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o D. Alabar\Documents\Agroclimatologia\CURSOS\Para HORACIO\BHOA\"/>
    </mc:Choice>
  </mc:AlternateContent>
  <bookViews>
    <workbookView xWindow="0" yWindow="0" windowWidth="20490" windowHeight="7365" tabRatio="724"/>
  </bookViews>
  <sheets>
    <sheet name="Título" sheetId="13" r:id="rId1"/>
    <sheet name="Datos" sheetId="12" r:id="rId2"/>
    <sheet name="BHOA" sheetId="11" r:id="rId3"/>
    <sheet name="BHC" sheetId="15" r:id="rId4"/>
    <sheet name="BHC Exc_Def" sheetId="26" r:id="rId5"/>
    <sheet name="Alm+Exc" sheetId="18" r:id="rId6"/>
    <sheet name="Gráficos " sheetId="21" r:id="rId7"/>
    <sheet name="Estadística de datos" sheetId="14" r:id="rId8"/>
    <sheet name="Estadística del BHOA" sheetId="17" r:id="rId9"/>
    <sheet name="Acrónimos" sheetId="19" r:id="rId10"/>
  </sheets>
  <calcPr calcId="152511"/>
</workbook>
</file>

<file path=xl/calcChain.xml><?xml version="1.0" encoding="utf-8"?>
<calcChain xmlns="http://schemas.openxmlformats.org/spreadsheetml/2006/main">
  <c r="M17" i="11" l="1"/>
  <c r="E17" i="11"/>
  <c r="F17" i="11"/>
  <c r="G17" i="11"/>
  <c r="H17" i="11"/>
  <c r="I17" i="11"/>
  <c r="J17" i="11"/>
  <c r="K17" i="11" s="1"/>
  <c r="E18" i="11"/>
  <c r="I18" i="11" s="1"/>
  <c r="J18" i="11" s="1"/>
  <c r="K18" i="11" s="1"/>
  <c r="F18" i="11"/>
  <c r="G18" i="11"/>
  <c r="H18" i="11"/>
  <c r="E19" i="11"/>
  <c r="F19" i="11"/>
  <c r="H19" i="11" s="1"/>
  <c r="G19" i="11"/>
  <c r="E20" i="11"/>
  <c r="F20" i="11"/>
  <c r="H20" i="11" s="1"/>
  <c r="G20" i="11"/>
  <c r="E21" i="11"/>
  <c r="I21" i="11" s="1"/>
  <c r="F21" i="11"/>
  <c r="G21" i="11"/>
  <c r="H21" i="11"/>
  <c r="I20" i="11" l="1"/>
  <c r="I19" i="11"/>
  <c r="J19" i="11" s="1"/>
  <c r="K19" i="11" s="1"/>
  <c r="F1474" i="11"/>
  <c r="J20" i="11" l="1"/>
  <c r="U11" i="21"/>
  <c r="K20" i="11" l="1"/>
  <c r="J21" i="11"/>
  <c r="K21" i="11" s="1"/>
  <c r="AA16" i="21"/>
  <c r="AA17" i="21" s="1"/>
  <c r="AA18" i="21" s="1"/>
  <c r="AA19" i="21" s="1"/>
  <c r="AA20" i="21" s="1"/>
  <c r="AA21" i="21" s="1"/>
  <c r="AA22" i="21" s="1"/>
  <c r="AA23" i="21" s="1"/>
  <c r="AA24" i="21" s="1"/>
  <c r="AA25" i="21" s="1"/>
  <c r="AA26" i="21" s="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37" i="21" s="1"/>
  <c r="AA39" i="21" s="1"/>
  <c r="AA40" i="21" s="1"/>
  <c r="AA41" i="21" s="1"/>
  <c r="AA42" i="21" s="1"/>
  <c r="AA43" i="21" s="1"/>
  <c r="AA44" i="21" s="1"/>
  <c r="AA45" i="21" s="1"/>
  <c r="AA46" i="21" s="1"/>
  <c r="Z16" i="21"/>
  <c r="Z17" i="21" s="1"/>
  <c r="Z18" i="21" s="1"/>
  <c r="Z19" i="21" s="1"/>
  <c r="Z20" i="21" s="1"/>
  <c r="Z21" i="21" s="1"/>
  <c r="Z22" i="21" s="1"/>
  <c r="Z23" i="21" s="1"/>
  <c r="Z24" i="21" s="1"/>
  <c r="Z25" i="21" s="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9" i="21" s="1"/>
  <c r="Z40" i="21" s="1"/>
  <c r="Z41" i="21" s="1"/>
  <c r="Z42" i="21" s="1"/>
  <c r="Z43" i="21" s="1"/>
  <c r="Z44" i="21" s="1"/>
  <c r="Z45" i="21" s="1"/>
  <c r="Z46" i="21" s="1"/>
  <c r="T11" i="21" l="1"/>
  <c r="B78" i="14" l="1"/>
  <c r="B48" i="14"/>
  <c r="B79" i="14" l="1"/>
  <c r="O78" i="14"/>
  <c r="B49" i="14"/>
  <c r="O48" i="14"/>
  <c r="O79" i="14" l="1"/>
  <c r="B80" i="14"/>
  <c r="B50" i="14"/>
  <c r="O49" i="14"/>
  <c r="B81" i="14" l="1"/>
  <c r="O80" i="14"/>
  <c r="B51" i="14"/>
  <c r="O50" i="14"/>
  <c r="B82" i="14" l="1"/>
  <c r="O81" i="14"/>
  <c r="B52" i="14"/>
  <c r="O51" i="14"/>
  <c r="B83" i="14" l="1"/>
  <c r="O82" i="14"/>
  <c r="B53" i="14"/>
  <c r="O52" i="14"/>
  <c r="O83" i="14" l="1"/>
  <c r="B84" i="14"/>
  <c r="B54" i="14"/>
  <c r="O53" i="14"/>
  <c r="B85" i="14" l="1"/>
  <c r="O84" i="14"/>
  <c r="B55" i="14"/>
  <c r="O54" i="14"/>
  <c r="B86" i="14" l="1"/>
  <c r="O85" i="14"/>
  <c r="B56" i="14"/>
  <c r="O55" i="14"/>
  <c r="B87" i="14" l="1"/>
  <c r="O86" i="14"/>
  <c r="B57" i="14"/>
  <c r="O56" i="14"/>
  <c r="O87" i="14" l="1"/>
  <c r="O88" i="14" s="1"/>
  <c r="O57" i="14"/>
  <c r="O58" i="14" s="1"/>
  <c r="B33" i="14" l="1"/>
  <c r="O33" i="14" s="1"/>
  <c r="B34" i="14" l="1"/>
  <c r="B35" i="14" l="1"/>
  <c r="O34" i="14"/>
  <c r="O35" i="14" l="1"/>
  <c r="B36" i="14"/>
  <c r="B37" i="14" l="1"/>
  <c r="O36" i="14"/>
  <c r="O37" i="14" l="1"/>
  <c r="B38" i="14"/>
  <c r="B39" i="14" l="1"/>
  <c r="O38" i="14"/>
  <c r="O39" i="14" l="1"/>
  <c r="B40" i="14"/>
  <c r="B41" i="14" l="1"/>
  <c r="O40" i="14"/>
  <c r="O41" i="14" l="1"/>
  <c r="B42" i="14"/>
  <c r="O42" i="14" l="1"/>
  <c r="O43" i="14" s="1"/>
  <c r="AA47" i="21" l="1"/>
  <c r="AA48" i="21" s="1"/>
  <c r="AA49" i="21" s="1"/>
  <c r="AA50" i="21" s="1"/>
  <c r="AA51" i="21" s="1"/>
  <c r="AA52" i="21" s="1"/>
  <c r="AA53" i="21" s="1"/>
  <c r="AA54" i="21" s="1"/>
  <c r="AA55" i="21" s="1"/>
  <c r="AA56" i="21" s="1"/>
  <c r="AA57" i="21" s="1"/>
  <c r="AA58" i="21" s="1"/>
  <c r="AA59" i="21" s="1"/>
  <c r="AA60" i="21" s="1"/>
  <c r="AA61" i="21" s="1"/>
  <c r="AA62" i="21" s="1"/>
  <c r="AA63" i="21" s="1"/>
  <c r="AA64" i="21" s="1"/>
  <c r="AA65" i="21" s="1"/>
  <c r="AA66" i="21" s="1"/>
  <c r="AA67" i="21" s="1"/>
  <c r="AA68" i="21" s="1"/>
  <c r="AA70" i="21" s="1"/>
  <c r="AA71" i="21" s="1"/>
  <c r="AA72" i="21" s="1"/>
  <c r="AA73" i="21" s="1"/>
  <c r="AA74" i="21" s="1"/>
  <c r="AA75" i="21" s="1"/>
  <c r="AA76" i="21" s="1"/>
  <c r="AA77" i="21" s="1"/>
  <c r="AA78" i="21" s="1"/>
  <c r="AA79" i="21" s="1"/>
  <c r="AA80" i="21" s="1"/>
  <c r="AA81" i="21" s="1"/>
  <c r="AA82" i="21" s="1"/>
  <c r="AA83" i="21" s="1"/>
  <c r="AA84" i="21" s="1"/>
  <c r="AA85" i="21" s="1"/>
  <c r="AA86" i="21" s="1"/>
  <c r="AA87" i="21" s="1"/>
  <c r="AA88" i="21" s="1"/>
  <c r="AA89" i="21" s="1"/>
  <c r="AA90" i="21" s="1"/>
  <c r="AA91" i="21" s="1"/>
  <c r="AA92" i="21" s="1"/>
  <c r="AA93" i="21" s="1"/>
  <c r="AA94" i="21" s="1"/>
  <c r="AA95" i="21" s="1"/>
  <c r="AA96" i="21" s="1"/>
  <c r="AA97" i="21" s="1"/>
  <c r="AA98" i="21" s="1"/>
  <c r="AA99" i="21" s="1"/>
  <c r="AA100" i="21" s="1"/>
  <c r="AA101" i="21" s="1"/>
  <c r="AA102" i="21" s="1"/>
  <c r="AA103" i="21" s="1"/>
  <c r="AA104" i="21" s="1"/>
  <c r="AA105" i="21" s="1"/>
  <c r="AA106" i="21" s="1"/>
  <c r="AA107" i="21" s="1"/>
  <c r="AA108" i="21" s="1"/>
  <c r="AA109" i="21" s="1"/>
  <c r="AA110" i="21" s="1"/>
  <c r="AA111" i="21" s="1"/>
  <c r="AA112" i="21" s="1"/>
  <c r="AA113" i="21" s="1"/>
  <c r="AA114" i="21" s="1"/>
  <c r="AA115" i="21" s="1"/>
  <c r="AA116" i="21" s="1"/>
  <c r="AA117" i="21" s="1"/>
  <c r="AA118" i="21" s="1"/>
  <c r="AA119" i="21" s="1"/>
  <c r="AA120" i="21" s="1"/>
  <c r="AA121" i="21" s="1"/>
  <c r="AA122" i="21" s="1"/>
  <c r="AA123" i="21" s="1"/>
  <c r="AA124" i="21" s="1"/>
  <c r="AA125" i="21" s="1"/>
  <c r="AA126" i="21" s="1"/>
  <c r="AA127" i="21" s="1"/>
  <c r="AA128" i="21" s="1"/>
  <c r="AA129" i="21" s="1"/>
  <c r="AA130" i="21" s="1"/>
  <c r="AA131" i="21" s="1"/>
  <c r="AA132" i="21" s="1"/>
  <c r="AA133" i="21" s="1"/>
  <c r="AA134" i="21" s="1"/>
  <c r="AA135" i="21" s="1"/>
  <c r="AA136" i="21" s="1"/>
  <c r="AA137" i="21" s="1"/>
  <c r="AA138" i="21" s="1"/>
  <c r="AA139" i="21" s="1"/>
  <c r="AA140" i="21" s="1"/>
  <c r="AA141" i="21" s="1"/>
  <c r="AA142" i="21" s="1"/>
  <c r="AA143" i="21" s="1"/>
  <c r="AA144" i="21" s="1"/>
  <c r="AA145" i="21" s="1"/>
  <c r="AA146" i="21" s="1"/>
  <c r="AA147" i="21" s="1"/>
  <c r="AA148" i="21" s="1"/>
  <c r="AA149" i="21" s="1"/>
  <c r="AA150" i="21" s="1"/>
  <c r="AA151" i="21" s="1"/>
  <c r="AA152" i="21" s="1"/>
  <c r="AA153" i="21" s="1"/>
  <c r="AA154" i="21" s="1"/>
  <c r="AA155" i="21" s="1"/>
  <c r="AA156" i="21" s="1"/>
  <c r="AA157" i="21" s="1"/>
  <c r="AA158" i="21" s="1"/>
  <c r="AA159" i="21" s="1"/>
  <c r="AA160" i="21" s="1"/>
  <c r="AA161" i="21" s="1"/>
  <c r="AA162" i="21" s="1"/>
  <c r="AA163" i="21" s="1"/>
  <c r="AA164" i="21" s="1"/>
  <c r="AA165" i="21" s="1"/>
  <c r="AA166" i="21" s="1"/>
  <c r="AA167" i="21" s="1"/>
  <c r="AA168" i="21" s="1"/>
  <c r="AA169" i="21" s="1"/>
  <c r="AA170" i="21" s="1"/>
  <c r="AA171" i="21" s="1"/>
  <c r="AA172" i="21" s="1"/>
  <c r="AA173" i="21" s="1"/>
  <c r="AA174" i="21" s="1"/>
  <c r="AA175" i="21" s="1"/>
  <c r="AA176" i="21" s="1"/>
  <c r="AA177" i="21" s="1"/>
  <c r="AA178" i="21" s="1"/>
  <c r="AA179" i="21" s="1"/>
  <c r="AA180" i="21" s="1"/>
  <c r="AA181" i="21" s="1"/>
  <c r="AA182" i="21" s="1"/>
  <c r="AA183" i="21" s="1"/>
  <c r="AA184" i="21" s="1"/>
  <c r="AA185" i="21" s="1"/>
  <c r="AA186" i="21" s="1"/>
  <c r="AA187" i="21" s="1"/>
  <c r="AA188" i="21" s="1"/>
  <c r="AA189" i="21" s="1"/>
  <c r="AA190" i="21" s="1"/>
  <c r="AA191" i="21" s="1"/>
  <c r="AA192" i="21" s="1"/>
  <c r="AA193" i="21" s="1"/>
  <c r="AA194" i="21" s="1"/>
  <c r="AA195" i="21" s="1"/>
  <c r="AA196" i="21" s="1"/>
  <c r="AA197" i="21" s="1"/>
  <c r="AA198" i="21" s="1"/>
  <c r="AA199" i="21" s="1"/>
  <c r="AA200" i="21" s="1"/>
  <c r="AA201" i="21" s="1"/>
  <c r="AA202" i="21" s="1"/>
  <c r="AA203" i="21" s="1"/>
  <c r="AA204" i="21" s="1"/>
  <c r="AA205" i="21" s="1"/>
  <c r="AA206" i="21" s="1"/>
  <c r="AA207" i="21" s="1"/>
  <c r="AA208" i="21" s="1"/>
  <c r="AA209" i="21" s="1"/>
  <c r="AA210" i="21" s="1"/>
  <c r="AA211" i="21" s="1"/>
  <c r="AA212" i="21" s="1"/>
  <c r="AA213" i="21" s="1"/>
  <c r="AA214" i="21" s="1"/>
  <c r="AA215" i="21" s="1"/>
  <c r="AA216" i="21" s="1"/>
  <c r="AA217" i="21" s="1"/>
  <c r="AA218" i="21" s="1"/>
  <c r="AA219" i="21" s="1"/>
  <c r="AA220" i="21" s="1"/>
  <c r="AA221" i="21" s="1"/>
  <c r="AA222" i="21" s="1"/>
  <c r="AA223" i="21" s="1"/>
  <c r="AA224" i="21" s="1"/>
  <c r="AA225" i="21" s="1"/>
  <c r="AA226" i="21" s="1"/>
  <c r="AA227" i="21" s="1"/>
  <c r="AA228" i="21" s="1"/>
  <c r="AA229" i="21" s="1"/>
  <c r="AA230" i="21" s="1"/>
  <c r="AA231" i="21" s="1"/>
  <c r="AA232" i="21" s="1"/>
  <c r="AA233" i="21" s="1"/>
  <c r="AA234" i="21" s="1"/>
  <c r="AA235" i="21" s="1"/>
  <c r="AA236" i="21" s="1"/>
  <c r="AA237" i="21" s="1"/>
  <c r="AA238" i="21" s="1"/>
  <c r="AA239" i="21" s="1"/>
  <c r="AA240" i="21" s="1"/>
  <c r="AA241" i="21" s="1"/>
  <c r="AA242" i="21" s="1"/>
  <c r="AA243" i="21" s="1"/>
  <c r="AA244" i="21" s="1"/>
  <c r="AA245" i="21" s="1"/>
  <c r="AA246" i="21" s="1"/>
  <c r="AA247" i="21" s="1"/>
  <c r="AA248" i="21" s="1"/>
  <c r="AA249" i="21" s="1"/>
  <c r="AA250" i="21" s="1"/>
  <c r="AA251" i="21" s="1"/>
  <c r="AA252" i="21" s="1"/>
  <c r="AA253" i="21" s="1"/>
  <c r="AA254" i="21" s="1"/>
  <c r="AA255" i="21" s="1"/>
  <c r="AA256" i="21" s="1"/>
  <c r="AA257" i="21" s="1"/>
  <c r="AA258" i="21" s="1"/>
  <c r="AA259" i="21" s="1"/>
  <c r="AA260" i="21" s="1"/>
  <c r="AA261" i="21" s="1"/>
  <c r="Z47" i="21"/>
  <c r="Z48" i="21" s="1"/>
  <c r="Z49" i="21" s="1"/>
  <c r="Z50" i="21" s="1"/>
  <c r="Z51" i="21" s="1"/>
  <c r="Z52" i="21" s="1"/>
  <c r="Z53" i="21" s="1"/>
  <c r="Z54" i="21" s="1"/>
  <c r="Z55" i="21" s="1"/>
  <c r="Z56" i="21" s="1"/>
  <c r="Z57" i="21" s="1"/>
  <c r="Z58" i="21" s="1"/>
  <c r="Z59" i="21" s="1"/>
  <c r="Z60" i="21" s="1"/>
  <c r="Z61" i="21" s="1"/>
  <c r="Z62" i="21" s="1"/>
  <c r="Z63" i="21" s="1"/>
  <c r="Z64" i="21" s="1"/>
  <c r="Z65" i="21" s="1"/>
  <c r="Z66" i="21" s="1"/>
  <c r="Z67" i="21" s="1"/>
  <c r="Z68" i="21" s="1"/>
  <c r="Z70" i="21" s="1"/>
  <c r="Z71" i="21" s="1"/>
  <c r="Z72" i="21" s="1"/>
  <c r="Z73" i="21" s="1"/>
  <c r="Z74" i="21" s="1"/>
  <c r="Z75" i="21" s="1"/>
  <c r="Z76" i="21" s="1"/>
  <c r="Z77" i="21" s="1"/>
  <c r="Z78" i="21" s="1"/>
  <c r="Z79" i="21" s="1"/>
  <c r="Z80" i="21" s="1"/>
  <c r="Z81" i="21" s="1"/>
  <c r="Z82" i="21" s="1"/>
  <c r="Z83" i="21" s="1"/>
  <c r="Z84" i="21" s="1"/>
  <c r="Z85" i="21" s="1"/>
  <c r="Z86" i="21" s="1"/>
  <c r="Z87" i="21" s="1"/>
  <c r="Z88" i="21" s="1"/>
  <c r="Z89" i="21" s="1"/>
  <c r="Z90" i="21" s="1"/>
  <c r="Z91" i="21" s="1"/>
  <c r="Z92" i="21" s="1"/>
  <c r="Z93" i="21" s="1"/>
  <c r="Z94" i="21" s="1"/>
  <c r="Z95" i="21" s="1"/>
  <c r="Z96" i="21" s="1"/>
  <c r="Z97" i="21" s="1"/>
  <c r="Z98" i="21" s="1"/>
  <c r="Z99" i="21" s="1"/>
  <c r="Z100" i="21" s="1"/>
  <c r="Z101" i="21" s="1"/>
  <c r="Z102" i="21" s="1"/>
  <c r="Z103" i="21" s="1"/>
  <c r="Z104" i="21" s="1"/>
  <c r="Z105" i="21" s="1"/>
  <c r="Z106" i="21" s="1"/>
  <c r="Z107" i="21" s="1"/>
  <c r="Z108" i="21" s="1"/>
  <c r="Z109" i="21" s="1"/>
  <c r="Z110" i="21" s="1"/>
  <c r="Z111" i="21" s="1"/>
  <c r="Z112" i="21" s="1"/>
  <c r="Z113" i="21" s="1"/>
  <c r="Z114" i="21" s="1"/>
  <c r="Z115" i="21" s="1"/>
  <c r="Z116" i="21" s="1"/>
  <c r="Z117" i="21" s="1"/>
  <c r="Z118" i="21" s="1"/>
  <c r="Z119" i="21" s="1"/>
  <c r="Z120" i="21" s="1"/>
  <c r="Z121" i="21" s="1"/>
  <c r="Z122" i="21" s="1"/>
  <c r="Z123" i="21" s="1"/>
  <c r="Z124" i="21" s="1"/>
  <c r="Z125" i="21" s="1"/>
  <c r="Z126" i="21" s="1"/>
  <c r="Z127" i="21" s="1"/>
  <c r="Z128" i="21" s="1"/>
  <c r="Z129" i="21" s="1"/>
  <c r="Z130" i="21" s="1"/>
  <c r="Z131" i="21" s="1"/>
  <c r="Z132" i="21" s="1"/>
  <c r="Z133" i="21" s="1"/>
  <c r="Z134" i="21" s="1"/>
  <c r="Z135" i="21" s="1"/>
  <c r="Z136" i="21" s="1"/>
  <c r="Z137" i="21" s="1"/>
  <c r="Z138" i="21" s="1"/>
  <c r="Z139" i="21" s="1"/>
  <c r="Z140" i="21" s="1"/>
  <c r="Z141" i="21" s="1"/>
  <c r="Z142" i="21" s="1"/>
  <c r="Z143" i="21" s="1"/>
  <c r="Z144" i="21" s="1"/>
  <c r="Z145" i="21" s="1"/>
  <c r="Z146" i="21" s="1"/>
  <c r="Z147" i="21" s="1"/>
  <c r="Z148" i="21" s="1"/>
  <c r="Z149" i="21" s="1"/>
  <c r="Z150" i="21" s="1"/>
  <c r="Z151" i="21" s="1"/>
  <c r="Z152" i="21" s="1"/>
  <c r="Z153" i="21" s="1"/>
  <c r="Z154" i="21" s="1"/>
  <c r="Z155" i="21" s="1"/>
  <c r="Z156" i="21" s="1"/>
  <c r="Z157" i="21" s="1"/>
  <c r="Z158" i="21" s="1"/>
  <c r="Z159" i="21" s="1"/>
  <c r="Z160" i="21" s="1"/>
  <c r="Z161" i="21" s="1"/>
  <c r="Z162" i="21" s="1"/>
  <c r="Z163" i="21" s="1"/>
  <c r="Z164" i="21" s="1"/>
  <c r="Z165" i="21" s="1"/>
  <c r="Z166" i="21" s="1"/>
  <c r="Z167" i="21" s="1"/>
  <c r="Z168" i="21" s="1"/>
  <c r="Z169" i="21" s="1"/>
  <c r="Z170" i="21" s="1"/>
  <c r="Z171" i="21" s="1"/>
  <c r="Z172" i="21" s="1"/>
  <c r="Z173" i="21" s="1"/>
  <c r="Z174" i="21" s="1"/>
  <c r="Z175" i="21" s="1"/>
  <c r="Z176" i="21" s="1"/>
  <c r="Z177" i="21" s="1"/>
  <c r="Z178" i="21" s="1"/>
  <c r="Z179" i="21" s="1"/>
  <c r="Z180" i="21" s="1"/>
  <c r="Z181" i="21" s="1"/>
  <c r="Z182" i="21" s="1"/>
  <c r="Z183" i="21" s="1"/>
  <c r="Z184" i="21" s="1"/>
  <c r="Z185" i="21" s="1"/>
  <c r="Z186" i="21" s="1"/>
  <c r="Z187" i="21" s="1"/>
  <c r="Z188" i="21" s="1"/>
  <c r="Z189" i="21" s="1"/>
  <c r="Z190" i="21" s="1"/>
  <c r="Z191" i="21" s="1"/>
  <c r="Z192" i="21" s="1"/>
  <c r="Z193" i="21" s="1"/>
  <c r="Z194" i="21" s="1"/>
  <c r="Z195" i="21" s="1"/>
  <c r="Z196" i="21" s="1"/>
  <c r="Z197" i="21" s="1"/>
  <c r="Z198" i="21" s="1"/>
  <c r="Z199" i="21" s="1"/>
  <c r="Z200" i="21" s="1"/>
  <c r="Z201" i="21" s="1"/>
  <c r="Z202" i="21" s="1"/>
  <c r="Z203" i="21" s="1"/>
  <c r="Z204" i="21" s="1"/>
  <c r="Z205" i="21" s="1"/>
  <c r="Z206" i="21" s="1"/>
  <c r="Z207" i="21" s="1"/>
  <c r="Z208" i="21" s="1"/>
  <c r="Z209" i="21" s="1"/>
  <c r="Z210" i="21" s="1"/>
  <c r="Z211" i="21" s="1"/>
  <c r="Z212" i="21" s="1"/>
  <c r="Z213" i="21" s="1"/>
  <c r="Z214" i="21" s="1"/>
  <c r="Z215" i="21" s="1"/>
  <c r="Z216" i="21" s="1"/>
  <c r="Z217" i="21" s="1"/>
  <c r="Z218" i="21" s="1"/>
  <c r="Z219" i="21" s="1"/>
  <c r="Z220" i="21" s="1"/>
  <c r="Z221" i="21" s="1"/>
  <c r="Z222" i="21" s="1"/>
  <c r="Z223" i="21" s="1"/>
  <c r="Z224" i="21" s="1"/>
  <c r="Z225" i="21" s="1"/>
  <c r="Z226" i="21" s="1"/>
  <c r="Z227" i="21" s="1"/>
  <c r="Z228" i="21" s="1"/>
  <c r="Z229" i="21" s="1"/>
  <c r="Z230" i="21" s="1"/>
  <c r="Z231" i="21" s="1"/>
  <c r="Z232" i="21" s="1"/>
  <c r="Z233" i="21" s="1"/>
  <c r="Z234" i="21" s="1"/>
  <c r="Z235" i="21" s="1"/>
  <c r="Z236" i="21" s="1"/>
  <c r="Z237" i="21" s="1"/>
  <c r="Z238" i="21" s="1"/>
  <c r="Z239" i="21" s="1"/>
  <c r="Z240" i="21" s="1"/>
  <c r="Z241" i="21" s="1"/>
  <c r="Z242" i="21" s="1"/>
  <c r="Z243" i="21" s="1"/>
  <c r="Z244" i="21" s="1"/>
  <c r="Z245" i="21" s="1"/>
  <c r="Z246" i="21" s="1"/>
  <c r="Z247" i="21" s="1"/>
  <c r="Z248" i="21" s="1"/>
  <c r="Z249" i="21" s="1"/>
  <c r="Z250" i="21" s="1"/>
  <c r="Z251" i="21" s="1"/>
  <c r="Z252" i="21" s="1"/>
  <c r="Z253" i="21" s="1"/>
  <c r="Z254" i="21" s="1"/>
  <c r="Z255" i="21" s="1"/>
  <c r="Z256" i="21" s="1"/>
  <c r="Z257" i="21" s="1"/>
  <c r="Z258" i="21" s="1"/>
  <c r="Z259" i="21" s="1"/>
  <c r="Z260" i="21" s="1"/>
  <c r="Z261" i="21" s="1"/>
  <c r="C48" i="17" l="1"/>
  <c r="D48" i="17" s="1"/>
  <c r="E48" i="17" s="1"/>
  <c r="F48" i="17" s="1"/>
  <c r="G48" i="17" s="1"/>
  <c r="H48" i="17" s="1"/>
  <c r="I48" i="17" s="1"/>
  <c r="J48" i="17" s="1"/>
  <c r="K48" i="17" s="1"/>
  <c r="L48" i="17" s="1"/>
  <c r="M48" i="17" s="1"/>
  <c r="N48" i="17" s="1"/>
  <c r="O48" i="17" s="1"/>
  <c r="C47" i="17"/>
  <c r="D47" i="17" s="1"/>
  <c r="E47" i="17" s="1"/>
  <c r="F47" i="17" s="1"/>
  <c r="G47" i="17" s="1"/>
  <c r="H47" i="17" s="1"/>
  <c r="I47" i="17" s="1"/>
  <c r="J47" i="17" s="1"/>
  <c r="K47" i="17" s="1"/>
  <c r="L47" i="17" s="1"/>
  <c r="M47" i="17" s="1"/>
  <c r="N47" i="17" s="1"/>
  <c r="O47" i="17" s="1"/>
  <c r="B18" i="17"/>
  <c r="B3" i="17"/>
  <c r="C35" i="17" s="1"/>
  <c r="G15" i="11"/>
  <c r="G16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G3290" i="11"/>
  <c r="G3291" i="11"/>
  <c r="G3292" i="11"/>
  <c r="G3293" i="11"/>
  <c r="G3294" i="11"/>
  <c r="G3295" i="11"/>
  <c r="G3296" i="11"/>
  <c r="G3297" i="11"/>
  <c r="G3298" i="11"/>
  <c r="G3299" i="11"/>
  <c r="G3300" i="11"/>
  <c r="G3301" i="11"/>
  <c r="G3302" i="11"/>
  <c r="G3303" i="11"/>
  <c r="G3304" i="11"/>
  <c r="G3305" i="11"/>
  <c r="G3306" i="11"/>
  <c r="G3307" i="11"/>
  <c r="G3308" i="11"/>
  <c r="G3309" i="11"/>
  <c r="G3310" i="11"/>
  <c r="G3311" i="11"/>
  <c r="G3312" i="11"/>
  <c r="G3313" i="11"/>
  <c r="G3314" i="11"/>
  <c r="G3315" i="11"/>
  <c r="G3316" i="11"/>
  <c r="G3317" i="11"/>
  <c r="G3318" i="11"/>
  <c r="G3319" i="11"/>
  <c r="G3320" i="11"/>
  <c r="G3321" i="11"/>
  <c r="G3322" i="11"/>
  <c r="G3323" i="11"/>
  <c r="G3324" i="11"/>
  <c r="G3325" i="11"/>
  <c r="G3326" i="11"/>
  <c r="G3327" i="11"/>
  <c r="G3328" i="11"/>
  <c r="G3329" i="11"/>
  <c r="G3330" i="11"/>
  <c r="G3331" i="11"/>
  <c r="G3332" i="11"/>
  <c r="G3333" i="11"/>
  <c r="G3334" i="11"/>
  <c r="G3335" i="11"/>
  <c r="G3336" i="11"/>
  <c r="G3337" i="11"/>
  <c r="G3338" i="11"/>
  <c r="G3339" i="11"/>
  <c r="G3340" i="11"/>
  <c r="G3341" i="11"/>
  <c r="G3342" i="11"/>
  <c r="G3343" i="11"/>
  <c r="G3344" i="11"/>
  <c r="G3345" i="11"/>
  <c r="G3346" i="11"/>
  <c r="G3347" i="11"/>
  <c r="G3348" i="11"/>
  <c r="G3349" i="11"/>
  <c r="G3350" i="11"/>
  <c r="G3351" i="11"/>
  <c r="G3352" i="11"/>
  <c r="G3353" i="11"/>
  <c r="G3354" i="11"/>
  <c r="G3355" i="11"/>
  <c r="G3356" i="11"/>
  <c r="G3357" i="11"/>
  <c r="G3358" i="11"/>
  <c r="G3359" i="11"/>
  <c r="G3360" i="11"/>
  <c r="G3361" i="11"/>
  <c r="G3362" i="11"/>
  <c r="G3363" i="11"/>
  <c r="G3364" i="11"/>
  <c r="G3365" i="11"/>
  <c r="G3366" i="11"/>
  <c r="G3367" i="11"/>
  <c r="G3368" i="11"/>
  <c r="G3369" i="11"/>
  <c r="G3370" i="11"/>
  <c r="G3371" i="11"/>
  <c r="G3372" i="11"/>
  <c r="G3373" i="11"/>
  <c r="G3374" i="11"/>
  <c r="G3375" i="11"/>
  <c r="G3376" i="11"/>
  <c r="G3377" i="11"/>
  <c r="G3378" i="11"/>
  <c r="G3379" i="11"/>
  <c r="G3380" i="11"/>
  <c r="G3381" i="11"/>
  <c r="G3382" i="11"/>
  <c r="G3383" i="11"/>
  <c r="G3384" i="11"/>
  <c r="G3385" i="11"/>
  <c r="G3386" i="11"/>
  <c r="G3387" i="11"/>
  <c r="G3388" i="11"/>
  <c r="G3389" i="11"/>
  <c r="G3390" i="11"/>
  <c r="G3391" i="11"/>
  <c r="G3392" i="11"/>
  <c r="G3393" i="11"/>
  <c r="G3394" i="11"/>
  <c r="G3395" i="11"/>
  <c r="G3396" i="11"/>
  <c r="G3397" i="11"/>
  <c r="G3398" i="11"/>
  <c r="G3399" i="11"/>
  <c r="G3400" i="11"/>
  <c r="G3401" i="11"/>
  <c r="G3402" i="11"/>
  <c r="G3403" i="11"/>
  <c r="G3404" i="11"/>
  <c r="G3405" i="11"/>
  <c r="G3406" i="11"/>
  <c r="G3407" i="11"/>
  <c r="G3408" i="11"/>
  <c r="G3409" i="11"/>
  <c r="G3410" i="11"/>
  <c r="G3411" i="11"/>
  <c r="G3412" i="11"/>
  <c r="G3413" i="11"/>
  <c r="G3414" i="11"/>
  <c r="G3415" i="11"/>
  <c r="G3416" i="11"/>
  <c r="G3417" i="11"/>
  <c r="G3418" i="11"/>
  <c r="G3419" i="11"/>
  <c r="G3420" i="11"/>
  <c r="G3421" i="11"/>
  <c r="G3422" i="11"/>
  <c r="G3423" i="11"/>
  <c r="G3424" i="11"/>
  <c r="G3425" i="11"/>
  <c r="G3426" i="11"/>
  <c r="G3427" i="11"/>
  <c r="G3428" i="11"/>
  <c r="G3429" i="11"/>
  <c r="G3430" i="11"/>
  <c r="G3431" i="11"/>
  <c r="G3432" i="11"/>
  <c r="G3433" i="11"/>
  <c r="G3434" i="11"/>
  <c r="G3435" i="11"/>
  <c r="G3436" i="11"/>
  <c r="G3437" i="11"/>
  <c r="G3438" i="11"/>
  <c r="G3439" i="11"/>
  <c r="G3440" i="11"/>
  <c r="G3441" i="11"/>
  <c r="G3442" i="11"/>
  <c r="G3443" i="11"/>
  <c r="G3444" i="11"/>
  <c r="G3445" i="11"/>
  <c r="G3446" i="11"/>
  <c r="G3447" i="11"/>
  <c r="G3448" i="11"/>
  <c r="G3449" i="11"/>
  <c r="G3450" i="11"/>
  <c r="G3451" i="11"/>
  <c r="G3452" i="11"/>
  <c r="G3453" i="11"/>
  <c r="G3454" i="11"/>
  <c r="G3455" i="11"/>
  <c r="G3456" i="11"/>
  <c r="G3457" i="11"/>
  <c r="G3458" i="11"/>
  <c r="G3459" i="11"/>
  <c r="G3460" i="11"/>
  <c r="G3461" i="11"/>
  <c r="G3462" i="11"/>
  <c r="G3463" i="11"/>
  <c r="G3464" i="11"/>
  <c r="G3465" i="11"/>
  <c r="G3466" i="11"/>
  <c r="G3467" i="11"/>
  <c r="G3468" i="11"/>
  <c r="G3469" i="11"/>
  <c r="G3470" i="11"/>
  <c r="G3471" i="11"/>
  <c r="G3472" i="11"/>
  <c r="G3473" i="11"/>
  <c r="G3474" i="11"/>
  <c r="G3475" i="11"/>
  <c r="G3476" i="11"/>
  <c r="G3477" i="11"/>
  <c r="G3478" i="11"/>
  <c r="G3479" i="11"/>
  <c r="G3480" i="11"/>
  <c r="G3481" i="11"/>
  <c r="G3482" i="11"/>
  <c r="G3483" i="11"/>
  <c r="G3484" i="11"/>
  <c r="G3485" i="11"/>
  <c r="G3486" i="11"/>
  <c r="G3487" i="11"/>
  <c r="G3488" i="11"/>
  <c r="G3489" i="11"/>
  <c r="G3490" i="11"/>
  <c r="G3491" i="11"/>
  <c r="G3492" i="11"/>
  <c r="G3493" i="11"/>
  <c r="G3494" i="11"/>
  <c r="G3495" i="11"/>
  <c r="G3496" i="11"/>
  <c r="G3497" i="11"/>
  <c r="G3498" i="11"/>
  <c r="G3499" i="11"/>
  <c r="G3500" i="11"/>
  <c r="G3501" i="11"/>
  <c r="G3502" i="11"/>
  <c r="G3503" i="11"/>
  <c r="G3504" i="11"/>
  <c r="G3505" i="11"/>
  <c r="G3506" i="11"/>
  <c r="G3507" i="11"/>
  <c r="G3508" i="11"/>
  <c r="G3509" i="11"/>
  <c r="G3510" i="11"/>
  <c r="G3511" i="11"/>
  <c r="G3512" i="11"/>
  <c r="G3513" i="11"/>
  <c r="G3514" i="11"/>
  <c r="G3515" i="11"/>
  <c r="G3516" i="11"/>
  <c r="G3517" i="11"/>
  <c r="G3518" i="11"/>
  <c r="G3519" i="11"/>
  <c r="G3520" i="11"/>
  <c r="G3521" i="11"/>
  <c r="G3522" i="11"/>
  <c r="G3523" i="11"/>
  <c r="G3524" i="11"/>
  <c r="G3525" i="11"/>
  <c r="G3526" i="11"/>
  <c r="G3527" i="11"/>
  <c r="G3528" i="11"/>
  <c r="G3529" i="11"/>
  <c r="G3530" i="11"/>
  <c r="G3531" i="11"/>
  <c r="G3532" i="11"/>
  <c r="G3533" i="11"/>
  <c r="G3534" i="11"/>
  <c r="G3535" i="11"/>
  <c r="G3536" i="11"/>
  <c r="G3537" i="11"/>
  <c r="G3538" i="11"/>
  <c r="G3539" i="11"/>
  <c r="G3540" i="11"/>
  <c r="G3541" i="11"/>
  <c r="G3542" i="11"/>
  <c r="G3543" i="11"/>
  <c r="G3544" i="11"/>
  <c r="G3545" i="11"/>
  <c r="G3546" i="11"/>
  <c r="G3547" i="11"/>
  <c r="G3548" i="11"/>
  <c r="G3549" i="11"/>
  <c r="G3550" i="11"/>
  <c r="G3551" i="11"/>
  <c r="G3552" i="11"/>
  <c r="G3553" i="11"/>
  <c r="G3554" i="11"/>
  <c r="G3555" i="11"/>
  <c r="G3556" i="11"/>
  <c r="G3557" i="11"/>
  <c r="G3558" i="11"/>
  <c r="G3559" i="11"/>
  <c r="G3560" i="11"/>
  <c r="G3561" i="11"/>
  <c r="G3562" i="11"/>
  <c r="G3563" i="11"/>
  <c r="G3564" i="11"/>
  <c r="G3565" i="11"/>
  <c r="G3566" i="11"/>
  <c r="G3567" i="11"/>
  <c r="G3568" i="11"/>
  <c r="G3569" i="11"/>
  <c r="G3570" i="11"/>
  <c r="G3571" i="11"/>
  <c r="G3572" i="11"/>
  <c r="G3573" i="11"/>
  <c r="G3574" i="11"/>
  <c r="G3575" i="11"/>
  <c r="G3576" i="11"/>
  <c r="G3577" i="11"/>
  <c r="G3578" i="11"/>
  <c r="G3579" i="11"/>
  <c r="G3580" i="11"/>
  <c r="G3581" i="11"/>
  <c r="G3582" i="11"/>
  <c r="G3583" i="11"/>
  <c r="G3584" i="11"/>
  <c r="G3585" i="11"/>
  <c r="G3586" i="11"/>
  <c r="G3587" i="11"/>
  <c r="G3588" i="11"/>
  <c r="G3589" i="11"/>
  <c r="G3590" i="11"/>
  <c r="G3591" i="11"/>
  <c r="G3592" i="11"/>
  <c r="G3593" i="11"/>
  <c r="G3594" i="11"/>
  <c r="G3595" i="11"/>
  <c r="G3596" i="11"/>
  <c r="G3597" i="11"/>
  <c r="G3598" i="11"/>
  <c r="G3599" i="11"/>
  <c r="G3600" i="11"/>
  <c r="G3601" i="11"/>
  <c r="G3602" i="11"/>
  <c r="G3603" i="11"/>
  <c r="G3604" i="11"/>
  <c r="G3605" i="11"/>
  <c r="G3606" i="11"/>
  <c r="G3607" i="11"/>
  <c r="G3608" i="11"/>
  <c r="G3609" i="11"/>
  <c r="G3610" i="11"/>
  <c r="G3611" i="11"/>
  <c r="G3612" i="11"/>
  <c r="G3613" i="11"/>
  <c r="G3614" i="11"/>
  <c r="G3615" i="11"/>
  <c r="G3616" i="11"/>
  <c r="G3617" i="11"/>
  <c r="G3618" i="11"/>
  <c r="G3619" i="11"/>
  <c r="G3620" i="11"/>
  <c r="G3621" i="11"/>
  <c r="G3622" i="11"/>
  <c r="G3623" i="11"/>
  <c r="G3624" i="11"/>
  <c r="G3625" i="11"/>
  <c r="G3626" i="11"/>
  <c r="G3627" i="11"/>
  <c r="G3628" i="11"/>
  <c r="G3629" i="11"/>
  <c r="G3630" i="11"/>
  <c r="G3631" i="11"/>
  <c r="G3632" i="11"/>
  <c r="G3633" i="11"/>
  <c r="G3634" i="11"/>
  <c r="G3635" i="11"/>
  <c r="G3636" i="11"/>
  <c r="G3637" i="11"/>
  <c r="G3638" i="11"/>
  <c r="G3639" i="11"/>
  <c r="G3640" i="11"/>
  <c r="G3641" i="11"/>
  <c r="G3642" i="11"/>
  <c r="G3643" i="11"/>
  <c r="G3644" i="11"/>
  <c r="G3645" i="11"/>
  <c r="G3646" i="11"/>
  <c r="G3647" i="11"/>
  <c r="G3648" i="11"/>
  <c r="G3649" i="11"/>
  <c r="G3650" i="11"/>
  <c r="G3651" i="11"/>
  <c r="G3652" i="11"/>
  <c r="G3653" i="11"/>
  <c r="G3654" i="11"/>
  <c r="G3655" i="11"/>
  <c r="G3656" i="11"/>
  <c r="G3657" i="11"/>
  <c r="G3658" i="11"/>
  <c r="G3659" i="11"/>
  <c r="G3660" i="11"/>
  <c r="G3661" i="11"/>
  <c r="G3662" i="11"/>
  <c r="G3663" i="11"/>
  <c r="G3664" i="11"/>
  <c r="G3665" i="11"/>
  <c r="B16" i="11"/>
  <c r="W16" i="11" s="1"/>
  <c r="C16" i="11"/>
  <c r="D16" i="11"/>
  <c r="E16" i="11"/>
  <c r="F16" i="11"/>
  <c r="B17" i="11"/>
  <c r="C17" i="11"/>
  <c r="D17" i="11"/>
  <c r="B18" i="11"/>
  <c r="C18" i="11"/>
  <c r="D18" i="11"/>
  <c r="B19" i="11"/>
  <c r="C19" i="11"/>
  <c r="D19" i="11"/>
  <c r="B20" i="11"/>
  <c r="W20" i="11" s="1"/>
  <c r="C20" i="11"/>
  <c r="D20" i="11"/>
  <c r="B21" i="11"/>
  <c r="C21" i="11"/>
  <c r="D21" i="11"/>
  <c r="B22" i="11"/>
  <c r="C22" i="11"/>
  <c r="D22" i="11"/>
  <c r="E22" i="11"/>
  <c r="F22" i="11"/>
  <c r="B23" i="11"/>
  <c r="C23" i="11"/>
  <c r="D23" i="11"/>
  <c r="E23" i="11"/>
  <c r="F23" i="11"/>
  <c r="B24" i="11"/>
  <c r="W24" i="11" s="1"/>
  <c r="C24" i="11"/>
  <c r="D24" i="11"/>
  <c r="E24" i="11"/>
  <c r="F24" i="11"/>
  <c r="B25" i="11"/>
  <c r="C25" i="11"/>
  <c r="D25" i="11"/>
  <c r="E25" i="11"/>
  <c r="F25" i="11"/>
  <c r="B26" i="11"/>
  <c r="C26" i="11"/>
  <c r="D26" i="11"/>
  <c r="E26" i="11"/>
  <c r="F26" i="11"/>
  <c r="B27" i="11"/>
  <c r="C27" i="11"/>
  <c r="D27" i="11"/>
  <c r="E27" i="11"/>
  <c r="F27" i="11"/>
  <c r="B28" i="11"/>
  <c r="W28" i="11" s="1"/>
  <c r="C28" i="11"/>
  <c r="D28" i="11"/>
  <c r="E28" i="11"/>
  <c r="F28" i="11"/>
  <c r="B29" i="11"/>
  <c r="C29" i="11"/>
  <c r="D29" i="11"/>
  <c r="E29" i="11"/>
  <c r="F29" i="11"/>
  <c r="B30" i="11"/>
  <c r="C30" i="11"/>
  <c r="D30" i="11"/>
  <c r="E30" i="11"/>
  <c r="F30" i="11"/>
  <c r="B31" i="11"/>
  <c r="C31" i="11"/>
  <c r="D31" i="11"/>
  <c r="E31" i="11"/>
  <c r="F31" i="11"/>
  <c r="B32" i="11"/>
  <c r="W32" i="11" s="1"/>
  <c r="C32" i="11"/>
  <c r="D32" i="11"/>
  <c r="E32" i="11"/>
  <c r="F32" i="11"/>
  <c r="B33" i="11"/>
  <c r="C33" i="11"/>
  <c r="D33" i="11"/>
  <c r="E33" i="11"/>
  <c r="F33" i="11"/>
  <c r="B34" i="11"/>
  <c r="C34" i="11"/>
  <c r="D34" i="11"/>
  <c r="E34" i="11"/>
  <c r="F34" i="11"/>
  <c r="B35" i="11"/>
  <c r="C35" i="11"/>
  <c r="D35" i="11"/>
  <c r="E35" i="11"/>
  <c r="F35" i="11"/>
  <c r="B36" i="11"/>
  <c r="W36" i="11" s="1"/>
  <c r="C36" i="11"/>
  <c r="D36" i="11"/>
  <c r="E36" i="11"/>
  <c r="F36" i="11"/>
  <c r="B37" i="11"/>
  <c r="C37" i="11"/>
  <c r="D37" i="11"/>
  <c r="E37" i="11"/>
  <c r="F37" i="11"/>
  <c r="B38" i="11"/>
  <c r="C38" i="11"/>
  <c r="D38" i="11"/>
  <c r="E38" i="11"/>
  <c r="F38" i="11"/>
  <c r="B39" i="11"/>
  <c r="C39" i="11"/>
  <c r="D39" i="11"/>
  <c r="E39" i="11"/>
  <c r="F39" i="11"/>
  <c r="B40" i="11"/>
  <c r="W40" i="11" s="1"/>
  <c r="C40" i="11"/>
  <c r="D40" i="11"/>
  <c r="E40" i="11"/>
  <c r="F40" i="11"/>
  <c r="B41" i="11"/>
  <c r="C41" i="11"/>
  <c r="D41" i="11"/>
  <c r="E41" i="11"/>
  <c r="F41" i="11"/>
  <c r="B42" i="11"/>
  <c r="C42" i="11"/>
  <c r="D42" i="11"/>
  <c r="E42" i="11"/>
  <c r="F42" i="11"/>
  <c r="B43" i="11"/>
  <c r="C43" i="11"/>
  <c r="D43" i="11"/>
  <c r="E43" i="11"/>
  <c r="F43" i="11"/>
  <c r="B44" i="11"/>
  <c r="W44" i="11" s="1"/>
  <c r="C44" i="11"/>
  <c r="D44" i="11"/>
  <c r="E44" i="11"/>
  <c r="F44" i="11"/>
  <c r="B45" i="11"/>
  <c r="C45" i="11"/>
  <c r="D45" i="11"/>
  <c r="E45" i="11"/>
  <c r="F45" i="11"/>
  <c r="B46" i="11"/>
  <c r="C46" i="11"/>
  <c r="D46" i="11"/>
  <c r="E46" i="11"/>
  <c r="F46" i="11"/>
  <c r="B47" i="11"/>
  <c r="C47" i="11"/>
  <c r="D47" i="11"/>
  <c r="E47" i="11"/>
  <c r="F47" i="11"/>
  <c r="B48" i="11"/>
  <c r="W48" i="11" s="1"/>
  <c r="C48" i="11"/>
  <c r="D48" i="11"/>
  <c r="E48" i="11"/>
  <c r="F48" i="11"/>
  <c r="B49" i="11"/>
  <c r="C49" i="11"/>
  <c r="D49" i="11"/>
  <c r="E49" i="11"/>
  <c r="F49" i="11"/>
  <c r="B50" i="11"/>
  <c r="C50" i="11"/>
  <c r="D50" i="11"/>
  <c r="E50" i="11"/>
  <c r="F50" i="11"/>
  <c r="B51" i="11"/>
  <c r="C51" i="11"/>
  <c r="D51" i="11"/>
  <c r="E51" i="11"/>
  <c r="F51" i="11"/>
  <c r="B52" i="11"/>
  <c r="W52" i="11" s="1"/>
  <c r="C52" i="11"/>
  <c r="D52" i="11"/>
  <c r="E52" i="11"/>
  <c r="F52" i="11"/>
  <c r="B53" i="11"/>
  <c r="C53" i="11"/>
  <c r="D53" i="11"/>
  <c r="E53" i="11"/>
  <c r="F53" i="11"/>
  <c r="B54" i="11"/>
  <c r="C54" i="11"/>
  <c r="D54" i="11"/>
  <c r="E54" i="11"/>
  <c r="F54" i="11"/>
  <c r="B55" i="11"/>
  <c r="C55" i="11"/>
  <c r="D55" i="11"/>
  <c r="E55" i="11"/>
  <c r="F55" i="11"/>
  <c r="B56" i="11"/>
  <c r="W56" i="11" s="1"/>
  <c r="C56" i="11"/>
  <c r="D56" i="11"/>
  <c r="E56" i="11"/>
  <c r="F56" i="11"/>
  <c r="B57" i="11"/>
  <c r="C57" i="11"/>
  <c r="D57" i="11"/>
  <c r="E57" i="11"/>
  <c r="F57" i="11"/>
  <c r="B58" i="11"/>
  <c r="C58" i="11"/>
  <c r="D58" i="11"/>
  <c r="E58" i="11"/>
  <c r="F58" i="11"/>
  <c r="B59" i="11"/>
  <c r="C59" i="11"/>
  <c r="D59" i="11"/>
  <c r="E59" i="11"/>
  <c r="F59" i="11"/>
  <c r="B60" i="11"/>
  <c r="W60" i="11" s="1"/>
  <c r="C60" i="11"/>
  <c r="D60" i="11"/>
  <c r="E60" i="11"/>
  <c r="F60" i="11"/>
  <c r="B61" i="11"/>
  <c r="C61" i="11"/>
  <c r="D61" i="11"/>
  <c r="E61" i="11"/>
  <c r="F61" i="11"/>
  <c r="B62" i="11"/>
  <c r="C62" i="11"/>
  <c r="D62" i="11"/>
  <c r="E62" i="11"/>
  <c r="F62" i="11"/>
  <c r="B63" i="11"/>
  <c r="C63" i="11"/>
  <c r="D63" i="11"/>
  <c r="E63" i="11"/>
  <c r="F63" i="11"/>
  <c r="B64" i="11"/>
  <c r="W64" i="11" s="1"/>
  <c r="C64" i="11"/>
  <c r="D64" i="11"/>
  <c r="E64" i="11"/>
  <c r="F64" i="11"/>
  <c r="B65" i="11"/>
  <c r="C65" i="11"/>
  <c r="D65" i="11"/>
  <c r="E65" i="11"/>
  <c r="F65" i="11"/>
  <c r="B66" i="11"/>
  <c r="C66" i="11"/>
  <c r="D66" i="11"/>
  <c r="E66" i="11"/>
  <c r="F66" i="11"/>
  <c r="B67" i="11"/>
  <c r="C67" i="11"/>
  <c r="D67" i="11"/>
  <c r="E67" i="11"/>
  <c r="F67" i="11"/>
  <c r="B68" i="11"/>
  <c r="W68" i="11" s="1"/>
  <c r="C68" i="11"/>
  <c r="D68" i="11"/>
  <c r="E68" i="11"/>
  <c r="F68" i="11"/>
  <c r="B69" i="11"/>
  <c r="C69" i="11"/>
  <c r="D69" i="11"/>
  <c r="E69" i="11"/>
  <c r="F69" i="11"/>
  <c r="B70" i="11"/>
  <c r="C70" i="11"/>
  <c r="D70" i="11"/>
  <c r="E70" i="11"/>
  <c r="F70" i="11"/>
  <c r="B71" i="11"/>
  <c r="C71" i="11"/>
  <c r="D71" i="11"/>
  <c r="E71" i="11"/>
  <c r="F71" i="11"/>
  <c r="B72" i="11"/>
  <c r="W72" i="11" s="1"/>
  <c r="C72" i="11"/>
  <c r="D72" i="11"/>
  <c r="E72" i="11"/>
  <c r="F72" i="11"/>
  <c r="B73" i="11"/>
  <c r="C73" i="11"/>
  <c r="D73" i="11"/>
  <c r="E73" i="11"/>
  <c r="F73" i="11"/>
  <c r="B74" i="11"/>
  <c r="C74" i="11"/>
  <c r="D74" i="11"/>
  <c r="E74" i="11"/>
  <c r="F74" i="11"/>
  <c r="B75" i="11"/>
  <c r="C75" i="11"/>
  <c r="D75" i="11"/>
  <c r="E75" i="11"/>
  <c r="F75" i="11"/>
  <c r="B76" i="11"/>
  <c r="W76" i="11" s="1"/>
  <c r="C76" i="11"/>
  <c r="D76" i="11"/>
  <c r="E76" i="11"/>
  <c r="F76" i="11"/>
  <c r="B77" i="11"/>
  <c r="C77" i="11"/>
  <c r="D77" i="11"/>
  <c r="E77" i="11"/>
  <c r="F77" i="11"/>
  <c r="B78" i="11"/>
  <c r="C78" i="11"/>
  <c r="D78" i="11"/>
  <c r="E78" i="11"/>
  <c r="F78" i="11"/>
  <c r="B79" i="11"/>
  <c r="C79" i="11"/>
  <c r="D79" i="11"/>
  <c r="E79" i="11"/>
  <c r="F79" i="11"/>
  <c r="B80" i="11"/>
  <c r="W80" i="11" s="1"/>
  <c r="C80" i="11"/>
  <c r="D80" i="11"/>
  <c r="E80" i="11"/>
  <c r="F80" i="11"/>
  <c r="B81" i="11"/>
  <c r="C81" i="11"/>
  <c r="D81" i="11"/>
  <c r="E81" i="11"/>
  <c r="F81" i="11"/>
  <c r="B82" i="11"/>
  <c r="C82" i="11"/>
  <c r="D82" i="11"/>
  <c r="E82" i="11"/>
  <c r="F82" i="11"/>
  <c r="B83" i="11"/>
  <c r="C83" i="11"/>
  <c r="D83" i="11"/>
  <c r="E83" i="11"/>
  <c r="F83" i="11"/>
  <c r="B84" i="11"/>
  <c r="W84" i="11" s="1"/>
  <c r="C84" i="11"/>
  <c r="D84" i="11"/>
  <c r="E84" i="11"/>
  <c r="F84" i="11"/>
  <c r="B85" i="11"/>
  <c r="C85" i="11"/>
  <c r="D85" i="11"/>
  <c r="E85" i="11"/>
  <c r="F85" i="11"/>
  <c r="B86" i="11"/>
  <c r="C86" i="11"/>
  <c r="D86" i="11"/>
  <c r="E86" i="11"/>
  <c r="F86" i="11"/>
  <c r="B87" i="11"/>
  <c r="C87" i="11"/>
  <c r="D87" i="11"/>
  <c r="E87" i="11"/>
  <c r="F87" i="11"/>
  <c r="B88" i="11"/>
  <c r="W88" i="11" s="1"/>
  <c r="C88" i="11"/>
  <c r="D88" i="11"/>
  <c r="E88" i="11"/>
  <c r="F88" i="11"/>
  <c r="B89" i="11"/>
  <c r="C89" i="11"/>
  <c r="D89" i="11"/>
  <c r="E89" i="11"/>
  <c r="F89" i="11"/>
  <c r="B90" i="11"/>
  <c r="C90" i="11"/>
  <c r="D90" i="11"/>
  <c r="E90" i="11"/>
  <c r="F90" i="11"/>
  <c r="B91" i="11"/>
  <c r="C91" i="11"/>
  <c r="D91" i="11"/>
  <c r="E91" i="11"/>
  <c r="F91" i="11"/>
  <c r="B92" i="11"/>
  <c r="W92" i="11" s="1"/>
  <c r="C92" i="11"/>
  <c r="D92" i="11"/>
  <c r="E92" i="11"/>
  <c r="F92" i="11"/>
  <c r="B93" i="11"/>
  <c r="C93" i="11"/>
  <c r="D93" i="11"/>
  <c r="E93" i="11"/>
  <c r="F93" i="11"/>
  <c r="B94" i="11"/>
  <c r="C94" i="11"/>
  <c r="D94" i="11"/>
  <c r="E94" i="11"/>
  <c r="F94" i="11"/>
  <c r="B95" i="11"/>
  <c r="C95" i="11"/>
  <c r="D95" i="11"/>
  <c r="E95" i="11"/>
  <c r="F95" i="11"/>
  <c r="B96" i="11"/>
  <c r="W96" i="11" s="1"/>
  <c r="C96" i="11"/>
  <c r="D96" i="11"/>
  <c r="E96" i="11"/>
  <c r="F96" i="11"/>
  <c r="B97" i="11"/>
  <c r="C97" i="11"/>
  <c r="D97" i="11"/>
  <c r="E97" i="11"/>
  <c r="F97" i="11"/>
  <c r="B98" i="11"/>
  <c r="C98" i="11"/>
  <c r="D98" i="11"/>
  <c r="E98" i="11"/>
  <c r="F98" i="11"/>
  <c r="B99" i="11"/>
  <c r="C99" i="11"/>
  <c r="D99" i="11"/>
  <c r="E99" i="11"/>
  <c r="F99" i="11"/>
  <c r="B100" i="11"/>
  <c r="W100" i="11" s="1"/>
  <c r="C100" i="11"/>
  <c r="D100" i="11"/>
  <c r="E100" i="11"/>
  <c r="F100" i="11"/>
  <c r="B101" i="11"/>
  <c r="C101" i="11"/>
  <c r="D101" i="11"/>
  <c r="E101" i="11"/>
  <c r="F101" i="11"/>
  <c r="B102" i="11"/>
  <c r="C102" i="11"/>
  <c r="D102" i="11"/>
  <c r="E102" i="11"/>
  <c r="F102" i="11"/>
  <c r="B103" i="11"/>
  <c r="C103" i="11"/>
  <c r="D103" i="11"/>
  <c r="E103" i="11"/>
  <c r="F103" i="11"/>
  <c r="B104" i="11"/>
  <c r="W104" i="11" s="1"/>
  <c r="C104" i="11"/>
  <c r="D104" i="11"/>
  <c r="E104" i="11"/>
  <c r="F104" i="11"/>
  <c r="B105" i="11"/>
  <c r="C105" i="11"/>
  <c r="D105" i="11"/>
  <c r="E105" i="11"/>
  <c r="F105" i="11"/>
  <c r="B106" i="11"/>
  <c r="C106" i="11"/>
  <c r="D106" i="11"/>
  <c r="E106" i="11"/>
  <c r="F106" i="11"/>
  <c r="B107" i="11"/>
  <c r="C107" i="11"/>
  <c r="D107" i="11"/>
  <c r="E107" i="11"/>
  <c r="F107" i="11"/>
  <c r="B108" i="11"/>
  <c r="W108" i="11" s="1"/>
  <c r="C108" i="11"/>
  <c r="D108" i="11"/>
  <c r="E108" i="11"/>
  <c r="F108" i="11"/>
  <c r="B109" i="11"/>
  <c r="C109" i="11"/>
  <c r="D109" i="11"/>
  <c r="E109" i="11"/>
  <c r="F109" i="11"/>
  <c r="B110" i="11"/>
  <c r="C110" i="11"/>
  <c r="D110" i="11"/>
  <c r="E110" i="11"/>
  <c r="F110" i="11"/>
  <c r="B111" i="11"/>
  <c r="C111" i="11"/>
  <c r="D111" i="11"/>
  <c r="E111" i="11"/>
  <c r="F111" i="11"/>
  <c r="B112" i="11"/>
  <c r="W112" i="11" s="1"/>
  <c r="C112" i="11"/>
  <c r="D112" i="11"/>
  <c r="E112" i="11"/>
  <c r="F112" i="11"/>
  <c r="B113" i="11"/>
  <c r="C113" i="11"/>
  <c r="D113" i="11"/>
  <c r="E113" i="11"/>
  <c r="F113" i="11"/>
  <c r="B114" i="11"/>
  <c r="C114" i="11"/>
  <c r="D114" i="11"/>
  <c r="E114" i="11"/>
  <c r="F114" i="11"/>
  <c r="B115" i="11"/>
  <c r="C115" i="11"/>
  <c r="D115" i="11"/>
  <c r="E115" i="11"/>
  <c r="F115" i="11"/>
  <c r="B116" i="11"/>
  <c r="W116" i="11" s="1"/>
  <c r="C116" i="11"/>
  <c r="D116" i="11"/>
  <c r="E116" i="11"/>
  <c r="F116" i="11"/>
  <c r="B117" i="11"/>
  <c r="C117" i="11"/>
  <c r="D117" i="11"/>
  <c r="E117" i="11"/>
  <c r="F117" i="11"/>
  <c r="B118" i="11"/>
  <c r="C118" i="11"/>
  <c r="D118" i="11"/>
  <c r="E118" i="11"/>
  <c r="F118" i="11"/>
  <c r="B119" i="11"/>
  <c r="C119" i="11"/>
  <c r="D119" i="11"/>
  <c r="E119" i="11"/>
  <c r="F119" i="11"/>
  <c r="B120" i="11"/>
  <c r="W120" i="11" s="1"/>
  <c r="C120" i="11"/>
  <c r="D120" i="11"/>
  <c r="E120" i="11"/>
  <c r="F120" i="11"/>
  <c r="B121" i="11"/>
  <c r="C121" i="11"/>
  <c r="D121" i="11"/>
  <c r="E121" i="11"/>
  <c r="F121" i="11"/>
  <c r="B122" i="11"/>
  <c r="C122" i="11"/>
  <c r="D122" i="11"/>
  <c r="E122" i="11"/>
  <c r="F122" i="11"/>
  <c r="B123" i="11"/>
  <c r="C123" i="11"/>
  <c r="D123" i="11"/>
  <c r="E123" i="11"/>
  <c r="F123" i="11"/>
  <c r="B124" i="11"/>
  <c r="W124" i="11" s="1"/>
  <c r="C124" i="11"/>
  <c r="D124" i="11"/>
  <c r="E124" i="11"/>
  <c r="F124" i="11"/>
  <c r="B125" i="11"/>
  <c r="C125" i="11"/>
  <c r="D125" i="11"/>
  <c r="E125" i="11"/>
  <c r="F125" i="11"/>
  <c r="B126" i="11"/>
  <c r="C126" i="11"/>
  <c r="D126" i="11"/>
  <c r="E126" i="11"/>
  <c r="F126" i="11"/>
  <c r="B127" i="11"/>
  <c r="C127" i="11"/>
  <c r="D127" i="11"/>
  <c r="E127" i="11"/>
  <c r="F127" i="11"/>
  <c r="B128" i="11"/>
  <c r="W128" i="11" s="1"/>
  <c r="C128" i="11"/>
  <c r="D128" i="11"/>
  <c r="E128" i="11"/>
  <c r="F128" i="11"/>
  <c r="B129" i="11"/>
  <c r="C129" i="11"/>
  <c r="D129" i="11"/>
  <c r="E129" i="11"/>
  <c r="F129" i="11"/>
  <c r="B130" i="11"/>
  <c r="C130" i="11"/>
  <c r="D130" i="11"/>
  <c r="E130" i="11"/>
  <c r="F130" i="11"/>
  <c r="B131" i="11"/>
  <c r="C131" i="11"/>
  <c r="D131" i="11"/>
  <c r="E131" i="11"/>
  <c r="F131" i="11"/>
  <c r="B132" i="11"/>
  <c r="W132" i="11" s="1"/>
  <c r="C132" i="11"/>
  <c r="D132" i="11"/>
  <c r="E132" i="11"/>
  <c r="F132" i="11"/>
  <c r="B133" i="11"/>
  <c r="C133" i="11"/>
  <c r="D133" i="11"/>
  <c r="E133" i="11"/>
  <c r="F133" i="11"/>
  <c r="B134" i="11"/>
  <c r="C134" i="11"/>
  <c r="D134" i="11"/>
  <c r="E134" i="11"/>
  <c r="F134" i="11"/>
  <c r="B135" i="11"/>
  <c r="C135" i="11"/>
  <c r="D135" i="11"/>
  <c r="E135" i="11"/>
  <c r="F135" i="11"/>
  <c r="B136" i="11"/>
  <c r="W136" i="11" s="1"/>
  <c r="C136" i="11"/>
  <c r="D136" i="11"/>
  <c r="E136" i="11"/>
  <c r="F136" i="11"/>
  <c r="B137" i="11"/>
  <c r="C137" i="11"/>
  <c r="D137" i="11"/>
  <c r="E137" i="11"/>
  <c r="F137" i="11"/>
  <c r="B138" i="11"/>
  <c r="C138" i="11"/>
  <c r="D138" i="11"/>
  <c r="E138" i="11"/>
  <c r="F138" i="11"/>
  <c r="B139" i="11"/>
  <c r="C139" i="11"/>
  <c r="D139" i="11"/>
  <c r="E139" i="11"/>
  <c r="F139" i="11"/>
  <c r="B140" i="11"/>
  <c r="W140" i="11" s="1"/>
  <c r="C140" i="11"/>
  <c r="D140" i="11"/>
  <c r="E140" i="11"/>
  <c r="F140" i="11"/>
  <c r="B141" i="11"/>
  <c r="C141" i="11"/>
  <c r="D141" i="11"/>
  <c r="E141" i="11"/>
  <c r="F141" i="11"/>
  <c r="B142" i="11"/>
  <c r="C142" i="11"/>
  <c r="D142" i="11"/>
  <c r="E142" i="11"/>
  <c r="F142" i="11"/>
  <c r="B143" i="11"/>
  <c r="C143" i="11"/>
  <c r="D143" i="11"/>
  <c r="E143" i="11"/>
  <c r="F143" i="11"/>
  <c r="B144" i="11"/>
  <c r="W144" i="11" s="1"/>
  <c r="C144" i="11"/>
  <c r="D144" i="11"/>
  <c r="E144" i="11"/>
  <c r="F144" i="11"/>
  <c r="B145" i="11"/>
  <c r="C145" i="11"/>
  <c r="D145" i="11"/>
  <c r="E145" i="11"/>
  <c r="F145" i="11"/>
  <c r="B146" i="11"/>
  <c r="C146" i="11"/>
  <c r="D146" i="11"/>
  <c r="E146" i="11"/>
  <c r="F146" i="11"/>
  <c r="B147" i="11"/>
  <c r="C147" i="11"/>
  <c r="D147" i="11"/>
  <c r="E147" i="11"/>
  <c r="F147" i="11"/>
  <c r="B148" i="11"/>
  <c r="W148" i="11" s="1"/>
  <c r="C148" i="11"/>
  <c r="D148" i="11"/>
  <c r="E148" i="11"/>
  <c r="F148" i="11"/>
  <c r="B149" i="11"/>
  <c r="C149" i="11"/>
  <c r="D149" i="11"/>
  <c r="E149" i="11"/>
  <c r="F149" i="11"/>
  <c r="B150" i="11"/>
  <c r="C150" i="11"/>
  <c r="D150" i="11"/>
  <c r="E150" i="11"/>
  <c r="F150" i="11"/>
  <c r="B151" i="11"/>
  <c r="C151" i="11"/>
  <c r="D151" i="11"/>
  <c r="E151" i="11"/>
  <c r="F151" i="11"/>
  <c r="B152" i="11"/>
  <c r="W152" i="11" s="1"/>
  <c r="C152" i="11"/>
  <c r="D152" i="11"/>
  <c r="E152" i="11"/>
  <c r="F152" i="11"/>
  <c r="B153" i="11"/>
  <c r="C153" i="11"/>
  <c r="D153" i="11"/>
  <c r="E153" i="11"/>
  <c r="F153" i="11"/>
  <c r="B154" i="11"/>
  <c r="C154" i="11"/>
  <c r="D154" i="11"/>
  <c r="E154" i="11"/>
  <c r="F154" i="11"/>
  <c r="B155" i="11"/>
  <c r="C155" i="11"/>
  <c r="D155" i="11"/>
  <c r="E155" i="11"/>
  <c r="F155" i="11"/>
  <c r="B156" i="11"/>
  <c r="W156" i="11" s="1"/>
  <c r="C156" i="11"/>
  <c r="D156" i="11"/>
  <c r="E156" i="11"/>
  <c r="F156" i="11"/>
  <c r="B157" i="11"/>
  <c r="C157" i="11"/>
  <c r="D157" i="11"/>
  <c r="E157" i="11"/>
  <c r="F157" i="11"/>
  <c r="B158" i="11"/>
  <c r="C158" i="11"/>
  <c r="D158" i="11"/>
  <c r="E158" i="11"/>
  <c r="F158" i="11"/>
  <c r="B159" i="11"/>
  <c r="C159" i="11"/>
  <c r="D159" i="11"/>
  <c r="E159" i="11"/>
  <c r="F159" i="11"/>
  <c r="B160" i="11"/>
  <c r="W160" i="11" s="1"/>
  <c r="C160" i="11"/>
  <c r="D160" i="11"/>
  <c r="E160" i="11"/>
  <c r="F160" i="11"/>
  <c r="B161" i="11"/>
  <c r="C161" i="11"/>
  <c r="D161" i="11"/>
  <c r="E161" i="11"/>
  <c r="F161" i="11"/>
  <c r="B162" i="11"/>
  <c r="C162" i="11"/>
  <c r="D162" i="11"/>
  <c r="E162" i="11"/>
  <c r="F162" i="11"/>
  <c r="B163" i="11"/>
  <c r="C163" i="11"/>
  <c r="D163" i="11"/>
  <c r="E163" i="11"/>
  <c r="F163" i="11"/>
  <c r="B164" i="11"/>
  <c r="W164" i="11" s="1"/>
  <c r="C164" i="11"/>
  <c r="D164" i="11"/>
  <c r="E164" i="11"/>
  <c r="F164" i="11"/>
  <c r="B165" i="11"/>
  <c r="C165" i="11"/>
  <c r="D165" i="11"/>
  <c r="E165" i="11"/>
  <c r="F165" i="11"/>
  <c r="B166" i="11"/>
  <c r="C166" i="11"/>
  <c r="D166" i="11"/>
  <c r="E166" i="11"/>
  <c r="F166" i="11"/>
  <c r="B167" i="11"/>
  <c r="C167" i="11"/>
  <c r="D167" i="11"/>
  <c r="E167" i="11"/>
  <c r="F167" i="11"/>
  <c r="B168" i="11"/>
  <c r="W168" i="11" s="1"/>
  <c r="C168" i="11"/>
  <c r="D168" i="11"/>
  <c r="E168" i="11"/>
  <c r="F168" i="11"/>
  <c r="B169" i="11"/>
  <c r="C169" i="11"/>
  <c r="D169" i="11"/>
  <c r="E169" i="11"/>
  <c r="F169" i="11"/>
  <c r="B170" i="11"/>
  <c r="C170" i="11"/>
  <c r="D170" i="11"/>
  <c r="E170" i="11"/>
  <c r="F170" i="11"/>
  <c r="B171" i="11"/>
  <c r="C171" i="11"/>
  <c r="D171" i="11"/>
  <c r="E171" i="11"/>
  <c r="F171" i="11"/>
  <c r="B172" i="11"/>
  <c r="W172" i="11" s="1"/>
  <c r="C172" i="11"/>
  <c r="D172" i="11"/>
  <c r="E172" i="11"/>
  <c r="F172" i="11"/>
  <c r="B173" i="11"/>
  <c r="C173" i="11"/>
  <c r="D173" i="11"/>
  <c r="E173" i="11"/>
  <c r="F173" i="11"/>
  <c r="B174" i="11"/>
  <c r="C174" i="11"/>
  <c r="D174" i="11"/>
  <c r="E174" i="11"/>
  <c r="F174" i="11"/>
  <c r="B175" i="11"/>
  <c r="C175" i="11"/>
  <c r="D175" i="11"/>
  <c r="E175" i="11"/>
  <c r="F175" i="11"/>
  <c r="B176" i="11"/>
  <c r="W176" i="11" s="1"/>
  <c r="C176" i="11"/>
  <c r="D176" i="11"/>
  <c r="E176" i="11"/>
  <c r="F176" i="11"/>
  <c r="B177" i="11"/>
  <c r="C177" i="11"/>
  <c r="D177" i="11"/>
  <c r="E177" i="11"/>
  <c r="F177" i="11"/>
  <c r="B178" i="11"/>
  <c r="C178" i="11"/>
  <c r="D178" i="11"/>
  <c r="E178" i="11"/>
  <c r="F178" i="11"/>
  <c r="B179" i="11"/>
  <c r="C179" i="11"/>
  <c r="D179" i="11"/>
  <c r="E179" i="11"/>
  <c r="F179" i="11"/>
  <c r="B180" i="11"/>
  <c r="W180" i="11" s="1"/>
  <c r="C180" i="11"/>
  <c r="D180" i="11"/>
  <c r="E180" i="11"/>
  <c r="F180" i="11"/>
  <c r="B181" i="11"/>
  <c r="C181" i="11"/>
  <c r="D181" i="11"/>
  <c r="E181" i="11"/>
  <c r="F181" i="11"/>
  <c r="B182" i="11"/>
  <c r="C182" i="11"/>
  <c r="D182" i="11"/>
  <c r="E182" i="11"/>
  <c r="F182" i="11"/>
  <c r="B183" i="11"/>
  <c r="C183" i="11"/>
  <c r="D183" i="11"/>
  <c r="E183" i="11"/>
  <c r="F183" i="11"/>
  <c r="B184" i="11"/>
  <c r="W184" i="11" s="1"/>
  <c r="C184" i="11"/>
  <c r="D184" i="11"/>
  <c r="E184" i="11"/>
  <c r="F184" i="11"/>
  <c r="B185" i="11"/>
  <c r="C185" i="11"/>
  <c r="D185" i="11"/>
  <c r="E185" i="11"/>
  <c r="F185" i="11"/>
  <c r="B186" i="11"/>
  <c r="C186" i="11"/>
  <c r="D186" i="11"/>
  <c r="E186" i="11"/>
  <c r="F186" i="11"/>
  <c r="B187" i="11"/>
  <c r="C187" i="11"/>
  <c r="D187" i="11"/>
  <c r="E187" i="11"/>
  <c r="F187" i="11"/>
  <c r="B188" i="11"/>
  <c r="W188" i="11" s="1"/>
  <c r="C188" i="11"/>
  <c r="D188" i="11"/>
  <c r="E188" i="11"/>
  <c r="F188" i="11"/>
  <c r="B189" i="11"/>
  <c r="C189" i="11"/>
  <c r="D189" i="11"/>
  <c r="E189" i="11"/>
  <c r="F189" i="11"/>
  <c r="B190" i="11"/>
  <c r="C190" i="11"/>
  <c r="D190" i="11"/>
  <c r="E190" i="11"/>
  <c r="F190" i="11"/>
  <c r="B191" i="11"/>
  <c r="C191" i="11"/>
  <c r="D191" i="11"/>
  <c r="E191" i="11"/>
  <c r="F191" i="11"/>
  <c r="B192" i="11"/>
  <c r="W192" i="11" s="1"/>
  <c r="C192" i="11"/>
  <c r="D192" i="11"/>
  <c r="E192" i="11"/>
  <c r="F192" i="11"/>
  <c r="B193" i="11"/>
  <c r="C193" i="11"/>
  <c r="D193" i="11"/>
  <c r="E193" i="11"/>
  <c r="F193" i="11"/>
  <c r="B194" i="11"/>
  <c r="C194" i="11"/>
  <c r="D194" i="11"/>
  <c r="E194" i="11"/>
  <c r="F194" i="11"/>
  <c r="B195" i="11"/>
  <c r="C195" i="11"/>
  <c r="D195" i="11"/>
  <c r="E195" i="11"/>
  <c r="F195" i="11"/>
  <c r="B196" i="11"/>
  <c r="W196" i="11" s="1"/>
  <c r="C196" i="11"/>
  <c r="D196" i="11"/>
  <c r="E196" i="11"/>
  <c r="F196" i="11"/>
  <c r="B197" i="11"/>
  <c r="C197" i="11"/>
  <c r="D197" i="11"/>
  <c r="E197" i="11"/>
  <c r="F197" i="11"/>
  <c r="B198" i="11"/>
  <c r="C198" i="11"/>
  <c r="D198" i="11"/>
  <c r="E198" i="11"/>
  <c r="F198" i="11"/>
  <c r="B199" i="11"/>
  <c r="C199" i="11"/>
  <c r="D199" i="11"/>
  <c r="E199" i="11"/>
  <c r="F199" i="11"/>
  <c r="B200" i="11"/>
  <c r="W200" i="11" s="1"/>
  <c r="C200" i="11"/>
  <c r="D200" i="11"/>
  <c r="E200" i="11"/>
  <c r="F200" i="11"/>
  <c r="B201" i="11"/>
  <c r="C201" i="11"/>
  <c r="D201" i="11"/>
  <c r="E201" i="11"/>
  <c r="F201" i="11"/>
  <c r="B202" i="11"/>
  <c r="C202" i="11"/>
  <c r="D202" i="11"/>
  <c r="E202" i="11"/>
  <c r="F202" i="11"/>
  <c r="B203" i="11"/>
  <c r="C203" i="11"/>
  <c r="D203" i="11"/>
  <c r="E203" i="11"/>
  <c r="F203" i="11"/>
  <c r="B204" i="11"/>
  <c r="W204" i="11" s="1"/>
  <c r="C204" i="11"/>
  <c r="D204" i="11"/>
  <c r="E204" i="11"/>
  <c r="F204" i="11"/>
  <c r="B205" i="11"/>
  <c r="C205" i="11"/>
  <c r="D205" i="11"/>
  <c r="E205" i="11"/>
  <c r="F205" i="11"/>
  <c r="B206" i="11"/>
  <c r="C206" i="11"/>
  <c r="D206" i="11"/>
  <c r="E206" i="11"/>
  <c r="F206" i="11"/>
  <c r="B207" i="11"/>
  <c r="C207" i="11"/>
  <c r="D207" i="11"/>
  <c r="E207" i="11"/>
  <c r="F207" i="11"/>
  <c r="B208" i="11"/>
  <c r="W208" i="11" s="1"/>
  <c r="C208" i="11"/>
  <c r="D208" i="11"/>
  <c r="E208" i="11"/>
  <c r="F208" i="11"/>
  <c r="B209" i="11"/>
  <c r="C209" i="11"/>
  <c r="D209" i="11"/>
  <c r="E209" i="11"/>
  <c r="F209" i="11"/>
  <c r="B210" i="11"/>
  <c r="C210" i="11"/>
  <c r="D210" i="11"/>
  <c r="E210" i="11"/>
  <c r="F210" i="11"/>
  <c r="B211" i="11"/>
  <c r="C211" i="11"/>
  <c r="D211" i="11"/>
  <c r="E211" i="11"/>
  <c r="F211" i="11"/>
  <c r="B212" i="11"/>
  <c r="W212" i="11" s="1"/>
  <c r="C212" i="11"/>
  <c r="D212" i="11"/>
  <c r="E212" i="11"/>
  <c r="F212" i="11"/>
  <c r="B213" i="11"/>
  <c r="C213" i="11"/>
  <c r="D213" i="11"/>
  <c r="E213" i="11"/>
  <c r="F213" i="11"/>
  <c r="B214" i="11"/>
  <c r="C214" i="11"/>
  <c r="D214" i="11"/>
  <c r="E214" i="11"/>
  <c r="F214" i="11"/>
  <c r="B215" i="11"/>
  <c r="C215" i="11"/>
  <c r="D215" i="11"/>
  <c r="E215" i="11"/>
  <c r="F215" i="11"/>
  <c r="B216" i="11"/>
  <c r="W216" i="11" s="1"/>
  <c r="C216" i="11"/>
  <c r="D216" i="11"/>
  <c r="E216" i="11"/>
  <c r="F216" i="11"/>
  <c r="B217" i="11"/>
  <c r="C217" i="11"/>
  <c r="D217" i="11"/>
  <c r="E217" i="11"/>
  <c r="F217" i="11"/>
  <c r="B218" i="11"/>
  <c r="C218" i="11"/>
  <c r="D218" i="11"/>
  <c r="E218" i="11"/>
  <c r="F218" i="11"/>
  <c r="B219" i="11"/>
  <c r="C219" i="11"/>
  <c r="D219" i="11"/>
  <c r="E219" i="11"/>
  <c r="F219" i="11"/>
  <c r="B220" i="11"/>
  <c r="W220" i="11" s="1"/>
  <c r="C220" i="11"/>
  <c r="D220" i="11"/>
  <c r="E220" i="11"/>
  <c r="F220" i="11"/>
  <c r="B221" i="11"/>
  <c r="C221" i="11"/>
  <c r="D221" i="11"/>
  <c r="E221" i="11"/>
  <c r="F221" i="11"/>
  <c r="B222" i="11"/>
  <c r="C222" i="11"/>
  <c r="D222" i="11"/>
  <c r="E222" i="11"/>
  <c r="F222" i="11"/>
  <c r="B223" i="11"/>
  <c r="C223" i="11"/>
  <c r="D223" i="11"/>
  <c r="E223" i="11"/>
  <c r="F223" i="11"/>
  <c r="B224" i="11"/>
  <c r="W224" i="11" s="1"/>
  <c r="C224" i="11"/>
  <c r="D224" i="11"/>
  <c r="E224" i="11"/>
  <c r="F224" i="11"/>
  <c r="B225" i="11"/>
  <c r="C225" i="11"/>
  <c r="D225" i="11"/>
  <c r="E225" i="11"/>
  <c r="F225" i="11"/>
  <c r="B226" i="11"/>
  <c r="C226" i="11"/>
  <c r="D226" i="11"/>
  <c r="E226" i="11"/>
  <c r="F226" i="11"/>
  <c r="B227" i="11"/>
  <c r="C227" i="11"/>
  <c r="D227" i="11"/>
  <c r="E227" i="11"/>
  <c r="F227" i="11"/>
  <c r="B228" i="11"/>
  <c r="W228" i="11" s="1"/>
  <c r="C228" i="11"/>
  <c r="D228" i="11"/>
  <c r="E228" i="11"/>
  <c r="F228" i="11"/>
  <c r="B229" i="11"/>
  <c r="C229" i="11"/>
  <c r="D229" i="11"/>
  <c r="E229" i="11"/>
  <c r="F229" i="11"/>
  <c r="B230" i="11"/>
  <c r="C230" i="11"/>
  <c r="D230" i="11"/>
  <c r="E230" i="11"/>
  <c r="F230" i="11"/>
  <c r="B231" i="11"/>
  <c r="C231" i="11"/>
  <c r="D231" i="11"/>
  <c r="E231" i="11"/>
  <c r="F231" i="11"/>
  <c r="B232" i="11"/>
  <c r="W232" i="11" s="1"/>
  <c r="C232" i="11"/>
  <c r="D232" i="11"/>
  <c r="E232" i="11"/>
  <c r="F232" i="11"/>
  <c r="B233" i="11"/>
  <c r="C233" i="11"/>
  <c r="D233" i="11"/>
  <c r="E233" i="11"/>
  <c r="F233" i="11"/>
  <c r="B234" i="11"/>
  <c r="C234" i="11"/>
  <c r="D234" i="11"/>
  <c r="E234" i="11"/>
  <c r="F234" i="11"/>
  <c r="B235" i="11"/>
  <c r="C235" i="11"/>
  <c r="D235" i="11"/>
  <c r="E235" i="11"/>
  <c r="F235" i="11"/>
  <c r="B236" i="11"/>
  <c r="W236" i="11" s="1"/>
  <c r="C236" i="11"/>
  <c r="D236" i="11"/>
  <c r="E236" i="11"/>
  <c r="F236" i="11"/>
  <c r="B237" i="11"/>
  <c r="C237" i="11"/>
  <c r="D237" i="11"/>
  <c r="E237" i="11"/>
  <c r="F237" i="11"/>
  <c r="B238" i="11"/>
  <c r="C238" i="11"/>
  <c r="D238" i="11"/>
  <c r="E238" i="11"/>
  <c r="F238" i="11"/>
  <c r="B239" i="11"/>
  <c r="C239" i="11"/>
  <c r="D239" i="11"/>
  <c r="E239" i="11"/>
  <c r="F239" i="11"/>
  <c r="B240" i="11"/>
  <c r="W240" i="11" s="1"/>
  <c r="C240" i="11"/>
  <c r="D240" i="11"/>
  <c r="E240" i="11"/>
  <c r="F240" i="11"/>
  <c r="B241" i="11"/>
  <c r="C241" i="11"/>
  <c r="D241" i="11"/>
  <c r="E241" i="11"/>
  <c r="F241" i="11"/>
  <c r="B242" i="11"/>
  <c r="C242" i="11"/>
  <c r="D242" i="11"/>
  <c r="E242" i="11"/>
  <c r="F242" i="11"/>
  <c r="B243" i="11"/>
  <c r="C243" i="11"/>
  <c r="D243" i="11"/>
  <c r="E243" i="11"/>
  <c r="F243" i="11"/>
  <c r="B244" i="11"/>
  <c r="W244" i="11" s="1"/>
  <c r="C244" i="11"/>
  <c r="D244" i="11"/>
  <c r="E244" i="11"/>
  <c r="F244" i="11"/>
  <c r="B245" i="11"/>
  <c r="C245" i="11"/>
  <c r="D245" i="11"/>
  <c r="E245" i="11"/>
  <c r="F245" i="11"/>
  <c r="B246" i="11"/>
  <c r="C246" i="11"/>
  <c r="D246" i="11"/>
  <c r="E246" i="11"/>
  <c r="F246" i="11"/>
  <c r="B247" i="11"/>
  <c r="C247" i="11"/>
  <c r="D247" i="11"/>
  <c r="E247" i="11"/>
  <c r="F247" i="11"/>
  <c r="B248" i="11"/>
  <c r="W248" i="11" s="1"/>
  <c r="C248" i="11"/>
  <c r="D248" i="11"/>
  <c r="E248" i="11"/>
  <c r="F248" i="11"/>
  <c r="B249" i="11"/>
  <c r="C249" i="11"/>
  <c r="D249" i="11"/>
  <c r="E249" i="11"/>
  <c r="F249" i="11"/>
  <c r="B250" i="11"/>
  <c r="C250" i="11"/>
  <c r="D250" i="11"/>
  <c r="E250" i="11"/>
  <c r="F250" i="11"/>
  <c r="B251" i="11"/>
  <c r="C251" i="11"/>
  <c r="D251" i="11"/>
  <c r="E251" i="11"/>
  <c r="F251" i="11"/>
  <c r="B252" i="11"/>
  <c r="W252" i="11" s="1"/>
  <c r="C252" i="11"/>
  <c r="D252" i="11"/>
  <c r="E252" i="11"/>
  <c r="F252" i="11"/>
  <c r="B253" i="11"/>
  <c r="C253" i="11"/>
  <c r="D253" i="11"/>
  <c r="E253" i="11"/>
  <c r="F253" i="11"/>
  <c r="B254" i="11"/>
  <c r="C254" i="11"/>
  <c r="D254" i="11"/>
  <c r="E254" i="11"/>
  <c r="F254" i="11"/>
  <c r="B255" i="11"/>
  <c r="C255" i="11"/>
  <c r="D255" i="11"/>
  <c r="E255" i="11"/>
  <c r="F255" i="11"/>
  <c r="B256" i="11"/>
  <c r="W256" i="11" s="1"/>
  <c r="C256" i="11"/>
  <c r="D256" i="11"/>
  <c r="E256" i="11"/>
  <c r="F256" i="11"/>
  <c r="B257" i="11"/>
  <c r="C257" i="11"/>
  <c r="D257" i="11"/>
  <c r="E257" i="11"/>
  <c r="F257" i="11"/>
  <c r="B258" i="11"/>
  <c r="C258" i="11"/>
  <c r="D258" i="11"/>
  <c r="E258" i="11"/>
  <c r="F258" i="11"/>
  <c r="B259" i="11"/>
  <c r="C259" i="11"/>
  <c r="D259" i="11"/>
  <c r="E259" i="11"/>
  <c r="F259" i="11"/>
  <c r="B260" i="11"/>
  <c r="W260" i="11" s="1"/>
  <c r="C260" i="11"/>
  <c r="D260" i="11"/>
  <c r="E260" i="11"/>
  <c r="F260" i="11"/>
  <c r="B261" i="11"/>
  <c r="C261" i="11"/>
  <c r="D261" i="11"/>
  <c r="E261" i="11"/>
  <c r="F261" i="11"/>
  <c r="B262" i="11"/>
  <c r="C262" i="11"/>
  <c r="D262" i="11"/>
  <c r="E262" i="11"/>
  <c r="F262" i="11"/>
  <c r="B263" i="11"/>
  <c r="C263" i="11"/>
  <c r="D263" i="11"/>
  <c r="E263" i="11"/>
  <c r="F263" i="11"/>
  <c r="B264" i="11"/>
  <c r="W264" i="11" s="1"/>
  <c r="C264" i="11"/>
  <c r="D264" i="11"/>
  <c r="E264" i="11"/>
  <c r="F264" i="11"/>
  <c r="B265" i="11"/>
  <c r="C265" i="11"/>
  <c r="D265" i="11"/>
  <c r="E265" i="11"/>
  <c r="F265" i="11"/>
  <c r="B266" i="11"/>
  <c r="C266" i="11"/>
  <c r="D266" i="11"/>
  <c r="E266" i="11"/>
  <c r="F266" i="11"/>
  <c r="B267" i="11"/>
  <c r="C267" i="11"/>
  <c r="D267" i="11"/>
  <c r="E267" i="11"/>
  <c r="F267" i="11"/>
  <c r="B268" i="11"/>
  <c r="W268" i="11" s="1"/>
  <c r="C268" i="11"/>
  <c r="D268" i="11"/>
  <c r="E268" i="11"/>
  <c r="F268" i="11"/>
  <c r="B269" i="11"/>
  <c r="C269" i="11"/>
  <c r="D269" i="11"/>
  <c r="E269" i="11"/>
  <c r="F269" i="11"/>
  <c r="B270" i="11"/>
  <c r="C270" i="11"/>
  <c r="D270" i="11"/>
  <c r="E270" i="11"/>
  <c r="F270" i="11"/>
  <c r="B271" i="11"/>
  <c r="C271" i="11"/>
  <c r="D271" i="11"/>
  <c r="E271" i="11"/>
  <c r="F271" i="11"/>
  <c r="B272" i="11"/>
  <c r="W272" i="11" s="1"/>
  <c r="C272" i="11"/>
  <c r="D272" i="11"/>
  <c r="E272" i="11"/>
  <c r="F272" i="11"/>
  <c r="B273" i="11"/>
  <c r="C273" i="11"/>
  <c r="D273" i="11"/>
  <c r="E273" i="11"/>
  <c r="F273" i="11"/>
  <c r="B274" i="11"/>
  <c r="C274" i="11"/>
  <c r="D274" i="11"/>
  <c r="E274" i="11"/>
  <c r="F274" i="11"/>
  <c r="B275" i="11"/>
  <c r="C275" i="11"/>
  <c r="D275" i="11"/>
  <c r="E275" i="11"/>
  <c r="F275" i="11"/>
  <c r="B276" i="11"/>
  <c r="W276" i="11" s="1"/>
  <c r="C276" i="11"/>
  <c r="D276" i="11"/>
  <c r="E276" i="11"/>
  <c r="F276" i="11"/>
  <c r="B277" i="11"/>
  <c r="C277" i="11"/>
  <c r="D277" i="11"/>
  <c r="E277" i="11"/>
  <c r="F277" i="11"/>
  <c r="B278" i="11"/>
  <c r="C278" i="11"/>
  <c r="D278" i="11"/>
  <c r="E278" i="11"/>
  <c r="F278" i="11"/>
  <c r="B279" i="11"/>
  <c r="C279" i="11"/>
  <c r="D279" i="11"/>
  <c r="E279" i="11"/>
  <c r="F279" i="11"/>
  <c r="B280" i="11"/>
  <c r="W280" i="11" s="1"/>
  <c r="C280" i="11"/>
  <c r="D280" i="11"/>
  <c r="E280" i="11"/>
  <c r="F280" i="11"/>
  <c r="B281" i="11"/>
  <c r="C281" i="11"/>
  <c r="D281" i="11"/>
  <c r="E281" i="11"/>
  <c r="F281" i="11"/>
  <c r="B282" i="11"/>
  <c r="C282" i="11"/>
  <c r="D282" i="11"/>
  <c r="E282" i="11"/>
  <c r="F282" i="11"/>
  <c r="B283" i="11"/>
  <c r="C283" i="11"/>
  <c r="D283" i="11"/>
  <c r="E283" i="11"/>
  <c r="F283" i="11"/>
  <c r="B284" i="11"/>
  <c r="W284" i="11" s="1"/>
  <c r="C284" i="11"/>
  <c r="D284" i="11"/>
  <c r="E284" i="11"/>
  <c r="F284" i="11"/>
  <c r="B285" i="11"/>
  <c r="C285" i="11"/>
  <c r="D285" i="11"/>
  <c r="E285" i="11"/>
  <c r="F285" i="11"/>
  <c r="B286" i="11"/>
  <c r="C286" i="11"/>
  <c r="D286" i="11"/>
  <c r="E286" i="11"/>
  <c r="F286" i="11"/>
  <c r="B287" i="11"/>
  <c r="C287" i="11"/>
  <c r="D287" i="11"/>
  <c r="E287" i="11"/>
  <c r="F287" i="11"/>
  <c r="B288" i="11"/>
  <c r="W288" i="11" s="1"/>
  <c r="C288" i="11"/>
  <c r="D288" i="11"/>
  <c r="E288" i="11"/>
  <c r="F288" i="11"/>
  <c r="B289" i="11"/>
  <c r="C289" i="11"/>
  <c r="D289" i="11"/>
  <c r="E289" i="11"/>
  <c r="F289" i="11"/>
  <c r="B290" i="11"/>
  <c r="C290" i="11"/>
  <c r="D290" i="11"/>
  <c r="E290" i="11"/>
  <c r="F290" i="11"/>
  <c r="B291" i="11"/>
  <c r="C291" i="11"/>
  <c r="D291" i="11"/>
  <c r="E291" i="11"/>
  <c r="F291" i="11"/>
  <c r="B292" i="11"/>
  <c r="W292" i="11" s="1"/>
  <c r="C292" i="11"/>
  <c r="D292" i="11"/>
  <c r="E292" i="11"/>
  <c r="F292" i="11"/>
  <c r="B293" i="11"/>
  <c r="C293" i="11"/>
  <c r="D293" i="11"/>
  <c r="E293" i="11"/>
  <c r="F293" i="11"/>
  <c r="B294" i="11"/>
  <c r="C294" i="11"/>
  <c r="D294" i="11"/>
  <c r="E294" i="11"/>
  <c r="F294" i="11"/>
  <c r="B295" i="11"/>
  <c r="C295" i="11"/>
  <c r="D295" i="11"/>
  <c r="E295" i="11"/>
  <c r="F295" i="11"/>
  <c r="B296" i="11"/>
  <c r="W296" i="11" s="1"/>
  <c r="C296" i="11"/>
  <c r="D296" i="11"/>
  <c r="E296" i="11"/>
  <c r="F296" i="11"/>
  <c r="B297" i="11"/>
  <c r="C297" i="11"/>
  <c r="D297" i="11"/>
  <c r="E297" i="11"/>
  <c r="F297" i="11"/>
  <c r="B298" i="11"/>
  <c r="C298" i="11"/>
  <c r="D298" i="11"/>
  <c r="E298" i="11"/>
  <c r="F298" i="11"/>
  <c r="B299" i="11"/>
  <c r="C299" i="11"/>
  <c r="D299" i="11"/>
  <c r="E299" i="11"/>
  <c r="F299" i="11"/>
  <c r="B300" i="11"/>
  <c r="W300" i="11" s="1"/>
  <c r="C300" i="11"/>
  <c r="D300" i="11"/>
  <c r="E300" i="11"/>
  <c r="F300" i="11"/>
  <c r="B301" i="11"/>
  <c r="C301" i="11"/>
  <c r="D301" i="11"/>
  <c r="E301" i="11"/>
  <c r="F301" i="11"/>
  <c r="B302" i="11"/>
  <c r="C302" i="11"/>
  <c r="D302" i="11"/>
  <c r="E302" i="11"/>
  <c r="F302" i="11"/>
  <c r="B303" i="11"/>
  <c r="C303" i="11"/>
  <c r="D303" i="11"/>
  <c r="E303" i="11"/>
  <c r="F303" i="11"/>
  <c r="B304" i="11"/>
  <c r="W304" i="11" s="1"/>
  <c r="C304" i="11"/>
  <c r="D304" i="11"/>
  <c r="E304" i="11"/>
  <c r="F304" i="11"/>
  <c r="B305" i="11"/>
  <c r="C305" i="11"/>
  <c r="D305" i="11"/>
  <c r="E305" i="11"/>
  <c r="F305" i="11"/>
  <c r="B306" i="11"/>
  <c r="C306" i="11"/>
  <c r="D306" i="11"/>
  <c r="E306" i="11"/>
  <c r="F306" i="11"/>
  <c r="B307" i="11"/>
  <c r="C307" i="11"/>
  <c r="D307" i="11"/>
  <c r="E307" i="11"/>
  <c r="F307" i="11"/>
  <c r="B308" i="11"/>
  <c r="W308" i="11" s="1"/>
  <c r="C308" i="11"/>
  <c r="D308" i="11"/>
  <c r="E308" i="11"/>
  <c r="F308" i="11"/>
  <c r="B309" i="11"/>
  <c r="C309" i="11"/>
  <c r="D309" i="11"/>
  <c r="E309" i="11"/>
  <c r="F309" i="11"/>
  <c r="B310" i="11"/>
  <c r="C310" i="11"/>
  <c r="D310" i="11"/>
  <c r="E310" i="11"/>
  <c r="F310" i="11"/>
  <c r="B311" i="11"/>
  <c r="C311" i="11"/>
  <c r="D311" i="11"/>
  <c r="E311" i="11"/>
  <c r="F311" i="11"/>
  <c r="B312" i="11"/>
  <c r="W312" i="11" s="1"/>
  <c r="C312" i="11"/>
  <c r="D312" i="11"/>
  <c r="E312" i="11"/>
  <c r="F312" i="11"/>
  <c r="B313" i="11"/>
  <c r="C313" i="11"/>
  <c r="D313" i="11"/>
  <c r="E313" i="11"/>
  <c r="F313" i="11"/>
  <c r="B314" i="11"/>
  <c r="C314" i="11"/>
  <c r="D314" i="11"/>
  <c r="E314" i="11"/>
  <c r="F314" i="11"/>
  <c r="B315" i="11"/>
  <c r="C315" i="11"/>
  <c r="D315" i="11"/>
  <c r="E315" i="11"/>
  <c r="F315" i="11"/>
  <c r="B316" i="11"/>
  <c r="W316" i="11" s="1"/>
  <c r="C316" i="11"/>
  <c r="D316" i="11"/>
  <c r="E316" i="11"/>
  <c r="F316" i="11"/>
  <c r="B317" i="11"/>
  <c r="C317" i="11"/>
  <c r="D317" i="11"/>
  <c r="E317" i="11"/>
  <c r="F317" i="11"/>
  <c r="B318" i="11"/>
  <c r="C318" i="11"/>
  <c r="D318" i="11"/>
  <c r="E318" i="11"/>
  <c r="F318" i="11"/>
  <c r="B319" i="11"/>
  <c r="C319" i="11"/>
  <c r="D319" i="11"/>
  <c r="E319" i="11"/>
  <c r="F319" i="11"/>
  <c r="B320" i="11"/>
  <c r="W320" i="11" s="1"/>
  <c r="C320" i="11"/>
  <c r="D320" i="11"/>
  <c r="E320" i="11"/>
  <c r="F320" i="11"/>
  <c r="B321" i="11"/>
  <c r="C321" i="11"/>
  <c r="D321" i="11"/>
  <c r="E321" i="11"/>
  <c r="F321" i="11"/>
  <c r="B322" i="11"/>
  <c r="C322" i="11"/>
  <c r="D322" i="11"/>
  <c r="E322" i="11"/>
  <c r="F322" i="11"/>
  <c r="B323" i="11"/>
  <c r="C323" i="11"/>
  <c r="D323" i="11"/>
  <c r="E323" i="11"/>
  <c r="F323" i="11"/>
  <c r="B324" i="11"/>
  <c r="W324" i="11" s="1"/>
  <c r="C324" i="11"/>
  <c r="D324" i="11"/>
  <c r="E324" i="11"/>
  <c r="F324" i="11"/>
  <c r="B325" i="11"/>
  <c r="C325" i="11"/>
  <c r="D325" i="11"/>
  <c r="E325" i="11"/>
  <c r="F325" i="11"/>
  <c r="B326" i="11"/>
  <c r="C326" i="11"/>
  <c r="D326" i="11"/>
  <c r="E326" i="11"/>
  <c r="F326" i="11"/>
  <c r="B327" i="11"/>
  <c r="C327" i="11"/>
  <c r="D327" i="11"/>
  <c r="E327" i="11"/>
  <c r="F327" i="11"/>
  <c r="B328" i="11"/>
  <c r="W328" i="11" s="1"/>
  <c r="C328" i="11"/>
  <c r="D328" i="11"/>
  <c r="E328" i="11"/>
  <c r="F328" i="11"/>
  <c r="B329" i="11"/>
  <c r="C329" i="11"/>
  <c r="D329" i="11"/>
  <c r="E329" i="11"/>
  <c r="F329" i="11"/>
  <c r="B330" i="11"/>
  <c r="C330" i="11"/>
  <c r="D330" i="11"/>
  <c r="E330" i="11"/>
  <c r="F330" i="11"/>
  <c r="B331" i="11"/>
  <c r="C331" i="11"/>
  <c r="D331" i="11"/>
  <c r="E331" i="11"/>
  <c r="F331" i="11"/>
  <c r="B332" i="11"/>
  <c r="W332" i="11" s="1"/>
  <c r="C332" i="11"/>
  <c r="D332" i="11"/>
  <c r="E332" i="11"/>
  <c r="F332" i="11"/>
  <c r="B333" i="11"/>
  <c r="C333" i="11"/>
  <c r="D333" i="11"/>
  <c r="E333" i="11"/>
  <c r="F333" i="11"/>
  <c r="B334" i="11"/>
  <c r="C334" i="11"/>
  <c r="D334" i="11"/>
  <c r="E334" i="11"/>
  <c r="F334" i="11"/>
  <c r="B335" i="11"/>
  <c r="C335" i="11"/>
  <c r="D335" i="11"/>
  <c r="E335" i="11"/>
  <c r="F335" i="11"/>
  <c r="B336" i="11"/>
  <c r="W336" i="11" s="1"/>
  <c r="C336" i="11"/>
  <c r="D336" i="11"/>
  <c r="E336" i="11"/>
  <c r="F336" i="11"/>
  <c r="B337" i="11"/>
  <c r="C337" i="11"/>
  <c r="D337" i="11"/>
  <c r="E337" i="11"/>
  <c r="F337" i="11"/>
  <c r="B338" i="11"/>
  <c r="C338" i="11"/>
  <c r="D338" i="11"/>
  <c r="E338" i="11"/>
  <c r="F338" i="11"/>
  <c r="B339" i="11"/>
  <c r="C339" i="11"/>
  <c r="D339" i="11"/>
  <c r="E339" i="11"/>
  <c r="F339" i="11"/>
  <c r="B340" i="11"/>
  <c r="W340" i="11" s="1"/>
  <c r="C340" i="11"/>
  <c r="D340" i="11"/>
  <c r="E340" i="11"/>
  <c r="F340" i="11"/>
  <c r="B341" i="11"/>
  <c r="C341" i="11"/>
  <c r="D341" i="11"/>
  <c r="E341" i="11"/>
  <c r="F341" i="11"/>
  <c r="B342" i="11"/>
  <c r="C342" i="11"/>
  <c r="D342" i="11"/>
  <c r="E342" i="11"/>
  <c r="F342" i="11"/>
  <c r="B343" i="11"/>
  <c r="C343" i="11"/>
  <c r="D343" i="11"/>
  <c r="E343" i="11"/>
  <c r="F343" i="11"/>
  <c r="B344" i="11"/>
  <c r="W344" i="11" s="1"/>
  <c r="C344" i="11"/>
  <c r="D344" i="11"/>
  <c r="E344" i="11"/>
  <c r="F344" i="11"/>
  <c r="B345" i="11"/>
  <c r="C345" i="11"/>
  <c r="D345" i="11"/>
  <c r="E345" i="11"/>
  <c r="F345" i="11"/>
  <c r="B346" i="11"/>
  <c r="C346" i="11"/>
  <c r="D346" i="11"/>
  <c r="E346" i="11"/>
  <c r="F346" i="11"/>
  <c r="B347" i="11"/>
  <c r="C347" i="11"/>
  <c r="D347" i="11"/>
  <c r="E347" i="11"/>
  <c r="F347" i="11"/>
  <c r="B348" i="11"/>
  <c r="W348" i="11" s="1"/>
  <c r="C348" i="11"/>
  <c r="D348" i="11"/>
  <c r="E348" i="11"/>
  <c r="F348" i="11"/>
  <c r="B349" i="11"/>
  <c r="C349" i="11"/>
  <c r="D349" i="11"/>
  <c r="E349" i="11"/>
  <c r="F349" i="11"/>
  <c r="B350" i="11"/>
  <c r="C350" i="11"/>
  <c r="D350" i="11"/>
  <c r="E350" i="11"/>
  <c r="F350" i="11"/>
  <c r="B351" i="11"/>
  <c r="C351" i="11"/>
  <c r="D351" i="11"/>
  <c r="E351" i="11"/>
  <c r="F351" i="11"/>
  <c r="B352" i="11"/>
  <c r="W352" i="11" s="1"/>
  <c r="C352" i="11"/>
  <c r="D352" i="11"/>
  <c r="E352" i="11"/>
  <c r="F352" i="11"/>
  <c r="B353" i="11"/>
  <c r="C353" i="11"/>
  <c r="D353" i="11"/>
  <c r="E353" i="11"/>
  <c r="F353" i="11"/>
  <c r="B354" i="11"/>
  <c r="C354" i="11"/>
  <c r="D354" i="11"/>
  <c r="E354" i="11"/>
  <c r="F354" i="11"/>
  <c r="B355" i="11"/>
  <c r="C355" i="11"/>
  <c r="D355" i="11"/>
  <c r="E355" i="11"/>
  <c r="F355" i="11"/>
  <c r="B356" i="11"/>
  <c r="W356" i="11" s="1"/>
  <c r="C356" i="11"/>
  <c r="D356" i="11"/>
  <c r="E356" i="11"/>
  <c r="F356" i="11"/>
  <c r="B357" i="11"/>
  <c r="C357" i="11"/>
  <c r="D357" i="11"/>
  <c r="E357" i="11"/>
  <c r="F357" i="11"/>
  <c r="B358" i="11"/>
  <c r="C358" i="11"/>
  <c r="D358" i="11"/>
  <c r="E358" i="11"/>
  <c r="F358" i="11"/>
  <c r="B359" i="11"/>
  <c r="C359" i="11"/>
  <c r="D359" i="11"/>
  <c r="E359" i="11"/>
  <c r="F359" i="11"/>
  <c r="B360" i="11"/>
  <c r="W360" i="11" s="1"/>
  <c r="C360" i="11"/>
  <c r="D360" i="11"/>
  <c r="E360" i="11"/>
  <c r="F360" i="11"/>
  <c r="B361" i="11"/>
  <c r="C361" i="11"/>
  <c r="D361" i="11"/>
  <c r="E361" i="11"/>
  <c r="F361" i="11"/>
  <c r="B362" i="11"/>
  <c r="C362" i="11"/>
  <c r="D362" i="11"/>
  <c r="E362" i="11"/>
  <c r="F362" i="11"/>
  <c r="B363" i="11"/>
  <c r="C363" i="11"/>
  <c r="D363" i="11"/>
  <c r="E363" i="11"/>
  <c r="F363" i="11"/>
  <c r="B364" i="11"/>
  <c r="W364" i="11" s="1"/>
  <c r="C364" i="11"/>
  <c r="D364" i="11"/>
  <c r="E364" i="11"/>
  <c r="F364" i="11"/>
  <c r="B365" i="11"/>
  <c r="C365" i="11"/>
  <c r="D365" i="11"/>
  <c r="E365" i="11"/>
  <c r="F365" i="11"/>
  <c r="B366" i="11"/>
  <c r="C366" i="11"/>
  <c r="D366" i="11"/>
  <c r="E366" i="11"/>
  <c r="F366" i="11"/>
  <c r="B367" i="11"/>
  <c r="C367" i="11"/>
  <c r="D367" i="11"/>
  <c r="E367" i="11"/>
  <c r="F367" i="11"/>
  <c r="B368" i="11"/>
  <c r="W368" i="11" s="1"/>
  <c r="C368" i="11"/>
  <c r="D368" i="11"/>
  <c r="E368" i="11"/>
  <c r="F368" i="11"/>
  <c r="B369" i="11"/>
  <c r="C369" i="11"/>
  <c r="D369" i="11"/>
  <c r="E369" i="11"/>
  <c r="F369" i="11"/>
  <c r="B370" i="11"/>
  <c r="C370" i="11"/>
  <c r="D370" i="11"/>
  <c r="E370" i="11"/>
  <c r="F370" i="11"/>
  <c r="B371" i="11"/>
  <c r="C371" i="11"/>
  <c r="D371" i="11"/>
  <c r="E371" i="11"/>
  <c r="F371" i="11"/>
  <c r="B372" i="11"/>
  <c r="W372" i="11" s="1"/>
  <c r="C372" i="11"/>
  <c r="D372" i="11"/>
  <c r="E372" i="11"/>
  <c r="F372" i="11"/>
  <c r="B373" i="11"/>
  <c r="C373" i="11"/>
  <c r="D373" i="11"/>
  <c r="E373" i="11"/>
  <c r="F373" i="11"/>
  <c r="B374" i="11"/>
  <c r="C374" i="11"/>
  <c r="D374" i="11"/>
  <c r="E374" i="11"/>
  <c r="F374" i="11"/>
  <c r="B375" i="11"/>
  <c r="C375" i="11"/>
  <c r="D375" i="11"/>
  <c r="E375" i="11"/>
  <c r="F375" i="11"/>
  <c r="B376" i="11"/>
  <c r="W376" i="11" s="1"/>
  <c r="C376" i="11"/>
  <c r="D376" i="11"/>
  <c r="E376" i="11"/>
  <c r="F376" i="11"/>
  <c r="B377" i="11"/>
  <c r="C377" i="11"/>
  <c r="D377" i="11"/>
  <c r="E377" i="11"/>
  <c r="F377" i="11"/>
  <c r="B378" i="11"/>
  <c r="C378" i="11"/>
  <c r="D378" i="11"/>
  <c r="E378" i="11"/>
  <c r="F378" i="11"/>
  <c r="B379" i="11"/>
  <c r="C379" i="11"/>
  <c r="D379" i="11"/>
  <c r="E379" i="11"/>
  <c r="F379" i="11"/>
  <c r="B380" i="11"/>
  <c r="W380" i="11" s="1"/>
  <c r="C380" i="11"/>
  <c r="D380" i="11"/>
  <c r="E380" i="11"/>
  <c r="F380" i="11"/>
  <c r="B381" i="11"/>
  <c r="C381" i="11"/>
  <c r="D381" i="11"/>
  <c r="E381" i="11"/>
  <c r="F381" i="11"/>
  <c r="B382" i="11"/>
  <c r="C382" i="11"/>
  <c r="D382" i="11"/>
  <c r="E382" i="11"/>
  <c r="F382" i="11"/>
  <c r="B383" i="11"/>
  <c r="C383" i="11"/>
  <c r="D383" i="11"/>
  <c r="E383" i="11"/>
  <c r="F383" i="11"/>
  <c r="B384" i="11"/>
  <c r="W384" i="11" s="1"/>
  <c r="C384" i="11"/>
  <c r="D384" i="11"/>
  <c r="E384" i="11"/>
  <c r="F384" i="11"/>
  <c r="B385" i="11"/>
  <c r="C385" i="11"/>
  <c r="D385" i="11"/>
  <c r="E385" i="11"/>
  <c r="F385" i="11"/>
  <c r="B386" i="11"/>
  <c r="C386" i="11"/>
  <c r="D386" i="11"/>
  <c r="E386" i="11"/>
  <c r="F386" i="11"/>
  <c r="B387" i="11"/>
  <c r="C387" i="11"/>
  <c r="D387" i="11"/>
  <c r="E387" i="11"/>
  <c r="F387" i="11"/>
  <c r="B388" i="11"/>
  <c r="W388" i="11" s="1"/>
  <c r="C388" i="11"/>
  <c r="D388" i="11"/>
  <c r="E388" i="11"/>
  <c r="F388" i="11"/>
  <c r="B389" i="11"/>
  <c r="C389" i="11"/>
  <c r="D389" i="11"/>
  <c r="E389" i="11"/>
  <c r="F389" i="11"/>
  <c r="B390" i="11"/>
  <c r="C390" i="11"/>
  <c r="D390" i="11"/>
  <c r="E390" i="11"/>
  <c r="F390" i="11"/>
  <c r="B391" i="11"/>
  <c r="C391" i="11"/>
  <c r="D391" i="11"/>
  <c r="E391" i="11"/>
  <c r="F391" i="11"/>
  <c r="B392" i="11"/>
  <c r="W392" i="11" s="1"/>
  <c r="C392" i="11"/>
  <c r="D392" i="11"/>
  <c r="E392" i="11"/>
  <c r="F392" i="11"/>
  <c r="B393" i="11"/>
  <c r="C393" i="11"/>
  <c r="D393" i="11"/>
  <c r="E393" i="11"/>
  <c r="F393" i="11"/>
  <c r="B394" i="11"/>
  <c r="C394" i="11"/>
  <c r="D394" i="11"/>
  <c r="E394" i="11"/>
  <c r="F394" i="11"/>
  <c r="B395" i="11"/>
  <c r="C395" i="11"/>
  <c r="D395" i="11"/>
  <c r="E395" i="11"/>
  <c r="F395" i="11"/>
  <c r="B396" i="11"/>
  <c r="W396" i="11" s="1"/>
  <c r="C396" i="11"/>
  <c r="D396" i="11"/>
  <c r="E396" i="11"/>
  <c r="F396" i="11"/>
  <c r="B397" i="11"/>
  <c r="C397" i="11"/>
  <c r="D397" i="11"/>
  <c r="E397" i="11"/>
  <c r="F397" i="11"/>
  <c r="B398" i="11"/>
  <c r="C398" i="11"/>
  <c r="D398" i="11"/>
  <c r="E398" i="11"/>
  <c r="F398" i="11"/>
  <c r="B399" i="11"/>
  <c r="C399" i="11"/>
  <c r="D399" i="11"/>
  <c r="E399" i="11"/>
  <c r="F399" i="11"/>
  <c r="B400" i="11"/>
  <c r="W400" i="11" s="1"/>
  <c r="C400" i="11"/>
  <c r="D400" i="11"/>
  <c r="E400" i="11"/>
  <c r="F400" i="11"/>
  <c r="B401" i="11"/>
  <c r="C401" i="11"/>
  <c r="D401" i="11"/>
  <c r="E401" i="11"/>
  <c r="F401" i="11"/>
  <c r="B402" i="11"/>
  <c r="C402" i="11"/>
  <c r="D402" i="11"/>
  <c r="E402" i="11"/>
  <c r="F402" i="11"/>
  <c r="B403" i="11"/>
  <c r="C403" i="11"/>
  <c r="D403" i="11"/>
  <c r="E403" i="11"/>
  <c r="F403" i="11"/>
  <c r="B404" i="11"/>
  <c r="W404" i="11" s="1"/>
  <c r="C404" i="11"/>
  <c r="D404" i="11"/>
  <c r="E404" i="11"/>
  <c r="F404" i="11"/>
  <c r="B405" i="11"/>
  <c r="C405" i="11"/>
  <c r="D405" i="11"/>
  <c r="E405" i="11"/>
  <c r="F405" i="11"/>
  <c r="B406" i="11"/>
  <c r="C406" i="11"/>
  <c r="D406" i="11"/>
  <c r="E406" i="11"/>
  <c r="F406" i="11"/>
  <c r="B407" i="11"/>
  <c r="C407" i="11"/>
  <c r="D407" i="11"/>
  <c r="E407" i="11"/>
  <c r="F407" i="11"/>
  <c r="B408" i="11"/>
  <c r="W408" i="11" s="1"/>
  <c r="C408" i="11"/>
  <c r="D408" i="11"/>
  <c r="E408" i="11"/>
  <c r="F408" i="11"/>
  <c r="B409" i="11"/>
  <c r="C409" i="11"/>
  <c r="D409" i="11"/>
  <c r="E409" i="11"/>
  <c r="F409" i="11"/>
  <c r="B410" i="11"/>
  <c r="C410" i="11"/>
  <c r="D410" i="11"/>
  <c r="E410" i="11"/>
  <c r="F410" i="11"/>
  <c r="B411" i="11"/>
  <c r="C411" i="11"/>
  <c r="D411" i="11"/>
  <c r="E411" i="11"/>
  <c r="F411" i="11"/>
  <c r="B412" i="11"/>
  <c r="W412" i="11" s="1"/>
  <c r="C412" i="11"/>
  <c r="D412" i="11"/>
  <c r="E412" i="11"/>
  <c r="F412" i="11"/>
  <c r="B413" i="11"/>
  <c r="C413" i="11"/>
  <c r="D413" i="11"/>
  <c r="E413" i="11"/>
  <c r="F413" i="11"/>
  <c r="B414" i="11"/>
  <c r="C414" i="11"/>
  <c r="D414" i="11"/>
  <c r="E414" i="11"/>
  <c r="F414" i="11"/>
  <c r="B415" i="11"/>
  <c r="C415" i="11"/>
  <c r="D415" i="11"/>
  <c r="E415" i="11"/>
  <c r="F415" i="11"/>
  <c r="B416" i="11"/>
  <c r="W416" i="11" s="1"/>
  <c r="C416" i="11"/>
  <c r="D416" i="11"/>
  <c r="E416" i="11"/>
  <c r="F416" i="11"/>
  <c r="B417" i="11"/>
  <c r="C417" i="11"/>
  <c r="D417" i="11"/>
  <c r="E417" i="11"/>
  <c r="F417" i="11"/>
  <c r="B418" i="11"/>
  <c r="C418" i="11"/>
  <c r="D418" i="11"/>
  <c r="E418" i="11"/>
  <c r="F418" i="11"/>
  <c r="B419" i="11"/>
  <c r="C419" i="11"/>
  <c r="D419" i="11"/>
  <c r="E419" i="11"/>
  <c r="F419" i="11"/>
  <c r="B420" i="11"/>
  <c r="W420" i="11" s="1"/>
  <c r="C420" i="11"/>
  <c r="D420" i="11"/>
  <c r="E420" i="11"/>
  <c r="F420" i="11"/>
  <c r="B421" i="11"/>
  <c r="C421" i="11"/>
  <c r="D421" i="11"/>
  <c r="E421" i="11"/>
  <c r="F421" i="11"/>
  <c r="B422" i="11"/>
  <c r="C422" i="11"/>
  <c r="D422" i="11"/>
  <c r="E422" i="11"/>
  <c r="F422" i="11"/>
  <c r="B423" i="11"/>
  <c r="C423" i="11"/>
  <c r="D423" i="11"/>
  <c r="E423" i="11"/>
  <c r="F423" i="11"/>
  <c r="B424" i="11"/>
  <c r="W424" i="11" s="1"/>
  <c r="C424" i="11"/>
  <c r="D424" i="11"/>
  <c r="E424" i="11"/>
  <c r="F424" i="11"/>
  <c r="B425" i="11"/>
  <c r="C425" i="11"/>
  <c r="D425" i="11"/>
  <c r="E425" i="11"/>
  <c r="F425" i="11"/>
  <c r="B426" i="11"/>
  <c r="C426" i="11"/>
  <c r="D426" i="11"/>
  <c r="E426" i="11"/>
  <c r="F426" i="11"/>
  <c r="B427" i="11"/>
  <c r="C427" i="11"/>
  <c r="D427" i="11"/>
  <c r="E427" i="11"/>
  <c r="F427" i="11"/>
  <c r="B428" i="11"/>
  <c r="W428" i="11" s="1"/>
  <c r="C428" i="11"/>
  <c r="D428" i="11"/>
  <c r="E428" i="11"/>
  <c r="F428" i="11"/>
  <c r="B429" i="11"/>
  <c r="C429" i="11"/>
  <c r="D429" i="11"/>
  <c r="E429" i="11"/>
  <c r="F429" i="11"/>
  <c r="B430" i="11"/>
  <c r="C430" i="11"/>
  <c r="D430" i="11"/>
  <c r="E430" i="11"/>
  <c r="F430" i="11"/>
  <c r="B431" i="11"/>
  <c r="C431" i="11"/>
  <c r="D431" i="11"/>
  <c r="E431" i="11"/>
  <c r="F431" i="11"/>
  <c r="B432" i="11"/>
  <c r="W432" i="11" s="1"/>
  <c r="C432" i="11"/>
  <c r="D432" i="11"/>
  <c r="E432" i="11"/>
  <c r="F432" i="11"/>
  <c r="B433" i="11"/>
  <c r="C433" i="11"/>
  <c r="D433" i="11"/>
  <c r="E433" i="11"/>
  <c r="F433" i="11"/>
  <c r="B434" i="11"/>
  <c r="C434" i="11"/>
  <c r="D434" i="11"/>
  <c r="E434" i="11"/>
  <c r="F434" i="11"/>
  <c r="B435" i="11"/>
  <c r="C435" i="11"/>
  <c r="D435" i="11"/>
  <c r="E435" i="11"/>
  <c r="F435" i="11"/>
  <c r="B436" i="11"/>
  <c r="W436" i="11" s="1"/>
  <c r="C436" i="11"/>
  <c r="D436" i="11"/>
  <c r="E436" i="11"/>
  <c r="F436" i="11"/>
  <c r="B437" i="11"/>
  <c r="C437" i="11"/>
  <c r="D437" i="11"/>
  <c r="E437" i="11"/>
  <c r="F437" i="11"/>
  <c r="B438" i="11"/>
  <c r="C438" i="11"/>
  <c r="D438" i="11"/>
  <c r="E438" i="11"/>
  <c r="F438" i="11"/>
  <c r="B439" i="11"/>
  <c r="C439" i="11"/>
  <c r="D439" i="11"/>
  <c r="E439" i="11"/>
  <c r="F439" i="11"/>
  <c r="B440" i="11"/>
  <c r="W440" i="11" s="1"/>
  <c r="C440" i="11"/>
  <c r="D440" i="11"/>
  <c r="E440" i="11"/>
  <c r="F440" i="11"/>
  <c r="B441" i="11"/>
  <c r="C441" i="11"/>
  <c r="D441" i="11"/>
  <c r="E441" i="11"/>
  <c r="F441" i="11"/>
  <c r="B442" i="11"/>
  <c r="C442" i="11"/>
  <c r="D442" i="11"/>
  <c r="E442" i="11"/>
  <c r="F442" i="11"/>
  <c r="B443" i="11"/>
  <c r="C443" i="11"/>
  <c r="D443" i="11"/>
  <c r="E443" i="11"/>
  <c r="F443" i="11"/>
  <c r="B444" i="11"/>
  <c r="W444" i="11" s="1"/>
  <c r="C444" i="11"/>
  <c r="D444" i="11"/>
  <c r="E444" i="11"/>
  <c r="F444" i="11"/>
  <c r="B445" i="11"/>
  <c r="C445" i="11"/>
  <c r="D445" i="11"/>
  <c r="E445" i="11"/>
  <c r="F445" i="11"/>
  <c r="B446" i="11"/>
  <c r="C446" i="11"/>
  <c r="D446" i="11"/>
  <c r="E446" i="11"/>
  <c r="F446" i="11"/>
  <c r="B447" i="11"/>
  <c r="C447" i="11"/>
  <c r="D447" i="11"/>
  <c r="E447" i="11"/>
  <c r="F447" i="11"/>
  <c r="B448" i="11"/>
  <c r="W448" i="11" s="1"/>
  <c r="C448" i="11"/>
  <c r="D448" i="11"/>
  <c r="E448" i="11"/>
  <c r="F448" i="11"/>
  <c r="B449" i="11"/>
  <c r="C449" i="11"/>
  <c r="D449" i="11"/>
  <c r="E449" i="11"/>
  <c r="F449" i="11"/>
  <c r="B450" i="11"/>
  <c r="C450" i="11"/>
  <c r="D450" i="11"/>
  <c r="E450" i="11"/>
  <c r="F450" i="11"/>
  <c r="B451" i="11"/>
  <c r="C451" i="11"/>
  <c r="D451" i="11"/>
  <c r="E451" i="11"/>
  <c r="F451" i="11"/>
  <c r="B452" i="11"/>
  <c r="W452" i="11" s="1"/>
  <c r="C452" i="11"/>
  <c r="D452" i="11"/>
  <c r="E452" i="11"/>
  <c r="F452" i="11"/>
  <c r="B453" i="11"/>
  <c r="C453" i="11"/>
  <c r="D453" i="11"/>
  <c r="E453" i="11"/>
  <c r="F453" i="11"/>
  <c r="B454" i="11"/>
  <c r="C454" i="11"/>
  <c r="D454" i="11"/>
  <c r="E454" i="11"/>
  <c r="F454" i="11"/>
  <c r="B455" i="11"/>
  <c r="C455" i="11"/>
  <c r="D455" i="11"/>
  <c r="E455" i="11"/>
  <c r="F455" i="11"/>
  <c r="B456" i="11"/>
  <c r="W456" i="11" s="1"/>
  <c r="C456" i="11"/>
  <c r="D456" i="11"/>
  <c r="E456" i="11"/>
  <c r="F456" i="11"/>
  <c r="B457" i="11"/>
  <c r="C457" i="11"/>
  <c r="D457" i="11"/>
  <c r="E457" i="11"/>
  <c r="F457" i="11"/>
  <c r="B458" i="11"/>
  <c r="C458" i="11"/>
  <c r="D458" i="11"/>
  <c r="E458" i="11"/>
  <c r="F458" i="11"/>
  <c r="B459" i="11"/>
  <c r="C459" i="11"/>
  <c r="D459" i="11"/>
  <c r="E459" i="11"/>
  <c r="F459" i="11"/>
  <c r="B460" i="11"/>
  <c r="W460" i="11" s="1"/>
  <c r="C460" i="11"/>
  <c r="D460" i="11"/>
  <c r="E460" i="11"/>
  <c r="F460" i="11"/>
  <c r="B461" i="11"/>
  <c r="C461" i="11"/>
  <c r="D461" i="11"/>
  <c r="E461" i="11"/>
  <c r="F461" i="11"/>
  <c r="B462" i="11"/>
  <c r="C462" i="11"/>
  <c r="D462" i="11"/>
  <c r="E462" i="11"/>
  <c r="F462" i="11"/>
  <c r="B463" i="11"/>
  <c r="C463" i="11"/>
  <c r="D463" i="11"/>
  <c r="E463" i="11"/>
  <c r="F463" i="11"/>
  <c r="B464" i="11"/>
  <c r="W464" i="11" s="1"/>
  <c r="C464" i="11"/>
  <c r="D464" i="11"/>
  <c r="E464" i="11"/>
  <c r="F464" i="11"/>
  <c r="B465" i="11"/>
  <c r="C465" i="11"/>
  <c r="D465" i="11"/>
  <c r="E465" i="11"/>
  <c r="F465" i="11"/>
  <c r="B466" i="11"/>
  <c r="C466" i="11"/>
  <c r="D466" i="11"/>
  <c r="E466" i="11"/>
  <c r="F466" i="11"/>
  <c r="B467" i="11"/>
  <c r="C467" i="11"/>
  <c r="D467" i="11"/>
  <c r="E467" i="11"/>
  <c r="F467" i="11"/>
  <c r="B468" i="11"/>
  <c r="W468" i="11" s="1"/>
  <c r="C468" i="11"/>
  <c r="D468" i="11"/>
  <c r="E468" i="11"/>
  <c r="F468" i="11"/>
  <c r="B469" i="11"/>
  <c r="C469" i="11"/>
  <c r="D469" i="11"/>
  <c r="E469" i="11"/>
  <c r="F469" i="11"/>
  <c r="B470" i="11"/>
  <c r="C470" i="11"/>
  <c r="D470" i="11"/>
  <c r="E470" i="11"/>
  <c r="F470" i="11"/>
  <c r="B471" i="11"/>
  <c r="C471" i="11"/>
  <c r="D471" i="11"/>
  <c r="E471" i="11"/>
  <c r="F471" i="11"/>
  <c r="B472" i="11"/>
  <c r="W472" i="11" s="1"/>
  <c r="C472" i="11"/>
  <c r="D472" i="11"/>
  <c r="E472" i="11"/>
  <c r="F472" i="11"/>
  <c r="B473" i="11"/>
  <c r="C473" i="11"/>
  <c r="D473" i="11"/>
  <c r="E473" i="11"/>
  <c r="F473" i="11"/>
  <c r="B474" i="11"/>
  <c r="C474" i="11"/>
  <c r="D474" i="11"/>
  <c r="E474" i="11"/>
  <c r="F474" i="11"/>
  <c r="B475" i="11"/>
  <c r="C475" i="11"/>
  <c r="D475" i="11"/>
  <c r="E475" i="11"/>
  <c r="F475" i="11"/>
  <c r="B476" i="11"/>
  <c r="W476" i="11" s="1"/>
  <c r="C476" i="11"/>
  <c r="D476" i="11"/>
  <c r="E476" i="11"/>
  <c r="F476" i="11"/>
  <c r="B477" i="11"/>
  <c r="C477" i="11"/>
  <c r="D477" i="11"/>
  <c r="E477" i="11"/>
  <c r="F477" i="11"/>
  <c r="B478" i="11"/>
  <c r="C478" i="11"/>
  <c r="D478" i="11"/>
  <c r="E478" i="11"/>
  <c r="F478" i="11"/>
  <c r="B479" i="11"/>
  <c r="C479" i="11"/>
  <c r="D479" i="11"/>
  <c r="E479" i="11"/>
  <c r="F479" i="11"/>
  <c r="B480" i="11"/>
  <c r="W480" i="11" s="1"/>
  <c r="C480" i="11"/>
  <c r="D480" i="11"/>
  <c r="E480" i="11"/>
  <c r="F480" i="11"/>
  <c r="B481" i="11"/>
  <c r="C481" i="11"/>
  <c r="D481" i="11"/>
  <c r="E481" i="11"/>
  <c r="F481" i="11"/>
  <c r="B482" i="11"/>
  <c r="C482" i="11"/>
  <c r="D482" i="11"/>
  <c r="E482" i="11"/>
  <c r="F482" i="11"/>
  <c r="B483" i="11"/>
  <c r="C483" i="11"/>
  <c r="D483" i="11"/>
  <c r="E483" i="11"/>
  <c r="F483" i="11"/>
  <c r="B484" i="11"/>
  <c r="W484" i="11" s="1"/>
  <c r="C484" i="11"/>
  <c r="D484" i="11"/>
  <c r="E484" i="11"/>
  <c r="F484" i="11"/>
  <c r="B485" i="11"/>
  <c r="C485" i="11"/>
  <c r="D485" i="11"/>
  <c r="E485" i="11"/>
  <c r="F485" i="11"/>
  <c r="B486" i="11"/>
  <c r="C486" i="11"/>
  <c r="D486" i="11"/>
  <c r="E486" i="11"/>
  <c r="F486" i="11"/>
  <c r="B487" i="11"/>
  <c r="C487" i="11"/>
  <c r="D487" i="11"/>
  <c r="E487" i="11"/>
  <c r="F487" i="11"/>
  <c r="B488" i="11"/>
  <c r="W488" i="11" s="1"/>
  <c r="C488" i="11"/>
  <c r="D488" i="11"/>
  <c r="E488" i="11"/>
  <c r="F488" i="11"/>
  <c r="B489" i="11"/>
  <c r="C489" i="11"/>
  <c r="D489" i="11"/>
  <c r="E489" i="11"/>
  <c r="F489" i="11"/>
  <c r="B490" i="11"/>
  <c r="C490" i="11"/>
  <c r="D490" i="11"/>
  <c r="E490" i="11"/>
  <c r="F490" i="11"/>
  <c r="B491" i="11"/>
  <c r="C491" i="11"/>
  <c r="D491" i="11"/>
  <c r="E491" i="11"/>
  <c r="F491" i="11"/>
  <c r="B492" i="11"/>
  <c r="W492" i="11" s="1"/>
  <c r="C492" i="11"/>
  <c r="D492" i="11"/>
  <c r="E492" i="11"/>
  <c r="F492" i="11"/>
  <c r="B493" i="11"/>
  <c r="C493" i="11"/>
  <c r="D493" i="11"/>
  <c r="E493" i="11"/>
  <c r="F493" i="11"/>
  <c r="B494" i="11"/>
  <c r="C494" i="11"/>
  <c r="D494" i="11"/>
  <c r="E494" i="11"/>
  <c r="F494" i="11"/>
  <c r="B495" i="11"/>
  <c r="C495" i="11"/>
  <c r="D495" i="11"/>
  <c r="E495" i="11"/>
  <c r="F495" i="11"/>
  <c r="B496" i="11"/>
  <c r="W496" i="11" s="1"/>
  <c r="C496" i="11"/>
  <c r="D496" i="11"/>
  <c r="E496" i="11"/>
  <c r="F496" i="11"/>
  <c r="B497" i="11"/>
  <c r="C497" i="11"/>
  <c r="D497" i="11"/>
  <c r="E497" i="11"/>
  <c r="F497" i="11"/>
  <c r="B498" i="11"/>
  <c r="C498" i="11"/>
  <c r="D498" i="11"/>
  <c r="E498" i="11"/>
  <c r="F498" i="11"/>
  <c r="B499" i="11"/>
  <c r="C499" i="11"/>
  <c r="D499" i="11"/>
  <c r="E499" i="11"/>
  <c r="F499" i="11"/>
  <c r="B500" i="11"/>
  <c r="W500" i="11" s="1"/>
  <c r="C500" i="11"/>
  <c r="D500" i="11"/>
  <c r="E500" i="11"/>
  <c r="F500" i="11"/>
  <c r="B501" i="11"/>
  <c r="C501" i="11"/>
  <c r="D501" i="11"/>
  <c r="E501" i="11"/>
  <c r="F501" i="11"/>
  <c r="B502" i="11"/>
  <c r="C502" i="11"/>
  <c r="D502" i="11"/>
  <c r="E502" i="11"/>
  <c r="F502" i="11"/>
  <c r="B503" i="11"/>
  <c r="C503" i="11"/>
  <c r="D503" i="11"/>
  <c r="E503" i="11"/>
  <c r="F503" i="11"/>
  <c r="B504" i="11"/>
  <c r="W504" i="11" s="1"/>
  <c r="C504" i="11"/>
  <c r="D504" i="11"/>
  <c r="E504" i="11"/>
  <c r="F504" i="11"/>
  <c r="B505" i="11"/>
  <c r="C505" i="11"/>
  <c r="D505" i="11"/>
  <c r="E505" i="11"/>
  <c r="F505" i="11"/>
  <c r="B506" i="11"/>
  <c r="C506" i="11"/>
  <c r="D506" i="11"/>
  <c r="E506" i="11"/>
  <c r="F506" i="11"/>
  <c r="B507" i="11"/>
  <c r="C507" i="11"/>
  <c r="D507" i="11"/>
  <c r="E507" i="11"/>
  <c r="F507" i="11"/>
  <c r="B508" i="11"/>
  <c r="W508" i="11" s="1"/>
  <c r="C508" i="11"/>
  <c r="D508" i="11"/>
  <c r="E508" i="11"/>
  <c r="F508" i="11"/>
  <c r="B509" i="11"/>
  <c r="C509" i="11"/>
  <c r="D509" i="11"/>
  <c r="E509" i="11"/>
  <c r="F509" i="11"/>
  <c r="B510" i="11"/>
  <c r="C510" i="11"/>
  <c r="D510" i="11"/>
  <c r="E510" i="11"/>
  <c r="F510" i="11"/>
  <c r="B511" i="11"/>
  <c r="C511" i="11"/>
  <c r="D511" i="11"/>
  <c r="E511" i="11"/>
  <c r="F511" i="11"/>
  <c r="B512" i="11"/>
  <c r="W512" i="11" s="1"/>
  <c r="C512" i="11"/>
  <c r="D512" i="11"/>
  <c r="E512" i="11"/>
  <c r="F512" i="11"/>
  <c r="B513" i="11"/>
  <c r="C513" i="11"/>
  <c r="D513" i="11"/>
  <c r="E513" i="11"/>
  <c r="F513" i="11"/>
  <c r="B514" i="11"/>
  <c r="C514" i="11"/>
  <c r="D514" i="11"/>
  <c r="E514" i="11"/>
  <c r="F514" i="11"/>
  <c r="B515" i="11"/>
  <c r="C515" i="11"/>
  <c r="D515" i="11"/>
  <c r="E515" i="11"/>
  <c r="F515" i="11"/>
  <c r="B516" i="11"/>
  <c r="W516" i="11" s="1"/>
  <c r="C516" i="11"/>
  <c r="D516" i="11"/>
  <c r="E516" i="11"/>
  <c r="F516" i="11"/>
  <c r="B517" i="11"/>
  <c r="C517" i="11"/>
  <c r="D517" i="11"/>
  <c r="E517" i="11"/>
  <c r="F517" i="11"/>
  <c r="B518" i="11"/>
  <c r="C518" i="11"/>
  <c r="D518" i="11"/>
  <c r="E518" i="11"/>
  <c r="F518" i="11"/>
  <c r="B519" i="11"/>
  <c r="C519" i="11"/>
  <c r="D519" i="11"/>
  <c r="E519" i="11"/>
  <c r="F519" i="11"/>
  <c r="B520" i="11"/>
  <c r="W520" i="11" s="1"/>
  <c r="C520" i="11"/>
  <c r="D520" i="11"/>
  <c r="E520" i="11"/>
  <c r="F520" i="11"/>
  <c r="B521" i="11"/>
  <c r="C521" i="11"/>
  <c r="D521" i="11"/>
  <c r="E521" i="11"/>
  <c r="F521" i="11"/>
  <c r="B522" i="11"/>
  <c r="C522" i="11"/>
  <c r="D522" i="11"/>
  <c r="E522" i="11"/>
  <c r="F522" i="11"/>
  <c r="B523" i="11"/>
  <c r="C523" i="11"/>
  <c r="D523" i="11"/>
  <c r="E523" i="11"/>
  <c r="F523" i="11"/>
  <c r="B524" i="11"/>
  <c r="W524" i="11" s="1"/>
  <c r="C524" i="11"/>
  <c r="D524" i="11"/>
  <c r="E524" i="11"/>
  <c r="F524" i="11"/>
  <c r="B525" i="11"/>
  <c r="C525" i="11"/>
  <c r="D525" i="11"/>
  <c r="E525" i="11"/>
  <c r="F525" i="11"/>
  <c r="B526" i="11"/>
  <c r="C526" i="11"/>
  <c r="D526" i="11"/>
  <c r="E526" i="11"/>
  <c r="F526" i="11"/>
  <c r="B527" i="11"/>
  <c r="C527" i="11"/>
  <c r="D527" i="11"/>
  <c r="E527" i="11"/>
  <c r="F527" i="11"/>
  <c r="B528" i="11"/>
  <c r="W528" i="11" s="1"/>
  <c r="C528" i="11"/>
  <c r="D528" i="11"/>
  <c r="E528" i="11"/>
  <c r="F528" i="11"/>
  <c r="B529" i="11"/>
  <c r="C529" i="11"/>
  <c r="D529" i="11"/>
  <c r="E529" i="11"/>
  <c r="F529" i="11"/>
  <c r="B530" i="11"/>
  <c r="C530" i="11"/>
  <c r="D530" i="11"/>
  <c r="E530" i="11"/>
  <c r="F530" i="11"/>
  <c r="B531" i="11"/>
  <c r="C531" i="11"/>
  <c r="D531" i="11"/>
  <c r="E531" i="11"/>
  <c r="F531" i="11"/>
  <c r="B532" i="11"/>
  <c r="W532" i="11" s="1"/>
  <c r="C532" i="11"/>
  <c r="D532" i="11"/>
  <c r="E532" i="11"/>
  <c r="F532" i="11"/>
  <c r="B533" i="11"/>
  <c r="C533" i="11"/>
  <c r="D533" i="11"/>
  <c r="E533" i="11"/>
  <c r="F533" i="11"/>
  <c r="B534" i="11"/>
  <c r="C534" i="11"/>
  <c r="D534" i="11"/>
  <c r="E534" i="11"/>
  <c r="F534" i="11"/>
  <c r="B535" i="11"/>
  <c r="C535" i="11"/>
  <c r="D535" i="11"/>
  <c r="E535" i="11"/>
  <c r="F535" i="11"/>
  <c r="B536" i="11"/>
  <c r="W536" i="11" s="1"/>
  <c r="C536" i="11"/>
  <c r="D536" i="11"/>
  <c r="E536" i="11"/>
  <c r="F536" i="11"/>
  <c r="B537" i="11"/>
  <c r="C537" i="11"/>
  <c r="D537" i="11"/>
  <c r="E537" i="11"/>
  <c r="F537" i="11"/>
  <c r="B538" i="11"/>
  <c r="C538" i="11"/>
  <c r="D538" i="11"/>
  <c r="E538" i="11"/>
  <c r="F538" i="11"/>
  <c r="B539" i="11"/>
  <c r="C539" i="11"/>
  <c r="D539" i="11"/>
  <c r="E539" i="11"/>
  <c r="F539" i="11"/>
  <c r="B540" i="11"/>
  <c r="W540" i="11" s="1"/>
  <c r="C540" i="11"/>
  <c r="D540" i="11"/>
  <c r="E540" i="11"/>
  <c r="F540" i="11"/>
  <c r="B541" i="11"/>
  <c r="C541" i="11"/>
  <c r="D541" i="11"/>
  <c r="E541" i="11"/>
  <c r="F541" i="11"/>
  <c r="B542" i="11"/>
  <c r="C542" i="11"/>
  <c r="D542" i="11"/>
  <c r="E542" i="11"/>
  <c r="F542" i="11"/>
  <c r="B543" i="11"/>
  <c r="C543" i="11"/>
  <c r="D543" i="11"/>
  <c r="E543" i="11"/>
  <c r="F543" i="11"/>
  <c r="B544" i="11"/>
  <c r="W544" i="11" s="1"/>
  <c r="C544" i="11"/>
  <c r="D544" i="11"/>
  <c r="E544" i="11"/>
  <c r="F544" i="11"/>
  <c r="B545" i="11"/>
  <c r="C545" i="11"/>
  <c r="D545" i="11"/>
  <c r="E545" i="11"/>
  <c r="F545" i="11"/>
  <c r="B546" i="11"/>
  <c r="C546" i="11"/>
  <c r="D546" i="11"/>
  <c r="E546" i="11"/>
  <c r="F546" i="11"/>
  <c r="B547" i="11"/>
  <c r="C547" i="11"/>
  <c r="D547" i="11"/>
  <c r="E547" i="11"/>
  <c r="F547" i="11"/>
  <c r="B548" i="11"/>
  <c r="W548" i="11" s="1"/>
  <c r="C548" i="11"/>
  <c r="D548" i="11"/>
  <c r="E548" i="11"/>
  <c r="F548" i="11"/>
  <c r="B549" i="11"/>
  <c r="C549" i="11"/>
  <c r="D549" i="11"/>
  <c r="E549" i="11"/>
  <c r="F549" i="11"/>
  <c r="B550" i="11"/>
  <c r="C550" i="11"/>
  <c r="D550" i="11"/>
  <c r="E550" i="11"/>
  <c r="F550" i="11"/>
  <c r="B551" i="11"/>
  <c r="C551" i="11"/>
  <c r="D551" i="11"/>
  <c r="E551" i="11"/>
  <c r="F551" i="11"/>
  <c r="B552" i="11"/>
  <c r="W552" i="11" s="1"/>
  <c r="C552" i="11"/>
  <c r="D552" i="11"/>
  <c r="E552" i="11"/>
  <c r="F552" i="11"/>
  <c r="B553" i="11"/>
  <c r="C553" i="11"/>
  <c r="D553" i="11"/>
  <c r="E553" i="11"/>
  <c r="F553" i="11"/>
  <c r="B554" i="11"/>
  <c r="C554" i="11"/>
  <c r="D554" i="11"/>
  <c r="E554" i="11"/>
  <c r="F554" i="11"/>
  <c r="B555" i="11"/>
  <c r="C555" i="11"/>
  <c r="D555" i="11"/>
  <c r="E555" i="11"/>
  <c r="F555" i="11"/>
  <c r="B556" i="11"/>
  <c r="W556" i="11" s="1"/>
  <c r="C556" i="11"/>
  <c r="D556" i="11"/>
  <c r="E556" i="11"/>
  <c r="F556" i="11"/>
  <c r="B557" i="11"/>
  <c r="C557" i="11"/>
  <c r="D557" i="11"/>
  <c r="E557" i="11"/>
  <c r="F557" i="11"/>
  <c r="B558" i="11"/>
  <c r="C558" i="11"/>
  <c r="D558" i="11"/>
  <c r="E558" i="11"/>
  <c r="F558" i="11"/>
  <c r="B559" i="11"/>
  <c r="C559" i="11"/>
  <c r="D559" i="11"/>
  <c r="E559" i="11"/>
  <c r="F559" i="11"/>
  <c r="B560" i="11"/>
  <c r="W560" i="11" s="1"/>
  <c r="C560" i="11"/>
  <c r="D560" i="11"/>
  <c r="E560" i="11"/>
  <c r="F560" i="11"/>
  <c r="B561" i="11"/>
  <c r="C561" i="11"/>
  <c r="D561" i="11"/>
  <c r="E561" i="11"/>
  <c r="F561" i="11"/>
  <c r="B562" i="11"/>
  <c r="C562" i="11"/>
  <c r="D562" i="11"/>
  <c r="E562" i="11"/>
  <c r="F562" i="11"/>
  <c r="B563" i="11"/>
  <c r="C563" i="11"/>
  <c r="D563" i="11"/>
  <c r="E563" i="11"/>
  <c r="F563" i="11"/>
  <c r="B564" i="11"/>
  <c r="W564" i="11" s="1"/>
  <c r="C564" i="11"/>
  <c r="D564" i="11"/>
  <c r="E564" i="11"/>
  <c r="F564" i="11"/>
  <c r="B565" i="11"/>
  <c r="C565" i="11"/>
  <c r="D565" i="11"/>
  <c r="E565" i="11"/>
  <c r="F565" i="11"/>
  <c r="B566" i="11"/>
  <c r="C566" i="11"/>
  <c r="D566" i="11"/>
  <c r="E566" i="11"/>
  <c r="F566" i="11"/>
  <c r="B567" i="11"/>
  <c r="C567" i="11"/>
  <c r="D567" i="11"/>
  <c r="E567" i="11"/>
  <c r="F567" i="11"/>
  <c r="B568" i="11"/>
  <c r="W568" i="11" s="1"/>
  <c r="C568" i="11"/>
  <c r="D568" i="11"/>
  <c r="E568" i="11"/>
  <c r="F568" i="11"/>
  <c r="B569" i="11"/>
  <c r="C569" i="11"/>
  <c r="D569" i="11"/>
  <c r="E569" i="11"/>
  <c r="F569" i="11"/>
  <c r="B570" i="11"/>
  <c r="C570" i="11"/>
  <c r="D570" i="11"/>
  <c r="E570" i="11"/>
  <c r="F570" i="11"/>
  <c r="B571" i="11"/>
  <c r="C571" i="11"/>
  <c r="D571" i="11"/>
  <c r="E571" i="11"/>
  <c r="F571" i="11"/>
  <c r="B572" i="11"/>
  <c r="W572" i="11" s="1"/>
  <c r="C572" i="11"/>
  <c r="D572" i="11"/>
  <c r="E572" i="11"/>
  <c r="F572" i="11"/>
  <c r="B573" i="11"/>
  <c r="C573" i="11"/>
  <c r="D573" i="11"/>
  <c r="E573" i="11"/>
  <c r="F573" i="11"/>
  <c r="B574" i="11"/>
  <c r="C574" i="11"/>
  <c r="D574" i="11"/>
  <c r="E574" i="11"/>
  <c r="F574" i="11"/>
  <c r="B575" i="11"/>
  <c r="C575" i="11"/>
  <c r="D575" i="11"/>
  <c r="E575" i="11"/>
  <c r="F575" i="11"/>
  <c r="B576" i="11"/>
  <c r="W576" i="11" s="1"/>
  <c r="C576" i="11"/>
  <c r="D576" i="11"/>
  <c r="E576" i="11"/>
  <c r="F576" i="11"/>
  <c r="B577" i="11"/>
  <c r="C577" i="11"/>
  <c r="D577" i="11"/>
  <c r="E577" i="11"/>
  <c r="F577" i="11"/>
  <c r="B578" i="11"/>
  <c r="C578" i="11"/>
  <c r="D578" i="11"/>
  <c r="E578" i="11"/>
  <c r="F578" i="11"/>
  <c r="B579" i="11"/>
  <c r="C579" i="11"/>
  <c r="D579" i="11"/>
  <c r="E579" i="11"/>
  <c r="F579" i="11"/>
  <c r="B580" i="11"/>
  <c r="W580" i="11" s="1"/>
  <c r="C580" i="11"/>
  <c r="D580" i="11"/>
  <c r="E580" i="11"/>
  <c r="F580" i="11"/>
  <c r="B581" i="11"/>
  <c r="C581" i="11"/>
  <c r="D581" i="11"/>
  <c r="E581" i="11"/>
  <c r="F581" i="11"/>
  <c r="B582" i="11"/>
  <c r="C582" i="11"/>
  <c r="D582" i="11"/>
  <c r="E582" i="11"/>
  <c r="F582" i="11"/>
  <c r="B583" i="11"/>
  <c r="C583" i="11"/>
  <c r="D583" i="11"/>
  <c r="E583" i="11"/>
  <c r="F583" i="11"/>
  <c r="B584" i="11"/>
  <c r="W584" i="11" s="1"/>
  <c r="C584" i="11"/>
  <c r="D584" i="11"/>
  <c r="E584" i="11"/>
  <c r="F584" i="11"/>
  <c r="B585" i="11"/>
  <c r="C585" i="11"/>
  <c r="D585" i="11"/>
  <c r="E585" i="11"/>
  <c r="F585" i="11"/>
  <c r="B586" i="11"/>
  <c r="C586" i="11"/>
  <c r="D586" i="11"/>
  <c r="E586" i="11"/>
  <c r="F586" i="11"/>
  <c r="B587" i="11"/>
  <c r="C587" i="11"/>
  <c r="D587" i="11"/>
  <c r="E587" i="11"/>
  <c r="F587" i="11"/>
  <c r="B588" i="11"/>
  <c r="W588" i="11" s="1"/>
  <c r="C588" i="11"/>
  <c r="D588" i="11"/>
  <c r="E588" i="11"/>
  <c r="F588" i="11"/>
  <c r="B589" i="11"/>
  <c r="C589" i="11"/>
  <c r="D589" i="11"/>
  <c r="E589" i="11"/>
  <c r="F589" i="11"/>
  <c r="B590" i="11"/>
  <c r="C590" i="11"/>
  <c r="D590" i="11"/>
  <c r="E590" i="11"/>
  <c r="F590" i="11"/>
  <c r="B591" i="11"/>
  <c r="C591" i="11"/>
  <c r="D591" i="11"/>
  <c r="E591" i="11"/>
  <c r="F591" i="11"/>
  <c r="B592" i="11"/>
  <c r="W592" i="11" s="1"/>
  <c r="C592" i="11"/>
  <c r="D592" i="11"/>
  <c r="E592" i="11"/>
  <c r="F592" i="11"/>
  <c r="B593" i="11"/>
  <c r="C593" i="11"/>
  <c r="D593" i="11"/>
  <c r="E593" i="11"/>
  <c r="F593" i="11"/>
  <c r="B594" i="11"/>
  <c r="C594" i="11"/>
  <c r="D594" i="11"/>
  <c r="E594" i="11"/>
  <c r="F594" i="11"/>
  <c r="B595" i="11"/>
  <c r="C595" i="11"/>
  <c r="D595" i="11"/>
  <c r="E595" i="11"/>
  <c r="F595" i="11"/>
  <c r="B596" i="11"/>
  <c r="W596" i="11" s="1"/>
  <c r="C596" i="11"/>
  <c r="D596" i="11"/>
  <c r="E596" i="11"/>
  <c r="F596" i="11"/>
  <c r="B597" i="11"/>
  <c r="C597" i="11"/>
  <c r="D597" i="11"/>
  <c r="E597" i="11"/>
  <c r="F597" i="11"/>
  <c r="B598" i="11"/>
  <c r="C598" i="11"/>
  <c r="D598" i="11"/>
  <c r="E598" i="11"/>
  <c r="F598" i="11"/>
  <c r="B599" i="11"/>
  <c r="C599" i="11"/>
  <c r="D599" i="11"/>
  <c r="E599" i="11"/>
  <c r="F599" i="11"/>
  <c r="B600" i="11"/>
  <c r="W600" i="11" s="1"/>
  <c r="C600" i="11"/>
  <c r="D600" i="11"/>
  <c r="E600" i="11"/>
  <c r="F600" i="11"/>
  <c r="B601" i="11"/>
  <c r="C601" i="11"/>
  <c r="D601" i="11"/>
  <c r="E601" i="11"/>
  <c r="F601" i="11"/>
  <c r="B602" i="11"/>
  <c r="C602" i="11"/>
  <c r="D602" i="11"/>
  <c r="E602" i="11"/>
  <c r="F602" i="11"/>
  <c r="B603" i="11"/>
  <c r="C603" i="11"/>
  <c r="D603" i="11"/>
  <c r="E603" i="11"/>
  <c r="F603" i="11"/>
  <c r="B604" i="11"/>
  <c r="W604" i="11" s="1"/>
  <c r="C604" i="11"/>
  <c r="D604" i="11"/>
  <c r="E604" i="11"/>
  <c r="F604" i="11"/>
  <c r="B605" i="11"/>
  <c r="C605" i="11"/>
  <c r="D605" i="11"/>
  <c r="E605" i="11"/>
  <c r="F605" i="11"/>
  <c r="B606" i="11"/>
  <c r="C606" i="11"/>
  <c r="D606" i="11"/>
  <c r="E606" i="11"/>
  <c r="F606" i="11"/>
  <c r="B607" i="11"/>
  <c r="C607" i="11"/>
  <c r="D607" i="11"/>
  <c r="E607" i="11"/>
  <c r="F607" i="11"/>
  <c r="B608" i="11"/>
  <c r="W608" i="11" s="1"/>
  <c r="C608" i="11"/>
  <c r="D608" i="11"/>
  <c r="E608" i="11"/>
  <c r="F608" i="11"/>
  <c r="B609" i="11"/>
  <c r="C609" i="11"/>
  <c r="D609" i="11"/>
  <c r="E609" i="11"/>
  <c r="F609" i="11"/>
  <c r="B610" i="11"/>
  <c r="C610" i="11"/>
  <c r="D610" i="11"/>
  <c r="E610" i="11"/>
  <c r="F610" i="11"/>
  <c r="B611" i="11"/>
  <c r="C611" i="11"/>
  <c r="D611" i="11"/>
  <c r="E611" i="11"/>
  <c r="F611" i="11"/>
  <c r="B612" i="11"/>
  <c r="W612" i="11" s="1"/>
  <c r="C612" i="11"/>
  <c r="D612" i="11"/>
  <c r="E612" i="11"/>
  <c r="F612" i="11"/>
  <c r="B613" i="11"/>
  <c r="C613" i="11"/>
  <c r="D613" i="11"/>
  <c r="E613" i="11"/>
  <c r="F613" i="11"/>
  <c r="B614" i="11"/>
  <c r="C614" i="11"/>
  <c r="D614" i="11"/>
  <c r="E614" i="11"/>
  <c r="F614" i="11"/>
  <c r="B615" i="11"/>
  <c r="C615" i="11"/>
  <c r="D615" i="11"/>
  <c r="E615" i="11"/>
  <c r="F615" i="11"/>
  <c r="B616" i="11"/>
  <c r="W616" i="11" s="1"/>
  <c r="C616" i="11"/>
  <c r="D616" i="11"/>
  <c r="E616" i="11"/>
  <c r="F616" i="11"/>
  <c r="B617" i="11"/>
  <c r="C617" i="11"/>
  <c r="D617" i="11"/>
  <c r="E617" i="11"/>
  <c r="F617" i="11"/>
  <c r="B618" i="11"/>
  <c r="C618" i="11"/>
  <c r="D618" i="11"/>
  <c r="E618" i="11"/>
  <c r="F618" i="11"/>
  <c r="B619" i="11"/>
  <c r="C619" i="11"/>
  <c r="D619" i="11"/>
  <c r="E619" i="11"/>
  <c r="F619" i="11"/>
  <c r="B620" i="11"/>
  <c r="W620" i="11" s="1"/>
  <c r="C620" i="11"/>
  <c r="D620" i="11"/>
  <c r="E620" i="11"/>
  <c r="F620" i="11"/>
  <c r="B621" i="11"/>
  <c r="C621" i="11"/>
  <c r="D621" i="11"/>
  <c r="E621" i="11"/>
  <c r="F621" i="11"/>
  <c r="B622" i="11"/>
  <c r="C622" i="11"/>
  <c r="D622" i="11"/>
  <c r="E622" i="11"/>
  <c r="F622" i="11"/>
  <c r="B623" i="11"/>
  <c r="C623" i="11"/>
  <c r="D623" i="11"/>
  <c r="E623" i="11"/>
  <c r="F623" i="11"/>
  <c r="B624" i="11"/>
  <c r="W624" i="11" s="1"/>
  <c r="C624" i="11"/>
  <c r="D624" i="11"/>
  <c r="E624" i="11"/>
  <c r="F624" i="11"/>
  <c r="B625" i="11"/>
  <c r="C625" i="11"/>
  <c r="D625" i="11"/>
  <c r="E625" i="11"/>
  <c r="F625" i="11"/>
  <c r="B626" i="11"/>
  <c r="C626" i="11"/>
  <c r="D626" i="11"/>
  <c r="E626" i="11"/>
  <c r="F626" i="11"/>
  <c r="B627" i="11"/>
  <c r="C627" i="11"/>
  <c r="D627" i="11"/>
  <c r="E627" i="11"/>
  <c r="F627" i="11"/>
  <c r="B628" i="11"/>
  <c r="W628" i="11" s="1"/>
  <c r="C628" i="11"/>
  <c r="D628" i="11"/>
  <c r="E628" i="11"/>
  <c r="F628" i="11"/>
  <c r="B629" i="11"/>
  <c r="C629" i="11"/>
  <c r="D629" i="11"/>
  <c r="E629" i="11"/>
  <c r="F629" i="11"/>
  <c r="B630" i="11"/>
  <c r="C630" i="11"/>
  <c r="D630" i="11"/>
  <c r="E630" i="11"/>
  <c r="F630" i="11"/>
  <c r="B631" i="11"/>
  <c r="C631" i="11"/>
  <c r="D631" i="11"/>
  <c r="E631" i="11"/>
  <c r="F631" i="11"/>
  <c r="B632" i="11"/>
  <c r="W632" i="11" s="1"/>
  <c r="C632" i="11"/>
  <c r="D632" i="11"/>
  <c r="E632" i="11"/>
  <c r="F632" i="11"/>
  <c r="B633" i="11"/>
  <c r="C633" i="11"/>
  <c r="D633" i="11"/>
  <c r="E633" i="11"/>
  <c r="F633" i="11"/>
  <c r="B634" i="11"/>
  <c r="C634" i="11"/>
  <c r="D634" i="11"/>
  <c r="E634" i="11"/>
  <c r="F634" i="11"/>
  <c r="B635" i="11"/>
  <c r="C635" i="11"/>
  <c r="D635" i="11"/>
  <c r="E635" i="11"/>
  <c r="F635" i="11"/>
  <c r="B636" i="11"/>
  <c r="W636" i="11" s="1"/>
  <c r="C636" i="11"/>
  <c r="D636" i="11"/>
  <c r="E636" i="11"/>
  <c r="F636" i="11"/>
  <c r="B637" i="11"/>
  <c r="C637" i="11"/>
  <c r="D637" i="11"/>
  <c r="E637" i="11"/>
  <c r="F637" i="11"/>
  <c r="B638" i="11"/>
  <c r="C638" i="11"/>
  <c r="D638" i="11"/>
  <c r="E638" i="11"/>
  <c r="F638" i="11"/>
  <c r="B639" i="11"/>
  <c r="C639" i="11"/>
  <c r="D639" i="11"/>
  <c r="E639" i="11"/>
  <c r="F639" i="11"/>
  <c r="B640" i="11"/>
  <c r="W640" i="11" s="1"/>
  <c r="C640" i="11"/>
  <c r="D640" i="11"/>
  <c r="E640" i="11"/>
  <c r="F640" i="11"/>
  <c r="B641" i="11"/>
  <c r="C641" i="11"/>
  <c r="D641" i="11"/>
  <c r="E641" i="11"/>
  <c r="F641" i="11"/>
  <c r="B642" i="11"/>
  <c r="C642" i="11"/>
  <c r="D642" i="11"/>
  <c r="E642" i="11"/>
  <c r="F642" i="11"/>
  <c r="B643" i="11"/>
  <c r="C643" i="11"/>
  <c r="D643" i="11"/>
  <c r="E643" i="11"/>
  <c r="F643" i="11"/>
  <c r="B644" i="11"/>
  <c r="W644" i="11" s="1"/>
  <c r="C644" i="11"/>
  <c r="D644" i="11"/>
  <c r="E644" i="11"/>
  <c r="F644" i="11"/>
  <c r="B645" i="11"/>
  <c r="C645" i="11"/>
  <c r="D645" i="11"/>
  <c r="E645" i="11"/>
  <c r="F645" i="11"/>
  <c r="B646" i="11"/>
  <c r="C646" i="11"/>
  <c r="D646" i="11"/>
  <c r="E646" i="11"/>
  <c r="F646" i="11"/>
  <c r="B647" i="11"/>
  <c r="C647" i="11"/>
  <c r="D647" i="11"/>
  <c r="E647" i="11"/>
  <c r="F647" i="11"/>
  <c r="B648" i="11"/>
  <c r="W648" i="11" s="1"/>
  <c r="C648" i="11"/>
  <c r="D648" i="11"/>
  <c r="E648" i="11"/>
  <c r="F648" i="11"/>
  <c r="B649" i="11"/>
  <c r="C649" i="11"/>
  <c r="D649" i="11"/>
  <c r="E649" i="11"/>
  <c r="F649" i="11"/>
  <c r="B650" i="11"/>
  <c r="C650" i="11"/>
  <c r="D650" i="11"/>
  <c r="E650" i="11"/>
  <c r="F650" i="11"/>
  <c r="B651" i="11"/>
  <c r="C651" i="11"/>
  <c r="D651" i="11"/>
  <c r="E651" i="11"/>
  <c r="F651" i="11"/>
  <c r="B652" i="11"/>
  <c r="W652" i="11" s="1"/>
  <c r="C652" i="11"/>
  <c r="D652" i="11"/>
  <c r="E652" i="11"/>
  <c r="F652" i="11"/>
  <c r="B653" i="11"/>
  <c r="C653" i="11"/>
  <c r="D653" i="11"/>
  <c r="E653" i="11"/>
  <c r="F653" i="11"/>
  <c r="B654" i="11"/>
  <c r="C654" i="11"/>
  <c r="D654" i="11"/>
  <c r="E654" i="11"/>
  <c r="F654" i="11"/>
  <c r="B655" i="11"/>
  <c r="C655" i="11"/>
  <c r="D655" i="11"/>
  <c r="E655" i="11"/>
  <c r="F655" i="11"/>
  <c r="B656" i="11"/>
  <c r="W656" i="11" s="1"/>
  <c r="C656" i="11"/>
  <c r="D656" i="11"/>
  <c r="E656" i="11"/>
  <c r="F656" i="11"/>
  <c r="B657" i="11"/>
  <c r="C657" i="11"/>
  <c r="D657" i="11"/>
  <c r="E657" i="11"/>
  <c r="F657" i="11"/>
  <c r="B658" i="11"/>
  <c r="C658" i="11"/>
  <c r="D658" i="11"/>
  <c r="E658" i="11"/>
  <c r="F658" i="11"/>
  <c r="B659" i="11"/>
  <c r="C659" i="11"/>
  <c r="D659" i="11"/>
  <c r="E659" i="11"/>
  <c r="F659" i="11"/>
  <c r="B660" i="11"/>
  <c r="W660" i="11" s="1"/>
  <c r="C660" i="11"/>
  <c r="D660" i="11"/>
  <c r="E660" i="11"/>
  <c r="F660" i="11"/>
  <c r="B661" i="11"/>
  <c r="C661" i="11"/>
  <c r="D661" i="11"/>
  <c r="E661" i="11"/>
  <c r="F661" i="11"/>
  <c r="B662" i="11"/>
  <c r="C662" i="11"/>
  <c r="D662" i="11"/>
  <c r="E662" i="11"/>
  <c r="F662" i="11"/>
  <c r="B663" i="11"/>
  <c r="C663" i="11"/>
  <c r="D663" i="11"/>
  <c r="E663" i="11"/>
  <c r="F663" i="11"/>
  <c r="B664" i="11"/>
  <c r="W664" i="11" s="1"/>
  <c r="C664" i="11"/>
  <c r="D664" i="11"/>
  <c r="E664" i="11"/>
  <c r="F664" i="11"/>
  <c r="B665" i="11"/>
  <c r="C665" i="11"/>
  <c r="D665" i="11"/>
  <c r="E665" i="11"/>
  <c r="F665" i="11"/>
  <c r="B666" i="11"/>
  <c r="C666" i="11"/>
  <c r="D666" i="11"/>
  <c r="E666" i="11"/>
  <c r="F666" i="11"/>
  <c r="B667" i="11"/>
  <c r="C667" i="11"/>
  <c r="D667" i="11"/>
  <c r="E667" i="11"/>
  <c r="F667" i="11"/>
  <c r="B668" i="11"/>
  <c r="W668" i="11" s="1"/>
  <c r="C668" i="11"/>
  <c r="D668" i="11"/>
  <c r="E668" i="11"/>
  <c r="F668" i="11"/>
  <c r="B669" i="11"/>
  <c r="C669" i="11"/>
  <c r="D669" i="11"/>
  <c r="E669" i="11"/>
  <c r="F669" i="11"/>
  <c r="B670" i="11"/>
  <c r="C670" i="11"/>
  <c r="D670" i="11"/>
  <c r="E670" i="11"/>
  <c r="F670" i="11"/>
  <c r="B671" i="11"/>
  <c r="C671" i="11"/>
  <c r="D671" i="11"/>
  <c r="E671" i="11"/>
  <c r="F671" i="11"/>
  <c r="B672" i="11"/>
  <c r="W672" i="11" s="1"/>
  <c r="C672" i="11"/>
  <c r="D672" i="11"/>
  <c r="E672" i="11"/>
  <c r="F672" i="11"/>
  <c r="B673" i="11"/>
  <c r="C673" i="11"/>
  <c r="D673" i="11"/>
  <c r="E673" i="11"/>
  <c r="F673" i="11"/>
  <c r="B674" i="11"/>
  <c r="C674" i="11"/>
  <c r="D674" i="11"/>
  <c r="E674" i="11"/>
  <c r="F674" i="11"/>
  <c r="B675" i="11"/>
  <c r="C675" i="11"/>
  <c r="D675" i="11"/>
  <c r="E675" i="11"/>
  <c r="F675" i="11"/>
  <c r="B676" i="11"/>
  <c r="W676" i="11" s="1"/>
  <c r="C676" i="11"/>
  <c r="D676" i="11"/>
  <c r="E676" i="11"/>
  <c r="F676" i="11"/>
  <c r="B677" i="11"/>
  <c r="C677" i="11"/>
  <c r="D677" i="11"/>
  <c r="E677" i="11"/>
  <c r="F677" i="11"/>
  <c r="B678" i="11"/>
  <c r="C678" i="11"/>
  <c r="D678" i="11"/>
  <c r="E678" i="11"/>
  <c r="F678" i="11"/>
  <c r="B679" i="11"/>
  <c r="C679" i="11"/>
  <c r="D679" i="11"/>
  <c r="E679" i="11"/>
  <c r="F679" i="11"/>
  <c r="B680" i="11"/>
  <c r="W680" i="11" s="1"/>
  <c r="C680" i="11"/>
  <c r="D680" i="11"/>
  <c r="E680" i="11"/>
  <c r="F680" i="11"/>
  <c r="B681" i="11"/>
  <c r="C681" i="11"/>
  <c r="D681" i="11"/>
  <c r="E681" i="11"/>
  <c r="F681" i="11"/>
  <c r="B682" i="11"/>
  <c r="C682" i="11"/>
  <c r="D682" i="11"/>
  <c r="E682" i="11"/>
  <c r="F682" i="11"/>
  <c r="B683" i="11"/>
  <c r="C683" i="11"/>
  <c r="D683" i="11"/>
  <c r="E683" i="11"/>
  <c r="F683" i="11"/>
  <c r="B684" i="11"/>
  <c r="W684" i="11" s="1"/>
  <c r="C684" i="11"/>
  <c r="D684" i="11"/>
  <c r="E684" i="11"/>
  <c r="F684" i="11"/>
  <c r="B685" i="11"/>
  <c r="C685" i="11"/>
  <c r="D685" i="11"/>
  <c r="E685" i="11"/>
  <c r="F685" i="11"/>
  <c r="B686" i="11"/>
  <c r="C686" i="11"/>
  <c r="D686" i="11"/>
  <c r="E686" i="11"/>
  <c r="F686" i="11"/>
  <c r="B687" i="11"/>
  <c r="C687" i="11"/>
  <c r="D687" i="11"/>
  <c r="E687" i="11"/>
  <c r="F687" i="11"/>
  <c r="B688" i="11"/>
  <c r="W688" i="11" s="1"/>
  <c r="C688" i="11"/>
  <c r="D688" i="11"/>
  <c r="E688" i="11"/>
  <c r="F688" i="11"/>
  <c r="B689" i="11"/>
  <c r="C689" i="11"/>
  <c r="D689" i="11"/>
  <c r="E689" i="11"/>
  <c r="F689" i="11"/>
  <c r="B690" i="11"/>
  <c r="C690" i="11"/>
  <c r="D690" i="11"/>
  <c r="E690" i="11"/>
  <c r="F690" i="11"/>
  <c r="B691" i="11"/>
  <c r="C691" i="11"/>
  <c r="D691" i="11"/>
  <c r="E691" i="11"/>
  <c r="F691" i="11"/>
  <c r="B692" i="11"/>
  <c r="W692" i="11" s="1"/>
  <c r="C692" i="11"/>
  <c r="D692" i="11"/>
  <c r="E692" i="11"/>
  <c r="F692" i="11"/>
  <c r="B693" i="11"/>
  <c r="C693" i="11"/>
  <c r="D693" i="11"/>
  <c r="E693" i="11"/>
  <c r="F693" i="11"/>
  <c r="B694" i="11"/>
  <c r="C694" i="11"/>
  <c r="D694" i="11"/>
  <c r="E694" i="11"/>
  <c r="F694" i="11"/>
  <c r="B695" i="11"/>
  <c r="C695" i="11"/>
  <c r="D695" i="11"/>
  <c r="E695" i="11"/>
  <c r="F695" i="11"/>
  <c r="B696" i="11"/>
  <c r="W696" i="11" s="1"/>
  <c r="C696" i="11"/>
  <c r="D696" i="11"/>
  <c r="E696" i="11"/>
  <c r="F696" i="11"/>
  <c r="B697" i="11"/>
  <c r="C697" i="11"/>
  <c r="D697" i="11"/>
  <c r="E697" i="11"/>
  <c r="F697" i="11"/>
  <c r="B698" i="11"/>
  <c r="C698" i="11"/>
  <c r="D698" i="11"/>
  <c r="E698" i="11"/>
  <c r="F698" i="11"/>
  <c r="B699" i="11"/>
  <c r="C699" i="11"/>
  <c r="D699" i="11"/>
  <c r="E699" i="11"/>
  <c r="F699" i="11"/>
  <c r="B700" i="11"/>
  <c r="W700" i="11" s="1"/>
  <c r="C700" i="11"/>
  <c r="D700" i="11"/>
  <c r="E700" i="11"/>
  <c r="F700" i="11"/>
  <c r="B701" i="11"/>
  <c r="C701" i="11"/>
  <c r="D701" i="11"/>
  <c r="E701" i="11"/>
  <c r="F701" i="11"/>
  <c r="B702" i="11"/>
  <c r="C702" i="11"/>
  <c r="D702" i="11"/>
  <c r="E702" i="11"/>
  <c r="F702" i="11"/>
  <c r="B703" i="11"/>
  <c r="C703" i="11"/>
  <c r="D703" i="11"/>
  <c r="E703" i="11"/>
  <c r="F703" i="11"/>
  <c r="B704" i="11"/>
  <c r="W704" i="11" s="1"/>
  <c r="C704" i="11"/>
  <c r="D704" i="11"/>
  <c r="E704" i="11"/>
  <c r="F704" i="11"/>
  <c r="B705" i="11"/>
  <c r="C705" i="11"/>
  <c r="D705" i="11"/>
  <c r="E705" i="11"/>
  <c r="F705" i="11"/>
  <c r="B706" i="11"/>
  <c r="C706" i="11"/>
  <c r="D706" i="11"/>
  <c r="E706" i="11"/>
  <c r="F706" i="11"/>
  <c r="B707" i="11"/>
  <c r="C707" i="11"/>
  <c r="D707" i="11"/>
  <c r="E707" i="11"/>
  <c r="F707" i="11"/>
  <c r="B708" i="11"/>
  <c r="W708" i="11" s="1"/>
  <c r="C708" i="11"/>
  <c r="D708" i="11"/>
  <c r="E708" i="11"/>
  <c r="F708" i="11"/>
  <c r="B709" i="11"/>
  <c r="C709" i="11"/>
  <c r="D709" i="11"/>
  <c r="E709" i="11"/>
  <c r="F709" i="11"/>
  <c r="B710" i="11"/>
  <c r="C710" i="11"/>
  <c r="D710" i="11"/>
  <c r="E710" i="11"/>
  <c r="F710" i="11"/>
  <c r="B711" i="11"/>
  <c r="C711" i="11"/>
  <c r="D711" i="11"/>
  <c r="E711" i="11"/>
  <c r="F711" i="11"/>
  <c r="B712" i="11"/>
  <c r="W712" i="11" s="1"/>
  <c r="C712" i="11"/>
  <c r="D712" i="11"/>
  <c r="E712" i="11"/>
  <c r="F712" i="11"/>
  <c r="B713" i="11"/>
  <c r="C713" i="11"/>
  <c r="D713" i="11"/>
  <c r="E713" i="11"/>
  <c r="F713" i="11"/>
  <c r="B714" i="11"/>
  <c r="C714" i="11"/>
  <c r="D714" i="11"/>
  <c r="E714" i="11"/>
  <c r="F714" i="11"/>
  <c r="B715" i="11"/>
  <c r="C715" i="11"/>
  <c r="D715" i="11"/>
  <c r="E715" i="11"/>
  <c r="F715" i="11"/>
  <c r="B716" i="11"/>
  <c r="W716" i="11" s="1"/>
  <c r="C716" i="11"/>
  <c r="D716" i="11"/>
  <c r="E716" i="11"/>
  <c r="F716" i="11"/>
  <c r="B717" i="11"/>
  <c r="C717" i="11"/>
  <c r="D717" i="11"/>
  <c r="E717" i="11"/>
  <c r="F717" i="11"/>
  <c r="B718" i="11"/>
  <c r="C718" i="11"/>
  <c r="D718" i="11"/>
  <c r="E718" i="11"/>
  <c r="F718" i="11"/>
  <c r="B719" i="11"/>
  <c r="C719" i="11"/>
  <c r="D719" i="11"/>
  <c r="E719" i="11"/>
  <c r="F719" i="11"/>
  <c r="B720" i="11"/>
  <c r="W720" i="11" s="1"/>
  <c r="C720" i="11"/>
  <c r="D720" i="11"/>
  <c r="E720" i="11"/>
  <c r="F720" i="11"/>
  <c r="B721" i="11"/>
  <c r="C721" i="11"/>
  <c r="D721" i="11"/>
  <c r="E721" i="11"/>
  <c r="F721" i="11"/>
  <c r="B722" i="11"/>
  <c r="C722" i="11"/>
  <c r="D722" i="11"/>
  <c r="E722" i="11"/>
  <c r="F722" i="11"/>
  <c r="B723" i="11"/>
  <c r="C723" i="11"/>
  <c r="D723" i="11"/>
  <c r="E723" i="11"/>
  <c r="F723" i="11"/>
  <c r="B724" i="11"/>
  <c r="W724" i="11" s="1"/>
  <c r="C724" i="11"/>
  <c r="D724" i="11"/>
  <c r="E724" i="11"/>
  <c r="F724" i="11"/>
  <c r="B725" i="11"/>
  <c r="C725" i="11"/>
  <c r="D725" i="11"/>
  <c r="E725" i="11"/>
  <c r="F725" i="11"/>
  <c r="B726" i="11"/>
  <c r="C726" i="11"/>
  <c r="D726" i="11"/>
  <c r="E726" i="11"/>
  <c r="F726" i="11"/>
  <c r="B727" i="11"/>
  <c r="C727" i="11"/>
  <c r="D727" i="11"/>
  <c r="E727" i="11"/>
  <c r="F727" i="11"/>
  <c r="B728" i="11"/>
  <c r="W728" i="11" s="1"/>
  <c r="C728" i="11"/>
  <c r="D728" i="11"/>
  <c r="E728" i="11"/>
  <c r="F728" i="11"/>
  <c r="B729" i="11"/>
  <c r="C729" i="11"/>
  <c r="D729" i="11"/>
  <c r="E729" i="11"/>
  <c r="F729" i="11"/>
  <c r="B730" i="11"/>
  <c r="C730" i="11"/>
  <c r="D730" i="11"/>
  <c r="E730" i="11"/>
  <c r="F730" i="11"/>
  <c r="B731" i="11"/>
  <c r="C731" i="11"/>
  <c r="D731" i="11"/>
  <c r="E731" i="11"/>
  <c r="F731" i="11"/>
  <c r="B732" i="11"/>
  <c r="W732" i="11" s="1"/>
  <c r="C732" i="11"/>
  <c r="D732" i="11"/>
  <c r="E732" i="11"/>
  <c r="F732" i="11"/>
  <c r="B733" i="11"/>
  <c r="C733" i="11"/>
  <c r="D733" i="11"/>
  <c r="E733" i="11"/>
  <c r="F733" i="11"/>
  <c r="B734" i="11"/>
  <c r="C734" i="11"/>
  <c r="D734" i="11"/>
  <c r="E734" i="11"/>
  <c r="F734" i="11"/>
  <c r="B735" i="11"/>
  <c r="C735" i="11"/>
  <c r="D735" i="11"/>
  <c r="E735" i="11"/>
  <c r="F735" i="11"/>
  <c r="B736" i="11"/>
  <c r="W736" i="11" s="1"/>
  <c r="C736" i="11"/>
  <c r="D736" i="11"/>
  <c r="E736" i="11"/>
  <c r="F736" i="11"/>
  <c r="B737" i="11"/>
  <c r="C737" i="11"/>
  <c r="D737" i="11"/>
  <c r="E737" i="11"/>
  <c r="F737" i="11"/>
  <c r="B738" i="11"/>
  <c r="C738" i="11"/>
  <c r="D738" i="11"/>
  <c r="E738" i="11"/>
  <c r="F738" i="11"/>
  <c r="B739" i="11"/>
  <c r="C739" i="11"/>
  <c r="D739" i="11"/>
  <c r="E739" i="11"/>
  <c r="F739" i="11"/>
  <c r="B740" i="11"/>
  <c r="W740" i="11" s="1"/>
  <c r="C740" i="11"/>
  <c r="D740" i="11"/>
  <c r="E740" i="11"/>
  <c r="F740" i="11"/>
  <c r="B741" i="11"/>
  <c r="C741" i="11"/>
  <c r="D741" i="11"/>
  <c r="E741" i="11"/>
  <c r="F741" i="11"/>
  <c r="B742" i="11"/>
  <c r="C742" i="11"/>
  <c r="D742" i="11"/>
  <c r="E742" i="11"/>
  <c r="F742" i="11"/>
  <c r="B743" i="11"/>
  <c r="C743" i="11"/>
  <c r="D743" i="11"/>
  <c r="E743" i="11"/>
  <c r="F743" i="11"/>
  <c r="B744" i="11"/>
  <c r="W744" i="11" s="1"/>
  <c r="C744" i="11"/>
  <c r="D744" i="11"/>
  <c r="E744" i="11"/>
  <c r="F744" i="11"/>
  <c r="B745" i="11"/>
  <c r="C745" i="11"/>
  <c r="D745" i="11"/>
  <c r="E745" i="11"/>
  <c r="F745" i="11"/>
  <c r="B746" i="11"/>
  <c r="C746" i="11"/>
  <c r="D746" i="11"/>
  <c r="E746" i="11"/>
  <c r="F746" i="11"/>
  <c r="B747" i="11"/>
  <c r="C747" i="11"/>
  <c r="D747" i="11"/>
  <c r="E747" i="11"/>
  <c r="F747" i="11"/>
  <c r="B748" i="11"/>
  <c r="W748" i="11" s="1"/>
  <c r="C748" i="11"/>
  <c r="D748" i="11"/>
  <c r="E748" i="11"/>
  <c r="F748" i="11"/>
  <c r="B749" i="11"/>
  <c r="C749" i="11"/>
  <c r="D749" i="11"/>
  <c r="E749" i="11"/>
  <c r="F749" i="11"/>
  <c r="B750" i="11"/>
  <c r="C750" i="11"/>
  <c r="D750" i="11"/>
  <c r="E750" i="11"/>
  <c r="F750" i="11"/>
  <c r="B751" i="11"/>
  <c r="C751" i="11"/>
  <c r="D751" i="11"/>
  <c r="E751" i="11"/>
  <c r="F751" i="11"/>
  <c r="B752" i="11"/>
  <c r="W752" i="11" s="1"/>
  <c r="C752" i="11"/>
  <c r="D752" i="11"/>
  <c r="E752" i="11"/>
  <c r="F752" i="11"/>
  <c r="B753" i="11"/>
  <c r="C753" i="11"/>
  <c r="D753" i="11"/>
  <c r="E753" i="11"/>
  <c r="F753" i="11"/>
  <c r="B754" i="11"/>
  <c r="C754" i="11"/>
  <c r="D754" i="11"/>
  <c r="E754" i="11"/>
  <c r="F754" i="11"/>
  <c r="B755" i="11"/>
  <c r="C755" i="11"/>
  <c r="D755" i="11"/>
  <c r="E755" i="11"/>
  <c r="F755" i="11"/>
  <c r="B756" i="11"/>
  <c r="W756" i="11" s="1"/>
  <c r="C756" i="11"/>
  <c r="D756" i="11"/>
  <c r="E756" i="11"/>
  <c r="F756" i="11"/>
  <c r="B757" i="11"/>
  <c r="C757" i="11"/>
  <c r="D757" i="11"/>
  <c r="E757" i="11"/>
  <c r="F757" i="11"/>
  <c r="B758" i="11"/>
  <c r="C758" i="11"/>
  <c r="D758" i="11"/>
  <c r="E758" i="11"/>
  <c r="F758" i="11"/>
  <c r="B759" i="11"/>
  <c r="C759" i="11"/>
  <c r="D759" i="11"/>
  <c r="E759" i="11"/>
  <c r="F759" i="11"/>
  <c r="B760" i="11"/>
  <c r="W760" i="11" s="1"/>
  <c r="C760" i="11"/>
  <c r="D760" i="11"/>
  <c r="E760" i="11"/>
  <c r="F760" i="11"/>
  <c r="B761" i="11"/>
  <c r="C761" i="11"/>
  <c r="D761" i="11"/>
  <c r="E761" i="11"/>
  <c r="F761" i="11"/>
  <c r="B762" i="11"/>
  <c r="C762" i="11"/>
  <c r="D762" i="11"/>
  <c r="E762" i="11"/>
  <c r="F762" i="11"/>
  <c r="B763" i="11"/>
  <c r="C763" i="11"/>
  <c r="D763" i="11"/>
  <c r="E763" i="11"/>
  <c r="F763" i="11"/>
  <c r="B764" i="11"/>
  <c r="W764" i="11" s="1"/>
  <c r="C764" i="11"/>
  <c r="D764" i="11"/>
  <c r="E764" i="11"/>
  <c r="F764" i="11"/>
  <c r="B765" i="11"/>
  <c r="C765" i="11"/>
  <c r="D765" i="11"/>
  <c r="E765" i="11"/>
  <c r="F765" i="11"/>
  <c r="B766" i="11"/>
  <c r="C766" i="11"/>
  <c r="D766" i="11"/>
  <c r="E766" i="11"/>
  <c r="F766" i="11"/>
  <c r="B767" i="11"/>
  <c r="C767" i="11"/>
  <c r="D767" i="11"/>
  <c r="E767" i="11"/>
  <c r="F767" i="11"/>
  <c r="B768" i="11"/>
  <c r="W768" i="11" s="1"/>
  <c r="C768" i="11"/>
  <c r="D768" i="11"/>
  <c r="E768" i="11"/>
  <c r="F768" i="11"/>
  <c r="B769" i="11"/>
  <c r="C769" i="11"/>
  <c r="D769" i="11"/>
  <c r="E769" i="11"/>
  <c r="F769" i="11"/>
  <c r="B770" i="11"/>
  <c r="C770" i="11"/>
  <c r="D770" i="11"/>
  <c r="E770" i="11"/>
  <c r="F770" i="11"/>
  <c r="B771" i="11"/>
  <c r="C771" i="11"/>
  <c r="D771" i="11"/>
  <c r="E771" i="11"/>
  <c r="F771" i="11"/>
  <c r="B772" i="11"/>
  <c r="W772" i="11" s="1"/>
  <c r="C772" i="11"/>
  <c r="D772" i="11"/>
  <c r="E772" i="11"/>
  <c r="F772" i="11"/>
  <c r="B773" i="11"/>
  <c r="C773" i="11"/>
  <c r="D773" i="11"/>
  <c r="E773" i="11"/>
  <c r="F773" i="11"/>
  <c r="B774" i="11"/>
  <c r="C774" i="11"/>
  <c r="D774" i="11"/>
  <c r="E774" i="11"/>
  <c r="F774" i="11"/>
  <c r="B775" i="11"/>
  <c r="C775" i="11"/>
  <c r="D775" i="11"/>
  <c r="E775" i="11"/>
  <c r="F775" i="11"/>
  <c r="B776" i="11"/>
  <c r="W776" i="11" s="1"/>
  <c r="C776" i="11"/>
  <c r="D776" i="11"/>
  <c r="E776" i="11"/>
  <c r="F776" i="11"/>
  <c r="B777" i="11"/>
  <c r="C777" i="11"/>
  <c r="D777" i="11"/>
  <c r="E777" i="11"/>
  <c r="F777" i="11"/>
  <c r="B778" i="11"/>
  <c r="C778" i="11"/>
  <c r="D778" i="11"/>
  <c r="E778" i="11"/>
  <c r="F778" i="11"/>
  <c r="B779" i="11"/>
  <c r="C779" i="11"/>
  <c r="D779" i="11"/>
  <c r="E779" i="11"/>
  <c r="F779" i="11"/>
  <c r="B780" i="11"/>
  <c r="W780" i="11" s="1"/>
  <c r="C780" i="11"/>
  <c r="D780" i="11"/>
  <c r="E780" i="11"/>
  <c r="F780" i="11"/>
  <c r="B781" i="11"/>
  <c r="C781" i="11"/>
  <c r="D781" i="11"/>
  <c r="E781" i="11"/>
  <c r="F781" i="11"/>
  <c r="B782" i="11"/>
  <c r="C782" i="11"/>
  <c r="D782" i="11"/>
  <c r="E782" i="11"/>
  <c r="F782" i="11"/>
  <c r="B783" i="11"/>
  <c r="C783" i="11"/>
  <c r="D783" i="11"/>
  <c r="E783" i="11"/>
  <c r="F783" i="11"/>
  <c r="B784" i="11"/>
  <c r="W784" i="11" s="1"/>
  <c r="C784" i="11"/>
  <c r="D784" i="11"/>
  <c r="E784" i="11"/>
  <c r="F784" i="11"/>
  <c r="B785" i="11"/>
  <c r="C785" i="11"/>
  <c r="D785" i="11"/>
  <c r="E785" i="11"/>
  <c r="F785" i="11"/>
  <c r="B786" i="11"/>
  <c r="C786" i="11"/>
  <c r="D786" i="11"/>
  <c r="E786" i="11"/>
  <c r="F786" i="11"/>
  <c r="B787" i="11"/>
  <c r="C787" i="11"/>
  <c r="D787" i="11"/>
  <c r="E787" i="11"/>
  <c r="F787" i="11"/>
  <c r="B788" i="11"/>
  <c r="W788" i="11" s="1"/>
  <c r="C788" i="11"/>
  <c r="D788" i="11"/>
  <c r="E788" i="11"/>
  <c r="F788" i="11"/>
  <c r="B789" i="11"/>
  <c r="C789" i="11"/>
  <c r="D789" i="11"/>
  <c r="E789" i="11"/>
  <c r="F789" i="11"/>
  <c r="B790" i="11"/>
  <c r="C790" i="11"/>
  <c r="D790" i="11"/>
  <c r="E790" i="11"/>
  <c r="F790" i="11"/>
  <c r="B791" i="11"/>
  <c r="C791" i="11"/>
  <c r="D791" i="11"/>
  <c r="E791" i="11"/>
  <c r="F791" i="11"/>
  <c r="B792" i="11"/>
  <c r="W792" i="11" s="1"/>
  <c r="C792" i="11"/>
  <c r="D792" i="11"/>
  <c r="E792" i="11"/>
  <c r="F792" i="11"/>
  <c r="B793" i="11"/>
  <c r="C793" i="11"/>
  <c r="D793" i="11"/>
  <c r="E793" i="11"/>
  <c r="F793" i="11"/>
  <c r="B794" i="11"/>
  <c r="C794" i="11"/>
  <c r="D794" i="11"/>
  <c r="E794" i="11"/>
  <c r="F794" i="11"/>
  <c r="B795" i="11"/>
  <c r="C795" i="11"/>
  <c r="D795" i="11"/>
  <c r="E795" i="11"/>
  <c r="F795" i="11"/>
  <c r="B796" i="11"/>
  <c r="W796" i="11" s="1"/>
  <c r="C796" i="11"/>
  <c r="D796" i="11"/>
  <c r="E796" i="11"/>
  <c r="F796" i="11"/>
  <c r="B797" i="11"/>
  <c r="C797" i="11"/>
  <c r="D797" i="11"/>
  <c r="E797" i="11"/>
  <c r="F797" i="11"/>
  <c r="B798" i="11"/>
  <c r="C798" i="11"/>
  <c r="D798" i="11"/>
  <c r="E798" i="11"/>
  <c r="F798" i="11"/>
  <c r="B799" i="11"/>
  <c r="C799" i="11"/>
  <c r="D799" i="11"/>
  <c r="E799" i="11"/>
  <c r="F799" i="11"/>
  <c r="B800" i="11"/>
  <c r="W800" i="11" s="1"/>
  <c r="C800" i="11"/>
  <c r="D800" i="11"/>
  <c r="E800" i="11"/>
  <c r="F800" i="11"/>
  <c r="B801" i="11"/>
  <c r="C801" i="11"/>
  <c r="D801" i="11"/>
  <c r="E801" i="11"/>
  <c r="F801" i="11"/>
  <c r="B802" i="11"/>
  <c r="C802" i="11"/>
  <c r="D802" i="11"/>
  <c r="E802" i="11"/>
  <c r="F802" i="11"/>
  <c r="B803" i="11"/>
  <c r="C803" i="11"/>
  <c r="D803" i="11"/>
  <c r="E803" i="11"/>
  <c r="F803" i="11"/>
  <c r="B804" i="11"/>
  <c r="W804" i="11" s="1"/>
  <c r="C804" i="11"/>
  <c r="D804" i="11"/>
  <c r="E804" i="11"/>
  <c r="F804" i="11"/>
  <c r="B805" i="11"/>
  <c r="C805" i="11"/>
  <c r="D805" i="11"/>
  <c r="E805" i="11"/>
  <c r="F805" i="11"/>
  <c r="B806" i="11"/>
  <c r="C806" i="11"/>
  <c r="D806" i="11"/>
  <c r="E806" i="11"/>
  <c r="F806" i="11"/>
  <c r="B807" i="11"/>
  <c r="C807" i="11"/>
  <c r="D807" i="11"/>
  <c r="E807" i="11"/>
  <c r="F807" i="11"/>
  <c r="B808" i="11"/>
  <c r="W808" i="11" s="1"/>
  <c r="C808" i="11"/>
  <c r="D808" i="11"/>
  <c r="E808" i="11"/>
  <c r="F808" i="11"/>
  <c r="B809" i="11"/>
  <c r="C809" i="11"/>
  <c r="D809" i="11"/>
  <c r="E809" i="11"/>
  <c r="F809" i="11"/>
  <c r="B810" i="11"/>
  <c r="C810" i="11"/>
  <c r="D810" i="11"/>
  <c r="E810" i="11"/>
  <c r="F810" i="11"/>
  <c r="B811" i="11"/>
  <c r="C811" i="11"/>
  <c r="D811" i="11"/>
  <c r="E811" i="11"/>
  <c r="F811" i="11"/>
  <c r="B812" i="11"/>
  <c r="W812" i="11" s="1"/>
  <c r="C812" i="11"/>
  <c r="D812" i="11"/>
  <c r="E812" i="11"/>
  <c r="F812" i="11"/>
  <c r="B813" i="11"/>
  <c r="C813" i="11"/>
  <c r="D813" i="11"/>
  <c r="E813" i="11"/>
  <c r="F813" i="11"/>
  <c r="B814" i="11"/>
  <c r="C814" i="11"/>
  <c r="D814" i="11"/>
  <c r="E814" i="11"/>
  <c r="F814" i="11"/>
  <c r="B815" i="11"/>
  <c r="C815" i="11"/>
  <c r="D815" i="11"/>
  <c r="E815" i="11"/>
  <c r="F815" i="11"/>
  <c r="B816" i="11"/>
  <c r="W816" i="11" s="1"/>
  <c r="C816" i="11"/>
  <c r="D816" i="11"/>
  <c r="E816" i="11"/>
  <c r="F816" i="11"/>
  <c r="B817" i="11"/>
  <c r="C817" i="11"/>
  <c r="D817" i="11"/>
  <c r="E817" i="11"/>
  <c r="F817" i="11"/>
  <c r="B818" i="11"/>
  <c r="C818" i="11"/>
  <c r="D818" i="11"/>
  <c r="E818" i="11"/>
  <c r="F818" i="11"/>
  <c r="B819" i="11"/>
  <c r="C819" i="11"/>
  <c r="D819" i="11"/>
  <c r="E819" i="11"/>
  <c r="F819" i="11"/>
  <c r="B820" i="11"/>
  <c r="W820" i="11" s="1"/>
  <c r="C820" i="11"/>
  <c r="D820" i="11"/>
  <c r="E820" i="11"/>
  <c r="F820" i="11"/>
  <c r="B821" i="11"/>
  <c r="C821" i="11"/>
  <c r="D821" i="11"/>
  <c r="E821" i="11"/>
  <c r="F821" i="11"/>
  <c r="B822" i="11"/>
  <c r="C822" i="11"/>
  <c r="D822" i="11"/>
  <c r="E822" i="11"/>
  <c r="F822" i="11"/>
  <c r="B823" i="11"/>
  <c r="C823" i="11"/>
  <c r="D823" i="11"/>
  <c r="E823" i="11"/>
  <c r="F823" i="11"/>
  <c r="B824" i="11"/>
  <c r="W824" i="11" s="1"/>
  <c r="C824" i="11"/>
  <c r="D824" i="11"/>
  <c r="E824" i="11"/>
  <c r="F824" i="11"/>
  <c r="B825" i="11"/>
  <c r="C825" i="11"/>
  <c r="D825" i="11"/>
  <c r="E825" i="11"/>
  <c r="F825" i="11"/>
  <c r="B826" i="11"/>
  <c r="C826" i="11"/>
  <c r="D826" i="11"/>
  <c r="E826" i="11"/>
  <c r="F826" i="11"/>
  <c r="B827" i="11"/>
  <c r="C827" i="11"/>
  <c r="D827" i="11"/>
  <c r="E827" i="11"/>
  <c r="F827" i="11"/>
  <c r="B828" i="11"/>
  <c r="W828" i="11" s="1"/>
  <c r="C828" i="11"/>
  <c r="D828" i="11"/>
  <c r="E828" i="11"/>
  <c r="F828" i="11"/>
  <c r="B829" i="11"/>
  <c r="C829" i="11"/>
  <c r="D829" i="11"/>
  <c r="E829" i="11"/>
  <c r="F829" i="11"/>
  <c r="B830" i="11"/>
  <c r="C830" i="11"/>
  <c r="D830" i="11"/>
  <c r="E830" i="11"/>
  <c r="F830" i="11"/>
  <c r="B831" i="11"/>
  <c r="C831" i="11"/>
  <c r="D831" i="11"/>
  <c r="E831" i="11"/>
  <c r="F831" i="11"/>
  <c r="B832" i="11"/>
  <c r="W832" i="11" s="1"/>
  <c r="C832" i="11"/>
  <c r="D832" i="11"/>
  <c r="E832" i="11"/>
  <c r="F832" i="11"/>
  <c r="B833" i="11"/>
  <c r="C833" i="11"/>
  <c r="D833" i="11"/>
  <c r="E833" i="11"/>
  <c r="F833" i="11"/>
  <c r="B834" i="11"/>
  <c r="C834" i="11"/>
  <c r="D834" i="11"/>
  <c r="E834" i="11"/>
  <c r="F834" i="11"/>
  <c r="B835" i="11"/>
  <c r="C835" i="11"/>
  <c r="D835" i="11"/>
  <c r="E835" i="11"/>
  <c r="F835" i="11"/>
  <c r="B836" i="11"/>
  <c r="W836" i="11" s="1"/>
  <c r="C836" i="11"/>
  <c r="D836" i="11"/>
  <c r="E836" i="11"/>
  <c r="F836" i="11"/>
  <c r="B837" i="11"/>
  <c r="C837" i="11"/>
  <c r="D837" i="11"/>
  <c r="E837" i="11"/>
  <c r="F837" i="11"/>
  <c r="B838" i="11"/>
  <c r="C838" i="11"/>
  <c r="D838" i="11"/>
  <c r="E838" i="11"/>
  <c r="F838" i="11"/>
  <c r="B839" i="11"/>
  <c r="C839" i="11"/>
  <c r="D839" i="11"/>
  <c r="E839" i="11"/>
  <c r="F839" i="11"/>
  <c r="B840" i="11"/>
  <c r="W840" i="11" s="1"/>
  <c r="C840" i="11"/>
  <c r="D840" i="11"/>
  <c r="E840" i="11"/>
  <c r="F840" i="11"/>
  <c r="B841" i="11"/>
  <c r="C841" i="11"/>
  <c r="D841" i="11"/>
  <c r="E841" i="11"/>
  <c r="F841" i="11"/>
  <c r="B842" i="11"/>
  <c r="C842" i="11"/>
  <c r="D842" i="11"/>
  <c r="E842" i="11"/>
  <c r="F842" i="11"/>
  <c r="B843" i="11"/>
  <c r="C843" i="11"/>
  <c r="D843" i="11"/>
  <c r="E843" i="11"/>
  <c r="F843" i="11"/>
  <c r="B844" i="11"/>
  <c r="W844" i="11" s="1"/>
  <c r="C844" i="11"/>
  <c r="D844" i="11"/>
  <c r="E844" i="11"/>
  <c r="F844" i="11"/>
  <c r="B845" i="11"/>
  <c r="C845" i="11"/>
  <c r="D845" i="11"/>
  <c r="E845" i="11"/>
  <c r="F845" i="11"/>
  <c r="B846" i="11"/>
  <c r="C846" i="11"/>
  <c r="D846" i="11"/>
  <c r="E846" i="11"/>
  <c r="F846" i="11"/>
  <c r="B847" i="11"/>
  <c r="C847" i="11"/>
  <c r="D847" i="11"/>
  <c r="E847" i="11"/>
  <c r="F847" i="11"/>
  <c r="B848" i="11"/>
  <c r="W848" i="11" s="1"/>
  <c r="C848" i="11"/>
  <c r="D848" i="11"/>
  <c r="E848" i="11"/>
  <c r="F848" i="11"/>
  <c r="B849" i="11"/>
  <c r="C849" i="11"/>
  <c r="D849" i="11"/>
  <c r="E849" i="11"/>
  <c r="F849" i="11"/>
  <c r="B850" i="11"/>
  <c r="C850" i="11"/>
  <c r="D850" i="11"/>
  <c r="E850" i="11"/>
  <c r="F850" i="11"/>
  <c r="B851" i="11"/>
  <c r="C851" i="11"/>
  <c r="D851" i="11"/>
  <c r="E851" i="11"/>
  <c r="F851" i="11"/>
  <c r="B852" i="11"/>
  <c r="W852" i="11" s="1"/>
  <c r="C852" i="11"/>
  <c r="D852" i="11"/>
  <c r="E852" i="11"/>
  <c r="F852" i="11"/>
  <c r="B853" i="11"/>
  <c r="C853" i="11"/>
  <c r="D853" i="11"/>
  <c r="E853" i="11"/>
  <c r="F853" i="11"/>
  <c r="B854" i="11"/>
  <c r="C854" i="11"/>
  <c r="D854" i="11"/>
  <c r="E854" i="11"/>
  <c r="F854" i="11"/>
  <c r="B855" i="11"/>
  <c r="C855" i="11"/>
  <c r="D855" i="11"/>
  <c r="E855" i="11"/>
  <c r="F855" i="11"/>
  <c r="B856" i="11"/>
  <c r="W856" i="11" s="1"/>
  <c r="C856" i="11"/>
  <c r="D856" i="11"/>
  <c r="E856" i="11"/>
  <c r="F856" i="11"/>
  <c r="B857" i="11"/>
  <c r="C857" i="11"/>
  <c r="D857" i="11"/>
  <c r="E857" i="11"/>
  <c r="F857" i="11"/>
  <c r="B858" i="11"/>
  <c r="C858" i="11"/>
  <c r="D858" i="11"/>
  <c r="E858" i="11"/>
  <c r="F858" i="11"/>
  <c r="B859" i="11"/>
  <c r="C859" i="11"/>
  <c r="D859" i="11"/>
  <c r="E859" i="11"/>
  <c r="F859" i="11"/>
  <c r="B860" i="11"/>
  <c r="W860" i="11" s="1"/>
  <c r="C860" i="11"/>
  <c r="D860" i="11"/>
  <c r="E860" i="11"/>
  <c r="F860" i="11"/>
  <c r="B861" i="11"/>
  <c r="C861" i="11"/>
  <c r="D861" i="11"/>
  <c r="E861" i="11"/>
  <c r="F861" i="11"/>
  <c r="B862" i="11"/>
  <c r="C862" i="11"/>
  <c r="D862" i="11"/>
  <c r="E862" i="11"/>
  <c r="F862" i="11"/>
  <c r="B863" i="11"/>
  <c r="C863" i="11"/>
  <c r="D863" i="11"/>
  <c r="E863" i="11"/>
  <c r="F863" i="11"/>
  <c r="B864" i="11"/>
  <c r="W864" i="11" s="1"/>
  <c r="C864" i="11"/>
  <c r="D864" i="11"/>
  <c r="E864" i="11"/>
  <c r="F864" i="11"/>
  <c r="B865" i="11"/>
  <c r="C865" i="11"/>
  <c r="D865" i="11"/>
  <c r="E865" i="11"/>
  <c r="F865" i="11"/>
  <c r="B866" i="11"/>
  <c r="C866" i="11"/>
  <c r="D866" i="11"/>
  <c r="E866" i="11"/>
  <c r="F866" i="11"/>
  <c r="B867" i="11"/>
  <c r="C867" i="11"/>
  <c r="D867" i="11"/>
  <c r="E867" i="11"/>
  <c r="F867" i="11"/>
  <c r="B868" i="11"/>
  <c r="W868" i="11" s="1"/>
  <c r="C868" i="11"/>
  <c r="D868" i="11"/>
  <c r="E868" i="11"/>
  <c r="F868" i="11"/>
  <c r="B869" i="11"/>
  <c r="C869" i="11"/>
  <c r="D869" i="11"/>
  <c r="E869" i="11"/>
  <c r="F869" i="11"/>
  <c r="B870" i="11"/>
  <c r="C870" i="11"/>
  <c r="D870" i="11"/>
  <c r="E870" i="11"/>
  <c r="F870" i="11"/>
  <c r="B871" i="11"/>
  <c r="C871" i="11"/>
  <c r="D871" i="11"/>
  <c r="E871" i="11"/>
  <c r="F871" i="11"/>
  <c r="B872" i="11"/>
  <c r="W872" i="11" s="1"/>
  <c r="C872" i="11"/>
  <c r="D872" i="11"/>
  <c r="E872" i="11"/>
  <c r="F872" i="11"/>
  <c r="B873" i="11"/>
  <c r="C873" i="11"/>
  <c r="D873" i="11"/>
  <c r="E873" i="11"/>
  <c r="F873" i="11"/>
  <c r="B874" i="11"/>
  <c r="C874" i="11"/>
  <c r="D874" i="11"/>
  <c r="E874" i="11"/>
  <c r="F874" i="11"/>
  <c r="B875" i="11"/>
  <c r="C875" i="11"/>
  <c r="D875" i="11"/>
  <c r="E875" i="11"/>
  <c r="F875" i="11"/>
  <c r="B876" i="11"/>
  <c r="W876" i="11" s="1"/>
  <c r="C876" i="11"/>
  <c r="D876" i="11"/>
  <c r="E876" i="11"/>
  <c r="F876" i="11"/>
  <c r="B877" i="11"/>
  <c r="C877" i="11"/>
  <c r="D877" i="11"/>
  <c r="E877" i="11"/>
  <c r="F877" i="11"/>
  <c r="B878" i="11"/>
  <c r="C878" i="11"/>
  <c r="D878" i="11"/>
  <c r="E878" i="11"/>
  <c r="F878" i="11"/>
  <c r="B879" i="11"/>
  <c r="C879" i="11"/>
  <c r="D879" i="11"/>
  <c r="E879" i="11"/>
  <c r="F879" i="11"/>
  <c r="B880" i="11"/>
  <c r="W880" i="11" s="1"/>
  <c r="C880" i="11"/>
  <c r="D880" i="11"/>
  <c r="E880" i="11"/>
  <c r="F880" i="11"/>
  <c r="B881" i="11"/>
  <c r="C881" i="11"/>
  <c r="D881" i="11"/>
  <c r="E881" i="11"/>
  <c r="F881" i="11"/>
  <c r="B882" i="11"/>
  <c r="C882" i="11"/>
  <c r="D882" i="11"/>
  <c r="E882" i="11"/>
  <c r="F882" i="11"/>
  <c r="B883" i="11"/>
  <c r="C883" i="11"/>
  <c r="D883" i="11"/>
  <c r="E883" i="11"/>
  <c r="F883" i="11"/>
  <c r="B884" i="11"/>
  <c r="W884" i="11" s="1"/>
  <c r="C884" i="11"/>
  <c r="D884" i="11"/>
  <c r="E884" i="11"/>
  <c r="F884" i="11"/>
  <c r="B885" i="11"/>
  <c r="C885" i="11"/>
  <c r="D885" i="11"/>
  <c r="E885" i="11"/>
  <c r="F885" i="11"/>
  <c r="B886" i="11"/>
  <c r="C886" i="11"/>
  <c r="D886" i="11"/>
  <c r="E886" i="11"/>
  <c r="F886" i="11"/>
  <c r="B887" i="11"/>
  <c r="C887" i="11"/>
  <c r="D887" i="11"/>
  <c r="E887" i="11"/>
  <c r="F887" i="11"/>
  <c r="B888" i="11"/>
  <c r="W888" i="11" s="1"/>
  <c r="C888" i="11"/>
  <c r="D888" i="11"/>
  <c r="E888" i="11"/>
  <c r="F888" i="11"/>
  <c r="B889" i="11"/>
  <c r="C889" i="11"/>
  <c r="D889" i="11"/>
  <c r="E889" i="11"/>
  <c r="F889" i="11"/>
  <c r="B890" i="11"/>
  <c r="C890" i="11"/>
  <c r="D890" i="11"/>
  <c r="E890" i="11"/>
  <c r="F890" i="11"/>
  <c r="B891" i="11"/>
  <c r="C891" i="11"/>
  <c r="D891" i="11"/>
  <c r="E891" i="11"/>
  <c r="F891" i="11"/>
  <c r="B892" i="11"/>
  <c r="W892" i="11" s="1"/>
  <c r="C892" i="11"/>
  <c r="D892" i="11"/>
  <c r="E892" i="11"/>
  <c r="F892" i="11"/>
  <c r="B893" i="11"/>
  <c r="C893" i="11"/>
  <c r="D893" i="11"/>
  <c r="E893" i="11"/>
  <c r="F893" i="11"/>
  <c r="B894" i="11"/>
  <c r="C894" i="11"/>
  <c r="D894" i="11"/>
  <c r="E894" i="11"/>
  <c r="F894" i="11"/>
  <c r="B895" i="11"/>
  <c r="C895" i="11"/>
  <c r="D895" i="11"/>
  <c r="E895" i="11"/>
  <c r="F895" i="11"/>
  <c r="B896" i="11"/>
  <c r="W896" i="11" s="1"/>
  <c r="C896" i="11"/>
  <c r="D896" i="11"/>
  <c r="E896" i="11"/>
  <c r="F896" i="11"/>
  <c r="B897" i="11"/>
  <c r="C897" i="11"/>
  <c r="D897" i="11"/>
  <c r="E897" i="11"/>
  <c r="F897" i="11"/>
  <c r="B898" i="11"/>
  <c r="C898" i="11"/>
  <c r="D898" i="11"/>
  <c r="E898" i="11"/>
  <c r="F898" i="11"/>
  <c r="B899" i="11"/>
  <c r="C899" i="11"/>
  <c r="D899" i="11"/>
  <c r="E899" i="11"/>
  <c r="F899" i="11"/>
  <c r="B900" i="11"/>
  <c r="W900" i="11" s="1"/>
  <c r="C900" i="11"/>
  <c r="D900" i="11"/>
  <c r="E900" i="11"/>
  <c r="F900" i="11"/>
  <c r="B901" i="11"/>
  <c r="C901" i="11"/>
  <c r="D901" i="11"/>
  <c r="E901" i="11"/>
  <c r="F901" i="11"/>
  <c r="B902" i="11"/>
  <c r="C902" i="11"/>
  <c r="D902" i="11"/>
  <c r="E902" i="11"/>
  <c r="F902" i="11"/>
  <c r="B903" i="11"/>
  <c r="C903" i="11"/>
  <c r="D903" i="11"/>
  <c r="E903" i="11"/>
  <c r="F903" i="11"/>
  <c r="B904" i="11"/>
  <c r="W904" i="11" s="1"/>
  <c r="C904" i="11"/>
  <c r="D904" i="11"/>
  <c r="E904" i="11"/>
  <c r="F904" i="11"/>
  <c r="B905" i="11"/>
  <c r="C905" i="11"/>
  <c r="D905" i="11"/>
  <c r="E905" i="11"/>
  <c r="F905" i="11"/>
  <c r="B906" i="11"/>
  <c r="C906" i="11"/>
  <c r="D906" i="11"/>
  <c r="E906" i="11"/>
  <c r="F906" i="11"/>
  <c r="B907" i="11"/>
  <c r="C907" i="11"/>
  <c r="D907" i="11"/>
  <c r="E907" i="11"/>
  <c r="F907" i="11"/>
  <c r="B908" i="11"/>
  <c r="W908" i="11" s="1"/>
  <c r="C908" i="11"/>
  <c r="D908" i="11"/>
  <c r="E908" i="11"/>
  <c r="F908" i="11"/>
  <c r="B909" i="11"/>
  <c r="C909" i="11"/>
  <c r="D909" i="11"/>
  <c r="E909" i="11"/>
  <c r="F909" i="11"/>
  <c r="B910" i="11"/>
  <c r="C910" i="11"/>
  <c r="D910" i="11"/>
  <c r="E910" i="11"/>
  <c r="F910" i="11"/>
  <c r="B911" i="11"/>
  <c r="C911" i="11"/>
  <c r="D911" i="11"/>
  <c r="E911" i="11"/>
  <c r="F911" i="11"/>
  <c r="B912" i="11"/>
  <c r="W912" i="11" s="1"/>
  <c r="C912" i="11"/>
  <c r="D912" i="11"/>
  <c r="E912" i="11"/>
  <c r="F912" i="11"/>
  <c r="B913" i="11"/>
  <c r="C913" i="11"/>
  <c r="D913" i="11"/>
  <c r="E913" i="11"/>
  <c r="F913" i="11"/>
  <c r="B914" i="11"/>
  <c r="C914" i="11"/>
  <c r="D914" i="11"/>
  <c r="E914" i="11"/>
  <c r="F914" i="11"/>
  <c r="B915" i="11"/>
  <c r="C915" i="11"/>
  <c r="D915" i="11"/>
  <c r="E915" i="11"/>
  <c r="F915" i="11"/>
  <c r="B916" i="11"/>
  <c r="W916" i="11" s="1"/>
  <c r="C916" i="11"/>
  <c r="D916" i="11"/>
  <c r="E916" i="11"/>
  <c r="F916" i="11"/>
  <c r="B917" i="11"/>
  <c r="C917" i="11"/>
  <c r="D917" i="11"/>
  <c r="E917" i="11"/>
  <c r="F917" i="11"/>
  <c r="B918" i="11"/>
  <c r="C918" i="11"/>
  <c r="D918" i="11"/>
  <c r="E918" i="11"/>
  <c r="F918" i="11"/>
  <c r="B919" i="11"/>
  <c r="C919" i="11"/>
  <c r="D919" i="11"/>
  <c r="E919" i="11"/>
  <c r="F919" i="11"/>
  <c r="B920" i="11"/>
  <c r="W920" i="11" s="1"/>
  <c r="C920" i="11"/>
  <c r="D920" i="11"/>
  <c r="E920" i="11"/>
  <c r="F920" i="11"/>
  <c r="B921" i="11"/>
  <c r="C921" i="11"/>
  <c r="D921" i="11"/>
  <c r="E921" i="11"/>
  <c r="F921" i="11"/>
  <c r="B922" i="11"/>
  <c r="C922" i="11"/>
  <c r="D922" i="11"/>
  <c r="E922" i="11"/>
  <c r="F922" i="11"/>
  <c r="B923" i="11"/>
  <c r="C923" i="11"/>
  <c r="D923" i="11"/>
  <c r="E923" i="11"/>
  <c r="F923" i="11"/>
  <c r="B924" i="11"/>
  <c r="W924" i="11" s="1"/>
  <c r="C924" i="11"/>
  <c r="D924" i="11"/>
  <c r="E924" i="11"/>
  <c r="F924" i="11"/>
  <c r="B925" i="11"/>
  <c r="C925" i="11"/>
  <c r="D925" i="11"/>
  <c r="E925" i="11"/>
  <c r="F925" i="11"/>
  <c r="B926" i="11"/>
  <c r="C926" i="11"/>
  <c r="D926" i="11"/>
  <c r="E926" i="11"/>
  <c r="F926" i="11"/>
  <c r="B927" i="11"/>
  <c r="C927" i="11"/>
  <c r="D927" i="11"/>
  <c r="E927" i="11"/>
  <c r="F927" i="11"/>
  <c r="B928" i="11"/>
  <c r="W928" i="11" s="1"/>
  <c r="C928" i="11"/>
  <c r="D928" i="11"/>
  <c r="E928" i="11"/>
  <c r="F928" i="11"/>
  <c r="B929" i="11"/>
  <c r="C929" i="11"/>
  <c r="D929" i="11"/>
  <c r="E929" i="11"/>
  <c r="F929" i="11"/>
  <c r="B930" i="11"/>
  <c r="C930" i="11"/>
  <c r="D930" i="11"/>
  <c r="E930" i="11"/>
  <c r="F930" i="11"/>
  <c r="B931" i="11"/>
  <c r="C931" i="11"/>
  <c r="D931" i="11"/>
  <c r="E931" i="11"/>
  <c r="F931" i="11"/>
  <c r="B932" i="11"/>
  <c r="W932" i="11" s="1"/>
  <c r="C932" i="11"/>
  <c r="D932" i="11"/>
  <c r="E932" i="11"/>
  <c r="F932" i="11"/>
  <c r="B933" i="11"/>
  <c r="C933" i="11"/>
  <c r="D933" i="11"/>
  <c r="E933" i="11"/>
  <c r="F933" i="11"/>
  <c r="B934" i="11"/>
  <c r="C934" i="11"/>
  <c r="D934" i="11"/>
  <c r="E934" i="11"/>
  <c r="F934" i="11"/>
  <c r="B935" i="11"/>
  <c r="C935" i="11"/>
  <c r="D935" i="11"/>
  <c r="E935" i="11"/>
  <c r="F935" i="11"/>
  <c r="B936" i="11"/>
  <c r="W936" i="11" s="1"/>
  <c r="C936" i="11"/>
  <c r="D936" i="11"/>
  <c r="E936" i="11"/>
  <c r="F936" i="11"/>
  <c r="B937" i="11"/>
  <c r="C937" i="11"/>
  <c r="D937" i="11"/>
  <c r="E937" i="11"/>
  <c r="F937" i="11"/>
  <c r="B938" i="11"/>
  <c r="C938" i="11"/>
  <c r="D938" i="11"/>
  <c r="E938" i="11"/>
  <c r="F938" i="11"/>
  <c r="B939" i="11"/>
  <c r="C939" i="11"/>
  <c r="D939" i="11"/>
  <c r="E939" i="11"/>
  <c r="F939" i="11"/>
  <c r="B940" i="11"/>
  <c r="W940" i="11" s="1"/>
  <c r="C940" i="11"/>
  <c r="D940" i="11"/>
  <c r="E940" i="11"/>
  <c r="F940" i="11"/>
  <c r="B941" i="11"/>
  <c r="C941" i="11"/>
  <c r="D941" i="11"/>
  <c r="E941" i="11"/>
  <c r="F941" i="11"/>
  <c r="B942" i="11"/>
  <c r="C942" i="11"/>
  <c r="D942" i="11"/>
  <c r="E942" i="11"/>
  <c r="F942" i="11"/>
  <c r="B943" i="11"/>
  <c r="C943" i="11"/>
  <c r="D943" i="11"/>
  <c r="E943" i="11"/>
  <c r="F943" i="11"/>
  <c r="B944" i="11"/>
  <c r="W944" i="11" s="1"/>
  <c r="C944" i="11"/>
  <c r="D944" i="11"/>
  <c r="E944" i="11"/>
  <c r="F944" i="11"/>
  <c r="B945" i="11"/>
  <c r="C945" i="11"/>
  <c r="D945" i="11"/>
  <c r="E945" i="11"/>
  <c r="F945" i="11"/>
  <c r="B946" i="11"/>
  <c r="C946" i="11"/>
  <c r="D946" i="11"/>
  <c r="E946" i="11"/>
  <c r="F946" i="11"/>
  <c r="B947" i="11"/>
  <c r="C947" i="11"/>
  <c r="D947" i="11"/>
  <c r="E947" i="11"/>
  <c r="F947" i="11"/>
  <c r="B948" i="11"/>
  <c r="W948" i="11" s="1"/>
  <c r="C948" i="11"/>
  <c r="D948" i="11"/>
  <c r="E948" i="11"/>
  <c r="F948" i="11"/>
  <c r="B949" i="11"/>
  <c r="C949" i="11"/>
  <c r="D949" i="11"/>
  <c r="E949" i="11"/>
  <c r="F949" i="11"/>
  <c r="B950" i="11"/>
  <c r="C950" i="11"/>
  <c r="D950" i="11"/>
  <c r="E950" i="11"/>
  <c r="F950" i="11"/>
  <c r="B951" i="11"/>
  <c r="C951" i="11"/>
  <c r="D951" i="11"/>
  <c r="E951" i="11"/>
  <c r="F951" i="11"/>
  <c r="B952" i="11"/>
  <c r="W952" i="11" s="1"/>
  <c r="C952" i="11"/>
  <c r="D952" i="11"/>
  <c r="E952" i="11"/>
  <c r="F952" i="11"/>
  <c r="B953" i="11"/>
  <c r="C953" i="11"/>
  <c r="D953" i="11"/>
  <c r="E953" i="11"/>
  <c r="F953" i="11"/>
  <c r="B954" i="11"/>
  <c r="C954" i="11"/>
  <c r="D954" i="11"/>
  <c r="E954" i="11"/>
  <c r="F954" i="11"/>
  <c r="B955" i="11"/>
  <c r="C955" i="11"/>
  <c r="D955" i="11"/>
  <c r="E955" i="11"/>
  <c r="F955" i="11"/>
  <c r="B956" i="11"/>
  <c r="W956" i="11" s="1"/>
  <c r="C956" i="11"/>
  <c r="D956" i="11"/>
  <c r="E956" i="11"/>
  <c r="F956" i="11"/>
  <c r="B957" i="11"/>
  <c r="C957" i="11"/>
  <c r="D957" i="11"/>
  <c r="E957" i="11"/>
  <c r="F957" i="11"/>
  <c r="B958" i="11"/>
  <c r="C958" i="11"/>
  <c r="D958" i="11"/>
  <c r="E958" i="11"/>
  <c r="F958" i="11"/>
  <c r="B959" i="11"/>
  <c r="C959" i="11"/>
  <c r="D959" i="11"/>
  <c r="E959" i="11"/>
  <c r="F959" i="11"/>
  <c r="B960" i="11"/>
  <c r="W960" i="11" s="1"/>
  <c r="C960" i="11"/>
  <c r="D960" i="11"/>
  <c r="E960" i="11"/>
  <c r="F960" i="11"/>
  <c r="B961" i="11"/>
  <c r="C961" i="11"/>
  <c r="D961" i="11"/>
  <c r="E961" i="11"/>
  <c r="F961" i="11"/>
  <c r="B962" i="11"/>
  <c r="C962" i="11"/>
  <c r="D962" i="11"/>
  <c r="E962" i="11"/>
  <c r="F962" i="11"/>
  <c r="B963" i="11"/>
  <c r="C963" i="11"/>
  <c r="D963" i="11"/>
  <c r="E963" i="11"/>
  <c r="F963" i="11"/>
  <c r="B964" i="11"/>
  <c r="W964" i="11" s="1"/>
  <c r="C964" i="11"/>
  <c r="D964" i="11"/>
  <c r="E964" i="11"/>
  <c r="F964" i="11"/>
  <c r="B965" i="11"/>
  <c r="C965" i="11"/>
  <c r="D965" i="11"/>
  <c r="E965" i="11"/>
  <c r="F965" i="11"/>
  <c r="B966" i="11"/>
  <c r="C966" i="11"/>
  <c r="D966" i="11"/>
  <c r="E966" i="11"/>
  <c r="F966" i="11"/>
  <c r="B967" i="11"/>
  <c r="C967" i="11"/>
  <c r="D967" i="11"/>
  <c r="E967" i="11"/>
  <c r="F967" i="11"/>
  <c r="B968" i="11"/>
  <c r="W968" i="11" s="1"/>
  <c r="C968" i="11"/>
  <c r="D968" i="11"/>
  <c r="E968" i="11"/>
  <c r="F968" i="11"/>
  <c r="B969" i="11"/>
  <c r="C969" i="11"/>
  <c r="D969" i="11"/>
  <c r="E969" i="11"/>
  <c r="F969" i="11"/>
  <c r="B970" i="11"/>
  <c r="C970" i="11"/>
  <c r="D970" i="11"/>
  <c r="E970" i="11"/>
  <c r="F970" i="11"/>
  <c r="B971" i="11"/>
  <c r="C971" i="11"/>
  <c r="D971" i="11"/>
  <c r="E971" i="11"/>
  <c r="F971" i="11"/>
  <c r="B972" i="11"/>
  <c r="W972" i="11" s="1"/>
  <c r="C972" i="11"/>
  <c r="D972" i="11"/>
  <c r="E972" i="11"/>
  <c r="F972" i="11"/>
  <c r="B973" i="11"/>
  <c r="C973" i="11"/>
  <c r="D973" i="11"/>
  <c r="E973" i="11"/>
  <c r="F973" i="11"/>
  <c r="B974" i="11"/>
  <c r="C974" i="11"/>
  <c r="D974" i="11"/>
  <c r="E974" i="11"/>
  <c r="F974" i="11"/>
  <c r="B975" i="11"/>
  <c r="C975" i="11"/>
  <c r="D975" i="11"/>
  <c r="E975" i="11"/>
  <c r="F975" i="11"/>
  <c r="B976" i="11"/>
  <c r="W976" i="11" s="1"/>
  <c r="C976" i="11"/>
  <c r="D976" i="11"/>
  <c r="E976" i="11"/>
  <c r="F976" i="11"/>
  <c r="B977" i="11"/>
  <c r="C977" i="11"/>
  <c r="D977" i="11"/>
  <c r="E977" i="11"/>
  <c r="F977" i="11"/>
  <c r="B978" i="11"/>
  <c r="C978" i="11"/>
  <c r="D978" i="11"/>
  <c r="E978" i="11"/>
  <c r="F978" i="11"/>
  <c r="B979" i="11"/>
  <c r="C979" i="11"/>
  <c r="D979" i="11"/>
  <c r="E979" i="11"/>
  <c r="F979" i="11"/>
  <c r="B980" i="11"/>
  <c r="W980" i="11" s="1"/>
  <c r="C980" i="11"/>
  <c r="D980" i="11"/>
  <c r="E980" i="11"/>
  <c r="F980" i="11"/>
  <c r="B981" i="11"/>
  <c r="C981" i="11"/>
  <c r="D981" i="11"/>
  <c r="E981" i="11"/>
  <c r="F981" i="11"/>
  <c r="B982" i="11"/>
  <c r="C982" i="11"/>
  <c r="D982" i="11"/>
  <c r="E982" i="11"/>
  <c r="F982" i="11"/>
  <c r="B983" i="11"/>
  <c r="C983" i="11"/>
  <c r="D983" i="11"/>
  <c r="E983" i="11"/>
  <c r="F983" i="11"/>
  <c r="B984" i="11"/>
  <c r="W984" i="11" s="1"/>
  <c r="C984" i="11"/>
  <c r="D984" i="11"/>
  <c r="E984" i="11"/>
  <c r="F984" i="11"/>
  <c r="B985" i="11"/>
  <c r="C985" i="11"/>
  <c r="D985" i="11"/>
  <c r="E985" i="11"/>
  <c r="F985" i="11"/>
  <c r="B986" i="11"/>
  <c r="C986" i="11"/>
  <c r="D986" i="11"/>
  <c r="E986" i="11"/>
  <c r="F986" i="11"/>
  <c r="B987" i="11"/>
  <c r="C987" i="11"/>
  <c r="D987" i="11"/>
  <c r="E987" i="11"/>
  <c r="F987" i="11"/>
  <c r="B988" i="11"/>
  <c r="W988" i="11" s="1"/>
  <c r="C988" i="11"/>
  <c r="D988" i="11"/>
  <c r="E988" i="11"/>
  <c r="F988" i="11"/>
  <c r="B989" i="11"/>
  <c r="C989" i="11"/>
  <c r="D989" i="11"/>
  <c r="E989" i="11"/>
  <c r="F989" i="11"/>
  <c r="B990" i="11"/>
  <c r="C990" i="11"/>
  <c r="D990" i="11"/>
  <c r="E990" i="11"/>
  <c r="F990" i="11"/>
  <c r="B991" i="11"/>
  <c r="C991" i="11"/>
  <c r="D991" i="11"/>
  <c r="E991" i="11"/>
  <c r="F991" i="11"/>
  <c r="B992" i="11"/>
  <c r="W992" i="11" s="1"/>
  <c r="C992" i="11"/>
  <c r="D992" i="11"/>
  <c r="E992" i="11"/>
  <c r="F992" i="11"/>
  <c r="B993" i="11"/>
  <c r="C993" i="11"/>
  <c r="D993" i="11"/>
  <c r="E993" i="11"/>
  <c r="F993" i="11"/>
  <c r="B994" i="11"/>
  <c r="C994" i="11"/>
  <c r="D994" i="11"/>
  <c r="E994" i="11"/>
  <c r="F994" i="11"/>
  <c r="B995" i="11"/>
  <c r="C995" i="11"/>
  <c r="D995" i="11"/>
  <c r="E995" i="11"/>
  <c r="F995" i="11"/>
  <c r="B996" i="11"/>
  <c r="W996" i="11" s="1"/>
  <c r="C996" i="11"/>
  <c r="D996" i="11"/>
  <c r="E996" i="11"/>
  <c r="F996" i="11"/>
  <c r="B997" i="11"/>
  <c r="C997" i="11"/>
  <c r="D997" i="11"/>
  <c r="E997" i="11"/>
  <c r="F997" i="11"/>
  <c r="B998" i="11"/>
  <c r="C998" i="11"/>
  <c r="D998" i="11"/>
  <c r="E998" i="11"/>
  <c r="F998" i="11"/>
  <c r="B999" i="11"/>
  <c r="C999" i="11"/>
  <c r="D999" i="11"/>
  <c r="E999" i="11"/>
  <c r="F999" i="11"/>
  <c r="B1000" i="11"/>
  <c r="W1000" i="11" s="1"/>
  <c r="C1000" i="11"/>
  <c r="D1000" i="11"/>
  <c r="E1000" i="11"/>
  <c r="F1000" i="11"/>
  <c r="B1001" i="11"/>
  <c r="C1001" i="11"/>
  <c r="D1001" i="11"/>
  <c r="E1001" i="11"/>
  <c r="F1001" i="11"/>
  <c r="B1002" i="11"/>
  <c r="C1002" i="11"/>
  <c r="D1002" i="11"/>
  <c r="E1002" i="11"/>
  <c r="F1002" i="11"/>
  <c r="B1003" i="11"/>
  <c r="C1003" i="11"/>
  <c r="D1003" i="11"/>
  <c r="E1003" i="11"/>
  <c r="F1003" i="11"/>
  <c r="B1004" i="11"/>
  <c r="W1004" i="11" s="1"/>
  <c r="C1004" i="11"/>
  <c r="D1004" i="11"/>
  <c r="E1004" i="11"/>
  <c r="F1004" i="11"/>
  <c r="B1005" i="11"/>
  <c r="C1005" i="11"/>
  <c r="D1005" i="11"/>
  <c r="E1005" i="11"/>
  <c r="F1005" i="11"/>
  <c r="B1006" i="11"/>
  <c r="C1006" i="11"/>
  <c r="D1006" i="11"/>
  <c r="E1006" i="11"/>
  <c r="F1006" i="11"/>
  <c r="B1007" i="11"/>
  <c r="C1007" i="11"/>
  <c r="D1007" i="11"/>
  <c r="E1007" i="11"/>
  <c r="F1007" i="11"/>
  <c r="B1008" i="11"/>
  <c r="W1008" i="11" s="1"/>
  <c r="C1008" i="11"/>
  <c r="D1008" i="11"/>
  <c r="E1008" i="11"/>
  <c r="F1008" i="11"/>
  <c r="B1009" i="11"/>
  <c r="C1009" i="11"/>
  <c r="D1009" i="11"/>
  <c r="E1009" i="11"/>
  <c r="F1009" i="11"/>
  <c r="B1010" i="11"/>
  <c r="C1010" i="11"/>
  <c r="D1010" i="11"/>
  <c r="E1010" i="11"/>
  <c r="F1010" i="11"/>
  <c r="B1011" i="11"/>
  <c r="C1011" i="11"/>
  <c r="D1011" i="11"/>
  <c r="E1011" i="11"/>
  <c r="F1011" i="11"/>
  <c r="B1012" i="11"/>
  <c r="W1012" i="11" s="1"/>
  <c r="C1012" i="11"/>
  <c r="D1012" i="11"/>
  <c r="E1012" i="11"/>
  <c r="F1012" i="11"/>
  <c r="B1013" i="11"/>
  <c r="C1013" i="11"/>
  <c r="D1013" i="11"/>
  <c r="E1013" i="11"/>
  <c r="F1013" i="11"/>
  <c r="B1014" i="11"/>
  <c r="C1014" i="11"/>
  <c r="D1014" i="11"/>
  <c r="E1014" i="11"/>
  <c r="F1014" i="11"/>
  <c r="B1015" i="11"/>
  <c r="C1015" i="11"/>
  <c r="D1015" i="11"/>
  <c r="E1015" i="11"/>
  <c r="F1015" i="11"/>
  <c r="B1016" i="11"/>
  <c r="W1016" i="11" s="1"/>
  <c r="C1016" i="11"/>
  <c r="D1016" i="11"/>
  <c r="E1016" i="11"/>
  <c r="F1016" i="11"/>
  <c r="B1017" i="11"/>
  <c r="C1017" i="11"/>
  <c r="D1017" i="11"/>
  <c r="E1017" i="11"/>
  <c r="F1017" i="11"/>
  <c r="B1018" i="11"/>
  <c r="C1018" i="11"/>
  <c r="D1018" i="11"/>
  <c r="E1018" i="11"/>
  <c r="F1018" i="11"/>
  <c r="B1019" i="11"/>
  <c r="C1019" i="11"/>
  <c r="D1019" i="11"/>
  <c r="E1019" i="11"/>
  <c r="F1019" i="11"/>
  <c r="B1020" i="11"/>
  <c r="W1020" i="11" s="1"/>
  <c r="C1020" i="11"/>
  <c r="D1020" i="11"/>
  <c r="E1020" i="11"/>
  <c r="F1020" i="11"/>
  <c r="B1021" i="11"/>
  <c r="C1021" i="11"/>
  <c r="D1021" i="11"/>
  <c r="E1021" i="11"/>
  <c r="F1021" i="11"/>
  <c r="B1022" i="11"/>
  <c r="C1022" i="11"/>
  <c r="D1022" i="11"/>
  <c r="E1022" i="11"/>
  <c r="F1022" i="11"/>
  <c r="B1023" i="11"/>
  <c r="C1023" i="11"/>
  <c r="D1023" i="11"/>
  <c r="E1023" i="11"/>
  <c r="F1023" i="11"/>
  <c r="B1024" i="11"/>
  <c r="W1024" i="11" s="1"/>
  <c r="C1024" i="11"/>
  <c r="D1024" i="11"/>
  <c r="E1024" i="11"/>
  <c r="F1024" i="11"/>
  <c r="B1025" i="11"/>
  <c r="C1025" i="11"/>
  <c r="D1025" i="11"/>
  <c r="E1025" i="11"/>
  <c r="F1025" i="11"/>
  <c r="B1026" i="11"/>
  <c r="C1026" i="11"/>
  <c r="D1026" i="11"/>
  <c r="E1026" i="11"/>
  <c r="F1026" i="11"/>
  <c r="B1027" i="11"/>
  <c r="C1027" i="11"/>
  <c r="D1027" i="11"/>
  <c r="E1027" i="11"/>
  <c r="F1027" i="11"/>
  <c r="B1028" i="11"/>
  <c r="W1028" i="11" s="1"/>
  <c r="C1028" i="11"/>
  <c r="D1028" i="11"/>
  <c r="E1028" i="11"/>
  <c r="F1028" i="11"/>
  <c r="B1029" i="11"/>
  <c r="C1029" i="11"/>
  <c r="D1029" i="11"/>
  <c r="E1029" i="11"/>
  <c r="F1029" i="11"/>
  <c r="B1030" i="11"/>
  <c r="C1030" i="11"/>
  <c r="D1030" i="11"/>
  <c r="E1030" i="11"/>
  <c r="F1030" i="11"/>
  <c r="B1031" i="11"/>
  <c r="C1031" i="11"/>
  <c r="D1031" i="11"/>
  <c r="E1031" i="11"/>
  <c r="F1031" i="11"/>
  <c r="B1032" i="11"/>
  <c r="W1032" i="11" s="1"/>
  <c r="C1032" i="11"/>
  <c r="D1032" i="11"/>
  <c r="E1032" i="11"/>
  <c r="F1032" i="11"/>
  <c r="B1033" i="11"/>
  <c r="C1033" i="11"/>
  <c r="D1033" i="11"/>
  <c r="E1033" i="11"/>
  <c r="F1033" i="11"/>
  <c r="B1034" i="11"/>
  <c r="C1034" i="11"/>
  <c r="D1034" i="11"/>
  <c r="E1034" i="11"/>
  <c r="F1034" i="11"/>
  <c r="B1035" i="11"/>
  <c r="C1035" i="11"/>
  <c r="D1035" i="11"/>
  <c r="E1035" i="11"/>
  <c r="F1035" i="11"/>
  <c r="B1036" i="11"/>
  <c r="W1036" i="11" s="1"/>
  <c r="C1036" i="11"/>
  <c r="D1036" i="11"/>
  <c r="E1036" i="11"/>
  <c r="F1036" i="11"/>
  <c r="B1037" i="11"/>
  <c r="C1037" i="11"/>
  <c r="D1037" i="11"/>
  <c r="E1037" i="11"/>
  <c r="F1037" i="11"/>
  <c r="B1038" i="11"/>
  <c r="C1038" i="11"/>
  <c r="D1038" i="11"/>
  <c r="E1038" i="11"/>
  <c r="F1038" i="11"/>
  <c r="B1039" i="11"/>
  <c r="C1039" i="11"/>
  <c r="D1039" i="11"/>
  <c r="E1039" i="11"/>
  <c r="F1039" i="11"/>
  <c r="B1040" i="11"/>
  <c r="W1040" i="11" s="1"/>
  <c r="C1040" i="11"/>
  <c r="D1040" i="11"/>
  <c r="E1040" i="11"/>
  <c r="F1040" i="11"/>
  <c r="B1041" i="11"/>
  <c r="C1041" i="11"/>
  <c r="D1041" i="11"/>
  <c r="E1041" i="11"/>
  <c r="F1041" i="11"/>
  <c r="B1042" i="11"/>
  <c r="C1042" i="11"/>
  <c r="D1042" i="11"/>
  <c r="E1042" i="11"/>
  <c r="F1042" i="11"/>
  <c r="B1043" i="11"/>
  <c r="C1043" i="11"/>
  <c r="D1043" i="11"/>
  <c r="E1043" i="11"/>
  <c r="F1043" i="11"/>
  <c r="B1044" i="11"/>
  <c r="W1044" i="11" s="1"/>
  <c r="C1044" i="11"/>
  <c r="D1044" i="11"/>
  <c r="E1044" i="11"/>
  <c r="F1044" i="11"/>
  <c r="B1045" i="11"/>
  <c r="C1045" i="11"/>
  <c r="D1045" i="11"/>
  <c r="E1045" i="11"/>
  <c r="F1045" i="11"/>
  <c r="B1046" i="11"/>
  <c r="C1046" i="11"/>
  <c r="D1046" i="11"/>
  <c r="E1046" i="11"/>
  <c r="F1046" i="11"/>
  <c r="B1047" i="11"/>
  <c r="C1047" i="11"/>
  <c r="D1047" i="11"/>
  <c r="E1047" i="11"/>
  <c r="F1047" i="11"/>
  <c r="B1048" i="11"/>
  <c r="W1048" i="11" s="1"/>
  <c r="C1048" i="11"/>
  <c r="D1048" i="11"/>
  <c r="E1048" i="11"/>
  <c r="F1048" i="11"/>
  <c r="B1049" i="11"/>
  <c r="C1049" i="11"/>
  <c r="D1049" i="11"/>
  <c r="E1049" i="11"/>
  <c r="F1049" i="11"/>
  <c r="B1050" i="11"/>
  <c r="C1050" i="11"/>
  <c r="D1050" i="11"/>
  <c r="E1050" i="11"/>
  <c r="F1050" i="11"/>
  <c r="B1051" i="11"/>
  <c r="C1051" i="11"/>
  <c r="D1051" i="11"/>
  <c r="E1051" i="11"/>
  <c r="F1051" i="11"/>
  <c r="B1052" i="11"/>
  <c r="W1052" i="11" s="1"/>
  <c r="C1052" i="11"/>
  <c r="D1052" i="11"/>
  <c r="E1052" i="11"/>
  <c r="F1052" i="11"/>
  <c r="B1053" i="11"/>
  <c r="C1053" i="11"/>
  <c r="D1053" i="11"/>
  <c r="E1053" i="11"/>
  <c r="F1053" i="11"/>
  <c r="B1054" i="11"/>
  <c r="C1054" i="11"/>
  <c r="D1054" i="11"/>
  <c r="E1054" i="11"/>
  <c r="F1054" i="11"/>
  <c r="B1055" i="11"/>
  <c r="C1055" i="11"/>
  <c r="D1055" i="11"/>
  <c r="E1055" i="11"/>
  <c r="F1055" i="11"/>
  <c r="B1056" i="11"/>
  <c r="W1056" i="11" s="1"/>
  <c r="C1056" i="11"/>
  <c r="D1056" i="11"/>
  <c r="E1056" i="11"/>
  <c r="F1056" i="11"/>
  <c r="B1057" i="11"/>
  <c r="C1057" i="11"/>
  <c r="D1057" i="11"/>
  <c r="E1057" i="11"/>
  <c r="F1057" i="11"/>
  <c r="B1058" i="11"/>
  <c r="C1058" i="11"/>
  <c r="D1058" i="11"/>
  <c r="E1058" i="11"/>
  <c r="F1058" i="11"/>
  <c r="B1059" i="11"/>
  <c r="C1059" i="11"/>
  <c r="D1059" i="11"/>
  <c r="E1059" i="11"/>
  <c r="F1059" i="11"/>
  <c r="B1060" i="11"/>
  <c r="W1060" i="11" s="1"/>
  <c r="C1060" i="11"/>
  <c r="D1060" i="11"/>
  <c r="E1060" i="11"/>
  <c r="F1060" i="11"/>
  <c r="B1061" i="11"/>
  <c r="C1061" i="11"/>
  <c r="D1061" i="11"/>
  <c r="E1061" i="11"/>
  <c r="F1061" i="11"/>
  <c r="B1062" i="11"/>
  <c r="C1062" i="11"/>
  <c r="D1062" i="11"/>
  <c r="E1062" i="11"/>
  <c r="F1062" i="11"/>
  <c r="B1063" i="11"/>
  <c r="C1063" i="11"/>
  <c r="D1063" i="11"/>
  <c r="E1063" i="11"/>
  <c r="F1063" i="11"/>
  <c r="B1064" i="11"/>
  <c r="W1064" i="11" s="1"/>
  <c r="C1064" i="11"/>
  <c r="D1064" i="11"/>
  <c r="E1064" i="11"/>
  <c r="F1064" i="11"/>
  <c r="B1065" i="11"/>
  <c r="C1065" i="11"/>
  <c r="D1065" i="11"/>
  <c r="E1065" i="11"/>
  <c r="F1065" i="11"/>
  <c r="B1066" i="11"/>
  <c r="C1066" i="11"/>
  <c r="D1066" i="11"/>
  <c r="E1066" i="11"/>
  <c r="F1066" i="11"/>
  <c r="B1067" i="11"/>
  <c r="C1067" i="11"/>
  <c r="D1067" i="11"/>
  <c r="E1067" i="11"/>
  <c r="F1067" i="11"/>
  <c r="B1068" i="11"/>
  <c r="W1068" i="11" s="1"/>
  <c r="C1068" i="11"/>
  <c r="D1068" i="11"/>
  <c r="E1068" i="11"/>
  <c r="F1068" i="11"/>
  <c r="B1069" i="11"/>
  <c r="C1069" i="11"/>
  <c r="D1069" i="11"/>
  <c r="E1069" i="11"/>
  <c r="F1069" i="11"/>
  <c r="B1070" i="11"/>
  <c r="C1070" i="11"/>
  <c r="D1070" i="11"/>
  <c r="E1070" i="11"/>
  <c r="F1070" i="11"/>
  <c r="B1071" i="11"/>
  <c r="C1071" i="11"/>
  <c r="D1071" i="11"/>
  <c r="E1071" i="11"/>
  <c r="F1071" i="11"/>
  <c r="B1072" i="11"/>
  <c r="W1072" i="11" s="1"/>
  <c r="C1072" i="11"/>
  <c r="D1072" i="11"/>
  <c r="E1072" i="11"/>
  <c r="F1072" i="11"/>
  <c r="B1073" i="11"/>
  <c r="C1073" i="11"/>
  <c r="D1073" i="11"/>
  <c r="E1073" i="11"/>
  <c r="F1073" i="11"/>
  <c r="B1074" i="11"/>
  <c r="C1074" i="11"/>
  <c r="D1074" i="11"/>
  <c r="E1074" i="11"/>
  <c r="F1074" i="11"/>
  <c r="B1075" i="11"/>
  <c r="C1075" i="11"/>
  <c r="D1075" i="11"/>
  <c r="E1075" i="11"/>
  <c r="F1075" i="11"/>
  <c r="B1076" i="11"/>
  <c r="W1076" i="11" s="1"/>
  <c r="C1076" i="11"/>
  <c r="D1076" i="11"/>
  <c r="E1076" i="11"/>
  <c r="F1076" i="11"/>
  <c r="B1077" i="11"/>
  <c r="C1077" i="11"/>
  <c r="D1077" i="11"/>
  <c r="E1077" i="11"/>
  <c r="F1077" i="11"/>
  <c r="B1078" i="11"/>
  <c r="C1078" i="11"/>
  <c r="D1078" i="11"/>
  <c r="E1078" i="11"/>
  <c r="F1078" i="11"/>
  <c r="B1079" i="11"/>
  <c r="C1079" i="11"/>
  <c r="D1079" i="11"/>
  <c r="E1079" i="11"/>
  <c r="F1079" i="11"/>
  <c r="B1080" i="11"/>
  <c r="W1080" i="11" s="1"/>
  <c r="C1080" i="11"/>
  <c r="D1080" i="11"/>
  <c r="E1080" i="11"/>
  <c r="F1080" i="11"/>
  <c r="B1081" i="11"/>
  <c r="C1081" i="11"/>
  <c r="D1081" i="11"/>
  <c r="E1081" i="11"/>
  <c r="F1081" i="11"/>
  <c r="B1082" i="11"/>
  <c r="C1082" i="11"/>
  <c r="D1082" i="11"/>
  <c r="E1082" i="11"/>
  <c r="F1082" i="11"/>
  <c r="B1083" i="11"/>
  <c r="C1083" i="11"/>
  <c r="D1083" i="11"/>
  <c r="E1083" i="11"/>
  <c r="F1083" i="11"/>
  <c r="B1084" i="11"/>
  <c r="W1084" i="11" s="1"/>
  <c r="C1084" i="11"/>
  <c r="D1084" i="11"/>
  <c r="E1084" i="11"/>
  <c r="F1084" i="11"/>
  <c r="B1085" i="11"/>
  <c r="C1085" i="11"/>
  <c r="D1085" i="11"/>
  <c r="E1085" i="11"/>
  <c r="F1085" i="11"/>
  <c r="B1086" i="11"/>
  <c r="C1086" i="11"/>
  <c r="D1086" i="11"/>
  <c r="E1086" i="11"/>
  <c r="F1086" i="11"/>
  <c r="B1087" i="11"/>
  <c r="C1087" i="11"/>
  <c r="D1087" i="11"/>
  <c r="E1087" i="11"/>
  <c r="F1087" i="11"/>
  <c r="B1088" i="11"/>
  <c r="W1088" i="11" s="1"/>
  <c r="C1088" i="11"/>
  <c r="D1088" i="11"/>
  <c r="E1088" i="11"/>
  <c r="F1088" i="11"/>
  <c r="B1089" i="11"/>
  <c r="C1089" i="11"/>
  <c r="D1089" i="11"/>
  <c r="E1089" i="11"/>
  <c r="F1089" i="11"/>
  <c r="B1090" i="11"/>
  <c r="C1090" i="11"/>
  <c r="D1090" i="11"/>
  <c r="E1090" i="11"/>
  <c r="F1090" i="11"/>
  <c r="B1091" i="11"/>
  <c r="C1091" i="11"/>
  <c r="D1091" i="11"/>
  <c r="E1091" i="11"/>
  <c r="F1091" i="11"/>
  <c r="B1092" i="11"/>
  <c r="W1092" i="11" s="1"/>
  <c r="C1092" i="11"/>
  <c r="D1092" i="11"/>
  <c r="E1092" i="11"/>
  <c r="F1092" i="11"/>
  <c r="B1093" i="11"/>
  <c r="C1093" i="11"/>
  <c r="D1093" i="11"/>
  <c r="E1093" i="11"/>
  <c r="F1093" i="11"/>
  <c r="B1094" i="11"/>
  <c r="C1094" i="11"/>
  <c r="D1094" i="11"/>
  <c r="E1094" i="11"/>
  <c r="F1094" i="11"/>
  <c r="B1095" i="11"/>
  <c r="C1095" i="11"/>
  <c r="D1095" i="11"/>
  <c r="E1095" i="11"/>
  <c r="F1095" i="11"/>
  <c r="B1096" i="11"/>
  <c r="W1096" i="11" s="1"/>
  <c r="C1096" i="11"/>
  <c r="D1096" i="11"/>
  <c r="E1096" i="11"/>
  <c r="F1096" i="11"/>
  <c r="B1097" i="11"/>
  <c r="C1097" i="11"/>
  <c r="D1097" i="11"/>
  <c r="E1097" i="11"/>
  <c r="F1097" i="11"/>
  <c r="B1098" i="11"/>
  <c r="C1098" i="11"/>
  <c r="D1098" i="11"/>
  <c r="E1098" i="11"/>
  <c r="F1098" i="11"/>
  <c r="B1099" i="11"/>
  <c r="C1099" i="11"/>
  <c r="D1099" i="11"/>
  <c r="E1099" i="11"/>
  <c r="F1099" i="11"/>
  <c r="B1100" i="11"/>
  <c r="W1100" i="11" s="1"/>
  <c r="C1100" i="11"/>
  <c r="D1100" i="11"/>
  <c r="E1100" i="11"/>
  <c r="F1100" i="11"/>
  <c r="B1101" i="11"/>
  <c r="C1101" i="11"/>
  <c r="D1101" i="11"/>
  <c r="E1101" i="11"/>
  <c r="F1101" i="11"/>
  <c r="B1102" i="11"/>
  <c r="C1102" i="11"/>
  <c r="D1102" i="11"/>
  <c r="E1102" i="11"/>
  <c r="F1102" i="11"/>
  <c r="B1103" i="11"/>
  <c r="C1103" i="11"/>
  <c r="D1103" i="11"/>
  <c r="E1103" i="11"/>
  <c r="F1103" i="11"/>
  <c r="B1104" i="11"/>
  <c r="W1104" i="11" s="1"/>
  <c r="C1104" i="11"/>
  <c r="D1104" i="11"/>
  <c r="E1104" i="11"/>
  <c r="F1104" i="11"/>
  <c r="B1105" i="11"/>
  <c r="C1105" i="11"/>
  <c r="D1105" i="11"/>
  <c r="E1105" i="11"/>
  <c r="F1105" i="11"/>
  <c r="B1106" i="11"/>
  <c r="C1106" i="11"/>
  <c r="D1106" i="11"/>
  <c r="E1106" i="11"/>
  <c r="F1106" i="11"/>
  <c r="B1107" i="11"/>
  <c r="C1107" i="11"/>
  <c r="D1107" i="11"/>
  <c r="E1107" i="11"/>
  <c r="F1107" i="11"/>
  <c r="B1108" i="11"/>
  <c r="W1108" i="11" s="1"/>
  <c r="C1108" i="11"/>
  <c r="D1108" i="11"/>
  <c r="E1108" i="11"/>
  <c r="F1108" i="11"/>
  <c r="B1109" i="11"/>
  <c r="C1109" i="11"/>
  <c r="D1109" i="11"/>
  <c r="E1109" i="11"/>
  <c r="F1109" i="11"/>
  <c r="B1110" i="11"/>
  <c r="C1110" i="11"/>
  <c r="D1110" i="11"/>
  <c r="E1110" i="11"/>
  <c r="F1110" i="11"/>
  <c r="B1111" i="11"/>
  <c r="C1111" i="11"/>
  <c r="D1111" i="11"/>
  <c r="E1111" i="11"/>
  <c r="F1111" i="11"/>
  <c r="B1112" i="11"/>
  <c r="W1112" i="11" s="1"/>
  <c r="C1112" i="11"/>
  <c r="D1112" i="11"/>
  <c r="E1112" i="11"/>
  <c r="F1112" i="11"/>
  <c r="B1113" i="11"/>
  <c r="C1113" i="11"/>
  <c r="D1113" i="11"/>
  <c r="E1113" i="11"/>
  <c r="F1113" i="11"/>
  <c r="B1114" i="11"/>
  <c r="C1114" i="11"/>
  <c r="D1114" i="11"/>
  <c r="E1114" i="11"/>
  <c r="F1114" i="11"/>
  <c r="B1115" i="11"/>
  <c r="C1115" i="11"/>
  <c r="D1115" i="11"/>
  <c r="E1115" i="11"/>
  <c r="F1115" i="11"/>
  <c r="B1116" i="11"/>
  <c r="W1116" i="11" s="1"/>
  <c r="C1116" i="11"/>
  <c r="D1116" i="11"/>
  <c r="E1116" i="11"/>
  <c r="F1116" i="11"/>
  <c r="B1117" i="11"/>
  <c r="C1117" i="11"/>
  <c r="D1117" i="11"/>
  <c r="E1117" i="11"/>
  <c r="F1117" i="11"/>
  <c r="B1118" i="11"/>
  <c r="C1118" i="11"/>
  <c r="D1118" i="11"/>
  <c r="E1118" i="11"/>
  <c r="F1118" i="11"/>
  <c r="B1119" i="11"/>
  <c r="C1119" i="11"/>
  <c r="D1119" i="11"/>
  <c r="E1119" i="11"/>
  <c r="F1119" i="11"/>
  <c r="B1120" i="11"/>
  <c r="W1120" i="11" s="1"/>
  <c r="C1120" i="11"/>
  <c r="D1120" i="11"/>
  <c r="E1120" i="11"/>
  <c r="F1120" i="11"/>
  <c r="B1121" i="11"/>
  <c r="C1121" i="11"/>
  <c r="D1121" i="11"/>
  <c r="E1121" i="11"/>
  <c r="F1121" i="11"/>
  <c r="B1122" i="11"/>
  <c r="C1122" i="11"/>
  <c r="D1122" i="11"/>
  <c r="E1122" i="11"/>
  <c r="F1122" i="11"/>
  <c r="B1123" i="11"/>
  <c r="C1123" i="11"/>
  <c r="D1123" i="11"/>
  <c r="E1123" i="11"/>
  <c r="F1123" i="11"/>
  <c r="B1124" i="11"/>
  <c r="W1124" i="11" s="1"/>
  <c r="C1124" i="11"/>
  <c r="D1124" i="11"/>
  <c r="E1124" i="11"/>
  <c r="F1124" i="11"/>
  <c r="B1125" i="11"/>
  <c r="C1125" i="11"/>
  <c r="D1125" i="11"/>
  <c r="E1125" i="11"/>
  <c r="F1125" i="11"/>
  <c r="B1126" i="11"/>
  <c r="C1126" i="11"/>
  <c r="D1126" i="11"/>
  <c r="E1126" i="11"/>
  <c r="F1126" i="11"/>
  <c r="B1127" i="11"/>
  <c r="C1127" i="11"/>
  <c r="D1127" i="11"/>
  <c r="E1127" i="11"/>
  <c r="F1127" i="11"/>
  <c r="B1128" i="11"/>
  <c r="W1128" i="11" s="1"/>
  <c r="C1128" i="11"/>
  <c r="D1128" i="11"/>
  <c r="E1128" i="11"/>
  <c r="F1128" i="11"/>
  <c r="B1129" i="11"/>
  <c r="C1129" i="11"/>
  <c r="D1129" i="11"/>
  <c r="E1129" i="11"/>
  <c r="F1129" i="11"/>
  <c r="B1130" i="11"/>
  <c r="C1130" i="11"/>
  <c r="D1130" i="11"/>
  <c r="E1130" i="11"/>
  <c r="F1130" i="11"/>
  <c r="B1131" i="11"/>
  <c r="C1131" i="11"/>
  <c r="D1131" i="11"/>
  <c r="E1131" i="11"/>
  <c r="F1131" i="11"/>
  <c r="B1132" i="11"/>
  <c r="W1132" i="11" s="1"/>
  <c r="C1132" i="11"/>
  <c r="D1132" i="11"/>
  <c r="E1132" i="11"/>
  <c r="F1132" i="11"/>
  <c r="B1133" i="11"/>
  <c r="C1133" i="11"/>
  <c r="D1133" i="11"/>
  <c r="E1133" i="11"/>
  <c r="F1133" i="11"/>
  <c r="B1134" i="11"/>
  <c r="C1134" i="11"/>
  <c r="D1134" i="11"/>
  <c r="E1134" i="11"/>
  <c r="F1134" i="11"/>
  <c r="B1135" i="11"/>
  <c r="C1135" i="11"/>
  <c r="D1135" i="11"/>
  <c r="E1135" i="11"/>
  <c r="F1135" i="11"/>
  <c r="B1136" i="11"/>
  <c r="W1136" i="11" s="1"/>
  <c r="C1136" i="11"/>
  <c r="D1136" i="11"/>
  <c r="E1136" i="11"/>
  <c r="F1136" i="11"/>
  <c r="B1137" i="11"/>
  <c r="C1137" i="11"/>
  <c r="D1137" i="11"/>
  <c r="E1137" i="11"/>
  <c r="F1137" i="11"/>
  <c r="B1138" i="11"/>
  <c r="C1138" i="11"/>
  <c r="D1138" i="11"/>
  <c r="E1138" i="11"/>
  <c r="F1138" i="11"/>
  <c r="B1139" i="11"/>
  <c r="C1139" i="11"/>
  <c r="D1139" i="11"/>
  <c r="E1139" i="11"/>
  <c r="F1139" i="11"/>
  <c r="B1140" i="11"/>
  <c r="W1140" i="11" s="1"/>
  <c r="C1140" i="11"/>
  <c r="D1140" i="11"/>
  <c r="E1140" i="11"/>
  <c r="F1140" i="11"/>
  <c r="B1141" i="11"/>
  <c r="C1141" i="11"/>
  <c r="D1141" i="11"/>
  <c r="E1141" i="11"/>
  <c r="F1141" i="11"/>
  <c r="B1142" i="11"/>
  <c r="C1142" i="11"/>
  <c r="D1142" i="11"/>
  <c r="E1142" i="11"/>
  <c r="F1142" i="11"/>
  <c r="B1143" i="11"/>
  <c r="C1143" i="11"/>
  <c r="D1143" i="11"/>
  <c r="E1143" i="11"/>
  <c r="F1143" i="11"/>
  <c r="B1144" i="11"/>
  <c r="W1144" i="11" s="1"/>
  <c r="C1144" i="11"/>
  <c r="D1144" i="11"/>
  <c r="E1144" i="11"/>
  <c r="F1144" i="11"/>
  <c r="B1145" i="11"/>
  <c r="C1145" i="11"/>
  <c r="D1145" i="11"/>
  <c r="E1145" i="11"/>
  <c r="F1145" i="11"/>
  <c r="B1146" i="11"/>
  <c r="C1146" i="11"/>
  <c r="D1146" i="11"/>
  <c r="E1146" i="11"/>
  <c r="F1146" i="11"/>
  <c r="B1147" i="11"/>
  <c r="C1147" i="11"/>
  <c r="D1147" i="11"/>
  <c r="E1147" i="11"/>
  <c r="F1147" i="11"/>
  <c r="B1148" i="11"/>
  <c r="W1148" i="11" s="1"/>
  <c r="C1148" i="11"/>
  <c r="D1148" i="11"/>
  <c r="E1148" i="11"/>
  <c r="F1148" i="11"/>
  <c r="B1149" i="11"/>
  <c r="C1149" i="11"/>
  <c r="D1149" i="11"/>
  <c r="E1149" i="11"/>
  <c r="F1149" i="11"/>
  <c r="B1150" i="11"/>
  <c r="C1150" i="11"/>
  <c r="D1150" i="11"/>
  <c r="E1150" i="11"/>
  <c r="F1150" i="11"/>
  <c r="B1151" i="11"/>
  <c r="C1151" i="11"/>
  <c r="D1151" i="11"/>
  <c r="E1151" i="11"/>
  <c r="F1151" i="11"/>
  <c r="B1152" i="11"/>
  <c r="W1152" i="11" s="1"/>
  <c r="C1152" i="11"/>
  <c r="D1152" i="11"/>
  <c r="E1152" i="11"/>
  <c r="F1152" i="11"/>
  <c r="B1153" i="11"/>
  <c r="C1153" i="11"/>
  <c r="D1153" i="11"/>
  <c r="E1153" i="11"/>
  <c r="F1153" i="11"/>
  <c r="B1154" i="11"/>
  <c r="C1154" i="11"/>
  <c r="D1154" i="11"/>
  <c r="E1154" i="11"/>
  <c r="F1154" i="11"/>
  <c r="B1155" i="11"/>
  <c r="C1155" i="11"/>
  <c r="D1155" i="11"/>
  <c r="E1155" i="11"/>
  <c r="F1155" i="11"/>
  <c r="B1156" i="11"/>
  <c r="W1156" i="11" s="1"/>
  <c r="C1156" i="11"/>
  <c r="D1156" i="11"/>
  <c r="E1156" i="11"/>
  <c r="F1156" i="11"/>
  <c r="B1157" i="11"/>
  <c r="C1157" i="11"/>
  <c r="D1157" i="11"/>
  <c r="E1157" i="11"/>
  <c r="F1157" i="11"/>
  <c r="B1158" i="11"/>
  <c r="C1158" i="11"/>
  <c r="D1158" i="11"/>
  <c r="E1158" i="11"/>
  <c r="F1158" i="11"/>
  <c r="B1159" i="11"/>
  <c r="C1159" i="11"/>
  <c r="D1159" i="11"/>
  <c r="E1159" i="11"/>
  <c r="F1159" i="11"/>
  <c r="B1160" i="11"/>
  <c r="W1160" i="11" s="1"/>
  <c r="C1160" i="11"/>
  <c r="D1160" i="11"/>
  <c r="E1160" i="11"/>
  <c r="F1160" i="11"/>
  <c r="B1161" i="11"/>
  <c r="C1161" i="11"/>
  <c r="D1161" i="11"/>
  <c r="E1161" i="11"/>
  <c r="F1161" i="11"/>
  <c r="B1162" i="11"/>
  <c r="C1162" i="11"/>
  <c r="D1162" i="11"/>
  <c r="E1162" i="11"/>
  <c r="F1162" i="11"/>
  <c r="B1163" i="11"/>
  <c r="C1163" i="11"/>
  <c r="D1163" i="11"/>
  <c r="E1163" i="11"/>
  <c r="F1163" i="11"/>
  <c r="B1164" i="11"/>
  <c r="W1164" i="11" s="1"/>
  <c r="C1164" i="11"/>
  <c r="D1164" i="11"/>
  <c r="E1164" i="11"/>
  <c r="F1164" i="11"/>
  <c r="B1165" i="11"/>
  <c r="C1165" i="11"/>
  <c r="D1165" i="11"/>
  <c r="E1165" i="11"/>
  <c r="F1165" i="11"/>
  <c r="B1166" i="11"/>
  <c r="C1166" i="11"/>
  <c r="D1166" i="11"/>
  <c r="E1166" i="11"/>
  <c r="F1166" i="11"/>
  <c r="B1167" i="11"/>
  <c r="C1167" i="11"/>
  <c r="D1167" i="11"/>
  <c r="E1167" i="11"/>
  <c r="F1167" i="11"/>
  <c r="B1168" i="11"/>
  <c r="W1168" i="11" s="1"/>
  <c r="C1168" i="11"/>
  <c r="D1168" i="11"/>
  <c r="E1168" i="11"/>
  <c r="F1168" i="11"/>
  <c r="B1169" i="11"/>
  <c r="C1169" i="11"/>
  <c r="D1169" i="11"/>
  <c r="E1169" i="11"/>
  <c r="F1169" i="11"/>
  <c r="B1170" i="11"/>
  <c r="C1170" i="11"/>
  <c r="D1170" i="11"/>
  <c r="E1170" i="11"/>
  <c r="F1170" i="11"/>
  <c r="B1171" i="11"/>
  <c r="C1171" i="11"/>
  <c r="D1171" i="11"/>
  <c r="E1171" i="11"/>
  <c r="F1171" i="11"/>
  <c r="B1172" i="11"/>
  <c r="W1172" i="11" s="1"/>
  <c r="C1172" i="11"/>
  <c r="D1172" i="11"/>
  <c r="E1172" i="11"/>
  <c r="F1172" i="11"/>
  <c r="B1173" i="11"/>
  <c r="C1173" i="11"/>
  <c r="D1173" i="11"/>
  <c r="E1173" i="11"/>
  <c r="F1173" i="11"/>
  <c r="B1174" i="11"/>
  <c r="C1174" i="11"/>
  <c r="D1174" i="11"/>
  <c r="E1174" i="11"/>
  <c r="F1174" i="11"/>
  <c r="B1175" i="11"/>
  <c r="C1175" i="11"/>
  <c r="D1175" i="11"/>
  <c r="E1175" i="11"/>
  <c r="F1175" i="11"/>
  <c r="B1176" i="11"/>
  <c r="W1176" i="11" s="1"/>
  <c r="C1176" i="11"/>
  <c r="D1176" i="11"/>
  <c r="E1176" i="11"/>
  <c r="F1176" i="11"/>
  <c r="B1177" i="11"/>
  <c r="C1177" i="11"/>
  <c r="D1177" i="11"/>
  <c r="E1177" i="11"/>
  <c r="F1177" i="11"/>
  <c r="B1178" i="11"/>
  <c r="C1178" i="11"/>
  <c r="D1178" i="11"/>
  <c r="E1178" i="11"/>
  <c r="F1178" i="11"/>
  <c r="B1179" i="11"/>
  <c r="C1179" i="11"/>
  <c r="D1179" i="11"/>
  <c r="E1179" i="11"/>
  <c r="F1179" i="11"/>
  <c r="B1180" i="11"/>
  <c r="W1180" i="11" s="1"/>
  <c r="C1180" i="11"/>
  <c r="D1180" i="11"/>
  <c r="E1180" i="11"/>
  <c r="F1180" i="11"/>
  <c r="B1181" i="11"/>
  <c r="C1181" i="11"/>
  <c r="D1181" i="11"/>
  <c r="E1181" i="11"/>
  <c r="F1181" i="11"/>
  <c r="B1182" i="11"/>
  <c r="C1182" i="11"/>
  <c r="D1182" i="11"/>
  <c r="E1182" i="11"/>
  <c r="F1182" i="11"/>
  <c r="B1183" i="11"/>
  <c r="C1183" i="11"/>
  <c r="D1183" i="11"/>
  <c r="E1183" i="11"/>
  <c r="F1183" i="11"/>
  <c r="B1184" i="11"/>
  <c r="W1184" i="11" s="1"/>
  <c r="C1184" i="11"/>
  <c r="D1184" i="11"/>
  <c r="E1184" i="11"/>
  <c r="F1184" i="11"/>
  <c r="B1185" i="11"/>
  <c r="C1185" i="11"/>
  <c r="D1185" i="11"/>
  <c r="E1185" i="11"/>
  <c r="F1185" i="11"/>
  <c r="B1186" i="11"/>
  <c r="C1186" i="11"/>
  <c r="D1186" i="11"/>
  <c r="E1186" i="11"/>
  <c r="F1186" i="11"/>
  <c r="B1187" i="11"/>
  <c r="C1187" i="11"/>
  <c r="D1187" i="11"/>
  <c r="E1187" i="11"/>
  <c r="F1187" i="11"/>
  <c r="B1188" i="11"/>
  <c r="W1188" i="11" s="1"/>
  <c r="C1188" i="11"/>
  <c r="D1188" i="11"/>
  <c r="E1188" i="11"/>
  <c r="F1188" i="11"/>
  <c r="B1189" i="11"/>
  <c r="C1189" i="11"/>
  <c r="D1189" i="11"/>
  <c r="E1189" i="11"/>
  <c r="F1189" i="11"/>
  <c r="B1190" i="11"/>
  <c r="C1190" i="11"/>
  <c r="D1190" i="11"/>
  <c r="E1190" i="11"/>
  <c r="F1190" i="11"/>
  <c r="B1191" i="11"/>
  <c r="C1191" i="11"/>
  <c r="D1191" i="11"/>
  <c r="E1191" i="11"/>
  <c r="F1191" i="11"/>
  <c r="B1192" i="11"/>
  <c r="W1192" i="11" s="1"/>
  <c r="C1192" i="11"/>
  <c r="D1192" i="11"/>
  <c r="E1192" i="11"/>
  <c r="F1192" i="11"/>
  <c r="B1193" i="11"/>
  <c r="C1193" i="11"/>
  <c r="D1193" i="11"/>
  <c r="E1193" i="11"/>
  <c r="F1193" i="11"/>
  <c r="B1194" i="11"/>
  <c r="C1194" i="11"/>
  <c r="D1194" i="11"/>
  <c r="E1194" i="11"/>
  <c r="F1194" i="11"/>
  <c r="B1195" i="11"/>
  <c r="C1195" i="11"/>
  <c r="D1195" i="11"/>
  <c r="E1195" i="11"/>
  <c r="F1195" i="11"/>
  <c r="B1196" i="11"/>
  <c r="W1196" i="11" s="1"/>
  <c r="C1196" i="11"/>
  <c r="D1196" i="11"/>
  <c r="E1196" i="11"/>
  <c r="F1196" i="11"/>
  <c r="B1197" i="11"/>
  <c r="C1197" i="11"/>
  <c r="D1197" i="11"/>
  <c r="E1197" i="11"/>
  <c r="F1197" i="11"/>
  <c r="B1198" i="11"/>
  <c r="C1198" i="11"/>
  <c r="D1198" i="11"/>
  <c r="E1198" i="11"/>
  <c r="F1198" i="11"/>
  <c r="B1199" i="11"/>
  <c r="C1199" i="11"/>
  <c r="D1199" i="11"/>
  <c r="E1199" i="11"/>
  <c r="F1199" i="11"/>
  <c r="B1200" i="11"/>
  <c r="W1200" i="11" s="1"/>
  <c r="C1200" i="11"/>
  <c r="D1200" i="11"/>
  <c r="E1200" i="11"/>
  <c r="F1200" i="11"/>
  <c r="B1201" i="11"/>
  <c r="C1201" i="11"/>
  <c r="D1201" i="11"/>
  <c r="E1201" i="11"/>
  <c r="F1201" i="11"/>
  <c r="B1202" i="11"/>
  <c r="C1202" i="11"/>
  <c r="D1202" i="11"/>
  <c r="E1202" i="11"/>
  <c r="F1202" i="11"/>
  <c r="B1203" i="11"/>
  <c r="C1203" i="11"/>
  <c r="D1203" i="11"/>
  <c r="E1203" i="11"/>
  <c r="F1203" i="11"/>
  <c r="B1204" i="11"/>
  <c r="W1204" i="11" s="1"/>
  <c r="C1204" i="11"/>
  <c r="D1204" i="11"/>
  <c r="E1204" i="11"/>
  <c r="F1204" i="11"/>
  <c r="B1205" i="11"/>
  <c r="C1205" i="11"/>
  <c r="D1205" i="11"/>
  <c r="E1205" i="11"/>
  <c r="F1205" i="11"/>
  <c r="B1206" i="11"/>
  <c r="C1206" i="11"/>
  <c r="D1206" i="11"/>
  <c r="E1206" i="11"/>
  <c r="F1206" i="11"/>
  <c r="B1207" i="11"/>
  <c r="C1207" i="11"/>
  <c r="D1207" i="11"/>
  <c r="E1207" i="11"/>
  <c r="F1207" i="11"/>
  <c r="B1208" i="11"/>
  <c r="W1208" i="11" s="1"/>
  <c r="C1208" i="11"/>
  <c r="D1208" i="11"/>
  <c r="E1208" i="11"/>
  <c r="F1208" i="11"/>
  <c r="B1209" i="11"/>
  <c r="C1209" i="11"/>
  <c r="D1209" i="11"/>
  <c r="E1209" i="11"/>
  <c r="F1209" i="11"/>
  <c r="B1210" i="11"/>
  <c r="C1210" i="11"/>
  <c r="D1210" i="11"/>
  <c r="E1210" i="11"/>
  <c r="F1210" i="11"/>
  <c r="B1211" i="11"/>
  <c r="C1211" i="11"/>
  <c r="D1211" i="11"/>
  <c r="E1211" i="11"/>
  <c r="F1211" i="11"/>
  <c r="B1212" i="11"/>
  <c r="W1212" i="11" s="1"/>
  <c r="C1212" i="11"/>
  <c r="D1212" i="11"/>
  <c r="E1212" i="11"/>
  <c r="F1212" i="11"/>
  <c r="B1213" i="11"/>
  <c r="C1213" i="11"/>
  <c r="D1213" i="11"/>
  <c r="E1213" i="11"/>
  <c r="F1213" i="11"/>
  <c r="B1214" i="11"/>
  <c r="C1214" i="11"/>
  <c r="D1214" i="11"/>
  <c r="E1214" i="11"/>
  <c r="F1214" i="11"/>
  <c r="B1215" i="11"/>
  <c r="C1215" i="11"/>
  <c r="D1215" i="11"/>
  <c r="E1215" i="11"/>
  <c r="F1215" i="11"/>
  <c r="B1216" i="11"/>
  <c r="W1216" i="11" s="1"/>
  <c r="C1216" i="11"/>
  <c r="D1216" i="11"/>
  <c r="E1216" i="11"/>
  <c r="F1216" i="11"/>
  <c r="B1217" i="11"/>
  <c r="C1217" i="11"/>
  <c r="D1217" i="11"/>
  <c r="E1217" i="11"/>
  <c r="F1217" i="11"/>
  <c r="B1218" i="11"/>
  <c r="C1218" i="11"/>
  <c r="D1218" i="11"/>
  <c r="E1218" i="11"/>
  <c r="F1218" i="11"/>
  <c r="B1219" i="11"/>
  <c r="C1219" i="11"/>
  <c r="D1219" i="11"/>
  <c r="E1219" i="11"/>
  <c r="F1219" i="11"/>
  <c r="B1220" i="11"/>
  <c r="W1220" i="11" s="1"/>
  <c r="C1220" i="11"/>
  <c r="D1220" i="11"/>
  <c r="E1220" i="11"/>
  <c r="F1220" i="11"/>
  <c r="B1221" i="11"/>
  <c r="C1221" i="11"/>
  <c r="D1221" i="11"/>
  <c r="E1221" i="11"/>
  <c r="F1221" i="11"/>
  <c r="B1222" i="11"/>
  <c r="C1222" i="11"/>
  <c r="D1222" i="11"/>
  <c r="E1222" i="11"/>
  <c r="F1222" i="11"/>
  <c r="B1223" i="11"/>
  <c r="C1223" i="11"/>
  <c r="D1223" i="11"/>
  <c r="E1223" i="11"/>
  <c r="F1223" i="11"/>
  <c r="B1224" i="11"/>
  <c r="W1224" i="11" s="1"/>
  <c r="C1224" i="11"/>
  <c r="D1224" i="11"/>
  <c r="E1224" i="11"/>
  <c r="F1224" i="11"/>
  <c r="B1225" i="11"/>
  <c r="C1225" i="11"/>
  <c r="D1225" i="11"/>
  <c r="E1225" i="11"/>
  <c r="F1225" i="11"/>
  <c r="B1226" i="11"/>
  <c r="C1226" i="11"/>
  <c r="D1226" i="11"/>
  <c r="E1226" i="11"/>
  <c r="F1226" i="11"/>
  <c r="B1227" i="11"/>
  <c r="C1227" i="11"/>
  <c r="D1227" i="11"/>
  <c r="E1227" i="11"/>
  <c r="F1227" i="11"/>
  <c r="B1228" i="11"/>
  <c r="W1228" i="11" s="1"/>
  <c r="C1228" i="11"/>
  <c r="D1228" i="11"/>
  <c r="E1228" i="11"/>
  <c r="F1228" i="11"/>
  <c r="B1229" i="11"/>
  <c r="C1229" i="11"/>
  <c r="D1229" i="11"/>
  <c r="E1229" i="11"/>
  <c r="F1229" i="11"/>
  <c r="B1230" i="11"/>
  <c r="C1230" i="11"/>
  <c r="D1230" i="11"/>
  <c r="E1230" i="11"/>
  <c r="F1230" i="11"/>
  <c r="B1231" i="11"/>
  <c r="C1231" i="11"/>
  <c r="D1231" i="11"/>
  <c r="E1231" i="11"/>
  <c r="F1231" i="11"/>
  <c r="B1232" i="11"/>
  <c r="W1232" i="11" s="1"/>
  <c r="C1232" i="11"/>
  <c r="D1232" i="11"/>
  <c r="E1232" i="11"/>
  <c r="F1232" i="11"/>
  <c r="B1233" i="11"/>
  <c r="C1233" i="11"/>
  <c r="D1233" i="11"/>
  <c r="E1233" i="11"/>
  <c r="F1233" i="11"/>
  <c r="B1234" i="11"/>
  <c r="C1234" i="11"/>
  <c r="D1234" i="11"/>
  <c r="E1234" i="11"/>
  <c r="F1234" i="11"/>
  <c r="B1235" i="11"/>
  <c r="C1235" i="11"/>
  <c r="D1235" i="11"/>
  <c r="E1235" i="11"/>
  <c r="F1235" i="11"/>
  <c r="B1236" i="11"/>
  <c r="W1236" i="11" s="1"/>
  <c r="C1236" i="11"/>
  <c r="D1236" i="11"/>
  <c r="E1236" i="11"/>
  <c r="F1236" i="11"/>
  <c r="B1237" i="11"/>
  <c r="C1237" i="11"/>
  <c r="D1237" i="11"/>
  <c r="E1237" i="11"/>
  <c r="F1237" i="11"/>
  <c r="B1238" i="11"/>
  <c r="C1238" i="11"/>
  <c r="D1238" i="11"/>
  <c r="E1238" i="11"/>
  <c r="F1238" i="11"/>
  <c r="B1239" i="11"/>
  <c r="C1239" i="11"/>
  <c r="D1239" i="11"/>
  <c r="E1239" i="11"/>
  <c r="F1239" i="11"/>
  <c r="B1240" i="11"/>
  <c r="W1240" i="11" s="1"/>
  <c r="C1240" i="11"/>
  <c r="D1240" i="11"/>
  <c r="E1240" i="11"/>
  <c r="F1240" i="11"/>
  <c r="B1241" i="11"/>
  <c r="C1241" i="11"/>
  <c r="D1241" i="11"/>
  <c r="E1241" i="11"/>
  <c r="F1241" i="11"/>
  <c r="B1242" i="11"/>
  <c r="C1242" i="11"/>
  <c r="D1242" i="11"/>
  <c r="E1242" i="11"/>
  <c r="F1242" i="11"/>
  <c r="B1243" i="11"/>
  <c r="C1243" i="11"/>
  <c r="D1243" i="11"/>
  <c r="E1243" i="11"/>
  <c r="F1243" i="11"/>
  <c r="B1244" i="11"/>
  <c r="W1244" i="11" s="1"/>
  <c r="C1244" i="11"/>
  <c r="D1244" i="11"/>
  <c r="E1244" i="11"/>
  <c r="F1244" i="11"/>
  <c r="B1245" i="11"/>
  <c r="C1245" i="11"/>
  <c r="D1245" i="11"/>
  <c r="E1245" i="11"/>
  <c r="F1245" i="11"/>
  <c r="B1246" i="11"/>
  <c r="C1246" i="11"/>
  <c r="D1246" i="11"/>
  <c r="E1246" i="11"/>
  <c r="F1246" i="11"/>
  <c r="B1247" i="11"/>
  <c r="C1247" i="11"/>
  <c r="D1247" i="11"/>
  <c r="E1247" i="11"/>
  <c r="F1247" i="11"/>
  <c r="B1248" i="11"/>
  <c r="W1248" i="11" s="1"/>
  <c r="C1248" i="11"/>
  <c r="D1248" i="11"/>
  <c r="E1248" i="11"/>
  <c r="F1248" i="11"/>
  <c r="B1249" i="11"/>
  <c r="C1249" i="11"/>
  <c r="D1249" i="11"/>
  <c r="E1249" i="11"/>
  <c r="F1249" i="11"/>
  <c r="B1250" i="11"/>
  <c r="C1250" i="11"/>
  <c r="D1250" i="11"/>
  <c r="E1250" i="11"/>
  <c r="F1250" i="11"/>
  <c r="B1251" i="11"/>
  <c r="C1251" i="11"/>
  <c r="D1251" i="11"/>
  <c r="E1251" i="11"/>
  <c r="F1251" i="11"/>
  <c r="B1252" i="11"/>
  <c r="W1252" i="11" s="1"/>
  <c r="C1252" i="11"/>
  <c r="D1252" i="11"/>
  <c r="E1252" i="11"/>
  <c r="F1252" i="11"/>
  <c r="B1253" i="11"/>
  <c r="C1253" i="11"/>
  <c r="D1253" i="11"/>
  <c r="E1253" i="11"/>
  <c r="F1253" i="11"/>
  <c r="B1254" i="11"/>
  <c r="C1254" i="11"/>
  <c r="D1254" i="11"/>
  <c r="E1254" i="11"/>
  <c r="F1254" i="11"/>
  <c r="B1255" i="11"/>
  <c r="C1255" i="11"/>
  <c r="D1255" i="11"/>
  <c r="E1255" i="11"/>
  <c r="F1255" i="11"/>
  <c r="B1256" i="11"/>
  <c r="W1256" i="11" s="1"/>
  <c r="C1256" i="11"/>
  <c r="D1256" i="11"/>
  <c r="E1256" i="11"/>
  <c r="F1256" i="11"/>
  <c r="B1257" i="11"/>
  <c r="C1257" i="11"/>
  <c r="D1257" i="11"/>
  <c r="E1257" i="11"/>
  <c r="F1257" i="11"/>
  <c r="B1258" i="11"/>
  <c r="C1258" i="11"/>
  <c r="D1258" i="11"/>
  <c r="E1258" i="11"/>
  <c r="F1258" i="11"/>
  <c r="B1259" i="11"/>
  <c r="C1259" i="11"/>
  <c r="D1259" i="11"/>
  <c r="E1259" i="11"/>
  <c r="F1259" i="11"/>
  <c r="B1260" i="11"/>
  <c r="W1260" i="11" s="1"/>
  <c r="C1260" i="11"/>
  <c r="D1260" i="11"/>
  <c r="E1260" i="11"/>
  <c r="F1260" i="11"/>
  <c r="B1261" i="11"/>
  <c r="C1261" i="11"/>
  <c r="D1261" i="11"/>
  <c r="E1261" i="11"/>
  <c r="F1261" i="11"/>
  <c r="B1262" i="11"/>
  <c r="C1262" i="11"/>
  <c r="D1262" i="11"/>
  <c r="E1262" i="11"/>
  <c r="F1262" i="11"/>
  <c r="B1263" i="11"/>
  <c r="C1263" i="11"/>
  <c r="D1263" i="11"/>
  <c r="E1263" i="11"/>
  <c r="F1263" i="11"/>
  <c r="B1264" i="11"/>
  <c r="W1264" i="11" s="1"/>
  <c r="C1264" i="11"/>
  <c r="D1264" i="11"/>
  <c r="E1264" i="11"/>
  <c r="F1264" i="11"/>
  <c r="B1265" i="11"/>
  <c r="C1265" i="11"/>
  <c r="D1265" i="11"/>
  <c r="E1265" i="11"/>
  <c r="F1265" i="11"/>
  <c r="B1266" i="11"/>
  <c r="C1266" i="11"/>
  <c r="D1266" i="11"/>
  <c r="E1266" i="11"/>
  <c r="F1266" i="11"/>
  <c r="B1267" i="11"/>
  <c r="C1267" i="11"/>
  <c r="D1267" i="11"/>
  <c r="E1267" i="11"/>
  <c r="F1267" i="11"/>
  <c r="B1268" i="11"/>
  <c r="W1268" i="11" s="1"/>
  <c r="C1268" i="11"/>
  <c r="D1268" i="11"/>
  <c r="E1268" i="11"/>
  <c r="F1268" i="11"/>
  <c r="B1269" i="11"/>
  <c r="C1269" i="11"/>
  <c r="D1269" i="11"/>
  <c r="E1269" i="11"/>
  <c r="F1269" i="11"/>
  <c r="B1270" i="11"/>
  <c r="C1270" i="11"/>
  <c r="D1270" i="11"/>
  <c r="E1270" i="11"/>
  <c r="F1270" i="11"/>
  <c r="B1271" i="11"/>
  <c r="C1271" i="11"/>
  <c r="D1271" i="11"/>
  <c r="E1271" i="11"/>
  <c r="F1271" i="11"/>
  <c r="B1272" i="11"/>
  <c r="W1272" i="11" s="1"/>
  <c r="C1272" i="11"/>
  <c r="D1272" i="11"/>
  <c r="E1272" i="11"/>
  <c r="F1272" i="11"/>
  <c r="B1273" i="11"/>
  <c r="C1273" i="11"/>
  <c r="D1273" i="11"/>
  <c r="E1273" i="11"/>
  <c r="F1273" i="11"/>
  <c r="B1274" i="11"/>
  <c r="C1274" i="11"/>
  <c r="D1274" i="11"/>
  <c r="E1274" i="11"/>
  <c r="F1274" i="11"/>
  <c r="B1275" i="11"/>
  <c r="C1275" i="11"/>
  <c r="D1275" i="11"/>
  <c r="E1275" i="11"/>
  <c r="F1275" i="11"/>
  <c r="B1276" i="11"/>
  <c r="W1276" i="11" s="1"/>
  <c r="C1276" i="11"/>
  <c r="D1276" i="11"/>
  <c r="E1276" i="11"/>
  <c r="F1276" i="11"/>
  <c r="B1277" i="11"/>
  <c r="C1277" i="11"/>
  <c r="D1277" i="11"/>
  <c r="E1277" i="11"/>
  <c r="F1277" i="11"/>
  <c r="B1278" i="11"/>
  <c r="C1278" i="11"/>
  <c r="D1278" i="11"/>
  <c r="E1278" i="11"/>
  <c r="F1278" i="11"/>
  <c r="B1279" i="11"/>
  <c r="C1279" i="11"/>
  <c r="D1279" i="11"/>
  <c r="E1279" i="11"/>
  <c r="F1279" i="11"/>
  <c r="B1280" i="11"/>
  <c r="W1280" i="11" s="1"/>
  <c r="C1280" i="11"/>
  <c r="D1280" i="11"/>
  <c r="E1280" i="11"/>
  <c r="F1280" i="11"/>
  <c r="B1281" i="11"/>
  <c r="C1281" i="11"/>
  <c r="D1281" i="11"/>
  <c r="E1281" i="11"/>
  <c r="F1281" i="11"/>
  <c r="B1282" i="11"/>
  <c r="C1282" i="11"/>
  <c r="D1282" i="11"/>
  <c r="E1282" i="11"/>
  <c r="F1282" i="11"/>
  <c r="B1283" i="11"/>
  <c r="C1283" i="11"/>
  <c r="D1283" i="11"/>
  <c r="E1283" i="11"/>
  <c r="F1283" i="11"/>
  <c r="B1284" i="11"/>
  <c r="W1284" i="11" s="1"/>
  <c r="C1284" i="11"/>
  <c r="D1284" i="11"/>
  <c r="E1284" i="11"/>
  <c r="F1284" i="11"/>
  <c r="B1285" i="11"/>
  <c r="C1285" i="11"/>
  <c r="D1285" i="11"/>
  <c r="E1285" i="11"/>
  <c r="F1285" i="11"/>
  <c r="B1286" i="11"/>
  <c r="C1286" i="11"/>
  <c r="D1286" i="11"/>
  <c r="E1286" i="11"/>
  <c r="F1286" i="11"/>
  <c r="B1287" i="11"/>
  <c r="C1287" i="11"/>
  <c r="D1287" i="11"/>
  <c r="E1287" i="11"/>
  <c r="F1287" i="11"/>
  <c r="B1288" i="11"/>
  <c r="W1288" i="11" s="1"/>
  <c r="C1288" i="11"/>
  <c r="D1288" i="11"/>
  <c r="E1288" i="11"/>
  <c r="F1288" i="11"/>
  <c r="B1289" i="11"/>
  <c r="C1289" i="11"/>
  <c r="D1289" i="11"/>
  <c r="E1289" i="11"/>
  <c r="F1289" i="11"/>
  <c r="B1290" i="11"/>
  <c r="C1290" i="11"/>
  <c r="D1290" i="11"/>
  <c r="E1290" i="11"/>
  <c r="F1290" i="11"/>
  <c r="B1291" i="11"/>
  <c r="C1291" i="11"/>
  <c r="D1291" i="11"/>
  <c r="E1291" i="11"/>
  <c r="F1291" i="11"/>
  <c r="B1292" i="11"/>
  <c r="W1292" i="11" s="1"/>
  <c r="C1292" i="11"/>
  <c r="D1292" i="11"/>
  <c r="E1292" i="11"/>
  <c r="F1292" i="11"/>
  <c r="B1293" i="11"/>
  <c r="C1293" i="11"/>
  <c r="D1293" i="11"/>
  <c r="E1293" i="11"/>
  <c r="F1293" i="11"/>
  <c r="B1294" i="11"/>
  <c r="C1294" i="11"/>
  <c r="D1294" i="11"/>
  <c r="E1294" i="11"/>
  <c r="F1294" i="11"/>
  <c r="B1295" i="11"/>
  <c r="C1295" i="11"/>
  <c r="D1295" i="11"/>
  <c r="E1295" i="11"/>
  <c r="F1295" i="11"/>
  <c r="B1296" i="11"/>
  <c r="W1296" i="11" s="1"/>
  <c r="C1296" i="11"/>
  <c r="D1296" i="11"/>
  <c r="E1296" i="11"/>
  <c r="F1296" i="11"/>
  <c r="B1297" i="11"/>
  <c r="C1297" i="11"/>
  <c r="D1297" i="11"/>
  <c r="E1297" i="11"/>
  <c r="F1297" i="11"/>
  <c r="B1298" i="11"/>
  <c r="C1298" i="11"/>
  <c r="D1298" i="11"/>
  <c r="E1298" i="11"/>
  <c r="F1298" i="11"/>
  <c r="B1299" i="11"/>
  <c r="C1299" i="11"/>
  <c r="D1299" i="11"/>
  <c r="E1299" i="11"/>
  <c r="F1299" i="11"/>
  <c r="B1300" i="11"/>
  <c r="W1300" i="11" s="1"/>
  <c r="C1300" i="11"/>
  <c r="D1300" i="11"/>
  <c r="E1300" i="11"/>
  <c r="F1300" i="11"/>
  <c r="B1301" i="11"/>
  <c r="C1301" i="11"/>
  <c r="D1301" i="11"/>
  <c r="E1301" i="11"/>
  <c r="F1301" i="11"/>
  <c r="B1302" i="11"/>
  <c r="C1302" i="11"/>
  <c r="D1302" i="11"/>
  <c r="E1302" i="11"/>
  <c r="F1302" i="11"/>
  <c r="B1303" i="11"/>
  <c r="C1303" i="11"/>
  <c r="D1303" i="11"/>
  <c r="E1303" i="11"/>
  <c r="F1303" i="11"/>
  <c r="B1304" i="11"/>
  <c r="W1304" i="11" s="1"/>
  <c r="C1304" i="11"/>
  <c r="D1304" i="11"/>
  <c r="E1304" i="11"/>
  <c r="F1304" i="11"/>
  <c r="B1305" i="11"/>
  <c r="C1305" i="11"/>
  <c r="D1305" i="11"/>
  <c r="E1305" i="11"/>
  <c r="F1305" i="11"/>
  <c r="B1306" i="11"/>
  <c r="C1306" i="11"/>
  <c r="D1306" i="11"/>
  <c r="E1306" i="11"/>
  <c r="F1306" i="11"/>
  <c r="B1307" i="11"/>
  <c r="C1307" i="11"/>
  <c r="D1307" i="11"/>
  <c r="E1307" i="11"/>
  <c r="F1307" i="11"/>
  <c r="B1308" i="11"/>
  <c r="W1308" i="11" s="1"/>
  <c r="C1308" i="11"/>
  <c r="D1308" i="11"/>
  <c r="E1308" i="11"/>
  <c r="F1308" i="11"/>
  <c r="B1309" i="11"/>
  <c r="C1309" i="11"/>
  <c r="D1309" i="11"/>
  <c r="E1309" i="11"/>
  <c r="F1309" i="11"/>
  <c r="B1310" i="11"/>
  <c r="C1310" i="11"/>
  <c r="D1310" i="11"/>
  <c r="E1310" i="11"/>
  <c r="F1310" i="11"/>
  <c r="B1311" i="11"/>
  <c r="C1311" i="11"/>
  <c r="D1311" i="11"/>
  <c r="E1311" i="11"/>
  <c r="F1311" i="11"/>
  <c r="B1312" i="11"/>
  <c r="W1312" i="11" s="1"/>
  <c r="C1312" i="11"/>
  <c r="D1312" i="11"/>
  <c r="E1312" i="11"/>
  <c r="F1312" i="11"/>
  <c r="B1313" i="11"/>
  <c r="C1313" i="11"/>
  <c r="D1313" i="11"/>
  <c r="E1313" i="11"/>
  <c r="F1313" i="11"/>
  <c r="B1314" i="11"/>
  <c r="C1314" i="11"/>
  <c r="D1314" i="11"/>
  <c r="E1314" i="11"/>
  <c r="F1314" i="11"/>
  <c r="B1315" i="11"/>
  <c r="C1315" i="11"/>
  <c r="D1315" i="11"/>
  <c r="E1315" i="11"/>
  <c r="F1315" i="11"/>
  <c r="B1316" i="11"/>
  <c r="W1316" i="11" s="1"/>
  <c r="C1316" i="11"/>
  <c r="D1316" i="11"/>
  <c r="E1316" i="11"/>
  <c r="F1316" i="11"/>
  <c r="B1317" i="11"/>
  <c r="C1317" i="11"/>
  <c r="D1317" i="11"/>
  <c r="E1317" i="11"/>
  <c r="F1317" i="11"/>
  <c r="B1318" i="11"/>
  <c r="C1318" i="11"/>
  <c r="D1318" i="11"/>
  <c r="E1318" i="11"/>
  <c r="F1318" i="11"/>
  <c r="B1319" i="11"/>
  <c r="C1319" i="11"/>
  <c r="D1319" i="11"/>
  <c r="E1319" i="11"/>
  <c r="F1319" i="11"/>
  <c r="B1320" i="11"/>
  <c r="W1320" i="11" s="1"/>
  <c r="C1320" i="11"/>
  <c r="D1320" i="11"/>
  <c r="E1320" i="11"/>
  <c r="F1320" i="11"/>
  <c r="B1321" i="11"/>
  <c r="C1321" i="11"/>
  <c r="D1321" i="11"/>
  <c r="E1321" i="11"/>
  <c r="F1321" i="11"/>
  <c r="B1322" i="11"/>
  <c r="C1322" i="11"/>
  <c r="D1322" i="11"/>
  <c r="E1322" i="11"/>
  <c r="F1322" i="11"/>
  <c r="B1323" i="11"/>
  <c r="C1323" i="11"/>
  <c r="D1323" i="11"/>
  <c r="E1323" i="11"/>
  <c r="F1323" i="11"/>
  <c r="B1324" i="11"/>
  <c r="W1324" i="11" s="1"/>
  <c r="C1324" i="11"/>
  <c r="D1324" i="11"/>
  <c r="E1324" i="11"/>
  <c r="F1324" i="11"/>
  <c r="B1325" i="11"/>
  <c r="C1325" i="11"/>
  <c r="D1325" i="11"/>
  <c r="E1325" i="11"/>
  <c r="F1325" i="11"/>
  <c r="B1326" i="11"/>
  <c r="C1326" i="11"/>
  <c r="D1326" i="11"/>
  <c r="E1326" i="11"/>
  <c r="F1326" i="11"/>
  <c r="B1327" i="11"/>
  <c r="C1327" i="11"/>
  <c r="D1327" i="11"/>
  <c r="E1327" i="11"/>
  <c r="F1327" i="11"/>
  <c r="B1328" i="11"/>
  <c r="W1328" i="11" s="1"/>
  <c r="C1328" i="11"/>
  <c r="D1328" i="11"/>
  <c r="E1328" i="11"/>
  <c r="F1328" i="11"/>
  <c r="B1329" i="11"/>
  <c r="C1329" i="11"/>
  <c r="D1329" i="11"/>
  <c r="E1329" i="11"/>
  <c r="F1329" i="11"/>
  <c r="B1330" i="11"/>
  <c r="C1330" i="11"/>
  <c r="D1330" i="11"/>
  <c r="E1330" i="11"/>
  <c r="F1330" i="11"/>
  <c r="B1331" i="11"/>
  <c r="C1331" i="11"/>
  <c r="D1331" i="11"/>
  <c r="E1331" i="11"/>
  <c r="F1331" i="11"/>
  <c r="B1332" i="11"/>
  <c r="W1332" i="11" s="1"/>
  <c r="C1332" i="11"/>
  <c r="D1332" i="11"/>
  <c r="E1332" i="11"/>
  <c r="F1332" i="11"/>
  <c r="B1333" i="11"/>
  <c r="C1333" i="11"/>
  <c r="D1333" i="11"/>
  <c r="E1333" i="11"/>
  <c r="F1333" i="11"/>
  <c r="B1334" i="11"/>
  <c r="C1334" i="11"/>
  <c r="D1334" i="11"/>
  <c r="E1334" i="11"/>
  <c r="F1334" i="11"/>
  <c r="B1335" i="11"/>
  <c r="C1335" i="11"/>
  <c r="D1335" i="11"/>
  <c r="E1335" i="11"/>
  <c r="F1335" i="11"/>
  <c r="B1336" i="11"/>
  <c r="W1336" i="11" s="1"/>
  <c r="C1336" i="11"/>
  <c r="D1336" i="11"/>
  <c r="E1336" i="11"/>
  <c r="F1336" i="11"/>
  <c r="B1337" i="11"/>
  <c r="C1337" i="11"/>
  <c r="D1337" i="11"/>
  <c r="E1337" i="11"/>
  <c r="F1337" i="11"/>
  <c r="B1338" i="11"/>
  <c r="C1338" i="11"/>
  <c r="D1338" i="11"/>
  <c r="E1338" i="11"/>
  <c r="F1338" i="11"/>
  <c r="B1339" i="11"/>
  <c r="C1339" i="11"/>
  <c r="D1339" i="11"/>
  <c r="E1339" i="11"/>
  <c r="F1339" i="11"/>
  <c r="B1340" i="11"/>
  <c r="W1340" i="11" s="1"/>
  <c r="C1340" i="11"/>
  <c r="D1340" i="11"/>
  <c r="E1340" i="11"/>
  <c r="F1340" i="11"/>
  <c r="B1341" i="11"/>
  <c r="C1341" i="11"/>
  <c r="D1341" i="11"/>
  <c r="E1341" i="11"/>
  <c r="F1341" i="11"/>
  <c r="B1342" i="11"/>
  <c r="C1342" i="11"/>
  <c r="D1342" i="11"/>
  <c r="E1342" i="11"/>
  <c r="F1342" i="11"/>
  <c r="B1343" i="11"/>
  <c r="C1343" i="11"/>
  <c r="D1343" i="11"/>
  <c r="E1343" i="11"/>
  <c r="F1343" i="11"/>
  <c r="B1344" i="11"/>
  <c r="W1344" i="11" s="1"/>
  <c r="C1344" i="11"/>
  <c r="D1344" i="11"/>
  <c r="E1344" i="11"/>
  <c r="F1344" i="11"/>
  <c r="B1345" i="11"/>
  <c r="C1345" i="11"/>
  <c r="D1345" i="11"/>
  <c r="E1345" i="11"/>
  <c r="F1345" i="11"/>
  <c r="B1346" i="11"/>
  <c r="C1346" i="11"/>
  <c r="D1346" i="11"/>
  <c r="E1346" i="11"/>
  <c r="F1346" i="11"/>
  <c r="B1347" i="11"/>
  <c r="C1347" i="11"/>
  <c r="D1347" i="11"/>
  <c r="E1347" i="11"/>
  <c r="F1347" i="11"/>
  <c r="B1348" i="11"/>
  <c r="W1348" i="11" s="1"/>
  <c r="C1348" i="11"/>
  <c r="D1348" i="11"/>
  <c r="E1348" i="11"/>
  <c r="F1348" i="11"/>
  <c r="B1349" i="11"/>
  <c r="C1349" i="11"/>
  <c r="D1349" i="11"/>
  <c r="E1349" i="11"/>
  <c r="F1349" i="11"/>
  <c r="B1350" i="11"/>
  <c r="C1350" i="11"/>
  <c r="D1350" i="11"/>
  <c r="E1350" i="11"/>
  <c r="F1350" i="11"/>
  <c r="B1351" i="11"/>
  <c r="C1351" i="11"/>
  <c r="D1351" i="11"/>
  <c r="E1351" i="11"/>
  <c r="F1351" i="11"/>
  <c r="B1352" i="11"/>
  <c r="W1352" i="11" s="1"/>
  <c r="C1352" i="11"/>
  <c r="D1352" i="11"/>
  <c r="E1352" i="11"/>
  <c r="F1352" i="11"/>
  <c r="B1353" i="11"/>
  <c r="C1353" i="11"/>
  <c r="D1353" i="11"/>
  <c r="E1353" i="11"/>
  <c r="F1353" i="11"/>
  <c r="B1354" i="11"/>
  <c r="C1354" i="11"/>
  <c r="D1354" i="11"/>
  <c r="E1354" i="11"/>
  <c r="F1354" i="11"/>
  <c r="B1355" i="11"/>
  <c r="C1355" i="11"/>
  <c r="D1355" i="11"/>
  <c r="E1355" i="11"/>
  <c r="F1355" i="11"/>
  <c r="B1356" i="11"/>
  <c r="W1356" i="11" s="1"/>
  <c r="C1356" i="11"/>
  <c r="D1356" i="11"/>
  <c r="E1356" i="11"/>
  <c r="F1356" i="11"/>
  <c r="B1357" i="11"/>
  <c r="C1357" i="11"/>
  <c r="D1357" i="11"/>
  <c r="E1357" i="11"/>
  <c r="F1357" i="11"/>
  <c r="B1358" i="11"/>
  <c r="C1358" i="11"/>
  <c r="D1358" i="11"/>
  <c r="E1358" i="11"/>
  <c r="F1358" i="11"/>
  <c r="B1359" i="11"/>
  <c r="C1359" i="11"/>
  <c r="D1359" i="11"/>
  <c r="E1359" i="11"/>
  <c r="F1359" i="11"/>
  <c r="B1360" i="11"/>
  <c r="W1360" i="11" s="1"/>
  <c r="C1360" i="11"/>
  <c r="D1360" i="11"/>
  <c r="E1360" i="11"/>
  <c r="F1360" i="11"/>
  <c r="B1361" i="11"/>
  <c r="C1361" i="11"/>
  <c r="D1361" i="11"/>
  <c r="E1361" i="11"/>
  <c r="F1361" i="11"/>
  <c r="B1362" i="11"/>
  <c r="C1362" i="11"/>
  <c r="D1362" i="11"/>
  <c r="E1362" i="11"/>
  <c r="F1362" i="11"/>
  <c r="B1363" i="11"/>
  <c r="C1363" i="11"/>
  <c r="D1363" i="11"/>
  <c r="E1363" i="11"/>
  <c r="F1363" i="11"/>
  <c r="B1364" i="11"/>
  <c r="W1364" i="11" s="1"/>
  <c r="C1364" i="11"/>
  <c r="D1364" i="11"/>
  <c r="E1364" i="11"/>
  <c r="F1364" i="11"/>
  <c r="B1365" i="11"/>
  <c r="C1365" i="11"/>
  <c r="D1365" i="11"/>
  <c r="E1365" i="11"/>
  <c r="F1365" i="11"/>
  <c r="B1366" i="11"/>
  <c r="C1366" i="11"/>
  <c r="D1366" i="11"/>
  <c r="E1366" i="11"/>
  <c r="F1366" i="11"/>
  <c r="B1367" i="11"/>
  <c r="C1367" i="11"/>
  <c r="D1367" i="11"/>
  <c r="E1367" i="11"/>
  <c r="F1367" i="11"/>
  <c r="B1368" i="11"/>
  <c r="W1368" i="11" s="1"/>
  <c r="C1368" i="11"/>
  <c r="D1368" i="11"/>
  <c r="E1368" i="11"/>
  <c r="F1368" i="11"/>
  <c r="B1369" i="11"/>
  <c r="C1369" i="11"/>
  <c r="D1369" i="11"/>
  <c r="E1369" i="11"/>
  <c r="F1369" i="11"/>
  <c r="B1370" i="11"/>
  <c r="C1370" i="11"/>
  <c r="D1370" i="11"/>
  <c r="E1370" i="11"/>
  <c r="F1370" i="11"/>
  <c r="B1371" i="11"/>
  <c r="C1371" i="11"/>
  <c r="D1371" i="11"/>
  <c r="E1371" i="11"/>
  <c r="F1371" i="11"/>
  <c r="B1372" i="11"/>
  <c r="W1372" i="11" s="1"/>
  <c r="C1372" i="11"/>
  <c r="D1372" i="11"/>
  <c r="E1372" i="11"/>
  <c r="F1372" i="11"/>
  <c r="B1373" i="11"/>
  <c r="C1373" i="11"/>
  <c r="D1373" i="11"/>
  <c r="E1373" i="11"/>
  <c r="F1373" i="11"/>
  <c r="B1374" i="11"/>
  <c r="C1374" i="11"/>
  <c r="D1374" i="11"/>
  <c r="E1374" i="11"/>
  <c r="F1374" i="11"/>
  <c r="B1375" i="11"/>
  <c r="C1375" i="11"/>
  <c r="D1375" i="11"/>
  <c r="E1375" i="11"/>
  <c r="F1375" i="11"/>
  <c r="B1376" i="11"/>
  <c r="W1376" i="11" s="1"/>
  <c r="C1376" i="11"/>
  <c r="D1376" i="11"/>
  <c r="E1376" i="11"/>
  <c r="F1376" i="11"/>
  <c r="B1377" i="11"/>
  <c r="C1377" i="11"/>
  <c r="D1377" i="11"/>
  <c r="E1377" i="11"/>
  <c r="F1377" i="11"/>
  <c r="B1378" i="11"/>
  <c r="C1378" i="11"/>
  <c r="D1378" i="11"/>
  <c r="E1378" i="11"/>
  <c r="F1378" i="11"/>
  <c r="B1379" i="11"/>
  <c r="C1379" i="11"/>
  <c r="D1379" i="11"/>
  <c r="E1379" i="11"/>
  <c r="F1379" i="11"/>
  <c r="B1380" i="11"/>
  <c r="W1380" i="11" s="1"/>
  <c r="C1380" i="11"/>
  <c r="D1380" i="11"/>
  <c r="E1380" i="11"/>
  <c r="F1380" i="11"/>
  <c r="B1381" i="11"/>
  <c r="C1381" i="11"/>
  <c r="D1381" i="11"/>
  <c r="E1381" i="11"/>
  <c r="F1381" i="11"/>
  <c r="B1382" i="11"/>
  <c r="C1382" i="11"/>
  <c r="D1382" i="11"/>
  <c r="E1382" i="11"/>
  <c r="F1382" i="11"/>
  <c r="B1383" i="11"/>
  <c r="C1383" i="11"/>
  <c r="D1383" i="11"/>
  <c r="E1383" i="11"/>
  <c r="F1383" i="11"/>
  <c r="B1384" i="11"/>
  <c r="W1384" i="11" s="1"/>
  <c r="C1384" i="11"/>
  <c r="D1384" i="11"/>
  <c r="E1384" i="11"/>
  <c r="F1384" i="11"/>
  <c r="B1385" i="11"/>
  <c r="C1385" i="11"/>
  <c r="D1385" i="11"/>
  <c r="E1385" i="11"/>
  <c r="F1385" i="11"/>
  <c r="B1386" i="11"/>
  <c r="C1386" i="11"/>
  <c r="D1386" i="11"/>
  <c r="E1386" i="11"/>
  <c r="F1386" i="11"/>
  <c r="B1387" i="11"/>
  <c r="C1387" i="11"/>
  <c r="D1387" i="11"/>
  <c r="E1387" i="11"/>
  <c r="F1387" i="11"/>
  <c r="B1388" i="11"/>
  <c r="W1388" i="11" s="1"/>
  <c r="C1388" i="11"/>
  <c r="D1388" i="11"/>
  <c r="E1388" i="11"/>
  <c r="F1388" i="11"/>
  <c r="B1389" i="11"/>
  <c r="C1389" i="11"/>
  <c r="D1389" i="11"/>
  <c r="E1389" i="11"/>
  <c r="F1389" i="11"/>
  <c r="B1390" i="11"/>
  <c r="C1390" i="11"/>
  <c r="D1390" i="11"/>
  <c r="E1390" i="11"/>
  <c r="F1390" i="11"/>
  <c r="B1391" i="11"/>
  <c r="C1391" i="11"/>
  <c r="D1391" i="11"/>
  <c r="E1391" i="11"/>
  <c r="F1391" i="11"/>
  <c r="B1392" i="11"/>
  <c r="W1392" i="11" s="1"/>
  <c r="C1392" i="11"/>
  <c r="D1392" i="11"/>
  <c r="E1392" i="11"/>
  <c r="F1392" i="11"/>
  <c r="B1393" i="11"/>
  <c r="C1393" i="11"/>
  <c r="D1393" i="11"/>
  <c r="E1393" i="11"/>
  <c r="F1393" i="11"/>
  <c r="B1394" i="11"/>
  <c r="C1394" i="11"/>
  <c r="D1394" i="11"/>
  <c r="E1394" i="11"/>
  <c r="F1394" i="11"/>
  <c r="B1395" i="11"/>
  <c r="C1395" i="11"/>
  <c r="D1395" i="11"/>
  <c r="E1395" i="11"/>
  <c r="F1395" i="11"/>
  <c r="B1396" i="11"/>
  <c r="W1396" i="11" s="1"/>
  <c r="C1396" i="11"/>
  <c r="D1396" i="11"/>
  <c r="E1396" i="11"/>
  <c r="F1396" i="11"/>
  <c r="B1397" i="11"/>
  <c r="C1397" i="11"/>
  <c r="D1397" i="11"/>
  <c r="E1397" i="11"/>
  <c r="F1397" i="11"/>
  <c r="B1398" i="11"/>
  <c r="C1398" i="11"/>
  <c r="D1398" i="11"/>
  <c r="E1398" i="11"/>
  <c r="F1398" i="11"/>
  <c r="B1399" i="11"/>
  <c r="C1399" i="11"/>
  <c r="D1399" i="11"/>
  <c r="E1399" i="11"/>
  <c r="F1399" i="11"/>
  <c r="B1400" i="11"/>
  <c r="W1400" i="11" s="1"/>
  <c r="C1400" i="11"/>
  <c r="D1400" i="11"/>
  <c r="E1400" i="11"/>
  <c r="F1400" i="11"/>
  <c r="B1401" i="11"/>
  <c r="C1401" i="11"/>
  <c r="D1401" i="11"/>
  <c r="E1401" i="11"/>
  <c r="F1401" i="11"/>
  <c r="B1402" i="11"/>
  <c r="C1402" i="11"/>
  <c r="D1402" i="11"/>
  <c r="E1402" i="11"/>
  <c r="F1402" i="11"/>
  <c r="B1403" i="11"/>
  <c r="C1403" i="11"/>
  <c r="D1403" i="11"/>
  <c r="E1403" i="11"/>
  <c r="F1403" i="11"/>
  <c r="B1404" i="11"/>
  <c r="W1404" i="11" s="1"/>
  <c r="C1404" i="11"/>
  <c r="D1404" i="11"/>
  <c r="E1404" i="11"/>
  <c r="F1404" i="11"/>
  <c r="B1405" i="11"/>
  <c r="C1405" i="11"/>
  <c r="D1405" i="11"/>
  <c r="E1405" i="11"/>
  <c r="F1405" i="11"/>
  <c r="B1406" i="11"/>
  <c r="C1406" i="11"/>
  <c r="D1406" i="11"/>
  <c r="E1406" i="11"/>
  <c r="F1406" i="11"/>
  <c r="B1407" i="11"/>
  <c r="C1407" i="11"/>
  <c r="D1407" i="11"/>
  <c r="E1407" i="11"/>
  <c r="F1407" i="11"/>
  <c r="B1408" i="11"/>
  <c r="W1408" i="11" s="1"/>
  <c r="C1408" i="11"/>
  <c r="D1408" i="11"/>
  <c r="E1408" i="11"/>
  <c r="F1408" i="11"/>
  <c r="B1409" i="11"/>
  <c r="C1409" i="11"/>
  <c r="D1409" i="11"/>
  <c r="E1409" i="11"/>
  <c r="F1409" i="11"/>
  <c r="B1410" i="11"/>
  <c r="C1410" i="11"/>
  <c r="D1410" i="11"/>
  <c r="E1410" i="11"/>
  <c r="F1410" i="11"/>
  <c r="B1411" i="11"/>
  <c r="C1411" i="11"/>
  <c r="D1411" i="11"/>
  <c r="E1411" i="11"/>
  <c r="F1411" i="11"/>
  <c r="B1412" i="11"/>
  <c r="W1412" i="11" s="1"/>
  <c r="C1412" i="11"/>
  <c r="D1412" i="11"/>
  <c r="E1412" i="11"/>
  <c r="F1412" i="11"/>
  <c r="B1413" i="11"/>
  <c r="C1413" i="11"/>
  <c r="D1413" i="11"/>
  <c r="E1413" i="11"/>
  <c r="F1413" i="11"/>
  <c r="B1414" i="11"/>
  <c r="C1414" i="11"/>
  <c r="D1414" i="11"/>
  <c r="E1414" i="11"/>
  <c r="F1414" i="11"/>
  <c r="B1415" i="11"/>
  <c r="C1415" i="11"/>
  <c r="D1415" i="11"/>
  <c r="E1415" i="11"/>
  <c r="F1415" i="11"/>
  <c r="B1416" i="11"/>
  <c r="W1416" i="11" s="1"/>
  <c r="C1416" i="11"/>
  <c r="D1416" i="11"/>
  <c r="E1416" i="11"/>
  <c r="F1416" i="11"/>
  <c r="B1417" i="11"/>
  <c r="C1417" i="11"/>
  <c r="D1417" i="11"/>
  <c r="E1417" i="11"/>
  <c r="F1417" i="11"/>
  <c r="B1418" i="11"/>
  <c r="C1418" i="11"/>
  <c r="D1418" i="11"/>
  <c r="E1418" i="11"/>
  <c r="F1418" i="11"/>
  <c r="B1419" i="11"/>
  <c r="C1419" i="11"/>
  <c r="D1419" i="11"/>
  <c r="E1419" i="11"/>
  <c r="F1419" i="11"/>
  <c r="B1420" i="11"/>
  <c r="W1420" i="11" s="1"/>
  <c r="C1420" i="11"/>
  <c r="D1420" i="11"/>
  <c r="E1420" i="11"/>
  <c r="F1420" i="11"/>
  <c r="B1421" i="11"/>
  <c r="C1421" i="11"/>
  <c r="D1421" i="11"/>
  <c r="E1421" i="11"/>
  <c r="F1421" i="11"/>
  <c r="B1422" i="11"/>
  <c r="C1422" i="11"/>
  <c r="D1422" i="11"/>
  <c r="E1422" i="11"/>
  <c r="F1422" i="11"/>
  <c r="B1423" i="11"/>
  <c r="C1423" i="11"/>
  <c r="D1423" i="11"/>
  <c r="E1423" i="11"/>
  <c r="F1423" i="11"/>
  <c r="B1424" i="11"/>
  <c r="W1424" i="11" s="1"/>
  <c r="C1424" i="11"/>
  <c r="D1424" i="11"/>
  <c r="E1424" i="11"/>
  <c r="F1424" i="11"/>
  <c r="B1425" i="11"/>
  <c r="C1425" i="11"/>
  <c r="D1425" i="11"/>
  <c r="E1425" i="11"/>
  <c r="F1425" i="11"/>
  <c r="B1426" i="11"/>
  <c r="C1426" i="11"/>
  <c r="D1426" i="11"/>
  <c r="E1426" i="11"/>
  <c r="F1426" i="11"/>
  <c r="B1427" i="11"/>
  <c r="C1427" i="11"/>
  <c r="D1427" i="11"/>
  <c r="E1427" i="11"/>
  <c r="F1427" i="11"/>
  <c r="B1428" i="11"/>
  <c r="W1428" i="11" s="1"/>
  <c r="C1428" i="11"/>
  <c r="D1428" i="11"/>
  <c r="E1428" i="11"/>
  <c r="F1428" i="11"/>
  <c r="B1429" i="11"/>
  <c r="C1429" i="11"/>
  <c r="D1429" i="11"/>
  <c r="E1429" i="11"/>
  <c r="F1429" i="11"/>
  <c r="B1430" i="11"/>
  <c r="C1430" i="11"/>
  <c r="D1430" i="11"/>
  <c r="E1430" i="11"/>
  <c r="F1430" i="11"/>
  <c r="B1431" i="11"/>
  <c r="C1431" i="11"/>
  <c r="D1431" i="11"/>
  <c r="E1431" i="11"/>
  <c r="F1431" i="11"/>
  <c r="B1432" i="11"/>
  <c r="W1432" i="11" s="1"/>
  <c r="C1432" i="11"/>
  <c r="D1432" i="11"/>
  <c r="E1432" i="11"/>
  <c r="F1432" i="11"/>
  <c r="B1433" i="11"/>
  <c r="C1433" i="11"/>
  <c r="D1433" i="11"/>
  <c r="E1433" i="11"/>
  <c r="F1433" i="11"/>
  <c r="B1434" i="11"/>
  <c r="C1434" i="11"/>
  <c r="D1434" i="11"/>
  <c r="E1434" i="11"/>
  <c r="F1434" i="11"/>
  <c r="B1435" i="11"/>
  <c r="C1435" i="11"/>
  <c r="D1435" i="11"/>
  <c r="E1435" i="11"/>
  <c r="F1435" i="11"/>
  <c r="B1436" i="11"/>
  <c r="W1436" i="11" s="1"/>
  <c r="C1436" i="11"/>
  <c r="D1436" i="11"/>
  <c r="E1436" i="11"/>
  <c r="F1436" i="11"/>
  <c r="B1437" i="11"/>
  <c r="C1437" i="11"/>
  <c r="D1437" i="11"/>
  <c r="E1437" i="11"/>
  <c r="F1437" i="11"/>
  <c r="B1438" i="11"/>
  <c r="C1438" i="11"/>
  <c r="D1438" i="11"/>
  <c r="E1438" i="11"/>
  <c r="F1438" i="11"/>
  <c r="B1439" i="11"/>
  <c r="C1439" i="11"/>
  <c r="D1439" i="11"/>
  <c r="E1439" i="11"/>
  <c r="F1439" i="11"/>
  <c r="B1440" i="11"/>
  <c r="W1440" i="11" s="1"/>
  <c r="C1440" i="11"/>
  <c r="D1440" i="11"/>
  <c r="E1440" i="11"/>
  <c r="F1440" i="11"/>
  <c r="B1441" i="11"/>
  <c r="C1441" i="11"/>
  <c r="D1441" i="11"/>
  <c r="E1441" i="11"/>
  <c r="F1441" i="11"/>
  <c r="B1442" i="11"/>
  <c r="C1442" i="11"/>
  <c r="D1442" i="11"/>
  <c r="E1442" i="11"/>
  <c r="F1442" i="11"/>
  <c r="B1443" i="11"/>
  <c r="C1443" i="11"/>
  <c r="D1443" i="11"/>
  <c r="E1443" i="11"/>
  <c r="F1443" i="11"/>
  <c r="B1444" i="11"/>
  <c r="W1444" i="11" s="1"/>
  <c r="C1444" i="11"/>
  <c r="D1444" i="11"/>
  <c r="E1444" i="11"/>
  <c r="F1444" i="11"/>
  <c r="B1445" i="11"/>
  <c r="C1445" i="11"/>
  <c r="D1445" i="11"/>
  <c r="E1445" i="11"/>
  <c r="F1445" i="11"/>
  <c r="B1446" i="11"/>
  <c r="C1446" i="11"/>
  <c r="D1446" i="11"/>
  <c r="E1446" i="11"/>
  <c r="F1446" i="11"/>
  <c r="B1447" i="11"/>
  <c r="C1447" i="11"/>
  <c r="D1447" i="11"/>
  <c r="E1447" i="11"/>
  <c r="F1447" i="11"/>
  <c r="B1448" i="11"/>
  <c r="W1448" i="11" s="1"/>
  <c r="C1448" i="11"/>
  <c r="D1448" i="11"/>
  <c r="E1448" i="11"/>
  <c r="F1448" i="11"/>
  <c r="B1449" i="11"/>
  <c r="C1449" i="11"/>
  <c r="D1449" i="11"/>
  <c r="E1449" i="11"/>
  <c r="F1449" i="11"/>
  <c r="B1450" i="11"/>
  <c r="C1450" i="11"/>
  <c r="D1450" i="11"/>
  <c r="E1450" i="11"/>
  <c r="F1450" i="11"/>
  <c r="B1451" i="11"/>
  <c r="C1451" i="11"/>
  <c r="D1451" i="11"/>
  <c r="E1451" i="11"/>
  <c r="F1451" i="11"/>
  <c r="B1452" i="11"/>
  <c r="W1452" i="11" s="1"/>
  <c r="C1452" i="11"/>
  <c r="D1452" i="11"/>
  <c r="E1452" i="11"/>
  <c r="F1452" i="11"/>
  <c r="B1453" i="11"/>
  <c r="C1453" i="11"/>
  <c r="D1453" i="11"/>
  <c r="E1453" i="11"/>
  <c r="F1453" i="11"/>
  <c r="B1454" i="11"/>
  <c r="C1454" i="11"/>
  <c r="D1454" i="11"/>
  <c r="E1454" i="11"/>
  <c r="F1454" i="11"/>
  <c r="B1455" i="11"/>
  <c r="C1455" i="11"/>
  <c r="D1455" i="11"/>
  <c r="E1455" i="11"/>
  <c r="F1455" i="11"/>
  <c r="B1456" i="11"/>
  <c r="W1456" i="11" s="1"/>
  <c r="C1456" i="11"/>
  <c r="D1456" i="11"/>
  <c r="E1456" i="11"/>
  <c r="F1456" i="11"/>
  <c r="B1457" i="11"/>
  <c r="C1457" i="11"/>
  <c r="D1457" i="11"/>
  <c r="E1457" i="11"/>
  <c r="F1457" i="11"/>
  <c r="B1458" i="11"/>
  <c r="C1458" i="11"/>
  <c r="D1458" i="11"/>
  <c r="E1458" i="11"/>
  <c r="F1458" i="11"/>
  <c r="B1459" i="11"/>
  <c r="C1459" i="11"/>
  <c r="D1459" i="11"/>
  <c r="E1459" i="11"/>
  <c r="F1459" i="11"/>
  <c r="B1460" i="11"/>
  <c r="W1460" i="11" s="1"/>
  <c r="C1460" i="11"/>
  <c r="D1460" i="11"/>
  <c r="E1460" i="11"/>
  <c r="F1460" i="11"/>
  <c r="B1461" i="11"/>
  <c r="C1461" i="11"/>
  <c r="D1461" i="11"/>
  <c r="E1461" i="11"/>
  <c r="F1461" i="11"/>
  <c r="B1462" i="11"/>
  <c r="C1462" i="11"/>
  <c r="D1462" i="11"/>
  <c r="E1462" i="11"/>
  <c r="F1462" i="11"/>
  <c r="B1463" i="11"/>
  <c r="C1463" i="11"/>
  <c r="D1463" i="11"/>
  <c r="E1463" i="11"/>
  <c r="F1463" i="11"/>
  <c r="B1464" i="11"/>
  <c r="W1464" i="11" s="1"/>
  <c r="C1464" i="11"/>
  <c r="D1464" i="11"/>
  <c r="E1464" i="11"/>
  <c r="F1464" i="11"/>
  <c r="B1465" i="11"/>
  <c r="C1465" i="11"/>
  <c r="D1465" i="11"/>
  <c r="E1465" i="11"/>
  <c r="F1465" i="11"/>
  <c r="B1466" i="11"/>
  <c r="C1466" i="11"/>
  <c r="D1466" i="11"/>
  <c r="E1466" i="11"/>
  <c r="F1466" i="11"/>
  <c r="B1467" i="11"/>
  <c r="C1467" i="11"/>
  <c r="D1467" i="11"/>
  <c r="E1467" i="11"/>
  <c r="F1467" i="11"/>
  <c r="B1468" i="11"/>
  <c r="W1468" i="11" s="1"/>
  <c r="C1468" i="11"/>
  <c r="D1468" i="11"/>
  <c r="E1468" i="11"/>
  <c r="F1468" i="11"/>
  <c r="B1469" i="11"/>
  <c r="C1469" i="11"/>
  <c r="D1469" i="11"/>
  <c r="E1469" i="11"/>
  <c r="F1469" i="11"/>
  <c r="B1470" i="11"/>
  <c r="C1470" i="11"/>
  <c r="D1470" i="11"/>
  <c r="E1470" i="11"/>
  <c r="F1470" i="11"/>
  <c r="B1471" i="11"/>
  <c r="C1471" i="11"/>
  <c r="D1471" i="11"/>
  <c r="E1471" i="11"/>
  <c r="F1471" i="11"/>
  <c r="B1472" i="11"/>
  <c r="W1472" i="11" s="1"/>
  <c r="C1472" i="11"/>
  <c r="D1472" i="11"/>
  <c r="E1472" i="11"/>
  <c r="F1472" i="11"/>
  <c r="B1473" i="11"/>
  <c r="C1473" i="11"/>
  <c r="D1473" i="11"/>
  <c r="E1473" i="11"/>
  <c r="F1473" i="11"/>
  <c r="B1474" i="11"/>
  <c r="C1474" i="11"/>
  <c r="D1474" i="11"/>
  <c r="E1474" i="11"/>
  <c r="B1475" i="11"/>
  <c r="C1475" i="11"/>
  <c r="D1475" i="11"/>
  <c r="E1475" i="11"/>
  <c r="F1475" i="11"/>
  <c r="B1476" i="11"/>
  <c r="W1476" i="11" s="1"/>
  <c r="C1476" i="11"/>
  <c r="D1476" i="11"/>
  <c r="E1476" i="11"/>
  <c r="F1476" i="11"/>
  <c r="B1477" i="11"/>
  <c r="C1477" i="11"/>
  <c r="D1477" i="11"/>
  <c r="E1477" i="11"/>
  <c r="F1477" i="11"/>
  <c r="B1478" i="11"/>
  <c r="C1478" i="11"/>
  <c r="D1478" i="11"/>
  <c r="E1478" i="11"/>
  <c r="F1478" i="11"/>
  <c r="B1479" i="11"/>
  <c r="C1479" i="11"/>
  <c r="D1479" i="11"/>
  <c r="E1479" i="11"/>
  <c r="F1479" i="11"/>
  <c r="B1480" i="11"/>
  <c r="W1480" i="11" s="1"/>
  <c r="C1480" i="11"/>
  <c r="D1480" i="11"/>
  <c r="E1480" i="11"/>
  <c r="F1480" i="11"/>
  <c r="B1481" i="11"/>
  <c r="C1481" i="11"/>
  <c r="D1481" i="11"/>
  <c r="E1481" i="11"/>
  <c r="F1481" i="11"/>
  <c r="B1482" i="11"/>
  <c r="C1482" i="11"/>
  <c r="D1482" i="11"/>
  <c r="E1482" i="11"/>
  <c r="F1482" i="11"/>
  <c r="B1483" i="11"/>
  <c r="C1483" i="11"/>
  <c r="D1483" i="11"/>
  <c r="E1483" i="11"/>
  <c r="F1483" i="11"/>
  <c r="B1484" i="11"/>
  <c r="W1484" i="11" s="1"/>
  <c r="C1484" i="11"/>
  <c r="D1484" i="11"/>
  <c r="E1484" i="11"/>
  <c r="F1484" i="11"/>
  <c r="B1485" i="11"/>
  <c r="C1485" i="11"/>
  <c r="D1485" i="11"/>
  <c r="E1485" i="11"/>
  <c r="F1485" i="11"/>
  <c r="B1486" i="11"/>
  <c r="C1486" i="11"/>
  <c r="D1486" i="11"/>
  <c r="E1486" i="11"/>
  <c r="F1486" i="11"/>
  <c r="B1487" i="11"/>
  <c r="C1487" i="11"/>
  <c r="D1487" i="11"/>
  <c r="E1487" i="11"/>
  <c r="F1487" i="11"/>
  <c r="B1488" i="11"/>
  <c r="W1488" i="11" s="1"/>
  <c r="C1488" i="11"/>
  <c r="D1488" i="11"/>
  <c r="E1488" i="11"/>
  <c r="F1488" i="11"/>
  <c r="B1489" i="11"/>
  <c r="C1489" i="11"/>
  <c r="D1489" i="11"/>
  <c r="E1489" i="11"/>
  <c r="F1489" i="11"/>
  <c r="B1490" i="11"/>
  <c r="C1490" i="11"/>
  <c r="D1490" i="11"/>
  <c r="E1490" i="11"/>
  <c r="F1490" i="11"/>
  <c r="B1491" i="11"/>
  <c r="C1491" i="11"/>
  <c r="D1491" i="11"/>
  <c r="E1491" i="11"/>
  <c r="F1491" i="11"/>
  <c r="B1492" i="11"/>
  <c r="W1492" i="11" s="1"/>
  <c r="C1492" i="11"/>
  <c r="D1492" i="11"/>
  <c r="E1492" i="11"/>
  <c r="F1492" i="11"/>
  <c r="B1493" i="11"/>
  <c r="C1493" i="11"/>
  <c r="D1493" i="11"/>
  <c r="E1493" i="11"/>
  <c r="F1493" i="11"/>
  <c r="B1494" i="11"/>
  <c r="C1494" i="11"/>
  <c r="D1494" i="11"/>
  <c r="E1494" i="11"/>
  <c r="F1494" i="11"/>
  <c r="B1495" i="11"/>
  <c r="C1495" i="11"/>
  <c r="D1495" i="11"/>
  <c r="E1495" i="11"/>
  <c r="F1495" i="11"/>
  <c r="B1496" i="11"/>
  <c r="W1496" i="11" s="1"/>
  <c r="C1496" i="11"/>
  <c r="D1496" i="11"/>
  <c r="E1496" i="11"/>
  <c r="F1496" i="11"/>
  <c r="B1497" i="11"/>
  <c r="C1497" i="11"/>
  <c r="D1497" i="11"/>
  <c r="E1497" i="11"/>
  <c r="F1497" i="11"/>
  <c r="B1498" i="11"/>
  <c r="C1498" i="11"/>
  <c r="D1498" i="11"/>
  <c r="E1498" i="11"/>
  <c r="F1498" i="11"/>
  <c r="B1499" i="11"/>
  <c r="C1499" i="11"/>
  <c r="D1499" i="11"/>
  <c r="E1499" i="11"/>
  <c r="F1499" i="11"/>
  <c r="B1500" i="11"/>
  <c r="W1500" i="11" s="1"/>
  <c r="C1500" i="11"/>
  <c r="D1500" i="11"/>
  <c r="E1500" i="11"/>
  <c r="F1500" i="11"/>
  <c r="B1501" i="11"/>
  <c r="C1501" i="11"/>
  <c r="D1501" i="11"/>
  <c r="E1501" i="11"/>
  <c r="F1501" i="11"/>
  <c r="B1502" i="11"/>
  <c r="C1502" i="11"/>
  <c r="D1502" i="11"/>
  <c r="E1502" i="11"/>
  <c r="F1502" i="11"/>
  <c r="B1503" i="11"/>
  <c r="C1503" i="11"/>
  <c r="D1503" i="11"/>
  <c r="E1503" i="11"/>
  <c r="F1503" i="11"/>
  <c r="B1504" i="11"/>
  <c r="W1504" i="11" s="1"/>
  <c r="C1504" i="11"/>
  <c r="D1504" i="11"/>
  <c r="E1504" i="11"/>
  <c r="F1504" i="11"/>
  <c r="B1505" i="11"/>
  <c r="C1505" i="11"/>
  <c r="D1505" i="11"/>
  <c r="E1505" i="11"/>
  <c r="F1505" i="11"/>
  <c r="B1506" i="11"/>
  <c r="C1506" i="11"/>
  <c r="D1506" i="11"/>
  <c r="E1506" i="11"/>
  <c r="F1506" i="11"/>
  <c r="B1507" i="11"/>
  <c r="C1507" i="11"/>
  <c r="D1507" i="11"/>
  <c r="E1507" i="11"/>
  <c r="F1507" i="11"/>
  <c r="B1508" i="11"/>
  <c r="W1508" i="11" s="1"/>
  <c r="C1508" i="11"/>
  <c r="D1508" i="11"/>
  <c r="E1508" i="11"/>
  <c r="F1508" i="11"/>
  <c r="B1509" i="11"/>
  <c r="C1509" i="11"/>
  <c r="D1509" i="11"/>
  <c r="E1509" i="11"/>
  <c r="F1509" i="11"/>
  <c r="B1510" i="11"/>
  <c r="C1510" i="11"/>
  <c r="D1510" i="11"/>
  <c r="E1510" i="11"/>
  <c r="F1510" i="11"/>
  <c r="B1511" i="11"/>
  <c r="C1511" i="11"/>
  <c r="D1511" i="11"/>
  <c r="E1511" i="11"/>
  <c r="F1511" i="11"/>
  <c r="B1512" i="11"/>
  <c r="W1512" i="11" s="1"/>
  <c r="C1512" i="11"/>
  <c r="D1512" i="11"/>
  <c r="E1512" i="11"/>
  <c r="F1512" i="11"/>
  <c r="B1513" i="11"/>
  <c r="C1513" i="11"/>
  <c r="D1513" i="11"/>
  <c r="E1513" i="11"/>
  <c r="F1513" i="11"/>
  <c r="B1514" i="11"/>
  <c r="C1514" i="11"/>
  <c r="D1514" i="11"/>
  <c r="E1514" i="11"/>
  <c r="F1514" i="11"/>
  <c r="B1515" i="11"/>
  <c r="C1515" i="11"/>
  <c r="D1515" i="11"/>
  <c r="E1515" i="11"/>
  <c r="F1515" i="11"/>
  <c r="B1516" i="11"/>
  <c r="W1516" i="11" s="1"/>
  <c r="C1516" i="11"/>
  <c r="D1516" i="11"/>
  <c r="E1516" i="11"/>
  <c r="F1516" i="11"/>
  <c r="B1517" i="11"/>
  <c r="C1517" i="11"/>
  <c r="D1517" i="11"/>
  <c r="E1517" i="11"/>
  <c r="F1517" i="11"/>
  <c r="B1518" i="11"/>
  <c r="C1518" i="11"/>
  <c r="D1518" i="11"/>
  <c r="E1518" i="11"/>
  <c r="F1518" i="11"/>
  <c r="B1519" i="11"/>
  <c r="C1519" i="11"/>
  <c r="D1519" i="11"/>
  <c r="E1519" i="11"/>
  <c r="F1519" i="11"/>
  <c r="B1520" i="11"/>
  <c r="W1520" i="11" s="1"/>
  <c r="C1520" i="11"/>
  <c r="D1520" i="11"/>
  <c r="E1520" i="11"/>
  <c r="F1520" i="11"/>
  <c r="B1521" i="11"/>
  <c r="C1521" i="11"/>
  <c r="D1521" i="11"/>
  <c r="E1521" i="11"/>
  <c r="F1521" i="11"/>
  <c r="B1522" i="11"/>
  <c r="C1522" i="11"/>
  <c r="D1522" i="11"/>
  <c r="E1522" i="11"/>
  <c r="F1522" i="11"/>
  <c r="B1523" i="11"/>
  <c r="C1523" i="11"/>
  <c r="D1523" i="11"/>
  <c r="E1523" i="11"/>
  <c r="F1523" i="11"/>
  <c r="B1524" i="11"/>
  <c r="W1524" i="11" s="1"/>
  <c r="C1524" i="11"/>
  <c r="D1524" i="11"/>
  <c r="E1524" i="11"/>
  <c r="F1524" i="11"/>
  <c r="B1525" i="11"/>
  <c r="C1525" i="11"/>
  <c r="D1525" i="11"/>
  <c r="E1525" i="11"/>
  <c r="F1525" i="11"/>
  <c r="B1526" i="11"/>
  <c r="C1526" i="11"/>
  <c r="D1526" i="11"/>
  <c r="E1526" i="11"/>
  <c r="F1526" i="11"/>
  <c r="B1527" i="11"/>
  <c r="C1527" i="11"/>
  <c r="D1527" i="11"/>
  <c r="E1527" i="11"/>
  <c r="F1527" i="11"/>
  <c r="B1528" i="11"/>
  <c r="W1528" i="11" s="1"/>
  <c r="C1528" i="11"/>
  <c r="D1528" i="11"/>
  <c r="E1528" i="11"/>
  <c r="F1528" i="11"/>
  <c r="B1529" i="11"/>
  <c r="C1529" i="11"/>
  <c r="D1529" i="11"/>
  <c r="E1529" i="11"/>
  <c r="F1529" i="11"/>
  <c r="B1530" i="11"/>
  <c r="C1530" i="11"/>
  <c r="D1530" i="11"/>
  <c r="E1530" i="11"/>
  <c r="F1530" i="11"/>
  <c r="B1531" i="11"/>
  <c r="C1531" i="11"/>
  <c r="D1531" i="11"/>
  <c r="E1531" i="11"/>
  <c r="F1531" i="11"/>
  <c r="B1532" i="11"/>
  <c r="W1532" i="11" s="1"/>
  <c r="C1532" i="11"/>
  <c r="D1532" i="11"/>
  <c r="E1532" i="11"/>
  <c r="F1532" i="11"/>
  <c r="B1533" i="11"/>
  <c r="C1533" i="11"/>
  <c r="D1533" i="11"/>
  <c r="E1533" i="11"/>
  <c r="F1533" i="11"/>
  <c r="B1534" i="11"/>
  <c r="C1534" i="11"/>
  <c r="D1534" i="11"/>
  <c r="E1534" i="11"/>
  <c r="F1534" i="11"/>
  <c r="B1535" i="11"/>
  <c r="C1535" i="11"/>
  <c r="D1535" i="11"/>
  <c r="E1535" i="11"/>
  <c r="F1535" i="11"/>
  <c r="B1536" i="11"/>
  <c r="W1536" i="11" s="1"/>
  <c r="C1536" i="11"/>
  <c r="D1536" i="11"/>
  <c r="E1536" i="11"/>
  <c r="F1536" i="11"/>
  <c r="B1537" i="11"/>
  <c r="C1537" i="11"/>
  <c r="D1537" i="11"/>
  <c r="E1537" i="11"/>
  <c r="F1537" i="11"/>
  <c r="B1538" i="11"/>
  <c r="C1538" i="11"/>
  <c r="D1538" i="11"/>
  <c r="E1538" i="11"/>
  <c r="F1538" i="11"/>
  <c r="B1539" i="11"/>
  <c r="C1539" i="11"/>
  <c r="D1539" i="11"/>
  <c r="E1539" i="11"/>
  <c r="F1539" i="11"/>
  <c r="B1540" i="11"/>
  <c r="W1540" i="11" s="1"/>
  <c r="C1540" i="11"/>
  <c r="D1540" i="11"/>
  <c r="E1540" i="11"/>
  <c r="F1540" i="11"/>
  <c r="B1541" i="11"/>
  <c r="C1541" i="11"/>
  <c r="D1541" i="11"/>
  <c r="E1541" i="11"/>
  <c r="F1541" i="11"/>
  <c r="B1542" i="11"/>
  <c r="C1542" i="11"/>
  <c r="D1542" i="11"/>
  <c r="E1542" i="11"/>
  <c r="F1542" i="11"/>
  <c r="B1543" i="11"/>
  <c r="C1543" i="11"/>
  <c r="D1543" i="11"/>
  <c r="E1543" i="11"/>
  <c r="F1543" i="11"/>
  <c r="B1544" i="11"/>
  <c r="W1544" i="11" s="1"/>
  <c r="C1544" i="11"/>
  <c r="D1544" i="11"/>
  <c r="E1544" i="11"/>
  <c r="F1544" i="11"/>
  <c r="B1545" i="11"/>
  <c r="C1545" i="11"/>
  <c r="D1545" i="11"/>
  <c r="E1545" i="11"/>
  <c r="F1545" i="11"/>
  <c r="B1546" i="11"/>
  <c r="C1546" i="11"/>
  <c r="D1546" i="11"/>
  <c r="E1546" i="11"/>
  <c r="F1546" i="11"/>
  <c r="B1547" i="11"/>
  <c r="C1547" i="11"/>
  <c r="D1547" i="11"/>
  <c r="E1547" i="11"/>
  <c r="F1547" i="11"/>
  <c r="B1548" i="11"/>
  <c r="W1548" i="11" s="1"/>
  <c r="C1548" i="11"/>
  <c r="D1548" i="11"/>
  <c r="E1548" i="11"/>
  <c r="F1548" i="11"/>
  <c r="B1549" i="11"/>
  <c r="C1549" i="11"/>
  <c r="D1549" i="11"/>
  <c r="E1549" i="11"/>
  <c r="F1549" i="11"/>
  <c r="B1550" i="11"/>
  <c r="C1550" i="11"/>
  <c r="D1550" i="11"/>
  <c r="E1550" i="11"/>
  <c r="F1550" i="11"/>
  <c r="B1551" i="11"/>
  <c r="C1551" i="11"/>
  <c r="D1551" i="11"/>
  <c r="E1551" i="11"/>
  <c r="F1551" i="11"/>
  <c r="B1552" i="11"/>
  <c r="W1552" i="11" s="1"/>
  <c r="C1552" i="11"/>
  <c r="D1552" i="11"/>
  <c r="E1552" i="11"/>
  <c r="F1552" i="11"/>
  <c r="B1553" i="11"/>
  <c r="C1553" i="11"/>
  <c r="D1553" i="11"/>
  <c r="E1553" i="11"/>
  <c r="F1553" i="11"/>
  <c r="B1554" i="11"/>
  <c r="C1554" i="11"/>
  <c r="D1554" i="11"/>
  <c r="E1554" i="11"/>
  <c r="F1554" i="11"/>
  <c r="B1555" i="11"/>
  <c r="C1555" i="11"/>
  <c r="D1555" i="11"/>
  <c r="E1555" i="11"/>
  <c r="F1555" i="11"/>
  <c r="B1556" i="11"/>
  <c r="W1556" i="11" s="1"/>
  <c r="C1556" i="11"/>
  <c r="D1556" i="11"/>
  <c r="E1556" i="11"/>
  <c r="F1556" i="11"/>
  <c r="B1557" i="11"/>
  <c r="C1557" i="11"/>
  <c r="D1557" i="11"/>
  <c r="E1557" i="11"/>
  <c r="F1557" i="11"/>
  <c r="B1558" i="11"/>
  <c r="C1558" i="11"/>
  <c r="D1558" i="11"/>
  <c r="E1558" i="11"/>
  <c r="F1558" i="11"/>
  <c r="B1559" i="11"/>
  <c r="C1559" i="11"/>
  <c r="D1559" i="11"/>
  <c r="E1559" i="11"/>
  <c r="F1559" i="11"/>
  <c r="B1560" i="11"/>
  <c r="W1560" i="11" s="1"/>
  <c r="C1560" i="11"/>
  <c r="D1560" i="11"/>
  <c r="E1560" i="11"/>
  <c r="F1560" i="11"/>
  <c r="B1561" i="11"/>
  <c r="C1561" i="11"/>
  <c r="D1561" i="11"/>
  <c r="E1561" i="11"/>
  <c r="F1561" i="11"/>
  <c r="B1562" i="11"/>
  <c r="C1562" i="11"/>
  <c r="D1562" i="11"/>
  <c r="E1562" i="11"/>
  <c r="F1562" i="11"/>
  <c r="B1563" i="11"/>
  <c r="C1563" i="11"/>
  <c r="D1563" i="11"/>
  <c r="E1563" i="11"/>
  <c r="F1563" i="11"/>
  <c r="B1564" i="11"/>
  <c r="W1564" i="11" s="1"/>
  <c r="C1564" i="11"/>
  <c r="D1564" i="11"/>
  <c r="E1564" i="11"/>
  <c r="F1564" i="11"/>
  <c r="B1565" i="11"/>
  <c r="C1565" i="11"/>
  <c r="D1565" i="11"/>
  <c r="E1565" i="11"/>
  <c r="F1565" i="11"/>
  <c r="B1566" i="11"/>
  <c r="C1566" i="11"/>
  <c r="D1566" i="11"/>
  <c r="E1566" i="11"/>
  <c r="F1566" i="11"/>
  <c r="B1567" i="11"/>
  <c r="C1567" i="11"/>
  <c r="D1567" i="11"/>
  <c r="E1567" i="11"/>
  <c r="F1567" i="11"/>
  <c r="B1568" i="11"/>
  <c r="W1568" i="11" s="1"/>
  <c r="C1568" i="11"/>
  <c r="D1568" i="11"/>
  <c r="E1568" i="11"/>
  <c r="F1568" i="11"/>
  <c r="B1569" i="11"/>
  <c r="C1569" i="11"/>
  <c r="D1569" i="11"/>
  <c r="E1569" i="11"/>
  <c r="F1569" i="11"/>
  <c r="B1570" i="11"/>
  <c r="C1570" i="11"/>
  <c r="D1570" i="11"/>
  <c r="E1570" i="11"/>
  <c r="F1570" i="11"/>
  <c r="B1571" i="11"/>
  <c r="C1571" i="11"/>
  <c r="D1571" i="11"/>
  <c r="E1571" i="11"/>
  <c r="F1571" i="11"/>
  <c r="B1572" i="11"/>
  <c r="W1572" i="11" s="1"/>
  <c r="C1572" i="11"/>
  <c r="D1572" i="11"/>
  <c r="E1572" i="11"/>
  <c r="F1572" i="11"/>
  <c r="B1573" i="11"/>
  <c r="C1573" i="11"/>
  <c r="D1573" i="11"/>
  <c r="E1573" i="11"/>
  <c r="F1573" i="11"/>
  <c r="B1574" i="11"/>
  <c r="C1574" i="11"/>
  <c r="D1574" i="11"/>
  <c r="E1574" i="11"/>
  <c r="F1574" i="11"/>
  <c r="B1575" i="11"/>
  <c r="C1575" i="11"/>
  <c r="D1575" i="11"/>
  <c r="E1575" i="11"/>
  <c r="F1575" i="11"/>
  <c r="B1576" i="11"/>
  <c r="W1576" i="11" s="1"/>
  <c r="C1576" i="11"/>
  <c r="D1576" i="11"/>
  <c r="E1576" i="11"/>
  <c r="F1576" i="11"/>
  <c r="B1577" i="11"/>
  <c r="C1577" i="11"/>
  <c r="D1577" i="11"/>
  <c r="E1577" i="11"/>
  <c r="F1577" i="11"/>
  <c r="B1578" i="11"/>
  <c r="C1578" i="11"/>
  <c r="D1578" i="11"/>
  <c r="E1578" i="11"/>
  <c r="F1578" i="11"/>
  <c r="B1579" i="11"/>
  <c r="C1579" i="11"/>
  <c r="D1579" i="11"/>
  <c r="E1579" i="11"/>
  <c r="F1579" i="11"/>
  <c r="B1580" i="11"/>
  <c r="W1580" i="11" s="1"/>
  <c r="C1580" i="11"/>
  <c r="D1580" i="11"/>
  <c r="E1580" i="11"/>
  <c r="F1580" i="11"/>
  <c r="B1581" i="11"/>
  <c r="C1581" i="11"/>
  <c r="D1581" i="11"/>
  <c r="E1581" i="11"/>
  <c r="F1581" i="11"/>
  <c r="B1582" i="11"/>
  <c r="C1582" i="11"/>
  <c r="D1582" i="11"/>
  <c r="E1582" i="11"/>
  <c r="F1582" i="11"/>
  <c r="B1583" i="11"/>
  <c r="C1583" i="11"/>
  <c r="D1583" i="11"/>
  <c r="E1583" i="11"/>
  <c r="F1583" i="11"/>
  <c r="B1584" i="11"/>
  <c r="W1584" i="11" s="1"/>
  <c r="C1584" i="11"/>
  <c r="D1584" i="11"/>
  <c r="E1584" i="11"/>
  <c r="F1584" i="11"/>
  <c r="B1585" i="11"/>
  <c r="C1585" i="11"/>
  <c r="D1585" i="11"/>
  <c r="E1585" i="11"/>
  <c r="F1585" i="11"/>
  <c r="B1586" i="11"/>
  <c r="C1586" i="11"/>
  <c r="D1586" i="11"/>
  <c r="E1586" i="11"/>
  <c r="F1586" i="11"/>
  <c r="B1587" i="11"/>
  <c r="C1587" i="11"/>
  <c r="D1587" i="11"/>
  <c r="E1587" i="11"/>
  <c r="F1587" i="11"/>
  <c r="B1588" i="11"/>
  <c r="W1588" i="11" s="1"/>
  <c r="C1588" i="11"/>
  <c r="D1588" i="11"/>
  <c r="E1588" i="11"/>
  <c r="F1588" i="11"/>
  <c r="B1589" i="11"/>
  <c r="C1589" i="11"/>
  <c r="D1589" i="11"/>
  <c r="E1589" i="11"/>
  <c r="F1589" i="11"/>
  <c r="B1590" i="11"/>
  <c r="C1590" i="11"/>
  <c r="D1590" i="11"/>
  <c r="E1590" i="11"/>
  <c r="F1590" i="11"/>
  <c r="B1591" i="11"/>
  <c r="C1591" i="11"/>
  <c r="D1591" i="11"/>
  <c r="E1591" i="11"/>
  <c r="F1591" i="11"/>
  <c r="B1592" i="11"/>
  <c r="W1592" i="11" s="1"/>
  <c r="C1592" i="11"/>
  <c r="D1592" i="11"/>
  <c r="E1592" i="11"/>
  <c r="F1592" i="11"/>
  <c r="B1593" i="11"/>
  <c r="C1593" i="11"/>
  <c r="D1593" i="11"/>
  <c r="E1593" i="11"/>
  <c r="F1593" i="11"/>
  <c r="B1594" i="11"/>
  <c r="C1594" i="11"/>
  <c r="D1594" i="11"/>
  <c r="E1594" i="11"/>
  <c r="F1594" i="11"/>
  <c r="B1595" i="11"/>
  <c r="C1595" i="11"/>
  <c r="D1595" i="11"/>
  <c r="E1595" i="11"/>
  <c r="F1595" i="11"/>
  <c r="B1596" i="11"/>
  <c r="W1596" i="11" s="1"/>
  <c r="C1596" i="11"/>
  <c r="D1596" i="11"/>
  <c r="E1596" i="11"/>
  <c r="F1596" i="11"/>
  <c r="B1597" i="11"/>
  <c r="C1597" i="11"/>
  <c r="D1597" i="11"/>
  <c r="E1597" i="11"/>
  <c r="F1597" i="11"/>
  <c r="B1598" i="11"/>
  <c r="C1598" i="11"/>
  <c r="D1598" i="11"/>
  <c r="E1598" i="11"/>
  <c r="F1598" i="11"/>
  <c r="B1599" i="11"/>
  <c r="C1599" i="11"/>
  <c r="D1599" i="11"/>
  <c r="E1599" i="11"/>
  <c r="F1599" i="11"/>
  <c r="B1600" i="11"/>
  <c r="W1600" i="11" s="1"/>
  <c r="C1600" i="11"/>
  <c r="D1600" i="11"/>
  <c r="E1600" i="11"/>
  <c r="F1600" i="11"/>
  <c r="B1601" i="11"/>
  <c r="C1601" i="11"/>
  <c r="D1601" i="11"/>
  <c r="E1601" i="11"/>
  <c r="F1601" i="11"/>
  <c r="B1602" i="11"/>
  <c r="C1602" i="11"/>
  <c r="D1602" i="11"/>
  <c r="E1602" i="11"/>
  <c r="F1602" i="11"/>
  <c r="B1603" i="11"/>
  <c r="C1603" i="11"/>
  <c r="D1603" i="11"/>
  <c r="E1603" i="11"/>
  <c r="F1603" i="11"/>
  <c r="B1604" i="11"/>
  <c r="W1604" i="11" s="1"/>
  <c r="C1604" i="11"/>
  <c r="D1604" i="11"/>
  <c r="E1604" i="11"/>
  <c r="F1604" i="11"/>
  <c r="B1605" i="11"/>
  <c r="C1605" i="11"/>
  <c r="D1605" i="11"/>
  <c r="E1605" i="11"/>
  <c r="F1605" i="11"/>
  <c r="B1606" i="11"/>
  <c r="C1606" i="11"/>
  <c r="D1606" i="11"/>
  <c r="E1606" i="11"/>
  <c r="F1606" i="11"/>
  <c r="B1607" i="11"/>
  <c r="C1607" i="11"/>
  <c r="D1607" i="11"/>
  <c r="E1607" i="11"/>
  <c r="F1607" i="11"/>
  <c r="B1608" i="11"/>
  <c r="W1608" i="11" s="1"/>
  <c r="C1608" i="11"/>
  <c r="D1608" i="11"/>
  <c r="E1608" i="11"/>
  <c r="F1608" i="11"/>
  <c r="B1609" i="11"/>
  <c r="C1609" i="11"/>
  <c r="D1609" i="11"/>
  <c r="E1609" i="11"/>
  <c r="F1609" i="11"/>
  <c r="B1610" i="11"/>
  <c r="C1610" i="11"/>
  <c r="D1610" i="11"/>
  <c r="E1610" i="11"/>
  <c r="F1610" i="11"/>
  <c r="B1611" i="11"/>
  <c r="C1611" i="11"/>
  <c r="D1611" i="11"/>
  <c r="E1611" i="11"/>
  <c r="F1611" i="11"/>
  <c r="B1612" i="11"/>
  <c r="W1612" i="11" s="1"/>
  <c r="C1612" i="11"/>
  <c r="D1612" i="11"/>
  <c r="E1612" i="11"/>
  <c r="F1612" i="11"/>
  <c r="B1613" i="11"/>
  <c r="C1613" i="11"/>
  <c r="D1613" i="11"/>
  <c r="E1613" i="11"/>
  <c r="F1613" i="11"/>
  <c r="B1614" i="11"/>
  <c r="C1614" i="11"/>
  <c r="D1614" i="11"/>
  <c r="E1614" i="11"/>
  <c r="F1614" i="11"/>
  <c r="B1615" i="11"/>
  <c r="C1615" i="11"/>
  <c r="D1615" i="11"/>
  <c r="E1615" i="11"/>
  <c r="F1615" i="11"/>
  <c r="B1616" i="11"/>
  <c r="W1616" i="11" s="1"/>
  <c r="C1616" i="11"/>
  <c r="D1616" i="11"/>
  <c r="E1616" i="11"/>
  <c r="F1616" i="11"/>
  <c r="B1617" i="11"/>
  <c r="C1617" i="11"/>
  <c r="D1617" i="11"/>
  <c r="E1617" i="11"/>
  <c r="F1617" i="11"/>
  <c r="B1618" i="11"/>
  <c r="C1618" i="11"/>
  <c r="D1618" i="11"/>
  <c r="E1618" i="11"/>
  <c r="F1618" i="11"/>
  <c r="B1619" i="11"/>
  <c r="C1619" i="11"/>
  <c r="D1619" i="11"/>
  <c r="E1619" i="11"/>
  <c r="F1619" i="11"/>
  <c r="B1620" i="11"/>
  <c r="W1620" i="11" s="1"/>
  <c r="C1620" i="11"/>
  <c r="D1620" i="11"/>
  <c r="E1620" i="11"/>
  <c r="F1620" i="11"/>
  <c r="B1621" i="11"/>
  <c r="C1621" i="11"/>
  <c r="D1621" i="11"/>
  <c r="E1621" i="11"/>
  <c r="F1621" i="11"/>
  <c r="B1622" i="11"/>
  <c r="C1622" i="11"/>
  <c r="D1622" i="11"/>
  <c r="E1622" i="11"/>
  <c r="F1622" i="11"/>
  <c r="B1623" i="11"/>
  <c r="C1623" i="11"/>
  <c r="D1623" i="11"/>
  <c r="E1623" i="11"/>
  <c r="F1623" i="11"/>
  <c r="B1624" i="11"/>
  <c r="W1624" i="11" s="1"/>
  <c r="C1624" i="11"/>
  <c r="D1624" i="11"/>
  <c r="E1624" i="11"/>
  <c r="F1624" i="11"/>
  <c r="B1625" i="11"/>
  <c r="C1625" i="11"/>
  <c r="D1625" i="11"/>
  <c r="E1625" i="11"/>
  <c r="F1625" i="11"/>
  <c r="B1626" i="11"/>
  <c r="C1626" i="11"/>
  <c r="D1626" i="11"/>
  <c r="E1626" i="11"/>
  <c r="F1626" i="11"/>
  <c r="B1627" i="11"/>
  <c r="C1627" i="11"/>
  <c r="D1627" i="11"/>
  <c r="E1627" i="11"/>
  <c r="F1627" i="11"/>
  <c r="B1628" i="11"/>
  <c r="W1628" i="11" s="1"/>
  <c r="C1628" i="11"/>
  <c r="D1628" i="11"/>
  <c r="E1628" i="11"/>
  <c r="F1628" i="11"/>
  <c r="B1629" i="11"/>
  <c r="C1629" i="11"/>
  <c r="D1629" i="11"/>
  <c r="E1629" i="11"/>
  <c r="F1629" i="11"/>
  <c r="B1630" i="11"/>
  <c r="C1630" i="11"/>
  <c r="D1630" i="11"/>
  <c r="E1630" i="11"/>
  <c r="F1630" i="11"/>
  <c r="B1631" i="11"/>
  <c r="C1631" i="11"/>
  <c r="D1631" i="11"/>
  <c r="E1631" i="11"/>
  <c r="F1631" i="11"/>
  <c r="B1632" i="11"/>
  <c r="W1632" i="11" s="1"/>
  <c r="C1632" i="11"/>
  <c r="D1632" i="11"/>
  <c r="E1632" i="11"/>
  <c r="F1632" i="11"/>
  <c r="B1633" i="11"/>
  <c r="C1633" i="11"/>
  <c r="D1633" i="11"/>
  <c r="E1633" i="11"/>
  <c r="F1633" i="11"/>
  <c r="B1634" i="11"/>
  <c r="C1634" i="11"/>
  <c r="D1634" i="11"/>
  <c r="E1634" i="11"/>
  <c r="F1634" i="11"/>
  <c r="B1635" i="11"/>
  <c r="C1635" i="11"/>
  <c r="D1635" i="11"/>
  <c r="E1635" i="11"/>
  <c r="F1635" i="11"/>
  <c r="B1636" i="11"/>
  <c r="W1636" i="11" s="1"/>
  <c r="C1636" i="11"/>
  <c r="D1636" i="11"/>
  <c r="E1636" i="11"/>
  <c r="F1636" i="11"/>
  <c r="B1637" i="11"/>
  <c r="C1637" i="11"/>
  <c r="D1637" i="11"/>
  <c r="E1637" i="11"/>
  <c r="F1637" i="11"/>
  <c r="B1638" i="11"/>
  <c r="C1638" i="11"/>
  <c r="D1638" i="11"/>
  <c r="E1638" i="11"/>
  <c r="F1638" i="11"/>
  <c r="B1639" i="11"/>
  <c r="C1639" i="11"/>
  <c r="D1639" i="11"/>
  <c r="E1639" i="11"/>
  <c r="F1639" i="11"/>
  <c r="B1640" i="11"/>
  <c r="W1640" i="11" s="1"/>
  <c r="C1640" i="11"/>
  <c r="D1640" i="11"/>
  <c r="E1640" i="11"/>
  <c r="F1640" i="11"/>
  <c r="B1641" i="11"/>
  <c r="C1641" i="11"/>
  <c r="D1641" i="11"/>
  <c r="E1641" i="11"/>
  <c r="F1641" i="11"/>
  <c r="B1642" i="11"/>
  <c r="C1642" i="11"/>
  <c r="D1642" i="11"/>
  <c r="E1642" i="11"/>
  <c r="F1642" i="11"/>
  <c r="B1643" i="11"/>
  <c r="C1643" i="11"/>
  <c r="D1643" i="11"/>
  <c r="E1643" i="11"/>
  <c r="F1643" i="11"/>
  <c r="B1644" i="11"/>
  <c r="W1644" i="11" s="1"/>
  <c r="C1644" i="11"/>
  <c r="D1644" i="11"/>
  <c r="E1644" i="11"/>
  <c r="F1644" i="11"/>
  <c r="B1645" i="11"/>
  <c r="C1645" i="11"/>
  <c r="D1645" i="11"/>
  <c r="E1645" i="11"/>
  <c r="F1645" i="11"/>
  <c r="B1646" i="11"/>
  <c r="C1646" i="11"/>
  <c r="D1646" i="11"/>
  <c r="E1646" i="11"/>
  <c r="F1646" i="11"/>
  <c r="B1647" i="11"/>
  <c r="C1647" i="11"/>
  <c r="D1647" i="11"/>
  <c r="E1647" i="11"/>
  <c r="F1647" i="11"/>
  <c r="B1648" i="11"/>
  <c r="W1648" i="11" s="1"/>
  <c r="C1648" i="11"/>
  <c r="D1648" i="11"/>
  <c r="E1648" i="11"/>
  <c r="F1648" i="11"/>
  <c r="B1649" i="11"/>
  <c r="C1649" i="11"/>
  <c r="D1649" i="11"/>
  <c r="E1649" i="11"/>
  <c r="F1649" i="11"/>
  <c r="B1650" i="11"/>
  <c r="C1650" i="11"/>
  <c r="D1650" i="11"/>
  <c r="E1650" i="11"/>
  <c r="F1650" i="11"/>
  <c r="B1651" i="11"/>
  <c r="C1651" i="11"/>
  <c r="D1651" i="11"/>
  <c r="E1651" i="11"/>
  <c r="F1651" i="11"/>
  <c r="B1652" i="11"/>
  <c r="W1652" i="11" s="1"/>
  <c r="C1652" i="11"/>
  <c r="D1652" i="11"/>
  <c r="E1652" i="11"/>
  <c r="F1652" i="11"/>
  <c r="B1653" i="11"/>
  <c r="C1653" i="11"/>
  <c r="D1653" i="11"/>
  <c r="E1653" i="11"/>
  <c r="F1653" i="11"/>
  <c r="B1654" i="11"/>
  <c r="C1654" i="11"/>
  <c r="D1654" i="11"/>
  <c r="E1654" i="11"/>
  <c r="F1654" i="11"/>
  <c r="B1655" i="11"/>
  <c r="C1655" i="11"/>
  <c r="D1655" i="11"/>
  <c r="E1655" i="11"/>
  <c r="F1655" i="11"/>
  <c r="B1656" i="11"/>
  <c r="W1656" i="11" s="1"/>
  <c r="C1656" i="11"/>
  <c r="D1656" i="11"/>
  <c r="E1656" i="11"/>
  <c r="F1656" i="11"/>
  <c r="B1657" i="11"/>
  <c r="C1657" i="11"/>
  <c r="D1657" i="11"/>
  <c r="E1657" i="11"/>
  <c r="F1657" i="11"/>
  <c r="B1658" i="11"/>
  <c r="C1658" i="11"/>
  <c r="D1658" i="11"/>
  <c r="E1658" i="11"/>
  <c r="F1658" i="11"/>
  <c r="B1659" i="11"/>
  <c r="C1659" i="11"/>
  <c r="D1659" i="11"/>
  <c r="E1659" i="11"/>
  <c r="F1659" i="11"/>
  <c r="B1660" i="11"/>
  <c r="W1660" i="11" s="1"/>
  <c r="C1660" i="11"/>
  <c r="D1660" i="11"/>
  <c r="E1660" i="11"/>
  <c r="F1660" i="11"/>
  <c r="B1661" i="11"/>
  <c r="C1661" i="11"/>
  <c r="D1661" i="11"/>
  <c r="E1661" i="11"/>
  <c r="F1661" i="11"/>
  <c r="B1662" i="11"/>
  <c r="C1662" i="11"/>
  <c r="D1662" i="11"/>
  <c r="E1662" i="11"/>
  <c r="F1662" i="11"/>
  <c r="B1663" i="11"/>
  <c r="C1663" i="11"/>
  <c r="D1663" i="11"/>
  <c r="E1663" i="11"/>
  <c r="F1663" i="11"/>
  <c r="B1664" i="11"/>
  <c r="W1664" i="11" s="1"/>
  <c r="C1664" i="11"/>
  <c r="D1664" i="11"/>
  <c r="E1664" i="11"/>
  <c r="F1664" i="11"/>
  <c r="B1665" i="11"/>
  <c r="C1665" i="11"/>
  <c r="D1665" i="11"/>
  <c r="E1665" i="11"/>
  <c r="F1665" i="11"/>
  <c r="B1666" i="11"/>
  <c r="C1666" i="11"/>
  <c r="D1666" i="11"/>
  <c r="E1666" i="11"/>
  <c r="F1666" i="11"/>
  <c r="B1667" i="11"/>
  <c r="C1667" i="11"/>
  <c r="D1667" i="11"/>
  <c r="E1667" i="11"/>
  <c r="F1667" i="11"/>
  <c r="B1668" i="11"/>
  <c r="W1668" i="11" s="1"/>
  <c r="C1668" i="11"/>
  <c r="D1668" i="11"/>
  <c r="E1668" i="11"/>
  <c r="F1668" i="11"/>
  <c r="B1669" i="11"/>
  <c r="C1669" i="11"/>
  <c r="D1669" i="11"/>
  <c r="E1669" i="11"/>
  <c r="F1669" i="11"/>
  <c r="B1670" i="11"/>
  <c r="C1670" i="11"/>
  <c r="D1670" i="11"/>
  <c r="E1670" i="11"/>
  <c r="F1670" i="11"/>
  <c r="B1671" i="11"/>
  <c r="C1671" i="11"/>
  <c r="D1671" i="11"/>
  <c r="E1671" i="11"/>
  <c r="F1671" i="11"/>
  <c r="B1672" i="11"/>
  <c r="W1672" i="11" s="1"/>
  <c r="C1672" i="11"/>
  <c r="D1672" i="11"/>
  <c r="E1672" i="11"/>
  <c r="F1672" i="11"/>
  <c r="B1673" i="11"/>
  <c r="C1673" i="11"/>
  <c r="D1673" i="11"/>
  <c r="E1673" i="11"/>
  <c r="F1673" i="11"/>
  <c r="B1674" i="11"/>
  <c r="C1674" i="11"/>
  <c r="D1674" i="11"/>
  <c r="E1674" i="11"/>
  <c r="F1674" i="11"/>
  <c r="B1675" i="11"/>
  <c r="C1675" i="11"/>
  <c r="D1675" i="11"/>
  <c r="E1675" i="11"/>
  <c r="F1675" i="11"/>
  <c r="B1676" i="11"/>
  <c r="W1676" i="11" s="1"/>
  <c r="C1676" i="11"/>
  <c r="D1676" i="11"/>
  <c r="E1676" i="11"/>
  <c r="F1676" i="11"/>
  <c r="B1677" i="11"/>
  <c r="C1677" i="11"/>
  <c r="D1677" i="11"/>
  <c r="E1677" i="11"/>
  <c r="F1677" i="11"/>
  <c r="B1678" i="11"/>
  <c r="C1678" i="11"/>
  <c r="D1678" i="11"/>
  <c r="E1678" i="11"/>
  <c r="F1678" i="11"/>
  <c r="B1679" i="11"/>
  <c r="C1679" i="11"/>
  <c r="D1679" i="11"/>
  <c r="E1679" i="11"/>
  <c r="F1679" i="11"/>
  <c r="B1680" i="11"/>
  <c r="W1680" i="11" s="1"/>
  <c r="C1680" i="11"/>
  <c r="D1680" i="11"/>
  <c r="E1680" i="11"/>
  <c r="F1680" i="11"/>
  <c r="B1681" i="11"/>
  <c r="C1681" i="11"/>
  <c r="D1681" i="11"/>
  <c r="E1681" i="11"/>
  <c r="F1681" i="11"/>
  <c r="B1682" i="11"/>
  <c r="C1682" i="11"/>
  <c r="D1682" i="11"/>
  <c r="E1682" i="11"/>
  <c r="F1682" i="11"/>
  <c r="B1683" i="11"/>
  <c r="C1683" i="11"/>
  <c r="D1683" i="11"/>
  <c r="E1683" i="11"/>
  <c r="F1683" i="11"/>
  <c r="B1684" i="11"/>
  <c r="W1684" i="11" s="1"/>
  <c r="C1684" i="11"/>
  <c r="D1684" i="11"/>
  <c r="E1684" i="11"/>
  <c r="F1684" i="11"/>
  <c r="B1685" i="11"/>
  <c r="C1685" i="11"/>
  <c r="D1685" i="11"/>
  <c r="E1685" i="11"/>
  <c r="F1685" i="11"/>
  <c r="B1686" i="11"/>
  <c r="C1686" i="11"/>
  <c r="D1686" i="11"/>
  <c r="E1686" i="11"/>
  <c r="F1686" i="11"/>
  <c r="B1687" i="11"/>
  <c r="C1687" i="11"/>
  <c r="D1687" i="11"/>
  <c r="E1687" i="11"/>
  <c r="F1687" i="11"/>
  <c r="B1688" i="11"/>
  <c r="W1688" i="11" s="1"/>
  <c r="C1688" i="11"/>
  <c r="D1688" i="11"/>
  <c r="E1688" i="11"/>
  <c r="F1688" i="11"/>
  <c r="B1689" i="11"/>
  <c r="C1689" i="11"/>
  <c r="D1689" i="11"/>
  <c r="E1689" i="11"/>
  <c r="F1689" i="11"/>
  <c r="B1690" i="11"/>
  <c r="C1690" i="11"/>
  <c r="D1690" i="11"/>
  <c r="E1690" i="11"/>
  <c r="F1690" i="11"/>
  <c r="B1691" i="11"/>
  <c r="C1691" i="11"/>
  <c r="D1691" i="11"/>
  <c r="E1691" i="11"/>
  <c r="F1691" i="11"/>
  <c r="B1692" i="11"/>
  <c r="W1692" i="11" s="1"/>
  <c r="C1692" i="11"/>
  <c r="D1692" i="11"/>
  <c r="E1692" i="11"/>
  <c r="F1692" i="11"/>
  <c r="B1693" i="11"/>
  <c r="C1693" i="11"/>
  <c r="D1693" i="11"/>
  <c r="E1693" i="11"/>
  <c r="F1693" i="11"/>
  <c r="B1694" i="11"/>
  <c r="C1694" i="11"/>
  <c r="D1694" i="11"/>
  <c r="E1694" i="11"/>
  <c r="F1694" i="11"/>
  <c r="B1695" i="11"/>
  <c r="C1695" i="11"/>
  <c r="D1695" i="11"/>
  <c r="E1695" i="11"/>
  <c r="F1695" i="11"/>
  <c r="B1696" i="11"/>
  <c r="W1696" i="11" s="1"/>
  <c r="C1696" i="11"/>
  <c r="D1696" i="11"/>
  <c r="E1696" i="11"/>
  <c r="F1696" i="11"/>
  <c r="B1697" i="11"/>
  <c r="C1697" i="11"/>
  <c r="D1697" i="11"/>
  <c r="E1697" i="11"/>
  <c r="F1697" i="11"/>
  <c r="B1698" i="11"/>
  <c r="C1698" i="11"/>
  <c r="D1698" i="11"/>
  <c r="E1698" i="11"/>
  <c r="F1698" i="11"/>
  <c r="B1699" i="11"/>
  <c r="C1699" i="11"/>
  <c r="D1699" i="11"/>
  <c r="E1699" i="11"/>
  <c r="F1699" i="11"/>
  <c r="B1700" i="11"/>
  <c r="W1700" i="11" s="1"/>
  <c r="C1700" i="11"/>
  <c r="D1700" i="11"/>
  <c r="E1700" i="11"/>
  <c r="F1700" i="11"/>
  <c r="B1701" i="11"/>
  <c r="C1701" i="11"/>
  <c r="D1701" i="11"/>
  <c r="E1701" i="11"/>
  <c r="F1701" i="11"/>
  <c r="B1702" i="11"/>
  <c r="C1702" i="11"/>
  <c r="D1702" i="11"/>
  <c r="E1702" i="11"/>
  <c r="F1702" i="11"/>
  <c r="B1703" i="11"/>
  <c r="C1703" i="11"/>
  <c r="D1703" i="11"/>
  <c r="E1703" i="11"/>
  <c r="F1703" i="11"/>
  <c r="B1704" i="11"/>
  <c r="W1704" i="11" s="1"/>
  <c r="C1704" i="11"/>
  <c r="D1704" i="11"/>
  <c r="E1704" i="11"/>
  <c r="F1704" i="11"/>
  <c r="B1705" i="11"/>
  <c r="C1705" i="11"/>
  <c r="D1705" i="11"/>
  <c r="E1705" i="11"/>
  <c r="F1705" i="11"/>
  <c r="B1706" i="11"/>
  <c r="C1706" i="11"/>
  <c r="D1706" i="11"/>
  <c r="E1706" i="11"/>
  <c r="F1706" i="11"/>
  <c r="B1707" i="11"/>
  <c r="C1707" i="11"/>
  <c r="D1707" i="11"/>
  <c r="E1707" i="11"/>
  <c r="F1707" i="11"/>
  <c r="B1708" i="11"/>
  <c r="W1708" i="11" s="1"/>
  <c r="C1708" i="11"/>
  <c r="D1708" i="11"/>
  <c r="E1708" i="11"/>
  <c r="F1708" i="11"/>
  <c r="B1709" i="11"/>
  <c r="C1709" i="11"/>
  <c r="D1709" i="11"/>
  <c r="E1709" i="11"/>
  <c r="F1709" i="11"/>
  <c r="B1710" i="11"/>
  <c r="C1710" i="11"/>
  <c r="D1710" i="11"/>
  <c r="E1710" i="11"/>
  <c r="F1710" i="11"/>
  <c r="B1711" i="11"/>
  <c r="C1711" i="11"/>
  <c r="D1711" i="11"/>
  <c r="E1711" i="11"/>
  <c r="F1711" i="11"/>
  <c r="B1712" i="11"/>
  <c r="W1712" i="11" s="1"/>
  <c r="C1712" i="11"/>
  <c r="D1712" i="11"/>
  <c r="E1712" i="11"/>
  <c r="F1712" i="11"/>
  <c r="B1713" i="11"/>
  <c r="C1713" i="11"/>
  <c r="D1713" i="11"/>
  <c r="E1713" i="11"/>
  <c r="F1713" i="11"/>
  <c r="B1714" i="11"/>
  <c r="C1714" i="11"/>
  <c r="D1714" i="11"/>
  <c r="E1714" i="11"/>
  <c r="F1714" i="11"/>
  <c r="B1715" i="11"/>
  <c r="C1715" i="11"/>
  <c r="D1715" i="11"/>
  <c r="E1715" i="11"/>
  <c r="F1715" i="11"/>
  <c r="B1716" i="11"/>
  <c r="W1716" i="11" s="1"/>
  <c r="C1716" i="11"/>
  <c r="D1716" i="11"/>
  <c r="E1716" i="11"/>
  <c r="F1716" i="11"/>
  <c r="B1717" i="11"/>
  <c r="C1717" i="11"/>
  <c r="D1717" i="11"/>
  <c r="E1717" i="11"/>
  <c r="F1717" i="11"/>
  <c r="B1718" i="11"/>
  <c r="C1718" i="11"/>
  <c r="D1718" i="11"/>
  <c r="E1718" i="11"/>
  <c r="F1718" i="11"/>
  <c r="B1719" i="11"/>
  <c r="C1719" i="11"/>
  <c r="D1719" i="11"/>
  <c r="E1719" i="11"/>
  <c r="F1719" i="11"/>
  <c r="B1720" i="11"/>
  <c r="W1720" i="11" s="1"/>
  <c r="C1720" i="11"/>
  <c r="D1720" i="11"/>
  <c r="E1720" i="11"/>
  <c r="F1720" i="11"/>
  <c r="B1721" i="11"/>
  <c r="C1721" i="11"/>
  <c r="D1721" i="11"/>
  <c r="E1721" i="11"/>
  <c r="F1721" i="11"/>
  <c r="B1722" i="11"/>
  <c r="C1722" i="11"/>
  <c r="D1722" i="11"/>
  <c r="E1722" i="11"/>
  <c r="F1722" i="11"/>
  <c r="B1723" i="11"/>
  <c r="C1723" i="11"/>
  <c r="D1723" i="11"/>
  <c r="E1723" i="11"/>
  <c r="F1723" i="11"/>
  <c r="B1724" i="11"/>
  <c r="W1724" i="11" s="1"/>
  <c r="C1724" i="11"/>
  <c r="D1724" i="11"/>
  <c r="E1724" i="11"/>
  <c r="F1724" i="11"/>
  <c r="B1725" i="11"/>
  <c r="C1725" i="11"/>
  <c r="D1725" i="11"/>
  <c r="E1725" i="11"/>
  <c r="F1725" i="11"/>
  <c r="B1726" i="11"/>
  <c r="C1726" i="11"/>
  <c r="D1726" i="11"/>
  <c r="E1726" i="11"/>
  <c r="F1726" i="11"/>
  <c r="B1727" i="11"/>
  <c r="C1727" i="11"/>
  <c r="D1727" i="11"/>
  <c r="E1727" i="11"/>
  <c r="F1727" i="11"/>
  <c r="B1728" i="11"/>
  <c r="W1728" i="11" s="1"/>
  <c r="C1728" i="11"/>
  <c r="D1728" i="11"/>
  <c r="E1728" i="11"/>
  <c r="F1728" i="11"/>
  <c r="B1729" i="11"/>
  <c r="C1729" i="11"/>
  <c r="D1729" i="11"/>
  <c r="E1729" i="11"/>
  <c r="F1729" i="11"/>
  <c r="B1730" i="11"/>
  <c r="C1730" i="11"/>
  <c r="D1730" i="11"/>
  <c r="E1730" i="11"/>
  <c r="F1730" i="11"/>
  <c r="B1731" i="11"/>
  <c r="C1731" i="11"/>
  <c r="D1731" i="11"/>
  <c r="E1731" i="11"/>
  <c r="F1731" i="11"/>
  <c r="B1732" i="11"/>
  <c r="W1732" i="11" s="1"/>
  <c r="C1732" i="11"/>
  <c r="D1732" i="11"/>
  <c r="E1732" i="11"/>
  <c r="F1732" i="11"/>
  <c r="B1733" i="11"/>
  <c r="C1733" i="11"/>
  <c r="D1733" i="11"/>
  <c r="E1733" i="11"/>
  <c r="F1733" i="11"/>
  <c r="B1734" i="11"/>
  <c r="C1734" i="11"/>
  <c r="D1734" i="11"/>
  <c r="E1734" i="11"/>
  <c r="F1734" i="11"/>
  <c r="B1735" i="11"/>
  <c r="C1735" i="11"/>
  <c r="D1735" i="11"/>
  <c r="E1735" i="11"/>
  <c r="F1735" i="11"/>
  <c r="B1736" i="11"/>
  <c r="W1736" i="11" s="1"/>
  <c r="C1736" i="11"/>
  <c r="D1736" i="11"/>
  <c r="E1736" i="11"/>
  <c r="F1736" i="11"/>
  <c r="B1737" i="11"/>
  <c r="C1737" i="11"/>
  <c r="D1737" i="11"/>
  <c r="E1737" i="11"/>
  <c r="F1737" i="11"/>
  <c r="B1738" i="11"/>
  <c r="C1738" i="11"/>
  <c r="D1738" i="11"/>
  <c r="E1738" i="11"/>
  <c r="F1738" i="11"/>
  <c r="B1739" i="11"/>
  <c r="C1739" i="11"/>
  <c r="D1739" i="11"/>
  <c r="E1739" i="11"/>
  <c r="F1739" i="11"/>
  <c r="B1740" i="11"/>
  <c r="W1740" i="11" s="1"/>
  <c r="C1740" i="11"/>
  <c r="D1740" i="11"/>
  <c r="E1740" i="11"/>
  <c r="F1740" i="11"/>
  <c r="B1741" i="11"/>
  <c r="C1741" i="11"/>
  <c r="D1741" i="11"/>
  <c r="E1741" i="11"/>
  <c r="F1741" i="11"/>
  <c r="B1742" i="11"/>
  <c r="C1742" i="11"/>
  <c r="D1742" i="11"/>
  <c r="E1742" i="11"/>
  <c r="F1742" i="11"/>
  <c r="B1743" i="11"/>
  <c r="C1743" i="11"/>
  <c r="D1743" i="11"/>
  <c r="E1743" i="11"/>
  <c r="F1743" i="11"/>
  <c r="B1744" i="11"/>
  <c r="W1744" i="11" s="1"/>
  <c r="C1744" i="11"/>
  <c r="D1744" i="11"/>
  <c r="E1744" i="11"/>
  <c r="F1744" i="11"/>
  <c r="B1745" i="11"/>
  <c r="C1745" i="11"/>
  <c r="D1745" i="11"/>
  <c r="E1745" i="11"/>
  <c r="F1745" i="11"/>
  <c r="B1746" i="11"/>
  <c r="C1746" i="11"/>
  <c r="D1746" i="11"/>
  <c r="E1746" i="11"/>
  <c r="F1746" i="11"/>
  <c r="B1747" i="11"/>
  <c r="C1747" i="11"/>
  <c r="D1747" i="11"/>
  <c r="E1747" i="11"/>
  <c r="F1747" i="11"/>
  <c r="B1748" i="11"/>
  <c r="W1748" i="11" s="1"/>
  <c r="C1748" i="11"/>
  <c r="D1748" i="11"/>
  <c r="E1748" i="11"/>
  <c r="F1748" i="11"/>
  <c r="B1749" i="11"/>
  <c r="C1749" i="11"/>
  <c r="D1749" i="11"/>
  <c r="E1749" i="11"/>
  <c r="F1749" i="11"/>
  <c r="B1750" i="11"/>
  <c r="C1750" i="11"/>
  <c r="D1750" i="11"/>
  <c r="E1750" i="11"/>
  <c r="F1750" i="11"/>
  <c r="B1751" i="11"/>
  <c r="C1751" i="11"/>
  <c r="D1751" i="11"/>
  <c r="E1751" i="11"/>
  <c r="F1751" i="11"/>
  <c r="B1752" i="11"/>
  <c r="W1752" i="11" s="1"/>
  <c r="C1752" i="11"/>
  <c r="D1752" i="11"/>
  <c r="E1752" i="11"/>
  <c r="F1752" i="11"/>
  <c r="B1753" i="11"/>
  <c r="C1753" i="11"/>
  <c r="D1753" i="11"/>
  <c r="E1753" i="11"/>
  <c r="F1753" i="11"/>
  <c r="B1754" i="11"/>
  <c r="C1754" i="11"/>
  <c r="D1754" i="11"/>
  <c r="E1754" i="11"/>
  <c r="F1754" i="11"/>
  <c r="B1755" i="11"/>
  <c r="C1755" i="11"/>
  <c r="D1755" i="11"/>
  <c r="E1755" i="11"/>
  <c r="F1755" i="11"/>
  <c r="B1756" i="11"/>
  <c r="W1756" i="11" s="1"/>
  <c r="C1756" i="11"/>
  <c r="D1756" i="11"/>
  <c r="E1756" i="11"/>
  <c r="F1756" i="11"/>
  <c r="B1757" i="11"/>
  <c r="C1757" i="11"/>
  <c r="D1757" i="11"/>
  <c r="E1757" i="11"/>
  <c r="F1757" i="11"/>
  <c r="B1758" i="11"/>
  <c r="C1758" i="11"/>
  <c r="D1758" i="11"/>
  <c r="E1758" i="11"/>
  <c r="F1758" i="11"/>
  <c r="B1759" i="11"/>
  <c r="C1759" i="11"/>
  <c r="D1759" i="11"/>
  <c r="E1759" i="11"/>
  <c r="F1759" i="11"/>
  <c r="B1760" i="11"/>
  <c r="W1760" i="11" s="1"/>
  <c r="C1760" i="11"/>
  <c r="D1760" i="11"/>
  <c r="E1760" i="11"/>
  <c r="F1760" i="11"/>
  <c r="B1761" i="11"/>
  <c r="C1761" i="11"/>
  <c r="D1761" i="11"/>
  <c r="E1761" i="11"/>
  <c r="F1761" i="11"/>
  <c r="B1762" i="11"/>
  <c r="C1762" i="11"/>
  <c r="D1762" i="11"/>
  <c r="E1762" i="11"/>
  <c r="F1762" i="11"/>
  <c r="B1763" i="11"/>
  <c r="C1763" i="11"/>
  <c r="D1763" i="11"/>
  <c r="E1763" i="11"/>
  <c r="F1763" i="11"/>
  <c r="B1764" i="11"/>
  <c r="W1764" i="11" s="1"/>
  <c r="C1764" i="11"/>
  <c r="D1764" i="11"/>
  <c r="E1764" i="11"/>
  <c r="F1764" i="11"/>
  <c r="B1765" i="11"/>
  <c r="C1765" i="11"/>
  <c r="D1765" i="11"/>
  <c r="E1765" i="11"/>
  <c r="F1765" i="11"/>
  <c r="B1766" i="11"/>
  <c r="C1766" i="11"/>
  <c r="D1766" i="11"/>
  <c r="E1766" i="11"/>
  <c r="F1766" i="11"/>
  <c r="B1767" i="11"/>
  <c r="C1767" i="11"/>
  <c r="D1767" i="11"/>
  <c r="E1767" i="11"/>
  <c r="F1767" i="11"/>
  <c r="B1768" i="11"/>
  <c r="W1768" i="11" s="1"/>
  <c r="C1768" i="11"/>
  <c r="D1768" i="11"/>
  <c r="E1768" i="11"/>
  <c r="F1768" i="11"/>
  <c r="B1769" i="11"/>
  <c r="C1769" i="11"/>
  <c r="D1769" i="11"/>
  <c r="E1769" i="11"/>
  <c r="F1769" i="11"/>
  <c r="B1770" i="11"/>
  <c r="C1770" i="11"/>
  <c r="D1770" i="11"/>
  <c r="E1770" i="11"/>
  <c r="F1770" i="11"/>
  <c r="B1771" i="11"/>
  <c r="C1771" i="11"/>
  <c r="D1771" i="11"/>
  <c r="E1771" i="11"/>
  <c r="F1771" i="11"/>
  <c r="B1772" i="11"/>
  <c r="W1772" i="11" s="1"/>
  <c r="C1772" i="11"/>
  <c r="D1772" i="11"/>
  <c r="E1772" i="11"/>
  <c r="F1772" i="11"/>
  <c r="B1773" i="11"/>
  <c r="C1773" i="11"/>
  <c r="D1773" i="11"/>
  <c r="E1773" i="11"/>
  <c r="F1773" i="11"/>
  <c r="B1774" i="11"/>
  <c r="C1774" i="11"/>
  <c r="D1774" i="11"/>
  <c r="E1774" i="11"/>
  <c r="F1774" i="11"/>
  <c r="B1775" i="11"/>
  <c r="C1775" i="11"/>
  <c r="D1775" i="11"/>
  <c r="E1775" i="11"/>
  <c r="F1775" i="11"/>
  <c r="B1776" i="11"/>
  <c r="W1776" i="11" s="1"/>
  <c r="C1776" i="11"/>
  <c r="D1776" i="11"/>
  <c r="E1776" i="11"/>
  <c r="F1776" i="11"/>
  <c r="B1777" i="11"/>
  <c r="C1777" i="11"/>
  <c r="D1777" i="11"/>
  <c r="E1777" i="11"/>
  <c r="F1777" i="11"/>
  <c r="B1778" i="11"/>
  <c r="C1778" i="11"/>
  <c r="D1778" i="11"/>
  <c r="E1778" i="11"/>
  <c r="F1778" i="11"/>
  <c r="B1779" i="11"/>
  <c r="C1779" i="11"/>
  <c r="D1779" i="11"/>
  <c r="E1779" i="11"/>
  <c r="F1779" i="11"/>
  <c r="B1780" i="11"/>
  <c r="W1780" i="11" s="1"/>
  <c r="C1780" i="11"/>
  <c r="D1780" i="11"/>
  <c r="E1780" i="11"/>
  <c r="F1780" i="11"/>
  <c r="B1781" i="11"/>
  <c r="C1781" i="11"/>
  <c r="D1781" i="11"/>
  <c r="E1781" i="11"/>
  <c r="F1781" i="11"/>
  <c r="B1782" i="11"/>
  <c r="C1782" i="11"/>
  <c r="D1782" i="11"/>
  <c r="E1782" i="11"/>
  <c r="F1782" i="11"/>
  <c r="B1783" i="11"/>
  <c r="C1783" i="11"/>
  <c r="D1783" i="11"/>
  <c r="E1783" i="11"/>
  <c r="F1783" i="11"/>
  <c r="B1784" i="11"/>
  <c r="W1784" i="11" s="1"/>
  <c r="C1784" i="11"/>
  <c r="D1784" i="11"/>
  <c r="E1784" i="11"/>
  <c r="F1784" i="11"/>
  <c r="B1785" i="11"/>
  <c r="C1785" i="11"/>
  <c r="D1785" i="11"/>
  <c r="E1785" i="11"/>
  <c r="F1785" i="11"/>
  <c r="B1786" i="11"/>
  <c r="C1786" i="11"/>
  <c r="D1786" i="11"/>
  <c r="E1786" i="11"/>
  <c r="F1786" i="11"/>
  <c r="B1787" i="11"/>
  <c r="C1787" i="11"/>
  <c r="D1787" i="11"/>
  <c r="E1787" i="11"/>
  <c r="F1787" i="11"/>
  <c r="B1788" i="11"/>
  <c r="W1788" i="11" s="1"/>
  <c r="C1788" i="11"/>
  <c r="D1788" i="11"/>
  <c r="E1788" i="11"/>
  <c r="F1788" i="11"/>
  <c r="B1789" i="11"/>
  <c r="C1789" i="11"/>
  <c r="D1789" i="11"/>
  <c r="E1789" i="11"/>
  <c r="F1789" i="11"/>
  <c r="B1790" i="11"/>
  <c r="C1790" i="11"/>
  <c r="D1790" i="11"/>
  <c r="E1790" i="11"/>
  <c r="F1790" i="11"/>
  <c r="B1791" i="11"/>
  <c r="C1791" i="11"/>
  <c r="D1791" i="11"/>
  <c r="E1791" i="11"/>
  <c r="F1791" i="11"/>
  <c r="B1792" i="11"/>
  <c r="W1792" i="11" s="1"/>
  <c r="C1792" i="11"/>
  <c r="D1792" i="11"/>
  <c r="E1792" i="11"/>
  <c r="F1792" i="11"/>
  <c r="B1793" i="11"/>
  <c r="C1793" i="11"/>
  <c r="D1793" i="11"/>
  <c r="E1793" i="11"/>
  <c r="F1793" i="11"/>
  <c r="B1794" i="11"/>
  <c r="C1794" i="11"/>
  <c r="D1794" i="11"/>
  <c r="E1794" i="11"/>
  <c r="F1794" i="11"/>
  <c r="B1795" i="11"/>
  <c r="C1795" i="11"/>
  <c r="D1795" i="11"/>
  <c r="E1795" i="11"/>
  <c r="F1795" i="11"/>
  <c r="B1796" i="11"/>
  <c r="W1796" i="11" s="1"/>
  <c r="C1796" i="11"/>
  <c r="D1796" i="11"/>
  <c r="E1796" i="11"/>
  <c r="F1796" i="11"/>
  <c r="B1797" i="11"/>
  <c r="C1797" i="11"/>
  <c r="D1797" i="11"/>
  <c r="E1797" i="11"/>
  <c r="F1797" i="11"/>
  <c r="B1798" i="11"/>
  <c r="C1798" i="11"/>
  <c r="D1798" i="11"/>
  <c r="E1798" i="11"/>
  <c r="F1798" i="11"/>
  <c r="B1799" i="11"/>
  <c r="C1799" i="11"/>
  <c r="D1799" i="11"/>
  <c r="E1799" i="11"/>
  <c r="F1799" i="11"/>
  <c r="B1800" i="11"/>
  <c r="W1800" i="11" s="1"/>
  <c r="C1800" i="11"/>
  <c r="D1800" i="11"/>
  <c r="E1800" i="11"/>
  <c r="F1800" i="11"/>
  <c r="B1801" i="11"/>
  <c r="C1801" i="11"/>
  <c r="D1801" i="11"/>
  <c r="E1801" i="11"/>
  <c r="F1801" i="11"/>
  <c r="B1802" i="11"/>
  <c r="C1802" i="11"/>
  <c r="D1802" i="11"/>
  <c r="E1802" i="11"/>
  <c r="F1802" i="11"/>
  <c r="B1803" i="11"/>
  <c r="C1803" i="11"/>
  <c r="D1803" i="11"/>
  <c r="E1803" i="11"/>
  <c r="F1803" i="11"/>
  <c r="B1804" i="11"/>
  <c r="W1804" i="11" s="1"/>
  <c r="C1804" i="11"/>
  <c r="D1804" i="11"/>
  <c r="E1804" i="11"/>
  <c r="F1804" i="11"/>
  <c r="B1805" i="11"/>
  <c r="C1805" i="11"/>
  <c r="D1805" i="11"/>
  <c r="E1805" i="11"/>
  <c r="F1805" i="11"/>
  <c r="B1806" i="11"/>
  <c r="C1806" i="11"/>
  <c r="D1806" i="11"/>
  <c r="E1806" i="11"/>
  <c r="F1806" i="11"/>
  <c r="B1807" i="11"/>
  <c r="C1807" i="11"/>
  <c r="D1807" i="11"/>
  <c r="E1807" i="11"/>
  <c r="F1807" i="11"/>
  <c r="B1808" i="11"/>
  <c r="W1808" i="11" s="1"/>
  <c r="C1808" i="11"/>
  <c r="D1808" i="11"/>
  <c r="E1808" i="11"/>
  <c r="F1808" i="11"/>
  <c r="B1809" i="11"/>
  <c r="C1809" i="11"/>
  <c r="D1809" i="11"/>
  <c r="E1809" i="11"/>
  <c r="F1809" i="11"/>
  <c r="B1810" i="11"/>
  <c r="C1810" i="11"/>
  <c r="D1810" i="11"/>
  <c r="E1810" i="11"/>
  <c r="F1810" i="11"/>
  <c r="B1811" i="11"/>
  <c r="C1811" i="11"/>
  <c r="D1811" i="11"/>
  <c r="E1811" i="11"/>
  <c r="F1811" i="11"/>
  <c r="B1812" i="11"/>
  <c r="W1812" i="11" s="1"/>
  <c r="C1812" i="11"/>
  <c r="D1812" i="11"/>
  <c r="E1812" i="11"/>
  <c r="F1812" i="11"/>
  <c r="B1813" i="11"/>
  <c r="C1813" i="11"/>
  <c r="D1813" i="11"/>
  <c r="E1813" i="11"/>
  <c r="F1813" i="11"/>
  <c r="B1814" i="11"/>
  <c r="C1814" i="11"/>
  <c r="D1814" i="11"/>
  <c r="E1814" i="11"/>
  <c r="F1814" i="11"/>
  <c r="B1815" i="11"/>
  <c r="C1815" i="11"/>
  <c r="D1815" i="11"/>
  <c r="E1815" i="11"/>
  <c r="F1815" i="11"/>
  <c r="B1816" i="11"/>
  <c r="W1816" i="11" s="1"/>
  <c r="C1816" i="11"/>
  <c r="D1816" i="11"/>
  <c r="E1816" i="11"/>
  <c r="F1816" i="11"/>
  <c r="B1817" i="11"/>
  <c r="C1817" i="11"/>
  <c r="D1817" i="11"/>
  <c r="E1817" i="11"/>
  <c r="F1817" i="11"/>
  <c r="B1818" i="11"/>
  <c r="C1818" i="11"/>
  <c r="D1818" i="11"/>
  <c r="E1818" i="11"/>
  <c r="F1818" i="11"/>
  <c r="B1819" i="11"/>
  <c r="C1819" i="11"/>
  <c r="D1819" i="11"/>
  <c r="E1819" i="11"/>
  <c r="F1819" i="11"/>
  <c r="B1820" i="11"/>
  <c r="W1820" i="11" s="1"/>
  <c r="C1820" i="11"/>
  <c r="D1820" i="11"/>
  <c r="E1820" i="11"/>
  <c r="F1820" i="11"/>
  <c r="B1821" i="11"/>
  <c r="C1821" i="11"/>
  <c r="D1821" i="11"/>
  <c r="E1821" i="11"/>
  <c r="F1821" i="11"/>
  <c r="B1822" i="11"/>
  <c r="C1822" i="11"/>
  <c r="D1822" i="11"/>
  <c r="E1822" i="11"/>
  <c r="F1822" i="11"/>
  <c r="B1823" i="11"/>
  <c r="C1823" i="11"/>
  <c r="D1823" i="11"/>
  <c r="E1823" i="11"/>
  <c r="F1823" i="11"/>
  <c r="B1824" i="11"/>
  <c r="W1824" i="11" s="1"/>
  <c r="C1824" i="11"/>
  <c r="D1824" i="11"/>
  <c r="E1824" i="11"/>
  <c r="F1824" i="11"/>
  <c r="B1825" i="11"/>
  <c r="C1825" i="11"/>
  <c r="D1825" i="11"/>
  <c r="E1825" i="11"/>
  <c r="F1825" i="11"/>
  <c r="B1826" i="11"/>
  <c r="C1826" i="11"/>
  <c r="D1826" i="11"/>
  <c r="E1826" i="11"/>
  <c r="F1826" i="11"/>
  <c r="B1827" i="11"/>
  <c r="C1827" i="11"/>
  <c r="D1827" i="11"/>
  <c r="E1827" i="11"/>
  <c r="F1827" i="11"/>
  <c r="B1828" i="11"/>
  <c r="W1828" i="11" s="1"/>
  <c r="C1828" i="11"/>
  <c r="D1828" i="11"/>
  <c r="E1828" i="11"/>
  <c r="F1828" i="11"/>
  <c r="B1829" i="11"/>
  <c r="C1829" i="11"/>
  <c r="D1829" i="11"/>
  <c r="E1829" i="11"/>
  <c r="F1829" i="11"/>
  <c r="B1830" i="11"/>
  <c r="C1830" i="11"/>
  <c r="D1830" i="11"/>
  <c r="E1830" i="11"/>
  <c r="F1830" i="11"/>
  <c r="B1831" i="11"/>
  <c r="C1831" i="11"/>
  <c r="D1831" i="11"/>
  <c r="E1831" i="11"/>
  <c r="F1831" i="11"/>
  <c r="B1832" i="11"/>
  <c r="W1832" i="11" s="1"/>
  <c r="C1832" i="11"/>
  <c r="D1832" i="11"/>
  <c r="E1832" i="11"/>
  <c r="F1832" i="11"/>
  <c r="B1833" i="11"/>
  <c r="C1833" i="11"/>
  <c r="D1833" i="11"/>
  <c r="E1833" i="11"/>
  <c r="F1833" i="11"/>
  <c r="B1834" i="11"/>
  <c r="C1834" i="11"/>
  <c r="D1834" i="11"/>
  <c r="E1834" i="11"/>
  <c r="F1834" i="11"/>
  <c r="B1835" i="11"/>
  <c r="C1835" i="11"/>
  <c r="D1835" i="11"/>
  <c r="E1835" i="11"/>
  <c r="F1835" i="11"/>
  <c r="B1836" i="11"/>
  <c r="W1836" i="11" s="1"/>
  <c r="C1836" i="11"/>
  <c r="D1836" i="11"/>
  <c r="E1836" i="11"/>
  <c r="F1836" i="11"/>
  <c r="B1837" i="11"/>
  <c r="C1837" i="11"/>
  <c r="D1837" i="11"/>
  <c r="E1837" i="11"/>
  <c r="F1837" i="11"/>
  <c r="B1838" i="11"/>
  <c r="C1838" i="11"/>
  <c r="D1838" i="11"/>
  <c r="E1838" i="11"/>
  <c r="F1838" i="11"/>
  <c r="B1839" i="11"/>
  <c r="C1839" i="11"/>
  <c r="D1839" i="11"/>
  <c r="E1839" i="11"/>
  <c r="F1839" i="11"/>
  <c r="B1840" i="11"/>
  <c r="W1840" i="11" s="1"/>
  <c r="C1840" i="11"/>
  <c r="D1840" i="11"/>
  <c r="E1840" i="11"/>
  <c r="F1840" i="11"/>
  <c r="B1841" i="11"/>
  <c r="C1841" i="11"/>
  <c r="D1841" i="11"/>
  <c r="E1841" i="11"/>
  <c r="F1841" i="11"/>
  <c r="B1842" i="11"/>
  <c r="C1842" i="11"/>
  <c r="D1842" i="11"/>
  <c r="E1842" i="11"/>
  <c r="F1842" i="11"/>
  <c r="B1843" i="11"/>
  <c r="C1843" i="11"/>
  <c r="D1843" i="11"/>
  <c r="E1843" i="11"/>
  <c r="F1843" i="11"/>
  <c r="B1844" i="11"/>
  <c r="W1844" i="11" s="1"/>
  <c r="C1844" i="11"/>
  <c r="D1844" i="11"/>
  <c r="E1844" i="11"/>
  <c r="F1844" i="11"/>
  <c r="B1845" i="11"/>
  <c r="C1845" i="11"/>
  <c r="D1845" i="11"/>
  <c r="E1845" i="11"/>
  <c r="F1845" i="11"/>
  <c r="B1846" i="11"/>
  <c r="C1846" i="11"/>
  <c r="D1846" i="11"/>
  <c r="E1846" i="11"/>
  <c r="F1846" i="11"/>
  <c r="B1847" i="11"/>
  <c r="C1847" i="11"/>
  <c r="D1847" i="11"/>
  <c r="E1847" i="11"/>
  <c r="F1847" i="11"/>
  <c r="B1848" i="11"/>
  <c r="W1848" i="11" s="1"/>
  <c r="C1848" i="11"/>
  <c r="D1848" i="11"/>
  <c r="E1848" i="11"/>
  <c r="F1848" i="11"/>
  <c r="B1849" i="11"/>
  <c r="C1849" i="11"/>
  <c r="D1849" i="11"/>
  <c r="E1849" i="11"/>
  <c r="F1849" i="11"/>
  <c r="B1850" i="11"/>
  <c r="C1850" i="11"/>
  <c r="D1850" i="11"/>
  <c r="E1850" i="11"/>
  <c r="F1850" i="11"/>
  <c r="B1851" i="11"/>
  <c r="C1851" i="11"/>
  <c r="D1851" i="11"/>
  <c r="E1851" i="11"/>
  <c r="F1851" i="11"/>
  <c r="B1852" i="11"/>
  <c r="W1852" i="11" s="1"/>
  <c r="C1852" i="11"/>
  <c r="D1852" i="11"/>
  <c r="E1852" i="11"/>
  <c r="F1852" i="11"/>
  <c r="B1853" i="11"/>
  <c r="C1853" i="11"/>
  <c r="D1853" i="11"/>
  <c r="E1853" i="11"/>
  <c r="F1853" i="11"/>
  <c r="B1854" i="11"/>
  <c r="C1854" i="11"/>
  <c r="D1854" i="11"/>
  <c r="E1854" i="11"/>
  <c r="F1854" i="11"/>
  <c r="B1855" i="11"/>
  <c r="C1855" i="11"/>
  <c r="D1855" i="11"/>
  <c r="E1855" i="11"/>
  <c r="F1855" i="11"/>
  <c r="B1856" i="11"/>
  <c r="W1856" i="11" s="1"/>
  <c r="C1856" i="11"/>
  <c r="D1856" i="11"/>
  <c r="E1856" i="11"/>
  <c r="F1856" i="11"/>
  <c r="B1857" i="11"/>
  <c r="C1857" i="11"/>
  <c r="D1857" i="11"/>
  <c r="E1857" i="11"/>
  <c r="F1857" i="11"/>
  <c r="B1858" i="11"/>
  <c r="C1858" i="11"/>
  <c r="D1858" i="11"/>
  <c r="E1858" i="11"/>
  <c r="F1858" i="11"/>
  <c r="B1859" i="11"/>
  <c r="C1859" i="11"/>
  <c r="D1859" i="11"/>
  <c r="E1859" i="11"/>
  <c r="F1859" i="11"/>
  <c r="B1860" i="11"/>
  <c r="W1860" i="11" s="1"/>
  <c r="C1860" i="11"/>
  <c r="D1860" i="11"/>
  <c r="E1860" i="11"/>
  <c r="F1860" i="11"/>
  <c r="B1861" i="11"/>
  <c r="C1861" i="11"/>
  <c r="D1861" i="11"/>
  <c r="E1861" i="11"/>
  <c r="F1861" i="11"/>
  <c r="B1862" i="11"/>
  <c r="C1862" i="11"/>
  <c r="D1862" i="11"/>
  <c r="E1862" i="11"/>
  <c r="F1862" i="11"/>
  <c r="B1863" i="11"/>
  <c r="C1863" i="11"/>
  <c r="D1863" i="11"/>
  <c r="E1863" i="11"/>
  <c r="F1863" i="11"/>
  <c r="B1864" i="11"/>
  <c r="W1864" i="11" s="1"/>
  <c r="C1864" i="11"/>
  <c r="D1864" i="11"/>
  <c r="E1864" i="11"/>
  <c r="F1864" i="11"/>
  <c r="B1865" i="11"/>
  <c r="C1865" i="11"/>
  <c r="D1865" i="11"/>
  <c r="E1865" i="11"/>
  <c r="F1865" i="11"/>
  <c r="B1866" i="11"/>
  <c r="C1866" i="11"/>
  <c r="D1866" i="11"/>
  <c r="E1866" i="11"/>
  <c r="F1866" i="11"/>
  <c r="B1867" i="11"/>
  <c r="C1867" i="11"/>
  <c r="D1867" i="11"/>
  <c r="E1867" i="11"/>
  <c r="F1867" i="11"/>
  <c r="B1868" i="11"/>
  <c r="W1868" i="11" s="1"/>
  <c r="C1868" i="11"/>
  <c r="D1868" i="11"/>
  <c r="E1868" i="11"/>
  <c r="F1868" i="11"/>
  <c r="B1869" i="11"/>
  <c r="C1869" i="11"/>
  <c r="D1869" i="11"/>
  <c r="E1869" i="11"/>
  <c r="F1869" i="11"/>
  <c r="B1870" i="11"/>
  <c r="C1870" i="11"/>
  <c r="D1870" i="11"/>
  <c r="E1870" i="11"/>
  <c r="F1870" i="11"/>
  <c r="B1871" i="11"/>
  <c r="C1871" i="11"/>
  <c r="D1871" i="11"/>
  <c r="E1871" i="11"/>
  <c r="F1871" i="11"/>
  <c r="B1872" i="11"/>
  <c r="W1872" i="11" s="1"/>
  <c r="C1872" i="11"/>
  <c r="D1872" i="11"/>
  <c r="E1872" i="11"/>
  <c r="F1872" i="11"/>
  <c r="B1873" i="11"/>
  <c r="C1873" i="11"/>
  <c r="D1873" i="11"/>
  <c r="E1873" i="11"/>
  <c r="F1873" i="11"/>
  <c r="B1874" i="11"/>
  <c r="C1874" i="11"/>
  <c r="D1874" i="11"/>
  <c r="E1874" i="11"/>
  <c r="F1874" i="11"/>
  <c r="B1875" i="11"/>
  <c r="C1875" i="11"/>
  <c r="D1875" i="11"/>
  <c r="E1875" i="11"/>
  <c r="F1875" i="11"/>
  <c r="B1876" i="11"/>
  <c r="W1876" i="11" s="1"/>
  <c r="C1876" i="11"/>
  <c r="D1876" i="11"/>
  <c r="E1876" i="11"/>
  <c r="F1876" i="11"/>
  <c r="B1877" i="11"/>
  <c r="C1877" i="11"/>
  <c r="D1877" i="11"/>
  <c r="E1877" i="11"/>
  <c r="F1877" i="11"/>
  <c r="B1878" i="11"/>
  <c r="C1878" i="11"/>
  <c r="D1878" i="11"/>
  <c r="E1878" i="11"/>
  <c r="F1878" i="11"/>
  <c r="B1879" i="11"/>
  <c r="C1879" i="11"/>
  <c r="D1879" i="11"/>
  <c r="E1879" i="11"/>
  <c r="F1879" i="11"/>
  <c r="B1880" i="11"/>
  <c r="W1880" i="11" s="1"/>
  <c r="C1880" i="11"/>
  <c r="D1880" i="11"/>
  <c r="E1880" i="11"/>
  <c r="F1880" i="11"/>
  <c r="B1881" i="11"/>
  <c r="C1881" i="11"/>
  <c r="D1881" i="11"/>
  <c r="E1881" i="11"/>
  <c r="F1881" i="11"/>
  <c r="B1882" i="11"/>
  <c r="C1882" i="11"/>
  <c r="D1882" i="11"/>
  <c r="E1882" i="11"/>
  <c r="F1882" i="11"/>
  <c r="B1883" i="11"/>
  <c r="C1883" i="11"/>
  <c r="D1883" i="11"/>
  <c r="E1883" i="11"/>
  <c r="F1883" i="11"/>
  <c r="B1884" i="11"/>
  <c r="W1884" i="11" s="1"/>
  <c r="C1884" i="11"/>
  <c r="D1884" i="11"/>
  <c r="E1884" i="11"/>
  <c r="F1884" i="11"/>
  <c r="B1885" i="11"/>
  <c r="C1885" i="11"/>
  <c r="D1885" i="11"/>
  <c r="E1885" i="11"/>
  <c r="F1885" i="11"/>
  <c r="B1886" i="11"/>
  <c r="C1886" i="11"/>
  <c r="D1886" i="11"/>
  <c r="E1886" i="11"/>
  <c r="F1886" i="11"/>
  <c r="B1887" i="11"/>
  <c r="C1887" i="11"/>
  <c r="D1887" i="11"/>
  <c r="E1887" i="11"/>
  <c r="F1887" i="11"/>
  <c r="B1888" i="11"/>
  <c r="W1888" i="11" s="1"/>
  <c r="C1888" i="11"/>
  <c r="D1888" i="11"/>
  <c r="E1888" i="11"/>
  <c r="F1888" i="11"/>
  <c r="B1889" i="11"/>
  <c r="C1889" i="11"/>
  <c r="D1889" i="11"/>
  <c r="E1889" i="11"/>
  <c r="F1889" i="11"/>
  <c r="B1890" i="11"/>
  <c r="C1890" i="11"/>
  <c r="D1890" i="11"/>
  <c r="E1890" i="11"/>
  <c r="F1890" i="11"/>
  <c r="B1891" i="11"/>
  <c r="C1891" i="11"/>
  <c r="D1891" i="11"/>
  <c r="E1891" i="11"/>
  <c r="F1891" i="11"/>
  <c r="B1892" i="11"/>
  <c r="W1892" i="11" s="1"/>
  <c r="C1892" i="11"/>
  <c r="D1892" i="11"/>
  <c r="E1892" i="11"/>
  <c r="F1892" i="11"/>
  <c r="B1893" i="11"/>
  <c r="C1893" i="11"/>
  <c r="D1893" i="11"/>
  <c r="E1893" i="11"/>
  <c r="F1893" i="11"/>
  <c r="B1894" i="11"/>
  <c r="C1894" i="11"/>
  <c r="D1894" i="11"/>
  <c r="E1894" i="11"/>
  <c r="F1894" i="11"/>
  <c r="B1895" i="11"/>
  <c r="C1895" i="11"/>
  <c r="D1895" i="11"/>
  <c r="E1895" i="11"/>
  <c r="F1895" i="11"/>
  <c r="B1896" i="11"/>
  <c r="W1896" i="11" s="1"/>
  <c r="C1896" i="11"/>
  <c r="D1896" i="11"/>
  <c r="E1896" i="11"/>
  <c r="F1896" i="11"/>
  <c r="B1897" i="11"/>
  <c r="C1897" i="11"/>
  <c r="D1897" i="11"/>
  <c r="E1897" i="11"/>
  <c r="F1897" i="11"/>
  <c r="B1898" i="11"/>
  <c r="C1898" i="11"/>
  <c r="D1898" i="11"/>
  <c r="E1898" i="11"/>
  <c r="F1898" i="11"/>
  <c r="B1899" i="11"/>
  <c r="C1899" i="11"/>
  <c r="D1899" i="11"/>
  <c r="E1899" i="11"/>
  <c r="F1899" i="11"/>
  <c r="B1900" i="11"/>
  <c r="W1900" i="11" s="1"/>
  <c r="C1900" i="11"/>
  <c r="D1900" i="11"/>
  <c r="E1900" i="11"/>
  <c r="F1900" i="11"/>
  <c r="B1901" i="11"/>
  <c r="C1901" i="11"/>
  <c r="D1901" i="11"/>
  <c r="E1901" i="11"/>
  <c r="F1901" i="11"/>
  <c r="B1902" i="11"/>
  <c r="C1902" i="11"/>
  <c r="D1902" i="11"/>
  <c r="E1902" i="11"/>
  <c r="F1902" i="11"/>
  <c r="B1903" i="11"/>
  <c r="C1903" i="11"/>
  <c r="D1903" i="11"/>
  <c r="E1903" i="11"/>
  <c r="F1903" i="11"/>
  <c r="B1904" i="11"/>
  <c r="W1904" i="11" s="1"/>
  <c r="C1904" i="11"/>
  <c r="D1904" i="11"/>
  <c r="E1904" i="11"/>
  <c r="F1904" i="11"/>
  <c r="B1905" i="11"/>
  <c r="C1905" i="11"/>
  <c r="D1905" i="11"/>
  <c r="E1905" i="11"/>
  <c r="F1905" i="11"/>
  <c r="B1906" i="11"/>
  <c r="C1906" i="11"/>
  <c r="D1906" i="11"/>
  <c r="E1906" i="11"/>
  <c r="F1906" i="11"/>
  <c r="B1907" i="11"/>
  <c r="C1907" i="11"/>
  <c r="D1907" i="11"/>
  <c r="E1907" i="11"/>
  <c r="F1907" i="11"/>
  <c r="B1908" i="11"/>
  <c r="W1908" i="11" s="1"/>
  <c r="C1908" i="11"/>
  <c r="D1908" i="11"/>
  <c r="E1908" i="11"/>
  <c r="F1908" i="11"/>
  <c r="B1909" i="11"/>
  <c r="C1909" i="11"/>
  <c r="D1909" i="11"/>
  <c r="E1909" i="11"/>
  <c r="F1909" i="11"/>
  <c r="B1910" i="11"/>
  <c r="C1910" i="11"/>
  <c r="D1910" i="11"/>
  <c r="E1910" i="11"/>
  <c r="F1910" i="11"/>
  <c r="B1911" i="11"/>
  <c r="C1911" i="11"/>
  <c r="D1911" i="11"/>
  <c r="E1911" i="11"/>
  <c r="F1911" i="11"/>
  <c r="B1912" i="11"/>
  <c r="W1912" i="11" s="1"/>
  <c r="C1912" i="11"/>
  <c r="D1912" i="11"/>
  <c r="E1912" i="11"/>
  <c r="F1912" i="11"/>
  <c r="B1913" i="11"/>
  <c r="C1913" i="11"/>
  <c r="D1913" i="11"/>
  <c r="E1913" i="11"/>
  <c r="F1913" i="11"/>
  <c r="B1914" i="11"/>
  <c r="C1914" i="11"/>
  <c r="D1914" i="11"/>
  <c r="E1914" i="11"/>
  <c r="F1914" i="11"/>
  <c r="B1915" i="11"/>
  <c r="C1915" i="11"/>
  <c r="D1915" i="11"/>
  <c r="E1915" i="11"/>
  <c r="F1915" i="11"/>
  <c r="B1916" i="11"/>
  <c r="W1916" i="11" s="1"/>
  <c r="C1916" i="11"/>
  <c r="D1916" i="11"/>
  <c r="E1916" i="11"/>
  <c r="F1916" i="11"/>
  <c r="B1917" i="11"/>
  <c r="C1917" i="11"/>
  <c r="D1917" i="11"/>
  <c r="E1917" i="11"/>
  <c r="F1917" i="11"/>
  <c r="B1918" i="11"/>
  <c r="C1918" i="11"/>
  <c r="D1918" i="11"/>
  <c r="E1918" i="11"/>
  <c r="F1918" i="11"/>
  <c r="B1919" i="11"/>
  <c r="C1919" i="11"/>
  <c r="D1919" i="11"/>
  <c r="E1919" i="11"/>
  <c r="F1919" i="11"/>
  <c r="B1920" i="11"/>
  <c r="W1920" i="11" s="1"/>
  <c r="C1920" i="11"/>
  <c r="D1920" i="11"/>
  <c r="E1920" i="11"/>
  <c r="F1920" i="11"/>
  <c r="B1921" i="11"/>
  <c r="C1921" i="11"/>
  <c r="D1921" i="11"/>
  <c r="E1921" i="11"/>
  <c r="F1921" i="11"/>
  <c r="B1922" i="11"/>
  <c r="C1922" i="11"/>
  <c r="D1922" i="11"/>
  <c r="E1922" i="11"/>
  <c r="F1922" i="11"/>
  <c r="B1923" i="11"/>
  <c r="C1923" i="11"/>
  <c r="D1923" i="11"/>
  <c r="E1923" i="11"/>
  <c r="F1923" i="11"/>
  <c r="B1924" i="11"/>
  <c r="W1924" i="11" s="1"/>
  <c r="C1924" i="11"/>
  <c r="D1924" i="11"/>
  <c r="E1924" i="11"/>
  <c r="F1924" i="11"/>
  <c r="B1925" i="11"/>
  <c r="C1925" i="11"/>
  <c r="D1925" i="11"/>
  <c r="E1925" i="11"/>
  <c r="F1925" i="11"/>
  <c r="B1926" i="11"/>
  <c r="C1926" i="11"/>
  <c r="D1926" i="11"/>
  <c r="E1926" i="11"/>
  <c r="F1926" i="11"/>
  <c r="B1927" i="11"/>
  <c r="C1927" i="11"/>
  <c r="D1927" i="11"/>
  <c r="E1927" i="11"/>
  <c r="F1927" i="11"/>
  <c r="B1928" i="11"/>
  <c r="W1928" i="11" s="1"/>
  <c r="C1928" i="11"/>
  <c r="D1928" i="11"/>
  <c r="E1928" i="11"/>
  <c r="F1928" i="11"/>
  <c r="B1929" i="11"/>
  <c r="C1929" i="11"/>
  <c r="D1929" i="11"/>
  <c r="E1929" i="11"/>
  <c r="F1929" i="11"/>
  <c r="B1930" i="11"/>
  <c r="C1930" i="11"/>
  <c r="D1930" i="11"/>
  <c r="E1930" i="11"/>
  <c r="F1930" i="11"/>
  <c r="B1931" i="11"/>
  <c r="C1931" i="11"/>
  <c r="D1931" i="11"/>
  <c r="E1931" i="11"/>
  <c r="F1931" i="11"/>
  <c r="B1932" i="11"/>
  <c r="W1932" i="11" s="1"/>
  <c r="C1932" i="11"/>
  <c r="D1932" i="11"/>
  <c r="E1932" i="11"/>
  <c r="F1932" i="11"/>
  <c r="B1933" i="11"/>
  <c r="C1933" i="11"/>
  <c r="D1933" i="11"/>
  <c r="E1933" i="11"/>
  <c r="F1933" i="11"/>
  <c r="B1934" i="11"/>
  <c r="C1934" i="11"/>
  <c r="D1934" i="11"/>
  <c r="E1934" i="11"/>
  <c r="F1934" i="11"/>
  <c r="B1935" i="11"/>
  <c r="C1935" i="11"/>
  <c r="D1935" i="11"/>
  <c r="E1935" i="11"/>
  <c r="F1935" i="11"/>
  <c r="B1936" i="11"/>
  <c r="W1936" i="11" s="1"/>
  <c r="C1936" i="11"/>
  <c r="D1936" i="11"/>
  <c r="E1936" i="11"/>
  <c r="F1936" i="11"/>
  <c r="B1937" i="11"/>
  <c r="C1937" i="11"/>
  <c r="D1937" i="11"/>
  <c r="E1937" i="11"/>
  <c r="F1937" i="11"/>
  <c r="B1938" i="11"/>
  <c r="C1938" i="11"/>
  <c r="D1938" i="11"/>
  <c r="E1938" i="11"/>
  <c r="F1938" i="11"/>
  <c r="B1939" i="11"/>
  <c r="C1939" i="11"/>
  <c r="D1939" i="11"/>
  <c r="E1939" i="11"/>
  <c r="F1939" i="11"/>
  <c r="B1940" i="11"/>
  <c r="W1940" i="11" s="1"/>
  <c r="C1940" i="11"/>
  <c r="D1940" i="11"/>
  <c r="E1940" i="11"/>
  <c r="F1940" i="11"/>
  <c r="B1941" i="11"/>
  <c r="C1941" i="11"/>
  <c r="D1941" i="11"/>
  <c r="E1941" i="11"/>
  <c r="F1941" i="11"/>
  <c r="B1942" i="11"/>
  <c r="C1942" i="11"/>
  <c r="D1942" i="11"/>
  <c r="E1942" i="11"/>
  <c r="F1942" i="11"/>
  <c r="B1943" i="11"/>
  <c r="C1943" i="11"/>
  <c r="D1943" i="11"/>
  <c r="E1943" i="11"/>
  <c r="F1943" i="11"/>
  <c r="B1944" i="11"/>
  <c r="W1944" i="11" s="1"/>
  <c r="C1944" i="11"/>
  <c r="D1944" i="11"/>
  <c r="E1944" i="11"/>
  <c r="F1944" i="11"/>
  <c r="B1945" i="11"/>
  <c r="C1945" i="11"/>
  <c r="D1945" i="11"/>
  <c r="E1945" i="11"/>
  <c r="F1945" i="11"/>
  <c r="B1946" i="11"/>
  <c r="C1946" i="11"/>
  <c r="D1946" i="11"/>
  <c r="E1946" i="11"/>
  <c r="F1946" i="11"/>
  <c r="B1947" i="11"/>
  <c r="C1947" i="11"/>
  <c r="D1947" i="11"/>
  <c r="E1947" i="11"/>
  <c r="F1947" i="11"/>
  <c r="B1948" i="11"/>
  <c r="W1948" i="11" s="1"/>
  <c r="C1948" i="11"/>
  <c r="D1948" i="11"/>
  <c r="E1948" i="11"/>
  <c r="F1948" i="11"/>
  <c r="B1949" i="11"/>
  <c r="C1949" i="11"/>
  <c r="D1949" i="11"/>
  <c r="E1949" i="11"/>
  <c r="F1949" i="11"/>
  <c r="B1950" i="11"/>
  <c r="C1950" i="11"/>
  <c r="D1950" i="11"/>
  <c r="E1950" i="11"/>
  <c r="F1950" i="11"/>
  <c r="B1951" i="11"/>
  <c r="C1951" i="11"/>
  <c r="D1951" i="11"/>
  <c r="E1951" i="11"/>
  <c r="F1951" i="11"/>
  <c r="B1952" i="11"/>
  <c r="W1952" i="11" s="1"/>
  <c r="C1952" i="11"/>
  <c r="D1952" i="11"/>
  <c r="E1952" i="11"/>
  <c r="F1952" i="11"/>
  <c r="B1953" i="11"/>
  <c r="C1953" i="11"/>
  <c r="D1953" i="11"/>
  <c r="E1953" i="11"/>
  <c r="F1953" i="11"/>
  <c r="B1954" i="11"/>
  <c r="C1954" i="11"/>
  <c r="D1954" i="11"/>
  <c r="E1954" i="11"/>
  <c r="F1954" i="11"/>
  <c r="B1955" i="11"/>
  <c r="C1955" i="11"/>
  <c r="D1955" i="11"/>
  <c r="E1955" i="11"/>
  <c r="F1955" i="11"/>
  <c r="B1956" i="11"/>
  <c r="W1956" i="11" s="1"/>
  <c r="C1956" i="11"/>
  <c r="D1956" i="11"/>
  <c r="E1956" i="11"/>
  <c r="F1956" i="11"/>
  <c r="B1957" i="11"/>
  <c r="C1957" i="11"/>
  <c r="D1957" i="11"/>
  <c r="E1957" i="11"/>
  <c r="F1957" i="11"/>
  <c r="B1958" i="11"/>
  <c r="C1958" i="11"/>
  <c r="D1958" i="11"/>
  <c r="E1958" i="11"/>
  <c r="F1958" i="11"/>
  <c r="B1959" i="11"/>
  <c r="C1959" i="11"/>
  <c r="D1959" i="11"/>
  <c r="E1959" i="11"/>
  <c r="F1959" i="11"/>
  <c r="B1960" i="11"/>
  <c r="W1960" i="11" s="1"/>
  <c r="C1960" i="11"/>
  <c r="D1960" i="11"/>
  <c r="E1960" i="11"/>
  <c r="F1960" i="11"/>
  <c r="B1961" i="11"/>
  <c r="C1961" i="11"/>
  <c r="D1961" i="11"/>
  <c r="E1961" i="11"/>
  <c r="F1961" i="11"/>
  <c r="B1962" i="11"/>
  <c r="C1962" i="11"/>
  <c r="D1962" i="11"/>
  <c r="E1962" i="11"/>
  <c r="F1962" i="11"/>
  <c r="B1963" i="11"/>
  <c r="C1963" i="11"/>
  <c r="D1963" i="11"/>
  <c r="E1963" i="11"/>
  <c r="F1963" i="11"/>
  <c r="B1964" i="11"/>
  <c r="W1964" i="11" s="1"/>
  <c r="C1964" i="11"/>
  <c r="D1964" i="11"/>
  <c r="E1964" i="11"/>
  <c r="F1964" i="11"/>
  <c r="B1965" i="11"/>
  <c r="C1965" i="11"/>
  <c r="D1965" i="11"/>
  <c r="E1965" i="11"/>
  <c r="F1965" i="11"/>
  <c r="B1966" i="11"/>
  <c r="C1966" i="11"/>
  <c r="D1966" i="11"/>
  <c r="E1966" i="11"/>
  <c r="F1966" i="11"/>
  <c r="B1967" i="11"/>
  <c r="C1967" i="11"/>
  <c r="D1967" i="11"/>
  <c r="E1967" i="11"/>
  <c r="F1967" i="11"/>
  <c r="B1968" i="11"/>
  <c r="W1968" i="11" s="1"/>
  <c r="C1968" i="11"/>
  <c r="D1968" i="11"/>
  <c r="E1968" i="11"/>
  <c r="F1968" i="11"/>
  <c r="B1969" i="11"/>
  <c r="C1969" i="11"/>
  <c r="D1969" i="11"/>
  <c r="E1969" i="11"/>
  <c r="F1969" i="11"/>
  <c r="B1970" i="11"/>
  <c r="C1970" i="11"/>
  <c r="D1970" i="11"/>
  <c r="E1970" i="11"/>
  <c r="F1970" i="11"/>
  <c r="B1971" i="11"/>
  <c r="C1971" i="11"/>
  <c r="D1971" i="11"/>
  <c r="E1971" i="11"/>
  <c r="F1971" i="11"/>
  <c r="B1972" i="11"/>
  <c r="W1972" i="11" s="1"/>
  <c r="C1972" i="11"/>
  <c r="D1972" i="11"/>
  <c r="E1972" i="11"/>
  <c r="F1972" i="11"/>
  <c r="B1973" i="11"/>
  <c r="C1973" i="11"/>
  <c r="D1973" i="11"/>
  <c r="E1973" i="11"/>
  <c r="F1973" i="11"/>
  <c r="B1974" i="11"/>
  <c r="C1974" i="11"/>
  <c r="D1974" i="11"/>
  <c r="E1974" i="11"/>
  <c r="F1974" i="11"/>
  <c r="B1975" i="11"/>
  <c r="C1975" i="11"/>
  <c r="D1975" i="11"/>
  <c r="E1975" i="11"/>
  <c r="F1975" i="11"/>
  <c r="B1976" i="11"/>
  <c r="W1976" i="11" s="1"/>
  <c r="C1976" i="11"/>
  <c r="D1976" i="11"/>
  <c r="E1976" i="11"/>
  <c r="F1976" i="11"/>
  <c r="B1977" i="11"/>
  <c r="C1977" i="11"/>
  <c r="D1977" i="11"/>
  <c r="E1977" i="11"/>
  <c r="F1977" i="11"/>
  <c r="B1978" i="11"/>
  <c r="C1978" i="11"/>
  <c r="D1978" i="11"/>
  <c r="E1978" i="11"/>
  <c r="F1978" i="11"/>
  <c r="B1979" i="11"/>
  <c r="C1979" i="11"/>
  <c r="D1979" i="11"/>
  <c r="E1979" i="11"/>
  <c r="F1979" i="11"/>
  <c r="B1980" i="11"/>
  <c r="W1980" i="11" s="1"/>
  <c r="C1980" i="11"/>
  <c r="D1980" i="11"/>
  <c r="E1980" i="11"/>
  <c r="F1980" i="11"/>
  <c r="B1981" i="11"/>
  <c r="C1981" i="11"/>
  <c r="D1981" i="11"/>
  <c r="E1981" i="11"/>
  <c r="F1981" i="11"/>
  <c r="B1982" i="11"/>
  <c r="C1982" i="11"/>
  <c r="D1982" i="11"/>
  <c r="E1982" i="11"/>
  <c r="F1982" i="11"/>
  <c r="B1983" i="11"/>
  <c r="C1983" i="11"/>
  <c r="D1983" i="11"/>
  <c r="E1983" i="11"/>
  <c r="F1983" i="11"/>
  <c r="B1984" i="11"/>
  <c r="W1984" i="11" s="1"/>
  <c r="C1984" i="11"/>
  <c r="D1984" i="11"/>
  <c r="E1984" i="11"/>
  <c r="F1984" i="11"/>
  <c r="B1985" i="11"/>
  <c r="C1985" i="11"/>
  <c r="D1985" i="11"/>
  <c r="E1985" i="11"/>
  <c r="F1985" i="11"/>
  <c r="B1986" i="11"/>
  <c r="C1986" i="11"/>
  <c r="D1986" i="11"/>
  <c r="E1986" i="11"/>
  <c r="F1986" i="11"/>
  <c r="B1987" i="11"/>
  <c r="C1987" i="11"/>
  <c r="D1987" i="11"/>
  <c r="E1987" i="11"/>
  <c r="F1987" i="11"/>
  <c r="B1988" i="11"/>
  <c r="W1988" i="11" s="1"/>
  <c r="C1988" i="11"/>
  <c r="D1988" i="11"/>
  <c r="E1988" i="11"/>
  <c r="F1988" i="11"/>
  <c r="B1989" i="11"/>
  <c r="C1989" i="11"/>
  <c r="D1989" i="11"/>
  <c r="E1989" i="11"/>
  <c r="F1989" i="11"/>
  <c r="B1990" i="11"/>
  <c r="C1990" i="11"/>
  <c r="D1990" i="11"/>
  <c r="E1990" i="11"/>
  <c r="F1990" i="11"/>
  <c r="B1991" i="11"/>
  <c r="C1991" i="11"/>
  <c r="D1991" i="11"/>
  <c r="E1991" i="11"/>
  <c r="F1991" i="11"/>
  <c r="B1992" i="11"/>
  <c r="W1992" i="11" s="1"/>
  <c r="C1992" i="11"/>
  <c r="D1992" i="11"/>
  <c r="E1992" i="11"/>
  <c r="F1992" i="11"/>
  <c r="B1993" i="11"/>
  <c r="C1993" i="11"/>
  <c r="D1993" i="11"/>
  <c r="E1993" i="11"/>
  <c r="F1993" i="11"/>
  <c r="B1994" i="11"/>
  <c r="C1994" i="11"/>
  <c r="D1994" i="11"/>
  <c r="E1994" i="11"/>
  <c r="F1994" i="11"/>
  <c r="B1995" i="11"/>
  <c r="C1995" i="11"/>
  <c r="D1995" i="11"/>
  <c r="E1995" i="11"/>
  <c r="F1995" i="11"/>
  <c r="B1996" i="11"/>
  <c r="W1996" i="11" s="1"/>
  <c r="C1996" i="11"/>
  <c r="D1996" i="11"/>
  <c r="E1996" i="11"/>
  <c r="F1996" i="11"/>
  <c r="B1997" i="11"/>
  <c r="C1997" i="11"/>
  <c r="D1997" i="11"/>
  <c r="E1997" i="11"/>
  <c r="F1997" i="11"/>
  <c r="B1998" i="11"/>
  <c r="C1998" i="11"/>
  <c r="D1998" i="11"/>
  <c r="E1998" i="11"/>
  <c r="F1998" i="11"/>
  <c r="B1999" i="11"/>
  <c r="C1999" i="11"/>
  <c r="D1999" i="11"/>
  <c r="E1999" i="11"/>
  <c r="F1999" i="11"/>
  <c r="B2000" i="11"/>
  <c r="W2000" i="11" s="1"/>
  <c r="C2000" i="11"/>
  <c r="D2000" i="11"/>
  <c r="E2000" i="11"/>
  <c r="F2000" i="11"/>
  <c r="B2001" i="11"/>
  <c r="C2001" i="11"/>
  <c r="D2001" i="11"/>
  <c r="E2001" i="11"/>
  <c r="F2001" i="11"/>
  <c r="B2002" i="11"/>
  <c r="C2002" i="11"/>
  <c r="D2002" i="11"/>
  <c r="E2002" i="11"/>
  <c r="F2002" i="11"/>
  <c r="B2003" i="11"/>
  <c r="C2003" i="11"/>
  <c r="D2003" i="11"/>
  <c r="E2003" i="11"/>
  <c r="F2003" i="11"/>
  <c r="B2004" i="11"/>
  <c r="W2004" i="11" s="1"/>
  <c r="C2004" i="11"/>
  <c r="D2004" i="11"/>
  <c r="E2004" i="11"/>
  <c r="F2004" i="11"/>
  <c r="B2005" i="11"/>
  <c r="C2005" i="11"/>
  <c r="D2005" i="11"/>
  <c r="E2005" i="11"/>
  <c r="F2005" i="11"/>
  <c r="B2006" i="11"/>
  <c r="C2006" i="11"/>
  <c r="D2006" i="11"/>
  <c r="E2006" i="11"/>
  <c r="F2006" i="11"/>
  <c r="B2007" i="11"/>
  <c r="C2007" i="11"/>
  <c r="D2007" i="11"/>
  <c r="E2007" i="11"/>
  <c r="F2007" i="11"/>
  <c r="B2008" i="11"/>
  <c r="W2008" i="11" s="1"/>
  <c r="C2008" i="11"/>
  <c r="D2008" i="11"/>
  <c r="E2008" i="11"/>
  <c r="F2008" i="11"/>
  <c r="B2009" i="11"/>
  <c r="C2009" i="11"/>
  <c r="D2009" i="11"/>
  <c r="E2009" i="11"/>
  <c r="F2009" i="11"/>
  <c r="B2010" i="11"/>
  <c r="C2010" i="11"/>
  <c r="D2010" i="11"/>
  <c r="E2010" i="11"/>
  <c r="F2010" i="11"/>
  <c r="B2011" i="11"/>
  <c r="C2011" i="11"/>
  <c r="D2011" i="11"/>
  <c r="E2011" i="11"/>
  <c r="F2011" i="11"/>
  <c r="B2012" i="11"/>
  <c r="W2012" i="11" s="1"/>
  <c r="C2012" i="11"/>
  <c r="D2012" i="11"/>
  <c r="E2012" i="11"/>
  <c r="F2012" i="11"/>
  <c r="B2013" i="11"/>
  <c r="C2013" i="11"/>
  <c r="D2013" i="11"/>
  <c r="E2013" i="11"/>
  <c r="F2013" i="11"/>
  <c r="B2014" i="11"/>
  <c r="C2014" i="11"/>
  <c r="D2014" i="11"/>
  <c r="E2014" i="11"/>
  <c r="F2014" i="11"/>
  <c r="B2015" i="11"/>
  <c r="C2015" i="11"/>
  <c r="D2015" i="11"/>
  <c r="E2015" i="11"/>
  <c r="F2015" i="11"/>
  <c r="B2016" i="11"/>
  <c r="W2016" i="11" s="1"/>
  <c r="C2016" i="11"/>
  <c r="D2016" i="11"/>
  <c r="E2016" i="11"/>
  <c r="F2016" i="11"/>
  <c r="B2017" i="11"/>
  <c r="C2017" i="11"/>
  <c r="D2017" i="11"/>
  <c r="E2017" i="11"/>
  <c r="F2017" i="11"/>
  <c r="B2018" i="11"/>
  <c r="C2018" i="11"/>
  <c r="D2018" i="11"/>
  <c r="E2018" i="11"/>
  <c r="F2018" i="11"/>
  <c r="B2019" i="11"/>
  <c r="C2019" i="11"/>
  <c r="D2019" i="11"/>
  <c r="E2019" i="11"/>
  <c r="F2019" i="11"/>
  <c r="B2020" i="11"/>
  <c r="W2020" i="11" s="1"/>
  <c r="C2020" i="11"/>
  <c r="D2020" i="11"/>
  <c r="E2020" i="11"/>
  <c r="F2020" i="11"/>
  <c r="B2021" i="11"/>
  <c r="C2021" i="11"/>
  <c r="D2021" i="11"/>
  <c r="E2021" i="11"/>
  <c r="F2021" i="11"/>
  <c r="B2022" i="11"/>
  <c r="C2022" i="11"/>
  <c r="D2022" i="11"/>
  <c r="E2022" i="11"/>
  <c r="F2022" i="11"/>
  <c r="B2023" i="11"/>
  <c r="C2023" i="11"/>
  <c r="D2023" i="11"/>
  <c r="E2023" i="11"/>
  <c r="F2023" i="11"/>
  <c r="B2024" i="11"/>
  <c r="W2024" i="11" s="1"/>
  <c r="C2024" i="11"/>
  <c r="D2024" i="11"/>
  <c r="E2024" i="11"/>
  <c r="F2024" i="11"/>
  <c r="B2025" i="11"/>
  <c r="C2025" i="11"/>
  <c r="D2025" i="11"/>
  <c r="E2025" i="11"/>
  <c r="F2025" i="11"/>
  <c r="B2026" i="11"/>
  <c r="C2026" i="11"/>
  <c r="D2026" i="11"/>
  <c r="E2026" i="11"/>
  <c r="F2026" i="11"/>
  <c r="B2027" i="11"/>
  <c r="C2027" i="11"/>
  <c r="D2027" i="11"/>
  <c r="E2027" i="11"/>
  <c r="F2027" i="11"/>
  <c r="B2028" i="11"/>
  <c r="W2028" i="11" s="1"/>
  <c r="C2028" i="11"/>
  <c r="D2028" i="11"/>
  <c r="E2028" i="11"/>
  <c r="F2028" i="11"/>
  <c r="B2029" i="11"/>
  <c r="C2029" i="11"/>
  <c r="D2029" i="11"/>
  <c r="E2029" i="11"/>
  <c r="F2029" i="11"/>
  <c r="B2030" i="11"/>
  <c r="C2030" i="11"/>
  <c r="D2030" i="11"/>
  <c r="E2030" i="11"/>
  <c r="F2030" i="11"/>
  <c r="B2031" i="11"/>
  <c r="C2031" i="11"/>
  <c r="D2031" i="11"/>
  <c r="E2031" i="11"/>
  <c r="F2031" i="11"/>
  <c r="B2032" i="11"/>
  <c r="W2032" i="11" s="1"/>
  <c r="C2032" i="11"/>
  <c r="D2032" i="11"/>
  <c r="E2032" i="11"/>
  <c r="F2032" i="11"/>
  <c r="B2033" i="11"/>
  <c r="C2033" i="11"/>
  <c r="D2033" i="11"/>
  <c r="E2033" i="11"/>
  <c r="F2033" i="11"/>
  <c r="B2034" i="11"/>
  <c r="C2034" i="11"/>
  <c r="D2034" i="11"/>
  <c r="E2034" i="11"/>
  <c r="F2034" i="11"/>
  <c r="B2035" i="11"/>
  <c r="C2035" i="11"/>
  <c r="D2035" i="11"/>
  <c r="E2035" i="11"/>
  <c r="F2035" i="11"/>
  <c r="B2036" i="11"/>
  <c r="W2036" i="11" s="1"/>
  <c r="C2036" i="11"/>
  <c r="D2036" i="11"/>
  <c r="E2036" i="11"/>
  <c r="F2036" i="11"/>
  <c r="B2037" i="11"/>
  <c r="C2037" i="11"/>
  <c r="D2037" i="11"/>
  <c r="E2037" i="11"/>
  <c r="F2037" i="11"/>
  <c r="B2038" i="11"/>
  <c r="C2038" i="11"/>
  <c r="D2038" i="11"/>
  <c r="E2038" i="11"/>
  <c r="F2038" i="11"/>
  <c r="B2039" i="11"/>
  <c r="C2039" i="11"/>
  <c r="D2039" i="11"/>
  <c r="E2039" i="11"/>
  <c r="F2039" i="11"/>
  <c r="B2040" i="11"/>
  <c r="W2040" i="11" s="1"/>
  <c r="C2040" i="11"/>
  <c r="D2040" i="11"/>
  <c r="E2040" i="11"/>
  <c r="F2040" i="11"/>
  <c r="B2041" i="11"/>
  <c r="C2041" i="11"/>
  <c r="D2041" i="11"/>
  <c r="E2041" i="11"/>
  <c r="F2041" i="11"/>
  <c r="B2042" i="11"/>
  <c r="C2042" i="11"/>
  <c r="D2042" i="11"/>
  <c r="E2042" i="11"/>
  <c r="F2042" i="11"/>
  <c r="B2043" i="11"/>
  <c r="C2043" i="11"/>
  <c r="D2043" i="11"/>
  <c r="E2043" i="11"/>
  <c r="F2043" i="11"/>
  <c r="B2044" i="11"/>
  <c r="W2044" i="11" s="1"/>
  <c r="C2044" i="11"/>
  <c r="D2044" i="11"/>
  <c r="E2044" i="11"/>
  <c r="F2044" i="11"/>
  <c r="B2045" i="11"/>
  <c r="C2045" i="11"/>
  <c r="D2045" i="11"/>
  <c r="E2045" i="11"/>
  <c r="F2045" i="11"/>
  <c r="B2046" i="11"/>
  <c r="C2046" i="11"/>
  <c r="D2046" i="11"/>
  <c r="E2046" i="11"/>
  <c r="F2046" i="11"/>
  <c r="B2047" i="11"/>
  <c r="C2047" i="11"/>
  <c r="D2047" i="11"/>
  <c r="E2047" i="11"/>
  <c r="F2047" i="11"/>
  <c r="B2048" i="11"/>
  <c r="W2048" i="11" s="1"/>
  <c r="C2048" i="11"/>
  <c r="D2048" i="11"/>
  <c r="E2048" i="11"/>
  <c r="F2048" i="11"/>
  <c r="B2049" i="11"/>
  <c r="C2049" i="11"/>
  <c r="D2049" i="11"/>
  <c r="E2049" i="11"/>
  <c r="F2049" i="11"/>
  <c r="B2050" i="11"/>
  <c r="C2050" i="11"/>
  <c r="D2050" i="11"/>
  <c r="E2050" i="11"/>
  <c r="F2050" i="11"/>
  <c r="B2051" i="11"/>
  <c r="C2051" i="11"/>
  <c r="D2051" i="11"/>
  <c r="E2051" i="11"/>
  <c r="F2051" i="11"/>
  <c r="B2052" i="11"/>
  <c r="W2052" i="11" s="1"/>
  <c r="C2052" i="11"/>
  <c r="D2052" i="11"/>
  <c r="E2052" i="11"/>
  <c r="F2052" i="11"/>
  <c r="B2053" i="11"/>
  <c r="C2053" i="11"/>
  <c r="D2053" i="11"/>
  <c r="E2053" i="11"/>
  <c r="F2053" i="11"/>
  <c r="B2054" i="11"/>
  <c r="C2054" i="11"/>
  <c r="D2054" i="11"/>
  <c r="E2054" i="11"/>
  <c r="F2054" i="11"/>
  <c r="B2055" i="11"/>
  <c r="C2055" i="11"/>
  <c r="D2055" i="11"/>
  <c r="E2055" i="11"/>
  <c r="F2055" i="11"/>
  <c r="B2056" i="11"/>
  <c r="W2056" i="11" s="1"/>
  <c r="C2056" i="11"/>
  <c r="D2056" i="11"/>
  <c r="E2056" i="11"/>
  <c r="F2056" i="11"/>
  <c r="B2057" i="11"/>
  <c r="C2057" i="11"/>
  <c r="D2057" i="11"/>
  <c r="E2057" i="11"/>
  <c r="F2057" i="11"/>
  <c r="B2058" i="11"/>
  <c r="C2058" i="11"/>
  <c r="D2058" i="11"/>
  <c r="E2058" i="11"/>
  <c r="F2058" i="11"/>
  <c r="B2059" i="11"/>
  <c r="C2059" i="11"/>
  <c r="D2059" i="11"/>
  <c r="E2059" i="11"/>
  <c r="F2059" i="11"/>
  <c r="B2060" i="11"/>
  <c r="W2060" i="11" s="1"/>
  <c r="C2060" i="11"/>
  <c r="D2060" i="11"/>
  <c r="E2060" i="11"/>
  <c r="F2060" i="11"/>
  <c r="B2061" i="11"/>
  <c r="C2061" i="11"/>
  <c r="D2061" i="11"/>
  <c r="E2061" i="11"/>
  <c r="F2061" i="11"/>
  <c r="B2062" i="11"/>
  <c r="C2062" i="11"/>
  <c r="D2062" i="11"/>
  <c r="E2062" i="11"/>
  <c r="F2062" i="11"/>
  <c r="B2063" i="11"/>
  <c r="C2063" i="11"/>
  <c r="D2063" i="11"/>
  <c r="E2063" i="11"/>
  <c r="F2063" i="11"/>
  <c r="B2064" i="11"/>
  <c r="W2064" i="11" s="1"/>
  <c r="C2064" i="11"/>
  <c r="D2064" i="11"/>
  <c r="E2064" i="11"/>
  <c r="F2064" i="11"/>
  <c r="B2065" i="11"/>
  <c r="C2065" i="11"/>
  <c r="D2065" i="11"/>
  <c r="E2065" i="11"/>
  <c r="F2065" i="11"/>
  <c r="B2066" i="11"/>
  <c r="C2066" i="11"/>
  <c r="D2066" i="11"/>
  <c r="E2066" i="11"/>
  <c r="F2066" i="11"/>
  <c r="B2067" i="11"/>
  <c r="C2067" i="11"/>
  <c r="D2067" i="11"/>
  <c r="E2067" i="11"/>
  <c r="F2067" i="11"/>
  <c r="B2068" i="11"/>
  <c r="W2068" i="11" s="1"/>
  <c r="C2068" i="11"/>
  <c r="D2068" i="11"/>
  <c r="E2068" i="11"/>
  <c r="F2068" i="11"/>
  <c r="B2069" i="11"/>
  <c r="C2069" i="11"/>
  <c r="D2069" i="11"/>
  <c r="E2069" i="11"/>
  <c r="F2069" i="11"/>
  <c r="B2070" i="11"/>
  <c r="C2070" i="11"/>
  <c r="D2070" i="11"/>
  <c r="E2070" i="11"/>
  <c r="F2070" i="11"/>
  <c r="B2071" i="11"/>
  <c r="C2071" i="11"/>
  <c r="D2071" i="11"/>
  <c r="E2071" i="11"/>
  <c r="F2071" i="11"/>
  <c r="B2072" i="11"/>
  <c r="W2072" i="11" s="1"/>
  <c r="C2072" i="11"/>
  <c r="D2072" i="11"/>
  <c r="E2072" i="11"/>
  <c r="F2072" i="11"/>
  <c r="B2073" i="11"/>
  <c r="C2073" i="11"/>
  <c r="D2073" i="11"/>
  <c r="E2073" i="11"/>
  <c r="F2073" i="11"/>
  <c r="B2074" i="11"/>
  <c r="C2074" i="11"/>
  <c r="D2074" i="11"/>
  <c r="E2074" i="11"/>
  <c r="F2074" i="11"/>
  <c r="B2075" i="11"/>
  <c r="C2075" i="11"/>
  <c r="D2075" i="11"/>
  <c r="E2075" i="11"/>
  <c r="F2075" i="11"/>
  <c r="B2076" i="11"/>
  <c r="W2076" i="11" s="1"/>
  <c r="C2076" i="11"/>
  <c r="D2076" i="11"/>
  <c r="E2076" i="11"/>
  <c r="F2076" i="11"/>
  <c r="B2077" i="11"/>
  <c r="C2077" i="11"/>
  <c r="D2077" i="11"/>
  <c r="E2077" i="11"/>
  <c r="F2077" i="11"/>
  <c r="B2078" i="11"/>
  <c r="C2078" i="11"/>
  <c r="D2078" i="11"/>
  <c r="E2078" i="11"/>
  <c r="F2078" i="11"/>
  <c r="B2079" i="11"/>
  <c r="C2079" i="11"/>
  <c r="D2079" i="11"/>
  <c r="E2079" i="11"/>
  <c r="F2079" i="11"/>
  <c r="B2080" i="11"/>
  <c r="W2080" i="11" s="1"/>
  <c r="C2080" i="11"/>
  <c r="D2080" i="11"/>
  <c r="E2080" i="11"/>
  <c r="F2080" i="11"/>
  <c r="B2081" i="11"/>
  <c r="C2081" i="11"/>
  <c r="D2081" i="11"/>
  <c r="E2081" i="11"/>
  <c r="F2081" i="11"/>
  <c r="B2082" i="11"/>
  <c r="C2082" i="11"/>
  <c r="D2082" i="11"/>
  <c r="E2082" i="11"/>
  <c r="F2082" i="11"/>
  <c r="B2083" i="11"/>
  <c r="C2083" i="11"/>
  <c r="D2083" i="11"/>
  <c r="E2083" i="11"/>
  <c r="F2083" i="11"/>
  <c r="B2084" i="11"/>
  <c r="W2084" i="11" s="1"/>
  <c r="C2084" i="11"/>
  <c r="D2084" i="11"/>
  <c r="E2084" i="11"/>
  <c r="F2084" i="11"/>
  <c r="B2085" i="11"/>
  <c r="C2085" i="11"/>
  <c r="D2085" i="11"/>
  <c r="E2085" i="11"/>
  <c r="F2085" i="11"/>
  <c r="B2086" i="11"/>
  <c r="C2086" i="11"/>
  <c r="D2086" i="11"/>
  <c r="E2086" i="11"/>
  <c r="F2086" i="11"/>
  <c r="B2087" i="11"/>
  <c r="C2087" i="11"/>
  <c r="D2087" i="11"/>
  <c r="E2087" i="11"/>
  <c r="F2087" i="11"/>
  <c r="B2088" i="11"/>
  <c r="W2088" i="11" s="1"/>
  <c r="C2088" i="11"/>
  <c r="D2088" i="11"/>
  <c r="E2088" i="11"/>
  <c r="F2088" i="11"/>
  <c r="B2089" i="11"/>
  <c r="C2089" i="11"/>
  <c r="D2089" i="11"/>
  <c r="E2089" i="11"/>
  <c r="F2089" i="11"/>
  <c r="B2090" i="11"/>
  <c r="C2090" i="11"/>
  <c r="D2090" i="11"/>
  <c r="E2090" i="11"/>
  <c r="F2090" i="11"/>
  <c r="B2091" i="11"/>
  <c r="C2091" i="11"/>
  <c r="D2091" i="11"/>
  <c r="E2091" i="11"/>
  <c r="F2091" i="11"/>
  <c r="B2092" i="11"/>
  <c r="W2092" i="11" s="1"/>
  <c r="C2092" i="11"/>
  <c r="D2092" i="11"/>
  <c r="E2092" i="11"/>
  <c r="F2092" i="11"/>
  <c r="B2093" i="11"/>
  <c r="C2093" i="11"/>
  <c r="D2093" i="11"/>
  <c r="E2093" i="11"/>
  <c r="F2093" i="11"/>
  <c r="B2094" i="11"/>
  <c r="C2094" i="11"/>
  <c r="D2094" i="11"/>
  <c r="E2094" i="11"/>
  <c r="F2094" i="11"/>
  <c r="B2095" i="11"/>
  <c r="C2095" i="11"/>
  <c r="D2095" i="11"/>
  <c r="E2095" i="11"/>
  <c r="F2095" i="11"/>
  <c r="B2096" i="11"/>
  <c r="W2096" i="11" s="1"/>
  <c r="C2096" i="11"/>
  <c r="D2096" i="11"/>
  <c r="E2096" i="11"/>
  <c r="F2096" i="11"/>
  <c r="B2097" i="11"/>
  <c r="C2097" i="11"/>
  <c r="D2097" i="11"/>
  <c r="E2097" i="11"/>
  <c r="F2097" i="11"/>
  <c r="B2098" i="11"/>
  <c r="C2098" i="11"/>
  <c r="D2098" i="11"/>
  <c r="E2098" i="11"/>
  <c r="F2098" i="11"/>
  <c r="B2099" i="11"/>
  <c r="C2099" i="11"/>
  <c r="D2099" i="11"/>
  <c r="E2099" i="11"/>
  <c r="F2099" i="11"/>
  <c r="B2100" i="11"/>
  <c r="W2100" i="11" s="1"/>
  <c r="C2100" i="11"/>
  <c r="D2100" i="11"/>
  <c r="E2100" i="11"/>
  <c r="F2100" i="11"/>
  <c r="B2101" i="11"/>
  <c r="C2101" i="11"/>
  <c r="D2101" i="11"/>
  <c r="E2101" i="11"/>
  <c r="F2101" i="11"/>
  <c r="B2102" i="11"/>
  <c r="C2102" i="11"/>
  <c r="D2102" i="11"/>
  <c r="E2102" i="11"/>
  <c r="F2102" i="11"/>
  <c r="B2103" i="11"/>
  <c r="C2103" i="11"/>
  <c r="D2103" i="11"/>
  <c r="E2103" i="11"/>
  <c r="F2103" i="11"/>
  <c r="B2104" i="11"/>
  <c r="W2104" i="11" s="1"/>
  <c r="C2104" i="11"/>
  <c r="D2104" i="11"/>
  <c r="E2104" i="11"/>
  <c r="F2104" i="11"/>
  <c r="B2105" i="11"/>
  <c r="C2105" i="11"/>
  <c r="D2105" i="11"/>
  <c r="E2105" i="11"/>
  <c r="F2105" i="11"/>
  <c r="B2106" i="11"/>
  <c r="C2106" i="11"/>
  <c r="D2106" i="11"/>
  <c r="E2106" i="11"/>
  <c r="F2106" i="11"/>
  <c r="B2107" i="11"/>
  <c r="C2107" i="11"/>
  <c r="D2107" i="11"/>
  <c r="E2107" i="11"/>
  <c r="F2107" i="11"/>
  <c r="B2108" i="11"/>
  <c r="W2108" i="11" s="1"/>
  <c r="C2108" i="11"/>
  <c r="D2108" i="11"/>
  <c r="E2108" i="11"/>
  <c r="F2108" i="11"/>
  <c r="B2109" i="11"/>
  <c r="C2109" i="11"/>
  <c r="D2109" i="11"/>
  <c r="E2109" i="11"/>
  <c r="F2109" i="11"/>
  <c r="B2110" i="11"/>
  <c r="C2110" i="11"/>
  <c r="D2110" i="11"/>
  <c r="E2110" i="11"/>
  <c r="F2110" i="11"/>
  <c r="B2111" i="11"/>
  <c r="C2111" i="11"/>
  <c r="D2111" i="11"/>
  <c r="E2111" i="11"/>
  <c r="F2111" i="11"/>
  <c r="B2112" i="11"/>
  <c r="W2112" i="11" s="1"/>
  <c r="C2112" i="11"/>
  <c r="D2112" i="11"/>
  <c r="E2112" i="11"/>
  <c r="F2112" i="11"/>
  <c r="B2113" i="11"/>
  <c r="C2113" i="11"/>
  <c r="D2113" i="11"/>
  <c r="E2113" i="11"/>
  <c r="F2113" i="11"/>
  <c r="B2114" i="11"/>
  <c r="C2114" i="11"/>
  <c r="D2114" i="11"/>
  <c r="E2114" i="11"/>
  <c r="F2114" i="11"/>
  <c r="B2115" i="11"/>
  <c r="C2115" i="11"/>
  <c r="D2115" i="11"/>
  <c r="E2115" i="11"/>
  <c r="F2115" i="11"/>
  <c r="B2116" i="11"/>
  <c r="W2116" i="11" s="1"/>
  <c r="C2116" i="11"/>
  <c r="D2116" i="11"/>
  <c r="E2116" i="11"/>
  <c r="F2116" i="11"/>
  <c r="B2117" i="11"/>
  <c r="C2117" i="11"/>
  <c r="D2117" i="11"/>
  <c r="E2117" i="11"/>
  <c r="F2117" i="11"/>
  <c r="B2118" i="11"/>
  <c r="C2118" i="11"/>
  <c r="D2118" i="11"/>
  <c r="E2118" i="11"/>
  <c r="F2118" i="11"/>
  <c r="B2119" i="11"/>
  <c r="C2119" i="11"/>
  <c r="D2119" i="11"/>
  <c r="E2119" i="11"/>
  <c r="F2119" i="11"/>
  <c r="B2120" i="11"/>
  <c r="W2120" i="11" s="1"/>
  <c r="C2120" i="11"/>
  <c r="D2120" i="11"/>
  <c r="E2120" i="11"/>
  <c r="F2120" i="11"/>
  <c r="B2121" i="11"/>
  <c r="C2121" i="11"/>
  <c r="D2121" i="11"/>
  <c r="E2121" i="11"/>
  <c r="F2121" i="11"/>
  <c r="B2122" i="11"/>
  <c r="C2122" i="11"/>
  <c r="D2122" i="11"/>
  <c r="E2122" i="11"/>
  <c r="F2122" i="11"/>
  <c r="B2123" i="11"/>
  <c r="C2123" i="11"/>
  <c r="D2123" i="11"/>
  <c r="E2123" i="11"/>
  <c r="F2123" i="11"/>
  <c r="B2124" i="11"/>
  <c r="W2124" i="11" s="1"/>
  <c r="C2124" i="11"/>
  <c r="D2124" i="11"/>
  <c r="E2124" i="11"/>
  <c r="F2124" i="11"/>
  <c r="B2125" i="11"/>
  <c r="C2125" i="11"/>
  <c r="D2125" i="11"/>
  <c r="E2125" i="11"/>
  <c r="F2125" i="11"/>
  <c r="B2126" i="11"/>
  <c r="C2126" i="11"/>
  <c r="D2126" i="11"/>
  <c r="E2126" i="11"/>
  <c r="F2126" i="11"/>
  <c r="B2127" i="11"/>
  <c r="C2127" i="11"/>
  <c r="D2127" i="11"/>
  <c r="E2127" i="11"/>
  <c r="F2127" i="11"/>
  <c r="B2128" i="11"/>
  <c r="W2128" i="11" s="1"/>
  <c r="C2128" i="11"/>
  <c r="D2128" i="11"/>
  <c r="E2128" i="11"/>
  <c r="F2128" i="11"/>
  <c r="B2129" i="11"/>
  <c r="C2129" i="11"/>
  <c r="D2129" i="11"/>
  <c r="E2129" i="11"/>
  <c r="F2129" i="11"/>
  <c r="B2130" i="11"/>
  <c r="C2130" i="11"/>
  <c r="D2130" i="11"/>
  <c r="E2130" i="11"/>
  <c r="F2130" i="11"/>
  <c r="B2131" i="11"/>
  <c r="C2131" i="11"/>
  <c r="D2131" i="11"/>
  <c r="E2131" i="11"/>
  <c r="F2131" i="11"/>
  <c r="B2132" i="11"/>
  <c r="W2132" i="11" s="1"/>
  <c r="C2132" i="11"/>
  <c r="D2132" i="11"/>
  <c r="E2132" i="11"/>
  <c r="F2132" i="11"/>
  <c r="B2133" i="11"/>
  <c r="C2133" i="11"/>
  <c r="D2133" i="11"/>
  <c r="E2133" i="11"/>
  <c r="F2133" i="11"/>
  <c r="B2134" i="11"/>
  <c r="C2134" i="11"/>
  <c r="D2134" i="11"/>
  <c r="E2134" i="11"/>
  <c r="F2134" i="11"/>
  <c r="B2135" i="11"/>
  <c r="C2135" i="11"/>
  <c r="D2135" i="11"/>
  <c r="E2135" i="11"/>
  <c r="F2135" i="11"/>
  <c r="B2136" i="11"/>
  <c r="W2136" i="11" s="1"/>
  <c r="C2136" i="11"/>
  <c r="D2136" i="11"/>
  <c r="E2136" i="11"/>
  <c r="F2136" i="11"/>
  <c r="B2137" i="11"/>
  <c r="C2137" i="11"/>
  <c r="D2137" i="11"/>
  <c r="E2137" i="11"/>
  <c r="F2137" i="11"/>
  <c r="B2138" i="11"/>
  <c r="C2138" i="11"/>
  <c r="D2138" i="11"/>
  <c r="E2138" i="11"/>
  <c r="F2138" i="11"/>
  <c r="B2139" i="11"/>
  <c r="C2139" i="11"/>
  <c r="D2139" i="11"/>
  <c r="E2139" i="11"/>
  <c r="F2139" i="11"/>
  <c r="B2140" i="11"/>
  <c r="W2140" i="11" s="1"/>
  <c r="C2140" i="11"/>
  <c r="D2140" i="11"/>
  <c r="E2140" i="11"/>
  <c r="F2140" i="11"/>
  <c r="B2141" i="11"/>
  <c r="C2141" i="11"/>
  <c r="D2141" i="11"/>
  <c r="E2141" i="11"/>
  <c r="F2141" i="11"/>
  <c r="B2142" i="11"/>
  <c r="C2142" i="11"/>
  <c r="D2142" i="11"/>
  <c r="E2142" i="11"/>
  <c r="F2142" i="11"/>
  <c r="B2143" i="11"/>
  <c r="C2143" i="11"/>
  <c r="D2143" i="11"/>
  <c r="E2143" i="11"/>
  <c r="F2143" i="11"/>
  <c r="B2144" i="11"/>
  <c r="W2144" i="11" s="1"/>
  <c r="C2144" i="11"/>
  <c r="D2144" i="11"/>
  <c r="E2144" i="11"/>
  <c r="F2144" i="11"/>
  <c r="B2145" i="11"/>
  <c r="C2145" i="11"/>
  <c r="D2145" i="11"/>
  <c r="E2145" i="11"/>
  <c r="F2145" i="11"/>
  <c r="B2146" i="11"/>
  <c r="C2146" i="11"/>
  <c r="D2146" i="11"/>
  <c r="E2146" i="11"/>
  <c r="F2146" i="11"/>
  <c r="B2147" i="11"/>
  <c r="C2147" i="11"/>
  <c r="D2147" i="11"/>
  <c r="E2147" i="11"/>
  <c r="F2147" i="11"/>
  <c r="B2148" i="11"/>
  <c r="W2148" i="11" s="1"/>
  <c r="C2148" i="11"/>
  <c r="D2148" i="11"/>
  <c r="E2148" i="11"/>
  <c r="F2148" i="11"/>
  <c r="B2149" i="11"/>
  <c r="C2149" i="11"/>
  <c r="D2149" i="11"/>
  <c r="E2149" i="11"/>
  <c r="F2149" i="11"/>
  <c r="B2150" i="11"/>
  <c r="C2150" i="11"/>
  <c r="D2150" i="11"/>
  <c r="E2150" i="11"/>
  <c r="F2150" i="11"/>
  <c r="B2151" i="11"/>
  <c r="C2151" i="11"/>
  <c r="D2151" i="11"/>
  <c r="E2151" i="11"/>
  <c r="F2151" i="11"/>
  <c r="B2152" i="11"/>
  <c r="W2152" i="11" s="1"/>
  <c r="C2152" i="11"/>
  <c r="D2152" i="11"/>
  <c r="E2152" i="11"/>
  <c r="F2152" i="11"/>
  <c r="B2153" i="11"/>
  <c r="C2153" i="11"/>
  <c r="D2153" i="11"/>
  <c r="E2153" i="11"/>
  <c r="F2153" i="11"/>
  <c r="B2154" i="11"/>
  <c r="C2154" i="11"/>
  <c r="D2154" i="11"/>
  <c r="E2154" i="11"/>
  <c r="F2154" i="11"/>
  <c r="B2155" i="11"/>
  <c r="C2155" i="11"/>
  <c r="D2155" i="11"/>
  <c r="E2155" i="11"/>
  <c r="F2155" i="11"/>
  <c r="B2156" i="11"/>
  <c r="W2156" i="11" s="1"/>
  <c r="C2156" i="11"/>
  <c r="D2156" i="11"/>
  <c r="E2156" i="11"/>
  <c r="F2156" i="11"/>
  <c r="B2157" i="11"/>
  <c r="C2157" i="11"/>
  <c r="D2157" i="11"/>
  <c r="E2157" i="11"/>
  <c r="F2157" i="11"/>
  <c r="B2158" i="11"/>
  <c r="C2158" i="11"/>
  <c r="D2158" i="11"/>
  <c r="E2158" i="11"/>
  <c r="F2158" i="11"/>
  <c r="B2159" i="11"/>
  <c r="C2159" i="11"/>
  <c r="D2159" i="11"/>
  <c r="E2159" i="11"/>
  <c r="F2159" i="11"/>
  <c r="B2160" i="11"/>
  <c r="W2160" i="11" s="1"/>
  <c r="C2160" i="11"/>
  <c r="D2160" i="11"/>
  <c r="E2160" i="11"/>
  <c r="F2160" i="11"/>
  <c r="B2161" i="11"/>
  <c r="C2161" i="11"/>
  <c r="D2161" i="11"/>
  <c r="E2161" i="11"/>
  <c r="F2161" i="11"/>
  <c r="B2162" i="11"/>
  <c r="C2162" i="11"/>
  <c r="D2162" i="11"/>
  <c r="E2162" i="11"/>
  <c r="F2162" i="11"/>
  <c r="B2163" i="11"/>
  <c r="C2163" i="11"/>
  <c r="D2163" i="11"/>
  <c r="E2163" i="11"/>
  <c r="F2163" i="11"/>
  <c r="B2164" i="11"/>
  <c r="W2164" i="11" s="1"/>
  <c r="C2164" i="11"/>
  <c r="D2164" i="11"/>
  <c r="E2164" i="11"/>
  <c r="F2164" i="11"/>
  <c r="B2165" i="11"/>
  <c r="C2165" i="11"/>
  <c r="D2165" i="11"/>
  <c r="E2165" i="11"/>
  <c r="F2165" i="11"/>
  <c r="B2166" i="11"/>
  <c r="C2166" i="11"/>
  <c r="D2166" i="11"/>
  <c r="E2166" i="11"/>
  <c r="F2166" i="11"/>
  <c r="B2167" i="11"/>
  <c r="C2167" i="11"/>
  <c r="D2167" i="11"/>
  <c r="E2167" i="11"/>
  <c r="F2167" i="11"/>
  <c r="B2168" i="11"/>
  <c r="W2168" i="11" s="1"/>
  <c r="C2168" i="11"/>
  <c r="D2168" i="11"/>
  <c r="E2168" i="11"/>
  <c r="F2168" i="11"/>
  <c r="B2169" i="11"/>
  <c r="C2169" i="11"/>
  <c r="D2169" i="11"/>
  <c r="E2169" i="11"/>
  <c r="F2169" i="11"/>
  <c r="B2170" i="11"/>
  <c r="C2170" i="11"/>
  <c r="D2170" i="11"/>
  <c r="E2170" i="11"/>
  <c r="F2170" i="11"/>
  <c r="B2171" i="11"/>
  <c r="C2171" i="11"/>
  <c r="D2171" i="11"/>
  <c r="E2171" i="11"/>
  <c r="F2171" i="11"/>
  <c r="B2172" i="11"/>
  <c r="W2172" i="11" s="1"/>
  <c r="C2172" i="11"/>
  <c r="D2172" i="11"/>
  <c r="E2172" i="11"/>
  <c r="F2172" i="11"/>
  <c r="B2173" i="11"/>
  <c r="C2173" i="11"/>
  <c r="D2173" i="11"/>
  <c r="E2173" i="11"/>
  <c r="F2173" i="11"/>
  <c r="B2174" i="11"/>
  <c r="C2174" i="11"/>
  <c r="D2174" i="11"/>
  <c r="E2174" i="11"/>
  <c r="F2174" i="11"/>
  <c r="B2175" i="11"/>
  <c r="C2175" i="11"/>
  <c r="D2175" i="11"/>
  <c r="E2175" i="11"/>
  <c r="F2175" i="11"/>
  <c r="B2176" i="11"/>
  <c r="W2176" i="11" s="1"/>
  <c r="C2176" i="11"/>
  <c r="D2176" i="11"/>
  <c r="E2176" i="11"/>
  <c r="F2176" i="11"/>
  <c r="B2177" i="11"/>
  <c r="C2177" i="11"/>
  <c r="D2177" i="11"/>
  <c r="E2177" i="11"/>
  <c r="F2177" i="11"/>
  <c r="B2178" i="11"/>
  <c r="C2178" i="11"/>
  <c r="D2178" i="11"/>
  <c r="E2178" i="11"/>
  <c r="F2178" i="11"/>
  <c r="B2179" i="11"/>
  <c r="C2179" i="11"/>
  <c r="D2179" i="11"/>
  <c r="E2179" i="11"/>
  <c r="F2179" i="11"/>
  <c r="B2180" i="11"/>
  <c r="W2180" i="11" s="1"/>
  <c r="C2180" i="11"/>
  <c r="D2180" i="11"/>
  <c r="E2180" i="11"/>
  <c r="F2180" i="11"/>
  <c r="B2181" i="11"/>
  <c r="C2181" i="11"/>
  <c r="D2181" i="11"/>
  <c r="E2181" i="11"/>
  <c r="F2181" i="11"/>
  <c r="B2182" i="11"/>
  <c r="C2182" i="11"/>
  <c r="D2182" i="11"/>
  <c r="E2182" i="11"/>
  <c r="F2182" i="11"/>
  <c r="B2183" i="11"/>
  <c r="C2183" i="11"/>
  <c r="D2183" i="11"/>
  <c r="E2183" i="11"/>
  <c r="F2183" i="11"/>
  <c r="B2184" i="11"/>
  <c r="W2184" i="11" s="1"/>
  <c r="C2184" i="11"/>
  <c r="D2184" i="11"/>
  <c r="E2184" i="11"/>
  <c r="F2184" i="11"/>
  <c r="B2185" i="11"/>
  <c r="C2185" i="11"/>
  <c r="D2185" i="11"/>
  <c r="E2185" i="11"/>
  <c r="F2185" i="11"/>
  <c r="B2186" i="11"/>
  <c r="C2186" i="11"/>
  <c r="D2186" i="11"/>
  <c r="E2186" i="11"/>
  <c r="F2186" i="11"/>
  <c r="B2187" i="11"/>
  <c r="C2187" i="11"/>
  <c r="D2187" i="11"/>
  <c r="E2187" i="11"/>
  <c r="F2187" i="11"/>
  <c r="B2188" i="11"/>
  <c r="W2188" i="11" s="1"/>
  <c r="C2188" i="11"/>
  <c r="D2188" i="11"/>
  <c r="E2188" i="11"/>
  <c r="F2188" i="11"/>
  <c r="B2189" i="11"/>
  <c r="C2189" i="11"/>
  <c r="D2189" i="11"/>
  <c r="E2189" i="11"/>
  <c r="F2189" i="11"/>
  <c r="B2190" i="11"/>
  <c r="C2190" i="11"/>
  <c r="D2190" i="11"/>
  <c r="E2190" i="11"/>
  <c r="F2190" i="11"/>
  <c r="B2191" i="11"/>
  <c r="C2191" i="11"/>
  <c r="D2191" i="11"/>
  <c r="E2191" i="11"/>
  <c r="F2191" i="11"/>
  <c r="B2192" i="11"/>
  <c r="W2192" i="11" s="1"/>
  <c r="C2192" i="11"/>
  <c r="D2192" i="11"/>
  <c r="E2192" i="11"/>
  <c r="F2192" i="11"/>
  <c r="B2193" i="11"/>
  <c r="C2193" i="11"/>
  <c r="D2193" i="11"/>
  <c r="E2193" i="11"/>
  <c r="F2193" i="11"/>
  <c r="B2194" i="11"/>
  <c r="C2194" i="11"/>
  <c r="D2194" i="11"/>
  <c r="E2194" i="11"/>
  <c r="F2194" i="11"/>
  <c r="B2195" i="11"/>
  <c r="C2195" i="11"/>
  <c r="D2195" i="11"/>
  <c r="E2195" i="11"/>
  <c r="F2195" i="11"/>
  <c r="B2196" i="11"/>
  <c r="W2196" i="11" s="1"/>
  <c r="C2196" i="11"/>
  <c r="D2196" i="11"/>
  <c r="E2196" i="11"/>
  <c r="F2196" i="11"/>
  <c r="B2197" i="11"/>
  <c r="C2197" i="11"/>
  <c r="D2197" i="11"/>
  <c r="E2197" i="11"/>
  <c r="F2197" i="11"/>
  <c r="B2198" i="11"/>
  <c r="C2198" i="11"/>
  <c r="D2198" i="11"/>
  <c r="E2198" i="11"/>
  <c r="F2198" i="11"/>
  <c r="B2199" i="11"/>
  <c r="C2199" i="11"/>
  <c r="D2199" i="11"/>
  <c r="E2199" i="11"/>
  <c r="F2199" i="11"/>
  <c r="B2200" i="11"/>
  <c r="W2200" i="11" s="1"/>
  <c r="C2200" i="11"/>
  <c r="D2200" i="11"/>
  <c r="E2200" i="11"/>
  <c r="F2200" i="11"/>
  <c r="B2201" i="11"/>
  <c r="C2201" i="11"/>
  <c r="D2201" i="11"/>
  <c r="E2201" i="11"/>
  <c r="F2201" i="11"/>
  <c r="B2202" i="11"/>
  <c r="C2202" i="11"/>
  <c r="D2202" i="11"/>
  <c r="E2202" i="11"/>
  <c r="F2202" i="11"/>
  <c r="B2203" i="11"/>
  <c r="C2203" i="11"/>
  <c r="D2203" i="11"/>
  <c r="E2203" i="11"/>
  <c r="F2203" i="11"/>
  <c r="B2204" i="11"/>
  <c r="W2204" i="11" s="1"/>
  <c r="C2204" i="11"/>
  <c r="D2204" i="11"/>
  <c r="E2204" i="11"/>
  <c r="F2204" i="11"/>
  <c r="B2205" i="11"/>
  <c r="C2205" i="11"/>
  <c r="D2205" i="11"/>
  <c r="E2205" i="11"/>
  <c r="F2205" i="11"/>
  <c r="B2206" i="11"/>
  <c r="C2206" i="11"/>
  <c r="D2206" i="11"/>
  <c r="E2206" i="11"/>
  <c r="F2206" i="11"/>
  <c r="B2207" i="11"/>
  <c r="C2207" i="11"/>
  <c r="D2207" i="11"/>
  <c r="E2207" i="11"/>
  <c r="F2207" i="11"/>
  <c r="B2208" i="11"/>
  <c r="W2208" i="11" s="1"/>
  <c r="C2208" i="11"/>
  <c r="D2208" i="11"/>
  <c r="E2208" i="11"/>
  <c r="F2208" i="11"/>
  <c r="B2209" i="11"/>
  <c r="C2209" i="11"/>
  <c r="D2209" i="11"/>
  <c r="E2209" i="11"/>
  <c r="F2209" i="11"/>
  <c r="B2210" i="11"/>
  <c r="C2210" i="11"/>
  <c r="D2210" i="11"/>
  <c r="E2210" i="11"/>
  <c r="F2210" i="11"/>
  <c r="B2211" i="11"/>
  <c r="C2211" i="11"/>
  <c r="D2211" i="11"/>
  <c r="E2211" i="11"/>
  <c r="F2211" i="11"/>
  <c r="B2212" i="11"/>
  <c r="W2212" i="11" s="1"/>
  <c r="C2212" i="11"/>
  <c r="D2212" i="11"/>
  <c r="E2212" i="11"/>
  <c r="F2212" i="11"/>
  <c r="B2213" i="11"/>
  <c r="C2213" i="11"/>
  <c r="D2213" i="11"/>
  <c r="E2213" i="11"/>
  <c r="F2213" i="11"/>
  <c r="B2214" i="11"/>
  <c r="C2214" i="11"/>
  <c r="D2214" i="11"/>
  <c r="E2214" i="11"/>
  <c r="F2214" i="11"/>
  <c r="B2215" i="11"/>
  <c r="C2215" i="11"/>
  <c r="D2215" i="11"/>
  <c r="E2215" i="11"/>
  <c r="F2215" i="11"/>
  <c r="B2216" i="11"/>
  <c r="W2216" i="11" s="1"/>
  <c r="C2216" i="11"/>
  <c r="D2216" i="11"/>
  <c r="E2216" i="11"/>
  <c r="F2216" i="11"/>
  <c r="B2217" i="11"/>
  <c r="C2217" i="11"/>
  <c r="D2217" i="11"/>
  <c r="E2217" i="11"/>
  <c r="F2217" i="11"/>
  <c r="B2218" i="11"/>
  <c r="C2218" i="11"/>
  <c r="D2218" i="11"/>
  <c r="E2218" i="11"/>
  <c r="F2218" i="11"/>
  <c r="B2219" i="11"/>
  <c r="C2219" i="11"/>
  <c r="D2219" i="11"/>
  <c r="E2219" i="11"/>
  <c r="F2219" i="11"/>
  <c r="B2220" i="11"/>
  <c r="W2220" i="11" s="1"/>
  <c r="C2220" i="11"/>
  <c r="D2220" i="11"/>
  <c r="E2220" i="11"/>
  <c r="F2220" i="11"/>
  <c r="B2221" i="11"/>
  <c r="C2221" i="11"/>
  <c r="D2221" i="11"/>
  <c r="E2221" i="11"/>
  <c r="F2221" i="11"/>
  <c r="B2222" i="11"/>
  <c r="C2222" i="11"/>
  <c r="D2222" i="11"/>
  <c r="E2222" i="11"/>
  <c r="F2222" i="11"/>
  <c r="B2223" i="11"/>
  <c r="C2223" i="11"/>
  <c r="D2223" i="11"/>
  <c r="E2223" i="11"/>
  <c r="F2223" i="11"/>
  <c r="B2224" i="11"/>
  <c r="W2224" i="11" s="1"/>
  <c r="C2224" i="11"/>
  <c r="D2224" i="11"/>
  <c r="E2224" i="11"/>
  <c r="F2224" i="11"/>
  <c r="B2225" i="11"/>
  <c r="C2225" i="11"/>
  <c r="D2225" i="11"/>
  <c r="E2225" i="11"/>
  <c r="F2225" i="11"/>
  <c r="B2226" i="11"/>
  <c r="C2226" i="11"/>
  <c r="D2226" i="11"/>
  <c r="E2226" i="11"/>
  <c r="F2226" i="11"/>
  <c r="B2227" i="11"/>
  <c r="C2227" i="11"/>
  <c r="D2227" i="11"/>
  <c r="E2227" i="11"/>
  <c r="F2227" i="11"/>
  <c r="B2228" i="11"/>
  <c r="W2228" i="11" s="1"/>
  <c r="C2228" i="11"/>
  <c r="D2228" i="11"/>
  <c r="E2228" i="11"/>
  <c r="F2228" i="11"/>
  <c r="B2229" i="11"/>
  <c r="C2229" i="11"/>
  <c r="D2229" i="11"/>
  <c r="E2229" i="11"/>
  <c r="F2229" i="11"/>
  <c r="B2230" i="11"/>
  <c r="C2230" i="11"/>
  <c r="D2230" i="11"/>
  <c r="E2230" i="11"/>
  <c r="F2230" i="11"/>
  <c r="B2231" i="11"/>
  <c r="C2231" i="11"/>
  <c r="D2231" i="11"/>
  <c r="E2231" i="11"/>
  <c r="F2231" i="11"/>
  <c r="B2232" i="11"/>
  <c r="W2232" i="11" s="1"/>
  <c r="C2232" i="11"/>
  <c r="D2232" i="11"/>
  <c r="E2232" i="11"/>
  <c r="F2232" i="11"/>
  <c r="B2233" i="11"/>
  <c r="C2233" i="11"/>
  <c r="D2233" i="11"/>
  <c r="E2233" i="11"/>
  <c r="F2233" i="11"/>
  <c r="B2234" i="11"/>
  <c r="C2234" i="11"/>
  <c r="D2234" i="11"/>
  <c r="E2234" i="11"/>
  <c r="F2234" i="11"/>
  <c r="B2235" i="11"/>
  <c r="C2235" i="11"/>
  <c r="D2235" i="11"/>
  <c r="E2235" i="11"/>
  <c r="F2235" i="11"/>
  <c r="B2236" i="11"/>
  <c r="W2236" i="11" s="1"/>
  <c r="C2236" i="11"/>
  <c r="D2236" i="11"/>
  <c r="E2236" i="11"/>
  <c r="F2236" i="11"/>
  <c r="B2237" i="11"/>
  <c r="C2237" i="11"/>
  <c r="D2237" i="11"/>
  <c r="E2237" i="11"/>
  <c r="F2237" i="11"/>
  <c r="B2238" i="11"/>
  <c r="C2238" i="11"/>
  <c r="D2238" i="11"/>
  <c r="E2238" i="11"/>
  <c r="F2238" i="11"/>
  <c r="B2239" i="11"/>
  <c r="C2239" i="11"/>
  <c r="D2239" i="11"/>
  <c r="E2239" i="11"/>
  <c r="F2239" i="11"/>
  <c r="B2240" i="11"/>
  <c r="W2240" i="11" s="1"/>
  <c r="C2240" i="11"/>
  <c r="D2240" i="11"/>
  <c r="E2240" i="11"/>
  <c r="F2240" i="11"/>
  <c r="B2241" i="11"/>
  <c r="C2241" i="11"/>
  <c r="D2241" i="11"/>
  <c r="E2241" i="11"/>
  <c r="F2241" i="11"/>
  <c r="B2242" i="11"/>
  <c r="C2242" i="11"/>
  <c r="D2242" i="11"/>
  <c r="E2242" i="11"/>
  <c r="F2242" i="11"/>
  <c r="B2243" i="11"/>
  <c r="C2243" i="11"/>
  <c r="D2243" i="11"/>
  <c r="E2243" i="11"/>
  <c r="F2243" i="11"/>
  <c r="B2244" i="11"/>
  <c r="W2244" i="11" s="1"/>
  <c r="C2244" i="11"/>
  <c r="D2244" i="11"/>
  <c r="E2244" i="11"/>
  <c r="F2244" i="11"/>
  <c r="B2245" i="11"/>
  <c r="C2245" i="11"/>
  <c r="D2245" i="11"/>
  <c r="E2245" i="11"/>
  <c r="F2245" i="11"/>
  <c r="B2246" i="11"/>
  <c r="C2246" i="11"/>
  <c r="D2246" i="11"/>
  <c r="E2246" i="11"/>
  <c r="F2246" i="11"/>
  <c r="B2247" i="11"/>
  <c r="C2247" i="11"/>
  <c r="D2247" i="11"/>
  <c r="E2247" i="11"/>
  <c r="F2247" i="11"/>
  <c r="B2248" i="11"/>
  <c r="W2248" i="11" s="1"/>
  <c r="C2248" i="11"/>
  <c r="D2248" i="11"/>
  <c r="E2248" i="11"/>
  <c r="F2248" i="11"/>
  <c r="B2249" i="11"/>
  <c r="C2249" i="11"/>
  <c r="D2249" i="11"/>
  <c r="E2249" i="11"/>
  <c r="F2249" i="11"/>
  <c r="B2250" i="11"/>
  <c r="C2250" i="11"/>
  <c r="D2250" i="11"/>
  <c r="E2250" i="11"/>
  <c r="F2250" i="11"/>
  <c r="B2251" i="11"/>
  <c r="C2251" i="11"/>
  <c r="D2251" i="11"/>
  <c r="E2251" i="11"/>
  <c r="F2251" i="11"/>
  <c r="B2252" i="11"/>
  <c r="W2252" i="11" s="1"/>
  <c r="C2252" i="11"/>
  <c r="D2252" i="11"/>
  <c r="E2252" i="11"/>
  <c r="F2252" i="11"/>
  <c r="B2253" i="11"/>
  <c r="C2253" i="11"/>
  <c r="D2253" i="11"/>
  <c r="E2253" i="11"/>
  <c r="F2253" i="11"/>
  <c r="B2254" i="11"/>
  <c r="C2254" i="11"/>
  <c r="D2254" i="11"/>
  <c r="E2254" i="11"/>
  <c r="F2254" i="11"/>
  <c r="B2255" i="11"/>
  <c r="C2255" i="11"/>
  <c r="D2255" i="11"/>
  <c r="E2255" i="11"/>
  <c r="F2255" i="11"/>
  <c r="B2256" i="11"/>
  <c r="W2256" i="11" s="1"/>
  <c r="C2256" i="11"/>
  <c r="D2256" i="11"/>
  <c r="E2256" i="11"/>
  <c r="F2256" i="11"/>
  <c r="B2257" i="11"/>
  <c r="C2257" i="11"/>
  <c r="D2257" i="11"/>
  <c r="E2257" i="11"/>
  <c r="F2257" i="11"/>
  <c r="B2258" i="11"/>
  <c r="C2258" i="11"/>
  <c r="D2258" i="11"/>
  <c r="E2258" i="11"/>
  <c r="F2258" i="11"/>
  <c r="B2259" i="11"/>
  <c r="C2259" i="11"/>
  <c r="D2259" i="11"/>
  <c r="E2259" i="11"/>
  <c r="F2259" i="11"/>
  <c r="B2260" i="11"/>
  <c r="W2260" i="11" s="1"/>
  <c r="C2260" i="11"/>
  <c r="D2260" i="11"/>
  <c r="E2260" i="11"/>
  <c r="F2260" i="11"/>
  <c r="B2261" i="11"/>
  <c r="C2261" i="11"/>
  <c r="D2261" i="11"/>
  <c r="E2261" i="11"/>
  <c r="F2261" i="11"/>
  <c r="B2262" i="11"/>
  <c r="C2262" i="11"/>
  <c r="D2262" i="11"/>
  <c r="E2262" i="11"/>
  <c r="F2262" i="11"/>
  <c r="B2263" i="11"/>
  <c r="C2263" i="11"/>
  <c r="D2263" i="11"/>
  <c r="E2263" i="11"/>
  <c r="F2263" i="11"/>
  <c r="B2264" i="11"/>
  <c r="W2264" i="11" s="1"/>
  <c r="C2264" i="11"/>
  <c r="D2264" i="11"/>
  <c r="E2264" i="11"/>
  <c r="F2264" i="11"/>
  <c r="B2265" i="11"/>
  <c r="C2265" i="11"/>
  <c r="D2265" i="11"/>
  <c r="E2265" i="11"/>
  <c r="F2265" i="11"/>
  <c r="B2266" i="11"/>
  <c r="C2266" i="11"/>
  <c r="D2266" i="11"/>
  <c r="E2266" i="11"/>
  <c r="F2266" i="11"/>
  <c r="B2267" i="11"/>
  <c r="C2267" i="11"/>
  <c r="D2267" i="11"/>
  <c r="E2267" i="11"/>
  <c r="F2267" i="11"/>
  <c r="B2268" i="11"/>
  <c r="W2268" i="11" s="1"/>
  <c r="C2268" i="11"/>
  <c r="D2268" i="11"/>
  <c r="E2268" i="11"/>
  <c r="F2268" i="11"/>
  <c r="B2269" i="11"/>
  <c r="C2269" i="11"/>
  <c r="D2269" i="11"/>
  <c r="E2269" i="11"/>
  <c r="F2269" i="11"/>
  <c r="B2270" i="11"/>
  <c r="C2270" i="11"/>
  <c r="D2270" i="11"/>
  <c r="E2270" i="11"/>
  <c r="F2270" i="11"/>
  <c r="B2271" i="11"/>
  <c r="C2271" i="11"/>
  <c r="D2271" i="11"/>
  <c r="E2271" i="11"/>
  <c r="F2271" i="11"/>
  <c r="B2272" i="11"/>
  <c r="W2272" i="11" s="1"/>
  <c r="C2272" i="11"/>
  <c r="D2272" i="11"/>
  <c r="E2272" i="11"/>
  <c r="F2272" i="11"/>
  <c r="B2273" i="11"/>
  <c r="C2273" i="11"/>
  <c r="D2273" i="11"/>
  <c r="E2273" i="11"/>
  <c r="F2273" i="11"/>
  <c r="B2274" i="11"/>
  <c r="C2274" i="11"/>
  <c r="D2274" i="11"/>
  <c r="E2274" i="11"/>
  <c r="F2274" i="11"/>
  <c r="B2275" i="11"/>
  <c r="C2275" i="11"/>
  <c r="D2275" i="11"/>
  <c r="E2275" i="11"/>
  <c r="F2275" i="11"/>
  <c r="B2276" i="11"/>
  <c r="W2276" i="11" s="1"/>
  <c r="C2276" i="11"/>
  <c r="D2276" i="11"/>
  <c r="E2276" i="11"/>
  <c r="F2276" i="11"/>
  <c r="B2277" i="11"/>
  <c r="C2277" i="11"/>
  <c r="D2277" i="11"/>
  <c r="E2277" i="11"/>
  <c r="F2277" i="11"/>
  <c r="B2278" i="11"/>
  <c r="C2278" i="11"/>
  <c r="D2278" i="11"/>
  <c r="E2278" i="11"/>
  <c r="F2278" i="11"/>
  <c r="B2279" i="11"/>
  <c r="C2279" i="11"/>
  <c r="D2279" i="11"/>
  <c r="E2279" i="11"/>
  <c r="F2279" i="11"/>
  <c r="B2280" i="11"/>
  <c r="W2280" i="11" s="1"/>
  <c r="C2280" i="11"/>
  <c r="D2280" i="11"/>
  <c r="E2280" i="11"/>
  <c r="F2280" i="11"/>
  <c r="B2281" i="11"/>
  <c r="C2281" i="11"/>
  <c r="D2281" i="11"/>
  <c r="E2281" i="11"/>
  <c r="F2281" i="11"/>
  <c r="B2282" i="11"/>
  <c r="C2282" i="11"/>
  <c r="D2282" i="11"/>
  <c r="E2282" i="11"/>
  <c r="F2282" i="11"/>
  <c r="B2283" i="11"/>
  <c r="C2283" i="11"/>
  <c r="D2283" i="11"/>
  <c r="E2283" i="11"/>
  <c r="F2283" i="11"/>
  <c r="B2284" i="11"/>
  <c r="W2284" i="11" s="1"/>
  <c r="C2284" i="11"/>
  <c r="D2284" i="11"/>
  <c r="E2284" i="11"/>
  <c r="F2284" i="11"/>
  <c r="B2285" i="11"/>
  <c r="C2285" i="11"/>
  <c r="D2285" i="11"/>
  <c r="E2285" i="11"/>
  <c r="F2285" i="11"/>
  <c r="B2286" i="11"/>
  <c r="C2286" i="11"/>
  <c r="D2286" i="11"/>
  <c r="E2286" i="11"/>
  <c r="F2286" i="11"/>
  <c r="B2287" i="11"/>
  <c r="C2287" i="11"/>
  <c r="D2287" i="11"/>
  <c r="E2287" i="11"/>
  <c r="F2287" i="11"/>
  <c r="B2288" i="11"/>
  <c r="W2288" i="11" s="1"/>
  <c r="C2288" i="11"/>
  <c r="D2288" i="11"/>
  <c r="E2288" i="11"/>
  <c r="F2288" i="11"/>
  <c r="B2289" i="11"/>
  <c r="C2289" i="11"/>
  <c r="D2289" i="11"/>
  <c r="E2289" i="11"/>
  <c r="F2289" i="11"/>
  <c r="B2290" i="11"/>
  <c r="C2290" i="11"/>
  <c r="D2290" i="11"/>
  <c r="E2290" i="11"/>
  <c r="F2290" i="11"/>
  <c r="B2291" i="11"/>
  <c r="C2291" i="11"/>
  <c r="D2291" i="11"/>
  <c r="E2291" i="11"/>
  <c r="F2291" i="11"/>
  <c r="B2292" i="11"/>
  <c r="W2292" i="11" s="1"/>
  <c r="C2292" i="11"/>
  <c r="D2292" i="11"/>
  <c r="E2292" i="11"/>
  <c r="F2292" i="11"/>
  <c r="B2293" i="11"/>
  <c r="C2293" i="11"/>
  <c r="D2293" i="11"/>
  <c r="E2293" i="11"/>
  <c r="F2293" i="11"/>
  <c r="B2294" i="11"/>
  <c r="C2294" i="11"/>
  <c r="D2294" i="11"/>
  <c r="E2294" i="11"/>
  <c r="F2294" i="11"/>
  <c r="B2295" i="11"/>
  <c r="C2295" i="11"/>
  <c r="D2295" i="11"/>
  <c r="E2295" i="11"/>
  <c r="F2295" i="11"/>
  <c r="B2296" i="11"/>
  <c r="W2296" i="11" s="1"/>
  <c r="C2296" i="11"/>
  <c r="D2296" i="11"/>
  <c r="E2296" i="11"/>
  <c r="F2296" i="11"/>
  <c r="B2297" i="11"/>
  <c r="C2297" i="11"/>
  <c r="D2297" i="11"/>
  <c r="E2297" i="11"/>
  <c r="F2297" i="11"/>
  <c r="B2298" i="11"/>
  <c r="C2298" i="11"/>
  <c r="D2298" i="11"/>
  <c r="E2298" i="11"/>
  <c r="F2298" i="11"/>
  <c r="B2299" i="11"/>
  <c r="C2299" i="11"/>
  <c r="D2299" i="11"/>
  <c r="E2299" i="11"/>
  <c r="F2299" i="11"/>
  <c r="B2300" i="11"/>
  <c r="W2300" i="11" s="1"/>
  <c r="C2300" i="11"/>
  <c r="D2300" i="11"/>
  <c r="E2300" i="11"/>
  <c r="F2300" i="11"/>
  <c r="B2301" i="11"/>
  <c r="C2301" i="11"/>
  <c r="D2301" i="11"/>
  <c r="E2301" i="11"/>
  <c r="F2301" i="11"/>
  <c r="B2302" i="11"/>
  <c r="C2302" i="11"/>
  <c r="D2302" i="11"/>
  <c r="E2302" i="11"/>
  <c r="F2302" i="11"/>
  <c r="B2303" i="11"/>
  <c r="C2303" i="11"/>
  <c r="D2303" i="11"/>
  <c r="E2303" i="11"/>
  <c r="F2303" i="11"/>
  <c r="B2304" i="11"/>
  <c r="W2304" i="11" s="1"/>
  <c r="C2304" i="11"/>
  <c r="D2304" i="11"/>
  <c r="E2304" i="11"/>
  <c r="F2304" i="11"/>
  <c r="B2305" i="11"/>
  <c r="C2305" i="11"/>
  <c r="D2305" i="11"/>
  <c r="E2305" i="11"/>
  <c r="F2305" i="11"/>
  <c r="B2306" i="11"/>
  <c r="C2306" i="11"/>
  <c r="D2306" i="11"/>
  <c r="E2306" i="11"/>
  <c r="F2306" i="11"/>
  <c r="B2307" i="11"/>
  <c r="C2307" i="11"/>
  <c r="D2307" i="11"/>
  <c r="E2307" i="11"/>
  <c r="F2307" i="11"/>
  <c r="B2308" i="11"/>
  <c r="W2308" i="11" s="1"/>
  <c r="C2308" i="11"/>
  <c r="D2308" i="11"/>
  <c r="E2308" i="11"/>
  <c r="F2308" i="11"/>
  <c r="B2309" i="11"/>
  <c r="C2309" i="11"/>
  <c r="D2309" i="11"/>
  <c r="E2309" i="11"/>
  <c r="F2309" i="11"/>
  <c r="B2310" i="11"/>
  <c r="C2310" i="11"/>
  <c r="D2310" i="11"/>
  <c r="E2310" i="11"/>
  <c r="F2310" i="11"/>
  <c r="B2311" i="11"/>
  <c r="C2311" i="11"/>
  <c r="D2311" i="11"/>
  <c r="E2311" i="11"/>
  <c r="F2311" i="11"/>
  <c r="B2312" i="11"/>
  <c r="W2312" i="11" s="1"/>
  <c r="C2312" i="11"/>
  <c r="D2312" i="11"/>
  <c r="E2312" i="11"/>
  <c r="F2312" i="11"/>
  <c r="B2313" i="11"/>
  <c r="C2313" i="11"/>
  <c r="D2313" i="11"/>
  <c r="E2313" i="11"/>
  <c r="F2313" i="11"/>
  <c r="B2314" i="11"/>
  <c r="C2314" i="11"/>
  <c r="D2314" i="11"/>
  <c r="E2314" i="11"/>
  <c r="F2314" i="11"/>
  <c r="B2315" i="11"/>
  <c r="C2315" i="11"/>
  <c r="D2315" i="11"/>
  <c r="E2315" i="11"/>
  <c r="F2315" i="11"/>
  <c r="B2316" i="11"/>
  <c r="W2316" i="11" s="1"/>
  <c r="C2316" i="11"/>
  <c r="D2316" i="11"/>
  <c r="E2316" i="11"/>
  <c r="F2316" i="11"/>
  <c r="B2317" i="11"/>
  <c r="C2317" i="11"/>
  <c r="D2317" i="11"/>
  <c r="E2317" i="11"/>
  <c r="F2317" i="11"/>
  <c r="B2318" i="11"/>
  <c r="C2318" i="11"/>
  <c r="D2318" i="11"/>
  <c r="E2318" i="11"/>
  <c r="F2318" i="11"/>
  <c r="B2319" i="11"/>
  <c r="C2319" i="11"/>
  <c r="D2319" i="11"/>
  <c r="E2319" i="11"/>
  <c r="F2319" i="11"/>
  <c r="B2320" i="11"/>
  <c r="W2320" i="11" s="1"/>
  <c r="C2320" i="11"/>
  <c r="D2320" i="11"/>
  <c r="E2320" i="11"/>
  <c r="F2320" i="11"/>
  <c r="B2321" i="11"/>
  <c r="C2321" i="11"/>
  <c r="D2321" i="11"/>
  <c r="E2321" i="11"/>
  <c r="F2321" i="11"/>
  <c r="B2322" i="11"/>
  <c r="C2322" i="11"/>
  <c r="D2322" i="11"/>
  <c r="E2322" i="11"/>
  <c r="F2322" i="11"/>
  <c r="B2323" i="11"/>
  <c r="C2323" i="11"/>
  <c r="D2323" i="11"/>
  <c r="E2323" i="11"/>
  <c r="F2323" i="11"/>
  <c r="B2324" i="11"/>
  <c r="W2324" i="11" s="1"/>
  <c r="C2324" i="11"/>
  <c r="D2324" i="11"/>
  <c r="E2324" i="11"/>
  <c r="F2324" i="11"/>
  <c r="B2325" i="11"/>
  <c r="C2325" i="11"/>
  <c r="D2325" i="11"/>
  <c r="E2325" i="11"/>
  <c r="F2325" i="11"/>
  <c r="B2326" i="11"/>
  <c r="C2326" i="11"/>
  <c r="D2326" i="11"/>
  <c r="E2326" i="11"/>
  <c r="F2326" i="11"/>
  <c r="B2327" i="11"/>
  <c r="C2327" i="11"/>
  <c r="D2327" i="11"/>
  <c r="E2327" i="11"/>
  <c r="F2327" i="11"/>
  <c r="B2328" i="11"/>
  <c r="W2328" i="11" s="1"/>
  <c r="C2328" i="11"/>
  <c r="D2328" i="11"/>
  <c r="E2328" i="11"/>
  <c r="F2328" i="11"/>
  <c r="B2329" i="11"/>
  <c r="C2329" i="11"/>
  <c r="D2329" i="11"/>
  <c r="E2329" i="11"/>
  <c r="F2329" i="11"/>
  <c r="B2330" i="11"/>
  <c r="C2330" i="11"/>
  <c r="D2330" i="11"/>
  <c r="E2330" i="11"/>
  <c r="F2330" i="11"/>
  <c r="B2331" i="11"/>
  <c r="C2331" i="11"/>
  <c r="D2331" i="11"/>
  <c r="E2331" i="11"/>
  <c r="F2331" i="11"/>
  <c r="B2332" i="11"/>
  <c r="W2332" i="11" s="1"/>
  <c r="C2332" i="11"/>
  <c r="D2332" i="11"/>
  <c r="E2332" i="11"/>
  <c r="F2332" i="11"/>
  <c r="B2333" i="11"/>
  <c r="C2333" i="11"/>
  <c r="D2333" i="11"/>
  <c r="E2333" i="11"/>
  <c r="F2333" i="11"/>
  <c r="B2334" i="11"/>
  <c r="C2334" i="11"/>
  <c r="D2334" i="11"/>
  <c r="E2334" i="11"/>
  <c r="F2334" i="11"/>
  <c r="B2335" i="11"/>
  <c r="C2335" i="11"/>
  <c r="D2335" i="11"/>
  <c r="E2335" i="11"/>
  <c r="F2335" i="11"/>
  <c r="B2336" i="11"/>
  <c r="W2336" i="11" s="1"/>
  <c r="C2336" i="11"/>
  <c r="D2336" i="11"/>
  <c r="E2336" i="11"/>
  <c r="F2336" i="11"/>
  <c r="B2337" i="11"/>
  <c r="C2337" i="11"/>
  <c r="D2337" i="11"/>
  <c r="E2337" i="11"/>
  <c r="F2337" i="11"/>
  <c r="B2338" i="11"/>
  <c r="C2338" i="11"/>
  <c r="D2338" i="11"/>
  <c r="E2338" i="11"/>
  <c r="F2338" i="11"/>
  <c r="B2339" i="11"/>
  <c r="C2339" i="11"/>
  <c r="D2339" i="11"/>
  <c r="E2339" i="11"/>
  <c r="F2339" i="11"/>
  <c r="B2340" i="11"/>
  <c r="W2340" i="11" s="1"/>
  <c r="C2340" i="11"/>
  <c r="D2340" i="11"/>
  <c r="E2340" i="11"/>
  <c r="F2340" i="11"/>
  <c r="B2341" i="11"/>
  <c r="C2341" i="11"/>
  <c r="D2341" i="11"/>
  <c r="E2341" i="11"/>
  <c r="F2341" i="11"/>
  <c r="B2342" i="11"/>
  <c r="C2342" i="11"/>
  <c r="D2342" i="11"/>
  <c r="E2342" i="11"/>
  <c r="F2342" i="11"/>
  <c r="B2343" i="11"/>
  <c r="C2343" i="11"/>
  <c r="D2343" i="11"/>
  <c r="E2343" i="11"/>
  <c r="F2343" i="11"/>
  <c r="B2344" i="11"/>
  <c r="W2344" i="11" s="1"/>
  <c r="C2344" i="11"/>
  <c r="D2344" i="11"/>
  <c r="E2344" i="11"/>
  <c r="F2344" i="11"/>
  <c r="B2345" i="11"/>
  <c r="C2345" i="11"/>
  <c r="D2345" i="11"/>
  <c r="E2345" i="11"/>
  <c r="F2345" i="11"/>
  <c r="B2346" i="11"/>
  <c r="C2346" i="11"/>
  <c r="D2346" i="11"/>
  <c r="E2346" i="11"/>
  <c r="F2346" i="11"/>
  <c r="B2347" i="11"/>
  <c r="C2347" i="11"/>
  <c r="D2347" i="11"/>
  <c r="E2347" i="11"/>
  <c r="F2347" i="11"/>
  <c r="B2348" i="11"/>
  <c r="W2348" i="11" s="1"/>
  <c r="C2348" i="11"/>
  <c r="D2348" i="11"/>
  <c r="E2348" i="11"/>
  <c r="F2348" i="11"/>
  <c r="B2349" i="11"/>
  <c r="C2349" i="11"/>
  <c r="D2349" i="11"/>
  <c r="E2349" i="11"/>
  <c r="F2349" i="11"/>
  <c r="B2350" i="11"/>
  <c r="C2350" i="11"/>
  <c r="D2350" i="11"/>
  <c r="E2350" i="11"/>
  <c r="F2350" i="11"/>
  <c r="B2351" i="11"/>
  <c r="C2351" i="11"/>
  <c r="D2351" i="11"/>
  <c r="E2351" i="11"/>
  <c r="F2351" i="11"/>
  <c r="B2352" i="11"/>
  <c r="W2352" i="11" s="1"/>
  <c r="C2352" i="11"/>
  <c r="D2352" i="11"/>
  <c r="E2352" i="11"/>
  <c r="F2352" i="11"/>
  <c r="B2353" i="11"/>
  <c r="C2353" i="11"/>
  <c r="D2353" i="11"/>
  <c r="E2353" i="11"/>
  <c r="F2353" i="11"/>
  <c r="B2354" i="11"/>
  <c r="C2354" i="11"/>
  <c r="D2354" i="11"/>
  <c r="E2354" i="11"/>
  <c r="F2354" i="11"/>
  <c r="B2355" i="11"/>
  <c r="C2355" i="11"/>
  <c r="D2355" i="11"/>
  <c r="E2355" i="11"/>
  <c r="F2355" i="11"/>
  <c r="B2356" i="11"/>
  <c r="W2356" i="11" s="1"/>
  <c r="C2356" i="11"/>
  <c r="D2356" i="11"/>
  <c r="E2356" i="11"/>
  <c r="F2356" i="11"/>
  <c r="B2357" i="11"/>
  <c r="C2357" i="11"/>
  <c r="D2357" i="11"/>
  <c r="E2357" i="11"/>
  <c r="F2357" i="11"/>
  <c r="B2358" i="11"/>
  <c r="C2358" i="11"/>
  <c r="D2358" i="11"/>
  <c r="E2358" i="11"/>
  <c r="F2358" i="11"/>
  <c r="B2359" i="11"/>
  <c r="C2359" i="11"/>
  <c r="D2359" i="11"/>
  <c r="E2359" i="11"/>
  <c r="F2359" i="11"/>
  <c r="B2360" i="11"/>
  <c r="W2360" i="11" s="1"/>
  <c r="C2360" i="11"/>
  <c r="D2360" i="11"/>
  <c r="E2360" i="11"/>
  <c r="F2360" i="11"/>
  <c r="B2361" i="11"/>
  <c r="C2361" i="11"/>
  <c r="D2361" i="11"/>
  <c r="E2361" i="11"/>
  <c r="F2361" i="11"/>
  <c r="B2362" i="11"/>
  <c r="C2362" i="11"/>
  <c r="D2362" i="11"/>
  <c r="E2362" i="11"/>
  <c r="F2362" i="11"/>
  <c r="B2363" i="11"/>
  <c r="C2363" i="11"/>
  <c r="D2363" i="11"/>
  <c r="E2363" i="11"/>
  <c r="F2363" i="11"/>
  <c r="B2364" i="11"/>
  <c r="W2364" i="11" s="1"/>
  <c r="C2364" i="11"/>
  <c r="D2364" i="11"/>
  <c r="E2364" i="11"/>
  <c r="F2364" i="11"/>
  <c r="B2365" i="11"/>
  <c r="C2365" i="11"/>
  <c r="D2365" i="11"/>
  <c r="E2365" i="11"/>
  <c r="F2365" i="11"/>
  <c r="B2366" i="11"/>
  <c r="C2366" i="11"/>
  <c r="D2366" i="11"/>
  <c r="E2366" i="11"/>
  <c r="F2366" i="11"/>
  <c r="B2367" i="11"/>
  <c r="C2367" i="11"/>
  <c r="D2367" i="11"/>
  <c r="E2367" i="11"/>
  <c r="F2367" i="11"/>
  <c r="B2368" i="11"/>
  <c r="W2368" i="11" s="1"/>
  <c r="C2368" i="11"/>
  <c r="D2368" i="11"/>
  <c r="E2368" i="11"/>
  <c r="F2368" i="11"/>
  <c r="B2369" i="11"/>
  <c r="C2369" i="11"/>
  <c r="D2369" i="11"/>
  <c r="E2369" i="11"/>
  <c r="F2369" i="11"/>
  <c r="B2370" i="11"/>
  <c r="C2370" i="11"/>
  <c r="D2370" i="11"/>
  <c r="E2370" i="11"/>
  <c r="F2370" i="11"/>
  <c r="B2371" i="11"/>
  <c r="C2371" i="11"/>
  <c r="D2371" i="11"/>
  <c r="E2371" i="11"/>
  <c r="F2371" i="11"/>
  <c r="B2372" i="11"/>
  <c r="W2372" i="11" s="1"/>
  <c r="C2372" i="11"/>
  <c r="D2372" i="11"/>
  <c r="E2372" i="11"/>
  <c r="F2372" i="11"/>
  <c r="B2373" i="11"/>
  <c r="C2373" i="11"/>
  <c r="D2373" i="11"/>
  <c r="E2373" i="11"/>
  <c r="F2373" i="11"/>
  <c r="B2374" i="11"/>
  <c r="C2374" i="11"/>
  <c r="D2374" i="11"/>
  <c r="E2374" i="11"/>
  <c r="F2374" i="11"/>
  <c r="B2375" i="11"/>
  <c r="C2375" i="11"/>
  <c r="D2375" i="11"/>
  <c r="E2375" i="11"/>
  <c r="F2375" i="11"/>
  <c r="B2376" i="11"/>
  <c r="W2376" i="11" s="1"/>
  <c r="C2376" i="11"/>
  <c r="D2376" i="11"/>
  <c r="E2376" i="11"/>
  <c r="F2376" i="11"/>
  <c r="B2377" i="11"/>
  <c r="C2377" i="11"/>
  <c r="D2377" i="11"/>
  <c r="E2377" i="11"/>
  <c r="F2377" i="11"/>
  <c r="B2378" i="11"/>
  <c r="C2378" i="11"/>
  <c r="D2378" i="11"/>
  <c r="E2378" i="11"/>
  <c r="F2378" i="11"/>
  <c r="B2379" i="11"/>
  <c r="C2379" i="11"/>
  <c r="D2379" i="11"/>
  <c r="E2379" i="11"/>
  <c r="F2379" i="11"/>
  <c r="B2380" i="11"/>
  <c r="W2380" i="11" s="1"/>
  <c r="C2380" i="11"/>
  <c r="D2380" i="11"/>
  <c r="E2380" i="11"/>
  <c r="F2380" i="11"/>
  <c r="B2381" i="11"/>
  <c r="C2381" i="11"/>
  <c r="D2381" i="11"/>
  <c r="E2381" i="11"/>
  <c r="F2381" i="11"/>
  <c r="B2382" i="11"/>
  <c r="C2382" i="11"/>
  <c r="D2382" i="11"/>
  <c r="E2382" i="11"/>
  <c r="F2382" i="11"/>
  <c r="B2383" i="11"/>
  <c r="C2383" i="11"/>
  <c r="D2383" i="11"/>
  <c r="E2383" i="11"/>
  <c r="F2383" i="11"/>
  <c r="B2384" i="11"/>
  <c r="W2384" i="11" s="1"/>
  <c r="C2384" i="11"/>
  <c r="D2384" i="11"/>
  <c r="E2384" i="11"/>
  <c r="F2384" i="11"/>
  <c r="B2385" i="11"/>
  <c r="C2385" i="11"/>
  <c r="D2385" i="11"/>
  <c r="E2385" i="11"/>
  <c r="F2385" i="11"/>
  <c r="B2386" i="11"/>
  <c r="C2386" i="11"/>
  <c r="D2386" i="11"/>
  <c r="E2386" i="11"/>
  <c r="F2386" i="11"/>
  <c r="B2387" i="11"/>
  <c r="C2387" i="11"/>
  <c r="D2387" i="11"/>
  <c r="E2387" i="11"/>
  <c r="F2387" i="11"/>
  <c r="B2388" i="11"/>
  <c r="W2388" i="11" s="1"/>
  <c r="C2388" i="11"/>
  <c r="D2388" i="11"/>
  <c r="E2388" i="11"/>
  <c r="F2388" i="11"/>
  <c r="B2389" i="11"/>
  <c r="C2389" i="11"/>
  <c r="D2389" i="11"/>
  <c r="E2389" i="11"/>
  <c r="F2389" i="11"/>
  <c r="B2390" i="11"/>
  <c r="C2390" i="11"/>
  <c r="D2390" i="11"/>
  <c r="E2390" i="11"/>
  <c r="F2390" i="11"/>
  <c r="B2391" i="11"/>
  <c r="C2391" i="11"/>
  <c r="D2391" i="11"/>
  <c r="E2391" i="11"/>
  <c r="F2391" i="11"/>
  <c r="B2392" i="11"/>
  <c r="W2392" i="11" s="1"/>
  <c r="C2392" i="11"/>
  <c r="D2392" i="11"/>
  <c r="E2392" i="11"/>
  <c r="F2392" i="11"/>
  <c r="B2393" i="11"/>
  <c r="C2393" i="11"/>
  <c r="D2393" i="11"/>
  <c r="E2393" i="11"/>
  <c r="F2393" i="11"/>
  <c r="B2394" i="11"/>
  <c r="C2394" i="11"/>
  <c r="D2394" i="11"/>
  <c r="E2394" i="11"/>
  <c r="F2394" i="11"/>
  <c r="B2395" i="11"/>
  <c r="C2395" i="11"/>
  <c r="D2395" i="11"/>
  <c r="E2395" i="11"/>
  <c r="F2395" i="11"/>
  <c r="B2396" i="11"/>
  <c r="W2396" i="11" s="1"/>
  <c r="C2396" i="11"/>
  <c r="D2396" i="11"/>
  <c r="E2396" i="11"/>
  <c r="F2396" i="11"/>
  <c r="B2397" i="11"/>
  <c r="C2397" i="11"/>
  <c r="D2397" i="11"/>
  <c r="E2397" i="11"/>
  <c r="F2397" i="11"/>
  <c r="B2398" i="11"/>
  <c r="C2398" i="11"/>
  <c r="D2398" i="11"/>
  <c r="E2398" i="11"/>
  <c r="F2398" i="11"/>
  <c r="B2399" i="11"/>
  <c r="C2399" i="11"/>
  <c r="D2399" i="11"/>
  <c r="E2399" i="11"/>
  <c r="F2399" i="11"/>
  <c r="B2400" i="11"/>
  <c r="W2400" i="11" s="1"/>
  <c r="C2400" i="11"/>
  <c r="D2400" i="11"/>
  <c r="E2400" i="11"/>
  <c r="F2400" i="11"/>
  <c r="B2401" i="11"/>
  <c r="C2401" i="11"/>
  <c r="D2401" i="11"/>
  <c r="E2401" i="11"/>
  <c r="F2401" i="11"/>
  <c r="B2402" i="11"/>
  <c r="C2402" i="11"/>
  <c r="D2402" i="11"/>
  <c r="E2402" i="11"/>
  <c r="F2402" i="11"/>
  <c r="B2403" i="11"/>
  <c r="C2403" i="11"/>
  <c r="D2403" i="11"/>
  <c r="E2403" i="11"/>
  <c r="F2403" i="11"/>
  <c r="B2404" i="11"/>
  <c r="W2404" i="11" s="1"/>
  <c r="C2404" i="11"/>
  <c r="D2404" i="11"/>
  <c r="E2404" i="11"/>
  <c r="F2404" i="11"/>
  <c r="B2405" i="11"/>
  <c r="C2405" i="11"/>
  <c r="D2405" i="11"/>
  <c r="E2405" i="11"/>
  <c r="F2405" i="11"/>
  <c r="B2406" i="11"/>
  <c r="C2406" i="11"/>
  <c r="D2406" i="11"/>
  <c r="E2406" i="11"/>
  <c r="F2406" i="11"/>
  <c r="B2407" i="11"/>
  <c r="C2407" i="11"/>
  <c r="D2407" i="11"/>
  <c r="E2407" i="11"/>
  <c r="F2407" i="11"/>
  <c r="B2408" i="11"/>
  <c r="W2408" i="11" s="1"/>
  <c r="C2408" i="11"/>
  <c r="D2408" i="11"/>
  <c r="E2408" i="11"/>
  <c r="F2408" i="11"/>
  <c r="B2409" i="11"/>
  <c r="C2409" i="11"/>
  <c r="D2409" i="11"/>
  <c r="E2409" i="11"/>
  <c r="F2409" i="11"/>
  <c r="B2410" i="11"/>
  <c r="C2410" i="11"/>
  <c r="D2410" i="11"/>
  <c r="E2410" i="11"/>
  <c r="F2410" i="11"/>
  <c r="B2411" i="11"/>
  <c r="C2411" i="11"/>
  <c r="D2411" i="11"/>
  <c r="E2411" i="11"/>
  <c r="F2411" i="11"/>
  <c r="B2412" i="11"/>
  <c r="W2412" i="11" s="1"/>
  <c r="C2412" i="11"/>
  <c r="D2412" i="11"/>
  <c r="E2412" i="11"/>
  <c r="F2412" i="11"/>
  <c r="B2413" i="11"/>
  <c r="C2413" i="11"/>
  <c r="D2413" i="11"/>
  <c r="E2413" i="11"/>
  <c r="F2413" i="11"/>
  <c r="B2414" i="11"/>
  <c r="C2414" i="11"/>
  <c r="D2414" i="11"/>
  <c r="E2414" i="11"/>
  <c r="F2414" i="11"/>
  <c r="B2415" i="11"/>
  <c r="C2415" i="11"/>
  <c r="D2415" i="11"/>
  <c r="E2415" i="11"/>
  <c r="F2415" i="11"/>
  <c r="B2416" i="11"/>
  <c r="W2416" i="11" s="1"/>
  <c r="C2416" i="11"/>
  <c r="D2416" i="11"/>
  <c r="E2416" i="11"/>
  <c r="F2416" i="11"/>
  <c r="B2417" i="11"/>
  <c r="C2417" i="11"/>
  <c r="D2417" i="11"/>
  <c r="E2417" i="11"/>
  <c r="F2417" i="11"/>
  <c r="B2418" i="11"/>
  <c r="C2418" i="11"/>
  <c r="D2418" i="11"/>
  <c r="E2418" i="11"/>
  <c r="F2418" i="11"/>
  <c r="B2419" i="11"/>
  <c r="C2419" i="11"/>
  <c r="D2419" i="11"/>
  <c r="E2419" i="11"/>
  <c r="F2419" i="11"/>
  <c r="B2420" i="11"/>
  <c r="W2420" i="11" s="1"/>
  <c r="C2420" i="11"/>
  <c r="D2420" i="11"/>
  <c r="E2420" i="11"/>
  <c r="F2420" i="11"/>
  <c r="B2421" i="11"/>
  <c r="C2421" i="11"/>
  <c r="D2421" i="11"/>
  <c r="E2421" i="11"/>
  <c r="F2421" i="11"/>
  <c r="B2422" i="11"/>
  <c r="C2422" i="11"/>
  <c r="D2422" i="11"/>
  <c r="E2422" i="11"/>
  <c r="F2422" i="11"/>
  <c r="B2423" i="11"/>
  <c r="C2423" i="11"/>
  <c r="D2423" i="11"/>
  <c r="E2423" i="11"/>
  <c r="F2423" i="11"/>
  <c r="B2424" i="11"/>
  <c r="W2424" i="11" s="1"/>
  <c r="C2424" i="11"/>
  <c r="D2424" i="11"/>
  <c r="E2424" i="11"/>
  <c r="F2424" i="11"/>
  <c r="B2425" i="11"/>
  <c r="C2425" i="11"/>
  <c r="D2425" i="11"/>
  <c r="E2425" i="11"/>
  <c r="F2425" i="11"/>
  <c r="B2426" i="11"/>
  <c r="C2426" i="11"/>
  <c r="D2426" i="11"/>
  <c r="E2426" i="11"/>
  <c r="F2426" i="11"/>
  <c r="B2427" i="11"/>
  <c r="C2427" i="11"/>
  <c r="D2427" i="11"/>
  <c r="E2427" i="11"/>
  <c r="F2427" i="11"/>
  <c r="B2428" i="11"/>
  <c r="W2428" i="11" s="1"/>
  <c r="C2428" i="11"/>
  <c r="D2428" i="11"/>
  <c r="E2428" i="11"/>
  <c r="F2428" i="11"/>
  <c r="B2429" i="11"/>
  <c r="C2429" i="11"/>
  <c r="D2429" i="11"/>
  <c r="E2429" i="11"/>
  <c r="F2429" i="11"/>
  <c r="B2430" i="11"/>
  <c r="C2430" i="11"/>
  <c r="D2430" i="11"/>
  <c r="E2430" i="11"/>
  <c r="F2430" i="11"/>
  <c r="B2431" i="11"/>
  <c r="C2431" i="11"/>
  <c r="D2431" i="11"/>
  <c r="E2431" i="11"/>
  <c r="F2431" i="11"/>
  <c r="B2432" i="11"/>
  <c r="W2432" i="11" s="1"/>
  <c r="C2432" i="11"/>
  <c r="D2432" i="11"/>
  <c r="E2432" i="11"/>
  <c r="F2432" i="11"/>
  <c r="B2433" i="11"/>
  <c r="C2433" i="11"/>
  <c r="D2433" i="11"/>
  <c r="E2433" i="11"/>
  <c r="F2433" i="11"/>
  <c r="B2434" i="11"/>
  <c r="C2434" i="11"/>
  <c r="D2434" i="11"/>
  <c r="E2434" i="11"/>
  <c r="F2434" i="11"/>
  <c r="B2435" i="11"/>
  <c r="C2435" i="11"/>
  <c r="D2435" i="11"/>
  <c r="E2435" i="11"/>
  <c r="F2435" i="11"/>
  <c r="B2436" i="11"/>
  <c r="W2436" i="11" s="1"/>
  <c r="C2436" i="11"/>
  <c r="D2436" i="11"/>
  <c r="E2436" i="11"/>
  <c r="F2436" i="11"/>
  <c r="B2437" i="11"/>
  <c r="C2437" i="11"/>
  <c r="D2437" i="11"/>
  <c r="E2437" i="11"/>
  <c r="F2437" i="11"/>
  <c r="B2438" i="11"/>
  <c r="C2438" i="11"/>
  <c r="D2438" i="11"/>
  <c r="E2438" i="11"/>
  <c r="F2438" i="11"/>
  <c r="B2439" i="11"/>
  <c r="C2439" i="11"/>
  <c r="D2439" i="11"/>
  <c r="E2439" i="11"/>
  <c r="F2439" i="11"/>
  <c r="B2440" i="11"/>
  <c r="W2440" i="11" s="1"/>
  <c r="C2440" i="11"/>
  <c r="D2440" i="11"/>
  <c r="E2440" i="11"/>
  <c r="F2440" i="11"/>
  <c r="B2441" i="11"/>
  <c r="C2441" i="11"/>
  <c r="D2441" i="11"/>
  <c r="E2441" i="11"/>
  <c r="F2441" i="11"/>
  <c r="B2442" i="11"/>
  <c r="C2442" i="11"/>
  <c r="D2442" i="11"/>
  <c r="E2442" i="11"/>
  <c r="F2442" i="11"/>
  <c r="B2443" i="11"/>
  <c r="C2443" i="11"/>
  <c r="D2443" i="11"/>
  <c r="E2443" i="11"/>
  <c r="F2443" i="11"/>
  <c r="B2444" i="11"/>
  <c r="W2444" i="11" s="1"/>
  <c r="C2444" i="11"/>
  <c r="D2444" i="11"/>
  <c r="E2444" i="11"/>
  <c r="F2444" i="11"/>
  <c r="B2445" i="11"/>
  <c r="C2445" i="11"/>
  <c r="D2445" i="11"/>
  <c r="E2445" i="11"/>
  <c r="F2445" i="11"/>
  <c r="B2446" i="11"/>
  <c r="C2446" i="11"/>
  <c r="D2446" i="11"/>
  <c r="E2446" i="11"/>
  <c r="F2446" i="11"/>
  <c r="B2447" i="11"/>
  <c r="C2447" i="11"/>
  <c r="D2447" i="11"/>
  <c r="E2447" i="11"/>
  <c r="F2447" i="11"/>
  <c r="B2448" i="11"/>
  <c r="W2448" i="11" s="1"/>
  <c r="C2448" i="11"/>
  <c r="D2448" i="11"/>
  <c r="E2448" i="11"/>
  <c r="F2448" i="11"/>
  <c r="B2449" i="11"/>
  <c r="C2449" i="11"/>
  <c r="D2449" i="11"/>
  <c r="E2449" i="11"/>
  <c r="F2449" i="11"/>
  <c r="B2450" i="11"/>
  <c r="C2450" i="11"/>
  <c r="D2450" i="11"/>
  <c r="E2450" i="11"/>
  <c r="F2450" i="11"/>
  <c r="B2451" i="11"/>
  <c r="C2451" i="11"/>
  <c r="D2451" i="11"/>
  <c r="E2451" i="11"/>
  <c r="F2451" i="11"/>
  <c r="B2452" i="11"/>
  <c r="W2452" i="11" s="1"/>
  <c r="C2452" i="11"/>
  <c r="D2452" i="11"/>
  <c r="E2452" i="11"/>
  <c r="F2452" i="11"/>
  <c r="B2453" i="11"/>
  <c r="C2453" i="11"/>
  <c r="D2453" i="11"/>
  <c r="E2453" i="11"/>
  <c r="F2453" i="11"/>
  <c r="B2454" i="11"/>
  <c r="C2454" i="11"/>
  <c r="D2454" i="11"/>
  <c r="E2454" i="11"/>
  <c r="F2454" i="11"/>
  <c r="B2455" i="11"/>
  <c r="C2455" i="11"/>
  <c r="D2455" i="11"/>
  <c r="E2455" i="11"/>
  <c r="F2455" i="11"/>
  <c r="B2456" i="11"/>
  <c r="W2456" i="11" s="1"/>
  <c r="C2456" i="11"/>
  <c r="D2456" i="11"/>
  <c r="E2456" i="11"/>
  <c r="F2456" i="11"/>
  <c r="B2457" i="11"/>
  <c r="C2457" i="11"/>
  <c r="D2457" i="11"/>
  <c r="E2457" i="11"/>
  <c r="F2457" i="11"/>
  <c r="B2458" i="11"/>
  <c r="C2458" i="11"/>
  <c r="D2458" i="11"/>
  <c r="E2458" i="11"/>
  <c r="F2458" i="11"/>
  <c r="B2459" i="11"/>
  <c r="C2459" i="11"/>
  <c r="D2459" i="11"/>
  <c r="E2459" i="11"/>
  <c r="F2459" i="11"/>
  <c r="B2460" i="11"/>
  <c r="W2460" i="11" s="1"/>
  <c r="C2460" i="11"/>
  <c r="D2460" i="11"/>
  <c r="E2460" i="11"/>
  <c r="F2460" i="11"/>
  <c r="B2461" i="11"/>
  <c r="C2461" i="11"/>
  <c r="D2461" i="11"/>
  <c r="E2461" i="11"/>
  <c r="F2461" i="11"/>
  <c r="B2462" i="11"/>
  <c r="C2462" i="11"/>
  <c r="D2462" i="11"/>
  <c r="E2462" i="11"/>
  <c r="F2462" i="11"/>
  <c r="B2463" i="11"/>
  <c r="C2463" i="11"/>
  <c r="D2463" i="11"/>
  <c r="E2463" i="11"/>
  <c r="F2463" i="11"/>
  <c r="B2464" i="11"/>
  <c r="W2464" i="11" s="1"/>
  <c r="C2464" i="11"/>
  <c r="D2464" i="11"/>
  <c r="E2464" i="11"/>
  <c r="F2464" i="11"/>
  <c r="B2465" i="11"/>
  <c r="C2465" i="11"/>
  <c r="D2465" i="11"/>
  <c r="E2465" i="11"/>
  <c r="F2465" i="11"/>
  <c r="B2466" i="11"/>
  <c r="C2466" i="11"/>
  <c r="D2466" i="11"/>
  <c r="E2466" i="11"/>
  <c r="F2466" i="11"/>
  <c r="B2467" i="11"/>
  <c r="C2467" i="11"/>
  <c r="D2467" i="11"/>
  <c r="E2467" i="11"/>
  <c r="F2467" i="11"/>
  <c r="B2468" i="11"/>
  <c r="W2468" i="11" s="1"/>
  <c r="C2468" i="11"/>
  <c r="D2468" i="11"/>
  <c r="E2468" i="11"/>
  <c r="F2468" i="11"/>
  <c r="B2469" i="11"/>
  <c r="C2469" i="11"/>
  <c r="D2469" i="11"/>
  <c r="E2469" i="11"/>
  <c r="F2469" i="11"/>
  <c r="B2470" i="11"/>
  <c r="C2470" i="11"/>
  <c r="D2470" i="11"/>
  <c r="E2470" i="11"/>
  <c r="F2470" i="11"/>
  <c r="B2471" i="11"/>
  <c r="C2471" i="11"/>
  <c r="D2471" i="11"/>
  <c r="E2471" i="11"/>
  <c r="F2471" i="11"/>
  <c r="B2472" i="11"/>
  <c r="W2472" i="11" s="1"/>
  <c r="C2472" i="11"/>
  <c r="D2472" i="11"/>
  <c r="E2472" i="11"/>
  <c r="F2472" i="11"/>
  <c r="B2473" i="11"/>
  <c r="C2473" i="11"/>
  <c r="D2473" i="11"/>
  <c r="E2473" i="11"/>
  <c r="F2473" i="11"/>
  <c r="B2474" i="11"/>
  <c r="C2474" i="11"/>
  <c r="D2474" i="11"/>
  <c r="E2474" i="11"/>
  <c r="F2474" i="11"/>
  <c r="B2475" i="11"/>
  <c r="C2475" i="11"/>
  <c r="D2475" i="11"/>
  <c r="E2475" i="11"/>
  <c r="F2475" i="11"/>
  <c r="B2476" i="11"/>
  <c r="W2476" i="11" s="1"/>
  <c r="C2476" i="11"/>
  <c r="D2476" i="11"/>
  <c r="E2476" i="11"/>
  <c r="F2476" i="11"/>
  <c r="B2477" i="11"/>
  <c r="C2477" i="11"/>
  <c r="D2477" i="11"/>
  <c r="E2477" i="11"/>
  <c r="F2477" i="11"/>
  <c r="B2478" i="11"/>
  <c r="C2478" i="11"/>
  <c r="D2478" i="11"/>
  <c r="E2478" i="11"/>
  <c r="F2478" i="11"/>
  <c r="B2479" i="11"/>
  <c r="C2479" i="11"/>
  <c r="D2479" i="11"/>
  <c r="E2479" i="11"/>
  <c r="F2479" i="11"/>
  <c r="B2480" i="11"/>
  <c r="W2480" i="11" s="1"/>
  <c r="C2480" i="11"/>
  <c r="D2480" i="11"/>
  <c r="E2480" i="11"/>
  <c r="F2480" i="11"/>
  <c r="B2481" i="11"/>
  <c r="C2481" i="11"/>
  <c r="D2481" i="11"/>
  <c r="E2481" i="11"/>
  <c r="F2481" i="11"/>
  <c r="B2482" i="11"/>
  <c r="C2482" i="11"/>
  <c r="D2482" i="11"/>
  <c r="E2482" i="11"/>
  <c r="F2482" i="11"/>
  <c r="B2483" i="11"/>
  <c r="C2483" i="11"/>
  <c r="D2483" i="11"/>
  <c r="E2483" i="11"/>
  <c r="F2483" i="11"/>
  <c r="B2484" i="11"/>
  <c r="W2484" i="11" s="1"/>
  <c r="C2484" i="11"/>
  <c r="D2484" i="11"/>
  <c r="E2484" i="11"/>
  <c r="F2484" i="11"/>
  <c r="B2485" i="11"/>
  <c r="C2485" i="11"/>
  <c r="D2485" i="11"/>
  <c r="E2485" i="11"/>
  <c r="F2485" i="11"/>
  <c r="B2486" i="11"/>
  <c r="C2486" i="11"/>
  <c r="D2486" i="11"/>
  <c r="E2486" i="11"/>
  <c r="F2486" i="11"/>
  <c r="B2487" i="11"/>
  <c r="C2487" i="11"/>
  <c r="D2487" i="11"/>
  <c r="E2487" i="11"/>
  <c r="F2487" i="11"/>
  <c r="B2488" i="11"/>
  <c r="W2488" i="11" s="1"/>
  <c r="C2488" i="11"/>
  <c r="D2488" i="11"/>
  <c r="E2488" i="11"/>
  <c r="F2488" i="11"/>
  <c r="B2489" i="11"/>
  <c r="C2489" i="11"/>
  <c r="D2489" i="11"/>
  <c r="E2489" i="11"/>
  <c r="F2489" i="11"/>
  <c r="B2490" i="11"/>
  <c r="C2490" i="11"/>
  <c r="D2490" i="11"/>
  <c r="E2490" i="11"/>
  <c r="F2490" i="11"/>
  <c r="B2491" i="11"/>
  <c r="C2491" i="11"/>
  <c r="D2491" i="11"/>
  <c r="E2491" i="11"/>
  <c r="F2491" i="11"/>
  <c r="B2492" i="11"/>
  <c r="W2492" i="11" s="1"/>
  <c r="C2492" i="11"/>
  <c r="D2492" i="11"/>
  <c r="E2492" i="11"/>
  <c r="F2492" i="11"/>
  <c r="B2493" i="11"/>
  <c r="C2493" i="11"/>
  <c r="D2493" i="11"/>
  <c r="E2493" i="11"/>
  <c r="F2493" i="11"/>
  <c r="B2494" i="11"/>
  <c r="C2494" i="11"/>
  <c r="D2494" i="11"/>
  <c r="E2494" i="11"/>
  <c r="F2494" i="11"/>
  <c r="B2495" i="11"/>
  <c r="C2495" i="11"/>
  <c r="D2495" i="11"/>
  <c r="E2495" i="11"/>
  <c r="F2495" i="11"/>
  <c r="B2496" i="11"/>
  <c r="W2496" i="11" s="1"/>
  <c r="C2496" i="11"/>
  <c r="D2496" i="11"/>
  <c r="E2496" i="11"/>
  <c r="F2496" i="11"/>
  <c r="B2497" i="11"/>
  <c r="C2497" i="11"/>
  <c r="D2497" i="11"/>
  <c r="E2497" i="11"/>
  <c r="F2497" i="11"/>
  <c r="B2498" i="11"/>
  <c r="C2498" i="11"/>
  <c r="D2498" i="11"/>
  <c r="E2498" i="11"/>
  <c r="F2498" i="11"/>
  <c r="B2499" i="11"/>
  <c r="C2499" i="11"/>
  <c r="D2499" i="11"/>
  <c r="E2499" i="11"/>
  <c r="F2499" i="11"/>
  <c r="B2500" i="11"/>
  <c r="W2500" i="11" s="1"/>
  <c r="C2500" i="11"/>
  <c r="D2500" i="11"/>
  <c r="E2500" i="11"/>
  <c r="F2500" i="11"/>
  <c r="B2501" i="11"/>
  <c r="C2501" i="11"/>
  <c r="D2501" i="11"/>
  <c r="E2501" i="11"/>
  <c r="F2501" i="11"/>
  <c r="B2502" i="11"/>
  <c r="C2502" i="11"/>
  <c r="D2502" i="11"/>
  <c r="E2502" i="11"/>
  <c r="F2502" i="11"/>
  <c r="B2503" i="11"/>
  <c r="C2503" i="11"/>
  <c r="D2503" i="11"/>
  <c r="E2503" i="11"/>
  <c r="F2503" i="11"/>
  <c r="B2504" i="11"/>
  <c r="W2504" i="11" s="1"/>
  <c r="C2504" i="11"/>
  <c r="D2504" i="11"/>
  <c r="E2504" i="11"/>
  <c r="F2504" i="11"/>
  <c r="B2505" i="11"/>
  <c r="C2505" i="11"/>
  <c r="D2505" i="11"/>
  <c r="E2505" i="11"/>
  <c r="F2505" i="11"/>
  <c r="B2506" i="11"/>
  <c r="C2506" i="11"/>
  <c r="D2506" i="11"/>
  <c r="E2506" i="11"/>
  <c r="F2506" i="11"/>
  <c r="B2507" i="11"/>
  <c r="C2507" i="11"/>
  <c r="D2507" i="11"/>
  <c r="E2507" i="11"/>
  <c r="F2507" i="11"/>
  <c r="B2508" i="11"/>
  <c r="W2508" i="11" s="1"/>
  <c r="C2508" i="11"/>
  <c r="D2508" i="11"/>
  <c r="E2508" i="11"/>
  <c r="F2508" i="11"/>
  <c r="B2509" i="11"/>
  <c r="C2509" i="11"/>
  <c r="D2509" i="11"/>
  <c r="E2509" i="11"/>
  <c r="F2509" i="11"/>
  <c r="B2510" i="11"/>
  <c r="C2510" i="11"/>
  <c r="D2510" i="11"/>
  <c r="E2510" i="11"/>
  <c r="F2510" i="11"/>
  <c r="B2511" i="11"/>
  <c r="C2511" i="11"/>
  <c r="D2511" i="11"/>
  <c r="E2511" i="11"/>
  <c r="F2511" i="11"/>
  <c r="B2512" i="11"/>
  <c r="W2512" i="11" s="1"/>
  <c r="C2512" i="11"/>
  <c r="D2512" i="11"/>
  <c r="E2512" i="11"/>
  <c r="F2512" i="11"/>
  <c r="B2513" i="11"/>
  <c r="C2513" i="11"/>
  <c r="D2513" i="11"/>
  <c r="E2513" i="11"/>
  <c r="F2513" i="11"/>
  <c r="B2514" i="11"/>
  <c r="C2514" i="11"/>
  <c r="D2514" i="11"/>
  <c r="E2514" i="11"/>
  <c r="F2514" i="11"/>
  <c r="B2515" i="11"/>
  <c r="C2515" i="11"/>
  <c r="D2515" i="11"/>
  <c r="E2515" i="11"/>
  <c r="F2515" i="11"/>
  <c r="B2516" i="11"/>
  <c r="W2516" i="11" s="1"/>
  <c r="C2516" i="11"/>
  <c r="D2516" i="11"/>
  <c r="E2516" i="11"/>
  <c r="F2516" i="11"/>
  <c r="B2517" i="11"/>
  <c r="C2517" i="11"/>
  <c r="D2517" i="11"/>
  <c r="E2517" i="11"/>
  <c r="F2517" i="11"/>
  <c r="B2518" i="11"/>
  <c r="C2518" i="11"/>
  <c r="D2518" i="11"/>
  <c r="E2518" i="11"/>
  <c r="F2518" i="11"/>
  <c r="B2519" i="11"/>
  <c r="C2519" i="11"/>
  <c r="D2519" i="11"/>
  <c r="E2519" i="11"/>
  <c r="F2519" i="11"/>
  <c r="B2520" i="11"/>
  <c r="W2520" i="11" s="1"/>
  <c r="C2520" i="11"/>
  <c r="D2520" i="11"/>
  <c r="E2520" i="11"/>
  <c r="F2520" i="11"/>
  <c r="B2521" i="11"/>
  <c r="C2521" i="11"/>
  <c r="D2521" i="11"/>
  <c r="E2521" i="11"/>
  <c r="F2521" i="11"/>
  <c r="B2522" i="11"/>
  <c r="C2522" i="11"/>
  <c r="D2522" i="11"/>
  <c r="E2522" i="11"/>
  <c r="F2522" i="11"/>
  <c r="B2523" i="11"/>
  <c r="C2523" i="11"/>
  <c r="D2523" i="11"/>
  <c r="E2523" i="11"/>
  <c r="F2523" i="11"/>
  <c r="B2524" i="11"/>
  <c r="W2524" i="11" s="1"/>
  <c r="C2524" i="11"/>
  <c r="D2524" i="11"/>
  <c r="E2524" i="11"/>
  <c r="F2524" i="11"/>
  <c r="B2525" i="11"/>
  <c r="C2525" i="11"/>
  <c r="D2525" i="11"/>
  <c r="E2525" i="11"/>
  <c r="F2525" i="11"/>
  <c r="B2526" i="11"/>
  <c r="C2526" i="11"/>
  <c r="D2526" i="11"/>
  <c r="E2526" i="11"/>
  <c r="F2526" i="11"/>
  <c r="B2527" i="11"/>
  <c r="C2527" i="11"/>
  <c r="D2527" i="11"/>
  <c r="E2527" i="11"/>
  <c r="F2527" i="11"/>
  <c r="B2528" i="11"/>
  <c r="W2528" i="11" s="1"/>
  <c r="C2528" i="11"/>
  <c r="D2528" i="11"/>
  <c r="E2528" i="11"/>
  <c r="F2528" i="11"/>
  <c r="B2529" i="11"/>
  <c r="C2529" i="11"/>
  <c r="D2529" i="11"/>
  <c r="E2529" i="11"/>
  <c r="F2529" i="11"/>
  <c r="B2530" i="11"/>
  <c r="C2530" i="11"/>
  <c r="D2530" i="11"/>
  <c r="E2530" i="11"/>
  <c r="F2530" i="11"/>
  <c r="B2531" i="11"/>
  <c r="C2531" i="11"/>
  <c r="D2531" i="11"/>
  <c r="E2531" i="11"/>
  <c r="F2531" i="11"/>
  <c r="B2532" i="11"/>
  <c r="W2532" i="11" s="1"/>
  <c r="C2532" i="11"/>
  <c r="D2532" i="11"/>
  <c r="E2532" i="11"/>
  <c r="F2532" i="11"/>
  <c r="B2533" i="11"/>
  <c r="C2533" i="11"/>
  <c r="D2533" i="11"/>
  <c r="E2533" i="11"/>
  <c r="F2533" i="11"/>
  <c r="B2534" i="11"/>
  <c r="C2534" i="11"/>
  <c r="D2534" i="11"/>
  <c r="E2534" i="11"/>
  <c r="F2534" i="11"/>
  <c r="B2535" i="11"/>
  <c r="C2535" i="11"/>
  <c r="D2535" i="11"/>
  <c r="E2535" i="11"/>
  <c r="F2535" i="11"/>
  <c r="B2536" i="11"/>
  <c r="W2536" i="11" s="1"/>
  <c r="C2536" i="11"/>
  <c r="D2536" i="11"/>
  <c r="E2536" i="11"/>
  <c r="F2536" i="11"/>
  <c r="B2537" i="11"/>
  <c r="C2537" i="11"/>
  <c r="D2537" i="11"/>
  <c r="E2537" i="11"/>
  <c r="F2537" i="11"/>
  <c r="B2538" i="11"/>
  <c r="C2538" i="11"/>
  <c r="D2538" i="11"/>
  <c r="E2538" i="11"/>
  <c r="F2538" i="11"/>
  <c r="B2539" i="11"/>
  <c r="C2539" i="11"/>
  <c r="D2539" i="11"/>
  <c r="E2539" i="11"/>
  <c r="F2539" i="11"/>
  <c r="B2540" i="11"/>
  <c r="W2540" i="11" s="1"/>
  <c r="C2540" i="11"/>
  <c r="D2540" i="11"/>
  <c r="E2540" i="11"/>
  <c r="F2540" i="11"/>
  <c r="B2541" i="11"/>
  <c r="C2541" i="11"/>
  <c r="D2541" i="11"/>
  <c r="E2541" i="11"/>
  <c r="F2541" i="11"/>
  <c r="B2542" i="11"/>
  <c r="C2542" i="11"/>
  <c r="D2542" i="11"/>
  <c r="E2542" i="11"/>
  <c r="F2542" i="11"/>
  <c r="B2543" i="11"/>
  <c r="C2543" i="11"/>
  <c r="D2543" i="11"/>
  <c r="E2543" i="11"/>
  <c r="F2543" i="11"/>
  <c r="B2544" i="11"/>
  <c r="W2544" i="11" s="1"/>
  <c r="C2544" i="11"/>
  <c r="D2544" i="11"/>
  <c r="E2544" i="11"/>
  <c r="F2544" i="11"/>
  <c r="B2545" i="11"/>
  <c r="C2545" i="11"/>
  <c r="D2545" i="11"/>
  <c r="E2545" i="11"/>
  <c r="F2545" i="11"/>
  <c r="B2546" i="11"/>
  <c r="C2546" i="11"/>
  <c r="D2546" i="11"/>
  <c r="E2546" i="11"/>
  <c r="F2546" i="11"/>
  <c r="B2547" i="11"/>
  <c r="C2547" i="11"/>
  <c r="D2547" i="11"/>
  <c r="E2547" i="11"/>
  <c r="F2547" i="11"/>
  <c r="B2548" i="11"/>
  <c r="W2548" i="11" s="1"/>
  <c r="C2548" i="11"/>
  <c r="D2548" i="11"/>
  <c r="E2548" i="11"/>
  <c r="F2548" i="11"/>
  <c r="B2549" i="11"/>
  <c r="C2549" i="11"/>
  <c r="D2549" i="11"/>
  <c r="E2549" i="11"/>
  <c r="F2549" i="11"/>
  <c r="B2550" i="11"/>
  <c r="C2550" i="11"/>
  <c r="D2550" i="11"/>
  <c r="E2550" i="11"/>
  <c r="F2550" i="11"/>
  <c r="B2551" i="11"/>
  <c r="C2551" i="11"/>
  <c r="D2551" i="11"/>
  <c r="E2551" i="11"/>
  <c r="F2551" i="11"/>
  <c r="B2552" i="11"/>
  <c r="W2552" i="11" s="1"/>
  <c r="C2552" i="11"/>
  <c r="D2552" i="11"/>
  <c r="E2552" i="11"/>
  <c r="F2552" i="11"/>
  <c r="B2553" i="11"/>
  <c r="C2553" i="11"/>
  <c r="D2553" i="11"/>
  <c r="E2553" i="11"/>
  <c r="F2553" i="11"/>
  <c r="B2554" i="11"/>
  <c r="C2554" i="11"/>
  <c r="D2554" i="11"/>
  <c r="E2554" i="11"/>
  <c r="F2554" i="11"/>
  <c r="B2555" i="11"/>
  <c r="C2555" i="11"/>
  <c r="D2555" i="11"/>
  <c r="E2555" i="11"/>
  <c r="F2555" i="11"/>
  <c r="B2556" i="11"/>
  <c r="W2556" i="11" s="1"/>
  <c r="C2556" i="11"/>
  <c r="D2556" i="11"/>
  <c r="E2556" i="11"/>
  <c r="F2556" i="11"/>
  <c r="B2557" i="11"/>
  <c r="C2557" i="11"/>
  <c r="D2557" i="11"/>
  <c r="E2557" i="11"/>
  <c r="F2557" i="11"/>
  <c r="B2558" i="11"/>
  <c r="C2558" i="11"/>
  <c r="D2558" i="11"/>
  <c r="E2558" i="11"/>
  <c r="F2558" i="11"/>
  <c r="B2559" i="11"/>
  <c r="C2559" i="11"/>
  <c r="D2559" i="11"/>
  <c r="E2559" i="11"/>
  <c r="F2559" i="11"/>
  <c r="B2560" i="11"/>
  <c r="W2560" i="11" s="1"/>
  <c r="C2560" i="11"/>
  <c r="D2560" i="11"/>
  <c r="E2560" i="11"/>
  <c r="F2560" i="11"/>
  <c r="B2561" i="11"/>
  <c r="C2561" i="11"/>
  <c r="D2561" i="11"/>
  <c r="E2561" i="11"/>
  <c r="F2561" i="11"/>
  <c r="B2562" i="11"/>
  <c r="C2562" i="11"/>
  <c r="D2562" i="11"/>
  <c r="E2562" i="11"/>
  <c r="F2562" i="11"/>
  <c r="B2563" i="11"/>
  <c r="C2563" i="11"/>
  <c r="D2563" i="11"/>
  <c r="E2563" i="11"/>
  <c r="F2563" i="11"/>
  <c r="B2564" i="11"/>
  <c r="W2564" i="11" s="1"/>
  <c r="C2564" i="11"/>
  <c r="D2564" i="11"/>
  <c r="E2564" i="11"/>
  <c r="F2564" i="11"/>
  <c r="B2565" i="11"/>
  <c r="C2565" i="11"/>
  <c r="D2565" i="11"/>
  <c r="E2565" i="11"/>
  <c r="F2565" i="11"/>
  <c r="B2566" i="11"/>
  <c r="C2566" i="11"/>
  <c r="D2566" i="11"/>
  <c r="E2566" i="11"/>
  <c r="F2566" i="11"/>
  <c r="B2567" i="11"/>
  <c r="C2567" i="11"/>
  <c r="D2567" i="11"/>
  <c r="E2567" i="11"/>
  <c r="F2567" i="11"/>
  <c r="B2568" i="11"/>
  <c r="W2568" i="11" s="1"/>
  <c r="C2568" i="11"/>
  <c r="D2568" i="11"/>
  <c r="E2568" i="11"/>
  <c r="F2568" i="11"/>
  <c r="B2569" i="11"/>
  <c r="C2569" i="11"/>
  <c r="D2569" i="11"/>
  <c r="E2569" i="11"/>
  <c r="F2569" i="11"/>
  <c r="B2570" i="11"/>
  <c r="C2570" i="11"/>
  <c r="D2570" i="11"/>
  <c r="E2570" i="11"/>
  <c r="F2570" i="11"/>
  <c r="B2571" i="11"/>
  <c r="C2571" i="11"/>
  <c r="D2571" i="11"/>
  <c r="E2571" i="11"/>
  <c r="F2571" i="11"/>
  <c r="B2572" i="11"/>
  <c r="W2572" i="11" s="1"/>
  <c r="C2572" i="11"/>
  <c r="D2572" i="11"/>
  <c r="E2572" i="11"/>
  <c r="F2572" i="11"/>
  <c r="B2573" i="11"/>
  <c r="C2573" i="11"/>
  <c r="D2573" i="11"/>
  <c r="E2573" i="11"/>
  <c r="F2573" i="11"/>
  <c r="B2574" i="11"/>
  <c r="C2574" i="11"/>
  <c r="D2574" i="11"/>
  <c r="E2574" i="11"/>
  <c r="F2574" i="11"/>
  <c r="B2575" i="11"/>
  <c r="C2575" i="11"/>
  <c r="D2575" i="11"/>
  <c r="E2575" i="11"/>
  <c r="F2575" i="11"/>
  <c r="B2576" i="11"/>
  <c r="W2576" i="11" s="1"/>
  <c r="C2576" i="11"/>
  <c r="D2576" i="11"/>
  <c r="E2576" i="11"/>
  <c r="F2576" i="11"/>
  <c r="B2577" i="11"/>
  <c r="C2577" i="11"/>
  <c r="D2577" i="11"/>
  <c r="E2577" i="11"/>
  <c r="F2577" i="11"/>
  <c r="B2578" i="11"/>
  <c r="C2578" i="11"/>
  <c r="D2578" i="11"/>
  <c r="E2578" i="11"/>
  <c r="F2578" i="11"/>
  <c r="B2579" i="11"/>
  <c r="C2579" i="11"/>
  <c r="D2579" i="11"/>
  <c r="E2579" i="11"/>
  <c r="F2579" i="11"/>
  <c r="B2580" i="11"/>
  <c r="W2580" i="11" s="1"/>
  <c r="C2580" i="11"/>
  <c r="D2580" i="11"/>
  <c r="E2580" i="11"/>
  <c r="F2580" i="11"/>
  <c r="B2581" i="11"/>
  <c r="C2581" i="11"/>
  <c r="D2581" i="11"/>
  <c r="E2581" i="11"/>
  <c r="F2581" i="11"/>
  <c r="B2582" i="11"/>
  <c r="C2582" i="11"/>
  <c r="D2582" i="11"/>
  <c r="E2582" i="11"/>
  <c r="F2582" i="11"/>
  <c r="B2583" i="11"/>
  <c r="C2583" i="11"/>
  <c r="D2583" i="11"/>
  <c r="E2583" i="11"/>
  <c r="F2583" i="11"/>
  <c r="B2584" i="11"/>
  <c r="W2584" i="11" s="1"/>
  <c r="C2584" i="11"/>
  <c r="D2584" i="11"/>
  <c r="E2584" i="11"/>
  <c r="F2584" i="11"/>
  <c r="B2585" i="11"/>
  <c r="C2585" i="11"/>
  <c r="D2585" i="11"/>
  <c r="E2585" i="11"/>
  <c r="F2585" i="11"/>
  <c r="B2586" i="11"/>
  <c r="C2586" i="11"/>
  <c r="D2586" i="11"/>
  <c r="E2586" i="11"/>
  <c r="F2586" i="11"/>
  <c r="B2587" i="11"/>
  <c r="C2587" i="11"/>
  <c r="D2587" i="11"/>
  <c r="E2587" i="11"/>
  <c r="F2587" i="11"/>
  <c r="B2588" i="11"/>
  <c r="W2588" i="11" s="1"/>
  <c r="C2588" i="11"/>
  <c r="D2588" i="11"/>
  <c r="E2588" i="11"/>
  <c r="F2588" i="11"/>
  <c r="B2589" i="11"/>
  <c r="C2589" i="11"/>
  <c r="D2589" i="11"/>
  <c r="E2589" i="11"/>
  <c r="F2589" i="11"/>
  <c r="B2590" i="11"/>
  <c r="C2590" i="11"/>
  <c r="D2590" i="11"/>
  <c r="E2590" i="11"/>
  <c r="F2590" i="11"/>
  <c r="B2591" i="11"/>
  <c r="C2591" i="11"/>
  <c r="D2591" i="11"/>
  <c r="E2591" i="11"/>
  <c r="F2591" i="11"/>
  <c r="B2592" i="11"/>
  <c r="W2592" i="11" s="1"/>
  <c r="C2592" i="11"/>
  <c r="D2592" i="11"/>
  <c r="E2592" i="11"/>
  <c r="F2592" i="11"/>
  <c r="B2593" i="11"/>
  <c r="C2593" i="11"/>
  <c r="D2593" i="11"/>
  <c r="E2593" i="11"/>
  <c r="F2593" i="11"/>
  <c r="B2594" i="11"/>
  <c r="C2594" i="11"/>
  <c r="D2594" i="11"/>
  <c r="E2594" i="11"/>
  <c r="F2594" i="11"/>
  <c r="B2595" i="11"/>
  <c r="C2595" i="11"/>
  <c r="D2595" i="11"/>
  <c r="E2595" i="11"/>
  <c r="F2595" i="11"/>
  <c r="B2596" i="11"/>
  <c r="W2596" i="11" s="1"/>
  <c r="C2596" i="11"/>
  <c r="D2596" i="11"/>
  <c r="E2596" i="11"/>
  <c r="F2596" i="11"/>
  <c r="B2597" i="11"/>
  <c r="C2597" i="11"/>
  <c r="D2597" i="11"/>
  <c r="E2597" i="11"/>
  <c r="F2597" i="11"/>
  <c r="B2598" i="11"/>
  <c r="C2598" i="11"/>
  <c r="D2598" i="11"/>
  <c r="E2598" i="11"/>
  <c r="F2598" i="11"/>
  <c r="B2599" i="11"/>
  <c r="C2599" i="11"/>
  <c r="D2599" i="11"/>
  <c r="E2599" i="11"/>
  <c r="F2599" i="11"/>
  <c r="B2600" i="11"/>
  <c r="W2600" i="11" s="1"/>
  <c r="C2600" i="11"/>
  <c r="D2600" i="11"/>
  <c r="E2600" i="11"/>
  <c r="F2600" i="11"/>
  <c r="B2601" i="11"/>
  <c r="C2601" i="11"/>
  <c r="D2601" i="11"/>
  <c r="E2601" i="11"/>
  <c r="F2601" i="11"/>
  <c r="B2602" i="11"/>
  <c r="C2602" i="11"/>
  <c r="D2602" i="11"/>
  <c r="E2602" i="11"/>
  <c r="F2602" i="11"/>
  <c r="B2603" i="11"/>
  <c r="C2603" i="11"/>
  <c r="D2603" i="11"/>
  <c r="E2603" i="11"/>
  <c r="F2603" i="11"/>
  <c r="B2604" i="11"/>
  <c r="W2604" i="11" s="1"/>
  <c r="C2604" i="11"/>
  <c r="D2604" i="11"/>
  <c r="E2604" i="11"/>
  <c r="F2604" i="11"/>
  <c r="B2605" i="11"/>
  <c r="C2605" i="11"/>
  <c r="D2605" i="11"/>
  <c r="E2605" i="11"/>
  <c r="F2605" i="11"/>
  <c r="B2606" i="11"/>
  <c r="C2606" i="11"/>
  <c r="D2606" i="11"/>
  <c r="E2606" i="11"/>
  <c r="F2606" i="11"/>
  <c r="B2607" i="11"/>
  <c r="C2607" i="11"/>
  <c r="D2607" i="11"/>
  <c r="E2607" i="11"/>
  <c r="F2607" i="11"/>
  <c r="B2608" i="11"/>
  <c r="W2608" i="11" s="1"/>
  <c r="C2608" i="11"/>
  <c r="D2608" i="11"/>
  <c r="E2608" i="11"/>
  <c r="F2608" i="11"/>
  <c r="B2609" i="11"/>
  <c r="C2609" i="11"/>
  <c r="D2609" i="11"/>
  <c r="E2609" i="11"/>
  <c r="F2609" i="11"/>
  <c r="B2610" i="11"/>
  <c r="C2610" i="11"/>
  <c r="D2610" i="11"/>
  <c r="E2610" i="11"/>
  <c r="F2610" i="11"/>
  <c r="B2611" i="11"/>
  <c r="C2611" i="11"/>
  <c r="D2611" i="11"/>
  <c r="E2611" i="11"/>
  <c r="F2611" i="11"/>
  <c r="B2612" i="11"/>
  <c r="W2612" i="11" s="1"/>
  <c r="C2612" i="11"/>
  <c r="D2612" i="11"/>
  <c r="E2612" i="11"/>
  <c r="F2612" i="11"/>
  <c r="B2613" i="11"/>
  <c r="C2613" i="11"/>
  <c r="D2613" i="11"/>
  <c r="E2613" i="11"/>
  <c r="F2613" i="11"/>
  <c r="B2614" i="11"/>
  <c r="C2614" i="11"/>
  <c r="D2614" i="11"/>
  <c r="E2614" i="11"/>
  <c r="F2614" i="11"/>
  <c r="B2615" i="11"/>
  <c r="C2615" i="11"/>
  <c r="D2615" i="11"/>
  <c r="E2615" i="11"/>
  <c r="F2615" i="11"/>
  <c r="B2616" i="11"/>
  <c r="W2616" i="11" s="1"/>
  <c r="C2616" i="11"/>
  <c r="D2616" i="11"/>
  <c r="E2616" i="11"/>
  <c r="F2616" i="11"/>
  <c r="B2617" i="11"/>
  <c r="C2617" i="11"/>
  <c r="D2617" i="11"/>
  <c r="E2617" i="11"/>
  <c r="F2617" i="11"/>
  <c r="B2618" i="11"/>
  <c r="C2618" i="11"/>
  <c r="D2618" i="11"/>
  <c r="E2618" i="11"/>
  <c r="F2618" i="11"/>
  <c r="B2619" i="11"/>
  <c r="C2619" i="11"/>
  <c r="D2619" i="11"/>
  <c r="E2619" i="11"/>
  <c r="F2619" i="11"/>
  <c r="B2620" i="11"/>
  <c r="W2620" i="11" s="1"/>
  <c r="C2620" i="11"/>
  <c r="D2620" i="11"/>
  <c r="E2620" i="11"/>
  <c r="F2620" i="11"/>
  <c r="B2621" i="11"/>
  <c r="C2621" i="11"/>
  <c r="D2621" i="11"/>
  <c r="E2621" i="11"/>
  <c r="F2621" i="11"/>
  <c r="B2622" i="11"/>
  <c r="C2622" i="11"/>
  <c r="D2622" i="11"/>
  <c r="E2622" i="11"/>
  <c r="F2622" i="11"/>
  <c r="B2623" i="11"/>
  <c r="C2623" i="11"/>
  <c r="D2623" i="11"/>
  <c r="E2623" i="11"/>
  <c r="F2623" i="11"/>
  <c r="B2624" i="11"/>
  <c r="W2624" i="11" s="1"/>
  <c r="C2624" i="11"/>
  <c r="D2624" i="11"/>
  <c r="E2624" i="11"/>
  <c r="F2624" i="11"/>
  <c r="B2625" i="11"/>
  <c r="C2625" i="11"/>
  <c r="D2625" i="11"/>
  <c r="E2625" i="11"/>
  <c r="F2625" i="11"/>
  <c r="B2626" i="11"/>
  <c r="C2626" i="11"/>
  <c r="D2626" i="11"/>
  <c r="E2626" i="11"/>
  <c r="F2626" i="11"/>
  <c r="B2627" i="11"/>
  <c r="C2627" i="11"/>
  <c r="D2627" i="11"/>
  <c r="E2627" i="11"/>
  <c r="F2627" i="11"/>
  <c r="B2628" i="11"/>
  <c r="W2628" i="11" s="1"/>
  <c r="C2628" i="11"/>
  <c r="D2628" i="11"/>
  <c r="E2628" i="11"/>
  <c r="F2628" i="11"/>
  <c r="B2629" i="11"/>
  <c r="C2629" i="11"/>
  <c r="D2629" i="11"/>
  <c r="E2629" i="11"/>
  <c r="F2629" i="11"/>
  <c r="B2630" i="11"/>
  <c r="C2630" i="11"/>
  <c r="D2630" i="11"/>
  <c r="E2630" i="11"/>
  <c r="F2630" i="11"/>
  <c r="B2631" i="11"/>
  <c r="C2631" i="11"/>
  <c r="D2631" i="11"/>
  <c r="E2631" i="11"/>
  <c r="F2631" i="11"/>
  <c r="B2632" i="11"/>
  <c r="W2632" i="11" s="1"/>
  <c r="C2632" i="11"/>
  <c r="D2632" i="11"/>
  <c r="E2632" i="11"/>
  <c r="F2632" i="11"/>
  <c r="B2633" i="11"/>
  <c r="C2633" i="11"/>
  <c r="D2633" i="11"/>
  <c r="E2633" i="11"/>
  <c r="F2633" i="11"/>
  <c r="B2634" i="11"/>
  <c r="C2634" i="11"/>
  <c r="D2634" i="11"/>
  <c r="E2634" i="11"/>
  <c r="F2634" i="11"/>
  <c r="B2635" i="11"/>
  <c r="C2635" i="11"/>
  <c r="D2635" i="11"/>
  <c r="E2635" i="11"/>
  <c r="F2635" i="11"/>
  <c r="B2636" i="11"/>
  <c r="W2636" i="11" s="1"/>
  <c r="C2636" i="11"/>
  <c r="D2636" i="11"/>
  <c r="E2636" i="11"/>
  <c r="F2636" i="11"/>
  <c r="B2637" i="11"/>
  <c r="C2637" i="11"/>
  <c r="D2637" i="11"/>
  <c r="E2637" i="11"/>
  <c r="F2637" i="11"/>
  <c r="B2638" i="11"/>
  <c r="C2638" i="11"/>
  <c r="D2638" i="11"/>
  <c r="E2638" i="11"/>
  <c r="F2638" i="11"/>
  <c r="B2639" i="11"/>
  <c r="C2639" i="11"/>
  <c r="D2639" i="11"/>
  <c r="E2639" i="11"/>
  <c r="F2639" i="11"/>
  <c r="B2640" i="11"/>
  <c r="W2640" i="11" s="1"/>
  <c r="C2640" i="11"/>
  <c r="D2640" i="11"/>
  <c r="E2640" i="11"/>
  <c r="F2640" i="11"/>
  <c r="B2641" i="11"/>
  <c r="C2641" i="11"/>
  <c r="D2641" i="11"/>
  <c r="E2641" i="11"/>
  <c r="F2641" i="11"/>
  <c r="B2642" i="11"/>
  <c r="C2642" i="11"/>
  <c r="D2642" i="11"/>
  <c r="E2642" i="11"/>
  <c r="F2642" i="11"/>
  <c r="B2643" i="11"/>
  <c r="C2643" i="11"/>
  <c r="D2643" i="11"/>
  <c r="E2643" i="11"/>
  <c r="F2643" i="11"/>
  <c r="B2644" i="11"/>
  <c r="W2644" i="11" s="1"/>
  <c r="C2644" i="11"/>
  <c r="D2644" i="11"/>
  <c r="E2644" i="11"/>
  <c r="F2644" i="11"/>
  <c r="B2645" i="11"/>
  <c r="C2645" i="11"/>
  <c r="D2645" i="11"/>
  <c r="E2645" i="11"/>
  <c r="F2645" i="11"/>
  <c r="B2646" i="11"/>
  <c r="C2646" i="11"/>
  <c r="D2646" i="11"/>
  <c r="E2646" i="11"/>
  <c r="F2646" i="11"/>
  <c r="B2647" i="11"/>
  <c r="C2647" i="11"/>
  <c r="D2647" i="11"/>
  <c r="E2647" i="11"/>
  <c r="F2647" i="11"/>
  <c r="B2648" i="11"/>
  <c r="W2648" i="11" s="1"/>
  <c r="C2648" i="11"/>
  <c r="D2648" i="11"/>
  <c r="E2648" i="11"/>
  <c r="F2648" i="11"/>
  <c r="B2649" i="11"/>
  <c r="C2649" i="11"/>
  <c r="D2649" i="11"/>
  <c r="E2649" i="11"/>
  <c r="F2649" i="11"/>
  <c r="B2650" i="11"/>
  <c r="C2650" i="11"/>
  <c r="D2650" i="11"/>
  <c r="E2650" i="11"/>
  <c r="F2650" i="11"/>
  <c r="B2651" i="11"/>
  <c r="C2651" i="11"/>
  <c r="D2651" i="11"/>
  <c r="E2651" i="11"/>
  <c r="F2651" i="11"/>
  <c r="B2652" i="11"/>
  <c r="W2652" i="11" s="1"/>
  <c r="C2652" i="11"/>
  <c r="D2652" i="11"/>
  <c r="E2652" i="11"/>
  <c r="F2652" i="11"/>
  <c r="B2653" i="11"/>
  <c r="C2653" i="11"/>
  <c r="D2653" i="11"/>
  <c r="E2653" i="11"/>
  <c r="F2653" i="11"/>
  <c r="B2654" i="11"/>
  <c r="C2654" i="11"/>
  <c r="D2654" i="11"/>
  <c r="E2654" i="11"/>
  <c r="F2654" i="11"/>
  <c r="B2655" i="11"/>
  <c r="C2655" i="11"/>
  <c r="D2655" i="11"/>
  <c r="E2655" i="11"/>
  <c r="F2655" i="11"/>
  <c r="B2656" i="11"/>
  <c r="W2656" i="11" s="1"/>
  <c r="C2656" i="11"/>
  <c r="D2656" i="11"/>
  <c r="E2656" i="11"/>
  <c r="F2656" i="11"/>
  <c r="B2657" i="11"/>
  <c r="C2657" i="11"/>
  <c r="D2657" i="11"/>
  <c r="E2657" i="11"/>
  <c r="F2657" i="11"/>
  <c r="B2658" i="11"/>
  <c r="C2658" i="11"/>
  <c r="D2658" i="11"/>
  <c r="E2658" i="11"/>
  <c r="F2658" i="11"/>
  <c r="B2659" i="11"/>
  <c r="C2659" i="11"/>
  <c r="D2659" i="11"/>
  <c r="E2659" i="11"/>
  <c r="F2659" i="11"/>
  <c r="B2660" i="11"/>
  <c r="W2660" i="11" s="1"/>
  <c r="C2660" i="11"/>
  <c r="D2660" i="11"/>
  <c r="E2660" i="11"/>
  <c r="F2660" i="11"/>
  <c r="B2661" i="11"/>
  <c r="C2661" i="11"/>
  <c r="D2661" i="11"/>
  <c r="E2661" i="11"/>
  <c r="F2661" i="11"/>
  <c r="B2662" i="11"/>
  <c r="C2662" i="11"/>
  <c r="D2662" i="11"/>
  <c r="E2662" i="11"/>
  <c r="F2662" i="11"/>
  <c r="B2663" i="11"/>
  <c r="C2663" i="11"/>
  <c r="D2663" i="11"/>
  <c r="E2663" i="11"/>
  <c r="F2663" i="11"/>
  <c r="B2664" i="11"/>
  <c r="W2664" i="11" s="1"/>
  <c r="C2664" i="11"/>
  <c r="D2664" i="11"/>
  <c r="E2664" i="11"/>
  <c r="F2664" i="11"/>
  <c r="B2665" i="11"/>
  <c r="C2665" i="11"/>
  <c r="D2665" i="11"/>
  <c r="E2665" i="11"/>
  <c r="F2665" i="11"/>
  <c r="B2666" i="11"/>
  <c r="C2666" i="11"/>
  <c r="D2666" i="11"/>
  <c r="E2666" i="11"/>
  <c r="F2666" i="11"/>
  <c r="B2667" i="11"/>
  <c r="C2667" i="11"/>
  <c r="D2667" i="11"/>
  <c r="E2667" i="11"/>
  <c r="F2667" i="11"/>
  <c r="B2668" i="11"/>
  <c r="W2668" i="11" s="1"/>
  <c r="C2668" i="11"/>
  <c r="D2668" i="11"/>
  <c r="E2668" i="11"/>
  <c r="F2668" i="11"/>
  <c r="B2669" i="11"/>
  <c r="C2669" i="11"/>
  <c r="D2669" i="11"/>
  <c r="E2669" i="11"/>
  <c r="F2669" i="11"/>
  <c r="B2670" i="11"/>
  <c r="C2670" i="11"/>
  <c r="D2670" i="11"/>
  <c r="E2670" i="11"/>
  <c r="F2670" i="11"/>
  <c r="B2671" i="11"/>
  <c r="C2671" i="11"/>
  <c r="D2671" i="11"/>
  <c r="E2671" i="11"/>
  <c r="F2671" i="11"/>
  <c r="B2672" i="11"/>
  <c r="W2672" i="11" s="1"/>
  <c r="C2672" i="11"/>
  <c r="D2672" i="11"/>
  <c r="E2672" i="11"/>
  <c r="F2672" i="11"/>
  <c r="B2673" i="11"/>
  <c r="C2673" i="11"/>
  <c r="D2673" i="11"/>
  <c r="E2673" i="11"/>
  <c r="F2673" i="11"/>
  <c r="B2674" i="11"/>
  <c r="C2674" i="11"/>
  <c r="D2674" i="11"/>
  <c r="E2674" i="11"/>
  <c r="F2674" i="11"/>
  <c r="B2675" i="11"/>
  <c r="C2675" i="11"/>
  <c r="D2675" i="11"/>
  <c r="E2675" i="11"/>
  <c r="F2675" i="11"/>
  <c r="B2676" i="11"/>
  <c r="W2676" i="11" s="1"/>
  <c r="C2676" i="11"/>
  <c r="D2676" i="11"/>
  <c r="E2676" i="11"/>
  <c r="F2676" i="11"/>
  <c r="B2677" i="11"/>
  <c r="C2677" i="11"/>
  <c r="D2677" i="11"/>
  <c r="E2677" i="11"/>
  <c r="F2677" i="11"/>
  <c r="B2678" i="11"/>
  <c r="C2678" i="11"/>
  <c r="D2678" i="11"/>
  <c r="E2678" i="11"/>
  <c r="F2678" i="11"/>
  <c r="B2679" i="11"/>
  <c r="C2679" i="11"/>
  <c r="D2679" i="11"/>
  <c r="E2679" i="11"/>
  <c r="F2679" i="11"/>
  <c r="B2680" i="11"/>
  <c r="W2680" i="11" s="1"/>
  <c r="C2680" i="11"/>
  <c r="D2680" i="11"/>
  <c r="E2680" i="11"/>
  <c r="F2680" i="11"/>
  <c r="B2681" i="11"/>
  <c r="C2681" i="11"/>
  <c r="D2681" i="11"/>
  <c r="E2681" i="11"/>
  <c r="F2681" i="11"/>
  <c r="B2682" i="11"/>
  <c r="C2682" i="11"/>
  <c r="D2682" i="11"/>
  <c r="E2682" i="11"/>
  <c r="F2682" i="11"/>
  <c r="B2683" i="11"/>
  <c r="C2683" i="11"/>
  <c r="D2683" i="11"/>
  <c r="E2683" i="11"/>
  <c r="F2683" i="11"/>
  <c r="B2684" i="11"/>
  <c r="W2684" i="11" s="1"/>
  <c r="C2684" i="11"/>
  <c r="D2684" i="11"/>
  <c r="E2684" i="11"/>
  <c r="F2684" i="11"/>
  <c r="B2685" i="11"/>
  <c r="C2685" i="11"/>
  <c r="D2685" i="11"/>
  <c r="E2685" i="11"/>
  <c r="F2685" i="11"/>
  <c r="B2686" i="11"/>
  <c r="C2686" i="11"/>
  <c r="D2686" i="11"/>
  <c r="E2686" i="11"/>
  <c r="F2686" i="11"/>
  <c r="B2687" i="11"/>
  <c r="C2687" i="11"/>
  <c r="D2687" i="11"/>
  <c r="E2687" i="11"/>
  <c r="F2687" i="11"/>
  <c r="B2688" i="11"/>
  <c r="W2688" i="11" s="1"/>
  <c r="C2688" i="11"/>
  <c r="D2688" i="11"/>
  <c r="E2688" i="11"/>
  <c r="F2688" i="11"/>
  <c r="B2689" i="11"/>
  <c r="C2689" i="11"/>
  <c r="D2689" i="11"/>
  <c r="E2689" i="11"/>
  <c r="F2689" i="11"/>
  <c r="B2690" i="11"/>
  <c r="C2690" i="11"/>
  <c r="D2690" i="11"/>
  <c r="E2690" i="11"/>
  <c r="F2690" i="11"/>
  <c r="B2691" i="11"/>
  <c r="C2691" i="11"/>
  <c r="D2691" i="11"/>
  <c r="E2691" i="11"/>
  <c r="F2691" i="11"/>
  <c r="B2692" i="11"/>
  <c r="W2692" i="11" s="1"/>
  <c r="C2692" i="11"/>
  <c r="D2692" i="11"/>
  <c r="E2692" i="11"/>
  <c r="F2692" i="11"/>
  <c r="B2693" i="11"/>
  <c r="C2693" i="11"/>
  <c r="D2693" i="11"/>
  <c r="E2693" i="11"/>
  <c r="F2693" i="11"/>
  <c r="B2694" i="11"/>
  <c r="C2694" i="11"/>
  <c r="D2694" i="11"/>
  <c r="E2694" i="11"/>
  <c r="F2694" i="11"/>
  <c r="B2695" i="11"/>
  <c r="C2695" i="11"/>
  <c r="D2695" i="11"/>
  <c r="E2695" i="11"/>
  <c r="F2695" i="11"/>
  <c r="B2696" i="11"/>
  <c r="W2696" i="11" s="1"/>
  <c r="C2696" i="11"/>
  <c r="D2696" i="11"/>
  <c r="E2696" i="11"/>
  <c r="F2696" i="11"/>
  <c r="B2697" i="11"/>
  <c r="C2697" i="11"/>
  <c r="D2697" i="11"/>
  <c r="E2697" i="11"/>
  <c r="F2697" i="11"/>
  <c r="B2698" i="11"/>
  <c r="C2698" i="11"/>
  <c r="D2698" i="11"/>
  <c r="E2698" i="11"/>
  <c r="F2698" i="11"/>
  <c r="B2699" i="11"/>
  <c r="C2699" i="11"/>
  <c r="D2699" i="11"/>
  <c r="E2699" i="11"/>
  <c r="F2699" i="11"/>
  <c r="B2700" i="11"/>
  <c r="W2700" i="11" s="1"/>
  <c r="C2700" i="11"/>
  <c r="D2700" i="11"/>
  <c r="E2700" i="11"/>
  <c r="F2700" i="11"/>
  <c r="B2701" i="11"/>
  <c r="C2701" i="11"/>
  <c r="D2701" i="11"/>
  <c r="E2701" i="11"/>
  <c r="F2701" i="11"/>
  <c r="B2702" i="11"/>
  <c r="C2702" i="11"/>
  <c r="D2702" i="11"/>
  <c r="E2702" i="11"/>
  <c r="F2702" i="11"/>
  <c r="B2703" i="11"/>
  <c r="C2703" i="11"/>
  <c r="D2703" i="11"/>
  <c r="E2703" i="11"/>
  <c r="F2703" i="11"/>
  <c r="B2704" i="11"/>
  <c r="W2704" i="11" s="1"/>
  <c r="C2704" i="11"/>
  <c r="D2704" i="11"/>
  <c r="E2704" i="11"/>
  <c r="F2704" i="11"/>
  <c r="B2705" i="11"/>
  <c r="C2705" i="11"/>
  <c r="D2705" i="11"/>
  <c r="E2705" i="11"/>
  <c r="F2705" i="11"/>
  <c r="B2706" i="11"/>
  <c r="C2706" i="11"/>
  <c r="D2706" i="11"/>
  <c r="E2706" i="11"/>
  <c r="F2706" i="11"/>
  <c r="B2707" i="11"/>
  <c r="C2707" i="11"/>
  <c r="D2707" i="11"/>
  <c r="E2707" i="11"/>
  <c r="F2707" i="11"/>
  <c r="B2708" i="11"/>
  <c r="W2708" i="11" s="1"/>
  <c r="C2708" i="11"/>
  <c r="D2708" i="11"/>
  <c r="E2708" i="11"/>
  <c r="F2708" i="11"/>
  <c r="B2709" i="11"/>
  <c r="C2709" i="11"/>
  <c r="D2709" i="11"/>
  <c r="E2709" i="11"/>
  <c r="F2709" i="11"/>
  <c r="B2710" i="11"/>
  <c r="C2710" i="11"/>
  <c r="D2710" i="11"/>
  <c r="E2710" i="11"/>
  <c r="F2710" i="11"/>
  <c r="B2711" i="11"/>
  <c r="C2711" i="11"/>
  <c r="D2711" i="11"/>
  <c r="E2711" i="11"/>
  <c r="F2711" i="11"/>
  <c r="B2712" i="11"/>
  <c r="W2712" i="11" s="1"/>
  <c r="C2712" i="11"/>
  <c r="D2712" i="11"/>
  <c r="E2712" i="11"/>
  <c r="F2712" i="11"/>
  <c r="B2713" i="11"/>
  <c r="C2713" i="11"/>
  <c r="D2713" i="11"/>
  <c r="E2713" i="11"/>
  <c r="F2713" i="11"/>
  <c r="B2714" i="11"/>
  <c r="C2714" i="11"/>
  <c r="D2714" i="11"/>
  <c r="E2714" i="11"/>
  <c r="F2714" i="11"/>
  <c r="B2715" i="11"/>
  <c r="C2715" i="11"/>
  <c r="D2715" i="11"/>
  <c r="E2715" i="11"/>
  <c r="F2715" i="11"/>
  <c r="B2716" i="11"/>
  <c r="W2716" i="11" s="1"/>
  <c r="C2716" i="11"/>
  <c r="D2716" i="11"/>
  <c r="E2716" i="11"/>
  <c r="F2716" i="11"/>
  <c r="B2717" i="11"/>
  <c r="C2717" i="11"/>
  <c r="D2717" i="11"/>
  <c r="E2717" i="11"/>
  <c r="F2717" i="11"/>
  <c r="B2718" i="11"/>
  <c r="C2718" i="11"/>
  <c r="D2718" i="11"/>
  <c r="E2718" i="11"/>
  <c r="F2718" i="11"/>
  <c r="B2719" i="11"/>
  <c r="C2719" i="11"/>
  <c r="D2719" i="11"/>
  <c r="E2719" i="11"/>
  <c r="F2719" i="11"/>
  <c r="B2720" i="11"/>
  <c r="W2720" i="11" s="1"/>
  <c r="C2720" i="11"/>
  <c r="D2720" i="11"/>
  <c r="E2720" i="11"/>
  <c r="F2720" i="11"/>
  <c r="B2721" i="11"/>
  <c r="C2721" i="11"/>
  <c r="D2721" i="11"/>
  <c r="E2721" i="11"/>
  <c r="F2721" i="11"/>
  <c r="B2722" i="11"/>
  <c r="C2722" i="11"/>
  <c r="D2722" i="11"/>
  <c r="E2722" i="11"/>
  <c r="F2722" i="11"/>
  <c r="B2723" i="11"/>
  <c r="C2723" i="11"/>
  <c r="D2723" i="11"/>
  <c r="E2723" i="11"/>
  <c r="F2723" i="11"/>
  <c r="B2724" i="11"/>
  <c r="W2724" i="11" s="1"/>
  <c r="C2724" i="11"/>
  <c r="D2724" i="11"/>
  <c r="E2724" i="11"/>
  <c r="F2724" i="11"/>
  <c r="B2725" i="11"/>
  <c r="C2725" i="11"/>
  <c r="D2725" i="11"/>
  <c r="E2725" i="11"/>
  <c r="F2725" i="11"/>
  <c r="B2726" i="11"/>
  <c r="C2726" i="11"/>
  <c r="D2726" i="11"/>
  <c r="E2726" i="11"/>
  <c r="F2726" i="11"/>
  <c r="B2727" i="11"/>
  <c r="C2727" i="11"/>
  <c r="D2727" i="11"/>
  <c r="E2727" i="11"/>
  <c r="F2727" i="11"/>
  <c r="B2728" i="11"/>
  <c r="W2728" i="11" s="1"/>
  <c r="C2728" i="11"/>
  <c r="D2728" i="11"/>
  <c r="E2728" i="11"/>
  <c r="F2728" i="11"/>
  <c r="B2729" i="11"/>
  <c r="C2729" i="11"/>
  <c r="D2729" i="11"/>
  <c r="E2729" i="11"/>
  <c r="F2729" i="11"/>
  <c r="B2730" i="11"/>
  <c r="C2730" i="11"/>
  <c r="D2730" i="11"/>
  <c r="E2730" i="11"/>
  <c r="F2730" i="11"/>
  <c r="B2731" i="11"/>
  <c r="C2731" i="11"/>
  <c r="D2731" i="11"/>
  <c r="E2731" i="11"/>
  <c r="F2731" i="11"/>
  <c r="B2732" i="11"/>
  <c r="W2732" i="11" s="1"/>
  <c r="C2732" i="11"/>
  <c r="D2732" i="11"/>
  <c r="E2732" i="11"/>
  <c r="F2732" i="11"/>
  <c r="B2733" i="11"/>
  <c r="C2733" i="11"/>
  <c r="D2733" i="11"/>
  <c r="E2733" i="11"/>
  <c r="F2733" i="11"/>
  <c r="B2734" i="11"/>
  <c r="C2734" i="11"/>
  <c r="D2734" i="11"/>
  <c r="E2734" i="11"/>
  <c r="F2734" i="11"/>
  <c r="B2735" i="11"/>
  <c r="C2735" i="11"/>
  <c r="D2735" i="11"/>
  <c r="E2735" i="11"/>
  <c r="F2735" i="11"/>
  <c r="B2736" i="11"/>
  <c r="W2736" i="11" s="1"/>
  <c r="C2736" i="11"/>
  <c r="D2736" i="11"/>
  <c r="E2736" i="11"/>
  <c r="F2736" i="11"/>
  <c r="B2737" i="11"/>
  <c r="C2737" i="11"/>
  <c r="D2737" i="11"/>
  <c r="E2737" i="11"/>
  <c r="F2737" i="11"/>
  <c r="B2738" i="11"/>
  <c r="C2738" i="11"/>
  <c r="D2738" i="11"/>
  <c r="E2738" i="11"/>
  <c r="F2738" i="11"/>
  <c r="B2739" i="11"/>
  <c r="C2739" i="11"/>
  <c r="D2739" i="11"/>
  <c r="E2739" i="11"/>
  <c r="F2739" i="11"/>
  <c r="B2740" i="11"/>
  <c r="W2740" i="11" s="1"/>
  <c r="C2740" i="11"/>
  <c r="D2740" i="11"/>
  <c r="E2740" i="11"/>
  <c r="F2740" i="11"/>
  <c r="B2741" i="11"/>
  <c r="C2741" i="11"/>
  <c r="D2741" i="11"/>
  <c r="E2741" i="11"/>
  <c r="F2741" i="11"/>
  <c r="B2742" i="11"/>
  <c r="C2742" i="11"/>
  <c r="D2742" i="11"/>
  <c r="E2742" i="11"/>
  <c r="F2742" i="11"/>
  <c r="B2743" i="11"/>
  <c r="C2743" i="11"/>
  <c r="D2743" i="11"/>
  <c r="E2743" i="11"/>
  <c r="F2743" i="11"/>
  <c r="B2744" i="11"/>
  <c r="W2744" i="11" s="1"/>
  <c r="C2744" i="11"/>
  <c r="D2744" i="11"/>
  <c r="E2744" i="11"/>
  <c r="F2744" i="11"/>
  <c r="B2745" i="11"/>
  <c r="C2745" i="11"/>
  <c r="D2745" i="11"/>
  <c r="E2745" i="11"/>
  <c r="F2745" i="11"/>
  <c r="B2746" i="11"/>
  <c r="C2746" i="11"/>
  <c r="D2746" i="11"/>
  <c r="E2746" i="11"/>
  <c r="F2746" i="11"/>
  <c r="B2747" i="11"/>
  <c r="C2747" i="11"/>
  <c r="D2747" i="11"/>
  <c r="E2747" i="11"/>
  <c r="F2747" i="11"/>
  <c r="B2748" i="11"/>
  <c r="W2748" i="11" s="1"/>
  <c r="C2748" i="11"/>
  <c r="D2748" i="11"/>
  <c r="E2748" i="11"/>
  <c r="F2748" i="11"/>
  <c r="B2749" i="11"/>
  <c r="C2749" i="11"/>
  <c r="D2749" i="11"/>
  <c r="E2749" i="11"/>
  <c r="F2749" i="11"/>
  <c r="B2750" i="11"/>
  <c r="C2750" i="11"/>
  <c r="D2750" i="11"/>
  <c r="E2750" i="11"/>
  <c r="F2750" i="11"/>
  <c r="B2751" i="11"/>
  <c r="C2751" i="11"/>
  <c r="D2751" i="11"/>
  <c r="E2751" i="11"/>
  <c r="F2751" i="11"/>
  <c r="B2752" i="11"/>
  <c r="W2752" i="11" s="1"/>
  <c r="C2752" i="11"/>
  <c r="D2752" i="11"/>
  <c r="E2752" i="11"/>
  <c r="F2752" i="11"/>
  <c r="B2753" i="11"/>
  <c r="C2753" i="11"/>
  <c r="D2753" i="11"/>
  <c r="E2753" i="11"/>
  <c r="F2753" i="11"/>
  <c r="B2754" i="11"/>
  <c r="C2754" i="11"/>
  <c r="D2754" i="11"/>
  <c r="E2754" i="11"/>
  <c r="F2754" i="11"/>
  <c r="B2755" i="11"/>
  <c r="C2755" i="11"/>
  <c r="D2755" i="11"/>
  <c r="E2755" i="11"/>
  <c r="F2755" i="11"/>
  <c r="B2756" i="11"/>
  <c r="W2756" i="11" s="1"/>
  <c r="C2756" i="11"/>
  <c r="D2756" i="11"/>
  <c r="E2756" i="11"/>
  <c r="F2756" i="11"/>
  <c r="B2757" i="11"/>
  <c r="C2757" i="11"/>
  <c r="D2757" i="11"/>
  <c r="E2757" i="11"/>
  <c r="F2757" i="11"/>
  <c r="B2758" i="11"/>
  <c r="C2758" i="11"/>
  <c r="D2758" i="11"/>
  <c r="E2758" i="11"/>
  <c r="F2758" i="11"/>
  <c r="B2759" i="11"/>
  <c r="C2759" i="11"/>
  <c r="D2759" i="11"/>
  <c r="E2759" i="11"/>
  <c r="F2759" i="11"/>
  <c r="B2760" i="11"/>
  <c r="W2760" i="11" s="1"/>
  <c r="C2760" i="11"/>
  <c r="D2760" i="11"/>
  <c r="E2760" i="11"/>
  <c r="F2760" i="11"/>
  <c r="B2761" i="11"/>
  <c r="C2761" i="11"/>
  <c r="D2761" i="11"/>
  <c r="E2761" i="11"/>
  <c r="F2761" i="11"/>
  <c r="B2762" i="11"/>
  <c r="C2762" i="11"/>
  <c r="D2762" i="11"/>
  <c r="E2762" i="11"/>
  <c r="F2762" i="11"/>
  <c r="B2763" i="11"/>
  <c r="C2763" i="11"/>
  <c r="D2763" i="11"/>
  <c r="E2763" i="11"/>
  <c r="F2763" i="11"/>
  <c r="B2764" i="11"/>
  <c r="W2764" i="11" s="1"/>
  <c r="C2764" i="11"/>
  <c r="D2764" i="11"/>
  <c r="E2764" i="11"/>
  <c r="F2764" i="11"/>
  <c r="B2765" i="11"/>
  <c r="C2765" i="11"/>
  <c r="D2765" i="11"/>
  <c r="E2765" i="11"/>
  <c r="F2765" i="11"/>
  <c r="B2766" i="11"/>
  <c r="C2766" i="11"/>
  <c r="D2766" i="11"/>
  <c r="E2766" i="11"/>
  <c r="F2766" i="11"/>
  <c r="B2767" i="11"/>
  <c r="C2767" i="11"/>
  <c r="D2767" i="11"/>
  <c r="E2767" i="11"/>
  <c r="F2767" i="11"/>
  <c r="B2768" i="11"/>
  <c r="W2768" i="11" s="1"/>
  <c r="C2768" i="11"/>
  <c r="D2768" i="11"/>
  <c r="E2768" i="11"/>
  <c r="F2768" i="11"/>
  <c r="B2769" i="11"/>
  <c r="C2769" i="11"/>
  <c r="D2769" i="11"/>
  <c r="E2769" i="11"/>
  <c r="F2769" i="11"/>
  <c r="B2770" i="11"/>
  <c r="C2770" i="11"/>
  <c r="D2770" i="11"/>
  <c r="E2770" i="11"/>
  <c r="F2770" i="11"/>
  <c r="B2771" i="11"/>
  <c r="C2771" i="11"/>
  <c r="D2771" i="11"/>
  <c r="E2771" i="11"/>
  <c r="F2771" i="11"/>
  <c r="B2772" i="11"/>
  <c r="W2772" i="11" s="1"/>
  <c r="C2772" i="11"/>
  <c r="D2772" i="11"/>
  <c r="E2772" i="11"/>
  <c r="F2772" i="11"/>
  <c r="B2773" i="11"/>
  <c r="C2773" i="11"/>
  <c r="D2773" i="11"/>
  <c r="E2773" i="11"/>
  <c r="F2773" i="11"/>
  <c r="B2774" i="11"/>
  <c r="C2774" i="11"/>
  <c r="D2774" i="11"/>
  <c r="E2774" i="11"/>
  <c r="F2774" i="11"/>
  <c r="B2775" i="11"/>
  <c r="C2775" i="11"/>
  <c r="D2775" i="11"/>
  <c r="E2775" i="11"/>
  <c r="F2775" i="11"/>
  <c r="B2776" i="11"/>
  <c r="W2776" i="11" s="1"/>
  <c r="C2776" i="11"/>
  <c r="D2776" i="11"/>
  <c r="E2776" i="11"/>
  <c r="F2776" i="11"/>
  <c r="B2777" i="11"/>
  <c r="C2777" i="11"/>
  <c r="D2777" i="11"/>
  <c r="E2777" i="11"/>
  <c r="F2777" i="11"/>
  <c r="B2778" i="11"/>
  <c r="C2778" i="11"/>
  <c r="D2778" i="11"/>
  <c r="E2778" i="11"/>
  <c r="F2778" i="11"/>
  <c r="B2779" i="11"/>
  <c r="C2779" i="11"/>
  <c r="D2779" i="11"/>
  <c r="E2779" i="11"/>
  <c r="F2779" i="11"/>
  <c r="B2780" i="11"/>
  <c r="W2780" i="11" s="1"/>
  <c r="C2780" i="11"/>
  <c r="D2780" i="11"/>
  <c r="E2780" i="11"/>
  <c r="F2780" i="11"/>
  <c r="B2781" i="11"/>
  <c r="C2781" i="11"/>
  <c r="D2781" i="11"/>
  <c r="E2781" i="11"/>
  <c r="F2781" i="11"/>
  <c r="B2782" i="11"/>
  <c r="C2782" i="11"/>
  <c r="D2782" i="11"/>
  <c r="E2782" i="11"/>
  <c r="F2782" i="11"/>
  <c r="B2783" i="11"/>
  <c r="C2783" i="11"/>
  <c r="D2783" i="11"/>
  <c r="E2783" i="11"/>
  <c r="F2783" i="11"/>
  <c r="B2784" i="11"/>
  <c r="W2784" i="11" s="1"/>
  <c r="C2784" i="11"/>
  <c r="D2784" i="11"/>
  <c r="E2784" i="11"/>
  <c r="F2784" i="11"/>
  <c r="B2785" i="11"/>
  <c r="C2785" i="11"/>
  <c r="D2785" i="11"/>
  <c r="E2785" i="11"/>
  <c r="F2785" i="11"/>
  <c r="B2786" i="11"/>
  <c r="C2786" i="11"/>
  <c r="D2786" i="11"/>
  <c r="E2786" i="11"/>
  <c r="F2786" i="11"/>
  <c r="B2787" i="11"/>
  <c r="C2787" i="11"/>
  <c r="D2787" i="11"/>
  <c r="E2787" i="11"/>
  <c r="F2787" i="11"/>
  <c r="B2788" i="11"/>
  <c r="W2788" i="11" s="1"/>
  <c r="C2788" i="11"/>
  <c r="D2788" i="11"/>
  <c r="E2788" i="11"/>
  <c r="F2788" i="11"/>
  <c r="B2789" i="11"/>
  <c r="C2789" i="11"/>
  <c r="D2789" i="11"/>
  <c r="E2789" i="11"/>
  <c r="F2789" i="11"/>
  <c r="B2790" i="11"/>
  <c r="C2790" i="11"/>
  <c r="D2790" i="11"/>
  <c r="E2790" i="11"/>
  <c r="F2790" i="11"/>
  <c r="B2791" i="11"/>
  <c r="C2791" i="11"/>
  <c r="D2791" i="11"/>
  <c r="E2791" i="11"/>
  <c r="F2791" i="11"/>
  <c r="B2792" i="11"/>
  <c r="W2792" i="11" s="1"/>
  <c r="C2792" i="11"/>
  <c r="D2792" i="11"/>
  <c r="E2792" i="11"/>
  <c r="F2792" i="11"/>
  <c r="B2793" i="11"/>
  <c r="C2793" i="11"/>
  <c r="D2793" i="11"/>
  <c r="E2793" i="11"/>
  <c r="F2793" i="11"/>
  <c r="B2794" i="11"/>
  <c r="C2794" i="11"/>
  <c r="D2794" i="11"/>
  <c r="E2794" i="11"/>
  <c r="F2794" i="11"/>
  <c r="B2795" i="11"/>
  <c r="C2795" i="11"/>
  <c r="D2795" i="11"/>
  <c r="E2795" i="11"/>
  <c r="F2795" i="11"/>
  <c r="B2796" i="11"/>
  <c r="W2796" i="11" s="1"/>
  <c r="C2796" i="11"/>
  <c r="D2796" i="11"/>
  <c r="E2796" i="11"/>
  <c r="F2796" i="11"/>
  <c r="B2797" i="11"/>
  <c r="C2797" i="11"/>
  <c r="D2797" i="11"/>
  <c r="E2797" i="11"/>
  <c r="F2797" i="11"/>
  <c r="B2798" i="11"/>
  <c r="C2798" i="11"/>
  <c r="D2798" i="11"/>
  <c r="E2798" i="11"/>
  <c r="F2798" i="11"/>
  <c r="B2799" i="11"/>
  <c r="C2799" i="11"/>
  <c r="D2799" i="11"/>
  <c r="E2799" i="11"/>
  <c r="F2799" i="11"/>
  <c r="B2800" i="11"/>
  <c r="W2800" i="11" s="1"/>
  <c r="C2800" i="11"/>
  <c r="D2800" i="11"/>
  <c r="E2800" i="11"/>
  <c r="F2800" i="11"/>
  <c r="B2801" i="11"/>
  <c r="C2801" i="11"/>
  <c r="D2801" i="11"/>
  <c r="E2801" i="11"/>
  <c r="F2801" i="11"/>
  <c r="B2802" i="11"/>
  <c r="C2802" i="11"/>
  <c r="D2802" i="11"/>
  <c r="E2802" i="11"/>
  <c r="F2802" i="11"/>
  <c r="B2803" i="11"/>
  <c r="C2803" i="11"/>
  <c r="D2803" i="11"/>
  <c r="E2803" i="11"/>
  <c r="F2803" i="11"/>
  <c r="B2804" i="11"/>
  <c r="W2804" i="11" s="1"/>
  <c r="C2804" i="11"/>
  <c r="D2804" i="11"/>
  <c r="E2804" i="11"/>
  <c r="F2804" i="11"/>
  <c r="B2805" i="11"/>
  <c r="C2805" i="11"/>
  <c r="D2805" i="11"/>
  <c r="E2805" i="11"/>
  <c r="F2805" i="11"/>
  <c r="B2806" i="11"/>
  <c r="C2806" i="11"/>
  <c r="D2806" i="11"/>
  <c r="E2806" i="11"/>
  <c r="F2806" i="11"/>
  <c r="B2807" i="11"/>
  <c r="C2807" i="11"/>
  <c r="D2807" i="11"/>
  <c r="E2807" i="11"/>
  <c r="F2807" i="11"/>
  <c r="B2808" i="11"/>
  <c r="W2808" i="11" s="1"/>
  <c r="C2808" i="11"/>
  <c r="D2808" i="11"/>
  <c r="E2808" i="11"/>
  <c r="F2808" i="11"/>
  <c r="B2809" i="11"/>
  <c r="C2809" i="11"/>
  <c r="D2809" i="11"/>
  <c r="E2809" i="11"/>
  <c r="F2809" i="11"/>
  <c r="B2810" i="11"/>
  <c r="C2810" i="11"/>
  <c r="D2810" i="11"/>
  <c r="E2810" i="11"/>
  <c r="F2810" i="11"/>
  <c r="B2811" i="11"/>
  <c r="C2811" i="11"/>
  <c r="D2811" i="11"/>
  <c r="E2811" i="11"/>
  <c r="F2811" i="11"/>
  <c r="B2812" i="11"/>
  <c r="W2812" i="11" s="1"/>
  <c r="C2812" i="11"/>
  <c r="D2812" i="11"/>
  <c r="E2812" i="11"/>
  <c r="F2812" i="11"/>
  <c r="B2813" i="11"/>
  <c r="C2813" i="11"/>
  <c r="D2813" i="11"/>
  <c r="E2813" i="11"/>
  <c r="F2813" i="11"/>
  <c r="B2814" i="11"/>
  <c r="C2814" i="11"/>
  <c r="D2814" i="11"/>
  <c r="E2814" i="11"/>
  <c r="F2814" i="11"/>
  <c r="B2815" i="11"/>
  <c r="C2815" i="11"/>
  <c r="D2815" i="11"/>
  <c r="E2815" i="11"/>
  <c r="F2815" i="11"/>
  <c r="B2816" i="11"/>
  <c r="W2816" i="11" s="1"/>
  <c r="C2816" i="11"/>
  <c r="D2816" i="11"/>
  <c r="E2816" i="11"/>
  <c r="F2816" i="11"/>
  <c r="B2817" i="11"/>
  <c r="C2817" i="11"/>
  <c r="D2817" i="11"/>
  <c r="E2817" i="11"/>
  <c r="F2817" i="11"/>
  <c r="B2818" i="11"/>
  <c r="C2818" i="11"/>
  <c r="D2818" i="11"/>
  <c r="E2818" i="11"/>
  <c r="F2818" i="11"/>
  <c r="B2819" i="11"/>
  <c r="C2819" i="11"/>
  <c r="D2819" i="11"/>
  <c r="E2819" i="11"/>
  <c r="F2819" i="11"/>
  <c r="B2820" i="11"/>
  <c r="W2820" i="11" s="1"/>
  <c r="C2820" i="11"/>
  <c r="D2820" i="11"/>
  <c r="E2820" i="11"/>
  <c r="F2820" i="11"/>
  <c r="B2821" i="11"/>
  <c r="C2821" i="11"/>
  <c r="D2821" i="11"/>
  <c r="E2821" i="11"/>
  <c r="F2821" i="11"/>
  <c r="B2822" i="11"/>
  <c r="C2822" i="11"/>
  <c r="D2822" i="11"/>
  <c r="E2822" i="11"/>
  <c r="F2822" i="11"/>
  <c r="B2823" i="11"/>
  <c r="C2823" i="11"/>
  <c r="D2823" i="11"/>
  <c r="E2823" i="11"/>
  <c r="F2823" i="11"/>
  <c r="B2824" i="11"/>
  <c r="W2824" i="11" s="1"/>
  <c r="C2824" i="11"/>
  <c r="D2824" i="11"/>
  <c r="E2824" i="11"/>
  <c r="F2824" i="11"/>
  <c r="B2825" i="11"/>
  <c r="C2825" i="11"/>
  <c r="D2825" i="11"/>
  <c r="E2825" i="11"/>
  <c r="F2825" i="11"/>
  <c r="B2826" i="11"/>
  <c r="C2826" i="11"/>
  <c r="D2826" i="11"/>
  <c r="E2826" i="11"/>
  <c r="F2826" i="11"/>
  <c r="B2827" i="11"/>
  <c r="C2827" i="11"/>
  <c r="D2827" i="11"/>
  <c r="E2827" i="11"/>
  <c r="F2827" i="11"/>
  <c r="B2828" i="11"/>
  <c r="W2828" i="11" s="1"/>
  <c r="C2828" i="11"/>
  <c r="D2828" i="11"/>
  <c r="E2828" i="11"/>
  <c r="F2828" i="11"/>
  <c r="B2829" i="11"/>
  <c r="C2829" i="11"/>
  <c r="D2829" i="11"/>
  <c r="E2829" i="11"/>
  <c r="F2829" i="11"/>
  <c r="B2830" i="11"/>
  <c r="C2830" i="11"/>
  <c r="D2830" i="11"/>
  <c r="E2830" i="11"/>
  <c r="F2830" i="11"/>
  <c r="B2831" i="11"/>
  <c r="C2831" i="11"/>
  <c r="D2831" i="11"/>
  <c r="E2831" i="11"/>
  <c r="F2831" i="11"/>
  <c r="B2832" i="11"/>
  <c r="W2832" i="11" s="1"/>
  <c r="C2832" i="11"/>
  <c r="D2832" i="11"/>
  <c r="E2832" i="11"/>
  <c r="F2832" i="11"/>
  <c r="B2833" i="11"/>
  <c r="C2833" i="11"/>
  <c r="D2833" i="11"/>
  <c r="E2833" i="11"/>
  <c r="F2833" i="11"/>
  <c r="B2834" i="11"/>
  <c r="C2834" i="11"/>
  <c r="D2834" i="11"/>
  <c r="E2834" i="11"/>
  <c r="F2834" i="11"/>
  <c r="B2835" i="11"/>
  <c r="C2835" i="11"/>
  <c r="D2835" i="11"/>
  <c r="E2835" i="11"/>
  <c r="F2835" i="11"/>
  <c r="B2836" i="11"/>
  <c r="W2836" i="11" s="1"/>
  <c r="C2836" i="11"/>
  <c r="D2836" i="11"/>
  <c r="E2836" i="11"/>
  <c r="F2836" i="11"/>
  <c r="B2837" i="11"/>
  <c r="C2837" i="11"/>
  <c r="D2837" i="11"/>
  <c r="E2837" i="11"/>
  <c r="F2837" i="11"/>
  <c r="B2838" i="11"/>
  <c r="C2838" i="11"/>
  <c r="D2838" i="11"/>
  <c r="E2838" i="11"/>
  <c r="F2838" i="11"/>
  <c r="B2839" i="11"/>
  <c r="C2839" i="11"/>
  <c r="D2839" i="11"/>
  <c r="E2839" i="11"/>
  <c r="F2839" i="11"/>
  <c r="B2840" i="11"/>
  <c r="W2840" i="11" s="1"/>
  <c r="C2840" i="11"/>
  <c r="D2840" i="11"/>
  <c r="E2840" i="11"/>
  <c r="F2840" i="11"/>
  <c r="B2841" i="11"/>
  <c r="C2841" i="11"/>
  <c r="D2841" i="11"/>
  <c r="E2841" i="11"/>
  <c r="F2841" i="11"/>
  <c r="B2842" i="11"/>
  <c r="C2842" i="11"/>
  <c r="D2842" i="11"/>
  <c r="E2842" i="11"/>
  <c r="F2842" i="11"/>
  <c r="B2843" i="11"/>
  <c r="C2843" i="11"/>
  <c r="D2843" i="11"/>
  <c r="E2843" i="11"/>
  <c r="F2843" i="11"/>
  <c r="B2844" i="11"/>
  <c r="W2844" i="11" s="1"/>
  <c r="C2844" i="11"/>
  <c r="D2844" i="11"/>
  <c r="E2844" i="11"/>
  <c r="F2844" i="11"/>
  <c r="B2845" i="11"/>
  <c r="C2845" i="11"/>
  <c r="D2845" i="11"/>
  <c r="E2845" i="11"/>
  <c r="F2845" i="11"/>
  <c r="B2846" i="11"/>
  <c r="C2846" i="11"/>
  <c r="D2846" i="11"/>
  <c r="E2846" i="11"/>
  <c r="F2846" i="11"/>
  <c r="B2847" i="11"/>
  <c r="C2847" i="11"/>
  <c r="D2847" i="11"/>
  <c r="E2847" i="11"/>
  <c r="F2847" i="11"/>
  <c r="B2848" i="11"/>
  <c r="W2848" i="11" s="1"/>
  <c r="C2848" i="11"/>
  <c r="D2848" i="11"/>
  <c r="E2848" i="11"/>
  <c r="F2848" i="11"/>
  <c r="B2849" i="11"/>
  <c r="C2849" i="11"/>
  <c r="D2849" i="11"/>
  <c r="E2849" i="11"/>
  <c r="F2849" i="11"/>
  <c r="B2850" i="11"/>
  <c r="C2850" i="11"/>
  <c r="D2850" i="11"/>
  <c r="E2850" i="11"/>
  <c r="F2850" i="11"/>
  <c r="B2851" i="11"/>
  <c r="C2851" i="11"/>
  <c r="D2851" i="11"/>
  <c r="E2851" i="11"/>
  <c r="F2851" i="11"/>
  <c r="B2852" i="11"/>
  <c r="W2852" i="11" s="1"/>
  <c r="C2852" i="11"/>
  <c r="D2852" i="11"/>
  <c r="E2852" i="11"/>
  <c r="F2852" i="11"/>
  <c r="B2853" i="11"/>
  <c r="C2853" i="11"/>
  <c r="D2853" i="11"/>
  <c r="E2853" i="11"/>
  <c r="F2853" i="11"/>
  <c r="B2854" i="11"/>
  <c r="C2854" i="11"/>
  <c r="D2854" i="11"/>
  <c r="E2854" i="11"/>
  <c r="F2854" i="11"/>
  <c r="B2855" i="11"/>
  <c r="C2855" i="11"/>
  <c r="D2855" i="11"/>
  <c r="E2855" i="11"/>
  <c r="F2855" i="11"/>
  <c r="B2856" i="11"/>
  <c r="W2856" i="11" s="1"/>
  <c r="C2856" i="11"/>
  <c r="D2856" i="11"/>
  <c r="E2856" i="11"/>
  <c r="F2856" i="11"/>
  <c r="B2857" i="11"/>
  <c r="C2857" i="11"/>
  <c r="D2857" i="11"/>
  <c r="E2857" i="11"/>
  <c r="F2857" i="11"/>
  <c r="B2858" i="11"/>
  <c r="C2858" i="11"/>
  <c r="D2858" i="11"/>
  <c r="E2858" i="11"/>
  <c r="F2858" i="11"/>
  <c r="B2859" i="11"/>
  <c r="C2859" i="11"/>
  <c r="D2859" i="11"/>
  <c r="E2859" i="11"/>
  <c r="F2859" i="11"/>
  <c r="B2860" i="11"/>
  <c r="W2860" i="11" s="1"/>
  <c r="C2860" i="11"/>
  <c r="D2860" i="11"/>
  <c r="E2860" i="11"/>
  <c r="F2860" i="11"/>
  <c r="B2861" i="11"/>
  <c r="C2861" i="11"/>
  <c r="D2861" i="11"/>
  <c r="E2861" i="11"/>
  <c r="F2861" i="11"/>
  <c r="B2862" i="11"/>
  <c r="C2862" i="11"/>
  <c r="D2862" i="11"/>
  <c r="E2862" i="11"/>
  <c r="F2862" i="11"/>
  <c r="B2863" i="11"/>
  <c r="C2863" i="11"/>
  <c r="D2863" i="11"/>
  <c r="E2863" i="11"/>
  <c r="F2863" i="11"/>
  <c r="B2864" i="11"/>
  <c r="W2864" i="11" s="1"/>
  <c r="C2864" i="11"/>
  <c r="D2864" i="11"/>
  <c r="E2864" i="11"/>
  <c r="F2864" i="11"/>
  <c r="B2865" i="11"/>
  <c r="C2865" i="11"/>
  <c r="D2865" i="11"/>
  <c r="E2865" i="11"/>
  <c r="F2865" i="11"/>
  <c r="B2866" i="11"/>
  <c r="C2866" i="11"/>
  <c r="D2866" i="11"/>
  <c r="E2866" i="11"/>
  <c r="F2866" i="11"/>
  <c r="B2867" i="11"/>
  <c r="C2867" i="11"/>
  <c r="D2867" i="11"/>
  <c r="E2867" i="11"/>
  <c r="F2867" i="11"/>
  <c r="B2868" i="11"/>
  <c r="W2868" i="11" s="1"/>
  <c r="C2868" i="11"/>
  <c r="D2868" i="11"/>
  <c r="E2868" i="11"/>
  <c r="F2868" i="11"/>
  <c r="B2869" i="11"/>
  <c r="C2869" i="11"/>
  <c r="D2869" i="11"/>
  <c r="E2869" i="11"/>
  <c r="F2869" i="11"/>
  <c r="B2870" i="11"/>
  <c r="C2870" i="11"/>
  <c r="D2870" i="11"/>
  <c r="E2870" i="11"/>
  <c r="F2870" i="11"/>
  <c r="B2871" i="11"/>
  <c r="C2871" i="11"/>
  <c r="D2871" i="11"/>
  <c r="E2871" i="11"/>
  <c r="F2871" i="11"/>
  <c r="B2872" i="11"/>
  <c r="W2872" i="11" s="1"/>
  <c r="C2872" i="11"/>
  <c r="D2872" i="11"/>
  <c r="E2872" i="11"/>
  <c r="F2872" i="11"/>
  <c r="B2873" i="11"/>
  <c r="C2873" i="11"/>
  <c r="D2873" i="11"/>
  <c r="E2873" i="11"/>
  <c r="F2873" i="11"/>
  <c r="B2874" i="11"/>
  <c r="C2874" i="11"/>
  <c r="D2874" i="11"/>
  <c r="E2874" i="11"/>
  <c r="F2874" i="11"/>
  <c r="B2875" i="11"/>
  <c r="C2875" i="11"/>
  <c r="D2875" i="11"/>
  <c r="E2875" i="11"/>
  <c r="F2875" i="11"/>
  <c r="B2876" i="11"/>
  <c r="W2876" i="11" s="1"/>
  <c r="C2876" i="11"/>
  <c r="D2876" i="11"/>
  <c r="E2876" i="11"/>
  <c r="F2876" i="11"/>
  <c r="B2877" i="11"/>
  <c r="C2877" i="11"/>
  <c r="D2877" i="11"/>
  <c r="E2877" i="11"/>
  <c r="F2877" i="11"/>
  <c r="B2878" i="11"/>
  <c r="C2878" i="11"/>
  <c r="D2878" i="11"/>
  <c r="E2878" i="11"/>
  <c r="F2878" i="11"/>
  <c r="B2879" i="11"/>
  <c r="C2879" i="11"/>
  <c r="D2879" i="11"/>
  <c r="E2879" i="11"/>
  <c r="F2879" i="11"/>
  <c r="B2880" i="11"/>
  <c r="W2880" i="11" s="1"/>
  <c r="C2880" i="11"/>
  <c r="D2880" i="11"/>
  <c r="E2880" i="11"/>
  <c r="F2880" i="11"/>
  <c r="B2881" i="11"/>
  <c r="C2881" i="11"/>
  <c r="D2881" i="11"/>
  <c r="E2881" i="11"/>
  <c r="F2881" i="11"/>
  <c r="B2882" i="11"/>
  <c r="C2882" i="11"/>
  <c r="D2882" i="11"/>
  <c r="E2882" i="11"/>
  <c r="F2882" i="11"/>
  <c r="B2883" i="11"/>
  <c r="C2883" i="11"/>
  <c r="D2883" i="11"/>
  <c r="E2883" i="11"/>
  <c r="F2883" i="11"/>
  <c r="B2884" i="11"/>
  <c r="W2884" i="11" s="1"/>
  <c r="C2884" i="11"/>
  <c r="D2884" i="11"/>
  <c r="E2884" i="11"/>
  <c r="F2884" i="11"/>
  <c r="B2885" i="11"/>
  <c r="C2885" i="11"/>
  <c r="D2885" i="11"/>
  <c r="E2885" i="11"/>
  <c r="F2885" i="11"/>
  <c r="B2886" i="11"/>
  <c r="C2886" i="11"/>
  <c r="D2886" i="11"/>
  <c r="E2886" i="11"/>
  <c r="F2886" i="11"/>
  <c r="B2887" i="11"/>
  <c r="C2887" i="11"/>
  <c r="D2887" i="11"/>
  <c r="E2887" i="11"/>
  <c r="F2887" i="11"/>
  <c r="B2888" i="11"/>
  <c r="W2888" i="11" s="1"/>
  <c r="C2888" i="11"/>
  <c r="D2888" i="11"/>
  <c r="E2888" i="11"/>
  <c r="F2888" i="11"/>
  <c r="B2889" i="11"/>
  <c r="C2889" i="11"/>
  <c r="D2889" i="11"/>
  <c r="E2889" i="11"/>
  <c r="F2889" i="11"/>
  <c r="B2890" i="11"/>
  <c r="C2890" i="11"/>
  <c r="D2890" i="11"/>
  <c r="E2890" i="11"/>
  <c r="F2890" i="11"/>
  <c r="B2891" i="11"/>
  <c r="C2891" i="11"/>
  <c r="D2891" i="11"/>
  <c r="E2891" i="11"/>
  <c r="F2891" i="11"/>
  <c r="B2892" i="11"/>
  <c r="W2892" i="11" s="1"/>
  <c r="C2892" i="11"/>
  <c r="D2892" i="11"/>
  <c r="E2892" i="11"/>
  <c r="F2892" i="11"/>
  <c r="B2893" i="11"/>
  <c r="C2893" i="11"/>
  <c r="D2893" i="11"/>
  <c r="E2893" i="11"/>
  <c r="F2893" i="11"/>
  <c r="B2894" i="11"/>
  <c r="C2894" i="11"/>
  <c r="D2894" i="11"/>
  <c r="E2894" i="11"/>
  <c r="F2894" i="11"/>
  <c r="B2895" i="11"/>
  <c r="C2895" i="11"/>
  <c r="D2895" i="11"/>
  <c r="E2895" i="11"/>
  <c r="F2895" i="11"/>
  <c r="B2896" i="11"/>
  <c r="W2896" i="11" s="1"/>
  <c r="C2896" i="11"/>
  <c r="D2896" i="11"/>
  <c r="E2896" i="11"/>
  <c r="F2896" i="11"/>
  <c r="B2897" i="11"/>
  <c r="C2897" i="11"/>
  <c r="D2897" i="11"/>
  <c r="E2897" i="11"/>
  <c r="F2897" i="11"/>
  <c r="B2898" i="11"/>
  <c r="C2898" i="11"/>
  <c r="D2898" i="11"/>
  <c r="E2898" i="11"/>
  <c r="F2898" i="11"/>
  <c r="B2899" i="11"/>
  <c r="C2899" i="11"/>
  <c r="D2899" i="11"/>
  <c r="E2899" i="11"/>
  <c r="F2899" i="11"/>
  <c r="B2900" i="11"/>
  <c r="W2900" i="11" s="1"/>
  <c r="C2900" i="11"/>
  <c r="D2900" i="11"/>
  <c r="E2900" i="11"/>
  <c r="F2900" i="11"/>
  <c r="B2901" i="11"/>
  <c r="C2901" i="11"/>
  <c r="D2901" i="11"/>
  <c r="E2901" i="11"/>
  <c r="F2901" i="11"/>
  <c r="B2902" i="11"/>
  <c r="C2902" i="11"/>
  <c r="D2902" i="11"/>
  <c r="E2902" i="11"/>
  <c r="F2902" i="11"/>
  <c r="B2903" i="11"/>
  <c r="C2903" i="11"/>
  <c r="D2903" i="11"/>
  <c r="E2903" i="11"/>
  <c r="F2903" i="11"/>
  <c r="B2904" i="11"/>
  <c r="W2904" i="11" s="1"/>
  <c r="C2904" i="11"/>
  <c r="D2904" i="11"/>
  <c r="E2904" i="11"/>
  <c r="F2904" i="11"/>
  <c r="B2905" i="11"/>
  <c r="C2905" i="11"/>
  <c r="D2905" i="11"/>
  <c r="E2905" i="11"/>
  <c r="F2905" i="11"/>
  <c r="B2906" i="11"/>
  <c r="C2906" i="11"/>
  <c r="D2906" i="11"/>
  <c r="E2906" i="11"/>
  <c r="F2906" i="11"/>
  <c r="B2907" i="11"/>
  <c r="C2907" i="11"/>
  <c r="D2907" i="11"/>
  <c r="E2907" i="11"/>
  <c r="F2907" i="11"/>
  <c r="B2908" i="11"/>
  <c r="W2908" i="11" s="1"/>
  <c r="C2908" i="11"/>
  <c r="D2908" i="11"/>
  <c r="E2908" i="11"/>
  <c r="F2908" i="11"/>
  <c r="B2909" i="11"/>
  <c r="C2909" i="11"/>
  <c r="D2909" i="11"/>
  <c r="E2909" i="11"/>
  <c r="F2909" i="11"/>
  <c r="B2910" i="11"/>
  <c r="C2910" i="11"/>
  <c r="D2910" i="11"/>
  <c r="E2910" i="11"/>
  <c r="F2910" i="11"/>
  <c r="B2911" i="11"/>
  <c r="C2911" i="11"/>
  <c r="D2911" i="11"/>
  <c r="E2911" i="11"/>
  <c r="F2911" i="11"/>
  <c r="B2912" i="11"/>
  <c r="W2912" i="11" s="1"/>
  <c r="C2912" i="11"/>
  <c r="D2912" i="11"/>
  <c r="E2912" i="11"/>
  <c r="F2912" i="11"/>
  <c r="B2913" i="11"/>
  <c r="C2913" i="11"/>
  <c r="D2913" i="11"/>
  <c r="E2913" i="11"/>
  <c r="F2913" i="11"/>
  <c r="B2914" i="11"/>
  <c r="C2914" i="11"/>
  <c r="D2914" i="11"/>
  <c r="E2914" i="11"/>
  <c r="F2914" i="11"/>
  <c r="B2915" i="11"/>
  <c r="C2915" i="11"/>
  <c r="D2915" i="11"/>
  <c r="E2915" i="11"/>
  <c r="F2915" i="11"/>
  <c r="B2916" i="11"/>
  <c r="W2916" i="11" s="1"/>
  <c r="C2916" i="11"/>
  <c r="D2916" i="11"/>
  <c r="E2916" i="11"/>
  <c r="F2916" i="11"/>
  <c r="B2917" i="11"/>
  <c r="C2917" i="11"/>
  <c r="D2917" i="11"/>
  <c r="E2917" i="11"/>
  <c r="F2917" i="11"/>
  <c r="B2918" i="11"/>
  <c r="C2918" i="11"/>
  <c r="D2918" i="11"/>
  <c r="E2918" i="11"/>
  <c r="F2918" i="11"/>
  <c r="B2919" i="11"/>
  <c r="C2919" i="11"/>
  <c r="D2919" i="11"/>
  <c r="E2919" i="11"/>
  <c r="F2919" i="11"/>
  <c r="B2920" i="11"/>
  <c r="W2920" i="11" s="1"/>
  <c r="C2920" i="11"/>
  <c r="D2920" i="11"/>
  <c r="E2920" i="11"/>
  <c r="F2920" i="11"/>
  <c r="B2921" i="11"/>
  <c r="C2921" i="11"/>
  <c r="D2921" i="11"/>
  <c r="E2921" i="11"/>
  <c r="F2921" i="11"/>
  <c r="B2922" i="11"/>
  <c r="C2922" i="11"/>
  <c r="D2922" i="11"/>
  <c r="E2922" i="11"/>
  <c r="F2922" i="11"/>
  <c r="B2923" i="11"/>
  <c r="C2923" i="11"/>
  <c r="D2923" i="11"/>
  <c r="E2923" i="11"/>
  <c r="F2923" i="11"/>
  <c r="B2924" i="11"/>
  <c r="W2924" i="11" s="1"/>
  <c r="C2924" i="11"/>
  <c r="D2924" i="11"/>
  <c r="E2924" i="11"/>
  <c r="F2924" i="11"/>
  <c r="B2925" i="11"/>
  <c r="C2925" i="11"/>
  <c r="D2925" i="11"/>
  <c r="E2925" i="11"/>
  <c r="F2925" i="11"/>
  <c r="B2926" i="11"/>
  <c r="C2926" i="11"/>
  <c r="D2926" i="11"/>
  <c r="E2926" i="11"/>
  <c r="F2926" i="11"/>
  <c r="B2927" i="11"/>
  <c r="C2927" i="11"/>
  <c r="D2927" i="11"/>
  <c r="E2927" i="11"/>
  <c r="F2927" i="11"/>
  <c r="B2928" i="11"/>
  <c r="W2928" i="11" s="1"/>
  <c r="C2928" i="11"/>
  <c r="D2928" i="11"/>
  <c r="E2928" i="11"/>
  <c r="F2928" i="11"/>
  <c r="B2929" i="11"/>
  <c r="C2929" i="11"/>
  <c r="D2929" i="11"/>
  <c r="E2929" i="11"/>
  <c r="F2929" i="11"/>
  <c r="B2930" i="11"/>
  <c r="C2930" i="11"/>
  <c r="D2930" i="11"/>
  <c r="E2930" i="11"/>
  <c r="F2930" i="11"/>
  <c r="B2931" i="11"/>
  <c r="C2931" i="11"/>
  <c r="D2931" i="11"/>
  <c r="E2931" i="11"/>
  <c r="F2931" i="11"/>
  <c r="B2932" i="11"/>
  <c r="W2932" i="11" s="1"/>
  <c r="C2932" i="11"/>
  <c r="D2932" i="11"/>
  <c r="E2932" i="11"/>
  <c r="F2932" i="11"/>
  <c r="B2933" i="11"/>
  <c r="C2933" i="11"/>
  <c r="D2933" i="11"/>
  <c r="E2933" i="11"/>
  <c r="F2933" i="11"/>
  <c r="B2934" i="11"/>
  <c r="C2934" i="11"/>
  <c r="D2934" i="11"/>
  <c r="E2934" i="11"/>
  <c r="F2934" i="11"/>
  <c r="B2935" i="11"/>
  <c r="C2935" i="11"/>
  <c r="D2935" i="11"/>
  <c r="E2935" i="11"/>
  <c r="F2935" i="11"/>
  <c r="B2936" i="11"/>
  <c r="W2936" i="11" s="1"/>
  <c r="C2936" i="11"/>
  <c r="D2936" i="11"/>
  <c r="E2936" i="11"/>
  <c r="F2936" i="11"/>
  <c r="B2937" i="11"/>
  <c r="C2937" i="11"/>
  <c r="D2937" i="11"/>
  <c r="E2937" i="11"/>
  <c r="F2937" i="11"/>
  <c r="B2938" i="11"/>
  <c r="C2938" i="11"/>
  <c r="D2938" i="11"/>
  <c r="E2938" i="11"/>
  <c r="F2938" i="11"/>
  <c r="B2939" i="11"/>
  <c r="C2939" i="11"/>
  <c r="D2939" i="11"/>
  <c r="E2939" i="11"/>
  <c r="F2939" i="11"/>
  <c r="B2940" i="11"/>
  <c r="W2940" i="11" s="1"/>
  <c r="C2940" i="11"/>
  <c r="D2940" i="11"/>
  <c r="E2940" i="11"/>
  <c r="F2940" i="11"/>
  <c r="B2941" i="11"/>
  <c r="C2941" i="11"/>
  <c r="D2941" i="11"/>
  <c r="E2941" i="11"/>
  <c r="F2941" i="11"/>
  <c r="B2942" i="11"/>
  <c r="C2942" i="11"/>
  <c r="D2942" i="11"/>
  <c r="E2942" i="11"/>
  <c r="F2942" i="11"/>
  <c r="B2943" i="11"/>
  <c r="C2943" i="11"/>
  <c r="D2943" i="11"/>
  <c r="E2943" i="11"/>
  <c r="F2943" i="11"/>
  <c r="B2944" i="11"/>
  <c r="W2944" i="11" s="1"/>
  <c r="C2944" i="11"/>
  <c r="D2944" i="11"/>
  <c r="E2944" i="11"/>
  <c r="F2944" i="11"/>
  <c r="B2945" i="11"/>
  <c r="C2945" i="11"/>
  <c r="D2945" i="11"/>
  <c r="E2945" i="11"/>
  <c r="F2945" i="11"/>
  <c r="B2946" i="11"/>
  <c r="C2946" i="11"/>
  <c r="D2946" i="11"/>
  <c r="E2946" i="11"/>
  <c r="F2946" i="11"/>
  <c r="B2947" i="11"/>
  <c r="C2947" i="11"/>
  <c r="D2947" i="11"/>
  <c r="E2947" i="11"/>
  <c r="F2947" i="11"/>
  <c r="B2948" i="11"/>
  <c r="W2948" i="11" s="1"/>
  <c r="C2948" i="11"/>
  <c r="D2948" i="11"/>
  <c r="E2948" i="11"/>
  <c r="F2948" i="11"/>
  <c r="B2949" i="11"/>
  <c r="C2949" i="11"/>
  <c r="D2949" i="11"/>
  <c r="E2949" i="11"/>
  <c r="F2949" i="11"/>
  <c r="B2950" i="11"/>
  <c r="C2950" i="11"/>
  <c r="D2950" i="11"/>
  <c r="E2950" i="11"/>
  <c r="F2950" i="11"/>
  <c r="B2951" i="11"/>
  <c r="C2951" i="11"/>
  <c r="D2951" i="11"/>
  <c r="E2951" i="11"/>
  <c r="F2951" i="11"/>
  <c r="B2952" i="11"/>
  <c r="W2952" i="11" s="1"/>
  <c r="C2952" i="11"/>
  <c r="D2952" i="11"/>
  <c r="E2952" i="11"/>
  <c r="F2952" i="11"/>
  <c r="B2953" i="11"/>
  <c r="C2953" i="11"/>
  <c r="D2953" i="11"/>
  <c r="E2953" i="11"/>
  <c r="F2953" i="11"/>
  <c r="B2954" i="11"/>
  <c r="C2954" i="11"/>
  <c r="D2954" i="11"/>
  <c r="E2954" i="11"/>
  <c r="F2954" i="11"/>
  <c r="B2955" i="11"/>
  <c r="C2955" i="11"/>
  <c r="D2955" i="11"/>
  <c r="E2955" i="11"/>
  <c r="F2955" i="11"/>
  <c r="B2956" i="11"/>
  <c r="W2956" i="11" s="1"/>
  <c r="C2956" i="11"/>
  <c r="D2956" i="11"/>
  <c r="E2956" i="11"/>
  <c r="F2956" i="11"/>
  <c r="B2957" i="11"/>
  <c r="C2957" i="11"/>
  <c r="D2957" i="11"/>
  <c r="E2957" i="11"/>
  <c r="F2957" i="11"/>
  <c r="B2958" i="11"/>
  <c r="C2958" i="11"/>
  <c r="D2958" i="11"/>
  <c r="E2958" i="11"/>
  <c r="F2958" i="11"/>
  <c r="B2959" i="11"/>
  <c r="C2959" i="11"/>
  <c r="D2959" i="11"/>
  <c r="E2959" i="11"/>
  <c r="F2959" i="11"/>
  <c r="B2960" i="11"/>
  <c r="W2960" i="11" s="1"/>
  <c r="C2960" i="11"/>
  <c r="D2960" i="11"/>
  <c r="E2960" i="11"/>
  <c r="F2960" i="11"/>
  <c r="B2961" i="11"/>
  <c r="C2961" i="11"/>
  <c r="D2961" i="11"/>
  <c r="E2961" i="11"/>
  <c r="F2961" i="11"/>
  <c r="B2962" i="11"/>
  <c r="C2962" i="11"/>
  <c r="D2962" i="11"/>
  <c r="E2962" i="11"/>
  <c r="F2962" i="11"/>
  <c r="B2963" i="11"/>
  <c r="C2963" i="11"/>
  <c r="D2963" i="11"/>
  <c r="E2963" i="11"/>
  <c r="F2963" i="11"/>
  <c r="B2964" i="11"/>
  <c r="W2964" i="11" s="1"/>
  <c r="C2964" i="11"/>
  <c r="D2964" i="11"/>
  <c r="E2964" i="11"/>
  <c r="F2964" i="11"/>
  <c r="B2965" i="11"/>
  <c r="C2965" i="11"/>
  <c r="D2965" i="11"/>
  <c r="E2965" i="11"/>
  <c r="F2965" i="11"/>
  <c r="B2966" i="11"/>
  <c r="C2966" i="11"/>
  <c r="D2966" i="11"/>
  <c r="E2966" i="11"/>
  <c r="F2966" i="11"/>
  <c r="B2967" i="11"/>
  <c r="C2967" i="11"/>
  <c r="D2967" i="11"/>
  <c r="E2967" i="11"/>
  <c r="F2967" i="11"/>
  <c r="B2968" i="11"/>
  <c r="W2968" i="11" s="1"/>
  <c r="C2968" i="11"/>
  <c r="D2968" i="11"/>
  <c r="E2968" i="11"/>
  <c r="F2968" i="11"/>
  <c r="B2969" i="11"/>
  <c r="C2969" i="11"/>
  <c r="D2969" i="11"/>
  <c r="E2969" i="11"/>
  <c r="F2969" i="11"/>
  <c r="B2970" i="11"/>
  <c r="C2970" i="11"/>
  <c r="D2970" i="11"/>
  <c r="E2970" i="11"/>
  <c r="F2970" i="11"/>
  <c r="B2971" i="11"/>
  <c r="C2971" i="11"/>
  <c r="D2971" i="11"/>
  <c r="E2971" i="11"/>
  <c r="F2971" i="11"/>
  <c r="B2972" i="11"/>
  <c r="W2972" i="11" s="1"/>
  <c r="C2972" i="11"/>
  <c r="D2972" i="11"/>
  <c r="E2972" i="11"/>
  <c r="F2972" i="11"/>
  <c r="B2973" i="11"/>
  <c r="C2973" i="11"/>
  <c r="D2973" i="11"/>
  <c r="E2973" i="11"/>
  <c r="F2973" i="11"/>
  <c r="B2974" i="11"/>
  <c r="C2974" i="11"/>
  <c r="D2974" i="11"/>
  <c r="E2974" i="11"/>
  <c r="F2974" i="11"/>
  <c r="B2975" i="11"/>
  <c r="C2975" i="11"/>
  <c r="D2975" i="11"/>
  <c r="E2975" i="11"/>
  <c r="F2975" i="11"/>
  <c r="B2976" i="11"/>
  <c r="W2976" i="11" s="1"/>
  <c r="C2976" i="11"/>
  <c r="D2976" i="11"/>
  <c r="E2976" i="11"/>
  <c r="F2976" i="11"/>
  <c r="B2977" i="11"/>
  <c r="C2977" i="11"/>
  <c r="D2977" i="11"/>
  <c r="E2977" i="11"/>
  <c r="F2977" i="11"/>
  <c r="B2978" i="11"/>
  <c r="C2978" i="11"/>
  <c r="D2978" i="11"/>
  <c r="E2978" i="11"/>
  <c r="F2978" i="11"/>
  <c r="B2979" i="11"/>
  <c r="C2979" i="11"/>
  <c r="D2979" i="11"/>
  <c r="E2979" i="11"/>
  <c r="F2979" i="11"/>
  <c r="B2980" i="11"/>
  <c r="W2980" i="11" s="1"/>
  <c r="C2980" i="11"/>
  <c r="D2980" i="11"/>
  <c r="E2980" i="11"/>
  <c r="F2980" i="11"/>
  <c r="B2981" i="11"/>
  <c r="C2981" i="11"/>
  <c r="D2981" i="11"/>
  <c r="E2981" i="11"/>
  <c r="F2981" i="11"/>
  <c r="B2982" i="11"/>
  <c r="C2982" i="11"/>
  <c r="D2982" i="11"/>
  <c r="E2982" i="11"/>
  <c r="F2982" i="11"/>
  <c r="B2983" i="11"/>
  <c r="C2983" i="11"/>
  <c r="D2983" i="11"/>
  <c r="E2983" i="11"/>
  <c r="F2983" i="11"/>
  <c r="B2984" i="11"/>
  <c r="W2984" i="11" s="1"/>
  <c r="C2984" i="11"/>
  <c r="D2984" i="11"/>
  <c r="E2984" i="11"/>
  <c r="F2984" i="11"/>
  <c r="B2985" i="11"/>
  <c r="C2985" i="11"/>
  <c r="D2985" i="11"/>
  <c r="E2985" i="11"/>
  <c r="F2985" i="11"/>
  <c r="B2986" i="11"/>
  <c r="C2986" i="11"/>
  <c r="D2986" i="11"/>
  <c r="E2986" i="11"/>
  <c r="F2986" i="11"/>
  <c r="B2987" i="11"/>
  <c r="C2987" i="11"/>
  <c r="D2987" i="11"/>
  <c r="E2987" i="11"/>
  <c r="F2987" i="11"/>
  <c r="B2988" i="11"/>
  <c r="W2988" i="11" s="1"/>
  <c r="C2988" i="11"/>
  <c r="D2988" i="11"/>
  <c r="E2988" i="11"/>
  <c r="F2988" i="11"/>
  <c r="B2989" i="11"/>
  <c r="C2989" i="11"/>
  <c r="D2989" i="11"/>
  <c r="E2989" i="11"/>
  <c r="F2989" i="11"/>
  <c r="B2990" i="11"/>
  <c r="C2990" i="11"/>
  <c r="D2990" i="11"/>
  <c r="E2990" i="11"/>
  <c r="F2990" i="11"/>
  <c r="B2991" i="11"/>
  <c r="C2991" i="11"/>
  <c r="D2991" i="11"/>
  <c r="E2991" i="11"/>
  <c r="F2991" i="11"/>
  <c r="B2992" i="11"/>
  <c r="W2992" i="11" s="1"/>
  <c r="C2992" i="11"/>
  <c r="D2992" i="11"/>
  <c r="E2992" i="11"/>
  <c r="F2992" i="11"/>
  <c r="B2993" i="11"/>
  <c r="C2993" i="11"/>
  <c r="D2993" i="11"/>
  <c r="E2993" i="11"/>
  <c r="F2993" i="11"/>
  <c r="B2994" i="11"/>
  <c r="C2994" i="11"/>
  <c r="D2994" i="11"/>
  <c r="E2994" i="11"/>
  <c r="F2994" i="11"/>
  <c r="B2995" i="11"/>
  <c r="C2995" i="11"/>
  <c r="D2995" i="11"/>
  <c r="E2995" i="11"/>
  <c r="F2995" i="11"/>
  <c r="B2996" i="11"/>
  <c r="W2996" i="11" s="1"/>
  <c r="C2996" i="11"/>
  <c r="D2996" i="11"/>
  <c r="E2996" i="11"/>
  <c r="F2996" i="11"/>
  <c r="B2997" i="11"/>
  <c r="C2997" i="11"/>
  <c r="D2997" i="11"/>
  <c r="E2997" i="11"/>
  <c r="F2997" i="11"/>
  <c r="B2998" i="11"/>
  <c r="C2998" i="11"/>
  <c r="D2998" i="11"/>
  <c r="E2998" i="11"/>
  <c r="F2998" i="11"/>
  <c r="B2999" i="11"/>
  <c r="C2999" i="11"/>
  <c r="D2999" i="11"/>
  <c r="E2999" i="11"/>
  <c r="F2999" i="11"/>
  <c r="B3000" i="11"/>
  <c r="W3000" i="11" s="1"/>
  <c r="C3000" i="11"/>
  <c r="D3000" i="11"/>
  <c r="E3000" i="11"/>
  <c r="F3000" i="11"/>
  <c r="B3001" i="11"/>
  <c r="C3001" i="11"/>
  <c r="D3001" i="11"/>
  <c r="E3001" i="11"/>
  <c r="F3001" i="11"/>
  <c r="B3002" i="11"/>
  <c r="C3002" i="11"/>
  <c r="D3002" i="11"/>
  <c r="E3002" i="11"/>
  <c r="F3002" i="11"/>
  <c r="B3003" i="11"/>
  <c r="C3003" i="11"/>
  <c r="D3003" i="11"/>
  <c r="E3003" i="11"/>
  <c r="F3003" i="11"/>
  <c r="B3004" i="11"/>
  <c r="W3004" i="11" s="1"/>
  <c r="C3004" i="11"/>
  <c r="D3004" i="11"/>
  <c r="E3004" i="11"/>
  <c r="F3004" i="11"/>
  <c r="B3005" i="11"/>
  <c r="C3005" i="11"/>
  <c r="D3005" i="11"/>
  <c r="E3005" i="11"/>
  <c r="F3005" i="11"/>
  <c r="B3006" i="11"/>
  <c r="C3006" i="11"/>
  <c r="D3006" i="11"/>
  <c r="E3006" i="11"/>
  <c r="F3006" i="11"/>
  <c r="B3007" i="11"/>
  <c r="C3007" i="11"/>
  <c r="D3007" i="11"/>
  <c r="E3007" i="11"/>
  <c r="F3007" i="11"/>
  <c r="B3008" i="11"/>
  <c r="W3008" i="11" s="1"/>
  <c r="C3008" i="11"/>
  <c r="D3008" i="11"/>
  <c r="E3008" i="11"/>
  <c r="F3008" i="11"/>
  <c r="B3009" i="11"/>
  <c r="C3009" i="11"/>
  <c r="D3009" i="11"/>
  <c r="E3009" i="11"/>
  <c r="F3009" i="11"/>
  <c r="B3010" i="11"/>
  <c r="C3010" i="11"/>
  <c r="D3010" i="11"/>
  <c r="E3010" i="11"/>
  <c r="F3010" i="11"/>
  <c r="B3011" i="11"/>
  <c r="C3011" i="11"/>
  <c r="D3011" i="11"/>
  <c r="E3011" i="11"/>
  <c r="F3011" i="11"/>
  <c r="B3012" i="11"/>
  <c r="W3012" i="11" s="1"/>
  <c r="C3012" i="11"/>
  <c r="D3012" i="11"/>
  <c r="E3012" i="11"/>
  <c r="F3012" i="11"/>
  <c r="B3013" i="11"/>
  <c r="C3013" i="11"/>
  <c r="D3013" i="11"/>
  <c r="E3013" i="11"/>
  <c r="F3013" i="11"/>
  <c r="B3014" i="11"/>
  <c r="C3014" i="11"/>
  <c r="D3014" i="11"/>
  <c r="E3014" i="11"/>
  <c r="F3014" i="11"/>
  <c r="B3015" i="11"/>
  <c r="C3015" i="11"/>
  <c r="D3015" i="11"/>
  <c r="E3015" i="11"/>
  <c r="F3015" i="11"/>
  <c r="B3016" i="11"/>
  <c r="W3016" i="11" s="1"/>
  <c r="C3016" i="11"/>
  <c r="D3016" i="11"/>
  <c r="E3016" i="11"/>
  <c r="F3016" i="11"/>
  <c r="B3017" i="11"/>
  <c r="C3017" i="11"/>
  <c r="D3017" i="11"/>
  <c r="E3017" i="11"/>
  <c r="F3017" i="11"/>
  <c r="B3018" i="11"/>
  <c r="C3018" i="11"/>
  <c r="D3018" i="11"/>
  <c r="E3018" i="11"/>
  <c r="F3018" i="11"/>
  <c r="B3019" i="11"/>
  <c r="C3019" i="11"/>
  <c r="D3019" i="11"/>
  <c r="E3019" i="11"/>
  <c r="F3019" i="11"/>
  <c r="B3020" i="11"/>
  <c r="W3020" i="11" s="1"/>
  <c r="C3020" i="11"/>
  <c r="D3020" i="11"/>
  <c r="E3020" i="11"/>
  <c r="F3020" i="11"/>
  <c r="B3021" i="11"/>
  <c r="C3021" i="11"/>
  <c r="D3021" i="11"/>
  <c r="E3021" i="11"/>
  <c r="F3021" i="11"/>
  <c r="B3022" i="11"/>
  <c r="C3022" i="11"/>
  <c r="D3022" i="11"/>
  <c r="E3022" i="11"/>
  <c r="F3022" i="11"/>
  <c r="B3023" i="11"/>
  <c r="C3023" i="11"/>
  <c r="D3023" i="11"/>
  <c r="E3023" i="11"/>
  <c r="F3023" i="11"/>
  <c r="B3024" i="11"/>
  <c r="W3024" i="11" s="1"/>
  <c r="C3024" i="11"/>
  <c r="D3024" i="11"/>
  <c r="E3024" i="11"/>
  <c r="F3024" i="11"/>
  <c r="B3025" i="11"/>
  <c r="C3025" i="11"/>
  <c r="D3025" i="11"/>
  <c r="E3025" i="11"/>
  <c r="F3025" i="11"/>
  <c r="B3026" i="11"/>
  <c r="C3026" i="11"/>
  <c r="D3026" i="11"/>
  <c r="E3026" i="11"/>
  <c r="F3026" i="11"/>
  <c r="B3027" i="11"/>
  <c r="C3027" i="11"/>
  <c r="D3027" i="11"/>
  <c r="E3027" i="11"/>
  <c r="F3027" i="11"/>
  <c r="B3028" i="11"/>
  <c r="W3028" i="11" s="1"/>
  <c r="C3028" i="11"/>
  <c r="D3028" i="11"/>
  <c r="E3028" i="11"/>
  <c r="F3028" i="11"/>
  <c r="B3029" i="11"/>
  <c r="C3029" i="11"/>
  <c r="D3029" i="11"/>
  <c r="E3029" i="11"/>
  <c r="F3029" i="11"/>
  <c r="B3030" i="11"/>
  <c r="C3030" i="11"/>
  <c r="D3030" i="11"/>
  <c r="E3030" i="11"/>
  <c r="F3030" i="11"/>
  <c r="B3031" i="11"/>
  <c r="C3031" i="11"/>
  <c r="D3031" i="11"/>
  <c r="E3031" i="11"/>
  <c r="F3031" i="11"/>
  <c r="B3032" i="11"/>
  <c r="W3032" i="11" s="1"/>
  <c r="C3032" i="11"/>
  <c r="D3032" i="11"/>
  <c r="E3032" i="11"/>
  <c r="F3032" i="11"/>
  <c r="B3033" i="11"/>
  <c r="C3033" i="11"/>
  <c r="D3033" i="11"/>
  <c r="E3033" i="11"/>
  <c r="F3033" i="11"/>
  <c r="B3034" i="11"/>
  <c r="C3034" i="11"/>
  <c r="D3034" i="11"/>
  <c r="E3034" i="11"/>
  <c r="F3034" i="11"/>
  <c r="B3035" i="11"/>
  <c r="C3035" i="11"/>
  <c r="D3035" i="11"/>
  <c r="E3035" i="11"/>
  <c r="F3035" i="11"/>
  <c r="B3036" i="11"/>
  <c r="W3036" i="11" s="1"/>
  <c r="C3036" i="11"/>
  <c r="D3036" i="11"/>
  <c r="E3036" i="11"/>
  <c r="F3036" i="11"/>
  <c r="B3037" i="11"/>
  <c r="C3037" i="11"/>
  <c r="D3037" i="11"/>
  <c r="E3037" i="11"/>
  <c r="F3037" i="11"/>
  <c r="B3038" i="11"/>
  <c r="C3038" i="11"/>
  <c r="D3038" i="11"/>
  <c r="E3038" i="11"/>
  <c r="F3038" i="11"/>
  <c r="B3039" i="11"/>
  <c r="C3039" i="11"/>
  <c r="D3039" i="11"/>
  <c r="E3039" i="11"/>
  <c r="F3039" i="11"/>
  <c r="B3040" i="11"/>
  <c r="W3040" i="11" s="1"/>
  <c r="C3040" i="11"/>
  <c r="D3040" i="11"/>
  <c r="E3040" i="11"/>
  <c r="F3040" i="11"/>
  <c r="B3041" i="11"/>
  <c r="C3041" i="11"/>
  <c r="D3041" i="11"/>
  <c r="E3041" i="11"/>
  <c r="F3041" i="11"/>
  <c r="B3042" i="11"/>
  <c r="C3042" i="11"/>
  <c r="D3042" i="11"/>
  <c r="E3042" i="11"/>
  <c r="F3042" i="11"/>
  <c r="B3043" i="11"/>
  <c r="C3043" i="11"/>
  <c r="D3043" i="11"/>
  <c r="E3043" i="11"/>
  <c r="F3043" i="11"/>
  <c r="B3044" i="11"/>
  <c r="W3044" i="11" s="1"/>
  <c r="C3044" i="11"/>
  <c r="D3044" i="11"/>
  <c r="E3044" i="11"/>
  <c r="F3044" i="11"/>
  <c r="B3045" i="11"/>
  <c r="C3045" i="11"/>
  <c r="D3045" i="11"/>
  <c r="E3045" i="11"/>
  <c r="F3045" i="11"/>
  <c r="B3046" i="11"/>
  <c r="C3046" i="11"/>
  <c r="D3046" i="11"/>
  <c r="E3046" i="11"/>
  <c r="F3046" i="11"/>
  <c r="B3047" i="11"/>
  <c r="C3047" i="11"/>
  <c r="D3047" i="11"/>
  <c r="E3047" i="11"/>
  <c r="F3047" i="11"/>
  <c r="B3048" i="11"/>
  <c r="W3048" i="11" s="1"/>
  <c r="C3048" i="11"/>
  <c r="D3048" i="11"/>
  <c r="E3048" i="11"/>
  <c r="F3048" i="11"/>
  <c r="B3049" i="11"/>
  <c r="C3049" i="11"/>
  <c r="D3049" i="11"/>
  <c r="E3049" i="11"/>
  <c r="F3049" i="11"/>
  <c r="B3050" i="11"/>
  <c r="C3050" i="11"/>
  <c r="D3050" i="11"/>
  <c r="E3050" i="11"/>
  <c r="F3050" i="11"/>
  <c r="B3051" i="11"/>
  <c r="C3051" i="11"/>
  <c r="D3051" i="11"/>
  <c r="E3051" i="11"/>
  <c r="F3051" i="11"/>
  <c r="B3052" i="11"/>
  <c r="W3052" i="11" s="1"/>
  <c r="C3052" i="11"/>
  <c r="D3052" i="11"/>
  <c r="E3052" i="11"/>
  <c r="F3052" i="11"/>
  <c r="B3053" i="11"/>
  <c r="C3053" i="11"/>
  <c r="D3053" i="11"/>
  <c r="E3053" i="11"/>
  <c r="F3053" i="11"/>
  <c r="B3054" i="11"/>
  <c r="C3054" i="11"/>
  <c r="D3054" i="11"/>
  <c r="E3054" i="11"/>
  <c r="F3054" i="11"/>
  <c r="B3055" i="11"/>
  <c r="C3055" i="11"/>
  <c r="D3055" i="11"/>
  <c r="E3055" i="11"/>
  <c r="F3055" i="11"/>
  <c r="B3056" i="11"/>
  <c r="W3056" i="11" s="1"/>
  <c r="C3056" i="11"/>
  <c r="D3056" i="11"/>
  <c r="E3056" i="11"/>
  <c r="F3056" i="11"/>
  <c r="B3057" i="11"/>
  <c r="C3057" i="11"/>
  <c r="D3057" i="11"/>
  <c r="E3057" i="11"/>
  <c r="F3057" i="11"/>
  <c r="B3058" i="11"/>
  <c r="C3058" i="11"/>
  <c r="D3058" i="11"/>
  <c r="E3058" i="11"/>
  <c r="F3058" i="11"/>
  <c r="B3059" i="11"/>
  <c r="C3059" i="11"/>
  <c r="D3059" i="11"/>
  <c r="E3059" i="11"/>
  <c r="F3059" i="11"/>
  <c r="B3060" i="11"/>
  <c r="W3060" i="11" s="1"/>
  <c r="C3060" i="11"/>
  <c r="D3060" i="11"/>
  <c r="E3060" i="11"/>
  <c r="F3060" i="11"/>
  <c r="B3061" i="11"/>
  <c r="C3061" i="11"/>
  <c r="D3061" i="11"/>
  <c r="E3061" i="11"/>
  <c r="F3061" i="11"/>
  <c r="B3062" i="11"/>
  <c r="C3062" i="11"/>
  <c r="D3062" i="11"/>
  <c r="E3062" i="11"/>
  <c r="F3062" i="11"/>
  <c r="B3063" i="11"/>
  <c r="C3063" i="11"/>
  <c r="D3063" i="11"/>
  <c r="E3063" i="11"/>
  <c r="F3063" i="11"/>
  <c r="B3064" i="11"/>
  <c r="W3064" i="11" s="1"/>
  <c r="C3064" i="11"/>
  <c r="D3064" i="11"/>
  <c r="E3064" i="11"/>
  <c r="F3064" i="11"/>
  <c r="B3065" i="11"/>
  <c r="C3065" i="11"/>
  <c r="D3065" i="11"/>
  <c r="E3065" i="11"/>
  <c r="F3065" i="11"/>
  <c r="B3066" i="11"/>
  <c r="C3066" i="11"/>
  <c r="D3066" i="11"/>
  <c r="E3066" i="11"/>
  <c r="F3066" i="11"/>
  <c r="B3067" i="11"/>
  <c r="C3067" i="11"/>
  <c r="D3067" i="11"/>
  <c r="E3067" i="11"/>
  <c r="F3067" i="11"/>
  <c r="B3068" i="11"/>
  <c r="W3068" i="11" s="1"/>
  <c r="C3068" i="11"/>
  <c r="D3068" i="11"/>
  <c r="E3068" i="11"/>
  <c r="F3068" i="11"/>
  <c r="B3069" i="11"/>
  <c r="C3069" i="11"/>
  <c r="D3069" i="11"/>
  <c r="E3069" i="11"/>
  <c r="F3069" i="11"/>
  <c r="B3070" i="11"/>
  <c r="C3070" i="11"/>
  <c r="D3070" i="11"/>
  <c r="E3070" i="11"/>
  <c r="F3070" i="11"/>
  <c r="B3071" i="11"/>
  <c r="C3071" i="11"/>
  <c r="D3071" i="11"/>
  <c r="E3071" i="11"/>
  <c r="F3071" i="11"/>
  <c r="B3072" i="11"/>
  <c r="W3072" i="11" s="1"/>
  <c r="C3072" i="11"/>
  <c r="D3072" i="11"/>
  <c r="E3072" i="11"/>
  <c r="F3072" i="11"/>
  <c r="B3073" i="11"/>
  <c r="C3073" i="11"/>
  <c r="D3073" i="11"/>
  <c r="E3073" i="11"/>
  <c r="F3073" i="11"/>
  <c r="B3074" i="11"/>
  <c r="C3074" i="11"/>
  <c r="D3074" i="11"/>
  <c r="E3074" i="11"/>
  <c r="F3074" i="11"/>
  <c r="B3075" i="11"/>
  <c r="C3075" i="11"/>
  <c r="D3075" i="11"/>
  <c r="E3075" i="11"/>
  <c r="F3075" i="11"/>
  <c r="B3076" i="11"/>
  <c r="W3076" i="11" s="1"/>
  <c r="C3076" i="11"/>
  <c r="D3076" i="11"/>
  <c r="E3076" i="11"/>
  <c r="F3076" i="11"/>
  <c r="B3077" i="11"/>
  <c r="C3077" i="11"/>
  <c r="D3077" i="11"/>
  <c r="E3077" i="11"/>
  <c r="F3077" i="11"/>
  <c r="B3078" i="11"/>
  <c r="C3078" i="11"/>
  <c r="D3078" i="11"/>
  <c r="E3078" i="11"/>
  <c r="F3078" i="11"/>
  <c r="B3079" i="11"/>
  <c r="C3079" i="11"/>
  <c r="D3079" i="11"/>
  <c r="E3079" i="11"/>
  <c r="F3079" i="11"/>
  <c r="B3080" i="11"/>
  <c r="W3080" i="11" s="1"/>
  <c r="C3080" i="11"/>
  <c r="D3080" i="11"/>
  <c r="E3080" i="11"/>
  <c r="F3080" i="11"/>
  <c r="B3081" i="11"/>
  <c r="C3081" i="11"/>
  <c r="D3081" i="11"/>
  <c r="E3081" i="11"/>
  <c r="F3081" i="11"/>
  <c r="B3082" i="11"/>
  <c r="C3082" i="11"/>
  <c r="D3082" i="11"/>
  <c r="E3082" i="11"/>
  <c r="F3082" i="11"/>
  <c r="B3083" i="11"/>
  <c r="C3083" i="11"/>
  <c r="D3083" i="11"/>
  <c r="E3083" i="11"/>
  <c r="F3083" i="11"/>
  <c r="B3084" i="11"/>
  <c r="W3084" i="11" s="1"/>
  <c r="C3084" i="11"/>
  <c r="D3084" i="11"/>
  <c r="E3084" i="11"/>
  <c r="F3084" i="11"/>
  <c r="B3085" i="11"/>
  <c r="C3085" i="11"/>
  <c r="D3085" i="11"/>
  <c r="E3085" i="11"/>
  <c r="F3085" i="11"/>
  <c r="B3086" i="11"/>
  <c r="C3086" i="11"/>
  <c r="D3086" i="11"/>
  <c r="E3086" i="11"/>
  <c r="F3086" i="11"/>
  <c r="B3087" i="11"/>
  <c r="C3087" i="11"/>
  <c r="D3087" i="11"/>
  <c r="E3087" i="11"/>
  <c r="F3087" i="11"/>
  <c r="B3088" i="11"/>
  <c r="W3088" i="11" s="1"/>
  <c r="C3088" i="11"/>
  <c r="D3088" i="11"/>
  <c r="E3088" i="11"/>
  <c r="F3088" i="11"/>
  <c r="B3089" i="11"/>
  <c r="C3089" i="11"/>
  <c r="D3089" i="11"/>
  <c r="E3089" i="11"/>
  <c r="F3089" i="11"/>
  <c r="B3090" i="11"/>
  <c r="C3090" i="11"/>
  <c r="D3090" i="11"/>
  <c r="E3090" i="11"/>
  <c r="F3090" i="11"/>
  <c r="B3091" i="11"/>
  <c r="C3091" i="11"/>
  <c r="D3091" i="11"/>
  <c r="E3091" i="11"/>
  <c r="F3091" i="11"/>
  <c r="B3092" i="11"/>
  <c r="W3092" i="11" s="1"/>
  <c r="C3092" i="11"/>
  <c r="D3092" i="11"/>
  <c r="E3092" i="11"/>
  <c r="F3092" i="11"/>
  <c r="B3093" i="11"/>
  <c r="C3093" i="11"/>
  <c r="D3093" i="11"/>
  <c r="E3093" i="11"/>
  <c r="F3093" i="11"/>
  <c r="B3094" i="11"/>
  <c r="C3094" i="11"/>
  <c r="D3094" i="11"/>
  <c r="E3094" i="11"/>
  <c r="F3094" i="11"/>
  <c r="B3095" i="11"/>
  <c r="C3095" i="11"/>
  <c r="D3095" i="11"/>
  <c r="E3095" i="11"/>
  <c r="F3095" i="11"/>
  <c r="B3096" i="11"/>
  <c r="W3096" i="11" s="1"/>
  <c r="C3096" i="11"/>
  <c r="D3096" i="11"/>
  <c r="E3096" i="11"/>
  <c r="F3096" i="11"/>
  <c r="B3097" i="11"/>
  <c r="C3097" i="11"/>
  <c r="D3097" i="11"/>
  <c r="E3097" i="11"/>
  <c r="F3097" i="11"/>
  <c r="B3098" i="11"/>
  <c r="C3098" i="11"/>
  <c r="D3098" i="11"/>
  <c r="E3098" i="11"/>
  <c r="F3098" i="11"/>
  <c r="B3099" i="11"/>
  <c r="C3099" i="11"/>
  <c r="D3099" i="11"/>
  <c r="E3099" i="11"/>
  <c r="F3099" i="11"/>
  <c r="B3100" i="11"/>
  <c r="W3100" i="11" s="1"/>
  <c r="C3100" i="11"/>
  <c r="D3100" i="11"/>
  <c r="E3100" i="11"/>
  <c r="F3100" i="11"/>
  <c r="B3101" i="11"/>
  <c r="C3101" i="11"/>
  <c r="D3101" i="11"/>
  <c r="E3101" i="11"/>
  <c r="F3101" i="11"/>
  <c r="B3102" i="11"/>
  <c r="C3102" i="11"/>
  <c r="D3102" i="11"/>
  <c r="E3102" i="11"/>
  <c r="F3102" i="11"/>
  <c r="B3103" i="11"/>
  <c r="C3103" i="11"/>
  <c r="D3103" i="11"/>
  <c r="E3103" i="11"/>
  <c r="F3103" i="11"/>
  <c r="B3104" i="11"/>
  <c r="W3104" i="11" s="1"/>
  <c r="C3104" i="11"/>
  <c r="D3104" i="11"/>
  <c r="E3104" i="11"/>
  <c r="F3104" i="11"/>
  <c r="B3105" i="11"/>
  <c r="C3105" i="11"/>
  <c r="D3105" i="11"/>
  <c r="E3105" i="11"/>
  <c r="F3105" i="11"/>
  <c r="B3106" i="11"/>
  <c r="C3106" i="11"/>
  <c r="D3106" i="11"/>
  <c r="E3106" i="11"/>
  <c r="F3106" i="11"/>
  <c r="B3107" i="11"/>
  <c r="C3107" i="11"/>
  <c r="D3107" i="11"/>
  <c r="E3107" i="11"/>
  <c r="F3107" i="11"/>
  <c r="B3108" i="11"/>
  <c r="W3108" i="11" s="1"/>
  <c r="C3108" i="11"/>
  <c r="D3108" i="11"/>
  <c r="E3108" i="11"/>
  <c r="F3108" i="11"/>
  <c r="B3109" i="11"/>
  <c r="C3109" i="11"/>
  <c r="D3109" i="11"/>
  <c r="E3109" i="11"/>
  <c r="F3109" i="11"/>
  <c r="B3110" i="11"/>
  <c r="C3110" i="11"/>
  <c r="D3110" i="11"/>
  <c r="E3110" i="11"/>
  <c r="F3110" i="11"/>
  <c r="B3111" i="11"/>
  <c r="C3111" i="11"/>
  <c r="D3111" i="11"/>
  <c r="E3111" i="11"/>
  <c r="F3111" i="11"/>
  <c r="B3112" i="11"/>
  <c r="W3112" i="11" s="1"/>
  <c r="C3112" i="11"/>
  <c r="D3112" i="11"/>
  <c r="E3112" i="11"/>
  <c r="F3112" i="11"/>
  <c r="B3113" i="11"/>
  <c r="C3113" i="11"/>
  <c r="D3113" i="11"/>
  <c r="E3113" i="11"/>
  <c r="F3113" i="11"/>
  <c r="B3114" i="11"/>
  <c r="C3114" i="11"/>
  <c r="D3114" i="11"/>
  <c r="E3114" i="11"/>
  <c r="F3114" i="11"/>
  <c r="B3115" i="11"/>
  <c r="C3115" i="11"/>
  <c r="D3115" i="11"/>
  <c r="E3115" i="11"/>
  <c r="F3115" i="11"/>
  <c r="B3116" i="11"/>
  <c r="W3116" i="11" s="1"/>
  <c r="C3116" i="11"/>
  <c r="D3116" i="11"/>
  <c r="E3116" i="11"/>
  <c r="F3116" i="11"/>
  <c r="B3117" i="11"/>
  <c r="C3117" i="11"/>
  <c r="D3117" i="11"/>
  <c r="E3117" i="11"/>
  <c r="F3117" i="11"/>
  <c r="B3118" i="11"/>
  <c r="C3118" i="11"/>
  <c r="D3118" i="11"/>
  <c r="E3118" i="11"/>
  <c r="F3118" i="11"/>
  <c r="B3119" i="11"/>
  <c r="C3119" i="11"/>
  <c r="D3119" i="11"/>
  <c r="E3119" i="11"/>
  <c r="F3119" i="11"/>
  <c r="B3120" i="11"/>
  <c r="W3120" i="11" s="1"/>
  <c r="C3120" i="11"/>
  <c r="D3120" i="11"/>
  <c r="E3120" i="11"/>
  <c r="F3120" i="11"/>
  <c r="B3121" i="11"/>
  <c r="C3121" i="11"/>
  <c r="D3121" i="11"/>
  <c r="E3121" i="11"/>
  <c r="F3121" i="11"/>
  <c r="B3122" i="11"/>
  <c r="C3122" i="11"/>
  <c r="D3122" i="11"/>
  <c r="E3122" i="11"/>
  <c r="F3122" i="11"/>
  <c r="B3123" i="11"/>
  <c r="C3123" i="11"/>
  <c r="D3123" i="11"/>
  <c r="E3123" i="11"/>
  <c r="F3123" i="11"/>
  <c r="B3124" i="11"/>
  <c r="W3124" i="11" s="1"/>
  <c r="C3124" i="11"/>
  <c r="D3124" i="11"/>
  <c r="E3124" i="11"/>
  <c r="F3124" i="11"/>
  <c r="B3125" i="11"/>
  <c r="C3125" i="11"/>
  <c r="D3125" i="11"/>
  <c r="E3125" i="11"/>
  <c r="F3125" i="11"/>
  <c r="B3126" i="11"/>
  <c r="C3126" i="11"/>
  <c r="D3126" i="11"/>
  <c r="E3126" i="11"/>
  <c r="F3126" i="11"/>
  <c r="B3127" i="11"/>
  <c r="C3127" i="11"/>
  <c r="D3127" i="11"/>
  <c r="E3127" i="11"/>
  <c r="F3127" i="11"/>
  <c r="B3128" i="11"/>
  <c r="W3128" i="11" s="1"/>
  <c r="C3128" i="11"/>
  <c r="D3128" i="11"/>
  <c r="E3128" i="11"/>
  <c r="F3128" i="11"/>
  <c r="B3129" i="11"/>
  <c r="C3129" i="11"/>
  <c r="D3129" i="11"/>
  <c r="E3129" i="11"/>
  <c r="F3129" i="11"/>
  <c r="B3130" i="11"/>
  <c r="C3130" i="11"/>
  <c r="D3130" i="11"/>
  <c r="E3130" i="11"/>
  <c r="F3130" i="11"/>
  <c r="B3131" i="11"/>
  <c r="C3131" i="11"/>
  <c r="D3131" i="11"/>
  <c r="E3131" i="11"/>
  <c r="F3131" i="11"/>
  <c r="B3132" i="11"/>
  <c r="W3132" i="11" s="1"/>
  <c r="C3132" i="11"/>
  <c r="D3132" i="11"/>
  <c r="E3132" i="11"/>
  <c r="F3132" i="11"/>
  <c r="B3133" i="11"/>
  <c r="C3133" i="11"/>
  <c r="D3133" i="11"/>
  <c r="E3133" i="11"/>
  <c r="F3133" i="11"/>
  <c r="B3134" i="11"/>
  <c r="C3134" i="11"/>
  <c r="D3134" i="11"/>
  <c r="E3134" i="11"/>
  <c r="F3134" i="11"/>
  <c r="B3135" i="11"/>
  <c r="C3135" i="11"/>
  <c r="D3135" i="11"/>
  <c r="E3135" i="11"/>
  <c r="F3135" i="11"/>
  <c r="B3136" i="11"/>
  <c r="W3136" i="11" s="1"/>
  <c r="C3136" i="11"/>
  <c r="D3136" i="11"/>
  <c r="E3136" i="11"/>
  <c r="F3136" i="11"/>
  <c r="B3137" i="11"/>
  <c r="C3137" i="11"/>
  <c r="D3137" i="11"/>
  <c r="E3137" i="11"/>
  <c r="F3137" i="11"/>
  <c r="B3138" i="11"/>
  <c r="C3138" i="11"/>
  <c r="D3138" i="11"/>
  <c r="E3138" i="11"/>
  <c r="F3138" i="11"/>
  <c r="B3139" i="11"/>
  <c r="C3139" i="11"/>
  <c r="D3139" i="11"/>
  <c r="E3139" i="11"/>
  <c r="F3139" i="11"/>
  <c r="B3140" i="11"/>
  <c r="W3140" i="11" s="1"/>
  <c r="C3140" i="11"/>
  <c r="D3140" i="11"/>
  <c r="E3140" i="11"/>
  <c r="F3140" i="11"/>
  <c r="B3141" i="11"/>
  <c r="C3141" i="11"/>
  <c r="D3141" i="11"/>
  <c r="E3141" i="11"/>
  <c r="F3141" i="11"/>
  <c r="B3142" i="11"/>
  <c r="C3142" i="11"/>
  <c r="D3142" i="11"/>
  <c r="E3142" i="11"/>
  <c r="F3142" i="11"/>
  <c r="B3143" i="11"/>
  <c r="C3143" i="11"/>
  <c r="D3143" i="11"/>
  <c r="E3143" i="11"/>
  <c r="F3143" i="11"/>
  <c r="B3144" i="11"/>
  <c r="W3144" i="11" s="1"/>
  <c r="C3144" i="11"/>
  <c r="D3144" i="11"/>
  <c r="E3144" i="11"/>
  <c r="F3144" i="11"/>
  <c r="B3145" i="11"/>
  <c r="C3145" i="11"/>
  <c r="D3145" i="11"/>
  <c r="E3145" i="11"/>
  <c r="F3145" i="11"/>
  <c r="B3146" i="11"/>
  <c r="C3146" i="11"/>
  <c r="D3146" i="11"/>
  <c r="E3146" i="11"/>
  <c r="F3146" i="11"/>
  <c r="B3147" i="11"/>
  <c r="C3147" i="11"/>
  <c r="D3147" i="11"/>
  <c r="E3147" i="11"/>
  <c r="F3147" i="11"/>
  <c r="B3148" i="11"/>
  <c r="W3148" i="11" s="1"/>
  <c r="C3148" i="11"/>
  <c r="D3148" i="11"/>
  <c r="E3148" i="11"/>
  <c r="F3148" i="11"/>
  <c r="B3149" i="11"/>
  <c r="C3149" i="11"/>
  <c r="D3149" i="11"/>
  <c r="E3149" i="11"/>
  <c r="F3149" i="11"/>
  <c r="B3150" i="11"/>
  <c r="C3150" i="11"/>
  <c r="D3150" i="11"/>
  <c r="E3150" i="11"/>
  <c r="F3150" i="11"/>
  <c r="B3151" i="11"/>
  <c r="C3151" i="11"/>
  <c r="D3151" i="11"/>
  <c r="E3151" i="11"/>
  <c r="F3151" i="11"/>
  <c r="B3152" i="11"/>
  <c r="W3152" i="11" s="1"/>
  <c r="C3152" i="11"/>
  <c r="D3152" i="11"/>
  <c r="E3152" i="11"/>
  <c r="F3152" i="11"/>
  <c r="B3153" i="11"/>
  <c r="C3153" i="11"/>
  <c r="D3153" i="11"/>
  <c r="E3153" i="11"/>
  <c r="F3153" i="11"/>
  <c r="B3154" i="11"/>
  <c r="C3154" i="11"/>
  <c r="D3154" i="11"/>
  <c r="E3154" i="11"/>
  <c r="F3154" i="11"/>
  <c r="B3155" i="11"/>
  <c r="C3155" i="11"/>
  <c r="D3155" i="11"/>
  <c r="E3155" i="11"/>
  <c r="F3155" i="11"/>
  <c r="B3156" i="11"/>
  <c r="W3156" i="11" s="1"/>
  <c r="C3156" i="11"/>
  <c r="D3156" i="11"/>
  <c r="E3156" i="11"/>
  <c r="F3156" i="11"/>
  <c r="B3157" i="11"/>
  <c r="C3157" i="11"/>
  <c r="D3157" i="11"/>
  <c r="E3157" i="11"/>
  <c r="F3157" i="11"/>
  <c r="B3158" i="11"/>
  <c r="C3158" i="11"/>
  <c r="D3158" i="11"/>
  <c r="E3158" i="11"/>
  <c r="F3158" i="11"/>
  <c r="B3159" i="11"/>
  <c r="C3159" i="11"/>
  <c r="D3159" i="11"/>
  <c r="E3159" i="11"/>
  <c r="F3159" i="11"/>
  <c r="B3160" i="11"/>
  <c r="W3160" i="11" s="1"/>
  <c r="C3160" i="11"/>
  <c r="D3160" i="11"/>
  <c r="E3160" i="11"/>
  <c r="F3160" i="11"/>
  <c r="B3161" i="11"/>
  <c r="C3161" i="11"/>
  <c r="D3161" i="11"/>
  <c r="E3161" i="11"/>
  <c r="F3161" i="11"/>
  <c r="B3162" i="11"/>
  <c r="C3162" i="11"/>
  <c r="D3162" i="11"/>
  <c r="E3162" i="11"/>
  <c r="F3162" i="11"/>
  <c r="B3163" i="11"/>
  <c r="C3163" i="11"/>
  <c r="D3163" i="11"/>
  <c r="E3163" i="11"/>
  <c r="F3163" i="11"/>
  <c r="B3164" i="11"/>
  <c r="W3164" i="11" s="1"/>
  <c r="C3164" i="11"/>
  <c r="D3164" i="11"/>
  <c r="E3164" i="11"/>
  <c r="F3164" i="11"/>
  <c r="B3165" i="11"/>
  <c r="C3165" i="11"/>
  <c r="D3165" i="11"/>
  <c r="E3165" i="11"/>
  <c r="F3165" i="11"/>
  <c r="B3166" i="11"/>
  <c r="C3166" i="11"/>
  <c r="D3166" i="11"/>
  <c r="E3166" i="11"/>
  <c r="F3166" i="11"/>
  <c r="B3167" i="11"/>
  <c r="C3167" i="11"/>
  <c r="D3167" i="11"/>
  <c r="E3167" i="11"/>
  <c r="F3167" i="11"/>
  <c r="B3168" i="11"/>
  <c r="W3168" i="11" s="1"/>
  <c r="C3168" i="11"/>
  <c r="D3168" i="11"/>
  <c r="E3168" i="11"/>
  <c r="F3168" i="11"/>
  <c r="B3169" i="11"/>
  <c r="C3169" i="11"/>
  <c r="D3169" i="11"/>
  <c r="E3169" i="11"/>
  <c r="F3169" i="11"/>
  <c r="B3170" i="11"/>
  <c r="C3170" i="11"/>
  <c r="D3170" i="11"/>
  <c r="E3170" i="11"/>
  <c r="F3170" i="11"/>
  <c r="B3171" i="11"/>
  <c r="C3171" i="11"/>
  <c r="D3171" i="11"/>
  <c r="E3171" i="11"/>
  <c r="F3171" i="11"/>
  <c r="B3172" i="11"/>
  <c r="W3172" i="11" s="1"/>
  <c r="C3172" i="11"/>
  <c r="D3172" i="11"/>
  <c r="E3172" i="11"/>
  <c r="F3172" i="11"/>
  <c r="B3173" i="11"/>
  <c r="C3173" i="11"/>
  <c r="D3173" i="11"/>
  <c r="E3173" i="11"/>
  <c r="F3173" i="11"/>
  <c r="B3174" i="11"/>
  <c r="C3174" i="11"/>
  <c r="D3174" i="11"/>
  <c r="E3174" i="11"/>
  <c r="F3174" i="11"/>
  <c r="B3175" i="11"/>
  <c r="C3175" i="11"/>
  <c r="D3175" i="11"/>
  <c r="E3175" i="11"/>
  <c r="F3175" i="11"/>
  <c r="B3176" i="11"/>
  <c r="W3176" i="11" s="1"/>
  <c r="C3176" i="11"/>
  <c r="D3176" i="11"/>
  <c r="E3176" i="11"/>
  <c r="F3176" i="11"/>
  <c r="B3177" i="11"/>
  <c r="C3177" i="11"/>
  <c r="D3177" i="11"/>
  <c r="E3177" i="11"/>
  <c r="F3177" i="11"/>
  <c r="B3178" i="11"/>
  <c r="C3178" i="11"/>
  <c r="D3178" i="11"/>
  <c r="E3178" i="11"/>
  <c r="F3178" i="11"/>
  <c r="B3179" i="11"/>
  <c r="C3179" i="11"/>
  <c r="D3179" i="11"/>
  <c r="E3179" i="11"/>
  <c r="F3179" i="11"/>
  <c r="B3180" i="11"/>
  <c r="W3180" i="11" s="1"/>
  <c r="C3180" i="11"/>
  <c r="D3180" i="11"/>
  <c r="E3180" i="11"/>
  <c r="F3180" i="11"/>
  <c r="B3181" i="11"/>
  <c r="C3181" i="11"/>
  <c r="D3181" i="11"/>
  <c r="E3181" i="11"/>
  <c r="F3181" i="11"/>
  <c r="B3182" i="11"/>
  <c r="C3182" i="11"/>
  <c r="D3182" i="11"/>
  <c r="E3182" i="11"/>
  <c r="F3182" i="11"/>
  <c r="B3183" i="11"/>
  <c r="C3183" i="11"/>
  <c r="D3183" i="11"/>
  <c r="E3183" i="11"/>
  <c r="F3183" i="11"/>
  <c r="B3184" i="11"/>
  <c r="W3184" i="11" s="1"/>
  <c r="C3184" i="11"/>
  <c r="D3184" i="11"/>
  <c r="E3184" i="11"/>
  <c r="F3184" i="11"/>
  <c r="B3185" i="11"/>
  <c r="C3185" i="11"/>
  <c r="D3185" i="11"/>
  <c r="E3185" i="11"/>
  <c r="F3185" i="11"/>
  <c r="B3186" i="11"/>
  <c r="C3186" i="11"/>
  <c r="D3186" i="11"/>
  <c r="E3186" i="11"/>
  <c r="F3186" i="11"/>
  <c r="B3187" i="11"/>
  <c r="C3187" i="11"/>
  <c r="D3187" i="11"/>
  <c r="E3187" i="11"/>
  <c r="F3187" i="11"/>
  <c r="B3188" i="11"/>
  <c r="W3188" i="11" s="1"/>
  <c r="C3188" i="11"/>
  <c r="D3188" i="11"/>
  <c r="E3188" i="11"/>
  <c r="F3188" i="11"/>
  <c r="B3189" i="11"/>
  <c r="C3189" i="11"/>
  <c r="D3189" i="11"/>
  <c r="E3189" i="11"/>
  <c r="F3189" i="11"/>
  <c r="B3190" i="11"/>
  <c r="C3190" i="11"/>
  <c r="D3190" i="11"/>
  <c r="E3190" i="11"/>
  <c r="F3190" i="11"/>
  <c r="B3191" i="11"/>
  <c r="C3191" i="11"/>
  <c r="D3191" i="11"/>
  <c r="E3191" i="11"/>
  <c r="F3191" i="11"/>
  <c r="B3192" i="11"/>
  <c r="W3192" i="11" s="1"/>
  <c r="C3192" i="11"/>
  <c r="D3192" i="11"/>
  <c r="E3192" i="11"/>
  <c r="F3192" i="11"/>
  <c r="B3193" i="11"/>
  <c r="C3193" i="11"/>
  <c r="D3193" i="11"/>
  <c r="E3193" i="11"/>
  <c r="F3193" i="11"/>
  <c r="B3194" i="11"/>
  <c r="C3194" i="11"/>
  <c r="D3194" i="11"/>
  <c r="E3194" i="11"/>
  <c r="F3194" i="11"/>
  <c r="B3195" i="11"/>
  <c r="C3195" i="11"/>
  <c r="D3195" i="11"/>
  <c r="E3195" i="11"/>
  <c r="F3195" i="11"/>
  <c r="B3196" i="11"/>
  <c r="W3196" i="11" s="1"/>
  <c r="C3196" i="11"/>
  <c r="D3196" i="11"/>
  <c r="E3196" i="11"/>
  <c r="F3196" i="11"/>
  <c r="B3197" i="11"/>
  <c r="C3197" i="11"/>
  <c r="D3197" i="11"/>
  <c r="E3197" i="11"/>
  <c r="F3197" i="11"/>
  <c r="B3198" i="11"/>
  <c r="C3198" i="11"/>
  <c r="D3198" i="11"/>
  <c r="E3198" i="11"/>
  <c r="F3198" i="11"/>
  <c r="B3199" i="11"/>
  <c r="C3199" i="11"/>
  <c r="D3199" i="11"/>
  <c r="E3199" i="11"/>
  <c r="F3199" i="11"/>
  <c r="B3200" i="11"/>
  <c r="W3200" i="11" s="1"/>
  <c r="C3200" i="11"/>
  <c r="D3200" i="11"/>
  <c r="E3200" i="11"/>
  <c r="F3200" i="11"/>
  <c r="B3201" i="11"/>
  <c r="C3201" i="11"/>
  <c r="D3201" i="11"/>
  <c r="E3201" i="11"/>
  <c r="F3201" i="11"/>
  <c r="B3202" i="11"/>
  <c r="C3202" i="11"/>
  <c r="D3202" i="11"/>
  <c r="E3202" i="11"/>
  <c r="F3202" i="11"/>
  <c r="B3203" i="11"/>
  <c r="C3203" i="11"/>
  <c r="D3203" i="11"/>
  <c r="E3203" i="11"/>
  <c r="F3203" i="11"/>
  <c r="B3204" i="11"/>
  <c r="W3204" i="11" s="1"/>
  <c r="C3204" i="11"/>
  <c r="D3204" i="11"/>
  <c r="E3204" i="11"/>
  <c r="F3204" i="11"/>
  <c r="B3205" i="11"/>
  <c r="C3205" i="11"/>
  <c r="D3205" i="11"/>
  <c r="E3205" i="11"/>
  <c r="F3205" i="11"/>
  <c r="B3206" i="11"/>
  <c r="C3206" i="11"/>
  <c r="D3206" i="11"/>
  <c r="E3206" i="11"/>
  <c r="F3206" i="11"/>
  <c r="B3207" i="11"/>
  <c r="C3207" i="11"/>
  <c r="D3207" i="11"/>
  <c r="E3207" i="11"/>
  <c r="F3207" i="11"/>
  <c r="B3208" i="11"/>
  <c r="W3208" i="11" s="1"/>
  <c r="C3208" i="11"/>
  <c r="D3208" i="11"/>
  <c r="E3208" i="11"/>
  <c r="F3208" i="11"/>
  <c r="B3209" i="11"/>
  <c r="C3209" i="11"/>
  <c r="D3209" i="11"/>
  <c r="E3209" i="11"/>
  <c r="F3209" i="11"/>
  <c r="B3210" i="11"/>
  <c r="C3210" i="11"/>
  <c r="D3210" i="11"/>
  <c r="E3210" i="11"/>
  <c r="F3210" i="11"/>
  <c r="B3211" i="11"/>
  <c r="C3211" i="11"/>
  <c r="D3211" i="11"/>
  <c r="E3211" i="11"/>
  <c r="F3211" i="11"/>
  <c r="B3212" i="11"/>
  <c r="W3212" i="11" s="1"/>
  <c r="C3212" i="11"/>
  <c r="D3212" i="11"/>
  <c r="E3212" i="11"/>
  <c r="F3212" i="11"/>
  <c r="B3213" i="11"/>
  <c r="C3213" i="11"/>
  <c r="D3213" i="11"/>
  <c r="E3213" i="11"/>
  <c r="F3213" i="11"/>
  <c r="B3214" i="11"/>
  <c r="C3214" i="11"/>
  <c r="D3214" i="11"/>
  <c r="E3214" i="11"/>
  <c r="F3214" i="11"/>
  <c r="B3215" i="11"/>
  <c r="C3215" i="11"/>
  <c r="D3215" i="11"/>
  <c r="E3215" i="11"/>
  <c r="F3215" i="11"/>
  <c r="B3216" i="11"/>
  <c r="W3216" i="11" s="1"/>
  <c r="C3216" i="11"/>
  <c r="D3216" i="11"/>
  <c r="E3216" i="11"/>
  <c r="F3216" i="11"/>
  <c r="B3217" i="11"/>
  <c r="C3217" i="11"/>
  <c r="D3217" i="11"/>
  <c r="E3217" i="11"/>
  <c r="F3217" i="11"/>
  <c r="B3218" i="11"/>
  <c r="C3218" i="11"/>
  <c r="D3218" i="11"/>
  <c r="E3218" i="11"/>
  <c r="F3218" i="11"/>
  <c r="B3219" i="11"/>
  <c r="C3219" i="11"/>
  <c r="D3219" i="11"/>
  <c r="E3219" i="11"/>
  <c r="F3219" i="11"/>
  <c r="B3220" i="11"/>
  <c r="W3220" i="11" s="1"/>
  <c r="C3220" i="11"/>
  <c r="D3220" i="11"/>
  <c r="E3220" i="11"/>
  <c r="F3220" i="11"/>
  <c r="B3221" i="11"/>
  <c r="C3221" i="11"/>
  <c r="D3221" i="11"/>
  <c r="E3221" i="11"/>
  <c r="F3221" i="11"/>
  <c r="B3222" i="11"/>
  <c r="C3222" i="11"/>
  <c r="D3222" i="11"/>
  <c r="E3222" i="11"/>
  <c r="F3222" i="11"/>
  <c r="B3223" i="11"/>
  <c r="C3223" i="11"/>
  <c r="D3223" i="11"/>
  <c r="E3223" i="11"/>
  <c r="F3223" i="11"/>
  <c r="B3224" i="11"/>
  <c r="W3224" i="11" s="1"/>
  <c r="C3224" i="11"/>
  <c r="D3224" i="11"/>
  <c r="E3224" i="11"/>
  <c r="F3224" i="11"/>
  <c r="B3225" i="11"/>
  <c r="C3225" i="11"/>
  <c r="D3225" i="11"/>
  <c r="E3225" i="11"/>
  <c r="F3225" i="11"/>
  <c r="B3226" i="11"/>
  <c r="C3226" i="11"/>
  <c r="D3226" i="11"/>
  <c r="E3226" i="11"/>
  <c r="F3226" i="11"/>
  <c r="B3227" i="11"/>
  <c r="C3227" i="11"/>
  <c r="D3227" i="11"/>
  <c r="E3227" i="11"/>
  <c r="F3227" i="11"/>
  <c r="B3228" i="11"/>
  <c r="W3228" i="11" s="1"/>
  <c r="C3228" i="11"/>
  <c r="D3228" i="11"/>
  <c r="E3228" i="11"/>
  <c r="F3228" i="11"/>
  <c r="B3229" i="11"/>
  <c r="C3229" i="11"/>
  <c r="D3229" i="11"/>
  <c r="E3229" i="11"/>
  <c r="F3229" i="11"/>
  <c r="B3230" i="11"/>
  <c r="C3230" i="11"/>
  <c r="D3230" i="11"/>
  <c r="E3230" i="11"/>
  <c r="F3230" i="11"/>
  <c r="B3231" i="11"/>
  <c r="C3231" i="11"/>
  <c r="D3231" i="11"/>
  <c r="E3231" i="11"/>
  <c r="F3231" i="11"/>
  <c r="B3232" i="11"/>
  <c r="W3232" i="11" s="1"/>
  <c r="C3232" i="11"/>
  <c r="D3232" i="11"/>
  <c r="E3232" i="11"/>
  <c r="F3232" i="11"/>
  <c r="B3233" i="11"/>
  <c r="C3233" i="11"/>
  <c r="D3233" i="11"/>
  <c r="E3233" i="11"/>
  <c r="F3233" i="11"/>
  <c r="B3234" i="11"/>
  <c r="C3234" i="11"/>
  <c r="D3234" i="11"/>
  <c r="E3234" i="11"/>
  <c r="F3234" i="11"/>
  <c r="B3235" i="11"/>
  <c r="C3235" i="11"/>
  <c r="D3235" i="11"/>
  <c r="E3235" i="11"/>
  <c r="F3235" i="11"/>
  <c r="B3236" i="11"/>
  <c r="W3236" i="11" s="1"/>
  <c r="C3236" i="11"/>
  <c r="D3236" i="11"/>
  <c r="E3236" i="11"/>
  <c r="F3236" i="11"/>
  <c r="B3237" i="11"/>
  <c r="C3237" i="11"/>
  <c r="D3237" i="11"/>
  <c r="E3237" i="11"/>
  <c r="F3237" i="11"/>
  <c r="B3238" i="11"/>
  <c r="C3238" i="11"/>
  <c r="D3238" i="11"/>
  <c r="E3238" i="11"/>
  <c r="F3238" i="11"/>
  <c r="B3239" i="11"/>
  <c r="C3239" i="11"/>
  <c r="D3239" i="11"/>
  <c r="E3239" i="11"/>
  <c r="F3239" i="11"/>
  <c r="B3240" i="11"/>
  <c r="W3240" i="11" s="1"/>
  <c r="C3240" i="11"/>
  <c r="D3240" i="11"/>
  <c r="E3240" i="11"/>
  <c r="F3240" i="11"/>
  <c r="B3241" i="11"/>
  <c r="C3241" i="11"/>
  <c r="D3241" i="11"/>
  <c r="E3241" i="11"/>
  <c r="F3241" i="11"/>
  <c r="B3242" i="11"/>
  <c r="C3242" i="11"/>
  <c r="D3242" i="11"/>
  <c r="E3242" i="11"/>
  <c r="F3242" i="11"/>
  <c r="B3243" i="11"/>
  <c r="C3243" i="11"/>
  <c r="D3243" i="11"/>
  <c r="E3243" i="11"/>
  <c r="F3243" i="11"/>
  <c r="B3244" i="11"/>
  <c r="W3244" i="11" s="1"/>
  <c r="C3244" i="11"/>
  <c r="D3244" i="11"/>
  <c r="E3244" i="11"/>
  <c r="F3244" i="11"/>
  <c r="B3245" i="11"/>
  <c r="C3245" i="11"/>
  <c r="D3245" i="11"/>
  <c r="E3245" i="11"/>
  <c r="F3245" i="11"/>
  <c r="B3246" i="11"/>
  <c r="C3246" i="11"/>
  <c r="D3246" i="11"/>
  <c r="E3246" i="11"/>
  <c r="F3246" i="11"/>
  <c r="B3247" i="11"/>
  <c r="C3247" i="11"/>
  <c r="D3247" i="11"/>
  <c r="E3247" i="11"/>
  <c r="F3247" i="11"/>
  <c r="B3248" i="11"/>
  <c r="W3248" i="11" s="1"/>
  <c r="C3248" i="11"/>
  <c r="D3248" i="11"/>
  <c r="E3248" i="11"/>
  <c r="F3248" i="11"/>
  <c r="B3249" i="11"/>
  <c r="C3249" i="11"/>
  <c r="D3249" i="11"/>
  <c r="E3249" i="11"/>
  <c r="F3249" i="11"/>
  <c r="B3250" i="11"/>
  <c r="C3250" i="11"/>
  <c r="D3250" i="11"/>
  <c r="E3250" i="11"/>
  <c r="F3250" i="11"/>
  <c r="B3251" i="11"/>
  <c r="C3251" i="11"/>
  <c r="D3251" i="11"/>
  <c r="E3251" i="11"/>
  <c r="F3251" i="11"/>
  <c r="B3252" i="11"/>
  <c r="W3252" i="11" s="1"/>
  <c r="C3252" i="11"/>
  <c r="D3252" i="11"/>
  <c r="E3252" i="11"/>
  <c r="F3252" i="11"/>
  <c r="B3253" i="11"/>
  <c r="C3253" i="11"/>
  <c r="D3253" i="11"/>
  <c r="E3253" i="11"/>
  <c r="F3253" i="11"/>
  <c r="B3254" i="11"/>
  <c r="C3254" i="11"/>
  <c r="D3254" i="11"/>
  <c r="E3254" i="11"/>
  <c r="F3254" i="11"/>
  <c r="B3255" i="11"/>
  <c r="C3255" i="11"/>
  <c r="D3255" i="11"/>
  <c r="E3255" i="11"/>
  <c r="F3255" i="11"/>
  <c r="B3256" i="11"/>
  <c r="W3256" i="11" s="1"/>
  <c r="C3256" i="11"/>
  <c r="D3256" i="11"/>
  <c r="E3256" i="11"/>
  <c r="F3256" i="11"/>
  <c r="B3257" i="11"/>
  <c r="C3257" i="11"/>
  <c r="D3257" i="11"/>
  <c r="E3257" i="11"/>
  <c r="F3257" i="11"/>
  <c r="B3258" i="11"/>
  <c r="C3258" i="11"/>
  <c r="D3258" i="11"/>
  <c r="E3258" i="11"/>
  <c r="F3258" i="11"/>
  <c r="B3259" i="11"/>
  <c r="C3259" i="11"/>
  <c r="D3259" i="11"/>
  <c r="E3259" i="11"/>
  <c r="F3259" i="11"/>
  <c r="B3260" i="11"/>
  <c r="W3260" i="11" s="1"/>
  <c r="C3260" i="11"/>
  <c r="D3260" i="11"/>
  <c r="E3260" i="11"/>
  <c r="F3260" i="11"/>
  <c r="B3261" i="11"/>
  <c r="C3261" i="11"/>
  <c r="D3261" i="11"/>
  <c r="E3261" i="11"/>
  <c r="F3261" i="11"/>
  <c r="B3262" i="11"/>
  <c r="C3262" i="11"/>
  <c r="D3262" i="11"/>
  <c r="E3262" i="11"/>
  <c r="F3262" i="11"/>
  <c r="B3263" i="11"/>
  <c r="C3263" i="11"/>
  <c r="D3263" i="11"/>
  <c r="E3263" i="11"/>
  <c r="F3263" i="11"/>
  <c r="B3264" i="11"/>
  <c r="W3264" i="11" s="1"/>
  <c r="C3264" i="11"/>
  <c r="D3264" i="11"/>
  <c r="E3264" i="11"/>
  <c r="F3264" i="11"/>
  <c r="B3265" i="11"/>
  <c r="C3265" i="11"/>
  <c r="D3265" i="11"/>
  <c r="E3265" i="11"/>
  <c r="F3265" i="11"/>
  <c r="B3266" i="11"/>
  <c r="C3266" i="11"/>
  <c r="D3266" i="11"/>
  <c r="E3266" i="11"/>
  <c r="F3266" i="11"/>
  <c r="B3267" i="11"/>
  <c r="C3267" i="11"/>
  <c r="D3267" i="11"/>
  <c r="E3267" i="11"/>
  <c r="F3267" i="11"/>
  <c r="B3268" i="11"/>
  <c r="W3268" i="11" s="1"/>
  <c r="C3268" i="11"/>
  <c r="D3268" i="11"/>
  <c r="E3268" i="11"/>
  <c r="F3268" i="11"/>
  <c r="B3269" i="11"/>
  <c r="C3269" i="11"/>
  <c r="D3269" i="11"/>
  <c r="E3269" i="11"/>
  <c r="F3269" i="11"/>
  <c r="B3270" i="11"/>
  <c r="C3270" i="11"/>
  <c r="D3270" i="11"/>
  <c r="E3270" i="11"/>
  <c r="F3270" i="11"/>
  <c r="B3271" i="11"/>
  <c r="C3271" i="11"/>
  <c r="D3271" i="11"/>
  <c r="E3271" i="11"/>
  <c r="F3271" i="11"/>
  <c r="B3272" i="11"/>
  <c r="W3272" i="11" s="1"/>
  <c r="C3272" i="11"/>
  <c r="D3272" i="11"/>
  <c r="E3272" i="11"/>
  <c r="F3272" i="11"/>
  <c r="B3273" i="11"/>
  <c r="C3273" i="11"/>
  <c r="D3273" i="11"/>
  <c r="E3273" i="11"/>
  <c r="F3273" i="11"/>
  <c r="B3274" i="11"/>
  <c r="C3274" i="11"/>
  <c r="D3274" i="11"/>
  <c r="E3274" i="11"/>
  <c r="F3274" i="11"/>
  <c r="B3275" i="11"/>
  <c r="C3275" i="11"/>
  <c r="D3275" i="11"/>
  <c r="E3275" i="11"/>
  <c r="F3275" i="11"/>
  <c r="B3276" i="11"/>
  <c r="W3276" i="11" s="1"/>
  <c r="C3276" i="11"/>
  <c r="D3276" i="11"/>
  <c r="E3276" i="11"/>
  <c r="F3276" i="11"/>
  <c r="B3277" i="11"/>
  <c r="C3277" i="11"/>
  <c r="D3277" i="11"/>
  <c r="E3277" i="11"/>
  <c r="F3277" i="11"/>
  <c r="B3278" i="11"/>
  <c r="C3278" i="11"/>
  <c r="D3278" i="11"/>
  <c r="E3278" i="11"/>
  <c r="F3278" i="11"/>
  <c r="B3279" i="11"/>
  <c r="C3279" i="11"/>
  <c r="D3279" i="11"/>
  <c r="E3279" i="11"/>
  <c r="F3279" i="11"/>
  <c r="B3280" i="11"/>
  <c r="W3280" i="11" s="1"/>
  <c r="C3280" i="11"/>
  <c r="D3280" i="11"/>
  <c r="E3280" i="11"/>
  <c r="F3280" i="11"/>
  <c r="B3281" i="11"/>
  <c r="C3281" i="11"/>
  <c r="D3281" i="11"/>
  <c r="E3281" i="11"/>
  <c r="F3281" i="11"/>
  <c r="B3282" i="11"/>
  <c r="C3282" i="11"/>
  <c r="D3282" i="11"/>
  <c r="E3282" i="11"/>
  <c r="F3282" i="11"/>
  <c r="B3283" i="11"/>
  <c r="C3283" i="11"/>
  <c r="D3283" i="11"/>
  <c r="E3283" i="11"/>
  <c r="F3283" i="11"/>
  <c r="B3284" i="11"/>
  <c r="W3284" i="11" s="1"/>
  <c r="C3284" i="11"/>
  <c r="D3284" i="11"/>
  <c r="E3284" i="11"/>
  <c r="F3284" i="11"/>
  <c r="B3285" i="11"/>
  <c r="C3285" i="11"/>
  <c r="D3285" i="11"/>
  <c r="E3285" i="11"/>
  <c r="F3285" i="11"/>
  <c r="B3286" i="11"/>
  <c r="C3286" i="11"/>
  <c r="D3286" i="11"/>
  <c r="E3286" i="11"/>
  <c r="F3286" i="11"/>
  <c r="B3287" i="11"/>
  <c r="C3287" i="11"/>
  <c r="D3287" i="11"/>
  <c r="E3287" i="11"/>
  <c r="F3287" i="11"/>
  <c r="B3288" i="11"/>
  <c r="W3288" i="11" s="1"/>
  <c r="C3288" i="11"/>
  <c r="D3288" i="11"/>
  <c r="E3288" i="11"/>
  <c r="F3288" i="11"/>
  <c r="B3289" i="11"/>
  <c r="C3289" i="11"/>
  <c r="D3289" i="11"/>
  <c r="E3289" i="11"/>
  <c r="F3289" i="11"/>
  <c r="B3290" i="11"/>
  <c r="C3290" i="11"/>
  <c r="D3290" i="11"/>
  <c r="E3290" i="11"/>
  <c r="F3290" i="11"/>
  <c r="B3291" i="11"/>
  <c r="C3291" i="11"/>
  <c r="D3291" i="11"/>
  <c r="E3291" i="11"/>
  <c r="F3291" i="11"/>
  <c r="B3292" i="11"/>
  <c r="W3292" i="11" s="1"/>
  <c r="C3292" i="11"/>
  <c r="D3292" i="11"/>
  <c r="E3292" i="11"/>
  <c r="F3292" i="11"/>
  <c r="B3293" i="11"/>
  <c r="C3293" i="11"/>
  <c r="D3293" i="11"/>
  <c r="E3293" i="11"/>
  <c r="F3293" i="11"/>
  <c r="B3294" i="11"/>
  <c r="C3294" i="11"/>
  <c r="D3294" i="11"/>
  <c r="E3294" i="11"/>
  <c r="F3294" i="11"/>
  <c r="B3295" i="11"/>
  <c r="C3295" i="11"/>
  <c r="D3295" i="11"/>
  <c r="E3295" i="11"/>
  <c r="F3295" i="11"/>
  <c r="B3296" i="11"/>
  <c r="W3296" i="11" s="1"/>
  <c r="C3296" i="11"/>
  <c r="D3296" i="11"/>
  <c r="E3296" i="11"/>
  <c r="F3296" i="11"/>
  <c r="B3297" i="11"/>
  <c r="C3297" i="11"/>
  <c r="D3297" i="11"/>
  <c r="E3297" i="11"/>
  <c r="F3297" i="11"/>
  <c r="B3298" i="11"/>
  <c r="C3298" i="11"/>
  <c r="D3298" i="11"/>
  <c r="E3298" i="11"/>
  <c r="F3298" i="11"/>
  <c r="B3299" i="11"/>
  <c r="C3299" i="11"/>
  <c r="D3299" i="11"/>
  <c r="E3299" i="11"/>
  <c r="F3299" i="11"/>
  <c r="B3300" i="11"/>
  <c r="W3300" i="11" s="1"/>
  <c r="C3300" i="11"/>
  <c r="D3300" i="11"/>
  <c r="E3300" i="11"/>
  <c r="F3300" i="11"/>
  <c r="B3301" i="11"/>
  <c r="C3301" i="11"/>
  <c r="D3301" i="11"/>
  <c r="E3301" i="11"/>
  <c r="F3301" i="11"/>
  <c r="B3302" i="11"/>
  <c r="C3302" i="11"/>
  <c r="D3302" i="11"/>
  <c r="E3302" i="11"/>
  <c r="F3302" i="11"/>
  <c r="B3303" i="11"/>
  <c r="C3303" i="11"/>
  <c r="D3303" i="11"/>
  <c r="E3303" i="11"/>
  <c r="F3303" i="11"/>
  <c r="B3304" i="11"/>
  <c r="W3304" i="11" s="1"/>
  <c r="C3304" i="11"/>
  <c r="D3304" i="11"/>
  <c r="E3304" i="11"/>
  <c r="F3304" i="11"/>
  <c r="B3305" i="11"/>
  <c r="C3305" i="11"/>
  <c r="D3305" i="11"/>
  <c r="E3305" i="11"/>
  <c r="F3305" i="11"/>
  <c r="B3306" i="11"/>
  <c r="C3306" i="11"/>
  <c r="D3306" i="11"/>
  <c r="E3306" i="11"/>
  <c r="F3306" i="11"/>
  <c r="B3307" i="11"/>
  <c r="C3307" i="11"/>
  <c r="D3307" i="11"/>
  <c r="E3307" i="11"/>
  <c r="F3307" i="11"/>
  <c r="B3308" i="11"/>
  <c r="W3308" i="11" s="1"/>
  <c r="C3308" i="11"/>
  <c r="D3308" i="11"/>
  <c r="E3308" i="11"/>
  <c r="F3308" i="11"/>
  <c r="B3309" i="11"/>
  <c r="C3309" i="11"/>
  <c r="D3309" i="11"/>
  <c r="E3309" i="11"/>
  <c r="F3309" i="11"/>
  <c r="B3310" i="11"/>
  <c r="C3310" i="11"/>
  <c r="D3310" i="11"/>
  <c r="E3310" i="11"/>
  <c r="F3310" i="11"/>
  <c r="B3311" i="11"/>
  <c r="C3311" i="11"/>
  <c r="D3311" i="11"/>
  <c r="E3311" i="11"/>
  <c r="F3311" i="11"/>
  <c r="B3312" i="11"/>
  <c r="W3312" i="11" s="1"/>
  <c r="C3312" i="11"/>
  <c r="D3312" i="11"/>
  <c r="E3312" i="11"/>
  <c r="F3312" i="11"/>
  <c r="B3313" i="11"/>
  <c r="C3313" i="11"/>
  <c r="D3313" i="11"/>
  <c r="E3313" i="11"/>
  <c r="F3313" i="11"/>
  <c r="B3314" i="11"/>
  <c r="C3314" i="11"/>
  <c r="D3314" i="11"/>
  <c r="E3314" i="11"/>
  <c r="F3314" i="11"/>
  <c r="B3315" i="11"/>
  <c r="C3315" i="11"/>
  <c r="D3315" i="11"/>
  <c r="E3315" i="11"/>
  <c r="F3315" i="11"/>
  <c r="B3316" i="11"/>
  <c r="W3316" i="11" s="1"/>
  <c r="C3316" i="11"/>
  <c r="D3316" i="11"/>
  <c r="E3316" i="11"/>
  <c r="F3316" i="11"/>
  <c r="B3317" i="11"/>
  <c r="C3317" i="11"/>
  <c r="D3317" i="11"/>
  <c r="E3317" i="11"/>
  <c r="F3317" i="11"/>
  <c r="B3318" i="11"/>
  <c r="C3318" i="11"/>
  <c r="D3318" i="11"/>
  <c r="E3318" i="11"/>
  <c r="F3318" i="11"/>
  <c r="B3319" i="11"/>
  <c r="C3319" i="11"/>
  <c r="D3319" i="11"/>
  <c r="E3319" i="11"/>
  <c r="F3319" i="11"/>
  <c r="B3320" i="11"/>
  <c r="W3320" i="11" s="1"/>
  <c r="C3320" i="11"/>
  <c r="D3320" i="11"/>
  <c r="E3320" i="11"/>
  <c r="F3320" i="11"/>
  <c r="B3321" i="11"/>
  <c r="C3321" i="11"/>
  <c r="D3321" i="11"/>
  <c r="E3321" i="11"/>
  <c r="F3321" i="11"/>
  <c r="B3322" i="11"/>
  <c r="C3322" i="11"/>
  <c r="D3322" i="11"/>
  <c r="E3322" i="11"/>
  <c r="F3322" i="11"/>
  <c r="B3323" i="11"/>
  <c r="C3323" i="11"/>
  <c r="D3323" i="11"/>
  <c r="E3323" i="11"/>
  <c r="F3323" i="11"/>
  <c r="B3324" i="11"/>
  <c r="W3324" i="11" s="1"/>
  <c r="C3324" i="11"/>
  <c r="D3324" i="11"/>
  <c r="E3324" i="11"/>
  <c r="F3324" i="11"/>
  <c r="B3325" i="11"/>
  <c r="C3325" i="11"/>
  <c r="D3325" i="11"/>
  <c r="E3325" i="11"/>
  <c r="F3325" i="11"/>
  <c r="B3326" i="11"/>
  <c r="C3326" i="11"/>
  <c r="D3326" i="11"/>
  <c r="E3326" i="11"/>
  <c r="F3326" i="11"/>
  <c r="B3327" i="11"/>
  <c r="C3327" i="11"/>
  <c r="D3327" i="11"/>
  <c r="E3327" i="11"/>
  <c r="F3327" i="11"/>
  <c r="B3328" i="11"/>
  <c r="W3328" i="11" s="1"/>
  <c r="C3328" i="11"/>
  <c r="D3328" i="11"/>
  <c r="E3328" i="11"/>
  <c r="F3328" i="11"/>
  <c r="B3329" i="11"/>
  <c r="C3329" i="11"/>
  <c r="D3329" i="11"/>
  <c r="E3329" i="11"/>
  <c r="F3329" i="11"/>
  <c r="B3330" i="11"/>
  <c r="C3330" i="11"/>
  <c r="D3330" i="11"/>
  <c r="E3330" i="11"/>
  <c r="F3330" i="11"/>
  <c r="B3331" i="11"/>
  <c r="C3331" i="11"/>
  <c r="D3331" i="11"/>
  <c r="E3331" i="11"/>
  <c r="F3331" i="11"/>
  <c r="B3332" i="11"/>
  <c r="W3332" i="11" s="1"/>
  <c r="C3332" i="11"/>
  <c r="D3332" i="11"/>
  <c r="E3332" i="11"/>
  <c r="F3332" i="11"/>
  <c r="B3333" i="11"/>
  <c r="C3333" i="11"/>
  <c r="D3333" i="11"/>
  <c r="E3333" i="11"/>
  <c r="F3333" i="11"/>
  <c r="B3334" i="11"/>
  <c r="C3334" i="11"/>
  <c r="D3334" i="11"/>
  <c r="E3334" i="11"/>
  <c r="F3334" i="11"/>
  <c r="B3335" i="11"/>
  <c r="C3335" i="11"/>
  <c r="D3335" i="11"/>
  <c r="E3335" i="11"/>
  <c r="F3335" i="11"/>
  <c r="B3336" i="11"/>
  <c r="W3336" i="11" s="1"/>
  <c r="C3336" i="11"/>
  <c r="D3336" i="11"/>
  <c r="E3336" i="11"/>
  <c r="F3336" i="11"/>
  <c r="B3337" i="11"/>
  <c r="C3337" i="11"/>
  <c r="D3337" i="11"/>
  <c r="E3337" i="11"/>
  <c r="F3337" i="11"/>
  <c r="B3338" i="11"/>
  <c r="C3338" i="11"/>
  <c r="D3338" i="11"/>
  <c r="E3338" i="11"/>
  <c r="F3338" i="11"/>
  <c r="B3339" i="11"/>
  <c r="C3339" i="11"/>
  <c r="D3339" i="11"/>
  <c r="E3339" i="11"/>
  <c r="F3339" i="11"/>
  <c r="B3340" i="11"/>
  <c r="W3340" i="11" s="1"/>
  <c r="C3340" i="11"/>
  <c r="D3340" i="11"/>
  <c r="E3340" i="11"/>
  <c r="F3340" i="11"/>
  <c r="B3341" i="11"/>
  <c r="C3341" i="11"/>
  <c r="D3341" i="11"/>
  <c r="E3341" i="11"/>
  <c r="F3341" i="11"/>
  <c r="B3342" i="11"/>
  <c r="C3342" i="11"/>
  <c r="D3342" i="11"/>
  <c r="E3342" i="11"/>
  <c r="F3342" i="11"/>
  <c r="B3343" i="11"/>
  <c r="C3343" i="11"/>
  <c r="D3343" i="11"/>
  <c r="E3343" i="11"/>
  <c r="F3343" i="11"/>
  <c r="B3344" i="11"/>
  <c r="W3344" i="11" s="1"/>
  <c r="C3344" i="11"/>
  <c r="D3344" i="11"/>
  <c r="E3344" i="11"/>
  <c r="F3344" i="11"/>
  <c r="B3345" i="11"/>
  <c r="C3345" i="11"/>
  <c r="D3345" i="11"/>
  <c r="E3345" i="11"/>
  <c r="F3345" i="11"/>
  <c r="B3346" i="11"/>
  <c r="C3346" i="11"/>
  <c r="D3346" i="11"/>
  <c r="E3346" i="11"/>
  <c r="F3346" i="11"/>
  <c r="B3347" i="11"/>
  <c r="C3347" i="11"/>
  <c r="D3347" i="11"/>
  <c r="E3347" i="11"/>
  <c r="F3347" i="11"/>
  <c r="B3348" i="11"/>
  <c r="W3348" i="11" s="1"/>
  <c r="C3348" i="11"/>
  <c r="D3348" i="11"/>
  <c r="E3348" i="11"/>
  <c r="F3348" i="11"/>
  <c r="B3349" i="11"/>
  <c r="C3349" i="11"/>
  <c r="D3349" i="11"/>
  <c r="E3349" i="11"/>
  <c r="F3349" i="11"/>
  <c r="B3350" i="11"/>
  <c r="C3350" i="11"/>
  <c r="D3350" i="11"/>
  <c r="E3350" i="11"/>
  <c r="F3350" i="11"/>
  <c r="B3351" i="11"/>
  <c r="C3351" i="11"/>
  <c r="D3351" i="11"/>
  <c r="E3351" i="11"/>
  <c r="F3351" i="11"/>
  <c r="B3352" i="11"/>
  <c r="W3352" i="11" s="1"/>
  <c r="C3352" i="11"/>
  <c r="D3352" i="11"/>
  <c r="E3352" i="11"/>
  <c r="F3352" i="11"/>
  <c r="B3353" i="11"/>
  <c r="C3353" i="11"/>
  <c r="D3353" i="11"/>
  <c r="E3353" i="11"/>
  <c r="F3353" i="11"/>
  <c r="B3354" i="11"/>
  <c r="C3354" i="11"/>
  <c r="D3354" i="11"/>
  <c r="E3354" i="11"/>
  <c r="F3354" i="11"/>
  <c r="B3355" i="11"/>
  <c r="C3355" i="11"/>
  <c r="D3355" i="11"/>
  <c r="E3355" i="11"/>
  <c r="F3355" i="11"/>
  <c r="B3356" i="11"/>
  <c r="W3356" i="11" s="1"/>
  <c r="C3356" i="11"/>
  <c r="D3356" i="11"/>
  <c r="E3356" i="11"/>
  <c r="F3356" i="11"/>
  <c r="B3357" i="11"/>
  <c r="C3357" i="11"/>
  <c r="D3357" i="11"/>
  <c r="E3357" i="11"/>
  <c r="F3357" i="11"/>
  <c r="B3358" i="11"/>
  <c r="C3358" i="11"/>
  <c r="D3358" i="11"/>
  <c r="E3358" i="11"/>
  <c r="F3358" i="11"/>
  <c r="B3359" i="11"/>
  <c r="C3359" i="11"/>
  <c r="D3359" i="11"/>
  <c r="E3359" i="11"/>
  <c r="F3359" i="11"/>
  <c r="B3360" i="11"/>
  <c r="C3360" i="11"/>
  <c r="D3360" i="11"/>
  <c r="E3360" i="11"/>
  <c r="F3360" i="11"/>
  <c r="B3361" i="11"/>
  <c r="C3361" i="11"/>
  <c r="D3361" i="11"/>
  <c r="E3361" i="11"/>
  <c r="F3361" i="11"/>
  <c r="B3362" i="11"/>
  <c r="C3362" i="11"/>
  <c r="D3362" i="11"/>
  <c r="E3362" i="11"/>
  <c r="F3362" i="11"/>
  <c r="B3363" i="11"/>
  <c r="C3363" i="11"/>
  <c r="D3363" i="11"/>
  <c r="E3363" i="11"/>
  <c r="F3363" i="11"/>
  <c r="B3364" i="11"/>
  <c r="C3364" i="11"/>
  <c r="D3364" i="11"/>
  <c r="E3364" i="11"/>
  <c r="F3364" i="11"/>
  <c r="B3365" i="11"/>
  <c r="C3365" i="11"/>
  <c r="D3365" i="11"/>
  <c r="E3365" i="11"/>
  <c r="F3365" i="11"/>
  <c r="B3366" i="11"/>
  <c r="C3366" i="11"/>
  <c r="D3366" i="11"/>
  <c r="E3366" i="11"/>
  <c r="F3366" i="11"/>
  <c r="B3367" i="11"/>
  <c r="C3367" i="11"/>
  <c r="D3367" i="11"/>
  <c r="E3367" i="11"/>
  <c r="F3367" i="11"/>
  <c r="B3368" i="11"/>
  <c r="C3368" i="11"/>
  <c r="D3368" i="11"/>
  <c r="E3368" i="11"/>
  <c r="F3368" i="11"/>
  <c r="B3369" i="11"/>
  <c r="C3369" i="11"/>
  <c r="D3369" i="11"/>
  <c r="E3369" i="11"/>
  <c r="F3369" i="11"/>
  <c r="B3370" i="11"/>
  <c r="C3370" i="11"/>
  <c r="D3370" i="11"/>
  <c r="E3370" i="11"/>
  <c r="F3370" i="11"/>
  <c r="B3371" i="11"/>
  <c r="C3371" i="11"/>
  <c r="D3371" i="11"/>
  <c r="E3371" i="11"/>
  <c r="F3371" i="11"/>
  <c r="B3372" i="11"/>
  <c r="C3372" i="11"/>
  <c r="D3372" i="11"/>
  <c r="E3372" i="11"/>
  <c r="F3372" i="11"/>
  <c r="B3373" i="11"/>
  <c r="C3373" i="11"/>
  <c r="D3373" i="11"/>
  <c r="E3373" i="11"/>
  <c r="F3373" i="11"/>
  <c r="B3374" i="11"/>
  <c r="C3374" i="11"/>
  <c r="D3374" i="11"/>
  <c r="E3374" i="11"/>
  <c r="F3374" i="11"/>
  <c r="B3375" i="11"/>
  <c r="C3375" i="11"/>
  <c r="D3375" i="11"/>
  <c r="E3375" i="11"/>
  <c r="F3375" i="11"/>
  <c r="B3376" i="11"/>
  <c r="C3376" i="11"/>
  <c r="D3376" i="11"/>
  <c r="E3376" i="11"/>
  <c r="F3376" i="11"/>
  <c r="B3377" i="11"/>
  <c r="C3377" i="11"/>
  <c r="D3377" i="11"/>
  <c r="E3377" i="11"/>
  <c r="F3377" i="11"/>
  <c r="B3378" i="11"/>
  <c r="C3378" i="11"/>
  <c r="D3378" i="11"/>
  <c r="E3378" i="11"/>
  <c r="F3378" i="11"/>
  <c r="B3379" i="11"/>
  <c r="C3379" i="11"/>
  <c r="D3379" i="11"/>
  <c r="E3379" i="11"/>
  <c r="F3379" i="11"/>
  <c r="B3380" i="11"/>
  <c r="C3380" i="11"/>
  <c r="D3380" i="11"/>
  <c r="E3380" i="11"/>
  <c r="F3380" i="11"/>
  <c r="B3381" i="11"/>
  <c r="C3381" i="11"/>
  <c r="D3381" i="11"/>
  <c r="E3381" i="11"/>
  <c r="F3381" i="11"/>
  <c r="B3382" i="11"/>
  <c r="C3382" i="11"/>
  <c r="D3382" i="11"/>
  <c r="E3382" i="11"/>
  <c r="F3382" i="11"/>
  <c r="B3383" i="11"/>
  <c r="C3383" i="11"/>
  <c r="D3383" i="11"/>
  <c r="E3383" i="11"/>
  <c r="F3383" i="11"/>
  <c r="B3384" i="11"/>
  <c r="C3384" i="11"/>
  <c r="D3384" i="11"/>
  <c r="E3384" i="11"/>
  <c r="F3384" i="11"/>
  <c r="B3385" i="11"/>
  <c r="C3385" i="11"/>
  <c r="D3385" i="11"/>
  <c r="E3385" i="11"/>
  <c r="F3385" i="11"/>
  <c r="B3386" i="11"/>
  <c r="C3386" i="11"/>
  <c r="D3386" i="11"/>
  <c r="E3386" i="11"/>
  <c r="F3386" i="11"/>
  <c r="B3387" i="11"/>
  <c r="C3387" i="11"/>
  <c r="D3387" i="11"/>
  <c r="E3387" i="11"/>
  <c r="F3387" i="11"/>
  <c r="B3388" i="11"/>
  <c r="C3388" i="11"/>
  <c r="D3388" i="11"/>
  <c r="E3388" i="11"/>
  <c r="F3388" i="11"/>
  <c r="B3389" i="11"/>
  <c r="C3389" i="11"/>
  <c r="D3389" i="11"/>
  <c r="E3389" i="11"/>
  <c r="F3389" i="11"/>
  <c r="B3390" i="11"/>
  <c r="C3390" i="11"/>
  <c r="D3390" i="11"/>
  <c r="E3390" i="11"/>
  <c r="F3390" i="11"/>
  <c r="B3391" i="11"/>
  <c r="C3391" i="11"/>
  <c r="D3391" i="11"/>
  <c r="E3391" i="11"/>
  <c r="F3391" i="11"/>
  <c r="B3392" i="11"/>
  <c r="C3392" i="11"/>
  <c r="D3392" i="11"/>
  <c r="E3392" i="11"/>
  <c r="F3392" i="11"/>
  <c r="B3393" i="11"/>
  <c r="C3393" i="11"/>
  <c r="D3393" i="11"/>
  <c r="E3393" i="11"/>
  <c r="F3393" i="11"/>
  <c r="B3394" i="11"/>
  <c r="C3394" i="11"/>
  <c r="D3394" i="11"/>
  <c r="E3394" i="11"/>
  <c r="F3394" i="11"/>
  <c r="B3395" i="11"/>
  <c r="C3395" i="11"/>
  <c r="D3395" i="11"/>
  <c r="E3395" i="11"/>
  <c r="F3395" i="11"/>
  <c r="B3396" i="11"/>
  <c r="C3396" i="11"/>
  <c r="D3396" i="11"/>
  <c r="E3396" i="11"/>
  <c r="F3396" i="11"/>
  <c r="B3397" i="11"/>
  <c r="C3397" i="11"/>
  <c r="D3397" i="11"/>
  <c r="E3397" i="11"/>
  <c r="F3397" i="11"/>
  <c r="B3398" i="11"/>
  <c r="C3398" i="11"/>
  <c r="D3398" i="11"/>
  <c r="E3398" i="11"/>
  <c r="F3398" i="11"/>
  <c r="B3399" i="11"/>
  <c r="C3399" i="11"/>
  <c r="D3399" i="11"/>
  <c r="E3399" i="11"/>
  <c r="F3399" i="11"/>
  <c r="B3400" i="11"/>
  <c r="C3400" i="11"/>
  <c r="D3400" i="11"/>
  <c r="E3400" i="11"/>
  <c r="F3400" i="11"/>
  <c r="B3401" i="11"/>
  <c r="C3401" i="11"/>
  <c r="D3401" i="11"/>
  <c r="E3401" i="11"/>
  <c r="F3401" i="11"/>
  <c r="B3402" i="11"/>
  <c r="C3402" i="11"/>
  <c r="D3402" i="11"/>
  <c r="E3402" i="11"/>
  <c r="F3402" i="11"/>
  <c r="B3403" i="11"/>
  <c r="C3403" i="11"/>
  <c r="D3403" i="11"/>
  <c r="E3403" i="11"/>
  <c r="F3403" i="11"/>
  <c r="B3404" i="11"/>
  <c r="C3404" i="11"/>
  <c r="D3404" i="11"/>
  <c r="E3404" i="11"/>
  <c r="F3404" i="11"/>
  <c r="B3405" i="11"/>
  <c r="C3405" i="11"/>
  <c r="D3405" i="11"/>
  <c r="E3405" i="11"/>
  <c r="F3405" i="11"/>
  <c r="B3406" i="11"/>
  <c r="C3406" i="11"/>
  <c r="D3406" i="11"/>
  <c r="E3406" i="11"/>
  <c r="F3406" i="11"/>
  <c r="B3407" i="11"/>
  <c r="C3407" i="11"/>
  <c r="D3407" i="11"/>
  <c r="E3407" i="11"/>
  <c r="F3407" i="11"/>
  <c r="B3408" i="11"/>
  <c r="C3408" i="11"/>
  <c r="D3408" i="11"/>
  <c r="E3408" i="11"/>
  <c r="F3408" i="11"/>
  <c r="B3409" i="11"/>
  <c r="C3409" i="11"/>
  <c r="D3409" i="11"/>
  <c r="E3409" i="11"/>
  <c r="F3409" i="11"/>
  <c r="B3410" i="11"/>
  <c r="C3410" i="11"/>
  <c r="D3410" i="11"/>
  <c r="E3410" i="11"/>
  <c r="F3410" i="11"/>
  <c r="B3411" i="11"/>
  <c r="C3411" i="11"/>
  <c r="D3411" i="11"/>
  <c r="E3411" i="11"/>
  <c r="F3411" i="11"/>
  <c r="B3412" i="11"/>
  <c r="C3412" i="11"/>
  <c r="D3412" i="11"/>
  <c r="E3412" i="11"/>
  <c r="F3412" i="11"/>
  <c r="B3413" i="11"/>
  <c r="C3413" i="11"/>
  <c r="D3413" i="11"/>
  <c r="E3413" i="11"/>
  <c r="F3413" i="11"/>
  <c r="B3414" i="11"/>
  <c r="C3414" i="11"/>
  <c r="D3414" i="11"/>
  <c r="E3414" i="11"/>
  <c r="F3414" i="11"/>
  <c r="B3415" i="11"/>
  <c r="C3415" i="11"/>
  <c r="D3415" i="11"/>
  <c r="E3415" i="11"/>
  <c r="F3415" i="11"/>
  <c r="B3416" i="11"/>
  <c r="C3416" i="11"/>
  <c r="D3416" i="11"/>
  <c r="E3416" i="11"/>
  <c r="F3416" i="11"/>
  <c r="B3417" i="11"/>
  <c r="C3417" i="11"/>
  <c r="D3417" i="11"/>
  <c r="E3417" i="11"/>
  <c r="F3417" i="11"/>
  <c r="B3418" i="11"/>
  <c r="C3418" i="11"/>
  <c r="D3418" i="11"/>
  <c r="E3418" i="11"/>
  <c r="F3418" i="11"/>
  <c r="B3419" i="11"/>
  <c r="C3419" i="11"/>
  <c r="D3419" i="11"/>
  <c r="E3419" i="11"/>
  <c r="F3419" i="11"/>
  <c r="B3420" i="11"/>
  <c r="C3420" i="11"/>
  <c r="D3420" i="11"/>
  <c r="E3420" i="11"/>
  <c r="F3420" i="11"/>
  <c r="B3421" i="11"/>
  <c r="C3421" i="11"/>
  <c r="D3421" i="11"/>
  <c r="E3421" i="11"/>
  <c r="F3421" i="11"/>
  <c r="B3422" i="11"/>
  <c r="C3422" i="11"/>
  <c r="D3422" i="11"/>
  <c r="E3422" i="11"/>
  <c r="F3422" i="11"/>
  <c r="B3423" i="11"/>
  <c r="C3423" i="11"/>
  <c r="D3423" i="11"/>
  <c r="E3423" i="11"/>
  <c r="F3423" i="11"/>
  <c r="B3424" i="11"/>
  <c r="C3424" i="11"/>
  <c r="D3424" i="11"/>
  <c r="E3424" i="11"/>
  <c r="F3424" i="11"/>
  <c r="B3425" i="11"/>
  <c r="C3425" i="11"/>
  <c r="D3425" i="11"/>
  <c r="E3425" i="11"/>
  <c r="F3425" i="11"/>
  <c r="B3426" i="11"/>
  <c r="C3426" i="11"/>
  <c r="D3426" i="11"/>
  <c r="E3426" i="11"/>
  <c r="F3426" i="11"/>
  <c r="B3427" i="11"/>
  <c r="C3427" i="11"/>
  <c r="D3427" i="11"/>
  <c r="E3427" i="11"/>
  <c r="F3427" i="11"/>
  <c r="B3428" i="11"/>
  <c r="C3428" i="11"/>
  <c r="D3428" i="11"/>
  <c r="E3428" i="11"/>
  <c r="F3428" i="11"/>
  <c r="B3429" i="11"/>
  <c r="C3429" i="11"/>
  <c r="D3429" i="11"/>
  <c r="E3429" i="11"/>
  <c r="F3429" i="11"/>
  <c r="B3430" i="11"/>
  <c r="C3430" i="11"/>
  <c r="D3430" i="11"/>
  <c r="E3430" i="11"/>
  <c r="F3430" i="11"/>
  <c r="B3431" i="11"/>
  <c r="C3431" i="11"/>
  <c r="D3431" i="11"/>
  <c r="E3431" i="11"/>
  <c r="F3431" i="11"/>
  <c r="B3432" i="11"/>
  <c r="C3432" i="11"/>
  <c r="D3432" i="11"/>
  <c r="E3432" i="11"/>
  <c r="F3432" i="11"/>
  <c r="B3433" i="11"/>
  <c r="C3433" i="11"/>
  <c r="D3433" i="11"/>
  <c r="E3433" i="11"/>
  <c r="F3433" i="11"/>
  <c r="B3434" i="11"/>
  <c r="C3434" i="11"/>
  <c r="D3434" i="11"/>
  <c r="E3434" i="11"/>
  <c r="F3434" i="11"/>
  <c r="B3435" i="11"/>
  <c r="C3435" i="11"/>
  <c r="D3435" i="11"/>
  <c r="E3435" i="11"/>
  <c r="F3435" i="11"/>
  <c r="B3436" i="11"/>
  <c r="C3436" i="11"/>
  <c r="D3436" i="11"/>
  <c r="E3436" i="11"/>
  <c r="F3436" i="11"/>
  <c r="B3437" i="11"/>
  <c r="C3437" i="11"/>
  <c r="D3437" i="11"/>
  <c r="E3437" i="11"/>
  <c r="F3437" i="11"/>
  <c r="B3438" i="11"/>
  <c r="C3438" i="11"/>
  <c r="D3438" i="11"/>
  <c r="E3438" i="11"/>
  <c r="F3438" i="11"/>
  <c r="B3439" i="11"/>
  <c r="C3439" i="11"/>
  <c r="D3439" i="11"/>
  <c r="E3439" i="11"/>
  <c r="F3439" i="11"/>
  <c r="B3440" i="11"/>
  <c r="C3440" i="11"/>
  <c r="D3440" i="11"/>
  <c r="E3440" i="11"/>
  <c r="F3440" i="11"/>
  <c r="B3441" i="11"/>
  <c r="C3441" i="11"/>
  <c r="D3441" i="11"/>
  <c r="E3441" i="11"/>
  <c r="F3441" i="11"/>
  <c r="B3442" i="11"/>
  <c r="C3442" i="11"/>
  <c r="D3442" i="11"/>
  <c r="E3442" i="11"/>
  <c r="F3442" i="11"/>
  <c r="B3443" i="11"/>
  <c r="C3443" i="11"/>
  <c r="D3443" i="11"/>
  <c r="E3443" i="11"/>
  <c r="F3443" i="11"/>
  <c r="B3444" i="11"/>
  <c r="C3444" i="11"/>
  <c r="D3444" i="11"/>
  <c r="E3444" i="11"/>
  <c r="F3444" i="11"/>
  <c r="B3445" i="11"/>
  <c r="C3445" i="11"/>
  <c r="D3445" i="11"/>
  <c r="E3445" i="11"/>
  <c r="F3445" i="11"/>
  <c r="B3446" i="11"/>
  <c r="C3446" i="11"/>
  <c r="D3446" i="11"/>
  <c r="E3446" i="11"/>
  <c r="F3446" i="11"/>
  <c r="B3447" i="11"/>
  <c r="C3447" i="11"/>
  <c r="D3447" i="11"/>
  <c r="E3447" i="11"/>
  <c r="F3447" i="11"/>
  <c r="B3448" i="11"/>
  <c r="C3448" i="11"/>
  <c r="D3448" i="11"/>
  <c r="E3448" i="11"/>
  <c r="F3448" i="11"/>
  <c r="B3449" i="11"/>
  <c r="C3449" i="11"/>
  <c r="D3449" i="11"/>
  <c r="E3449" i="11"/>
  <c r="F3449" i="11"/>
  <c r="B3450" i="11"/>
  <c r="C3450" i="11"/>
  <c r="D3450" i="11"/>
  <c r="E3450" i="11"/>
  <c r="F3450" i="11"/>
  <c r="B3451" i="11"/>
  <c r="C3451" i="11"/>
  <c r="D3451" i="11"/>
  <c r="E3451" i="11"/>
  <c r="F3451" i="11"/>
  <c r="B3452" i="11"/>
  <c r="C3452" i="11"/>
  <c r="D3452" i="11"/>
  <c r="E3452" i="11"/>
  <c r="F3452" i="11"/>
  <c r="B3453" i="11"/>
  <c r="C3453" i="11"/>
  <c r="D3453" i="11"/>
  <c r="E3453" i="11"/>
  <c r="F3453" i="11"/>
  <c r="B3454" i="11"/>
  <c r="C3454" i="11"/>
  <c r="D3454" i="11"/>
  <c r="E3454" i="11"/>
  <c r="F3454" i="11"/>
  <c r="B3455" i="11"/>
  <c r="C3455" i="11"/>
  <c r="D3455" i="11"/>
  <c r="E3455" i="11"/>
  <c r="F3455" i="11"/>
  <c r="B3456" i="11"/>
  <c r="C3456" i="11"/>
  <c r="D3456" i="11"/>
  <c r="E3456" i="11"/>
  <c r="F3456" i="11"/>
  <c r="B3457" i="11"/>
  <c r="C3457" i="11"/>
  <c r="D3457" i="11"/>
  <c r="E3457" i="11"/>
  <c r="F3457" i="11"/>
  <c r="B3458" i="11"/>
  <c r="C3458" i="11"/>
  <c r="D3458" i="11"/>
  <c r="E3458" i="11"/>
  <c r="F3458" i="11"/>
  <c r="B3459" i="11"/>
  <c r="C3459" i="11"/>
  <c r="D3459" i="11"/>
  <c r="E3459" i="11"/>
  <c r="F3459" i="11"/>
  <c r="B3460" i="11"/>
  <c r="C3460" i="11"/>
  <c r="D3460" i="11"/>
  <c r="E3460" i="11"/>
  <c r="F3460" i="11"/>
  <c r="B3461" i="11"/>
  <c r="C3461" i="11"/>
  <c r="D3461" i="11"/>
  <c r="E3461" i="11"/>
  <c r="F3461" i="11"/>
  <c r="B3462" i="11"/>
  <c r="C3462" i="11"/>
  <c r="D3462" i="11"/>
  <c r="E3462" i="11"/>
  <c r="F3462" i="11"/>
  <c r="B3463" i="11"/>
  <c r="C3463" i="11"/>
  <c r="D3463" i="11"/>
  <c r="E3463" i="11"/>
  <c r="F3463" i="11"/>
  <c r="B3464" i="11"/>
  <c r="C3464" i="11"/>
  <c r="D3464" i="11"/>
  <c r="E3464" i="11"/>
  <c r="F3464" i="11"/>
  <c r="B3465" i="11"/>
  <c r="C3465" i="11"/>
  <c r="D3465" i="11"/>
  <c r="E3465" i="11"/>
  <c r="F3465" i="11"/>
  <c r="B3466" i="11"/>
  <c r="C3466" i="11"/>
  <c r="D3466" i="11"/>
  <c r="E3466" i="11"/>
  <c r="F3466" i="11"/>
  <c r="B3467" i="11"/>
  <c r="C3467" i="11"/>
  <c r="D3467" i="11"/>
  <c r="E3467" i="11"/>
  <c r="F3467" i="11"/>
  <c r="B3468" i="11"/>
  <c r="C3468" i="11"/>
  <c r="D3468" i="11"/>
  <c r="E3468" i="11"/>
  <c r="F3468" i="11"/>
  <c r="B3469" i="11"/>
  <c r="C3469" i="11"/>
  <c r="D3469" i="11"/>
  <c r="E3469" i="11"/>
  <c r="F3469" i="11"/>
  <c r="B3470" i="11"/>
  <c r="C3470" i="11"/>
  <c r="D3470" i="11"/>
  <c r="E3470" i="11"/>
  <c r="F3470" i="11"/>
  <c r="B3471" i="11"/>
  <c r="C3471" i="11"/>
  <c r="D3471" i="11"/>
  <c r="E3471" i="11"/>
  <c r="F3471" i="11"/>
  <c r="B3472" i="11"/>
  <c r="C3472" i="11"/>
  <c r="D3472" i="11"/>
  <c r="E3472" i="11"/>
  <c r="F3472" i="11"/>
  <c r="B3473" i="11"/>
  <c r="C3473" i="11"/>
  <c r="D3473" i="11"/>
  <c r="E3473" i="11"/>
  <c r="F3473" i="11"/>
  <c r="B3474" i="11"/>
  <c r="C3474" i="11"/>
  <c r="D3474" i="11"/>
  <c r="E3474" i="11"/>
  <c r="F3474" i="11"/>
  <c r="B3475" i="11"/>
  <c r="C3475" i="11"/>
  <c r="D3475" i="11"/>
  <c r="E3475" i="11"/>
  <c r="F3475" i="11"/>
  <c r="B3476" i="11"/>
  <c r="C3476" i="11"/>
  <c r="D3476" i="11"/>
  <c r="E3476" i="11"/>
  <c r="F3476" i="11"/>
  <c r="B3477" i="11"/>
  <c r="C3477" i="11"/>
  <c r="D3477" i="11"/>
  <c r="E3477" i="11"/>
  <c r="F3477" i="11"/>
  <c r="B3478" i="11"/>
  <c r="C3478" i="11"/>
  <c r="D3478" i="11"/>
  <c r="E3478" i="11"/>
  <c r="F3478" i="11"/>
  <c r="B3479" i="11"/>
  <c r="C3479" i="11"/>
  <c r="D3479" i="11"/>
  <c r="E3479" i="11"/>
  <c r="F3479" i="11"/>
  <c r="B3480" i="11"/>
  <c r="C3480" i="11"/>
  <c r="D3480" i="11"/>
  <c r="E3480" i="11"/>
  <c r="F3480" i="11"/>
  <c r="B3481" i="11"/>
  <c r="C3481" i="11"/>
  <c r="D3481" i="11"/>
  <c r="E3481" i="11"/>
  <c r="F3481" i="11"/>
  <c r="B3482" i="11"/>
  <c r="C3482" i="11"/>
  <c r="D3482" i="11"/>
  <c r="E3482" i="11"/>
  <c r="F3482" i="11"/>
  <c r="B3483" i="11"/>
  <c r="C3483" i="11"/>
  <c r="D3483" i="11"/>
  <c r="E3483" i="11"/>
  <c r="F3483" i="11"/>
  <c r="B3484" i="11"/>
  <c r="C3484" i="11"/>
  <c r="D3484" i="11"/>
  <c r="E3484" i="11"/>
  <c r="F3484" i="11"/>
  <c r="B3485" i="11"/>
  <c r="C3485" i="11"/>
  <c r="D3485" i="11"/>
  <c r="E3485" i="11"/>
  <c r="F3485" i="11"/>
  <c r="B3486" i="11"/>
  <c r="C3486" i="11"/>
  <c r="D3486" i="11"/>
  <c r="E3486" i="11"/>
  <c r="F3486" i="11"/>
  <c r="B3487" i="11"/>
  <c r="C3487" i="11"/>
  <c r="D3487" i="11"/>
  <c r="E3487" i="11"/>
  <c r="F3487" i="11"/>
  <c r="B3488" i="11"/>
  <c r="C3488" i="11"/>
  <c r="D3488" i="11"/>
  <c r="E3488" i="11"/>
  <c r="F3488" i="11"/>
  <c r="B3489" i="11"/>
  <c r="C3489" i="11"/>
  <c r="D3489" i="11"/>
  <c r="E3489" i="11"/>
  <c r="F3489" i="11"/>
  <c r="B3490" i="11"/>
  <c r="C3490" i="11"/>
  <c r="D3490" i="11"/>
  <c r="E3490" i="11"/>
  <c r="F3490" i="11"/>
  <c r="B3491" i="11"/>
  <c r="C3491" i="11"/>
  <c r="D3491" i="11"/>
  <c r="E3491" i="11"/>
  <c r="F3491" i="11"/>
  <c r="B3492" i="11"/>
  <c r="C3492" i="11"/>
  <c r="D3492" i="11"/>
  <c r="E3492" i="11"/>
  <c r="F3492" i="11"/>
  <c r="B3493" i="11"/>
  <c r="C3493" i="11"/>
  <c r="D3493" i="11"/>
  <c r="E3493" i="11"/>
  <c r="F3493" i="11"/>
  <c r="B3494" i="11"/>
  <c r="C3494" i="11"/>
  <c r="D3494" i="11"/>
  <c r="E3494" i="11"/>
  <c r="F3494" i="11"/>
  <c r="B3495" i="11"/>
  <c r="C3495" i="11"/>
  <c r="D3495" i="11"/>
  <c r="E3495" i="11"/>
  <c r="F3495" i="11"/>
  <c r="B3496" i="11"/>
  <c r="C3496" i="11"/>
  <c r="D3496" i="11"/>
  <c r="E3496" i="11"/>
  <c r="F3496" i="11"/>
  <c r="B3497" i="11"/>
  <c r="C3497" i="11"/>
  <c r="D3497" i="11"/>
  <c r="E3497" i="11"/>
  <c r="F3497" i="11"/>
  <c r="B3498" i="11"/>
  <c r="C3498" i="11"/>
  <c r="D3498" i="11"/>
  <c r="E3498" i="11"/>
  <c r="F3498" i="11"/>
  <c r="B3499" i="11"/>
  <c r="C3499" i="11"/>
  <c r="D3499" i="11"/>
  <c r="E3499" i="11"/>
  <c r="F3499" i="11"/>
  <c r="B3500" i="11"/>
  <c r="C3500" i="11"/>
  <c r="D3500" i="11"/>
  <c r="E3500" i="11"/>
  <c r="F3500" i="11"/>
  <c r="B3501" i="11"/>
  <c r="C3501" i="11"/>
  <c r="D3501" i="11"/>
  <c r="E3501" i="11"/>
  <c r="F3501" i="11"/>
  <c r="B3502" i="11"/>
  <c r="C3502" i="11"/>
  <c r="D3502" i="11"/>
  <c r="E3502" i="11"/>
  <c r="F3502" i="11"/>
  <c r="B3503" i="11"/>
  <c r="C3503" i="11"/>
  <c r="D3503" i="11"/>
  <c r="E3503" i="11"/>
  <c r="F3503" i="11"/>
  <c r="B3504" i="11"/>
  <c r="C3504" i="11"/>
  <c r="D3504" i="11"/>
  <c r="E3504" i="11"/>
  <c r="F3504" i="11"/>
  <c r="B3505" i="11"/>
  <c r="C3505" i="11"/>
  <c r="D3505" i="11"/>
  <c r="E3505" i="11"/>
  <c r="F3505" i="11"/>
  <c r="B3506" i="11"/>
  <c r="C3506" i="11"/>
  <c r="D3506" i="11"/>
  <c r="E3506" i="11"/>
  <c r="F3506" i="11"/>
  <c r="B3507" i="11"/>
  <c r="C3507" i="11"/>
  <c r="D3507" i="11"/>
  <c r="E3507" i="11"/>
  <c r="F3507" i="11"/>
  <c r="B3508" i="11"/>
  <c r="C3508" i="11"/>
  <c r="D3508" i="11"/>
  <c r="E3508" i="11"/>
  <c r="F3508" i="11"/>
  <c r="B3509" i="11"/>
  <c r="C3509" i="11"/>
  <c r="D3509" i="11"/>
  <c r="E3509" i="11"/>
  <c r="F3509" i="11"/>
  <c r="B3510" i="11"/>
  <c r="C3510" i="11"/>
  <c r="D3510" i="11"/>
  <c r="E3510" i="11"/>
  <c r="F3510" i="11"/>
  <c r="B3511" i="11"/>
  <c r="C3511" i="11"/>
  <c r="D3511" i="11"/>
  <c r="E3511" i="11"/>
  <c r="F3511" i="11"/>
  <c r="B3512" i="11"/>
  <c r="C3512" i="11"/>
  <c r="D3512" i="11"/>
  <c r="E3512" i="11"/>
  <c r="F3512" i="11"/>
  <c r="B3513" i="11"/>
  <c r="C3513" i="11"/>
  <c r="D3513" i="11"/>
  <c r="E3513" i="11"/>
  <c r="F3513" i="11"/>
  <c r="B3514" i="11"/>
  <c r="C3514" i="11"/>
  <c r="D3514" i="11"/>
  <c r="E3514" i="11"/>
  <c r="F3514" i="11"/>
  <c r="B3515" i="11"/>
  <c r="C3515" i="11"/>
  <c r="D3515" i="11"/>
  <c r="E3515" i="11"/>
  <c r="F3515" i="11"/>
  <c r="B3516" i="11"/>
  <c r="C3516" i="11"/>
  <c r="D3516" i="11"/>
  <c r="E3516" i="11"/>
  <c r="F3516" i="11"/>
  <c r="B3517" i="11"/>
  <c r="C3517" i="11"/>
  <c r="D3517" i="11"/>
  <c r="E3517" i="11"/>
  <c r="F3517" i="11"/>
  <c r="B3518" i="11"/>
  <c r="C3518" i="11"/>
  <c r="D3518" i="11"/>
  <c r="E3518" i="11"/>
  <c r="F3518" i="11"/>
  <c r="B3519" i="11"/>
  <c r="C3519" i="11"/>
  <c r="D3519" i="11"/>
  <c r="E3519" i="11"/>
  <c r="F3519" i="11"/>
  <c r="B3520" i="11"/>
  <c r="C3520" i="11"/>
  <c r="D3520" i="11"/>
  <c r="E3520" i="11"/>
  <c r="F3520" i="11"/>
  <c r="B3521" i="11"/>
  <c r="C3521" i="11"/>
  <c r="D3521" i="11"/>
  <c r="E3521" i="11"/>
  <c r="F3521" i="11"/>
  <c r="B3522" i="11"/>
  <c r="C3522" i="11"/>
  <c r="D3522" i="11"/>
  <c r="E3522" i="11"/>
  <c r="F3522" i="11"/>
  <c r="B3523" i="11"/>
  <c r="C3523" i="11"/>
  <c r="D3523" i="11"/>
  <c r="E3523" i="11"/>
  <c r="F3523" i="11"/>
  <c r="B3524" i="11"/>
  <c r="C3524" i="11"/>
  <c r="D3524" i="11"/>
  <c r="E3524" i="11"/>
  <c r="F3524" i="11"/>
  <c r="B3525" i="11"/>
  <c r="C3525" i="11"/>
  <c r="D3525" i="11"/>
  <c r="E3525" i="11"/>
  <c r="F3525" i="11"/>
  <c r="B3526" i="11"/>
  <c r="C3526" i="11"/>
  <c r="D3526" i="11"/>
  <c r="E3526" i="11"/>
  <c r="F3526" i="11"/>
  <c r="B3527" i="11"/>
  <c r="C3527" i="11"/>
  <c r="D3527" i="11"/>
  <c r="E3527" i="11"/>
  <c r="F3527" i="11"/>
  <c r="B3528" i="11"/>
  <c r="C3528" i="11"/>
  <c r="D3528" i="11"/>
  <c r="E3528" i="11"/>
  <c r="F3528" i="11"/>
  <c r="B3529" i="11"/>
  <c r="C3529" i="11"/>
  <c r="D3529" i="11"/>
  <c r="E3529" i="11"/>
  <c r="F3529" i="11"/>
  <c r="B3530" i="11"/>
  <c r="C3530" i="11"/>
  <c r="D3530" i="11"/>
  <c r="E3530" i="11"/>
  <c r="F3530" i="11"/>
  <c r="B3531" i="11"/>
  <c r="C3531" i="11"/>
  <c r="D3531" i="11"/>
  <c r="E3531" i="11"/>
  <c r="F3531" i="11"/>
  <c r="B3532" i="11"/>
  <c r="C3532" i="11"/>
  <c r="D3532" i="11"/>
  <c r="E3532" i="11"/>
  <c r="F3532" i="11"/>
  <c r="B3533" i="11"/>
  <c r="C3533" i="11"/>
  <c r="D3533" i="11"/>
  <c r="E3533" i="11"/>
  <c r="F3533" i="11"/>
  <c r="B3534" i="11"/>
  <c r="C3534" i="11"/>
  <c r="D3534" i="11"/>
  <c r="E3534" i="11"/>
  <c r="F3534" i="11"/>
  <c r="B3535" i="11"/>
  <c r="C3535" i="11"/>
  <c r="D3535" i="11"/>
  <c r="E3535" i="11"/>
  <c r="F3535" i="11"/>
  <c r="B3536" i="11"/>
  <c r="C3536" i="11"/>
  <c r="D3536" i="11"/>
  <c r="E3536" i="11"/>
  <c r="F3536" i="11"/>
  <c r="B3537" i="11"/>
  <c r="C3537" i="11"/>
  <c r="D3537" i="11"/>
  <c r="E3537" i="11"/>
  <c r="F3537" i="11"/>
  <c r="B3538" i="11"/>
  <c r="C3538" i="11"/>
  <c r="D3538" i="11"/>
  <c r="E3538" i="11"/>
  <c r="F3538" i="11"/>
  <c r="B3539" i="11"/>
  <c r="C3539" i="11"/>
  <c r="D3539" i="11"/>
  <c r="E3539" i="11"/>
  <c r="F3539" i="11"/>
  <c r="B3540" i="11"/>
  <c r="C3540" i="11"/>
  <c r="D3540" i="11"/>
  <c r="E3540" i="11"/>
  <c r="F3540" i="11"/>
  <c r="B3541" i="11"/>
  <c r="C3541" i="11"/>
  <c r="D3541" i="11"/>
  <c r="E3541" i="11"/>
  <c r="F3541" i="11"/>
  <c r="B3542" i="11"/>
  <c r="C3542" i="11"/>
  <c r="D3542" i="11"/>
  <c r="E3542" i="11"/>
  <c r="F3542" i="11"/>
  <c r="B3543" i="11"/>
  <c r="C3543" i="11"/>
  <c r="D3543" i="11"/>
  <c r="E3543" i="11"/>
  <c r="F3543" i="11"/>
  <c r="B3544" i="11"/>
  <c r="C3544" i="11"/>
  <c r="D3544" i="11"/>
  <c r="E3544" i="11"/>
  <c r="F3544" i="11"/>
  <c r="B3545" i="11"/>
  <c r="C3545" i="11"/>
  <c r="D3545" i="11"/>
  <c r="E3545" i="11"/>
  <c r="F3545" i="11"/>
  <c r="B3546" i="11"/>
  <c r="C3546" i="11"/>
  <c r="D3546" i="11"/>
  <c r="E3546" i="11"/>
  <c r="F3546" i="11"/>
  <c r="B3547" i="11"/>
  <c r="C3547" i="11"/>
  <c r="D3547" i="11"/>
  <c r="E3547" i="11"/>
  <c r="F3547" i="11"/>
  <c r="B3548" i="11"/>
  <c r="C3548" i="11"/>
  <c r="D3548" i="11"/>
  <c r="E3548" i="11"/>
  <c r="F3548" i="11"/>
  <c r="B3549" i="11"/>
  <c r="C3549" i="11"/>
  <c r="D3549" i="11"/>
  <c r="E3549" i="11"/>
  <c r="F3549" i="11"/>
  <c r="B3550" i="11"/>
  <c r="C3550" i="11"/>
  <c r="D3550" i="11"/>
  <c r="E3550" i="11"/>
  <c r="F3550" i="11"/>
  <c r="B3551" i="11"/>
  <c r="C3551" i="11"/>
  <c r="D3551" i="11"/>
  <c r="E3551" i="11"/>
  <c r="F3551" i="11"/>
  <c r="B3552" i="11"/>
  <c r="C3552" i="11"/>
  <c r="D3552" i="11"/>
  <c r="E3552" i="11"/>
  <c r="F3552" i="11"/>
  <c r="B3553" i="11"/>
  <c r="C3553" i="11"/>
  <c r="D3553" i="11"/>
  <c r="E3553" i="11"/>
  <c r="F3553" i="11"/>
  <c r="B3554" i="11"/>
  <c r="C3554" i="11"/>
  <c r="D3554" i="11"/>
  <c r="E3554" i="11"/>
  <c r="F3554" i="11"/>
  <c r="B3555" i="11"/>
  <c r="C3555" i="11"/>
  <c r="D3555" i="11"/>
  <c r="E3555" i="11"/>
  <c r="F3555" i="11"/>
  <c r="B3556" i="11"/>
  <c r="C3556" i="11"/>
  <c r="D3556" i="11"/>
  <c r="E3556" i="11"/>
  <c r="F3556" i="11"/>
  <c r="B3557" i="11"/>
  <c r="C3557" i="11"/>
  <c r="D3557" i="11"/>
  <c r="E3557" i="11"/>
  <c r="F3557" i="11"/>
  <c r="B3558" i="11"/>
  <c r="C3558" i="11"/>
  <c r="D3558" i="11"/>
  <c r="E3558" i="11"/>
  <c r="F3558" i="11"/>
  <c r="B3559" i="11"/>
  <c r="C3559" i="11"/>
  <c r="D3559" i="11"/>
  <c r="E3559" i="11"/>
  <c r="F3559" i="11"/>
  <c r="B3560" i="11"/>
  <c r="C3560" i="11"/>
  <c r="D3560" i="11"/>
  <c r="E3560" i="11"/>
  <c r="F3560" i="11"/>
  <c r="B3561" i="11"/>
  <c r="C3561" i="11"/>
  <c r="D3561" i="11"/>
  <c r="E3561" i="11"/>
  <c r="F3561" i="11"/>
  <c r="B3562" i="11"/>
  <c r="C3562" i="11"/>
  <c r="D3562" i="11"/>
  <c r="E3562" i="11"/>
  <c r="F3562" i="11"/>
  <c r="B3563" i="11"/>
  <c r="C3563" i="11"/>
  <c r="D3563" i="11"/>
  <c r="E3563" i="11"/>
  <c r="F3563" i="11"/>
  <c r="B3564" i="11"/>
  <c r="C3564" i="11"/>
  <c r="D3564" i="11"/>
  <c r="E3564" i="11"/>
  <c r="F3564" i="11"/>
  <c r="B3565" i="11"/>
  <c r="C3565" i="11"/>
  <c r="D3565" i="11"/>
  <c r="E3565" i="11"/>
  <c r="F3565" i="11"/>
  <c r="B3566" i="11"/>
  <c r="C3566" i="11"/>
  <c r="D3566" i="11"/>
  <c r="E3566" i="11"/>
  <c r="F3566" i="11"/>
  <c r="B3567" i="11"/>
  <c r="C3567" i="11"/>
  <c r="D3567" i="11"/>
  <c r="E3567" i="11"/>
  <c r="F3567" i="11"/>
  <c r="B3568" i="11"/>
  <c r="C3568" i="11"/>
  <c r="D3568" i="11"/>
  <c r="E3568" i="11"/>
  <c r="F3568" i="11"/>
  <c r="B3569" i="11"/>
  <c r="C3569" i="11"/>
  <c r="D3569" i="11"/>
  <c r="E3569" i="11"/>
  <c r="F3569" i="11"/>
  <c r="B3570" i="11"/>
  <c r="C3570" i="11"/>
  <c r="D3570" i="11"/>
  <c r="E3570" i="11"/>
  <c r="F3570" i="11"/>
  <c r="B3571" i="11"/>
  <c r="C3571" i="11"/>
  <c r="D3571" i="11"/>
  <c r="E3571" i="11"/>
  <c r="F3571" i="11"/>
  <c r="B3572" i="11"/>
  <c r="C3572" i="11"/>
  <c r="D3572" i="11"/>
  <c r="E3572" i="11"/>
  <c r="F3572" i="11"/>
  <c r="B3573" i="11"/>
  <c r="C3573" i="11"/>
  <c r="D3573" i="11"/>
  <c r="E3573" i="11"/>
  <c r="F3573" i="11"/>
  <c r="B3574" i="11"/>
  <c r="C3574" i="11"/>
  <c r="D3574" i="11"/>
  <c r="E3574" i="11"/>
  <c r="F3574" i="11"/>
  <c r="B3575" i="11"/>
  <c r="C3575" i="11"/>
  <c r="D3575" i="11"/>
  <c r="E3575" i="11"/>
  <c r="F3575" i="11"/>
  <c r="B3576" i="11"/>
  <c r="C3576" i="11"/>
  <c r="D3576" i="11"/>
  <c r="E3576" i="11"/>
  <c r="F3576" i="11"/>
  <c r="B3577" i="11"/>
  <c r="C3577" i="11"/>
  <c r="D3577" i="11"/>
  <c r="E3577" i="11"/>
  <c r="F3577" i="11"/>
  <c r="B3578" i="11"/>
  <c r="C3578" i="11"/>
  <c r="D3578" i="11"/>
  <c r="E3578" i="11"/>
  <c r="F3578" i="11"/>
  <c r="B3579" i="11"/>
  <c r="C3579" i="11"/>
  <c r="D3579" i="11"/>
  <c r="E3579" i="11"/>
  <c r="F3579" i="11"/>
  <c r="B3580" i="11"/>
  <c r="C3580" i="11"/>
  <c r="D3580" i="11"/>
  <c r="E3580" i="11"/>
  <c r="F3580" i="11"/>
  <c r="B3581" i="11"/>
  <c r="C3581" i="11"/>
  <c r="D3581" i="11"/>
  <c r="E3581" i="11"/>
  <c r="F3581" i="11"/>
  <c r="B3582" i="11"/>
  <c r="C3582" i="11"/>
  <c r="D3582" i="11"/>
  <c r="E3582" i="11"/>
  <c r="F3582" i="11"/>
  <c r="B3583" i="11"/>
  <c r="C3583" i="11"/>
  <c r="D3583" i="11"/>
  <c r="E3583" i="11"/>
  <c r="F3583" i="11"/>
  <c r="B3584" i="11"/>
  <c r="C3584" i="11"/>
  <c r="D3584" i="11"/>
  <c r="E3584" i="11"/>
  <c r="F3584" i="11"/>
  <c r="B3585" i="11"/>
  <c r="C3585" i="11"/>
  <c r="D3585" i="11"/>
  <c r="E3585" i="11"/>
  <c r="F3585" i="11"/>
  <c r="B3586" i="11"/>
  <c r="C3586" i="11"/>
  <c r="D3586" i="11"/>
  <c r="E3586" i="11"/>
  <c r="F3586" i="11"/>
  <c r="B3587" i="11"/>
  <c r="C3587" i="11"/>
  <c r="D3587" i="11"/>
  <c r="E3587" i="11"/>
  <c r="F3587" i="11"/>
  <c r="B3588" i="11"/>
  <c r="C3588" i="11"/>
  <c r="D3588" i="11"/>
  <c r="E3588" i="11"/>
  <c r="F3588" i="11"/>
  <c r="B3589" i="11"/>
  <c r="C3589" i="11"/>
  <c r="D3589" i="11"/>
  <c r="E3589" i="11"/>
  <c r="F3589" i="11"/>
  <c r="B3590" i="11"/>
  <c r="C3590" i="11"/>
  <c r="D3590" i="11"/>
  <c r="E3590" i="11"/>
  <c r="F3590" i="11"/>
  <c r="B3591" i="11"/>
  <c r="C3591" i="11"/>
  <c r="D3591" i="11"/>
  <c r="E3591" i="11"/>
  <c r="F3591" i="11"/>
  <c r="B3592" i="11"/>
  <c r="C3592" i="11"/>
  <c r="D3592" i="11"/>
  <c r="E3592" i="11"/>
  <c r="F3592" i="11"/>
  <c r="B3593" i="11"/>
  <c r="C3593" i="11"/>
  <c r="D3593" i="11"/>
  <c r="E3593" i="11"/>
  <c r="F3593" i="11"/>
  <c r="B3594" i="11"/>
  <c r="C3594" i="11"/>
  <c r="D3594" i="11"/>
  <c r="E3594" i="11"/>
  <c r="F3594" i="11"/>
  <c r="B3595" i="11"/>
  <c r="C3595" i="11"/>
  <c r="D3595" i="11"/>
  <c r="E3595" i="11"/>
  <c r="F3595" i="11"/>
  <c r="B3596" i="11"/>
  <c r="C3596" i="11"/>
  <c r="D3596" i="11"/>
  <c r="E3596" i="11"/>
  <c r="F3596" i="11"/>
  <c r="B3597" i="11"/>
  <c r="C3597" i="11"/>
  <c r="D3597" i="11"/>
  <c r="E3597" i="11"/>
  <c r="F3597" i="11"/>
  <c r="B3598" i="11"/>
  <c r="C3598" i="11"/>
  <c r="D3598" i="11"/>
  <c r="E3598" i="11"/>
  <c r="F3598" i="11"/>
  <c r="B3599" i="11"/>
  <c r="C3599" i="11"/>
  <c r="D3599" i="11"/>
  <c r="E3599" i="11"/>
  <c r="F3599" i="11"/>
  <c r="B3600" i="11"/>
  <c r="C3600" i="11"/>
  <c r="D3600" i="11"/>
  <c r="E3600" i="11"/>
  <c r="F3600" i="11"/>
  <c r="B3601" i="11"/>
  <c r="C3601" i="11"/>
  <c r="D3601" i="11"/>
  <c r="E3601" i="11"/>
  <c r="F3601" i="11"/>
  <c r="B3602" i="11"/>
  <c r="C3602" i="11"/>
  <c r="D3602" i="11"/>
  <c r="E3602" i="11"/>
  <c r="F3602" i="11"/>
  <c r="B3603" i="11"/>
  <c r="C3603" i="11"/>
  <c r="D3603" i="11"/>
  <c r="E3603" i="11"/>
  <c r="F3603" i="11"/>
  <c r="B3604" i="11"/>
  <c r="C3604" i="11"/>
  <c r="D3604" i="11"/>
  <c r="E3604" i="11"/>
  <c r="F3604" i="11"/>
  <c r="B3605" i="11"/>
  <c r="C3605" i="11"/>
  <c r="D3605" i="11"/>
  <c r="E3605" i="11"/>
  <c r="F3605" i="11"/>
  <c r="B3606" i="11"/>
  <c r="C3606" i="11"/>
  <c r="D3606" i="11"/>
  <c r="E3606" i="11"/>
  <c r="F3606" i="11"/>
  <c r="B3607" i="11"/>
  <c r="C3607" i="11"/>
  <c r="D3607" i="11"/>
  <c r="E3607" i="11"/>
  <c r="F3607" i="11"/>
  <c r="B3608" i="11"/>
  <c r="C3608" i="11"/>
  <c r="D3608" i="11"/>
  <c r="E3608" i="11"/>
  <c r="F3608" i="11"/>
  <c r="B3609" i="11"/>
  <c r="C3609" i="11"/>
  <c r="D3609" i="11"/>
  <c r="E3609" i="11"/>
  <c r="F3609" i="11"/>
  <c r="B3610" i="11"/>
  <c r="C3610" i="11"/>
  <c r="D3610" i="11"/>
  <c r="E3610" i="11"/>
  <c r="F3610" i="11"/>
  <c r="B3611" i="11"/>
  <c r="C3611" i="11"/>
  <c r="D3611" i="11"/>
  <c r="E3611" i="11"/>
  <c r="F3611" i="11"/>
  <c r="B3612" i="11"/>
  <c r="C3612" i="11"/>
  <c r="D3612" i="11"/>
  <c r="E3612" i="11"/>
  <c r="F3612" i="11"/>
  <c r="B3613" i="11"/>
  <c r="C3613" i="11"/>
  <c r="D3613" i="11"/>
  <c r="E3613" i="11"/>
  <c r="F3613" i="11"/>
  <c r="B3614" i="11"/>
  <c r="C3614" i="11"/>
  <c r="D3614" i="11"/>
  <c r="E3614" i="11"/>
  <c r="F3614" i="11"/>
  <c r="B3615" i="11"/>
  <c r="C3615" i="11"/>
  <c r="D3615" i="11"/>
  <c r="E3615" i="11"/>
  <c r="F3615" i="11"/>
  <c r="B3616" i="11"/>
  <c r="C3616" i="11"/>
  <c r="D3616" i="11"/>
  <c r="E3616" i="11"/>
  <c r="F3616" i="11"/>
  <c r="B3617" i="11"/>
  <c r="C3617" i="11"/>
  <c r="D3617" i="11"/>
  <c r="E3617" i="11"/>
  <c r="F3617" i="11"/>
  <c r="B3618" i="11"/>
  <c r="C3618" i="11"/>
  <c r="D3618" i="11"/>
  <c r="E3618" i="11"/>
  <c r="F3618" i="11"/>
  <c r="B3619" i="11"/>
  <c r="C3619" i="11"/>
  <c r="D3619" i="11"/>
  <c r="E3619" i="11"/>
  <c r="F3619" i="11"/>
  <c r="B3620" i="11"/>
  <c r="C3620" i="11"/>
  <c r="D3620" i="11"/>
  <c r="E3620" i="11"/>
  <c r="F3620" i="11"/>
  <c r="B3621" i="11"/>
  <c r="C3621" i="11"/>
  <c r="D3621" i="11"/>
  <c r="E3621" i="11"/>
  <c r="F3621" i="11"/>
  <c r="B3622" i="11"/>
  <c r="C3622" i="11"/>
  <c r="D3622" i="11"/>
  <c r="E3622" i="11"/>
  <c r="F3622" i="11"/>
  <c r="B3623" i="11"/>
  <c r="C3623" i="11"/>
  <c r="D3623" i="11"/>
  <c r="E3623" i="11"/>
  <c r="F3623" i="11"/>
  <c r="B3624" i="11"/>
  <c r="C3624" i="11"/>
  <c r="D3624" i="11"/>
  <c r="E3624" i="11"/>
  <c r="F3624" i="11"/>
  <c r="B3625" i="11"/>
  <c r="C3625" i="11"/>
  <c r="D3625" i="11"/>
  <c r="E3625" i="11"/>
  <c r="F3625" i="11"/>
  <c r="B3626" i="11"/>
  <c r="C3626" i="11"/>
  <c r="D3626" i="11"/>
  <c r="E3626" i="11"/>
  <c r="F3626" i="11"/>
  <c r="B3627" i="11"/>
  <c r="C3627" i="11"/>
  <c r="D3627" i="11"/>
  <c r="E3627" i="11"/>
  <c r="F3627" i="11"/>
  <c r="B3628" i="11"/>
  <c r="C3628" i="11"/>
  <c r="D3628" i="11"/>
  <c r="E3628" i="11"/>
  <c r="F3628" i="11"/>
  <c r="B3629" i="11"/>
  <c r="C3629" i="11"/>
  <c r="D3629" i="11"/>
  <c r="E3629" i="11"/>
  <c r="F3629" i="11"/>
  <c r="B3630" i="11"/>
  <c r="C3630" i="11"/>
  <c r="D3630" i="11"/>
  <c r="E3630" i="11"/>
  <c r="F3630" i="11"/>
  <c r="B3631" i="11"/>
  <c r="C3631" i="11"/>
  <c r="D3631" i="11"/>
  <c r="E3631" i="11"/>
  <c r="F3631" i="11"/>
  <c r="B3632" i="11"/>
  <c r="C3632" i="11"/>
  <c r="D3632" i="11"/>
  <c r="E3632" i="11"/>
  <c r="F3632" i="11"/>
  <c r="B3633" i="11"/>
  <c r="C3633" i="11"/>
  <c r="D3633" i="11"/>
  <c r="E3633" i="11"/>
  <c r="F3633" i="11"/>
  <c r="B3634" i="11"/>
  <c r="C3634" i="11"/>
  <c r="D3634" i="11"/>
  <c r="E3634" i="11"/>
  <c r="F3634" i="11"/>
  <c r="B3635" i="11"/>
  <c r="C3635" i="11"/>
  <c r="D3635" i="11"/>
  <c r="E3635" i="11"/>
  <c r="F3635" i="11"/>
  <c r="B3636" i="11"/>
  <c r="C3636" i="11"/>
  <c r="D3636" i="11"/>
  <c r="E3636" i="11"/>
  <c r="F3636" i="11"/>
  <c r="B3637" i="11"/>
  <c r="C3637" i="11"/>
  <c r="D3637" i="11"/>
  <c r="E3637" i="11"/>
  <c r="F3637" i="11"/>
  <c r="B3638" i="11"/>
  <c r="C3638" i="11"/>
  <c r="D3638" i="11"/>
  <c r="E3638" i="11"/>
  <c r="F3638" i="11"/>
  <c r="B3639" i="11"/>
  <c r="C3639" i="11"/>
  <c r="D3639" i="11"/>
  <c r="E3639" i="11"/>
  <c r="F3639" i="11"/>
  <c r="B3640" i="11"/>
  <c r="C3640" i="11"/>
  <c r="D3640" i="11"/>
  <c r="E3640" i="11"/>
  <c r="F3640" i="11"/>
  <c r="B3641" i="11"/>
  <c r="C3641" i="11"/>
  <c r="D3641" i="11"/>
  <c r="E3641" i="11"/>
  <c r="F3641" i="11"/>
  <c r="B3642" i="11"/>
  <c r="C3642" i="11"/>
  <c r="D3642" i="11"/>
  <c r="E3642" i="11"/>
  <c r="F3642" i="11"/>
  <c r="B3643" i="11"/>
  <c r="C3643" i="11"/>
  <c r="D3643" i="11"/>
  <c r="E3643" i="11"/>
  <c r="F3643" i="11"/>
  <c r="B3644" i="11"/>
  <c r="C3644" i="11"/>
  <c r="D3644" i="11"/>
  <c r="E3644" i="11"/>
  <c r="F3644" i="11"/>
  <c r="B3645" i="11"/>
  <c r="C3645" i="11"/>
  <c r="D3645" i="11"/>
  <c r="E3645" i="11"/>
  <c r="F3645" i="11"/>
  <c r="B3646" i="11"/>
  <c r="C3646" i="11"/>
  <c r="D3646" i="11"/>
  <c r="E3646" i="11"/>
  <c r="F3646" i="11"/>
  <c r="B3647" i="11"/>
  <c r="C3647" i="11"/>
  <c r="D3647" i="11"/>
  <c r="E3647" i="11"/>
  <c r="F3647" i="11"/>
  <c r="B3648" i="11"/>
  <c r="C3648" i="11"/>
  <c r="D3648" i="11"/>
  <c r="E3648" i="11"/>
  <c r="F3648" i="11"/>
  <c r="B3649" i="11"/>
  <c r="C3649" i="11"/>
  <c r="D3649" i="11"/>
  <c r="E3649" i="11"/>
  <c r="F3649" i="11"/>
  <c r="B3650" i="11"/>
  <c r="C3650" i="11"/>
  <c r="D3650" i="11"/>
  <c r="E3650" i="11"/>
  <c r="F3650" i="11"/>
  <c r="B3651" i="11"/>
  <c r="C3651" i="11"/>
  <c r="D3651" i="11"/>
  <c r="E3651" i="11"/>
  <c r="F3651" i="11"/>
  <c r="B3652" i="11"/>
  <c r="C3652" i="11"/>
  <c r="D3652" i="11"/>
  <c r="E3652" i="11"/>
  <c r="F3652" i="11"/>
  <c r="B3653" i="11"/>
  <c r="C3653" i="11"/>
  <c r="D3653" i="11"/>
  <c r="E3653" i="11"/>
  <c r="F3653" i="11"/>
  <c r="B3654" i="11"/>
  <c r="C3654" i="11"/>
  <c r="D3654" i="11"/>
  <c r="E3654" i="11"/>
  <c r="F3654" i="11"/>
  <c r="B3655" i="11"/>
  <c r="C3655" i="11"/>
  <c r="D3655" i="11"/>
  <c r="E3655" i="11"/>
  <c r="F3655" i="11"/>
  <c r="B3656" i="11"/>
  <c r="C3656" i="11"/>
  <c r="D3656" i="11"/>
  <c r="E3656" i="11"/>
  <c r="F3656" i="11"/>
  <c r="B3657" i="11"/>
  <c r="C3657" i="11"/>
  <c r="D3657" i="11"/>
  <c r="E3657" i="11"/>
  <c r="F3657" i="11"/>
  <c r="B3658" i="11"/>
  <c r="C3658" i="11"/>
  <c r="D3658" i="11"/>
  <c r="E3658" i="11"/>
  <c r="F3658" i="11"/>
  <c r="B3659" i="11"/>
  <c r="C3659" i="11"/>
  <c r="D3659" i="11"/>
  <c r="E3659" i="11"/>
  <c r="F3659" i="11"/>
  <c r="B3660" i="11"/>
  <c r="C3660" i="11"/>
  <c r="D3660" i="11"/>
  <c r="E3660" i="11"/>
  <c r="F3660" i="11"/>
  <c r="B3661" i="11"/>
  <c r="C3661" i="11"/>
  <c r="D3661" i="11"/>
  <c r="E3661" i="11"/>
  <c r="F3661" i="11"/>
  <c r="B3662" i="11"/>
  <c r="C3662" i="11"/>
  <c r="D3662" i="11"/>
  <c r="E3662" i="11"/>
  <c r="F3662" i="11"/>
  <c r="B3663" i="11"/>
  <c r="C3663" i="11"/>
  <c r="D3663" i="11"/>
  <c r="E3663" i="11"/>
  <c r="F3663" i="11"/>
  <c r="B3664" i="11"/>
  <c r="C3664" i="11"/>
  <c r="D3664" i="11"/>
  <c r="E3664" i="11"/>
  <c r="F3664" i="11"/>
  <c r="B3665" i="11"/>
  <c r="C3665" i="11"/>
  <c r="D3665" i="11"/>
  <c r="E3665" i="11"/>
  <c r="F3665" i="11"/>
  <c r="B15" i="11"/>
  <c r="C15" i="11"/>
  <c r="D15" i="11"/>
  <c r="E15" i="11"/>
  <c r="F15" i="11"/>
  <c r="G14" i="11"/>
  <c r="F14" i="11"/>
  <c r="E14" i="11"/>
  <c r="E10" i="11"/>
  <c r="G30" i="14"/>
  <c r="G15" i="14"/>
  <c r="B3" i="14"/>
  <c r="W3665" i="11" l="1"/>
  <c r="W3661" i="11"/>
  <c r="W3657" i="11"/>
  <c r="W3653" i="11"/>
  <c r="W3649" i="11"/>
  <c r="W3645" i="11"/>
  <c r="W3641" i="11"/>
  <c r="W3637" i="11"/>
  <c r="W3633" i="11"/>
  <c r="W3629" i="11"/>
  <c r="W3625" i="11"/>
  <c r="W3621" i="11"/>
  <c r="W3617" i="11"/>
  <c r="W3613" i="11"/>
  <c r="W3609" i="11"/>
  <c r="W3605" i="11"/>
  <c r="W3601" i="11"/>
  <c r="W3597" i="11"/>
  <c r="W3593" i="11"/>
  <c r="W3589" i="11"/>
  <c r="W3585" i="11"/>
  <c r="W3581" i="11"/>
  <c r="W3577" i="11"/>
  <c r="W3573" i="11"/>
  <c r="W3569" i="11"/>
  <c r="W3565" i="11"/>
  <c r="W3561" i="11"/>
  <c r="W3557" i="11"/>
  <c r="W3553" i="11"/>
  <c r="W3549" i="11"/>
  <c r="W3545" i="11"/>
  <c r="W3541" i="11"/>
  <c r="W3537" i="11"/>
  <c r="W3533" i="11"/>
  <c r="W3529" i="11"/>
  <c r="W3525" i="11"/>
  <c r="W3521" i="11"/>
  <c r="W3517" i="11"/>
  <c r="W3513" i="11"/>
  <c r="W3509" i="11"/>
  <c r="W3505" i="11"/>
  <c r="W3501" i="11"/>
  <c r="W3497" i="11"/>
  <c r="W3493" i="11"/>
  <c r="W3489" i="11"/>
  <c r="W3485" i="11"/>
  <c r="W3481" i="11"/>
  <c r="W3477" i="11"/>
  <c r="W3473" i="11"/>
  <c r="W3469" i="11"/>
  <c r="W3465" i="11"/>
  <c r="W3461" i="11"/>
  <c r="W3457" i="11"/>
  <c r="W3453" i="11"/>
  <c r="W3449" i="11"/>
  <c r="W3445" i="11"/>
  <c r="W3441" i="11"/>
  <c r="W3437" i="11"/>
  <c r="W3433" i="11"/>
  <c r="W3429" i="11"/>
  <c r="W3425" i="11"/>
  <c r="W3421" i="11"/>
  <c r="W3417" i="11"/>
  <c r="W3413" i="11"/>
  <c r="W3409" i="11"/>
  <c r="W3405" i="11"/>
  <c r="W3401" i="11"/>
  <c r="W3397" i="11"/>
  <c r="W3393" i="11"/>
  <c r="W3389" i="11"/>
  <c r="W3385" i="11"/>
  <c r="W3381" i="11"/>
  <c r="W3377" i="11"/>
  <c r="W3373" i="11"/>
  <c r="W3369" i="11"/>
  <c r="W3365" i="11"/>
  <c r="W3361" i="11"/>
  <c r="W3357" i="11"/>
  <c r="W3353" i="11"/>
  <c r="W3349" i="11"/>
  <c r="W3345" i="11"/>
  <c r="W3341" i="11"/>
  <c r="W3337" i="11"/>
  <c r="W3333" i="11"/>
  <c r="W3329" i="11"/>
  <c r="W3325" i="11"/>
  <c r="W3321" i="11"/>
  <c r="W3317" i="11"/>
  <c r="W3313" i="11"/>
  <c r="W3309" i="11"/>
  <c r="W3305" i="11"/>
  <c r="W3301" i="11"/>
  <c r="W3297" i="11"/>
  <c r="W3293" i="11"/>
  <c r="W3289" i="11"/>
  <c r="W3285" i="11"/>
  <c r="W3281" i="11"/>
  <c r="W3277" i="11"/>
  <c r="W3273" i="11"/>
  <c r="W3269" i="11"/>
  <c r="W3265" i="11"/>
  <c r="W3261" i="11"/>
  <c r="W3257" i="11"/>
  <c r="W3253" i="11"/>
  <c r="W3249" i="11"/>
  <c r="W3245" i="11"/>
  <c r="W3241" i="11"/>
  <c r="W3237" i="11"/>
  <c r="W3233" i="11"/>
  <c r="W3229" i="11"/>
  <c r="W3225" i="11"/>
  <c r="W3221" i="11"/>
  <c r="W3217" i="11"/>
  <c r="W3213" i="11"/>
  <c r="W3209" i="11"/>
  <c r="W3205" i="11"/>
  <c r="W3201" i="11"/>
  <c r="W3197" i="11"/>
  <c r="W3193" i="11"/>
  <c r="W3189" i="11"/>
  <c r="W3185" i="11"/>
  <c r="W3181" i="11"/>
  <c r="W3177" i="11"/>
  <c r="W3173" i="11"/>
  <c r="W3169" i="11"/>
  <c r="W3165" i="11"/>
  <c r="W3161" i="11"/>
  <c r="W3157" i="11"/>
  <c r="W3153" i="11"/>
  <c r="W3149" i="11"/>
  <c r="W3145" i="11"/>
  <c r="W3141" i="11"/>
  <c r="W3137" i="11"/>
  <c r="W3133" i="11"/>
  <c r="W3129" i="11"/>
  <c r="W3125" i="11"/>
  <c r="W3121" i="11"/>
  <c r="W3117" i="11"/>
  <c r="W3113" i="11"/>
  <c r="W3109" i="11"/>
  <c r="W3105" i="11"/>
  <c r="W3101" i="11"/>
  <c r="W3097" i="11"/>
  <c r="W3093" i="11"/>
  <c r="W3089" i="11"/>
  <c r="W3085" i="11"/>
  <c r="W3081" i="11"/>
  <c r="W3077" i="11"/>
  <c r="W3073" i="11"/>
  <c r="W3069" i="11"/>
  <c r="W3065" i="11"/>
  <c r="W3061" i="11"/>
  <c r="W3057" i="11"/>
  <c r="W3053" i="11"/>
  <c r="W3049" i="11"/>
  <c r="W3045" i="11"/>
  <c r="W3041" i="11"/>
  <c r="W3037" i="11"/>
  <c r="W3033" i="11"/>
  <c r="W3029" i="11"/>
  <c r="W3025" i="11"/>
  <c r="W3021" i="11"/>
  <c r="W3017" i="11"/>
  <c r="W3013" i="11"/>
  <c r="W3009" i="11"/>
  <c r="W3005" i="11"/>
  <c r="W3001" i="11"/>
  <c r="W2997" i="11"/>
  <c r="W2993" i="11"/>
  <c r="W2989" i="11"/>
  <c r="W2985" i="11"/>
  <c r="W2981" i="11"/>
  <c r="W2977" i="11"/>
  <c r="W2973" i="11"/>
  <c r="W2969" i="11"/>
  <c r="W2965" i="11"/>
  <c r="W2961" i="11"/>
  <c r="W2957" i="11"/>
  <c r="W2953" i="11"/>
  <c r="W2949" i="11"/>
  <c r="W2945" i="11"/>
  <c r="W2941" i="11"/>
  <c r="W2937" i="11"/>
  <c r="W2933" i="11"/>
  <c r="W2929" i="11"/>
  <c r="W2925" i="11"/>
  <c r="W2921" i="11"/>
  <c r="W2917" i="11"/>
  <c r="W2913" i="11"/>
  <c r="W2909" i="11"/>
  <c r="W2905" i="11"/>
  <c r="W2901" i="11"/>
  <c r="W2897" i="11"/>
  <c r="W2893" i="11"/>
  <c r="W2889" i="11"/>
  <c r="W2885" i="11"/>
  <c r="W2881" i="11"/>
  <c r="W2877" i="11"/>
  <c r="W2873" i="11"/>
  <c r="W2869" i="11"/>
  <c r="W2865" i="11"/>
  <c r="W2861" i="11"/>
  <c r="W2857" i="11"/>
  <c r="W2853" i="11"/>
  <c r="W2849" i="11"/>
  <c r="W2845" i="11"/>
  <c r="W2841" i="11"/>
  <c r="W2837" i="11"/>
  <c r="W2833" i="11"/>
  <c r="W2829" i="11"/>
  <c r="W2825" i="11"/>
  <c r="W2821" i="11"/>
  <c r="W2817" i="11"/>
  <c r="W2813" i="11"/>
  <c r="W2809" i="11"/>
  <c r="W2805" i="11"/>
  <c r="W2801" i="11"/>
  <c r="W2797" i="11"/>
  <c r="W2793" i="11"/>
  <c r="W2789" i="11"/>
  <c r="W2785" i="11"/>
  <c r="W2781" i="11"/>
  <c r="W2777" i="11"/>
  <c r="W2773" i="11"/>
  <c r="W2769" i="11"/>
  <c r="W2765" i="11"/>
  <c r="W2761" i="11"/>
  <c r="W2757" i="11"/>
  <c r="W2753" i="11"/>
  <c r="W2749" i="11"/>
  <c r="W2745" i="11"/>
  <c r="W2741" i="11"/>
  <c r="W2737" i="11"/>
  <c r="W2733" i="11"/>
  <c r="W2729" i="11"/>
  <c r="W2725" i="11"/>
  <c r="W2721" i="11"/>
  <c r="W2717" i="11"/>
  <c r="W2713" i="11"/>
  <c r="W2709" i="11"/>
  <c r="W2705" i="11"/>
  <c r="W2701" i="11"/>
  <c r="W2697" i="11"/>
  <c r="W2693" i="11"/>
  <c r="W2689" i="11"/>
  <c r="W2685" i="11"/>
  <c r="W2681" i="11"/>
  <c r="W2677" i="11"/>
  <c r="W2673" i="11"/>
  <c r="W2669" i="11"/>
  <c r="W2665" i="11"/>
  <c r="W2661" i="11"/>
  <c r="W2657" i="11"/>
  <c r="W2653" i="11"/>
  <c r="W2649" i="11"/>
  <c r="W2645" i="11"/>
  <c r="W2641" i="11"/>
  <c r="W2637" i="11"/>
  <c r="W2633" i="11"/>
  <c r="W2629" i="11"/>
  <c r="W2625" i="11"/>
  <c r="W2621" i="11"/>
  <c r="W2617" i="11"/>
  <c r="W2613" i="11"/>
  <c r="W2609" i="11"/>
  <c r="W2605" i="11"/>
  <c r="W2601" i="11"/>
  <c r="W2597" i="11"/>
  <c r="W2593" i="11"/>
  <c r="W2589" i="11"/>
  <c r="W2585" i="11"/>
  <c r="W2581" i="11"/>
  <c r="W2577" i="11"/>
  <c r="W2573" i="11"/>
  <c r="W2569" i="11"/>
  <c r="W2565" i="11"/>
  <c r="W2561" i="11"/>
  <c r="W2557" i="11"/>
  <c r="W2553" i="11"/>
  <c r="W2549" i="11"/>
  <c r="W2545" i="11"/>
  <c r="W2541" i="11"/>
  <c r="W2537" i="11"/>
  <c r="W2533" i="11"/>
  <c r="W2529" i="11"/>
  <c r="W2525" i="11"/>
  <c r="W2521" i="11"/>
  <c r="W2517" i="11"/>
  <c r="W2513" i="11"/>
  <c r="W2509" i="11"/>
  <c r="W2505" i="11"/>
  <c r="W2501" i="11"/>
  <c r="W2497" i="11"/>
  <c r="W2493" i="11"/>
  <c r="W2489" i="11"/>
  <c r="W2485" i="11"/>
  <c r="W2481" i="11"/>
  <c r="W2477" i="11"/>
  <c r="W2473" i="11"/>
  <c r="W2469" i="11"/>
  <c r="W2465" i="11"/>
  <c r="W2461" i="11"/>
  <c r="W2457" i="11"/>
  <c r="W2453" i="11"/>
  <c r="W2449" i="11"/>
  <c r="W2445" i="11"/>
  <c r="W2441" i="11"/>
  <c r="W2437" i="11"/>
  <c r="W2433" i="11"/>
  <c r="W2429" i="11"/>
  <c r="W2425" i="11"/>
  <c r="W2421" i="11"/>
  <c r="W2417" i="11"/>
  <c r="W2413" i="11"/>
  <c r="W2409" i="11"/>
  <c r="W2405" i="11"/>
  <c r="W2401" i="11"/>
  <c r="W2397" i="11"/>
  <c r="W2393" i="11"/>
  <c r="W2389" i="11"/>
  <c r="W2385" i="11"/>
  <c r="W2381" i="11"/>
  <c r="W2377" i="11"/>
  <c r="W2373" i="11"/>
  <c r="W2369" i="11"/>
  <c r="W2365" i="11"/>
  <c r="W2361" i="11"/>
  <c r="W2357" i="11"/>
  <c r="W2353" i="11"/>
  <c r="W2349" i="11"/>
  <c r="W2345" i="11"/>
  <c r="W2341" i="11"/>
  <c r="W2337" i="11"/>
  <c r="W2333" i="11"/>
  <c r="W2329" i="11"/>
  <c r="W2325" i="11"/>
  <c r="W2321" i="11"/>
  <c r="W2317" i="11"/>
  <c r="W2313" i="11"/>
  <c r="W2309" i="11"/>
  <c r="W2305" i="11"/>
  <c r="W2301" i="11"/>
  <c r="W2297" i="11"/>
  <c r="W2293" i="11"/>
  <c r="W2289" i="11"/>
  <c r="W2285" i="11"/>
  <c r="W2281" i="11"/>
  <c r="W2277" i="11"/>
  <c r="W2273" i="11"/>
  <c r="W2269" i="11"/>
  <c r="W2265" i="11"/>
  <c r="W2261" i="11"/>
  <c r="W2257" i="11"/>
  <c r="W2253" i="11"/>
  <c r="W2249" i="11"/>
  <c r="W2245" i="11"/>
  <c r="W2241" i="11"/>
  <c r="W2237" i="11"/>
  <c r="W2233" i="11"/>
  <c r="W2229" i="11"/>
  <c r="W2225" i="11"/>
  <c r="W2221" i="11"/>
  <c r="W2217" i="11"/>
  <c r="W2213" i="11"/>
  <c r="W2209" i="11"/>
  <c r="W2205" i="11"/>
  <c r="W2201" i="11"/>
  <c r="W2197" i="11"/>
  <c r="W2193" i="11"/>
  <c r="W2189" i="11"/>
  <c r="W2185" i="11"/>
  <c r="W2181" i="11"/>
  <c r="W2177" i="11"/>
  <c r="W2173" i="11"/>
  <c r="W2169" i="11"/>
  <c r="W2165" i="11"/>
  <c r="W2161" i="11"/>
  <c r="W2157" i="11"/>
  <c r="W2153" i="11"/>
  <c r="W2149" i="11"/>
  <c r="W2145" i="11"/>
  <c r="W2141" i="11"/>
  <c r="W2137" i="11"/>
  <c r="W2133" i="11"/>
  <c r="W2129" i="11"/>
  <c r="W2125" i="11"/>
  <c r="W2121" i="11"/>
  <c r="W2117" i="11"/>
  <c r="W2113" i="11"/>
  <c r="W2109" i="11"/>
  <c r="W2105" i="11"/>
  <c r="W2101" i="11"/>
  <c r="W2097" i="11"/>
  <c r="W2093" i="11"/>
  <c r="W2089" i="11"/>
  <c r="W2085" i="11"/>
  <c r="W2081" i="11"/>
  <c r="W2077" i="11"/>
  <c r="W2073" i="11"/>
  <c r="W2069" i="11"/>
  <c r="W2065" i="11"/>
  <c r="W2061" i="11"/>
  <c r="W2057" i="11"/>
  <c r="W2053" i="11"/>
  <c r="W2049" i="11"/>
  <c r="W2045" i="11"/>
  <c r="W2041" i="11"/>
  <c r="W2037" i="11"/>
  <c r="W2033" i="11"/>
  <c r="W2029" i="11"/>
  <c r="W2025" i="11"/>
  <c r="W2021" i="11"/>
  <c r="W2017" i="11"/>
  <c r="W2013" i="11"/>
  <c r="W2009" i="11"/>
  <c r="W2005" i="11"/>
  <c r="W2001" i="11"/>
  <c r="W1997" i="11"/>
  <c r="W1993" i="11"/>
  <c r="W1989" i="11"/>
  <c r="W1985" i="11"/>
  <c r="W1981" i="11"/>
  <c r="W1977" i="11"/>
  <c r="W1973" i="11"/>
  <c r="W1969" i="11"/>
  <c r="W1965" i="11"/>
  <c r="W1961" i="11"/>
  <c r="W1957" i="11"/>
  <c r="W1953" i="11"/>
  <c r="W1949" i="11"/>
  <c r="W1945" i="11"/>
  <c r="W1941" i="11"/>
  <c r="W1937" i="11"/>
  <c r="W1933" i="11"/>
  <c r="W1929" i="11"/>
  <c r="W1925" i="11"/>
  <c r="W1921" i="11"/>
  <c r="W1917" i="11"/>
  <c r="W1913" i="11"/>
  <c r="W1909" i="11"/>
  <c r="W1905" i="11"/>
  <c r="W1901" i="11"/>
  <c r="W1897" i="11"/>
  <c r="W1893" i="11"/>
  <c r="W1889" i="11"/>
  <c r="W1885" i="11"/>
  <c r="W1881" i="11"/>
  <c r="W1877" i="11"/>
  <c r="W1873" i="11"/>
  <c r="W1869" i="11"/>
  <c r="W1865" i="11"/>
  <c r="W1861" i="11"/>
  <c r="W1857" i="11"/>
  <c r="W1853" i="11"/>
  <c r="W1849" i="11"/>
  <c r="W1845" i="11"/>
  <c r="W1841" i="11"/>
  <c r="W1837" i="11"/>
  <c r="W1833" i="11"/>
  <c r="W1829" i="11"/>
  <c r="W1825" i="11"/>
  <c r="W1821" i="11"/>
  <c r="W1817" i="11"/>
  <c r="W1813" i="11"/>
  <c r="W1809" i="11"/>
  <c r="W1805" i="11"/>
  <c r="W1801" i="11"/>
  <c r="W1797" i="11"/>
  <c r="W1793" i="11"/>
  <c r="W1789" i="11"/>
  <c r="W1785" i="11"/>
  <c r="W1781" i="11"/>
  <c r="W1777" i="11"/>
  <c r="W1773" i="11"/>
  <c r="W1769" i="11"/>
  <c r="W1765" i="11"/>
  <c r="W1761" i="11"/>
  <c r="W1757" i="11"/>
  <c r="W1753" i="11"/>
  <c r="W1749" i="11"/>
  <c r="W1745" i="11"/>
  <c r="W1741" i="11"/>
  <c r="W1737" i="11"/>
  <c r="W1733" i="11"/>
  <c r="W1729" i="11"/>
  <c r="W1725" i="11"/>
  <c r="W1721" i="11"/>
  <c r="W1717" i="11"/>
  <c r="W1713" i="11"/>
  <c r="W1709" i="11"/>
  <c r="W1705" i="11"/>
  <c r="W1701" i="11"/>
  <c r="W1697" i="11"/>
  <c r="W1693" i="11"/>
  <c r="W1689" i="11"/>
  <c r="W1685" i="11"/>
  <c r="W1681" i="11"/>
  <c r="W1677" i="11"/>
  <c r="W1673" i="11"/>
  <c r="W1669" i="11"/>
  <c r="W1665" i="11"/>
  <c r="W1661" i="11"/>
  <c r="W1657" i="11"/>
  <c r="W1653" i="11"/>
  <c r="W1649" i="11"/>
  <c r="W1645" i="11"/>
  <c r="W1641" i="11"/>
  <c r="W1637" i="11"/>
  <c r="W1633" i="11"/>
  <c r="W1629" i="11"/>
  <c r="W1625" i="11"/>
  <c r="W1621" i="11"/>
  <c r="W1617" i="11"/>
  <c r="W1613" i="11"/>
  <c r="W1609" i="11"/>
  <c r="W1605" i="11"/>
  <c r="W1601" i="11"/>
  <c r="W1597" i="11"/>
  <c r="W1593" i="11"/>
  <c r="W1589" i="11"/>
  <c r="W1585" i="11"/>
  <c r="W1581" i="11"/>
  <c r="W1577" i="11"/>
  <c r="W1573" i="11"/>
  <c r="W1569" i="11"/>
  <c r="W1565" i="11"/>
  <c r="W1561" i="11"/>
  <c r="W1557" i="11"/>
  <c r="W1553" i="11"/>
  <c r="W1549" i="11"/>
  <c r="W1545" i="11"/>
  <c r="W1541" i="11"/>
  <c r="W1537" i="11"/>
  <c r="W1533" i="11"/>
  <c r="W1529" i="11"/>
  <c r="W1525" i="11"/>
  <c r="W1521" i="11"/>
  <c r="W1517" i="11"/>
  <c r="W1513" i="11"/>
  <c r="W1509" i="11"/>
  <c r="W1505" i="11"/>
  <c r="W1501" i="11"/>
  <c r="W1497" i="11"/>
  <c r="W1493" i="11"/>
  <c r="W1489" i="11"/>
  <c r="W1485" i="11"/>
  <c r="W1481" i="11"/>
  <c r="W1477" i="11"/>
  <c r="W1473" i="11"/>
  <c r="W1469" i="11"/>
  <c r="W1465" i="11"/>
  <c r="W1461" i="11"/>
  <c r="W1457" i="11"/>
  <c r="W1453" i="11"/>
  <c r="O3" i="14"/>
  <c r="B63" i="14"/>
  <c r="B18" i="14"/>
  <c r="T1" i="21"/>
  <c r="F3" i="14"/>
  <c r="J3" i="14"/>
  <c r="N3" i="14"/>
  <c r="K3" i="14"/>
  <c r="C3" i="14"/>
  <c r="M3" i="14"/>
  <c r="G3" i="14"/>
  <c r="D3" i="14"/>
  <c r="H3" i="14"/>
  <c r="L3" i="14"/>
  <c r="E3" i="14"/>
  <c r="I3" i="14"/>
  <c r="W1449" i="11"/>
  <c r="W1445" i="11"/>
  <c r="W1441" i="11"/>
  <c r="W1437" i="11"/>
  <c r="W1433" i="11"/>
  <c r="W1429" i="11"/>
  <c r="W1425" i="11"/>
  <c r="W1421" i="11"/>
  <c r="W1417" i="11"/>
  <c r="W1413" i="11"/>
  <c r="W1409" i="11"/>
  <c r="W1405" i="11"/>
  <c r="W1401" i="11"/>
  <c r="W1397" i="11"/>
  <c r="W1393" i="11"/>
  <c r="W1389" i="11"/>
  <c r="W1385" i="11"/>
  <c r="W1381" i="11"/>
  <c r="W1377" i="11"/>
  <c r="W1373" i="11"/>
  <c r="W1369" i="11"/>
  <c r="W1365" i="11"/>
  <c r="W1361" i="11"/>
  <c r="W1357" i="11"/>
  <c r="W1353" i="11"/>
  <c r="W1349" i="11"/>
  <c r="W1345" i="11"/>
  <c r="W1341" i="11"/>
  <c r="W1337" i="11"/>
  <c r="W1333" i="11"/>
  <c r="W1329" i="11"/>
  <c r="W1325" i="11"/>
  <c r="W1321" i="11"/>
  <c r="W1317" i="11"/>
  <c r="W1313" i="11"/>
  <c r="W1309" i="11"/>
  <c r="W1305" i="11"/>
  <c r="W1301" i="11"/>
  <c r="W1297" i="11"/>
  <c r="W1293" i="11"/>
  <c r="W1289" i="11"/>
  <c r="W1285" i="11"/>
  <c r="W1281" i="11"/>
  <c r="W1277" i="11"/>
  <c r="W1273" i="11"/>
  <c r="W1269" i="11"/>
  <c r="W1265" i="11"/>
  <c r="W1261" i="11"/>
  <c r="W1257" i="11"/>
  <c r="W1253" i="11"/>
  <c r="W1249" i="11"/>
  <c r="W1245" i="11"/>
  <c r="W1241" i="11"/>
  <c r="W1237" i="11"/>
  <c r="W1233" i="11"/>
  <c r="W1229" i="11"/>
  <c r="W1225" i="11"/>
  <c r="W1221" i="11"/>
  <c r="W1217" i="11"/>
  <c r="W1213" i="11"/>
  <c r="W1209" i="11"/>
  <c r="W1205" i="11"/>
  <c r="W1201" i="11"/>
  <c r="W1197" i="11"/>
  <c r="W1193" i="11"/>
  <c r="W1189" i="11"/>
  <c r="W1185" i="11"/>
  <c r="W1181" i="11"/>
  <c r="W1177" i="11"/>
  <c r="W1173" i="11"/>
  <c r="W1169" i="11"/>
  <c r="W1165" i="11"/>
  <c r="W1161" i="11"/>
  <c r="W1157" i="11"/>
  <c r="W1153" i="11"/>
  <c r="W1149" i="11"/>
  <c r="W1145" i="11"/>
  <c r="W1141" i="11"/>
  <c r="W1137" i="11"/>
  <c r="W1133" i="11"/>
  <c r="W1129" i="11"/>
  <c r="W1125" i="11"/>
  <c r="W1121" i="11"/>
  <c r="W1117" i="11"/>
  <c r="W1113" i="11"/>
  <c r="W1109" i="11"/>
  <c r="W1105" i="11"/>
  <c r="W1101" i="11"/>
  <c r="W1097" i="11"/>
  <c r="W1093" i="11"/>
  <c r="W1089" i="11"/>
  <c r="W1085" i="11"/>
  <c r="W1081" i="11"/>
  <c r="W1077" i="11"/>
  <c r="W1073" i="11"/>
  <c r="W1069" i="11"/>
  <c r="W1065" i="11"/>
  <c r="W1061" i="11"/>
  <c r="W1057" i="11"/>
  <c r="W1053" i="11"/>
  <c r="W1049" i="11"/>
  <c r="W1045" i="11"/>
  <c r="W1041" i="11"/>
  <c r="W1037" i="11"/>
  <c r="W1033" i="11"/>
  <c r="W1029" i="11"/>
  <c r="W1025" i="11"/>
  <c r="W1021" i="11"/>
  <c r="W1017" i="11"/>
  <c r="W1013" i="11"/>
  <c r="W1009" i="11"/>
  <c r="W1005" i="11"/>
  <c r="W1001" i="11"/>
  <c r="W997" i="11"/>
  <c r="W993" i="11"/>
  <c r="W989" i="11"/>
  <c r="W985" i="11"/>
  <c r="W981" i="11"/>
  <c r="W977" i="11"/>
  <c r="W973" i="11"/>
  <c r="W969" i="11"/>
  <c r="W965" i="11"/>
  <c r="W961" i="11"/>
  <c r="W957" i="11"/>
  <c r="W953" i="11"/>
  <c r="W949" i="11"/>
  <c r="W945" i="11"/>
  <c r="W941" i="11"/>
  <c r="W937" i="11"/>
  <c r="W933" i="11"/>
  <c r="W929" i="11"/>
  <c r="W925" i="11"/>
  <c r="W921" i="11"/>
  <c r="W917" i="11"/>
  <c r="W913" i="11"/>
  <c r="W909" i="11"/>
  <c r="W905" i="11"/>
  <c r="W901" i="11"/>
  <c r="W897" i="11"/>
  <c r="W893" i="11"/>
  <c r="W889" i="11"/>
  <c r="W885" i="11"/>
  <c r="W881" i="11"/>
  <c r="W877" i="11"/>
  <c r="W873" i="11"/>
  <c r="W869" i="11"/>
  <c r="W865" i="11"/>
  <c r="W861" i="11"/>
  <c r="W857" i="11"/>
  <c r="W853" i="11"/>
  <c r="W849" i="11"/>
  <c r="W845" i="11"/>
  <c r="W841" i="11"/>
  <c r="W837" i="11"/>
  <c r="W833" i="11"/>
  <c r="W829" i="11"/>
  <c r="W825" i="11"/>
  <c r="W821" i="11"/>
  <c r="W817" i="11"/>
  <c r="W813" i="11"/>
  <c r="W809" i="11"/>
  <c r="W805" i="11"/>
  <c r="W801" i="11"/>
  <c r="W797" i="11"/>
  <c r="W793" i="11"/>
  <c r="W789" i="11"/>
  <c r="W785" i="11"/>
  <c r="W781" i="11"/>
  <c r="W777" i="11"/>
  <c r="W773" i="11"/>
  <c r="W769" i="11"/>
  <c r="W765" i="11"/>
  <c r="W761" i="11"/>
  <c r="W757" i="11"/>
  <c r="W753" i="11"/>
  <c r="W749" i="11"/>
  <c r="W745" i="11"/>
  <c r="W741" i="11"/>
  <c r="W737" i="11"/>
  <c r="W733" i="11"/>
  <c r="W729" i="11"/>
  <c r="W725" i="11"/>
  <c r="W721" i="11"/>
  <c r="W717" i="11"/>
  <c r="W713" i="11"/>
  <c r="W709" i="11"/>
  <c r="W705" i="11"/>
  <c r="W701" i="11"/>
  <c r="W697" i="11"/>
  <c r="W693" i="11"/>
  <c r="W689" i="11"/>
  <c r="W685" i="11"/>
  <c r="W681" i="11"/>
  <c r="W677" i="11"/>
  <c r="W673" i="11"/>
  <c r="W669" i="11"/>
  <c r="W665" i="11"/>
  <c r="W661" i="11"/>
  <c r="W657" i="11"/>
  <c r="W653" i="11"/>
  <c r="W649" i="11"/>
  <c r="W645" i="11"/>
  <c r="W641" i="11"/>
  <c r="W637" i="11"/>
  <c r="W633" i="11"/>
  <c r="W629" i="11"/>
  <c r="W625" i="11"/>
  <c r="W621" i="11"/>
  <c r="W617" i="11"/>
  <c r="W613" i="11"/>
  <c r="W609" i="11"/>
  <c r="W605" i="11"/>
  <c r="W601" i="11"/>
  <c r="W597" i="11"/>
  <c r="W593" i="11"/>
  <c r="W589" i="11"/>
  <c r="W585" i="11"/>
  <c r="W581" i="11"/>
  <c r="W577" i="11"/>
  <c r="W573" i="11"/>
  <c r="W569" i="11"/>
  <c r="W565" i="11"/>
  <c r="W561" i="11"/>
  <c r="W557" i="11"/>
  <c r="W553" i="11"/>
  <c r="W549" i="11"/>
  <c r="W545" i="11"/>
  <c r="W541" i="11"/>
  <c r="W537" i="11"/>
  <c r="W533" i="11"/>
  <c r="W529" i="11"/>
  <c r="W525" i="11"/>
  <c r="W521" i="11"/>
  <c r="W517" i="11"/>
  <c r="W513" i="11"/>
  <c r="W509" i="11"/>
  <c r="W505" i="11"/>
  <c r="W501" i="11"/>
  <c r="W497" i="11"/>
  <c r="W493" i="11"/>
  <c r="W3408" i="11"/>
  <c r="W3400" i="11"/>
  <c r="W3396" i="11"/>
  <c r="W3368" i="11"/>
  <c r="W3360" i="11"/>
  <c r="W3416" i="11"/>
  <c r="W3412" i="11"/>
  <c r="W3404" i="11"/>
  <c r="W3392" i="11"/>
  <c r="W3388" i="11"/>
  <c r="W3384" i="11"/>
  <c r="W3380" i="11"/>
  <c r="W3376" i="11"/>
  <c r="W3372" i="11"/>
  <c r="W3364" i="11"/>
  <c r="W489" i="11"/>
  <c r="W485" i="11"/>
  <c r="W481" i="11"/>
  <c r="W477" i="11"/>
  <c r="W473" i="11"/>
  <c r="W469" i="11"/>
  <c r="W465" i="11"/>
  <c r="W461" i="11"/>
  <c r="W457" i="11"/>
  <c r="W453" i="11"/>
  <c r="W449" i="11"/>
  <c r="W445" i="11"/>
  <c r="W441" i="11"/>
  <c r="W437" i="11"/>
  <c r="W433" i="11"/>
  <c r="W429" i="11"/>
  <c r="W425" i="11"/>
  <c r="W421" i="11"/>
  <c r="W417" i="11"/>
  <c r="W413" i="11"/>
  <c r="W409" i="11"/>
  <c r="W405" i="11"/>
  <c r="W401" i="11"/>
  <c r="W397" i="11"/>
  <c r="W393" i="11"/>
  <c r="W389" i="11"/>
  <c r="W385" i="11"/>
  <c r="W381" i="11"/>
  <c r="W377" i="11"/>
  <c r="W373" i="11"/>
  <c r="W369" i="11"/>
  <c r="W365" i="11"/>
  <c r="W361" i="11"/>
  <c r="W357" i="11"/>
  <c r="W353" i="11"/>
  <c r="W349" i="11"/>
  <c r="W345" i="11"/>
  <c r="W341" i="11"/>
  <c r="W337" i="11"/>
  <c r="W333" i="11"/>
  <c r="W329" i="11"/>
  <c r="W325" i="11"/>
  <c r="W321" i="11"/>
  <c r="W317" i="11"/>
  <c r="W313" i="11"/>
  <c r="W309" i="11"/>
  <c r="W305" i="11"/>
  <c r="W301" i="11"/>
  <c r="W297" i="11"/>
  <c r="W293" i="11"/>
  <c r="W289" i="11"/>
  <c r="W285" i="11"/>
  <c r="W281" i="11"/>
  <c r="W277" i="11"/>
  <c r="W273" i="11"/>
  <c r="W269" i="11"/>
  <c r="W265" i="11"/>
  <c r="W261" i="11"/>
  <c r="W257" i="11"/>
  <c r="W253" i="11"/>
  <c r="W249" i="11"/>
  <c r="W245" i="11"/>
  <c r="W241" i="11"/>
  <c r="W237" i="11"/>
  <c r="W233" i="11"/>
  <c r="W229" i="11"/>
  <c r="W225" i="11"/>
  <c r="W221" i="11"/>
  <c r="W217" i="11"/>
  <c r="W213" i="11"/>
  <c r="W209" i="11"/>
  <c r="W205" i="11"/>
  <c r="W201" i="11"/>
  <c r="W197" i="11"/>
  <c r="W193" i="11"/>
  <c r="W189" i="11"/>
  <c r="W185" i="11"/>
  <c r="W181" i="11"/>
  <c r="W177" i="11"/>
  <c r="W173" i="11"/>
  <c r="W169" i="11"/>
  <c r="W165" i="11"/>
  <c r="W161" i="11"/>
  <c r="W157" i="11"/>
  <c r="W153" i="11"/>
  <c r="W149" i="11"/>
  <c r="W145" i="11"/>
  <c r="W141" i="11"/>
  <c r="W137" i="11"/>
  <c r="W133" i="11"/>
  <c r="W129" i="11"/>
  <c r="W125" i="11"/>
  <c r="W121" i="11"/>
  <c r="W117" i="11"/>
  <c r="W113" i="11"/>
  <c r="W109" i="11"/>
  <c r="W105" i="11"/>
  <c r="W101" i="11"/>
  <c r="W97" i="11"/>
  <c r="W93" i="11"/>
  <c r="W89" i="11"/>
  <c r="W85" i="11"/>
  <c r="W81" i="11"/>
  <c r="W77" i="11"/>
  <c r="W73" i="11"/>
  <c r="W69" i="11"/>
  <c r="W65" i="11"/>
  <c r="W61" i="11"/>
  <c r="W57" i="11"/>
  <c r="W53" i="11"/>
  <c r="W49" i="11"/>
  <c r="W45" i="11"/>
  <c r="W41" i="11"/>
  <c r="W37" i="11"/>
  <c r="W33" i="11"/>
  <c r="W29" i="11"/>
  <c r="W25" i="11"/>
  <c r="W21" i="11"/>
  <c r="W17" i="11"/>
  <c r="W3664" i="11"/>
  <c r="W3660" i="11"/>
  <c r="W3656" i="11"/>
  <c r="W3652" i="11"/>
  <c r="W3644" i="11"/>
  <c r="W3636" i="11"/>
  <c r="W3628" i="11"/>
  <c r="W3620" i="11"/>
  <c r="W3580" i="11"/>
  <c r="W3568" i="11"/>
  <c r="W3564" i="11"/>
  <c r="W3560" i="11"/>
  <c r="W3556" i="11"/>
  <c r="W3552" i="11"/>
  <c r="W3544" i="11"/>
  <c r="W3492" i="11"/>
  <c r="W3484" i="11"/>
  <c r="W3476" i="11"/>
  <c r="W3472" i="11"/>
  <c r="W3468" i="11"/>
  <c r="W3464" i="11"/>
  <c r="W3460" i="11"/>
  <c r="W3436" i="11"/>
  <c r="W3428" i="11"/>
  <c r="W3648" i="11"/>
  <c r="W3640" i="11"/>
  <c r="W3632" i="11"/>
  <c r="W3624" i="11"/>
  <c r="W3616" i="11"/>
  <c r="W3596" i="11"/>
  <c r="W3532" i="11"/>
  <c r="W3524" i="11"/>
  <c r="W3516" i="11"/>
  <c r="W3496" i="11"/>
  <c r="W3488" i="11"/>
  <c r="W3456" i="11"/>
  <c r="W3440" i="11"/>
  <c r="W3424" i="11"/>
  <c r="W3420" i="11"/>
  <c r="W3663" i="11"/>
  <c r="W3659" i="11"/>
  <c r="W3655" i="11"/>
  <c r="W3651" i="11"/>
  <c r="W3647" i="11"/>
  <c r="W3643" i="11"/>
  <c r="W3639" i="11"/>
  <c r="W3635" i="11"/>
  <c r="W3631" i="11"/>
  <c r="W3627" i="11"/>
  <c r="W3623" i="11"/>
  <c r="W3619" i="11"/>
  <c r="W3615" i="11"/>
  <c r="W3611" i="11"/>
  <c r="W3607" i="11"/>
  <c r="W3603" i="11"/>
  <c r="W3599" i="11"/>
  <c r="W3595" i="11"/>
  <c r="W3591" i="11"/>
  <c r="W3587" i="11"/>
  <c r="W3583" i="11"/>
  <c r="W3579" i="11"/>
  <c r="W3575" i="11"/>
  <c r="W3571" i="11"/>
  <c r="W3567" i="11"/>
  <c r="W3563" i="11"/>
  <c r="W3559" i="11"/>
  <c r="W3555" i="11"/>
  <c r="W3551" i="11"/>
  <c r="W3547" i="11"/>
  <c r="W3543" i="11"/>
  <c r="W3539" i="11"/>
  <c r="W3535" i="11"/>
  <c r="W3531" i="11"/>
  <c r="W3527" i="11"/>
  <c r="W3523" i="11"/>
  <c r="W3519" i="11"/>
  <c r="W3515" i="11"/>
  <c r="W3511" i="11"/>
  <c r="W3507" i="11"/>
  <c r="W3503" i="11"/>
  <c r="W3499" i="11"/>
  <c r="W3495" i="11"/>
  <c r="W3491" i="11"/>
  <c r="W3487" i="11"/>
  <c r="W3483" i="11"/>
  <c r="W3479" i="11"/>
  <c r="W3475" i="11"/>
  <c r="W3471" i="11"/>
  <c r="W3467" i="11"/>
  <c r="W3463" i="11"/>
  <c r="W3459" i="11"/>
  <c r="W3455" i="11"/>
  <c r="W3451" i="11"/>
  <c r="W3447" i="11"/>
  <c r="W3443" i="11"/>
  <c r="W3439" i="11"/>
  <c r="W3435" i="11"/>
  <c r="W3431" i="11"/>
  <c r="W3427" i="11"/>
  <c r="W3423" i="11"/>
  <c r="W3419" i="11"/>
  <c r="W3415" i="11"/>
  <c r="W3411" i="11"/>
  <c r="W3407" i="11"/>
  <c r="W3403" i="11"/>
  <c r="W3399" i="11"/>
  <c r="W3395" i="11"/>
  <c r="W3391" i="11"/>
  <c r="W3387" i="11"/>
  <c r="W3383" i="11"/>
  <c r="W3379" i="11"/>
  <c r="W3375" i="11"/>
  <c r="W3371" i="11"/>
  <c r="W3367" i="11"/>
  <c r="W3363" i="11"/>
  <c r="W3359" i="11"/>
  <c r="W3355" i="11"/>
  <c r="W3351" i="11"/>
  <c r="W3347" i="11"/>
  <c r="W3343" i="11"/>
  <c r="W3339" i="11"/>
  <c r="W3335" i="11"/>
  <c r="W3331" i="11"/>
  <c r="W3327" i="11"/>
  <c r="W3323" i="11"/>
  <c r="W3319" i="11"/>
  <c r="W3315" i="11"/>
  <c r="W3311" i="11"/>
  <c r="W3307" i="11"/>
  <c r="W3303" i="11"/>
  <c r="W3299" i="11"/>
  <c r="W3295" i="11"/>
  <c r="W3291" i="11"/>
  <c r="W3287" i="11"/>
  <c r="W3283" i="11"/>
  <c r="W3279" i="11"/>
  <c r="W3275" i="11"/>
  <c r="W3271" i="11"/>
  <c r="W3267" i="11"/>
  <c r="W3263" i="11"/>
  <c r="W3259" i="11"/>
  <c r="W3255" i="11"/>
  <c r="W3251" i="11"/>
  <c r="W3247" i="11"/>
  <c r="W3243" i="11"/>
  <c r="W3239" i="11"/>
  <c r="W3235" i="11"/>
  <c r="W3231" i="11"/>
  <c r="W3227" i="11"/>
  <c r="W3223" i="11"/>
  <c r="W3219" i="11"/>
  <c r="W3215" i="11"/>
  <c r="W3211" i="11"/>
  <c r="W3207" i="11"/>
  <c r="W3203" i="11"/>
  <c r="W3199" i="11"/>
  <c r="W3195" i="11"/>
  <c r="W3191" i="11"/>
  <c r="W3187" i="11"/>
  <c r="W3183" i="11"/>
  <c r="W3179" i="11"/>
  <c r="W3175" i="11"/>
  <c r="W3171" i="11"/>
  <c r="W3167" i="11"/>
  <c r="W3163" i="11"/>
  <c r="W3159" i="11"/>
  <c r="W3155" i="11"/>
  <c r="W3151" i="11"/>
  <c r="W3147" i="11"/>
  <c r="W3143" i="11"/>
  <c r="W3139" i="11"/>
  <c r="W3135" i="11"/>
  <c r="W3131" i="11"/>
  <c r="W3127" i="11"/>
  <c r="W3123" i="11"/>
  <c r="W3119" i="11"/>
  <c r="W3115" i="11"/>
  <c r="W3111" i="11"/>
  <c r="W3107" i="11"/>
  <c r="W3103" i="11"/>
  <c r="W3099" i="11"/>
  <c r="W3095" i="11"/>
  <c r="W3091" i="11"/>
  <c r="W3087" i="11"/>
  <c r="W3083" i="11"/>
  <c r="W3079" i="11"/>
  <c r="W3075" i="11"/>
  <c r="W3071" i="11"/>
  <c r="W3067" i="11"/>
  <c r="W3063" i="11"/>
  <c r="W3059" i="11"/>
  <c r="W3055" i="11"/>
  <c r="W3051" i="11"/>
  <c r="W3047" i="11"/>
  <c r="W3043" i="11"/>
  <c r="W3039" i="11"/>
  <c r="W3035" i="11"/>
  <c r="W3031" i="11"/>
  <c r="W3027" i="11"/>
  <c r="W3023" i="11"/>
  <c r="W3019" i="11"/>
  <c r="W3015" i="11"/>
  <c r="W3011" i="11"/>
  <c r="W3007" i="11"/>
  <c r="W3003" i="11"/>
  <c r="W2999" i="11"/>
  <c r="W2995" i="11"/>
  <c r="W2991" i="11"/>
  <c r="W2987" i="11"/>
  <c r="W2983" i="11"/>
  <c r="W2979" i="11"/>
  <c r="W2975" i="11"/>
  <c r="W2971" i="11"/>
  <c r="W2967" i="11"/>
  <c r="W2963" i="11"/>
  <c r="W2959" i="11"/>
  <c r="W2955" i="11"/>
  <c r="W2951" i="11"/>
  <c r="W2947" i="11"/>
  <c r="W2943" i="11"/>
  <c r="W2939" i="11"/>
  <c r="W2935" i="11"/>
  <c r="W2931" i="11"/>
  <c r="W2927" i="11"/>
  <c r="W2923" i="11"/>
  <c r="W2919" i="11"/>
  <c r="W2915" i="11"/>
  <c r="W2911" i="11"/>
  <c r="W2907" i="11"/>
  <c r="W2903" i="11"/>
  <c r="W2899" i="11"/>
  <c r="W2895" i="11"/>
  <c r="W2891" i="11"/>
  <c r="W2887" i="11"/>
  <c r="W2883" i="11"/>
  <c r="W2879" i="11"/>
  <c r="W2875" i="11"/>
  <c r="W2871" i="11"/>
  <c r="W2867" i="11"/>
  <c r="W2863" i="11"/>
  <c r="W2859" i="11"/>
  <c r="W2855" i="11"/>
  <c r="W2851" i="11"/>
  <c r="W2847" i="11"/>
  <c r="W2843" i="11"/>
  <c r="W2839" i="11"/>
  <c r="W2835" i="11"/>
  <c r="W2831" i="11"/>
  <c r="W2827" i="11"/>
  <c r="W2823" i="11"/>
  <c r="W2819" i="11"/>
  <c r="W2815" i="11"/>
  <c r="W2811" i="11"/>
  <c r="W2807" i="11"/>
  <c r="W2803" i="11"/>
  <c r="W2799" i="11"/>
  <c r="W2795" i="11"/>
  <c r="W2791" i="11"/>
  <c r="W2787" i="11"/>
  <c r="W2783" i="11"/>
  <c r="W2779" i="11"/>
  <c r="W2775" i="11"/>
  <c r="W2771" i="11"/>
  <c r="W2767" i="11"/>
  <c r="W2763" i="11"/>
  <c r="W2759" i="11"/>
  <c r="W2755" i="11"/>
  <c r="W2751" i="11"/>
  <c r="W2747" i="11"/>
  <c r="W2743" i="11"/>
  <c r="W2739" i="11"/>
  <c r="W2735" i="11"/>
  <c r="W2731" i="11"/>
  <c r="W2727" i="11"/>
  <c r="W2723" i="11"/>
  <c r="W2719" i="11"/>
  <c r="W2715" i="11"/>
  <c r="W2711" i="11"/>
  <c r="W2707" i="11"/>
  <c r="W2703" i="11"/>
  <c r="W2699" i="11"/>
  <c r="W2695" i="11"/>
  <c r="W2691" i="11"/>
  <c r="W2687" i="11"/>
  <c r="W2683" i="11"/>
  <c r="W2679" i="11"/>
  <c r="W2675" i="11"/>
  <c r="W2671" i="11"/>
  <c r="W2667" i="11"/>
  <c r="W2663" i="11"/>
  <c r="W2659" i="11"/>
  <c r="W2655" i="11"/>
  <c r="W2651" i="11"/>
  <c r="W2647" i="11"/>
  <c r="W2643" i="11"/>
  <c r="W2639" i="11"/>
  <c r="W2635" i="11"/>
  <c r="W2631" i="11"/>
  <c r="W2627" i="11"/>
  <c r="W2623" i="11"/>
  <c r="W2619" i="11"/>
  <c r="W2615" i="11"/>
  <c r="W2611" i="11"/>
  <c r="W2607" i="11"/>
  <c r="W2603" i="11"/>
  <c r="W2599" i="11"/>
  <c r="W2595" i="11"/>
  <c r="W2591" i="11"/>
  <c r="W2587" i="11"/>
  <c r="W2583" i="11"/>
  <c r="W2579" i="11"/>
  <c r="W2575" i="11"/>
  <c r="W2571" i="11"/>
  <c r="W2567" i="11"/>
  <c r="W2563" i="11"/>
  <c r="W2559" i="11"/>
  <c r="W2555" i="11"/>
  <c r="W2551" i="11"/>
  <c r="W2547" i="11"/>
  <c r="W2543" i="11"/>
  <c r="W2539" i="11"/>
  <c r="W2535" i="11"/>
  <c r="W2531" i="11"/>
  <c r="W2527" i="11"/>
  <c r="W2523" i="11"/>
  <c r="W2519" i="11"/>
  <c r="W2515" i="11"/>
  <c r="W2511" i="11"/>
  <c r="W2507" i="11"/>
  <c r="W2503" i="11"/>
  <c r="W2499" i="11"/>
  <c r="W2495" i="11"/>
  <c r="W2491" i="11"/>
  <c r="W2487" i="11"/>
  <c r="W2483" i="11"/>
  <c r="W2479" i="11"/>
  <c r="W2475" i="11"/>
  <c r="W2471" i="11"/>
  <c r="W2467" i="11"/>
  <c r="W2463" i="11"/>
  <c r="W2459" i="11"/>
  <c r="W2455" i="11"/>
  <c r="W2451" i="11"/>
  <c r="W2447" i="11"/>
  <c r="W2443" i="11"/>
  <c r="W2439" i="11"/>
  <c r="W2435" i="11"/>
  <c r="W2431" i="11"/>
  <c r="W2427" i="11"/>
  <c r="W2423" i="11"/>
  <c r="W2419" i="11"/>
  <c r="W2415" i="11"/>
  <c r="W2411" i="11"/>
  <c r="W2407" i="11"/>
  <c r="W2403" i="11"/>
  <c r="W2399" i="11"/>
  <c r="W2395" i="11"/>
  <c r="W2391" i="11"/>
  <c r="W2387" i="11"/>
  <c r="W2383" i="11"/>
  <c r="W2379" i="11"/>
  <c r="W2375" i="11"/>
  <c r="W2371" i="11"/>
  <c r="W2367" i="11"/>
  <c r="W2363" i="11"/>
  <c r="W2359" i="11"/>
  <c r="W2355" i="11"/>
  <c r="W2351" i="11"/>
  <c r="W2347" i="11"/>
  <c r="W2343" i="11"/>
  <c r="W2339" i="11"/>
  <c r="W2335" i="11"/>
  <c r="W2331" i="11"/>
  <c r="W2327" i="11"/>
  <c r="W2323" i="11"/>
  <c r="W2319" i="11"/>
  <c r="W2315" i="11"/>
  <c r="W2311" i="11"/>
  <c r="W2307" i="11"/>
  <c r="W2303" i="11"/>
  <c r="W2299" i="11"/>
  <c r="W2295" i="11"/>
  <c r="W2291" i="11"/>
  <c r="W3612" i="11"/>
  <c r="W3608" i="11"/>
  <c r="W3604" i="11"/>
  <c r="W3600" i="11"/>
  <c r="W3592" i="11"/>
  <c r="W3588" i="11"/>
  <c r="W3584" i="11"/>
  <c r="W3576" i="11"/>
  <c r="W3572" i="11"/>
  <c r="W3548" i="11"/>
  <c r="W3540" i="11"/>
  <c r="W3536" i="11"/>
  <c r="W3528" i="11"/>
  <c r="W3520" i="11"/>
  <c r="W3512" i="11"/>
  <c r="W3508" i="11"/>
  <c r="W3504" i="11"/>
  <c r="W3500" i="11"/>
  <c r="W3480" i="11"/>
  <c r="W3452" i="11"/>
  <c r="W3448" i="11"/>
  <c r="W3444" i="11"/>
  <c r="W3432" i="11"/>
  <c r="W15" i="11"/>
  <c r="W3662" i="11"/>
  <c r="W3658" i="11"/>
  <c r="W3654" i="11"/>
  <c r="W3650" i="11"/>
  <c r="W3646" i="11"/>
  <c r="W3642" i="11"/>
  <c r="W3638" i="11"/>
  <c r="W3634" i="11"/>
  <c r="W3630" i="11"/>
  <c r="W3626" i="11"/>
  <c r="W3622" i="11"/>
  <c r="W3618" i="11"/>
  <c r="W3614" i="11"/>
  <c r="W3610" i="11"/>
  <c r="W3606" i="11"/>
  <c r="W3602" i="11"/>
  <c r="W3598" i="11"/>
  <c r="W3594" i="11"/>
  <c r="W3590" i="11"/>
  <c r="W3586" i="11"/>
  <c r="W3582" i="11"/>
  <c r="W3578" i="11"/>
  <c r="W3574" i="11"/>
  <c r="W3570" i="11"/>
  <c r="W3566" i="11"/>
  <c r="W3562" i="11"/>
  <c r="W3558" i="11"/>
  <c r="W3554" i="11"/>
  <c r="W3550" i="11"/>
  <c r="W3546" i="11"/>
  <c r="W3542" i="11"/>
  <c r="W3538" i="11"/>
  <c r="W3534" i="11"/>
  <c r="W3530" i="11"/>
  <c r="W3526" i="11"/>
  <c r="W3522" i="11"/>
  <c r="W3518" i="11"/>
  <c r="W3514" i="11"/>
  <c r="W3510" i="11"/>
  <c r="W3506" i="11"/>
  <c r="W3502" i="11"/>
  <c r="W3498" i="11"/>
  <c r="W3494" i="11"/>
  <c r="W3490" i="11"/>
  <c r="W3486" i="11"/>
  <c r="W3482" i="11"/>
  <c r="W3478" i="11"/>
  <c r="W3474" i="11"/>
  <c r="W3470" i="11"/>
  <c r="W3466" i="11"/>
  <c r="W3462" i="11"/>
  <c r="W3458" i="11"/>
  <c r="W3454" i="11"/>
  <c r="W3450" i="11"/>
  <c r="W3446" i="11"/>
  <c r="W3442" i="11"/>
  <c r="W3438" i="11"/>
  <c r="W3434" i="11"/>
  <c r="W3430" i="11"/>
  <c r="W3426" i="11"/>
  <c r="W3422" i="11"/>
  <c r="W3418" i="11"/>
  <c r="W3414" i="11"/>
  <c r="W3410" i="11"/>
  <c r="W3406" i="11"/>
  <c r="W3402" i="11"/>
  <c r="W3398" i="11"/>
  <c r="W3394" i="11"/>
  <c r="W3390" i="11"/>
  <c r="W3386" i="11"/>
  <c r="W3382" i="11"/>
  <c r="W3378" i="11"/>
  <c r="W3374" i="11"/>
  <c r="W3370" i="11"/>
  <c r="W3366" i="11"/>
  <c r="W3362" i="11"/>
  <c r="W3358" i="11"/>
  <c r="W3354" i="11"/>
  <c r="W3350" i="11"/>
  <c r="W3346" i="11"/>
  <c r="W3342" i="11"/>
  <c r="W3338" i="11"/>
  <c r="W3334" i="11"/>
  <c r="W3330" i="11"/>
  <c r="W3326" i="11"/>
  <c r="W3322" i="11"/>
  <c r="W3318" i="11"/>
  <c r="W3314" i="11"/>
  <c r="W3310" i="11"/>
  <c r="W3306" i="11"/>
  <c r="W3302" i="11"/>
  <c r="W3298" i="11"/>
  <c r="W3294" i="11"/>
  <c r="W3290" i="11"/>
  <c r="W3286" i="11"/>
  <c r="W3282" i="11"/>
  <c r="W3278" i="11"/>
  <c r="W3274" i="11"/>
  <c r="W3270" i="11"/>
  <c r="W3266" i="11"/>
  <c r="W3262" i="11"/>
  <c r="W3258" i="11"/>
  <c r="W3254" i="11"/>
  <c r="W3250" i="11"/>
  <c r="W3246" i="11"/>
  <c r="W3242" i="11"/>
  <c r="W3238" i="11"/>
  <c r="W3234" i="11"/>
  <c r="W3230" i="11"/>
  <c r="W3226" i="11"/>
  <c r="W3222" i="11"/>
  <c r="W3218" i="11"/>
  <c r="W3214" i="11"/>
  <c r="W3210" i="11"/>
  <c r="W3206" i="11"/>
  <c r="W3202" i="11"/>
  <c r="W3198" i="11"/>
  <c r="W3194" i="11"/>
  <c r="W3190" i="11"/>
  <c r="W3186" i="11"/>
  <c r="W3182" i="11"/>
  <c r="W3178" i="11"/>
  <c r="W3174" i="11"/>
  <c r="W3170" i="11"/>
  <c r="W3166" i="11"/>
  <c r="W3162" i="11"/>
  <c r="W3158" i="11"/>
  <c r="W3154" i="11"/>
  <c r="W3150" i="11"/>
  <c r="W3146" i="11"/>
  <c r="W3142" i="11"/>
  <c r="W3138" i="11"/>
  <c r="W3134" i="11"/>
  <c r="W3130" i="11"/>
  <c r="W3126" i="11"/>
  <c r="W3122" i="11"/>
  <c r="W3118" i="11"/>
  <c r="W3114" i="11"/>
  <c r="W3110" i="11"/>
  <c r="W3106" i="11"/>
  <c r="W3102" i="11"/>
  <c r="W3098" i="11"/>
  <c r="W3094" i="11"/>
  <c r="W3090" i="11"/>
  <c r="W3086" i="11"/>
  <c r="W3082" i="11"/>
  <c r="W3078" i="11"/>
  <c r="W3074" i="11"/>
  <c r="W3070" i="11"/>
  <c r="W3066" i="11"/>
  <c r="W3062" i="11"/>
  <c r="W3058" i="11"/>
  <c r="W3054" i="11"/>
  <c r="W3050" i="11"/>
  <c r="W3046" i="11"/>
  <c r="W3042" i="11"/>
  <c r="W3038" i="11"/>
  <c r="W3034" i="11"/>
  <c r="W3030" i="11"/>
  <c r="W3026" i="11"/>
  <c r="W3022" i="11"/>
  <c r="W3018" i="11"/>
  <c r="W3014" i="11"/>
  <c r="W3010" i="11"/>
  <c r="W3006" i="11"/>
  <c r="W3002" i="11"/>
  <c r="W2998" i="11"/>
  <c r="W2994" i="11"/>
  <c r="W2990" i="11"/>
  <c r="W2986" i="11"/>
  <c r="W2982" i="11"/>
  <c r="W2978" i="11"/>
  <c r="W2974" i="11"/>
  <c r="W2970" i="11"/>
  <c r="W2966" i="11"/>
  <c r="W2962" i="11"/>
  <c r="W2958" i="11"/>
  <c r="W2954" i="11"/>
  <c r="W2950" i="11"/>
  <c r="W2946" i="11"/>
  <c r="W2942" i="11"/>
  <c r="W2938" i="11"/>
  <c r="W2934" i="11"/>
  <c r="W2930" i="11"/>
  <c r="W2926" i="11"/>
  <c r="W2922" i="11"/>
  <c r="W2918" i="11"/>
  <c r="W2914" i="11"/>
  <c r="W2910" i="11"/>
  <c r="W2906" i="11"/>
  <c r="W2902" i="11"/>
  <c r="W2898" i="11"/>
  <c r="W2894" i="11"/>
  <c r="W2890" i="11"/>
  <c r="W2886" i="11"/>
  <c r="W2882" i="11"/>
  <c r="W2878" i="11"/>
  <c r="W2874" i="11"/>
  <c r="W2870" i="11"/>
  <c r="W2866" i="11"/>
  <c r="W2862" i="11"/>
  <c r="W2858" i="11"/>
  <c r="W2854" i="11"/>
  <c r="W2850" i="11"/>
  <c r="W2846" i="11"/>
  <c r="W2842" i="11"/>
  <c r="W2838" i="11"/>
  <c r="W2834" i="11"/>
  <c r="W2830" i="11"/>
  <c r="W2826" i="11"/>
  <c r="W2822" i="11"/>
  <c r="W2818" i="11"/>
  <c r="W2814" i="11"/>
  <c r="W2810" i="11"/>
  <c r="W2806" i="11"/>
  <c r="W2802" i="11"/>
  <c r="W2798" i="11"/>
  <c r="W2794" i="11"/>
  <c r="W2790" i="11"/>
  <c r="W2786" i="11"/>
  <c r="W2782" i="11"/>
  <c r="W2778" i="11"/>
  <c r="W2774" i="11"/>
  <c r="W2770" i="11"/>
  <c r="W2766" i="11"/>
  <c r="W2762" i="11"/>
  <c r="W2758" i="11"/>
  <c r="W2754" i="11"/>
  <c r="W2750" i="11"/>
  <c r="W2746" i="11"/>
  <c r="W2742" i="11"/>
  <c r="W2738" i="11"/>
  <c r="W2734" i="11"/>
  <c r="W2730" i="11"/>
  <c r="W2726" i="11"/>
  <c r="W2722" i="11"/>
  <c r="W2718" i="11"/>
  <c r="W2714" i="11"/>
  <c r="W2710" i="11"/>
  <c r="W2706" i="11"/>
  <c r="W2702" i="11"/>
  <c r="W2698" i="11"/>
  <c r="W2694" i="11"/>
  <c r="W2690" i="11"/>
  <c r="W2686" i="11"/>
  <c r="W2682" i="11"/>
  <c r="W2678" i="11"/>
  <c r="W2674" i="11"/>
  <c r="W2670" i="11"/>
  <c r="W2666" i="11"/>
  <c r="W2662" i="11"/>
  <c r="W2658" i="11"/>
  <c r="W2654" i="11"/>
  <c r="W2650" i="11"/>
  <c r="W2646" i="11"/>
  <c r="W2642" i="11"/>
  <c r="W2638" i="11"/>
  <c r="W2634" i="11"/>
  <c r="W2630" i="11"/>
  <c r="W2626" i="11"/>
  <c r="W2622" i="11"/>
  <c r="W2618" i="11"/>
  <c r="W2614" i="11"/>
  <c r="W2610" i="11"/>
  <c r="W2606" i="11"/>
  <c r="W2602" i="11"/>
  <c r="W2598" i="11"/>
  <c r="W2594" i="11"/>
  <c r="W2590" i="11"/>
  <c r="W2586" i="11"/>
  <c r="W2582" i="11"/>
  <c r="W2578" i="11"/>
  <c r="W2574" i="11"/>
  <c r="W2570" i="11"/>
  <c r="W2566" i="11"/>
  <c r="W2562" i="11"/>
  <c r="W2558" i="11"/>
  <c r="W2554" i="11"/>
  <c r="W2550" i="11"/>
  <c r="W2546" i="11"/>
  <c r="W2542" i="11"/>
  <c r="W2538" i="11"/>
  <c r="W2534" i="11"/>
  <c r="W2530" i="11"/>
  <c r="W2526" i="11"/>
  <c r="W2522" i="11"/>
  <c r="W2518" i="11"/>
  <c r="W2514" i="11"/>
  <c r="W2510" i="11"/>
  <c r="W2506" i="11"/>
  <c r="W2502" i="11"/>
  <c r="W2498" i="11"/>
  <c r="W2494" i="11"/>
  <c r="W2490" i="11"/>
  <c r="W2486" i="11"/>
  <c r="W2482" i="11"/>
  <c r="W2478" i="11"/>
  <c r="W2474" i="11"/>
  <c r="W2470" i="11"/>
  <c r="W2466" i="11"/>
  <c r="W2462" i="11"/>
  <c r="W2458" i="11"/>
  <c r="W2454" i="11"/>
  <c r="W2450" i="11"/>
  <c r="W2446" i="11"/>
  <c r="W2442" i="11"/>
  <c r="W2438" i="11"/>
  <c r="W2434" i="11"/>
  <c r="W2430" i="11"/>
  <c r="W2426" i="11"/>
  <c r="W2422" i="11"/>
  <c r="W2418" i="11"/>
  <c r="W2414" i="11"/>
  <c r="W2410" i="11"/>
  <c r="W2406" i="11"/>
  <c r="W2402" i="11"/>
  <c r="W2398" i="11"/>
  <c r="W2394" i="11"/>
  <c r="W2390" i="11"/>
  <c r="W2386" i="11"/>
  <c r="W2382" i="11"/>
  <c r="W2378" i="11"/>
  <c r="W2374" i="11"/>
  <c r="W2370" i="11"/>
  <c r="W2366" i="11"/>
  <c r="W2362" i="11"/>
  <c r="W2358" i="11"/>
  <c r="W2354" i="11"/>
  <c r="W2350" i="11"/>
  <c r="W2346" i="11"/>
  <c r="W2342" i="11"/>
  <c r="W2338" i="11"/>
  <c r="W2334" i="11"/>
  <c r="W2330" i="11"/>
  <c r="W2326" i="11"/>
  <c r="W2322" i="11"/>
  <c r="W2318" i="11"/>
  <c r="W2314" i="11"/>
  <c r="W2310" i="11"/>
  <c r="W2306" i="11"/>
  <c r="W2302" i="11"/>
  <c r="W2298" i="11"/>
  <c r="W2294" i="11"/>
  <c r="W2290" i="11"/>
  <c r="W2286" i="11"/>
  <c r="W2282" i="11"/>
  <c r="W2278" i="11"/>
  <c r="W2274" i="11"/>
  <c r="W2270" i="11"/>
  <c r="W2266" i="11"/>
  <c r="W2262" i="11"/>
  <c r="W2258" i="11"/>
  <c r="W2254" i="11"/>
  <c r="W2287" i="11"/>
  <c r="W2283" i="11"/>
  <c r="W2279" i="11"/>
  <c r="W2275" i="11"/>
  <c r="W2271" i="11"/>
  <c r="W2267" i="11"/>
  <c r="W2263" i="11"/>
  <c r="W2259" i="11"/>
  <c r="W2255" i="11"/>
  <c r="W2251" i="11"/>
  <c r="W2247" i="11"/>
  <c r="W2243" i="11"/>
  <c r="W2239" i="11"/>
  <c r="W2235" i="11"/>
  <c r="W2231" i="11"/>
  <c r="W2227" i="11"/>
  <c r="W2223" i="11"/>
  <c r="W2219" i="11"/>
  <c r="W2215" i="11"/>
  <c r="W2211" i="11"/>
  <c r="W2207" i="11"/>
  <c r="W2203" i="11"/>
  <c r="W2199" i="11"/>
  <c r="W2195" i="11"/>
  <c r="W2191" i="11"/>
  <c r="W2187" i="11"/>
  <c r="W2183" i="11"/>
  <c r="W2179" i="11"/>
  <c r="W2175" i="11"/>
  <c r="W2171" i="11"/>
  <c r="W2167" i="11"/>
  <c r="W2163" i="11"/>
  <c r="W2159" i="11"/>
  <c r="W2155" i="11"/>
  <c r="W2151" i="11"/>
  <c r="W2147" i="11"/>
  <c r="W2143" i="11"/>
  <c r="W2139" i="11"/>
  <c r="W2135" i="11"/>
  <c r="W2131" i="11"/>
  <c r="W2127" i="11"/>
  <c r="W2123" i="11"/>
  <c r="W2119" i="11"/>
  <c r="W2115" i="11"/>
  <c r="W2111" i="11"/>
  <c r="W2107" i="11"/>
  <c r="W2103" i="11"/>
  <c r="W2099" i="11"/>
  <c r="W2095" i="11"/>
  <c r="W2091" i="11"/>
  <c r="W2087" i="11"/>
  <c r="W2083" i="11"/>
  <c r="W2079" i="11"/>
  <c r="W2075" i="11"/>
  <c r="W2071" i="11"/>
  <c r="W2067" i="11"/>
  <c r="W2063" i="11"/>
  <c r="W2059" i="11"/>
  <c r="W2055" i="11"/>
  <c r="W2051" i="11"/>
  <c r="W2047" i="11"/>
  <c r="W2043" i="11"/>
  <c r="W2039" i="11"/>
  <c r="W2035" i="11"/>
  <c r="W2031" i="11"/>
  <c r="W2027" i="11"/>
  <c r="W2023" i="11"/>
  <c r="W2019" i="11"/>
  <c r="W2015" i="11"/>
  <c r="W2011" i="11"/>
  <c r="W2007" i="11"/>
  <c r="W2003" i="11"/>
  <c r="W1999" i="11"/>
  <c r="W1995" i="11"/>
  <c r="W1991" i="11"/>
  <c r="W1987" i="11"/>
  <c r="W1983" i="11"/>
  <c r="W1979" i="11"/>
  <c r="W1975" i="11"/>
  <c r="W1971" i="11"/>
  <c r="W1967" i="11"/>
  <c r="W1963" i="11"/>
  <c r="W1959" i="11"/>
  <c r="W1955" i="11"/>
  <c r="W1951" i="11"/>
  <c r="W1947" i="11"/>
  <c r="W1943" i="11"/>
  <c r="W1939" i="11"/>
  <c r="W1935" i="11"/>
  <c r="W1931" i="11"/>
  <c r="W1927" i="11"/>
  <c r="W1923" i="11"/>
  <c r="W1919" i="11"/>
  <c r="W1915" i="11"/>
  <c r="W1911" i="11"/>
  <c r="W1907" i="11"/>
  <c r="W1903" i="11"/>
  <c r="W1899" i="11"/>
  <c r="W1895" i="11"/>
  <c r="W1891" i="11"/>
  <c r="W1887" i="11"/>
  <c r="W1883" i="11"/>
  <c r="W1879" i="11"/>
  <c r="W1875" i="11"/>
  <c r="W1871" i="11"/>
  <c r="W1867" i="11"/>
  <c r="W1863" i="11"/>
  <c r="W1859" i="11"/>
  <c r="W1855" i="11"/>
  <c r="W1851" i="11"/>
  <c r="W1847" i="11"/>
  <c r="W1843" i="11"/>
  <c r="W1839" i="11"/>
  <c r="W1835" i="11"/>
  <c r="W1831" i="11"/>
  <c r="W1827" i="11"/>
  <c r="W1823" i="11"/>
  <c r="W1819" i="11"/>
  <c r="W1815" i="11"/>
  <c r="W1811" i="11"/>
  <c r="W1807" i="11"/>
  <c r="W1803" i="11"/>
  <c r="W1799" i="11"/>
  <c r="W1795" i="11"/>
  <c r="W1791" i="11"/>
  <c r="W1787" i="11"/>
  <c r="W1783" i="11"/>
  <c r="W1779" i="11"/>
  <c r="W1775" i="11"/>
  <c r="W1771" i="11"/>
  <c r="W1767" i="11"/>
  <c r="W1763" i="11"/>
  <c r="W1759" i="11"/>
  <c r="W1755" i="11"/>
  <c r="W1751" i="11"/>
  <c r="W1747" i="11"/>
  <c r="W1743" i="11"/>
  <c r="W1739" i="11"/>
  <c r="W1735" i="11"/>
  <c r="W1731" i="11"/>
  <c r="W1727" i="11"/>
  <c r="W1723" i="11"/>
  <c r="W1719" i="11"/>
  <c r="W1715" i="11"/>
  <c r="W1711" i="11"/>
  <c r="W1707" i="11"/>
  <c r="W1703" i="11"/>
  <c r="W1699" i="11"/>
  <c r="W1695" i="11"/>
  <c r="W1691" i="11"/>
  <c r="W1687" i="11"/>
  <c r="W1683" i="11"/>
  <c r="W1679" i="11"/>
  <c r="W1675" i="11"/>
  <c r="W1671" i="11"/>
  <c r="W1667" i="11"/>
  <c r="W1663" i="11"/>
  <c r="W1659" i="11"/>
  <c r="W1655" i="11"/>
  <c r="W1651" i="11"/>
  <c r="W1647" i="11"/>
  <c r="W1643" i="11"/>
  <c r="W1639" i="11"/>
  <c r="W1635" i="11"/>
  <c r="W1631" i="11"/>
  <c r="W1627" i="11"/>
  <c r="W1623" i="11"/>
  <c r="W1619" i="11"/>
  <c r="W1615" i="11"/>
  <c r="W1611" i="11"/>
  <c r="W1607" i="11"/>
  <c r="W1603" i="11"/>
  <c r="W1599" i="11"/>
  <c r="W1595" i="11"/>
  <c r="W1591" i="11"/>
  <c r="W1587" i="11"/>
  <c r="W1583" i="11"/>
  <c r="W1579" i="11"/>
  <c r="W1575" i="11"/>
  <c r="W1571" i="11"/>
  <c r="W1567" i="11"/>
  <c r="W1563" i="11"/>
  <c r="W1559" i="11"/>
  <c r="W1555" i="11"/>
  <c r="W1551" i="11"/>
  <c r="W1547" i="11"/>
  <c r="W1543" i="11"/>
  <c r="W1539" i="11"/>
  <c r="W1535" i="11"/>
  <c r="W1531" i="11"/>
  <c r="W1527" i="11"/>
  <c r="W1523" i="11"/>
  <c r="W1519" i="11"/>
  <c r="W1515" i="11"/>
  <c r="W1511" i="11"/>
  <c r="W1507" i="11"/>
  <c r="W1503" i="11"/>
  <c r="W1499" i="11"/>
  <c r="W1495" i="11"/>
  <c r="W1491" i="11"/>
  <c r="W1487" i="11"/>
  <c r="W1483" i="11"/>
  <c r="W1479" i="11"/>
  <c r="W1475" i="11"/>
  <c r="W1471" i="11"/>
  <c r="W1467" i="11"/>
  <c r="W1463" i="11"/>
  <c r="W1459" i="11"/>
  <c r="W1455" i="11"/>
  <c r="W1451" i="11"/>
  <c r="W1447" i="11"/>
  <c r="W1443" i="11"/>
  <c r="W1439" i="11"/>
  <c r="W1435" i="11"/>
  <c r="W1431" i="11"/>
  <c r="W1427" i="11"/>
  <c r="W1423" i="11"/>
  <c r="W1419" i="11"/>
  <c r="W1415" i="11"/>
  <c r="W1411" i="11"/>
  <c r="W1407" i="11"/>
  <c r="W1403" i="11"/>
  <c r="W1399" i="11"/>
  <c r="W1395" i="11"/>
  <c r="W1391" i="11"/>
  <c r="W1387" i="11"/>
  <c r="W1383" i="11"/>
  <c r="W1379" i="11"/>
  <c r="W1375" i="11"/>
  <c r="W1371" i="11"/>
  <c r="W1367" i="11"/>
  <c r="W1363" i="11"/>
  <c r="W1359" i="11"/>
  <c r="W1355" i="11"/>
  <c r="W1351" i="11"/>
  <c r="W1347" i="11"/>
  <c r="W1343" i="11"/>
  <c r="W1339" i="11"/>
  <c r="W1335" i="11"/>
  <c r="W1331" i="11"/>
  <c r="W1327" i="11"/>
  <c r="W1323" i="11"/>
  <c r="W1319" i="11"/>
  <c r="W1315" i="11"/>
  <c r="W1311" i="11"/>
  <c r="W1307" i="11"/>
  <c r="W1303" i="11"/>
  <c r="W1299" i="11"/>
  <c r="W1295" i="11"/>
  <c r="W1291" i="11"/>
  <c r="W1287" i="11"/>
  <c r="W1283" i="11"/>
  <c r="W1279" i="11"/>
  <c r="W1275" i="11"/>
  <c r="W1271" i="11"/>
  <c r="W1267" i="11"/>
  <c r="W1263" i="11"/>
  <c r="W1259" i="11"/>
  <c r="W1255" i="11"/>
  <c r="W1251" i="11"/>
  <c r="W1247" i="11"/>
  <c r="W1243" i="11"/>
  <c r="W1239" i="11"/>
  <c r="W1235" i="11"/>
  <c r="W1231" i="11"/>
  <c r="W1227" i="11"/>
  <c r="W1223" i="11"/>
  <c r="W1219" i="11"/>
  <c r="W1215" i="11"/>
  <c r="W1211" i="11"/>
  <c r="W1207" i="11"/>
  <c r="W1203" i="11"/>
  <c r="W1199" i="11"/>
  <c r="W1195" i="11"/>
  <c r="W1191" i="11"/>
  <c r="W1187" i="11"/>
  <c r="W1183" i="11"/>
  <c r="W1179" i="11"/>
  <c r="W1175" i="11"/>
  <c r="W1171" i="11"/>
  <c r="W1167" i="11"/>
  <c r="W1163" i="11"/>
  <c r="W1159" i="11"/>
  <c r="W1155" i="11"/>
  <c r="W1151" i="11"/>
  <c r="W1147" i="11"/>
  <c r="W1143" i="11"/>
  <c r="W1139" i="11"/>
  <c r="W1135" i="11"/>
  <c r="W1131" i="11"/>
  <c r="W1127" i="11"/>
  <c r="W1123" i="11"/>
  <c r="W1119" i="11"/>
  <c r="W1115" i="11"/>
  <c r="W1111" i="11"/>
  <c r="W1107" i="11"/>
  <c r="W1103" i="11"/>
  <c r="W1099" i="11"/>
  <c r="W1095" i="11"/>
  <c r="W1091" i="11"/>
  <c r="W1087" i="11"/>
  <c r="W1083" i="11"/>
  <c r="W1079" i="11"/>
  <c r="W1075" i="11"/>
  <c r="W1071" i="11"/>
  <c r="W1067" i="11"/>
  <c r="W1063" i="11"/>
  <c r="W1059" i="11"/>
  <c r="W1055" i="11"/>
  <c r="W1051" i="11"/>
  <c r="W1047" i="11"/>
  <c r="W1043" i="11"/>
  <c r="W1039" i="11"/>
  <c r="W1035" i="11"/>
  <c r="W1031" i="11"/>
  <c r="W1027" i="11"/>
  <c r="W1023" i="11"/>
  <c r="W1019" i="11"/>
  <c r="W1015" i="11"/>
  <c r="W1011" i="11"/>
  <c r="W1007" i="11"/>
  <c r="W1003" i="11"/>
  <c r="W999" i="11"/>
  <c r="W995" i="11"/>
  <c r="W991" i="11"/>
  <c r="W987" i="11"/>
  <c r="W983" i="11"/>
  <c r="W979" i="11"/>
  <c r="W975" i="11"/>
  <c r="W971" i="11"/>
  <c r="W967" i="11"/>
  <c r="W963" i="11"/>
  <c r="W959" i="11"/>
  <c r="W955" i="11"/>
  <c r="W951" i="11"/>
  <c r="W947" i="11"/>
  <c r="W943" i="11"/>
  <c r="W939" i="11"/>
  <c r="W935" i="11"/>
  <c r="W931" i="11"/>
  <c r="W927" i="11"/>
  <c r="W2250" i="11"/>
  <c r="W2246" i="11"/>
  <c r="W2242" i="11"/>
  <c r="W2238" i="11"/>
  <c r="W2234" i="11"/>
  <c r="W2230" i="11"/>
  <c r="W2226" i="11"/>
  <c r="W2222" i="11"/>
  <c r="W2218" i="11"/>
  <c r="W2214" i="11"/>
  <c r="W2210" i="11"/>
  <c r="W2206" i="11"/>
  <c r="W2202" i="11"/>
  <c r="W2198" i="11"/>
  <c r="W2194" i="11"/>
  <c r="W2190" i="11"/>
  <c r="W2186" i="11"/>
  <c r="W2182" i="11"/>
  <c r="W2178" i="11"/>
  <c r="W2174" i="11"/>
  <c r="W2170" i="11"/>
  <c r="W2166" i="11"/>
  <c r="W2162" i="11"/>
  <c r="W2158" i="11"/>
  <c r="W2154" i="11"/>
  <c r="W2150" i="11"/>
  <c r="W2146" i="11"/>
  <c r="W2142" i="11"/>
  <c r="W2138" i="11"/>
  <c r="W2134" i="11"/>
  <c r="W2130" i="11"/>
  <c r="W2126" i="11"/>
  <c r="W2122" i="11"/>
  <c r="W2118" i="11"/>
  <c r="W2114" i="11"/>
  <c r="W2110" i="11"/>
  <c r="W2106" i="11"/>
  <c r="W2102" i="11"/>
  <c r="W2098" i="11"/>
  <c r="W2094" i="11"/>
  <c r="W2090" i="11"/>
  <c r="W2086" i="11"/>
  <c r="W2082" i="11"/>
  <c r="W2078" i="11"/>
  <c r="W2074" i="11"/>
  <c r="W2070" i="11"/>
  <c r="W2066" i="11"/>
  <c r="W2062" i="11"/>
  <c r="W2058" i="11"/>
  <c r="W2054" i="11"/>
  <c r="W2050" i="11"/>
  <c r="W2046" i="11"/>
  <c r="W2042" i="11"/>
  <c r="W2038" i="11"/>
  <c r="W2034" i="11"/>
  <c r="W2030" i="11"/>
  <c r="W2026" i="11"/>
  <c r="W2022" i="11"/>
  <c r="W2018" i="11"/>
  <c r="W2014" i="11"/>
  <c r="W2010" i="11"/>
  <c r="W2006" i="11"/>
  <c r="W2002" i="11"/>
  <c r="W1998" i="11"/>
  <c r="W1994" i="11"/>
  <c r="W1990" i="11"/>
  <c r="W1986" i="11"/>
  <c r="W1982" i="11"/>
  <c r="W1978" i="11"/>
  <c r="W1974" i="11"/>
  <c r="W1970" i="11"/>
  <c r="W1966" i="11"/>
  <c r="W1962" i="11"/>
  <c r="W1958" i="11"/>
  <c r="W1954" i="11"/>
  <c r="W1950" i="11"/>
  <c r="W1946" i="11"/>
  <c r="W1942" i="11"/>
  <c r="W1938" i="11"/>
  <c r="W1934" i="11"/>
  <c r="W1930" i="11"/>
  <c r="W1926" i="11"/>
  <c r="W1922" i="11"/>
  <c r="W1918" i="11"/>
  <c r="W1914" i="11"/>
  <c r="W1910" i="11"/>
  <c r="W1906" i="11"/>
  <c r="W1902" i="11"/>
  <c r="W1898" i="11"/>
  <c r="W1894" i="11"/>
  <c r="W1890" i="11"/>
  <c r="W1886" i="11"/>
  <c r="W1882" i="11"/>
  <c r="W1878" i="11"/>
  <c r="W1874" i="11"/>
  <c r="W1870" i="11"/>
  <c r="W1866" i="11"/>
  <c r="W1862" i="11"/>
  <c r="W1858" i="11"/>
  <c r="W1854" i="11"/>
  <c r="W1850" i="11"/>
  <c r="W1846" i="11"/>
  <c r="W1842" i="11"/>
  <c r="W1838" i="11"/>
  <c r="W1834" i="11"/>
  <c r="W1830" i="11"/>
  <c r="W1826" i="11"/>
  <c r="W1822" i="11"/>
  <c r="W1818" i="11"/>
  <c r="W1814" i="11"/>
  <c r="W1810" i="11"/>
  <c r="W1806" i="11"/>
  <c r="W1802" i="11"/>
  <c r="W1798" i="11"/>
  <c r="W1794" i="11"/>
  <c r="W1790" i="11"/>
  <c r="W1786" i="11"/>
  <c r="W1782" i="11"/>
  <c r="W1778" i="11"/>
  <c r="W1774" i="11"/>
  <c r="W1770" i="11"/>
  <c r="W1766" i="11"/>
  <c r="W1762" i="11"/>
  <c r="W1758" i="11"/>
  <c r="W1754" i="11"/>
  <c r="W1750" i="11"/>
  <c r="W1746" i="11"/>
  <c r="W1742" i="11"/>
  <c r="W1738" i="11"/>
  <c r="W1734" i="11"/>
  <c r="W1730" i="11"/>
  <c r="W1726" i="11"/>
  <c r="W1722" i="11"/>
  <c r="W1718" i="11"/>
  <c r="W1714" i="11"/>
  <c r="W1710" i="11"/>
  <c r="W1706" i="11"/>
  <c r="W1702" i="11"/>
  <c r="W1698" i="11"/>
  <c r="W1694" i="11"/>
  <c r="W1690" i="11"/>
  <c r="W1686" i="11"/>
  <c r="W1682" i="11"/>
  <c r="W1678" i="11"/>
  <c r="W1674" i="11"/>
  <c r="W1670" i="11"/>
  <c r="W1666" i="11"/>
  <c r="W1662" i="11"/>
  <c r="W1658" i="11"/>
  <c r="W1654" i="11"/>
  <c r="W1650" i="11"/>
  <c r="W1646" i="11"/>
  <c r="W1642" i="11"/>
  <c r="W1638" i="11"/>
  <c r="W1634" i="11"/>
  <c r="W1630" i="11"/>
  <c r="W1626" i="11"/>
  <c r="W1622" i="11"/>
  <c r="W1618" i="11"/>
  <c r="W1614" i="11"/>
  <c r="W1610" i="11"/>
  <c r="W1606" i="11"/>
  <c r="W1602" i="11"/>
  <c r="W1598" i="11"/>
  <c r="W1594" i="11"/>
  <c r="W1590" i="11"/>
  <c r="W1586" i="11"/>
  <c r="W1582" i="11"/>
  <c r="W1578" i="11"/>
  <c r="W1574" i="11"/>
  <c r="W1570" i="11"/>
  <c r="W1566" i="11"/>
  <c r="W1562" i="11"/>
  <c r="W1558" i="11"/>
  <c r="W1554" i="11"/>
  <c r="W1550" i="11"/>
  <c r="W1546" i="11"/>
  <c r="W1542" i="11"/>
  <c r="W1538" i="11"/>
  <c r="W1534" i="11"/>
  <c r="W1530" i="11"/>
  <c r="W1526" i="11"/>
  <c r="W1522" i="11"/>
  <c r="W1518" i="11"/>
  <c r="W1514" i="11"/>
  <c r="W1510" i="11"/>
  <c r="W1506" i="11"/>
  <c r="W1502" i="11"/>
  <c r="W1498" i="11"/>
  <c r="W1494" i="11"/>
  <c r="W1490" i="11"/>
  <c r="W1486" i="11"/>
  <c r="W1482" i="11"/>
  <c r="W1478" i="11"/>
  <c r="W1474" i="11"/>
  <c r="W1470" i="11"/>
  <c r="W1466" i="11"/>
  <c r="W1462" i="11"/>
  <c r="W1458" i="11"/>
  <c r="W1454" i="11"/>
  <c r="W1450" i="11"/>
  <c r="W1446" i="11"/>
  <c r="W1442" i="11"/>
  <c r="W1438" i="11"/>
  <c r="W1434" i="11"/>
  <c r="W1430" i="11"/>
  <c r="W1426" i="11"/>
  <c r="W1422" i="11"/>
  <c r="W1418" i="11"/>
  <c r="W1414" i="11"/>
  <c r="W1410" i="11"/>
  <c r="W1406" i="11"/>
  <c r="W1402" i="11"/>
  <c r="W1398" i="11"/>
  <c r="W1394" i="11"/>
  <c r="W1390" i="11"/>
  <c r="W1386" i="11"/>
  <c r="W1382" i="11"/>
  <c r="W1378" i="11"/>
  <c r="W1374" i="11"/>
  <c r="W1370" i="11"/>
  <c r="W1366" i="11"/>
  <c r="W1362" i="11"/>
  <c r="W1358" i="11"/>
  <c r="W1354" i="11"/>
  <c r="W1350" i="11"/>
  <c r="W1346" i="11"/>
  <c r="W1342" i="11"/>
  <c r="W1338" i="11"/>
  <c r="W1334" i="11"/>
  <c r="W1330" i="11"/>
  <c r="W1326" i="11"/>
  <c r="W1322" i="11"/>
  <c r="W1318" i="11"/>
  <c r="W1314" i="11"/>
  <c r="W1310" i="11"/>
  <c r="W1306" i="11"/>
  <c r="W1302" i="11"/>
  <c r="W1298" i="11"/>
  <c r="W1294" i="11"/>
  <c r="W1290" i="11"/>
  <c r="W1286" i="11"/>
  <c r="W1282" i="11"/>
  <c r="W1278" i="11"/>
  <c r="W1274" i="11"/>
  <c r="W1270" i="11"/>
  <c r="W1266" i="11"/>
  <c r="W1262" i="11"/>
  <c r="W1258" i="11"/>
  <c r="W1254" i="11"/>
  <c r="W1250" i="11"/>
  <c r="W1246" i="11"/>
  <c r="W1242" i="11"/>
  <c r="W1238" i="11"/>
  <c r="W1234" i="11"/>
  <c r="W1230" i="11"/>
  <c r="W1226" i="11"/>
  <c r="W1222" i="11"/>
  <c r="W1218" i="11"/>
  <c r="W1214" i="11"/>
  <c r="W1210" i="11"/>
  <c r="W1206" i="11"/>
  <c r="W1202" i="11"/>
  <c r="W1198" i="11"/>
  <c r="W1194" i="11"/>
  <c r="W1190" i="11"/>
  <c r="W1186" i="11"/>
  <c r="W1182" i="11"/>
  <c r="W1178" i="11"/>
  <c r="W1174" i="11"/>
  <c r="W1170" i="11"/>
  <c r="W1166" i="11"/>
  <c r="W1162" i="11"/>
  <c r="W1158" i="11"/>
  <c r="W1154" i="11"/>
  <c r="W1150" i="11"/>
  <c r="W1146" i="11"/>
  <c r="W1142" i="11"/>
  <c r="W1138" i="11"/>
  <c r="W1134" i="11"/>
  <c r="W1130" i="11"/>
  <c r="W1126" i="11"/>
  <c r="W1122" i="11"/>
  <c r="W1118" i="11"/>
  <c r="W1114" i="11"/>
  <c r="W1110" i="11"/>
  <c r="W1106" i="11"/>
  <c r="W1102" i="11"/>
  <c r="W1098" i="11"/>
  <c r="W1094" i="11"/>
  <c r="W1090" i="11"/>
  <c r="W1086" i="11"/>
  <c r="W1082" i="11"/>
  <c r="W1078" i="11"/>
  <c r="W1074" i="11"/>
  <c r="W1070" i="11"/>
  <c r="W1066" i="11"/>
  <c r="W1062" i="11"/>
  <c r="W1058" i="11"/>
  <c r="W1054" i="11"/>
  <c r="W1050" i="11"/>
  <c r="W1046" i="11"/>
  <c r="W1042" i="11"/>
  <c r="W1038" i="11"/>
  <c r="W1034" i="11"/>
  <c r="W1030" i="11"/>
  <c r="W1026" i="11"/>
  <c r="W1022" i="11"/>
  <c r="W1018" i="11"/>
  <c r="W1014" i="11"/>
  <c r="W1010" i="11"/>
  <c r="W1006" i="11"/>
  <c r="W1002" i="11"/>
  <c r="W998" i="11"/>
  <c r="W994" i="11"/>
  <c r="W990" i="11"/>
  <c r="W986" i="11"/>
  <c r="W982" i="11"/>
  <c r="W978" i="11"/>
  <c r="H35" i="17"/>
  <c r="W923" i="11"/>
  <c r="W919" i="11"/>
  <c r="W915" i="11"/>
  <c r="W911" i="11"/>
  <c r="W907" i="11"/>
  <c r="W903" i="11"/>
  <c r="W899" i="11"/>
  <c r="W895" i="11"/>
  <c r="W891" i="11"/>
  <c r="W887" i="11"/>
  <c r="W883" i="11"/>
  <c r="W879" i="11"/>
  <c r="W875" i="11"/>
  <c r="W871" i="11"/>
  <c r="W867" i="11"/>
  <c r="W863" i="11"/>
  <c r="W859" i="11"/>
  <c r="W855" i="11"/>
  <c r="W851" i="11"/>
  <c r="W847" i="11"/>
  <c r="W843" i="11"/>
  <c r="W839" i="11"/>
  <c r="W835" i="11"/>
  <c r="W831" i="11"/>
  <c r="W827" i="11"/>
  <c r="W823" i="11"/>
  <c r="W819" i="11"/>
  <c r="W815" i="11"/>
  <c r="W811" i="11"/>
  <c r="W807" i="11"/>
  <c r="W803" i="11"/>
  <c r="W799" i="11"/>
  <c r="W795" i="11"/>
  <c r="W791" i="11"/>
  <c r="W787" i="11"/>
  <c r="W783" i="11"/>
  <c r="W779" i="11"/>
  <c r="W775" i="11"/>
  <c r="W771" i="11"/>
  <c r="W767" i="11"/>
  <c r="W763" i="11"/>
  <c r="W759" i="11"/>
  <c r="W755" i="11"/>
  <c r="W751" i="11"/>
  <c r="W747" i="11"/>
  <c r="W743" i="11"/>
  <c r="W739" i="11"/>
  <c r="W735" i="11"/>
  <c r="W731" i="11"/>
  <c r="W727" i="11"/>
  <c r="W723" i="11"/>
  <c r="W719" i="11"/>
  <c r="W715" i="11"/>
  <c r="W711" i="11"/>
  <c r="W707" i="11"/>
  <c r="W703" i="11"/>
  <c r="W699" i="11"/>
  <c r="W695" i="11"/>
  <c r="W691" i="11"/>
  <c r="W687" i="11"/>
  <c r="W683" i="11"/>
  <c r="W679" i="11"/>
  <c r="W675" i="11"/>
  <c r="W671" i="11"/>
  <c r="W667" i="11"/>
  <c r="W663" i="11"/>
  <c r="W659" i="11"/>
  <c r="W655" i="11"/>
  <c r="W651" i="11"/>
  <c r="W647" i="11"/>
  <c r="W643" i="11"/>
  <c r="W639" i="11"/>
  <c r="W635" i="11"/>
  <c r="W631" i="11"/>
  <c r="W627" i="11"/>
  <c r="W623" i="11"/>
  <c r="W619" i="11"/>
  <c r="W615" i="11"/>
  <c r="W611" i="11"/>
  <c r="W607" i="11"/>
  <c r="W603" i="11"/>
  <c r="W599" i="11"/>
  <c r="W595" i="11"/>
  <c r="W591" i="11"/>
  <c r="W587" i="11"/>
  <c r="W583" i="11"/>
  <c r="W579" i="11"/>
  <c r="W575" i="11"/>
  <c r="W571" i="11"/>
  <c r="W567" i="11"/>
  <c r="W563" i="11"/>
  <c r="W559" i="11"/>
  <c r="W555" i="11"/>
  <c r="W551" i="11"/>
  <c r="W547" i="11"/>
  <c r="W543" i="11"/>
  <c r="W539" i="11"/>
  <c r="W535" i="11"/>
  <c r="W531" i="11"/>
  <c r="W527" i="11"/>
  <c r="W523" i="11"/>
  <c r="W519" i="11"/>
  <c r="W515" i="11"/>
  <c r="W511" i="11"/>
  <c r="W507" i="11"/>
  <c r="W503" i="11"/>
  <c r="W499" i="11"/>
  <c r="W495" i="11"/>
  <c r="W491" i="11"/>
  <c r="W487" i="11"/>
  <c r="W483" i="11"/>
  <c r="W479" i="11"/>
  <c r="W475" i="11"/>
  <c r="W471" i="11"/>
  <c r="W467" i="11"/>
  <c r="W463" i="11"/>
  <c r="W459" i="11"/>
  <c r="W455" i="11"/>
  <c r="W451" i="11"/>
  <c r="W447" i="11"/>
  <c r="W443" i="11"/>
  <c r="W439" i="11"/>
  <c r="W435" i="11"/>
  <c r="W431" i="11"/>
  <c r="W427" i="11"/>
  <c r="W423" i="11"/>
  <c r="W419" i="11"/>
  <c r="W415" i="11"/>
  <c r="W411" i="11"/>
  <c r="W407" i="11"/>
  <c r="W403" i="11"/>
  <c r="W399" i="11"/>
  <c r="W395" i="11"/>
  <c r="W391" i="11"/>
  <c r="W387" i="11"/>
  <c r="W383" i="11"/>
  <c r="W379" i="11"/>
  <c r="W375" i="11"/>
  <c r="W371" i="11"/>
  <c r="W367" i="11"/>
  <c r="W363" i="11"/>
  <c r="W359" i="11"/>
  <c r="W355" i="11"/>
  <c r="W351" i="11"/>
  <c r="W347" i="11"/>
  <c r="W343" i="11"/>
  <c r="W339" i="11"/>
  <c r="W335" i="11"/>
  <c r="W331" i="11"/>
  <c r="W327" i="11"/>
  <c r="W323" i="11"/>
  <c r="W319" i="11"/>
  <c r="W315" i="11"/>
  <c r="W311" i="11"/>
  <c r="W307" i="11"/>
  <c r="W303" i="11"/>
  <c r="W299" i="11"/>
  <c r="W295" i="11"/>
  <c r="W291" i="11"/>
  <c r="W287" i="11"/>
  <c r="W283" i="11"/>
  <c r="W279" i="11"/>
  <c r="W275" i="11"/>
  <c r="W271" i="11"/>
  <c r="W267" i="11"/>
  <c r="W263" i="11"/>
  <c r="W259" i="11"/>
  <c r="W255" i="11"/>
  <c r="W251" i="11"/>
  <c r="W247" i="11"/>
  <c r="W243" i="11"/>
  <c r="W239" i="11"/>
  <c r="W235" i="11"/>
  <c r="W231" i="11"/>
  <c r="W227" i="11"/>
  <c r="W223" i="11"/>
  <c r="W219" i="11"/>
  <c r="W215" i="11"/>
  <c r="W211" i="11"/>
  <c r="W207" i="11"/>
  <c r="W203" i="11"/>
  <c r="W199" i="11"/>
  <c r="W195" i="11"/>
  <c r="W191" i="11"/>
  <c r="W187" i="11"/>
  <c r="W183" i="11"/>
  <c r="W179" i="11"/>
  <c r="W175" i="11"/>
  <c r="W171" i="11"/>
  <c r="W167" i="11"/>
  <c r="W163" i="11"/>
  <c r="W159" i="11"/>
  <c r="W155" i="11"/>
  <c r="W151" i="11"/>
  <c r="W147" i="11"/>
  <c r="W143" i="11"/>
  <c r="W139" i="11"/>
  <c r="W135" i="11"/>
  <c r="W131" i="11"/>
  <c r="W127" i="11"/>
  <c r="W123" i="11"/>
  <c r="W119" i="11"/>
  <c r="W115" i="11"/>
  <c r="W111" i="11"/>
  <c r="W107" i="11"/>
  <c r="W103" i="11"/>
  <c r="W99" i="11"/>
  <c r="W95" i="11"/>
  <c r="W91" i="11"/>
  <c r="W87" i="11"/>
  <c r="W83" i="11"/>
  <c r="W79" i="11"/>
  <c r="W75" i="11"/>
  <c r="W71" i="11"/>
  <c r="W67" i="11"/>
  <c r="W63" i="11"/>
  <c r="W59" i="11"/>
  <c r="W55" i="11"/>
  <c r="W51" i="11"/>
  <c r="W47" i="11"/>
  <c r="W43" i="11"/>
  <c r="W39" i="11"/>
  <c r="W35" i="11"/>
  <c r="W31" i="11"/>
  <c r="W27" i="11"/>
  <c r="W23" i="11"/>
  <c r="W19" i="11"/>
  <c r="B4" i="17"/>
  <c r="J36" i="17" s="1"/>
  <c r="W974" i="11"/>
  <c r="W970" i="11"/>
  <c r="W966" i="11"/>
  <c r="W962" i="11"/>
  <c r="W958" i="11"/>
  <c r="W954" i="11"/>
  <c r="W950" i="11"/>
  <c r="W946" i="11"/>
  <c r="W942" i="11"/>
  <c r="W938" i="11"/>
  <c r="W934" i="11"/>
  <c r="W930" i="11"/>
  <c r="W926" i="11"/>
  <c r="W922" i="11"/>
  <c r="W918" i="11"/>
  <c r="W914" i="11"/>
  <c r="W910" i="11"/>
  <c r="W906" i="11"/>
  <c r="W902" i="11"/>
  <c r="W898" i="11"/>
  <c r="W894" i="11"/>
  <c r="W890" i="11"/>
  <c r="W886" i="11"/>
  <c r="W882" i="11"/>
  <c r="W878" i="11"/>
  <c r="W874" i="11"/>
  <c r="W870" i="11"/>
  <c r="W866" i="11"/>
  <c r="W862" i="11"/>
  <c r="W858" i="11"/>
  <c r="W854" i="11"/>
  <c r="W850" i="11"/>
  <c r="W846" i="11"/>
  <c r="W842" i="11"/>
  <c r="W838" i="11"/>
  <c r="W834" i="11"/>
  <c r="W830" i="11"/>
  <c r="W826" i="11"/>
  <c r="W822" i="11"/>
  <c r="W818" i="11"/>
  <c r="W814" i="11"/>
  <c r="W810" i="11"/>
  <c r="W806" i="11"/>
  <c r="W802" i="11"/>
  <c r="W798" i="11"/>
  <c r="W794" i="11"/>
  <c r="W790" i="11"/>
  <c r="W786" i="11"/>
  <c r="W782" i="11"/>
  <c r="W778" i="11"/>
  <c r="W774" i="11"/>
  <c r="W770" i="11"/>
  <c r="W766" i="11"/>
  <c r="W762" i="11"/>
  <c r="W758" i="11"/>
  <c r="W754" i="11"/>
  <c r="W750" i="11"/>
  <c r="W746" i="11"/>
  <c r="W742" i="11"/>
  <c r="W738" i="11"/>
  <c r="W734" i="11"/>
  <c r="W730" i="11"/>
  <c r="W726" i="11"/>
  <c r="W722" i="11"/>
  <c r="W718" i="11"/>
  <c r="W714" i="11"/>
  <c r="W710" i="11"/>
  <c r="W706" i="11"/>
  <c r="W702" i="11"/>
  <c r="W698" i="11"/>
  <c r="W694" i="11"/>
  <c r="W690" i="11"/>
  <c r="W686" i="11"/>
  <c r="W682" i="11"/>
  <c r="W678" i="11"/>
  <c r="W674" i="11"/>
  <c r="W670" i="11"/>
  <c r="W666" i="11"/>
  <c r="W662" i="11"/>
  <c r="W658" i="11"/>
  <c r="W654" i="11"/>
  <c r="W650" i="11"/>
  <c r="W646" i="11"/>
  <c r="W642" i="11"/>
  <c r="W638" i="11"/>
  <c r="W634" i="11"/>
  <c r="W630" i="11"/>
  <c r="W626" i="11"/>
  <c r="W622" i="11"/>
  <c r="W618" i="11"/>
  <c r="W614" i="11"/>
  <c r="W610" i="11"/>
  <c r="W606" i="11"/>
  <c r="W602" i="11"/>
  <c r="W598" i="11"/>
  <c r="W594" i="11"/>
  <c r="W590" i="11"/>
  <c r="W586" i="11"/>
  <c r="W582" i="11"/>
  <c r="W578" i="11"/>
  <c r="W574" i="11"/>
  <c r="W570" i="11"/>
  <c r="W566" i="11"/>
  <c r="W562" i="11"/>
  <c r="W558" i="11"/>
  <c r="W554" i="11"/>
  <c r="W550" i="11"/>
  <c r="W546" i="11"/>
  <c r="W542" i="11"/>
  <c r="W538" i="11"/>
  <c r="W534" i="11"/>
  <c r="W530" i="11"/>
  <c r="W526" i="11"/>
  <c r="W522" i="11"/>
  <c r="W518" i="11"/>
  <c r="W514" i="11"/>
  <c r="W510" i="11"/>
  <c r="W506" i="11"/>
  <c r="W502" i="11"/>
  <c r="W498" i="11"/>
  <c r="W494" i="11"/>
  <c r="W490" i="11"/>
  <c r="W486" i="11"/>
  <c r="W482" i="11"/>
  <c r="W478" i="11"/>
  <c r="W474" i="11"/>
  <c r="W470" i="11"/>
  <c r="W466" i="11"/>
  <c r="W462" i="11"/>
  <c r="W458" i="11"/>
  <c r="W454" i="11"/>
  <c r="W450" i="11"/>
  <c r="W446" i="11"/>
  <c r="W442" i="11"/>
  <c r="W438" i="11"/>
  <c r="W434" i="11"/>
  <c r="W430" i="11"/>
  <c r="W426" i="11"/>
  <c r="W422" i="11"/>
  <c r="W418" i="11"/>
  <c r="W414" i="11"/>
  <c r="W410" i="11"/>
  <c r="W406" i="11"/>
  <c r="W402" i="11"/>
  <c r="W398" i="11"/>
  <c r="W394" i="11"/>
  <c r="W390" i="11"/>
  <c r="W386" i="11"/>
  <c r="W382" i="11"/>
  <c r="W378" i="11"/>
  <c r="W374" i="11"/>
  <c r="W370" i="11"/>
  <c r="W366" i="11"/>
  <c r="W362" i="11"/>
  <c r="W358" i="11"/>
  <c r="W354" i="11"/>
  <c r="W350" i="11"/>
  <c r="W346" i="11"/>
  <c r="W342" i="11"/>
  <c r="W338" i="11"/>
  <c r="W334" i="11"/>
  <c r="W330" i="11"/>
  <c r="W326" i="11"/>
  <c r="W322" i="11"/>
  <c r="W318" i="11"/>
  <c r="W314" i="11"/>
  <c r="W310" i="11"/>
  <c r="W306" i="11"/>
  <c r="W302" i="11"/>
  <c r="W298" i="11"/>
  <c r="W294" i="11"/>
  <c r="W290" i="11"/>
  <c r="W286" i="11"/>
  <c r="W282" i="11"/>
  <c r="W278" i="11"/>
  <c r="W274" i="11"/>
  <c r="W270" i="11"/>
  <c r="W266" i="11"/>
  <c r="W262" i="11"/>
  <c r="W258" i="11"/>
  <c r="W254" i="11"/>
  <c r="W250" i="11"/>
  <c r="W246" i="11"/>
  <c r="W242" i="11"/>
  <c r="W238" i="11"/>
  <c r="W234" i="11"/>
  <c r="W230" i="11"/>
  <c r="W226" i="11"/>
  <c r="W222" i="11"/>
  <c r="W218" i="11"/>
  <c r="W214" i="11"/>
  <c r="W210" i="11"/>
  <c r="W206" i="11"/>
  <c r="W202" i="11"/>
  <c r="W198" i="11"/>
  <c r="W194" i="11"/>
  <c r="W190" i="11"/>
  <c r="W186" i="11"/>
  <c r="W182" i="11"/>
  <c r="W178" i="11"/>
  <c r="W174" i="11"/>
  <c r="W170" i="11"/>
  <c r="W166" i="11"/>
  <c r="W162" i="11"/>
  <c r="W158" i="11"/>
  <c r="W154" i="11"/>
  <c r="W150" i="11"/>
  <c r="W146" i="11"/>
  <c r="W142" i="11"/>
  <c r="W138" i="11"/>
  <c r="W134" i="11"/>
  <c r="W130" i="11"/>
  <c r="W126" i="11"/>
  <c r="W122" i="11"/>
  <c r="W118" i="11"/>
  <c r="W114" i="11"/>
  <c r="W110" i="11"/>
  <c r="W106" i="11"/>
  <c r="W102" i="11"/>
  <c r="W98" i="11"/>
  <c r="W94" i="11"/>
  <c r="W90" i="11"/>
  <c r="W86" i="11"/>
  <c r="W82" i="11"/>
  <c r="W78" i="11"/>
  <c r="W74" i="11"/>
  <c r="W70" i="11"/>
  <c r="W66" i="11"/>
  <c r="W62" i="11"/>
  <c r="W58" i="11"/>
  <c r="W54" i="11"/>
  <c r="W50" i="11"/>
  <c r="W46" i="11"/>
  <c r="W42" i="11"/>
  <c r="W38" i="11"/>
  <c r="W34" i="11"/>
  <c r="W30" i="11"/>
  <c r="W26" i="11"/>
  <c r="W22" i="11"/>
  <c r="W18" i="11"/>
  <c r="F35" i="17"/>
  <c r="J35" i="17"/>
  <c r="N35" i="17"/>
  <c r="G35" i="17"/>
  <c r="K35" i="17"/>
  <c r="E35" i="17"/>
  <c r="I35" i="17"/>
  <c r="M35" i="17"/>
  <c r="D35" i="17"/>
  <c r="H36" i="17"/>
  <c r="L36" i="17"/>
  <c r="E36" i="17"/>
  <c r="I36" i="17"/>
  <c r="M36" i="17"/>
  <c r="G36" i="17"/>
  <c r="K36" i="17"/>
  <c r="F36" i="17"/>
  <c r="C36" i="17"/>
  <c r="L35" i="17"/>
  <c r="D36" i="17"/>
  <c r="B5" i="17"/>
  <c r="B19" i="17"/>
  <c r="H14" i="11"/>
  <c r="B4" i="14"/>
  <c r="U1" i="21" l="1"/>
  <c r="O18" i="14"/>
  <c r="G18" i="14"/>
  <c r="K18" i="14"/>
  <c r="C18" i="14"/>
  <c r="D18" i="14"/>
  <c r="H18" i="14"/>
  <c r="L18" i="14"/>
  <c r="E18" i="14"/>
  <c r="I18" i="14"/>
  <c r="M18" i="14"/>
  <c r="F18" i="14"/>
  <c r="J18" i="14"/>
  <c r="N18" i="14"/>
  <c r="B19" i="14"/>
  <c r="F19" i="14" s="1"/>
  <c r="T2" i="21"/>
  <c r="U2" i="21" s="1"/>
  <c r="B64" i="14"/>
  <c r="O63" i="14"/>
  <c r="O4" i="14"/>
  <c r="G4" i="14"/>
  <c r="K4" i="14"/>
  <c r="C4" i="14"/>
  <c r="D4" i="14"/>
  <c r="H4" i="14"/>
  <c r="L4" i="14"/>
  <c r="E4" i="14"/>
  <c r="I4" i="14"/>
  <c r="M4" i="14"/>
  <c r="F4" i="14"/>
  <c r="J4" i="14"/>
  <c r="N4" i="14"/>
  <c r="B5" i="14"/>
  <c r="N36" i="17"/>
  <c r="F37" i="17"/>
  <c r="J37" i="17"/>
  <c r="N37" i="17"/>
  <c r="G37" i="17"/>
  <c r="K37" i="17"/>
  <c r="E37" i="17"/>
  <c r="I37" i="17"/>
  <c r="M37" i="17"/>
  <c r="H37" i="17"/>
  <c r="D37" i="17"/>
  <c r="L37" i="17"/>
  <c r="C37" i="17"/>
  <c r="B20" i="17"/>
  <c r="B6" i="17"/>
  <c r="L19" i="14" l="1"/>
  <c r="I19" i="14"/>
  <c r="G19" i="14"/>
  <c r="H19" i="14"/>
  <c r="E19" i="14"/>
  <c r="N19" i="14"/>
  <c r="D19" i="14"/>
  <c r="C19" i="14"/>
  <c r="J19" i="14"/>
  <c r="B65" i="14"/>
  <c r="O64" i="14"/>
  <c r="O19" i="14"/>
  <c r="B20" i="14"/>
  <c r="T3" i="21"/>
  <c r="U3" i="21" s="1"/>
  <c r="M19" i="14"/>
  <c r="K19" i="14"/>
  <c r="D5" i="14"/>
  <c r="H5" i="14"/>
  <c r="L5" i="14"/>
  <c r="E5" i="14"/>
  <c r="I5" i="14"/>
  <c r="M5" i="14"/>
  <c r="C5" i="14"/>
  <c r="F5" i="14"/>
  <c r="J5" i="14"/>
  <c r="N5" i="14"/>
  <c r="G5" i="14"/>
  <c r="K5" i="14"/>
  <c r="B6" i="14"/>
  <c r="O5" i="14"/>
  <c r="G20" i="14"/>
  <c r="K20" i="14"/>
  <c r="D20" i="14"/>
  <c r="H20" i="14"/>
  <c r="L20" i="14"/>
  <c r="F20" i="14"/>
  <c r="J20" i="14"/>
  <c r="N20" i="14"/>
  <c r="E20" i="14"/>
  <c r="I20" i="14"/>
  <c r="M20" i="14"/>
  <c r="C20" i="14"/>
  <c r="E38" i="17"/>
  <c r="I38" i="17"/>
  <c r="M38" i="17"/>
  <c r="G38" i="17"/>
  <c r="K38" i="17"/>
  <c r="H38" i="17"/>
  <c r="J38" i="17"/>
  <c r="L38" i="17"/>
  <c r="D38" i="17"/>
  <c r="F38" i="17"/>
  <c r="N38" i="17"/>
  <c r="C38" i="17"/>
  <c r="B21" i="17"/>
  <c r="B7" i="17"/>
  <c r="O20" i="14"/>
  <c r="B7" i="14"/>
  <c r="O6" i="14"/>
  <c r="B22" i="14" l="1"/>
  <c r="T5" i="21"/>
  <c r="U5" i="21" s="1"/>
  <c r="B66" i="14"/>
  <c r="O65" i="14"/>
  <c r="B21" i="14"/>
  <c r="T4" i="21"/>
  <c r="U4" i="21" s="1"/>
  <c r="F7" i="14"/>
  <c r="J7" i="14"/>
  <c r="N7" i="14"/>
  <c r="G7" i="14"/>
  <c r="K7" i="14"/>
  <c r="D7" i="14"/>
  <c r="L7" i="14"/>
  <c r="C7" i="14"/>
  <c r="H7" i="14"/>
  <c r="E7" i="14"/>
  <c r="I7" i="14"/>
  <c r="M7" i="14"/>
  <c r="E6" i="14"/>
  <c r="I6" i="14"/>
  <c r="M6" i="14"/>
  <c r="F6" i="14"/>
  <c r="J6" i="14"/>
  <c r="N6" i="14"/>
  <c r="G6" i="14"/>
  <c r="K6" i="14"/>
  <c r="C6" i="14"/>
  <c r="D6" i="14"/>
  <c r="H6" i="14"/>
  <c r="L6" i="14"/>
  <c r="D21" i="14"/>
  <c r="H21" i="14"/>
  <c r="L21" i="14"/>
  <c r="E21" i="14"/>
  <c r="I21" i="14"/>
  <c r="M21" i="14"/>
  <c r="G21" i="14"/>
  <c r="K21" i="14"/>
  <c r="C21" i="14"/>
  <c r="F21" i="14"/>
  <c r="J21" i="14"/>
  <c r="N21" i="14"/>
  <c r="G39" i="17"/>
  <c r="K39" i="17"/>
  <c r="E39" i="17"/>
  <c r="I39" i="17"/>
  <c r="M39" i="17"/>
  <c r="F39" i="17"/>
  <c r="N39" i="17"/>
  <c r="C39" i="17"/>
  <c r="H39" i="17"/>
  <c r="J39" i="17"/>
  <c r="L39" i="17"/>
  <c r="D39" i="17"/>
  <c r="B22" i="17"/>
  <c r="B8" i="17"/>
  <c r="O21" i="14"/>
  <c r="B8" i="14"/>
  <c r="O7" i="14"/>
  <c r="B67" i="14" l="1"/>
  <c r="O66" i="14"/>
  <c r="B23" i="14"/>
  <c r="T6" i="21"/>
  <c r="U6" i="21" s="1"/>
  <c r="G8" i="14"/>
  <c r="K8" i="14"/>
  <c r="C8" i="14"/>
  <c r="D8" i="14"/>
  <c r="H8" i="14"/>
  <c r="L8" i="14"/>
  <c r="I8" i="14"/>
  <c r="M8" i="14"/>
  <c r="E8" i="14"/>
  <c r="F8" i="14"/>
  <c r="J8" i="14"/>
  <c r="N8" i="14"/>
  <c r="E22" i="14"/>
  <c r="I22" i="14"/>
  <c r="M22" i="14"/>
  <c r="C22" i="14"/>
  <c r="F22" i="14"/>
  <c r="J22" i="14"/>
  <c r="N22" i="14"/>
  <c r="D22" i="14"/>
  <c r="H22" i="14"/>
  <c r="L22" i="14"/>
  <c r="G22" i="14"/>
  <c r="K22" i="14"/>
  <c r="E40" i="17"/>
  <c r="I40" i="17"/>
  <c r="M40" i="17"/>
  <c r="G40" i="17"/>
  <c r="K40" i="17"/>
  <c r="L40" i="17"/>
  <c r="D40" i="17"/>
  <c r="F40" i="17"/>
  <c r="N40" i="17"/>
  <c r="C40" i="17"/>
  <c r="H40" i="17"/>
  <c r="J40" i="17"/>
  <c r="B9" i="17"/>
  <c r="B23" i="17"/>
  <c r="O22" i="14"/>
  <c r="B9" i="14"/>
  <c r="O8" i="14"/>
  <c r="B68" i="14" l="1"/>
  <c r="O67" i="14"/>
  <c r="B24" i="14"/>
  <c r="T7" i="21"/>
  <c r="U7" i="21" s="1"/>
  <c r="D9" i="14"/>
  <c r="H9" i="14"/>
  <c r="L9" i="14"/>
  <c r="E9" i="14"/>
  <c r="I9" i="14"/>
  <c r="M9" i="14"/>
  <c r="C9" i="14"/>
  <c r="J9" i="14"/>
  <c r="G9" i="14"/>
  <c r="F9" i="14"/>
  <c r="N9" i="14"/>
  <c r="K9" i="14"/>
  <c r="F23" i="14"/>
  <c r="J23" i="14"/>
  <c r="N23" i="14"/>
  <c r="G23" i="14"/>
  <c r="K23" i="14"/>
  <c r="C23" i="14"/>
  <c r="E23" i="14"/>
  <c r="I23" i="14"/>
  <c r="M23" i="14"/>
  <c r="D23" i="14"/>
  <c r="H23" i="14"/>
  <c r="L23" i="14"/>
  <c r="G41" i="17"/>
  <c r="K41" i="17"/>
  <c r="E41" i="17"/>
  <c r="I41" i="17"/>
  <c r="M41" i="17"/>
  <c r="J41" i="17"/>
  <c r="L41" i="17"/>
  <c r="D41" i="17"/>
  <c r="F41" i="17"/>
  <c r="N41" i="17"/>
  <c r="C41" i="17"/>
  <c r="H41" i="17"/>
  <c r="B24" i="17"/>
  <c r="B10" i="17"/>
  <c r="O23" i="14"/>
  <c r="B10" i="14"/>
  <c r="O9" i="14"/>
  <c r="B25" i="14" l="1"/>
  <c r="T8" i="21"/>
  <c r="U8" i="21" s="1"/>
  <c r="B69" i="14"/>
  <c r="O68" i="14"/>
  <c r="E10" i="14"/>
  <c r="I10" i="14"/>
  <c r="M10" i="14"/>
  <c r="F10" i="14"/>
  <c r="J10" i="14"/>
  <c r="N10" i="14"/>
  <c r="G10" i="14"/>
  <c r="C10" i="14"/>
  <c r="H10" i="14"/>
  <c r="K10" i="14"/>
  <c r="D10" i="14"/>
  <c r="L10" i="14"/>
  <c r="G24" i="14"/>
  <c r="K24" i="14"/>
  <c r="D24" i="14"/>
  <c r="H24" i="14"/>
  <c r="L24" i="14"/>
  <c r="F24" i="14"/>
  <c r="J24" i="14"/>
  <c r="N24" i="14"/>
  <c r="E24" i="14"/>
  <c r="I24" i="14"/>
  <c r="M24" i="14"/>
  <c r="C24" i="14"/>
  <c r="E42" i="17"/>
  <c r="I42" i="17"/>
  <c r="M42" i="17"/>
  <c r="G42" i="17"/>
  <c r="K42" i="17"/>
  <c r="H42" i="17"/>
  <c r="J42" i="17"/>
  <c r="L42" i="17"/>
  <c r="D42" i="17"/>
  <c r="F42" i="17"/>
  <c r="N42" i="17"/>
  <c r="C42" i="17"/>
  <c r="B25" i="17"/>
  <c r="B11" i="17"/>
  <c r="O24" i="14"/>
  <c r="B11" i="14"/>
  <c r="O10" i="14"/>
  <c r="B70" i="14" l="1"/>
  <c r="O69" i="14"/>
  <c r="B26" i="14"/>
  <c r="T9" i="21"/>
  <c r="U9" i="21" s="1"/>
  <c r="F11" i="14"/>
  <c r="J11" i="14"/>
  <c r="N11" i="14"/>
  <c r="G11" i="14"/>
  <c r="K11" i="14"/>
  <c r="D11" i="14"/>
  <c r="L11" i="14"/>
  <c r="E11" i="14"/>
  <c r="H11" i="14"/>
  <c r="M11" i="14"/>
  <c r="C11" i="14"/>
  <c r="I11" i="14"/>
  <c r="D25" i="14"/>
  <c r="H25" i="14"/>
  <c r="L25" i="14"/>
  <c r="E25" i="14"/>
  <c r="I25" i="14"/>
  <c r="M25" i="14"/>
  <c r="G25" i="14"/>
  <c r="K25" i="14"/>
  <c r="C25" i="14"/>
  <c r="F25" i="14"/>
  <c r="J25" i="14"/>
  <c r="N25" i="14"/>
  <c r="E43" i="17"/>
  <c r="F43" i="17"/>
  <c r="J43" i="17"/>
  <c r="N43" i="17"/>
  <c r="C43" i="17"/>
  <c r="G43" i="17"/>
  <c r="K43" i="17"/>
  <c r="H43" i="17"/>
  <c r="L43" i="17"/>
  <c r="I43" i="17"/>
  <c r="M43" i="17"/>
  <c r="D43" i="17"/>
  <c r="B26" i="17"/>
  <c r="B12" i="17"/>
  <c r="O25" i="14"/>
  <c r="B12" i="14"/>
  <c r="O11" i="14"/>
  <c r="B27" i="14" l="1"/>
  <c r="T10" i="21"/>
  <c r="B71" i="14"/>
  <c r="O70" i="14"/>
  <c r="G12" i="14"/>
  <c r="K12" i="14"/>
  <c r="C12" i="14"/>
  <c r="C13" i="14" s="1"/>
  <c r="J93" i="14" s="1"/>
  <c r="N12" i="14"/>
  <c r="D12" i="14"/>
  <c r="H12" i="14"/>
  <c r="L12" i="14"/>
  <c r="E12" i="14"/>
  <c r="M12" i="14"/>
  <c r="F12" i="14"/>
  <c r="I12" i="14"/>
  <c r="J12" i="14"/>
  <c r="E26" i="14"/>
  <c r="I26" i="14"/>
  <c r="M26" i="14"/>
  <c r="C26" i="14"/>
  <c r="F26" i="14"/>
  <c r="J26" i="14"/>
  <c r="N26" i="14"/>
  <c r="D26" i="14"/>
  <c r="H26" i="14"/>
  <c r="L26" i="14"/>
  <c r="G26" i="14"/>
  <c r="K26" i="14"/>
  <c r="H44" i="17"/>
  <c r="L44" i="17"/>
  <c r="D44" i="17"/>
  <c r="E44" i="17"/>
  <c r="I44" i="17"/>
  <c r="M44" i="17"/>
  <c r="C44" i="17"/>
  <c r="F44" i="17"/>
  <c r="J44" i="17"/>
  <c r="N44" i="17"/>
  <c r="G44" i="17"/>
  <c r="K44" i="17"/>
  <c r="B27" i="17"/>
  <c r="O26" i="14"/>
  <c r="O12" i="14"/>
  <c r="O13" i="14" s="1"/>
  <c r="U10" i="21" l="1"/>
  <c r="H35" i="21" s="1"/>
  <c r="H37" i="21" s="1"/>
  <c r="H10" i="21"/>
  <c r="B72" i="14"/>
  <c r="O72" i="14" s="1"/>
  <c r="O71" i="14"/>
  <c r="AE76" i="21"/>
  <c r="F27" i="14"/>
  <c r="F28" i="14" s="1"/>
  <c r="J27" i="14"/>
  <c r="J28" i="14" s="1"/>
  <c r="N27" i="14"/>
  <c r="N28" i="14" s="1"/>
  <c r="G27" i="14"/>
  <c r="G28" i="14" s="1"/>
  <c r="K27" i="14"/>
  <c r="K28" i="14" s="1"/>
  <c r="C27" i="14"/>
  <c r="C28" i="14" s="1"/>
  <c r="E27" i="14"/>
  <c r="E28" i="14" s="1"/>
  <c r="I27" i="14"/>
  <c r="I28" i="14" s="1"/>
  <c r="M27" i="14"/>
  <c r="M28" i="14" s="1"/>
  <c r="D27" i="14"/>
  <c r="D28" i="14" s="1"/>
  <c r="H27" i="14"/>
  <c r="H28" i="14" s="1"/>
  <c r="L27" i="14"/>
  <c r="L28" i="14" s="1"/>
  <c r="O27" i="14"/>
  <c r="O28" i="14" s="1"/>
  <c r="AE38" i="21" l="1"/>
  <c r="AE203" i="21"/>
  <c r="AE179" i="21"/>
  <c r="AE30" i="21"/>
  <c r="AE163" i="21"/>
  <c r="AE147" i="21"/>
  <c r="AE205" i="21"/>
  <c r="AE204" i="21"/>
  <c r="AE75" i="21"/>
  <c r="AE189" i="21"/>
  <c r="AE196" i="21"/>
  <c r="AE174" i="21"/>
  <c r="AE232" i="21"/>
  <c r="AE188" i="21"/>
  <c r="AE166" i="21"/>
  <c r="AE248" i="21"/>
  <c r="AE100" i="21"/>
  <c r="AE158" i="21"/>
  <c r="AE84" i="21"/>
  <c r="AE46" i="21"/>
  <c r="AE173" i="21"/>
  <c r="AE237" i="21"/>
  <c r="AE139" i="21"/>
  <c r="AE164" i="21"/>
  <c r="AE68" i="21"/>
  <c r="AE31" i="21"/>
  <c r="AE126" i="21"/>
  <c r="AE175" i="21"/>
  <c r="AE109" i="21"/>
  <c r="AE111" i="21"/>
  <c r="AE148" i="21"/>
  <c r="AE60" i="21"/>
  <c r="AE230" i="21"/>
  <c r="AE110" i="21"/>
  <c r="AE131" i="21"/>
  <c r="AE91" i="21"/>
  <c r="AE36" i="21"/>
  <c r="AE222" i="21"/>
  <c r="AE102" i="21"/>
  <c r="AE107" i="21"/>
  <c r="AE228" i="21"/>
  <c r="AE132" i="21"/>
  <c r="AE20" i="21"/>
  <c r="AE214" i="21"/>
  <c r="AE94" i="21"/>
  <c r="AE83" i="21"/>
  <c r="AE45" i="21"/>
  <c r="AE212" i="21"/>
  <c r="AE124" i="21"/>
  <c r="AE207" i="21"/>
  <c r="AE190" i="21"/>
  <c r="AE62" i="21"/>
  <c r="AE221" i="21"/>
  <c r="AE233" i="21"/>
  <c r="AE77" i="21"/>
  <c r="AE140" i="21"/>
  <c r="AE61" i="21"/>
  <c r="AE150" i="21"/>
  <c r="AE86" i="21"/>
  <c r="AE22" i="21"/>
  <c r="AE63" i="21"/>
  <c r="AE157" i="21"/>
  <c r="AE29" i="21"/>
  <c r="AE253" i="21"/>
  <c r="AE67" i="21"/>
  <c r="AE180" i="21"/>
  <c r="AE116" i="21"/>
  <c r="AE52" i="21"/>
  <c r="AE127" i="21"/>
  <c r="AE206" i="21"/>
  <c r="AE142" i="21"/>
  <c r="AE78" i="21"/>
  <c r="AE219" i="21"/>
  <c r="AE39" i="21"/>
  <c r="AE141" i="21"/>
  <c r="AE242" i="21"/>
  <c r="AE16" i="21"/>
  <c r="AE227" i="21"/>
  <c r="AE43" i="21"/>
  <c r="AE172" i="21"/>
  <c r="AE108" i="21"/>
  <c r="AE44" i="21"/>
  <c r="AE103" i="21"/>
  <c r="AE198" i="21"/>
  <c r="AE134" i="21"/>
  <c r="AE70" i="21"/>
  <c r="AE199" i="21"/>
  <c r="AE229" i="21"/>
  <c r="AE125" i="21"/>
  <c r="AE247" i="21"/>
  <c r="AE183" i="21"/>
  <c r="AE220" i="21"/>
  <c r="AE156" i="21"/>
  <c r="AE92" i="21"/>
  <c r="AE28" i="21"/>
  <c r="AE47" i="21"/>
  <c r="AE182" i="21"/>
  <c r="AE118" i="21"/>
  <c r="AE54" i="21"/>
  <c r="AE155" i="21"/>
  <c r="AE213" i="21"/>
  <c r="AE93" i="21"/>
  <c r="AE254" i="21"/>
  <c r="AE195" i="21"/>
  <c r="AE151" i="21"/>
  <c r="AE99" i="21"/>
  <c r="AE55" i="21"/>
  <c r="AE224" i="21"/>
  <c r="AE208" i="21"/>
  <c r="AE192" i="21"/>
  <c r="AE176" i="21"/>
  <c r="AE160" i="21"/>
  <c r="AE144" i="21"/>
  <c r="AE128" i="21"/>
  <c r="AE112" i="21"/>
  <c r="AE96" i="21"/>
  <c r="AE80" i="21"/>
  <c r="AE64" i="21"/>
  <c r="AE48" i="21"/>
  <c r="AE32" i="21"/>
  <c r="AE223" i="21"/>
  <c r="AE159" i="21"/>
  <c r="AE115" i="21"/>
  <c r="AE59" i="21"/>
  <c r="AE19" i="21"/>
  <c r="AE218" i="21"/>
  <c r="AE202" i="21"/>
  <c r="AE186" i="21"/>
  <c r="AE170" i="21"/>
  <c r="AE154" i="21"/>
  <c r="AE138" i="21"/>
  <c r="AE122" i="21"/>
  <c r="AE106" i="21"/>
  <c r="AE90" i="21"/>
  <c r="AE74" i="21"/>
  <c r="AE58" i="21"/>
  <c r="AE42" i="21"/>
  <c r="AE26" i="21"/>
  <c r="AE211" i="21"/>
  <c r="AE167" i="21"/>
  <c r="AE119" i="21"/>
  <c r="AE71" i="21"/>
  <c r="AE23" i="21"/>
  <c r="AE217" i="21"/>
  <c r="AE201" i="21"/>
  <c r="AE185" i="21"/>
  <c r="AE169" i="21"/>
  <c r="AE153" i="21"/>
  <c r="AE137" i="21"/>
  <c r="AE121" i="21"/>
  <c r="AE105" i="21"/>
  <c r="AE89" i="21"/>
  <c r="AE73" i="21"/>
  <c r="AE57" i="21"/>
  <c r="AE41" i="21"/>
  <c r="AE25" i="21"/>
  <c r="AE250" i="21"/>
  <c r="AE251" i="21"/>
  <c r="AE234" i="21"/>
  <c r="AE258" i="21"/>
  <c r="AE236" i="21"/>
  <c r="AE252" i="21"/>
  <c r="AE241" i="21"/>
  <c r="AE257" i="21"/>
  <c r="AE197" i="21"/>
  <c r="AE181" i="21"/>
  <c r="AE165" i="21"/>
  <c r="AE149" i="21"/>
  <c r="AE133" i="21"/>
  <c r="AE117" i="21"/>
  <c r="AE101" i="21"/>
  <c r="AE85" i="21"/>
  <c r="AE69" i="21"/>
  <c r="AE53" i="21"/>
  <c r="AE37" i="21"/>
  <c r="AE21" i="21"/>
  <c r="AE231" i="21"/>
  <c r="AE255" i="21"/>
  <c r="AE238" i="21"/>
  <c r="AE235" i="21"/>
  <c r="AE240" i="21"/>
  <c r="AE256" i="21"/>
  <c r="AE245" i="21"/>
  <c r="AE261" i="21"/>
  <c r="AE215" i="21"/>
  <c r="AE171" i="21"/>
  <c r="AE123" i="21"/>
  <c r="AE79" i="21"/>
  <c r="AE27" i="21"/>
  <c r="AE216" i="21"/>
  <c r="AE200" i="21"/>
  <c r="AE184" i="21"/>
  <c r="AE168" i="21"/>
  <c r="AE152" i="21"/>
  <c r="AE136" i="21"/>
  <c r="AE120" i="21"/>
  <c r="AE104" i="21"/>
  <c r="AE88" i="21"/>
  <c r="AE72" i="21"/>
  <c r="AE56" i="21"/>
  <c r="AE40" i="21"/>
  <c r="AE24" i="21"/>
  <c r="AE191" i="21"/>
  <c r="AE135" i="21"/>
  <c r="AE87" i="21"/>
  <c r="AE35" i="21"/>
  <c r="AE226" i="21"/>
  <c r="AE210" i="21"/>
  <c r="AE194" i="21"/>
  <c r="AE178" i="21"/>
  <c r="AE162" i="21"/>
  <c r="AE146" i="21"/>
  <c r="AE130" i="21"/>
  <c r="AE114" i="21"/>
  <c r="AE98" i="21"/>
  <c r="AE82" i="21"/>
  <c r="AE66" i="21"/>
  <c r="AE50" i="21"/>
  <c r="AE34" i="21"/>
  <c r="AE18" i="21"/>
  <c r="AE187" i="21"/>
  <c r="AE143" i="21"/>
  <c r="AE95" i="21"/>
  <c r="AE51" i="21"/>
  <c r="AE225" i="21"/>
  <c r="AE209" i="21"/>
  <c r="AE193" i="21"/>
  <c r="AE177" i="21"/>
  <c r="AE161" i="21"/>
  <c r="AE145" i="21"/>
  <c r="AE129" i="21"/>
  <c r="AE113" i="21"/>
  <c r="AE97" i="21"/>
  <c r="AE81" i="21"/>
  <c r="AE65" i="21"/>
  <c r="AE49" i="21"/>
  <c r="AE33" i="21"/>
  <c r="AE17" i="21"/>
  <c r="AE239" i="21"/>
  <c r="AE259" i="21"/>
  <c r="AE246" i="21"/>
  <c r="AE243" i="21"/>
  <c r="AE244" i="21"/>
  <c r="AE260" i="21"/>
  <c r="AE249" i="21"/>
  <c r="X25" i="21"/>
  <c r="X45" i="21"/>
  <c r="X21" i="21"/>
  <c r="X31" i="21"/>
  <c r="X28" i="21"/>
  <c r="X30" i="21"/>
  <c r="X24" i="21"/>
  <c r="X26" i="21"/>
  <c r="X147" i="21"/>
  <c r="X93" i="21"/>
  <c r="X103" i="21"/>
  <c r="X118" i="21"/>
  <c r="X213" i="21"/>
  <c r="X136" i="21"/>
  <c r="X211" i="21"/>
  <c r="X89" i="21"/>
  <c r="X184" i="21"/>
  <c r="X199" i="21"/>
  <c r="X57" i="21"/>
  <c r="X96" i="21"/>
  <c r="X144" i="21"/>
  <c r="X111" i="21"/>
  <c r="X223" i="21"/>
  <c r="X106" i="21"/>
  <c r="X102" i="21"/>
  <c r="X185" i="21"/>
  <c r="X171" i="21"/>
  <c r="X59" i="21"/>
  <c r="X225" i="21"/>
  <c r="X58" i="21"/>
  <c r="X76" i="21"/>
  <c r="X214" i="21"/>
  <c r="X85" i="21"/>
  <c r="X90" i="21"/>
  <c r="X154" i="21"/>
  <c r="X169" i="21"/>
  <c r="X115" i="21"/>
  <c r="X219" i="21"/>
  <c r="X60" i="21"/>
  <c r="X167" i="21"/>
  <c r="X116" i="21"/>
  <c r="X164" i="21"/>
  <c r="X190" i="21"/>
  <c r="X97" i="21"/>
  <c r="X63" i="21"/>
  <c r="X210" i="21"/>
  <c r="X177" i="21"/>
  <c r="X162" i="21"/>
  <c r="X82" i="21"/>
  <c r="X78" i="21"/>
  <c r="X88" i="21"/>
  <c r="X104" i="21"/>
  <c r="X152" i="21"/>
  <c r="X183" i="21"/>
  <c r="X36" i="21"/>
  <c r="X43" i="21"/>
  <c r="X32" i="21"/>
  <c r="X39" i="21"/>
  <c r="X40" i="21"/>
  <c r="X46" i="21"/>
  <c r="X35" i="21"/>
  <c r="X224" i="21"/>
  <c r="X91" i="21"/>
  <c r="X134" i="21"/>
  <c r="X138" i="21"/>
  <c r="X153" i="21"/>
  <c r="X114" i="21"/>
  <c r="X109" i="21"/>
  <c r="X187" i="21"/>
  <c r="X179" i="21"/>
  <c r="X55" i="21"/>
  <c r="X220" i="21"/>
  <c r="X54" i="21"/>
  <c r="X80" i="21"/>
  <c r="X218" i="21"/>
  <c r="X129" i="21"/>
  <c r="X113" i="21"/>
  <c r="X68" i="21"/>
  <c r="X74" i="21"/>
  <c r="X126" i="21"/>
  <c r="X143" i="21"/>
  <c r="X52" i="21"/>
  <c r="X157" i="21"/>
  <c r="X124" i="21"/>
  <c r="X172" i="21"/>
  <c r="X198" i="21"/>
  <c r="X132" i="21"/>
  <c r="X228" i="21"/>
  <c r="X195" i="21"/>
  <c r="X221" i="21"/>
  <c r="X94" i="21"/>
  <c r="X191" i="21"/>
  <c r="X193" i="21"/>
  <c r="X53" i="21"/>
  <c r="X100" i="21"/>
  <c r="X148" i="21"/>
  <c r="X182" i="21"/>
  <c r="X95" i="21"/>
  <c r="X141" i="21"/>
  <c r="X107" i="21"/>
  <c r="X121" i="21"/>
  <c r="X120" i="21"/>
  <c r="X133" i="21"/>
  <c r="X47" i="21"/>
  <c r="X226" i="21"/>
  <c r="X207" i="21"/>
  <c r="X188" i="21"/>
  <c r="X20" i="21"/>
  <c r="X18" i="21"/>
  <c r="X16" i="21"/>
  <c r="X33" i="21"/>
  <c r="X34" i="21"/>
  <c r="X29" i="21"/>
  <c r="X22" i="21"/>
  <c r="X71" i="21"/>
  <c r="X122" i="21"/>
  <c r="X216" i="21"/>
  <c r="X208" i="21"/>
  <c r="X127" i="21"/>
  <c r="X77" i="21"/>
  <c r="X81" i="21"/>
  <c r="X131" i="21"/>
  <c r="X150" i="21"/>
  <c r="X48" i="21"/>
  <c r="X151" i="21"/>
  <c r="X128" i="21"/>
  <c r="X176" i="21"/>
  <c r="X202" i="21"/>
  <c r="X145" i="21"/>
  <c r="X174" i="21"/>
  <c r="X217" i="21"/>
  <c r="X149" i="21"/>
  <c r="X105" i="21"/>
  <c r="X205" i="21"/>
  <c r="X181" i="21"/>
  <c r="X178" i="21"/>
  <c r="X108" i="21"/>
  <c r="X156" i="21"/>
  <c r="X180" i="21"/>
  <c r="X175" i="21"/>
  <c r="X125" i="21"/>
  <c r="X117" i="21"/>
  <c r="X189" i="21"/>
  <c r="X73" i="21"/>
  <c r="X51" i="21"/>
  <c r="X215" i="21"/>
  <c r="X50" i="21"/>
  <c r="X84" i="21"/>
  <c r="X222" i="21"/>
  <c r="X79" i="21"/>
  <c r="X139" i="21"/>
  <c r="X62" i="21"/>
  <c r="X101" i="21"/>
  <c r="X227" i="21"/>
  <c r="X168" i="21"/>
  <c r="X123" i="21"/>
  <c r="X209" i="21"/>
  <c r="X203" i="21"/>
  <c r="X155" i="21"/>
  <c r="X229" i="21"/>
  <c r="X42" i="21"/>
  <c r="X27" i="21"/>
  <c r="X37" i="21"/>
  <c r="X23" i="21"/>
  <c r="X17" i="21"/>
  <c r="X44" i="21"/>
  <c r="X41" i="21"/>
  <c r="X19" i="21"/>
  <c r="X119" i="21"/>
  <c r="X163" i="21"/>
  <c r="X70" i="21"/>
  <c r="X170" i="21"/>
  <c r="X75" i="21"/>
  <c r="X142" i="21"/>
  <c r="X159" i="21"/>
  <c r="X110" i="21"/>
  <c r="X212" i="21"/>
  <c r="X64" i="21"/>
  <c r="X173" i="21"/>
  <c r="X112" i="21"/>
  <c r="X160" i="21"/>
  <c r="X186" i="21"/>
  <c r="X98" i="21"/>
  <c r="X196" i="21"/>
  <c r="X130" i="21"/>
  <c r="X201" i="21"/>
  <c r="X83" i="21"/>
  <c r="H12" i="21"/>
  <c r="J12" i="21" s="1"/>
  <c r="X204" i="21"/>
  <c r="X61" i="21"/>
  <c r="X92" i="21"/>
  <c r="X230" i="21"/>
  <c r="X161" i="21"/>
  <c r="X137" i="21"/>
  <c r="X86" i="21"/>
  <c r="X87" i="21"/>
  <c r="X135" i="21"/>
  <c r="X158" i="21"/>
  <c r="X67" i="21"/>
  <c r="X146" i="21"/>
  <c r="X66" i="21"/>
  <c r="X140" i="21"/>
  <c r="X206" i="21"/>
  <c r="X200" i="21"/>
  <c r="X165" i="21"/>
  <c r="X72" i="21"/>
  <c r="X166" i="21"/>
  <c r="X56" i="21"/>
  <c r="X194" i="21"/>
  <c r="X192" i="21"/>
  <c r="X65" i="21"/>
  <c r="X99" i="21"/>
  <c r="X197" i="21"/>
  <c r="X49" i="21"/>
  <c r="O73" i="14"/>
  <c r="C14" i="11"/>
  <c r="D14" i="11"/>
  <c r="B14" i="11"/>
  <c r="U15" i="11"/>
  <c r="U14" i="11"/>
  <c r="U16" i="11"/>
  <c r="W14" i="11" l="1"/>
  <c r="U18" i="11"/>
  <c r="U22" i="11"/>
  <c r="U21" i="11" s="1"/>
  <c r="U23" i="11" s="1"/>
  <c r="U20" i="11" l="1"/>
  <c r="H3496" i="11"/>
  <c r="I3496" i="11" s="1"/>
  <c r="H2771" i="11"/>
  <c r="I2771" i="11" s="1"/>
  <c r="H2021" i="11"/>
  <c r="I2021" i="11" s="1"/>
  <c r="H207" i="11"/>
  <c r="I207" i="11" s="1"/>
  <c r="H2029" i="11"/>
  <c r="I2029" i="11" s="1"/>
  <c r="H2415" i="11"/>
  <c r="I2415" i="11" s="1"/>
  <c r="H3509" i="11"/>
  <c r="I3509" i="11" s="1"/>
  <c r="H939" i="11"/>
  <c r="I939" i="11" s="1"/>
  <c r="H1298" i="11"/>
  <c r="I1298" i="11" s="1"/>
  <c r="H3482" i="11"/>
  <c r="I3482" i="11" s="1"/>
  <c r="H2769" i="11"/>
  <c r="I2769" i="11" s="1"/>
  <c r="H3144" i="11"/>
  <c r="I3144" i="11" s="1"/>
  <c r="H3488" i="11"/>
  <c r="I3488" i="11" s="1"/>
  <c r="H3118" i="11"/>
  <c r="I3118" i="11" s="1"/>
  <c r="H3498" i="11"/>
  <c r="I3498" i="11" s="1"/>
  <c r="H3145" i="11"/>
  <c r="I3145" i="11" s="1"/>
  <c r="H3134" i="11"/>
  <c r="I3134" i="11" s="1"/>
  <c r="H2408" i="11"/>
  <c r="I2408" i="11" s="1"/>
  <c r="H3131" i="11"/>
  <c r="I3131" i="11" s="1"/>
  <c r="H3142" i="11"/>
  <c r="I3142" i="11" s="1"/>
  <c r="H1294" i="11"/>
  <c r="I1294" i="11" s="1"/>
  <c r="H2031" i="11"/>
  <c r="I2031" i="11" s="1"/>
  <c r="H1684" i="11"/>
  <c r="I1684" i="11" s="1"/>
  <c r="H198" i="11"/>
  <c r="I198" i="11" s="1"/>
  <c r="H574" i="11"/>
  <c r="I574" i="11" s="1"/>
  <c r="H563" i="11"/>
  <c r="I563" i="11" s="1"/>
  <c r="H2753" i="11"/>
  <c r="I2753" i="11" s="1"/>
  <c r="H3489" i="11"/>
  <c r="I3489" i="11" s="1"/>
  <c r="H3510" i="11"/>
  <c r="I3510" i="11" s="1"/>
  <c r="H3492" i="11"/>
  <c r="I3492" i="11" s="1"/>
  <c r="H3128" i="11"/>
  <c r="I3128" i="11" s="1"/>
  <c r="H3491" i="11"/>
  <c r="I3491" i="11" s="1"/>
  <c r="H2777" i="11"/>
  <c r="I2777" i="11" s="1"/>
  <c r="H2023" i="11"/>
  <c r="I2023" i="11" s="1"/>
  <c r="H3127" i="11"/>
  <c r="I3127" i="11" s="1"/>
  <c r="H3123" i="11"/>
  <c r="I3123" i="11" s="1"/>
  <c r="H1295" i="11"/>
  <c r="I1295" i="11" s="1"/>
  <c r="H941" i="11"/>
  <c r="I941" i="11" s="1"/>
  <c r="H1318" i="11"/>
  <c r="I1318" i="11" s="1"/>
  <c r="H1293" i="11"/>
  <c r="I1293" i="11" s="1"/>
  <c r="H208" i="11"/>
  <c r="I208" i="11" s="1"/>
  <c r="H1292" i="11"/>
  <c r="I1292" i="11" s="1"/>
  <c r="H1315" i="11"/>
  <c r="I1315" i="11" s="1"/>
  <c r="H1304" i="11"/>
  <c r="I1304" i="11" s="1"/>
  <c r="H3486" i="11"/>
  <c r="I3486" i="11" s="1"/>
  <c r="H3508" i="11"/>
  <c r="I3508" i="11" s="1"/>
  <c r="H3511" i="11"/>
  <c r="I3511" i="11" s="1"/>
  <c r="H2396" i="11"/>
  <c r="I2396" i="11" s="1"/>
  <c r="H1686" i="11"/>
  <c r="I1686" i="11" s="1"/>
  <c r="H2033" i="11"/>
  <c r="I2033" i="11" s="1"/>
  <c r="H945" i="11"/>
  <c r="I945" i="11" s="1"/>
  <c r="H927" i="11"/>
  <c r="I927" i="11" s="1"/>
  <c r="H571" i="11"/>
  <c r="I571" i="11" s="1"/>
  <c r="H587" i="11"/>
  <c r="I587" i="11" s="1"/>
  <c r="H1668" i="11"/>
  <c r="I1668" i="11" s="1"/>
  <c r="H2779" i="11"/>
  <c r="I2779" i="11" s="1"/>
  <c r="H2387" i="11"/>
  <c r="I2387" i="11" s="1"/>
  <c r="H2405" i="11"/>
  <c r="I2405" i="11" s="1"/>
  <c r="H3487" i="11"/>
  <c r="I3487" i="11" s="1"/>
  <c r="H2768" i="11"/>
  <c r="I2768" i="11" s="1"/>
  <c r="H1314" i="11"/>
  <c r="I1314" i="11" s="1"/>
  <c r="H195" i="11"/>
  <c r="I195" i="11" s="1"/>
  <c r="H577" i="11"/>
  <c r="I577" i="11" s="1"/>
  <c r="H214" i="11"/>
  <c r="I214" i="11" s="1"/>
  <c r="H209" i="11"/>
  <c r="I209" i="11" s="1"/>
  <c r="H3143" i="11"/>
  <c r="I3143" i="11" s="1"/>
  <c r="H2394" i="11"/>
  <c r="I2394" i="11" s="1"/>
  <c r="H3135" i="11"/>
  <c r="I3135" i="11" s="1"/>
  <c r="H2037" i="11"/>
  <c r="I2037" i="11" s="1"/>
  <c r="H1313" i="11"/>
  <c r="I1313" i="11" s="1"/>
  <c r="H586" i="11"/>
  <c r="I586" i="11" s="1"/>
  <c r="H3507" i="11"/>
  <c r="I3507" i="11" s="1"/>
  <c r="H2398" i="11"/>
  <c r="I2398" i="11" s="1"/>
  <c r="H3493" i="11"/>
  <c r="I3493" i="11" s="1"/>
  <c r="H2782" i="11"/>
  <c r="I2782" i="11" s="1"/>
  <c r="H2774" i="11"/>
  <c r="I2774" i="11" s="1"/>
  <c r="H2758" i="11"/>
  <c r="I2758" i="11" s="1"/>
  <c r="H3126" i="11"/>
  <c r="I3126" i="11" s="1"/>
  <c r="H3146" i="11"/>
  <c r="I3146" i="11" s="1"/>
  <c r="H2775" i="11"/>
  <c r="I2775" i="11" s="1"/>
  <c r="H3130" i="11"/>
  <c r="I3130" i="11" s="1"/>
  <c r="H2038" i="11"/>
  <c r="I2038" i="11" s="1"/>
  <c r="H1316" i="11"/>
  <c r="I1316" i="11" s="1"/>
  <c r="H572" i="11"/>
  <c r="I572" i="11" s="1"/>
  <c r="H575" i="11"/>
  <c r="I575" i="11" s="1"/>
  <c r="H1661" i="11"/>
  <c r="I1661" i="11" s="1"/>
  <c r="H1666" i="11"/>
  <c r="I1666" i="11" s="1"/>
  <c r="H561" i="11"/>
  <c r="I561" i="11" s="1"/>
  <c r="H2036" i="11"/>
  <c r="I2036" i="11" s="1"/>
  <c r="H3139" i="11"/>
  <c r="I3139" i="11" s="1"/>
  <c r="H2772" i="11"/>
  <c r="I2772" i="11" s="1"/>
  <c r="H2411" i="11"/>
  <c r="I2411" i="11" s="1"/>
  <c r="H947" i="11"/>
  <c r="I947" i="11" s="1"/>
  <c r="H2034" i="11"/>
  <c r="I2034" i="11" s="1"/>
  <c r="H3497" i="11"/>
  <c r="I3497" i="11" s="1"/>
  <c r="H3484" i="11"/>
  <c r="I3484" i="11" s="1"/>
  <c r="H3138" i="11"/>
  <c r="I3138" i="11" s="1"/>
  <c r="H3125" i="11"/>
  <c r="I3125" i="11" s="1"/>
  <c r="H584" i="11"/>
  <c r="I584" i="11" s="1"/>
  <c r="H582" i="11"/>
  <c r="I582" i="11" s="1"/>
  <c r="H2049" i="11"/>
  <c r="I2049" i="11" s="1"/>
  <c r="H216" i="11"/>
  <c r="I216" i="11" s="1"/>
  <c r="H569" i="11"/>
  <c r="I569" i="11" s="1"/>
  <c r="H585" i="11"/>
  <c r="I585" i="11" s="1"/>
  <c r="H2025" i="11"/>
  <c r="I2025" i="11" s="1"/>
  <c r="H196" i="11"/>
  <c r="I196" i="11" s="1"/>
  <c r="H568" i="11"/>
  <c r="I568" i="11" s="1"/>
  <c r="H583" i="11"/>
  <c r="I583" i="11" s="1"/>
  <c r="H1291" i="11"/>
  <c r="I1291" i="11" s="1"/>
  <c r="H576" i="11"/>
  <c r="I576" i="11" s="1"/>
  <c r="H1310" i="11"/>
  <c r="I1310" i="11" s="1"/>
  <c r="H222" i="11"/>
  <c r="I222" i="11" s="1"/>
  <c r="H953" i="11"/>
  <c r="I953" i="11" s="1"/>
  <c r="H3512" i="11"/>
  <c r="I3512" i="11" s="1"/>
  <c r="H954" i="11"/>
  <c r="I954" i="11" s="1"/>
  <c r="H2041" i="11"/>
  <c r="I2041" i="11" s="1"/>
  <c r="H2032" i="11"/>
  <c r="I2032" i="11" s="1"/>
  <c r="H218" i="11"/>
  <c r="I218" i="11" s="1"/>
  <c r="H1305" i="11"/>
  <c r="I1305" i="11" s="1"/>
  <c r="H570" i="11"/>
  <c r="I570" i="11" s="1"/>
  <c r="H2028" i="11"/>
  <c r="I2028" i="11" s="1"/>
  <c r="H3506" i="11"/>
  <c r="I3506" i="11" s="1"/>
  <c r="H3121" i="11"/>
  <c r="I3121" i="11" s="1"/>
  <c r="H3501" i="11"/>
  <c r="I3501" i="11" s="1"/>
  <c r="H2770" i="11"/>
  <c r="I2770" i="11" s="1"/>
  <c r="H2402" i="11"/>
  <c r="I2402" i="11" s="1"/>
  <c r="H3124" i="11"/>
  <c r="I3124" i="11" s="1"/>
  <c r="H1302" i="11"/>
  <c r="I1302" i="11" s="1"/>
  <c r="H1659" i="11"/>
  <c r="I1659" i="11" s="1"/>
  <c r="H2027" i="11"/>
  <c r="I2027" i="11" s="1"/>
  <c r="H1296" i="11"/>
  <c r="I1296" i="11" s="1"/>
  <c r="H2047" i="11"/>
  <c r="I2047" i="11" s="1"/>
  <c r="H205" i="11"/>
  <c r="I205" i="11" s="1"/>
  <c r="H1312" i="11"/>
  <c r="I1312" i="11" s="1"/>
  <c r="H566" i="11"/>
  <c r="I566" i="11" s="1"/>
  <c r="H590" i="11"/>
  <c r="I590" i="11" s="1"/>
  <c r="H201" i="11"/>
  <c r="I201" i="11" s="1"/>
  <c r="H2051" i="11"/>
  <c r="I2051" i="11" s="1"/>
  <c r="H931" i="11"/>
  <c r="I931" i="11" s="1"/>
  <c r="H2391" i="11"/>
  <c r="I2391" i="11" s="1"/>
  <c r="H3503" i="11"/>
  <c r="I3503" i="11" s="1"/>
  <c r="H3133" i="11"/>
  <c r="I3133" i="11" s="1"/>
  <c r="H949" i="11"/>
  <c r="I949" i="11" s="1"/>
  <c r="H935" i="11"/>
  <c r="I935" i="11" s="1"/>
  <c r="H1321" i="11"/>
  <c r="I1321" i="11" s="1"/>
  <c r="H2759" i="11"/>
  <c r="I2759" i="11" s="1"/>
  <c r="H565" i="11"/>
  <c r="I565" i="11" s="1"/>
  <c r="H2022" i="11"/>
  <c r="I2022" i="11" s="1"/>
  <c r="H1658" i="11"/>
  <c r="I1658" i="11" s="1"/>
  <c r="H2755" i="11"/>
  <c r="I2755" i="11" s="1"/>
  <c r="H938" i="11"/>
  <c r="I938" i="11" s="1"/>
  <c r="H2400" i="11"/>
  <c r="I2400" i="11" s="1"/>
  <c r="H2764" i="11"/>
  <c r="I2764" i="11" s="1"/>
  <c r="H2416" i="11"/>
  <c r="I2416" i="11" s="1"/>
  <c r="H1670" i="11"/>
  <c r="I1670" i="11" s="1"/>
  <c r="H932" i="11"/>
  <c r="I932" i="11" s="1"/>
  <c r="H2401" i="11"/>
  <c r="I2401" i="11" s="1"/>
  <c r="H589" i="11"/>
  <c r="I589" i="11" s="1"/>
  <c r="H200" i="11"/>
  <c r="I200" i="11" s="1"/>
  <c r="H1679" i="11"/>
  <c r="I1679" i="11" s="1"/>
  <c r="H2388" i="11"/>
  <c r="I2388" i="11" s="1"/>
  <c r="H212" i="11"/>
  <c r="I212" i="11" s="1"/>
  <c r="H578" i="11"/>
  <c r="I578" i="11" s="1"/>
  <c r="H2035" i="11"/>
  <c r="I2035" i="11" s="1"/>
  <c r="H1685" i="11"/>
  <c r="I1685" i="11" s="1"/>
  <c r="H1678" i="11"/>
  <c r="I1678" i="11" s="1"/>
  <c r="H210" i="11"/>
  <c r="I210" i="11" s="1"/>
  <c r="H1317" i="11"/>
  <c r="I1317" i="11" s="1"/>
  <c r="H2752" i="11"/>
  <c r="I2752" i="11" s="1"/>
  <c r="H1672" i="11"/>
  <c r="I1672" i="11" s="1"/>
  <c r="H942" i="11"/>
  <c r="I942" i="11" s="1"/>
  <c r="H1665" i="11"/>
  <c r="I1665" i="11" s="1"/>
  <c r="H946" i="11"/>
  <c r="I946" i="11" s="1"/>
  <c r="H936" i="11"/>
  <c r="I936" i="11" s="1"/>
  <c r="H562" i="11"/>
  <c r="I562" i="11" s="1"/>
  <c r="H580" i="11"/>
  <c r="I580" i="11" s="1"/>
  <c r="H2045" i="11"/>
  <c r="I2045" i="11" s="1"/>
  <c r="H2766" i="11"/>
  <c r="I2766" i="11" s="1"/>
  <c r="H2763" i="11"/>
  <c r="I2763" i="11" s="1"/>
  <c r="H3483" i="11"/>
  <c r="I3483" i="11" s="1"/>
  <c r="H2765" i="11"/>
  <c r="I2765" i="11" s="1"/>
  <c r="H197" i="11"/>
  <c r="I197" i="11" s="1"/>
  <c r="H951" i="11"/>
  <c r="I951" i="11" s="1"/>
  <c r="H2050" i="11"/>
  <c r="I2050" i="11" s="1"/>
  <c r="H928" i="11"/>
  <c r="I928" i="11" s="1"/>
  <c r="H2395" i="11"/>
  <c r="I2395" i="11" s="1"/>
  <c r="H2043" i="11"/>
  <c r="I2043" i="11" s="1"/>
  <c r="H202" i="11"/>
  <c r="I202" i="11" s="1"/>
  <c r="H2039" i="11"/>
  <c r="I2039" i="11" s="1"/>
  <c r="H2389" i="11"/>
  <c r="I2389" i="11" s="1"/>
  <c r="H579" i="11"/>
  <c r="I579" i="11" s="1"/>
  <c r="H2048" i="11"/>
  <c r="I2048" i="11" s="1"/>
  <c r="H1676" i="11"/>
  <c r="I1676" i="11" s="1"/>
  <c r="H213" i="11"/>
  <c r="I213" i="11" s="1"/>
  <c r="H2399" i="11"/>
  <c r="I2399" i="11" s="1"/>
  <c r="H3502" i="11"/>
  <c r="I3502" i="11" s="1"/>
  <c r="H2778" i="11"/>
  <c r="I2778" i="11" s="1"/>
  <c r="H567" i="11"/>
  <c r="I567" i="11" s="1"/>
  <c r="H2026" i="11"/>
  <c r="I2026" i="11" s="1"/>
  <c r="H1307" i="11"/>
  <c r="I1307" i="11" s="1"/>
  <c r="H933" i="11"/>
  <c r="I933" i="11" s="1"/>
  <c r="H3504" i="11"/>
  <c r="I3504" i="11" s="1"/>
  <c r="H3117" i="11"/>
  <c r="I3117" i="11" s="1"/>
  <c r="H2776" i="11"/>
  <c r="I2776" i="11" s="1"/>
  <c r="H1662" i="11"/>
  <c r="I1662" i="11" s="1"/>
  <c r="H223" i="11"/>
  <c r="I223" i="11" s="1"/>
  <c r="H203" i="11"/>
  <c r="I203" i="11" s="1"/>
  <c r="H224" i="11"/>
  <c r="I224" i="11" s="1"/>
  <c r="H3136" i="11"/>
  <c r="I3136" i="11" s="1"/>
  <c r="H2754" i="11"/>
  <c r="I2754" i="11" s="1"/>
  <c r="H2773" i="11"/>
  <c r="I2773" i="11" s="1"/>
  <c r="H2780" i="11"/>
  <c r="I2780" i="11" s="1"/>
  <c r="H199" i="11"/>
  <c r="I199" i="11" s="1"/>
  <c r="H219" i="11"/>
  <c r="I219" i="11" s="1"/>
  <c r="H1675" i="11"/>
  <c r="I1675" i="11" s="1"/>
  <c r="H215" i="11"/>
  <c r="I215" i="11" s="1"/>
  <c r="H588" i="11"/>
  <c r="I588" i="11" s="1"/>
  <c r="H926" i="11"/>
  <c r="I926" i="11" s="1"/>
  <c r="H2046" i="11"/>
  <c r="I2046" i="11" s="1"/>
  <c r="H1664" i="11"/>
  <c r="I1664" i="11" s="1"/>
  <c r="H1297" i="11"/>
  <c r="I1297" i="11" s="1"/>
  <c r="H225" i="11"/>
  <c r="I225" i="11" s="1"/>
  <c r="H2024" i="11"/>
  <c r="I2024" i="11" s="1"/>
  <c r="H3119" i="11"/>
  <c r="I3119" i="11" s="1"/>
  <c r="H3132" i="11"/>
  <c r="I3132" i="11" s="1"/>
  <c r="H3499" i="11"/>
  <c r="I3499" i="11" s="1"/>
  <c r="H2413" i="11"/>
  <c r="I2413" i="11" s="1"/>
  <c r="H1660" i="11"/>
  <c r="I1660" i="11" s="1"/>
  <c r="H1303" i="11"/>
  <c r="I1303" i="11" s="1"/>
  <c r="H2781" i="11"/>
  <c r="I2781" i="11" s="1"/>
  <c r="H1656" i="11"/>
  <c r="I1656" i="11" s="1"/>
  <c r="H944" i="11"/>
  <c r="I944" i="11" s="1"/>
  <c r="H2392" i="11"/>
  <c r="I2392" i="11" s="1"/>
  <c r="H2042" i="11"/>
  <c r="I2042" i="11" s="1"/>
  <c r="H934" i="11"/>
  <c r="I934" i="11" s="1"/>
  <c r="H581" i="11"/>
  <c r="I581" i="11" s="1"/>
  <c r="H950" i="11"/>
  <c r="I950" i="11" s="1"/>
  <c r="H3147" i="11"/>
  <c r="I3147" i="11" s="1"/>
  <c r="H1682" i="11"/>
  <c r="I1682" i="11" s="1"/>
  <c r="H1300" i="11"/>
  <c r="I1300" i="11" s="1"/>
  <c r="H1667" i="11"/>
  <c r="I1667" i="11" s="1"/>
  <c r="H2767" i="11"/>
  <c r="I2767" i="11" s="1"/>
  <c r="H1320" i="11"/>
  <c r="I1320" i="11" s="1"/>
  <c r="H3505" i="11"/>
  <c r="I3505" i="11" s="1"/>
  <c r="H3129" i="11"/>
  <c r="I3129" i="11" s="1"/>
  <c r="H1669" i="11"/>
  <c r="I1669" i="11" s="1"/>
  <c r="H206" i="11"/>
  <c r="I206" i="11" s="1"/>
  <c r="H2397" i="11"/>
  <c r="I2397" i="11" s="1"/>
  <c r="H2040" i="11"/>
  <c r="I2040" i="11" s="1"/>
  <c r="H1299" i="11"/>
  <c r="I1299" i="11" s="1"/>
  <c r="H2393" i="11"/>
  <c r="I2393" i="11" s="1"/>
  <c r="H2030" i="11"/>
  <c r="I2030" i="11" s="1"/>
  <c r="H2390" i="11"/>
  <c r="I2390" i="11" s="1"/>
  <c r="H1671" i="11"/>
  <c r="I1671" i="11" s="1"/>
  <c r="H1677" i="11"/>
  <c r="I1677" i="11" s="1"/>
  <c r="H1301" i="11"/>
  <c r="I1301" i="11" s="1"/>
  <c r="H929" i="11"/>
  <c r="I929" i="11" s="1"/>
  <c r="H211" i="11"/>
  <c r="I211" i="11" s="1"/>
  <c r="H2409" i="11"/>
  <c r="I2409" i="11" s="1"/>
  <c r="H1319" i="11"/>
  <c r="I1319" i="11" s="1"/>
  <c r="H1663" i="11"/>
  <c r="I1663" i="11" s="1"/>
  <c r="H1673" i="11"/>
  <c r="I1673" i="11" s="1"/>
  <c r="H2044" i="11"/>
  <c r="I2044" i="11" s="1"/>
  <c r="H1311" i="11"/>
  <c r="I1311" i="11" s="1"/>
  <c r="H3141" i="11"/>
  <c r="I3141" i="11" s="1"/>
  <c r="H2756" i="11"/>
  <c r="I2756" i="11" s="1"/>
  <c r="H3490" i="11"/>
  <c r="I3490" i="11" s="1"/>
  <c r="H1306" i="11"/>
  <c r="I1306" i="11" s="1"/>
  <c r="H2414" i="11"/>
  <c r="I2414" i="11" s="1"/>
  <c r="H952" i="11"/>
  <c r="I952" i="11" s="1"/>
  <c r="H221" i="11"/>
  <c r="I221" i="11" s="1"/>
  <c r="H930" i="11"/>
  <c r="I930" i="11" s="1"/>
  <c r="H2406" i="11"/>
  <c r="I2406" i="11" s="1"/>
  <c r="H2403" i="11"/>
  <c r="I2403" i="11" s="1"/>
  <c r="H3140" i="11"/>
  <c r="I3140" i="11" s="1"/>
  <c r="H3494" i="11"/>
  <c r="I3494" i="11" s="1"/>
  <c r="H3137" i="11"/>
  <c r="I3137" i="11" s="1"/>
  <c r="H2761" i="11"/>
  <c r="I2761" i="11" s="1"/>
  <c r="H1683" i="11"/>
  <c r="I1683" i="11" s="1"/>
  <c r="H220" i="11"/>
  <c r="I220" i="11" s="1"/>
  <c r="H1680" i="11"/>
  <c r="I1680" i="11" s="1"/>
  <c r="H2757" i="11"/>
  <c r="I2757" i="11" s="1"/>
  <c r="H937" i="11"/>
  <c r="I937" i="11" s="1"/>
  <c r="H948" i="11"/>
  <c r="I948" i="11" s="1"/>
  <c r="H943" i="11"/>
  <c r="I943" i="11" s="1"/>
  <c r="H2407" i="11"/>
  <c r="I2407" i="11" s="1"/>
  <c r="H564" i="11"/>
  <c r="I564" i="11" s="1"/>
  <c r="H573" i="11"/>
  <c r="I573" i="11" s="1"/>
  <c r="H217" i="11"/>
  <c r="I217" i="11" s="1"/>
  <c r="H955" i="11"/>
  <c r="I955" i="11" s="1"/>
  <c r="H1657" i="11"/>
  <c r="I1657" i="11" s="1"/>
  <c r="H2760" i="11"/>
  <c r="I2760" i="11" s="1"/>
  <c r="H2404" i="11"/>
  <c r="I2404" i="11" s="1"/>
  <c r="H3122" i="11"/>
  <c r="I3122" i="11" s="1"/>
  <c r="H3500" i="11"/>
  <c r="I3500" i="11" s="1"/>
  <c r="H3120" i="11"/>
  <c r="I3120" i="11" s="1"/>
  <c r="H3495" i="11"/>
  <c r="I3495" i="11" s="1"/>
  <c r="H1308" i="11"/>
  <c r="I1308" i="11" s="1"/>
  <c r="H1681" i="11"/>
  <c r="I1681" i="11" s="1"/>
  <c r="H925" i="11"/>
  <c r="I925" i="11" s="1"/>
  <c r="H2412" i="11"/>
  <c r="I2412" i="11" s="1"/>
  <c r="H1309" i="11"/>
  <c r="I1309" i="11" s="1"/>
  <c r="H560" i="11"/>
  <c r="I560" i="11" s="1"/>
  <c r="H204" i="11"/>
  <c r="I204" i="11" s="1"/>
  <c r="H940" i="11"/>
  <c r="I940" i="11" s="1"/>
  <c r="H2410" i="11"/>
  <c r="I2410" i="11" s="1"/>
  <c r="H1674" i="11"/>
  <c r="I1674" i="11" s="1"/>
  <c r="H2386" i="11"/>
  <c r="I2386" i="11" s="1"/>
  <c r="H3485" i="11"/>
  <c r="I3485" i="11" s="1"/>
  <c r="H2762" i="11"/>
  <c r="I2762" i="11" s="1"/>
  <c r="H3375" i="11"/>
  <c r="I3375" i="11" s="1"/>
  <c r="H1172" i="11"/>
  <c r="I1172" i="11" s="1"/>
  <c r="H1184" i="11"/>
  <c r="I1184" i="11" s="1"/>
  <c r="H1921" i="11"/>
  <c r="I1921" i="11" s="1"/>
  <c r="H3025" i="11"/>
  <c r="I3025" i="11" s="1"/>
  <c r="H1178" i="11"/>
  <c r="I1178" i="11" s="1"/>
  <c r="H1901" i="11"/>
  <c r="I1901" i="11" s="1"/>
  <c r="H1196" i="11"/>
  <c r="I1196" i="11" s="1"/>
  <c r="H1190" i="11"/>
  <c r="I1190" i="11" s="1"/>
  <c r="H3377" i="11"/>
  <c r="I3377" i="11" s="1"/>
  <c r="H2638" i="11"/>
  <c r="I2638" i="11" s="1"/>
  <c r="H3385" i="11"/>
  <c r="I3385" i="11" s="1"/>
  <c r="H2282" i="11"/>
  <c r="I2282" i="11" s="1"/>
  <c r="H2649" i="11"/>
  <c r="I2649" i="11" s="1"/>
  <c r="H2285" i="11"/>
  <c r="I2285" i="11" s="1"/>
  <c r="H2271" i="11"/>
  <c r="I2271" i="11" s="1"/>
  <c r="H2293" i="11"/>
  <c r="I2293" i="11" s="1"/>
  <c r="H3383" i="11"/>
  <c r="I3383" i="11" s="1"/>
  <c r="H1929" i="11"/>
  <c r="I1929" i="11" s="1"/>
  <c r="H1910" i="11"/>
  <c r="I1910" i="11" s="1"/>
  <c r="H93" i="11"/>
  <c r="I93" i="11" s="1"/>
  <c r="H814" i="11"/>
  <c r="I814" i="11" s="1"/>
  <c r="H1557" i="11"/>
  <c r="I1557" i="11" s="1"/>
  <c r="H98" i="11"/>
  <c r="I98" i="11" s="1"/>
  <c r="H1174" i="11"/>
  <c r="I1174" i="11" s="1"/>
  <c r="H445" i="11"/>
  <c r="I445" i="11" s="1"/>
  <c r="H3362" i="11"/>
  <c r="I3362" i="11" s="1"/>
  <c r="H2294" i="11"/>
  <c r="I2294" i="11" s="1"/>
  <c r="H2280" i="11"/>
  <c r="I2280" i="11" s="1"/>
  <c r="H451" i="11"/>
  <c r="I451" i="11" s="1"/>
  <c r="H1907" i="11"/>
  <c r="I1907" i="11" s="1"/>
  <c r="H1171" i="11"/>
  <c r="I1171" i="11" s="1"/>
  <c r="H1554" i="11"/>
  <c r="I1554" i="11" s="1"/>
  <c r="H438" i="11"/>
  <c r="I438" i="11" s="1"/>
  <c r="H824" i="11"/>
  <c r="I824" i="11" s="1"/>
  <c r="H448" i="11"/>
  <c r="I448" i="11" s="1"/>
  <c r="H2274" i="11"/>
  <c r="I2274" i="11" s="1"/>
  <c r="H1539" i="11"/>
  <c r="I1539" i="11" s="1"/>
  <c r="H1173" i="11"/>
  <c r="I1173" i="11" s="1"/>
  <c r="H1535" i="11"/>
  <c r="I1535" i="11" s="1"/>
  <c r="H454" i="11"/>
  <c r="I454" i="11" s="1"/>
  <c r="H813" i="11"/>
  <c r="I813" i="11" s="1"/>
  <c r="H1542" i="11"/>
  <c r="I1542" i="11" s="1"/>
  <c r="H1913" i="11"/>
  <c r="I1913" i="11" s="1"/>
  <c r="H1543" i="11"/>
  <c r="I1543" i="11" s="1"/>
  <c r="H1181" i="11"/>
  <c r="I1181" i="11" s="1"/>
  <c r="H1902" i="11"/>
  <c r="I1902" i="11" s="1"/>
  <c r="H2267" i="11"/>
  <c r="I2267" i="11" s="1"/>
  <c r="H3004" i="11"/>
  <c r="I3004" i="11" s="1"/>
  <c r="H440" i="11"/>
  <c r="I440" i="11" s="1"/>
  <c r="H1547" i="11"/>
  <c r="I1547" i="11" s="1"/>
  <c r="H74" i="11"/>
  <c r="I74" i="11" s="1"/>
  <c r="H1537" i="11"/>
  <c r="I1537" i="11" s="1"/>
  <c r="H827" i="11"/>
  <c r="I827" i="11" s="1"/>
  <c r="H78" i="11"/>
  <c r="I78" i="11" s="1"/>
  <c r="H2278" i="11"/>
  <c r="I2278" i="11" s="1"/>
  <c r="H3381" i="11"/>
  <c r="I3381" i="11" s="1"/>
  <c r="H2998" i="11"/>
  <c r="I2998" i="11" s="1"/>
  <c r="H2647" i="11"/>
  <c r="I2647" i="11" s="1"/>
  <c r="H86" i="11"/>
  <c r="I86" i="11" s="1"/>
  <c r="H1915" i="11"/>
  <c r="I1915" i="11" s="1"/>
  <c r="H447" i="11"/>
  <c r="I447" i="11" s="1"/>
  <c r="H803" i="11"/>
  <c r="I803" i="11" s="1"/>
  <c r="H3007" i="11"/>
  <c r="I3007" i="11" s="1"/>
  <c r="H3365" i="11"/>
  <c r="I3365" i="11" s="1"/>
  <c r="H3376" i="11"/>
  <c r="I3376" i="11" s="1"/>
  <c r="H3363" i="11"/>
  <c r="I3363" i="11" s="1"/>
  <c r="H2269" i="11"/>
  <c r="I2269" i="11" s="1"/>
  <c r="H3378" i="11"/>
  <c r="I3378" i="11" s="1"/>
  <c r="H3016" i="11"/>
  <c r="I3016" i="11" s="1"/>
  <c r="H1176" i="11"/>
  <c r="I1176" i="11" s="1"/>
  <c r="H2289" i="11"/>
  <c r="I2289" i="11" s="1"/>
  <c r="H1188" i="11"/>
  <c r="I1188" i="11" s="1"/>
  <c r="H463" i="11"/>
  <c r="I463" i="11" s="1"/>
  <c r="H3006" i="11"/>
  <c r="I3006" i="11" s="1"/>
  <c r="H3003" i="11"/>
  <c r="I3003" i="11" s="1"/>
  <c r="H3389" i="11"/>
  <c r="I3389" i="11" s="1"/>
  <c r="H2651" i="11"/>
  <c r="I2651" i="11" s="1"/>
  <c r="H3024" i="11"/>
  <c r="I3024" i="11" s="1"/>
  <c r="H2281" i="11"/>
  <c r="I2281" i="11" s="1"/>
  <c r="H2995" i="11"/>
  <c r="I2995" i="11" s="1"/>
  <c r="H3002" i="11"/>
  <c r="I3002" i="11" s="1"/>
  <c r="H467" i="11"/>
  <c r="I467" i="11" s="1"/>
  <c r="H95" i="11"/>
  <c r="I95" i="11" s="1"/>
  <c r="H1545" i="11"/>
  <c r="I1545" i="11" s="1"/>
  <c r="H812" i="11"/>
  <c r="I812" i="11" s="1"/>
  <c r="H1553" i="11"/>
  <c r="I1553" i="11" s="1"/>
  <c r="H831" i="11"/>
  <c r="I831" i="11" s="1"/>
  <c r="H1548" i="11"/>
  <c r="I1548" i="11" s="1"/>
  <c r="H804" i="11"/>
  <c r="I804" i="11" s="1"/>
  <c r="H1559" i="11"/>
  <c r="I1559" i="11" s="1"/>
  <c r="H103" i="11"/>
  <c r="I103" i="11" s="1"/>
  <c r="H829" i="11"/>
  <c r="I829" i="11" s="1"/>
  <c r="H91" i="11"/>
  <c r="I91" i="11" s="1"/>
  <c r="H2646" i="11"/>
  <c r="I2646" i="11" s="1"/>
  <c r="H3374" i="11"/>
  <c r="I3374" i="11" s="1"/>
  <c r="H3360" i="11"/>
  <c r="I3360" i="11" s="1"/>
  <c r="H2633" i="11"/>
  <c r="I2633" i="11" s="1"/>
  <c r="H2270" i="11"/>
  <c r="I2270" i="11" s="1"/>
  <c r="H3387" i="11"/>
  <c r="I3387" i="11" s="1"/>
  <c r="H2637" i="11"/>
  <c r="I2637" i="11" s="1"/>
  <c r="H2996" i="11"/>
  <c r="I2996" i="11" s="1"/>
  <c r="H2639" i="11"/>
  <c r="I2639" i="11" s="1"/>
  <c r="H1550" i="11"/>
  <c r="I1550" i="11" s="1"/>
  <c r="H1175" i="11"/>
  <c r="I1175" i="11" s="1"/>
  <c r="H1899" i="11"/>
  <c r="I1899" i="11" s="1"/>
  <c r="H462" i="11"/>
  <c r="I462" i="11" s="1"/>
  <c r="H2265" i="11"/>
  <c r="I2265" i="11" s="1"/>
  <c r="H3370" i="11"/>
  <c r="I3370" i="11" s="1"/>
  <c r="H3390" i="11"/>
  <c r="I3390" i="11" s="1"/>
  <c r="H3001" i="11"/>
  <c r="I3001" i="11" s="1"/>
  <c r="H3010" i="11"/>
  <c r="I3010" i="11" s="1"/>
  <c r="H1538" i="11"/>
  <c r="I1538" i="11" s="1"/>
  <c r="H808" i="11"/>
  <c r="I808" i="11" s="1"/>
  <c r="H100" i="11"/>
  <c r="I100" i="11" s="1"/>
  <c r="H1911" i="11"/>
  <c r="I1911" i="11" s="1"/>
  <c r="H806" i="11"/>
  <c r="I806" i="11" s="1"/>
  <c r="H466" i="11"/>
  <c r="I466" i="11" s="1"/>
  <c r="H1179" i="11"/>
  <c r="I1179" i="11" s="1"/>
  <c r="H805" i="11"/>
  <c r="I805" i="11" s="1"/>
  <c r="H468" i="11"/>
  <c r="I468" i="11" s="1"/>
  <c r="H3009" i="11"/>
  <c r="I3009" i="11" s="1"/>
  <c r="H830" i="11"/>
  <c r="I830" i="11" s="1"/>
  <c r="H1541" i="11"/>
  <c r="I1541" i="11" s="1"/>
  <c r="H73" i="11"/>
  <c r="I73" i="11" s="1"/>
  <c r="H444" i="11"/>
  <c r="I444" i="11" s="1"/>
  <c r="H461" i="11"/>
  <c r="I461" i="11" s="1"/>
  <c r="H2631" i="11"/>
  <c r="I2631" i="11" s="1"/>
  <c r="H3367" i="11"/>
  <c r="I3367" i="11" s="1"/>
  <c r="H3380" i="11"/>
  <c r="I3380" i="11" s="1"/>
  <c r="H2645" i="11"/>
  <c r="I2645" i="11" s="1"/>
  <c r="H2290" i="11"/>
  <c r="I2290" i="11" s="1"/>
  <c r="H3388" i="11"/>
  <c r="I3388" i="11" s="1"/>
  <c r="H2641" i="11"/>
  <c r="I2641" i="11" s="1"/>
  <c r="H826" i="11"/>
  <c r="I826" i="11" s="1"/>
  <c r="H464" i="11"/>
  <c r="I464" i="11" s="1"/>
  <c r="H83" i="11"/>
  <c r="I83" i="11" s="1"/>
  <c r="H456" i="11"/>
  <c r="I456" i="11" s="1"/>
  <c r="H460" i="11"/>
  <c r="I460" i="11" s="1"/>
  <c r="H811" i="11"/>
  <c r="I811" i="11" s="1"/>
  <c r="H1189" i="11"/>
  <c r="I1189" i="11" s="1"/>
  <c r="H828" i="11"/>
  <c r="I828" i="11" s="1"/>
  <c r="H1914" i="11"/>
  <c r="I1914" i="11" s="1"/>
  <c r="H1922" i="11"/>
  <c r="I1922" i="11" s="1"/>
  <c r="H1916" i="11"/>
  <c r="I1916" i="11" s="1"/>
  <c r="H3373" i="11"/>
  <c r="I3373" i="11" s="1"/>
  <c r="H3017" i="11"/>
  <c r="I3017" i="11" s="1"/>
  <c r="H2655" i="11"/>
  <c r="I2655" i="11" s="1"/>
  <c r="H3019" i="11"/>
  <c r="I3019" i="11" s="1"/>
  <c r="H3000" i="11"/>
  <c r="I3000" i="11" s="1"/>
  <c r="H452" i="11"/>
  <c r="I452" i="11" s="1"/>
  <c r="H2644" i="11"/>
  <c r="I2644" i="11" s="1"/>
  <c r="H2656" i="11"/>
  <c r="I2656" i="11" s="1"/>
  <c r="H1536" i="11"/>
  <c r="I1536" i="11" s="1"/>
  <c r="H821" i="11"/>
  <c r="I821" i="11" s="1"/>
  <c r="H2292" i="11"/>
  <c r="I2292" i="11" s="1"/>
  <c r="H3021" i="11"/>
  <c r="I3021" i="11" s="1"/>
  <c r="H3366" i="11"/>
  <c r="I3366" i="11" s="1"/>
  <c r="H76" i="11"/>
  <c r="I76" i="11" s="1"/>
  <c r="H441" i="11"/>
  <c r="I441" i="11" s="1"/>
  <c r="H1555" i="11"/>
  <c r="I1555" i="11" s="1"/>
  <c r="H2272" i="11"/>
  <c r="I2272" i="11" s="1"/>
  <c r="H2264" i="11"/>
  <c r="I2264" i="11" s="1"/>
  <c r="H1905" i="11"/>
  <c r="I1905" i="11" s="1"/>
  <c r="H1912" i="11"/>
  <c r="I1912" i="11" s="1"/>
  <c r="H1926" i="11"/>
  <c r="I1926" i="11" s="1"/>
  <c r="H817" i="11"/>
  <c r="I817" i="11" s="1"/>
  <c r="H2287" i="11"/>
  <c r="I2287" i="11" s="1"/>
  <c r="H97" i="11"/>
  <c r="I97" i="11" s="1"/>
  <c r="H1197" i="11"/>
  <c r="I1197" i="11" s="1"/>
  <c r="H1924" i="11"/>
  <c r="I1924" i="11" s="1"/>
  <c r="H2273" i="11"/>
  <c r="I2273" i="11" s="1"/>
  <c r="H99" i="11"/>
  <c r="I99" i="11" s="1"/>
  <c r="H455" i="11"/>
  <c r="I455" i="11" s="1"/>
  <c r="H1917" i="11"/>
  <c r="I1917" i="11" s="1"/>
  <c r="H87" i="11"/>
  <c r="I87" i="11" s="1"/>
  <c r="H2276" i="11"/>
  <c r="I2276" i="11" s="1"/>
  <c r="H1556" i="11"/>
  <c r="I1556" i="11" s="1"/>
  <c r="H1198" i="11"/>
  <c r="I1198" i="11" s="1"/>
  <c r="H1193" i="11"/>
  <c r="I1193" i="11" s="1"/>
  <c r="H1534" i="11"/>
  <c r="I1534" i="11" s="1"/>
  <c r="H832" i="11"/>
  <c r="I832" i="11" s="1"/>
  <c r="H1925" i="11"/>
  <c r="I1925" i="11" s="1"/>
  <c r="H2268" i="11"/>
  <c r="I2268" i="11" s="1"/>
  <c r="H3018" i="11"/>
  <c r="I3018" i="11" s="1"/>
  <c r="H3020" i="11"/>
  <c r="I3020" i="11" s="1"/>
  <c r="H2654" i="11"/>
  <c r="I2654" i="11" s="1"/>
  <c r="H2640" i="11"/>
  <c r="I2640" i="11" s="1"/>
  <c r="H2279" i="11"/>
  <c r="I2279" i="11" s="1"/>
  <c r="H1169" i="11"/>
  <c r="I1169" i="11" s="1"/>
  <c r="H2275" i="11"/>
  <c r="I2275" i="11" s="1"/>
  <c r="H85" i="11"/>
  <c r="I85" i="11" s="1"/>
  <c r="H819" i="11"/>
  <c r="I819" i="11" s="1"/>
  <c r="H446" i="11"/>
  <c r="I446" i="11" s="1"/>
  <c r="H1183" i="11"/>
  <c r="I1183" i="11" s="1"/>
  <c r="H1906" i="11"/>
  <c r="I1906" i="11" s="1"/>
  <c r="H90" i="11"/>
  <c r="I90" i="11" s="1"/>
  <c r="H810" i="11"/>
  <c r="I810" i="11" s="1"/>
  <c r="H2657" i="11"/>
  <c r="I2657" i="11" s="1"/>
  <c r="H82" i="11"/>
  <c r="I82" i="11" s="1"/>
  <c r="H1558" i="11"/>
  <c r="I1558" i="11" s="1"/>
  <c r="H820" i="11"/>
  <c r="I820" i="11" s="1"/>
  <c r="H1918" i="11"/>
  <c r="I1918" i="11" s="1"/>
  <c r="H1903" i="11"/>
  <c r="I1903" i="11" s="1"/>
  <c r="H815" i="11"/>
  <c r="I815" i="11" s="1"/>
  <c r="H1185" i="11"/>
  <c r="I1185" i="11" s="1"/>
  <c r="H1544" i="11"/>
  <c r="I1544" i="11" s="1"/>
  <c r="H2266" i="11"/>
  <c r="I2266" i="11" s="1"/>
  <c r="H94" i="11"/>
  <c r="I94" i="11" s="1"/>
  <c r="H2277" i="11"/>
  <c r="I2277" i="11" s="1"/>
  <c r="H453" i="11"/>
  <c r="I453" i="11" s="1"/>
  <c r="H88" i="11"/>
  <c r="I88" i="11" s="1"/>
  <c r="H1551" i="11"/>
  <c r="I1551" i="11" s="1"/>
  <c r="H1560" i="11"/>
  <c r="I1560" i="11" s="1"/>
  <c r="H2283" i="11"/>
  <c r="I2283" i="11" s="1"/>
  <c r="H2634" i="11"/>
  <c r="I2634" i="11" s="1"/>
  <c r="H2997" i="11"/>
  <c r="I2997" i="11" s="1"/>
  <c r="H3361" i="11"/>
  <c r="I3361" i="11" s="1"/>
  <c r="H2653" i="11"/>
  <c r="I2653" i="11" s="1"/>
  <c r="H825" i="11"/>
  <c r="I825" i="11" s="1"/>
  <c r="H442" i="11"/>
  <c r="I442" i="11" s="1"/>
  <c r="H816" i="11"/>
  <c r="I816" i="11" s="1"/>
  <c r="H101" i="11"/>
  <c r="I101" i="11" s="1"/>
  <c r="H465" i="11"/>
  <c r="I465" i="11" s="1"/>
  <c r="H92" i="11"/>
  <c r="I92" i="11" s="1"/>
  <c r="H1927" i="11"/>
  <c r="I1927" i="11" s="1"/>
  <c r="H2288" i="11"/>
  <c r="I2288" i="11" s="1"/>
  <c r="H818" i="11"/>
  <c r="I818" i="11" s="1"/>
  <c r="H1191" i="11"/>
  <c r="I1191" i="11" s="1"/>
  <c r="H1194" i="11"/>
  <c r="I1194" i="11" s="1"/>
  <c r="H1562" i="11"/>
  <c r="I1562" i="11" s="1"/>
  <c r="H3379" i="11"/>
  <c r="I3379" i="11" s="1"/>
  <c r="H2643" i="11"/>
  <c r="I2643" i="11" s="1"/>
  <c r="H2652" i="11"/>
  <c r="I2652" i="11" s="1"/>
  <c r="H2630" i="11"/>
  <c r="I2630" i="11" s="1"/>
  <c r="H2632" i="11"/>
  <c r="I2632" i="11" s="1"/>
  <c r="H1187" i="11"/>
  <c r="I1187" i="11" s="1"/>
  <c r="H1540" i="11"/>
  <c r="I1540" i="11" s="1"/>
  <c r="H2286" i="11"/>
  <c r="I2286" i="11" s="1"/>
  <c r="H823" i="11"/>
  <c r="I823" i="11" s="1"/>
  <c r="H3384" i="11"/>
  <c r="I3384" i="11" s="1"/>
  <c r="H1900" i="11"/>
  <c r="I1900" i="11" s="1"/>
  <c r="H457" i="11"/>
  <c r="I457" i="11" s="1"/>
  <c r="H1180" i="11"/>
  <c r="I1180" i="11" s="1"/>
  <c r="H1552" i="11"/>
  <c r="I1552" i="11" s="1"/>
  <c r="H1549" i="11"/>
  <c r="I1549" i="11" s="1"/>
  <c r="H1564" i="11"/>
  <c r="I1564" i="11" s="1"/>
  <c r="H1920" i="11"/>
  <c r="I1920" i="11" s="1"/>
  <c r="H1186" i="11"/>
  <c r="I1186" i="11" s="1"/>
  <c r="H102" i="11"/>
  <c r="I102" i="11" s="1"/>
  <c r="H81" i="11"/>
  <c r="I81" i="11" s="1"/>
  <c r="H1546" i="11"/>
  <c r="I1546" i="11" s="1"/>
  <c r="H3013" i="11"/>
  <c r="I3013" i="11" s="1"/>
  <c r="H3008" i="11"/>
  <c r="I3008" i="11" s="1"/>
  <c r="H96" i="11"/>
  <c r="I96" i="11" s="1"/>
  <c r="H89" i="11"/>
  <c r="I89" i="11" s="1"/>
  <c r="H80" i="11"/>
  <c r="I80" i="11" s="1"/>
  <c r="H1923" i="11"/>
  <c r="I1923" i="11" s="1"/>
  <c r="H1928" i="11"/>
  <c r="I1928" i="11" s="1"/>
  <c r="H443" i="11"/>
  <c r="I443" i="11" s="1"/>
  <c r="H1561" i="11"/>
  <c r="I1561" i="11" s="1"/>
  <c r="H450" i="11"/>
  <c r="I450" i="11" s="1"/>
  <c r="H77" i="11"/>
  <c r="I77" i="11" s="1"/>
  <c r="H809" i="11"/>
  <c r="I809" i="11" s="1"/>
  <c r="H2291" i="11"/>
  <c r="I2291" i="11" s="1"/>
  <c r="H3368" i="11"/>
  <c r="I3368" i="11" s="1"/>
  <c r="H3372" i="11"/>
  <c r="I3372" i="11" s="1"/>
  <c r="H2635" i="11"/>
  <c r="I2635" i="11" s="1"/>
  <c r="H2999" i="11"/>
  <c r="I2999" i="11" s="1"/>
  <c r="H3015" i="11"/>
  <c r="I3015" i="11" s="1"/>
  <c r="H2660" i="11"/>
  <c r="I2660" i="11" s="1"/>
  <c r="H84" i="11"/>
  <c r="I84" i="11" s="1"/>
  <c r="H1192" i="11"/>
  <c r="I1192" i="11" s="1"/>
  <c r="H1170" i="11"/>
  <c r="I1170" i="11" s="1"/>
  <c r="H2659" i="11"/>
  <c r="I2659" i="11" s="1"/>
  <c r="H3386" i="11"/>
  <c r="I3386" i="11" s="1"/>
  <c r="H3014" i="11"/>
  <c r="I3014" i="11" s="1"/>
  <c r="H3382" i="11"/>
  <c r="I3382" i="11" s="1"/>
  <c r="H2636" i="11"/>
  <c r="I2636" i="11" s="1"/>
  <c r="H1199" i="11"/>
  <c r="I1199" i="11" s="1"/>
  <c r="H1908" i="11"/>
  <c r="I1908" i="11" s="1"/>
  <c r="H1177" i="11"/>
  <c r="I1177" i="11" s="1"/>
  <c r="H1563" i="11"/>
  <c r="I1563" i="11" s="1"/>
  <c r="H807" i="11"/>
  <c r="I807" i="11" s="1"/>
  <c r="H1904" i="11"/>
  <c r="I1904" i="11" s="1"/>
  <c r="H2642" i="11"/>
  <c r="I2642" i="11" s="1"/>
  <c r="H2648" i="11"/>
  <c r="I2648" i="11" s="1"/>
  <c r="H1919" i="11"/>
  <c r="I1919" i="11" s="1"/>
  <c r="H3011" i="11"/>
  <c r="I3011" i="11" s="1"/>
  <c r="H3022" i="11"/>
  <c r="I3022" i="11" s="1"/>
  <c r="H822" i="11"/>
  <c r="I822" i="11" s="1"/>
  <c r="H458" i="11"/>
  <c r="I458" i="11" s="1"/>
  <c r="H1195" i="11"/>
  <c r="I1195" i="11" s="1"/>
  <c r="H3369" i="11"/>
  <c r="I3369" i="11" s="1"/>
  <c r="H3005" i="11"/>
  <c r="I3005" i="11" s="1"/>
  <c r="H2658" i="11"/>
  <c r="I2658" i="11" s="1"/>
  <c r="H3371" i="11"/>
  <c r="I3371" i="11" s="1"/>
  <c r="H3023" i="11"/>
  <c r="I3023" i="11" s="1"/>
  <c r="H833" i="11"/>
  <c r="I833" i="11" s="1"/>
  <c r="H1182" i="11"/>
  <c r="I1182" i="11" s="1"/>
  <c r="H1909" i="11"/>
  <c r="I1909" i="11" s="1"/>
  <c r="H439" i="11"/>
  <c r="I439" i="11" s="1"/>
  <c r="H459" i="11"/>
  <c r="I459" i="11" s="1"/>
  <c r="H79" i="11"/>
  <c r="I79" i="11" s="1"/>
  <c r="H75" i="11"/>
  <c r="I75" i="11" s="1"/>
  <c r="H2284" i="11"/>
  <c r="I2284" i="11" s="1"/>
  <c r="H449" i="11"/>
  <c r="I449" i="11" s="1"/>
  <c r="H2650" i="11"/>
  <c r="I2650" i="11" s="1"/>
  <c r="H3012" i="11"/>
  <c r="I3012" i="11" s="1"/>
  <c r="H3364" i="11"/>
  <c r="I3364" i="11" s="1"/>
  <c r="H3410" i="11"/>
  <c r="I3410" i="11" s="1"/>
  <c r="H111" i="11"/>
  <c r="I111" i="11" s="1"/>
  <c r="H1593" i="11"/>
  <c r="I1593" i="11" s="1"/>
  <c r="H469" i="11"/>
  <c r="I469" i="11" s="1"/>
  <c r="H494" i="11"/>
  <c r="I494" i="11" s="1"/>
  <c r="H3050" i="11"/>
  <c r="I3050" i="11" s="1"/>
  <c r="H2663" i="11"/>
  <c r="I2663" i="11" s="1"/>
  <c r="H3038" i="11"/>
  <c r="I3038" i="11" s="1"/>
  <c r="H3397" i="11"/>
  <c r="I3397" i="11" s="1"/>
  <c r="H2677" i="11"/>
  <c r="I2677" i="11" s="1"/>
  <c r="H1220" i="11"/>
  <c r="I1220" i="11" s="1"/>
  <c r="H1589" i="11"/>
  <c r="I1589" i="11" s="1"/>
  <c r="H491" i="11"/>
  <c r="I491" i="11" s="1"/>
  <c r="H1229" i="11"/>
  <c r="I1229" i="11" s="1"/>
  <c r="H478" i="11"/>
  <c r="I478" i="11" s="1"/>
  <c r="H1578" i="11"/>
  <c r="I1578" i="11" s="1"/>
  <c r="H1203" i="11"/>
  <c r="I1203" i="11" s="1"/>
  <c r="H1207" i="11"/>
  <c r="I1207" i="11" s="1"/>
  <c r="H125" i="11"/>
  <c r="I125" i="11" s="1"/>
  <c r="H1202" i="11"/>
  <c r="I1202" i="11" s="1"/>
  <c r="H2673" i="11"/>
  <c r="I2673" i="11" s="1"/>
  <c r="H3048" i="11"/>
  <c r="I3048" i="11" s="1"/>
  <c r="H3398" i="11"/>
  <c r="I3398" i="11" s="1"/>
  <c r="H3406" i="11"/>
  <c r="I3406" i="11" s="1"/>
  <c r="H2323" i="11"/>
  <c r="I2323" i="11" s="1"/>
  <c r="H2314" i="11"/>
  <c r="I2314" i="11" s="1"/>
  <c r="H3055" i="11"/>
  <c r="I3055" i="11" s="1"/>
  <c r="H1206" i="11"/>
  <c r="I1206" i="11" s="1"/>
  <c r="H3391" i="11"/>
  <c r="I3391" i="11" s="1"/>
  <c r="H3031" i="11"/>
  <c r="I3031" i="11" s="1"/>
  <c r="H3400" i="11"/>
  <c r="I3400" i="11" s="1"/>
  <c r="H3420" i="11"/>
  <c r="I3420" i="11" s="1"/>
  <c r="H2305" i="11"/>
  <c r="I2305" i="11" s="1"/>
  <c r="H497" i="11"/>
  <c r="I497" i="11" s="1"/>
  <c r="H2306" i="11"/>
  <c r="I2306" i="11" s="1"/>
  <c r="H2666" i="11"/>
  <c r="I2666" i="11" s="1"/>
  <c r="H2681" i="11"/>
  <c r="I2681" i="11" s="1"/>
  <c r="H1954" i="11"/>
  <c r="I1954" i="11" s="1"/>
  <c r="H1953" i="11"/>
  <c r="I1953" i="11" s="1"/>
  <c r="H109" i="11"/>
  <c r="I109" i="11" s="1"/>
  <c r="H1226" i="11"/>
  <c r="I1226" i="11" s="1"/>
  <c r="H1942" i="11"/>
  <c r="I1942" i="11" s="1"/>
  <c r="H853" i="11"/>
  <c r="I853" i="11" s="1"/>
  <c r="H117" i="11"/>
  <c r="I117" i="11" s="1"/>
  <c r="H2662" i="11"/>
  <c r="I2662" i="11" s="1"/>
  <c r="H1952" i="11"/>
  <c r="I1952" i="11" s="1"/>
  <c r="H838" i="11"/>
  <c r="I838" i="11" s="1"/>
  <c r="H477" i="11"/>
  <c r="I477" i="11" s="1"/>
  <c r="H846" i="11"/>
  <c r="I846" i="11" s="1"/>
  <c r="H1572" i="11"/>
  <c r="I1572" i="11" s="1"/>
  <c r="H856" i="11"/>
  <c r="I856" i="11" s="1"/>
  <c r="H1566" i="11"/>
  <c r="I1566" i="11" s="1"/>
  <c r="H107" i="11"/>
  <c r="I107" i="11" s="1"/>
  <c r="H1208" i="11"/>
  <c r="I1208" i="11" s="1"/>
  <c r="H1930" i="11"/>
  <c r="I1930" i="11" s="1"/>
  <c r="H106" i="11"/>
  <c r="I106" i="11" s="1"/>
  <c r="H490" i="11"/>
  <c r="I490" i="11" s="1"/>
  <c r="H835" i="11"/>
  <c r="I835" i="11" s="1"/>
  <c r="H3409" i="11"/>
  <c r="I3409" i="11" s="1"/>
  <c r="H2674" i="11"/>
  <c r="I2674" i="11" s="1"/>
  <c r="H2297" i="11"/>
  <c r="I2297" i="11" s="1"/>
  <c r="H3419" i="11"/>
  <c r="I3419" i="11" s="1"/>
  <c r="H2683" i="11"/>
  <c r="I2683" i="11" s="1"/>
  <c r="H1944" i="11"/>
  <c r="I1944" i="11" s="1"/>
  <c r="H1209" i="11"/>
  <c r="I1209" i="11" s="1"/>
  <c r="H840" i="11"/>
  <c r="I840" i="11" s="1"/>
  <c r="H852" i="11"/>
  <c r="I852" i="11" s="1"/>
  <c r="H104" i="11"/>
  <c r="I104" i="11" s="1"/>
  <c r="H1204" i="11"/>
  <c r="I1204" i="11" s="1"/>
  <c r="H115" i="11"/>
  <c r="I115" i="11" s="1"/>
  <c r="H1228" i="11"/>
  <c r="I1228" i="11" s="1"/>
  <c r="H1947" i="11"/>
  <c r="I1947" i="11" s="1"/>
  <c r="H3041" i="11"/>
  <c r="I3041" i="11" s="1"/>
  <c r="H3404" i="11"/>
  <c r="I3404" i="11" s="1"/>
  <c r="H2319" i="11"/>
  <c r="I2319" i="11" s="1"/>
  <c r="H1586" i="11"/>
  <c r="I1586" i="11" s="1"/>
  <c r="H1570" i="11"/>
  <c r="I1570" i="11" s="1"/>
  <c r="H2317" i="11"/>
  <c r="I2317" i="11" s="1"/>
  <c r="H1959" i="11"/>
  <c r="I1959" i="11" s="1"/>
  <c r="H2302" i="11"/>
  <c r="I2302" i="11" s="1"/>
  <c r="H113" i="11"/>
  <c r="I113" i="11" s="1"/>
  <c r="H1574" i="11"/>
  <c r="I1574" i="11" s="1"/>
  <c r="H473" i="11"/>
  <c r="I473" i="11" s="1"/>
  <c r="H3034" i="11"/>
  <c r="I3034" i="11" s="1"/>
  <c r="H2669" i="11"/>
  <c r="I2669" i="11" s="1"/>
  <c r="H3414" i="11"/>
  <c r="I3414" i="11" s="1"/>
  <c r="H2301" i="11"/>
  <c r="I2301" i="11" s="1"/>
  <c r="H2685" i="11"/>
  <c r="I2685" i="11" s="1"/>
  <c r="H3029" i="11"/>
  <c r="I3029" i="11" s="1"/>
  <c r="H3042" i="11"/>
  <c r="I3042" i="11" s="1"/>
  <c r="H121" i="11"/>
  <c r="I121" i="11" s="1"/>
  <c r="H836" i="11"/>
  <c r="I836" i="11" s="1"/>
  <c r="H860" i="11"/>
  <c r="I860" i="11" s="1"/>
  <c r="H126" i="11"/>
  <c r="I126" i="11" s="1"/>
  <c r="H1580" i="11"/>
  <c r="I1580" i="11" s="1"/>
  <c r="H2318" i="11"/>
  <c r="I2318" i="11" s="1"/>
  <c r="H3403" i="11"/>
  <c r="I3403" i="11" s="1"/>
  <c r="H3053" i="11"/>
  <c r="I3053" i="11" s="1"/>
  <c r="H2320" i="11"/>
  <c r="I2320" i="11" s="1"/>
  <c r="H2689" i="11"/>
  <c r="I2689" i="11" s="1"/>
  <c r="H2312" i="11"/>
  <c r="I2312" i="11" s="1"/>
  <c r="H3392" i="11"/>
  <c r="I3392" i="11" s="1"/>
  <c r="H3044" i="11"/>
  <c r="I3044" i="11" s="1"/>
  <c r="H2690" i="11"/>
  <c r="I2690" i="11" s="1"/>
  <c r="H842" i="11"/>
  <c r="I842" i="11" s="1"/>
  <c r="H858" i="11"/>
  <c r="I858" i="11" s="1"/>
  <c r="H1951" i="11"/>
  <c r="I1951" i="11" s="1"/>
  <c r="H2687" i="11"/>
  <c r="I2687" i="11" s="1"/>
  <c r="H2310" i="11"/>
  <c r="I2310" i="11" s="1"/>
  <c r="H1223" i="11"/>
  <c r="I1223" i="11" s="1"/>
  <c r="H476" i="11"/>
  <c r="I476" i="11" s="1"/>
  <c r="H1958" i="11"/>
  <c r="I1958" i="11" s="1"/>
  <c r="H3039" i="11"/>
  <c r="I3039" i="11" s="1"/>
  <c r="H479" i="11"/>
  <c r="I479" i="11" s="1"/>
  <c r="H482" i="11"/>
  <c r="I482" i="11" s="1"/>
  <c r="H854" i="11"/>
  <c r="I854" i="11" s="1"/>
  <c r="H837" i="11"/>
  <c r="I837" i="11" s="1"/>
  <c r="H483" i="11"/>
  <c r="I483" i="11" s="1"/>
  <c r="H848" i="11"/>
  <c r="I848" i="11" s="1"/>
  <c r="H485" i="11"/>
  <c r="I485" i="11" s="1"/>
  <c r="H1955" i="11"/>
  <c r="I1955" i="11" s="1"/>
  <c r="H3417" i="11"/>
  <c r="I3417" i="11" s="1"/>
  <c r="H495" i="11"/>
  <c r="I495" i="11" s="1"/>
  <c r="H1200" i="11"/>
  <c r="I1200" i="11" s="1"/>
  <c r="H859" i="11"/>
  <c r="I859" i="11" s="1"/>
  <c r="H474" i="11"/>
  <c r="I474" i="11" s="1"/>
  <c r="H1949" i="11"/>
  <c r="I1949" i="11" s="1"/>
  <c r="H2678" i="11"/>
  <c r="I2678" i="11" s="1"/>
  <c r="H3412" i="11"/>
  <c r="I3412" i="11" s="1"/>
  <c r="H2311" i="11"/>
  <c r="I2311" i="11" s="1"/>
  <c r="H3036" i="11"/>
  <c r="I3036" i="11" s="1"/>
  <c r="H3035" i="11"/>
  <c r="I3035" i="11" s="1"/>
  <c r="H3399" i="11"/>
  <c r="I3399" i="11" s="1"/>
  <c r="H123" i="11"/>
  <c r="I123" i="11" s="1"/>
  <c r="H119" i="11"/>
  <c r="I119" i="11" s="1"/>
  <c r="H127" i="11"/>
  <c r="I127" i="11" s="1"/>
  <c r="H1587" i="11"/>
  <c r="I1587" i="11" s="1"/>
  <c r="H133" i="11"/>
  <c r="I133" i="11" s="1"/>
  <c r="H1957" i="11"/>
  <c r="I1957" i="11" s="1"/>
  <c r="H1571" i="11"/>
  <c r="I1571" i="11" s="1"/>
  <c r="H1939" i="11"/>
  <c r="I1939" i="11" s="1"/>
  <c r="H1216" i="11"/>
  <c r="I1216" i="11" s="1"/>
  <c r="H1575" i="11"/>
  <c r="I1575" i="11" s="1"/>
  <c r="H2299" i="11"/>
  <c r="I2299" i="11" s="1"/>
  <c r="H2309" i="11"/>
  <c r="I2309" i="11" s="1"/>
  <c r="H2676" i="11"/>
  <c r="I2676" i="11" s="1"/>
  <c r="H2307" i="11"/>
  <c r="I2307" i="11" s="1"/>
  <c r="H471" i="11"/>
  <c r="I471" i="11" s="1"/>
  <c r="H2672" i="11"/>
  <c r="I2672" i="11" s="1"/>
  <c r="H484" i="11"/>
  <c r="I484" i="11" s="1"/>
  <c r="H1205" i="11"/>
  <c r="I1205" i="11" s="1"/>
  <c r="H124" i="11"/>
  <c r="I124" i="11" s="1"/>
  <c r="H1227" i="11"/>
  <c r="I1227" i="11" s="1"/>
  <c r="H2304" i="11"/>
  <c r="I2304" i="11" s="1"/>
  <c r="H1225" i="11"/>
  <c r="I1225" i="11" s="1"/>
  <c r="H1938" i="11"/>
  <c r="I1938" i="11" s="1"/>
  <c r="H1935" i="11"/>
  <c r="I1935" i="11" s="1"/>
  <c r="H3408" i="11"/>
  <c r="I3408" i="11" s="1"/>
  <c r="H118" i="11"/>
  <c r="I118" i="11" s="1"/>
  <c r="H1948" i="11"/>
  <c r="I1948" i="11" s="1"/>
  <c r="H1590" i="11"/>
  <c r="I1590" i="11" s="1"/>
  <c r="H1940" i="11"/>
  <c r="I1940" i="11" s="1"/>
  <c r="H1934" i="11"/>
  <c r="I1934" i="11" s="1"/>
  <c r="H112" i="11"/>
  <c r="I112" i="11" s="1"/>
  <c r="H3043" i="11"/>
  <c r="I3043" i="11" s="1"/>
  <c r="H3049" i="11"/>
  <c r="I3049" i="11" s="1"/>
  <c r="H108" i="11"/>
  <c r="I108" i="11" s="1"/>
  <c r="H845" i="11"/>
  <c r="I845" i="11" s="1"/>
  <c r="H855" i="11"/>
  <c r="I855" i="11" s="1"/>
  <c r="H1945" i="11"/>
  <c r="I1945" i="11" s="1"/>
  <c r="H862" i="11"/>
  <c r="I862" i="11" s="1"/>
  <c r="H129" i="11"/>
  <c r="I129" i="11" s="1"/>
  <c r="H114" i="11"/>
  <c r="I114" i="11" s="1"/>
  <c r="H1222" i="11"/>
  <c r="I1222" i="11" s="1"/>
  <c r="H1577" i="11"/>
  <c r="I1577" i="11" s="1"/>
  <c r="H1573" i="11"/>
  <c r="I1573" i="11" s="1"/>
  <c r="H1215" i="11"/>
  <c r="I1215" i="11" s="1"/>
  <c r="H480" i="11"/>
  <c r="I480" i="11" s="1"/>
  <c r="H1211" i="11"/>
  <c r="I1211" i="11" s="1"/>
  <c r="H3047" i="11"/>
  <c r="I3047" i="11" s="1"/>
  <c r="H3413" i="11"/>
  <c r="I3413" i="11" s="1"/>
  <c r="H120" i="11"/>
  <c r="I120" i="11" s="1"/>
  <c r="H843" i="11"/>
  <c r="I843" i="11" s="1"/>
  <c r="H857" i="11"/>
  <c r="I857" i="11" s="1"/>
  <c r="H486" i="11"/>
  <c r="I486" i="11" s="1"/>
  <c r="H1221" i="11"/>
  <c r="I1221" i="11" s="1"/>
  <c r="H861" i="11"/>
  <c r="I861" i="11" s="1"/>
  <c r="H3411" i="11"/>
  <c r="I3411" i="11" s="1"/>
  <c r="H3037" i="11"/>
  <c r="I3037" i="11" s="1"/>
  <c r="H3028" i="11"/>
  <c r="I3028" i="11" s="1"/>
  <c r="H1579" i="11"/>
  <c r="I1579" i="11" s="1"/>
  <c r="H122" i="11"/>
  <c r="I122" i="11" s="1"/>
  <c r="H1950" i="11"/>
  <c r="I1950" i="11" s="1"/>
  <c r="H1943" i="11"/>
  <c r="I1943" i="11" s="1"/>
  <c r="H2671" i="11"/>
  <c r="I2671" i="11" s="1"/>
  <c r="H3052" i="11"/>
  <c r="I3052" i="11" s="1"/>
  <c r="H3040" i="11"/>
  <c r="I3040" i="11" s="1"/>
  <c r="H3405" i="11"/>
  <c r="I3405" i="11" s="1"/>
  <c r="H3396" i="11"/>
  <c r="I3396" i="11" s="1"/>
  <c r="H2688" i="11"/>
  <c r="I2688" i="11" s="1"/>
  <c r="H1582" i="11"/>
  <c r="I1582" i="11" s="1"/>
  <c r="H2680" i="11"/>
  <c r="I2680" i="11" s="1"/>
  <c r="H3401" i="11"/>
  <c r="I3401" i="11" s="1"/>
  <c r="H2665" i="11"/>
  <c r="I2665" i="11" s="1"/>
  <c r="H2679" i="11"/>
  <c r="I2679" i="11" s="1"/>
  <c r="H3030" i="11"/>
  <c r="I3030" i="11" s="1"/>
  <c r="H2667" i="11"/>
  <c r="I2667" i="11" s="1"/>
  <c r="H3394" i="11"/>
  <c r="I3394" i="11" s="1"/>
  <c r="H488" i="11"/>
  <c r="I488" i="11" s="1"/>
  <c r="H850" i="11"/>
  <c r="I850" i="11" s="1"/>
  <c r="H1224" i="11"/>
  <c r="I1224" i="11" s="1"/>
  <c r="H132" i="11"/>
  <c r="I132" i="11" s="1"/>
  <c r="H1213" i="11"/>
  <c r="I1213" i="11" s="1"/>
  <c r="H1569" i="11"/>
  <c r="I1569" i="11" s="1"/>
  <c r="H1576" i="11"/>
  <c r="I1576" i="11" s="1"/>
  <c r="H498" i="11"/>
  <c r="I498" i="11" s="1"/>
  <c r="H131" i="11"/>
  <c r="I131" i="11" s="1"/>
  <c r="H2686" i="11"/>
  <c r="I2686" i="11" s="1"/>
  <c r="H2684" i="11"/>
  <c r="I2684" i="11" s="1"/>
  <c r="H3415" i="11"/>
  <c r="I3415" i="11" s="1"/>
  <c r="H863" i="11"/>
  <c r="I863" i="11" s="1"/>
  <c r="H1581" i="11"/>
  <c r="I1581" i="11" s="1"/>
  <c r="H844" i="11"/>
  <c r="I844" i="11" s="1"/>
  <c r="H492" i="11"/>
  <c r="I492" i="11" s="1"/>
  <c r="H1956" i="11"/>
  <c r="I1956" i="11" s="1"/>
  <c r="H1931" i="11"/>
  <c r="I1931" i="11" s="1"/>
  <c r="H1201" i="11"/>
  <c r="I1201" i="11" s="1"/>
  <c r="H475" i="11"/>
  <c r="I475" i="11" s="1"/>
  <c r="H1946" i="11"/>
  <c r="I1946" i="11" s="1"/>
  <c r="H128" i="11"/>
  <c r="I128" i="11" s="1"/>
  <c r="H1591" i="11"/>
  <c r="I1591" i="11" s="1"/>
  <c r="H1214" i="11"/>
  <c r="I1214" i="11" s="1"/>
  <c r="H2295" i="11"/>
  <c r="I2295" i="11" s="1"/>
  <c r="H2321" i="11"/>
  <c r="I2321" i="11" s="1"/>
  <c r="H3033" i="11"/>
  <c r="I3033" i="11" s="1"/>
  <c r="H3046" i="11"/>
  <c r="I3046" i="11" s="1"/>
  <c r="H3402" i="11"/>
  <c r="I3402" i="11" s="1"/>
  <c r="H489" i="11"/>
  <c r="I489" i="11" s="1"/>
  <c r="H1932" i="11"/>
  <c r="I1932" i="11" s="1"/>
  <c r="H1212" i="11"/>
  <c r="I1212" i="11" s="1"/>
  <c r="H2324" i="11"/>
  <c r="I2324" i="11" s="1"/>
  <c r="H1583" i="11"/>
  <c r="I1583" i="11" s="1"/>
  <c r="H2313" i="11"/>
  <c r="I2313" i="11" s="1"/>
  <c r="H2315" i="11"/>
  <c r="I2315" i="11" s="1"/>
  <c r="H2675" i="11"/>
  <c r="I2675" i="11" s="1"/>
  <c r="H2670" i="11"/>
  <c r="I2670" i="11" s="1"/>
  <c r="H1219" i="11"/>
  <c r="I1219" i="11" s="1"/>
  <c r="H1594" i="11"/>
  <c r="I1594" i="11" s="1"/>
  <c r="H834" i="11"/>
  <c r="I834" i="11" s="1"/>
  <c r="H3051" i="11"/>
  <c r="I3051" i="11" s="1"/>
  <c r="H130" i="11"/>
  <c r="I130" i="11" s="1"/>
  <c r="H839" i="11"/>
  <c r="I839" i="11" s="1"/>
  <c r="H849" i="11"/>
  <c r="I849" i="11" s="1"/>
  <c r="H2300" i="11"/>
  <c r="I2300" i="11" s="1"/>
  <c r="H487" i="11"/>
  <c r="I487" i="11" s="1"/>
  <c r="H2308" i="11"/>
  <c r="I2308" i="11" s="1"/>
  <c r="H847" i="11"/>
  <c r="I847" i="11" s="1"/>
  <c r="H1592" i="11"/>
  <c r="I1592" i="11" s="1"/>
  <c r="H2316" i="11"/>
  <c r="I2316" i="11" s="1"/>
  <c r="H2296" i="11"/>
  <c r="I2296" i="11" s="1"/>
  <c r="H1941" i="11"/>
  <c r="I1941" i="11" s="1"/>
  <c r="H1218" i="11"/>
  <c r="I1218" i="11" s="1"/>
  <c r="H2664" i="11"/>
  <c r="I2664" i="11" s="1"/>
  <c r="H2668" i="11"/>
  <c r="I2668" i="11" s="1"/>
  <c r="H2322" i="11"/>
  <c r="I2322" i="11" s="1"/>
  <c r="H1584" i="11"/>
  <c r="I1584" i="11" s="1"/>
  <c r="H841" i="11"/>
  <c r="I841" i="11" s="1"/>
  <c r="H496" i="11"/>
  <c r="I496" i="11" s="1"/>
  <c r="H1567" i="11"/>
  <c r="I1567" i="11" s="1"/>
  <c r="H3027" i="11"/>
  <c r="I3027" i="11" s="1"/>
  <c r="H3393" i="11"/>
  <c r="I3393" i="11" s="1"/>
  <c r="H1937" i="11"/>
  <c r="I1937" i="11" s="1"/>
  <c r="H1933" i="11"/>
  <c r="I1933" i="11" s="1"/>
  <c r="H116" i="11"/>
  <c r="I116" i="11" s="1"/>
  <c r="H1588" i="11"/>
  <c r="I1588" i="11" s="1"/>
  <c r="H2682" i="11"/>
  <c r="I2682" i="11" s="1"/>
  <c r="H481" i="11"/>
  <c r="I481" i="11" s="1"/>
  <c r="H1585" i="11"/>
  <c r="I1585" i="11" s="1"/>
  <c r="H2303" i="11"/>
  <c r="I2303" i="11" s="1"/>
  <c r="H3407" i="11"/>
  <c r="I3407" i="11" s="1"/>
  <c r="H2661" i="11"/>
  <c r="I2661" i="11" s="1"/>
  <c r="H3045" i="11"/>
  <c r="I3045" i="11" s="1"/>
  <c r="H3395" i="11"/>
  <c r="I3395" i="11" s="1"/>
  <c r="H3418" i="11"/>
  <c r="I3418" i="11" s="1"/>
  <c r="H3416" i="11"/>
  <c r="I3416" i="11" s="1"/>
  <c r="H1565" i="11"/>
  <c r="I1565" i="11" s="1"/>
  <c r="H110" i="11"/>
  <c r="I110" i="11" s="1"/>
  <c r="H2298" i="11"/>
  <c r="I2298" i="11" s="1"/>
  <c r="H470" i="11"/>
  <c r="I470" i="11" s="1"/>
  <c r="H493" i="11"/>
  <c r="I493" i="11" s="1"/>
  <c r="H1210" i="11"/>
  <c r="I1210" i="11" s="1"/>
  <c r="H1936" i="11"/>
  <c r="I1936" i="11" s="1"/>
  <c r="H1568" i="11"/>
  <c r="I1568" i="11" s="1"/>
  <c r="H105" i="11"/>
  <c r="I105" i="11" s="1"/>
  <c r="H472" i="11"/>
  <c r="I472" i="11" s="1"/>
  <c r="H1217" i="11"/>
  <c r="I1217" i="11" s="1"/>
  <c r="H851" i="11"/>
  <c r="I851" i="11" s="1"/>
  <c r="H3026" i="11"/>
  <c r="I3026" i="11" s="1"/>
  <c r="H3032" i="11"/>
  <c r="I3032" i="11" s="1"/>
  <c r="H3054" i="11"/>
  <c r="I3054" i="11" s="1"/>
  <c r="H3272" i="11"/>
  <c r="I3272" i="11" s="1"/>
  <c r="H2935" i="11"/>
  <c r="I2935" i="11" s="1"/>
  <c r="H1828" i="11"/>
  <c r="I1828" i="11" s="1"/>
  <c r="H375" i="11"/>
  <c r="I375" i="11" s="1"/>
  <c r="H356" i="11"/>
  <c r="I356" i="11" s="1"/>
  <c r="H1468" i="11"/>
  <c r="I1468" i="11" s="1"/>
  <c r="H360" i="11"/>
  <c r="I360" i="11" s="1"/>
  <c r="H1814" i="11"/>
  <c r="I1814" i="11" s="1"/>
  <c r="H1449" i="11"/>
  <c r="I1449" i="11" s="1"/>
  <c r="H1445" i="11"/>
  <c r="I1445" i="11" s="1"/>
  <c r="H2178" i="11"/>
  <c r="I2178" i="11" s="1"/>
  <c r="H2545" i="11"/>
  <c r="I2545" i="11" s="1"/>
  <c r="H3288" i="11"/>
  <c r="I3288" i="11" s="1"/>
  <c r="H2916" i="11"/>
  <c r="I2916" i="11" s="1"/>
  <c r="H2934" i="11"/>
  <c r="I2934" i="11" s="1"/>
  <c r="H2549" i="11"/>
  <c r="I2549" i="11" s="1"/>
  <c r="H3276" i="11"/>
  <c r="I3276" i="11" s="1"/>
  <c r="H2911" i="11"/>
  <c r="I2911" i="11" s="1"/>
  <c r="H2905" i="11"/>
  <c r="I2905" i="11" s="1"/>
  <c r="H723" i="11"/>
  <c r="I723" i="11" s="1"/>
  <c r="H369" i="11"/>
  <c r="I369" i="11" s="1"/>
  <c r="H1094" i="11"/>
  <c r="I1094" i="11" s="1"/>
  <c r="H2197" i="11"/>
  <c r="I2197" i="11" s="1"/>
  <c r="H2181" i="11"/>
  <c r="I2181" i="11" s="1"/>
  <c r="H1839" i="11"/>
  <c r="I1839" i="11" s="1"/>
  <c r="H1100" i="11"/>
  <c r="I1100" i="11" s="1"/>
  <c r="H1104" i="11"/>
  <c r="I1104" i="11" s="1"/>
  <c r="H3273" i="11"/>
  <c r="I3273" i="11" s="1"/>
  <c r="H2917" i="11"/>
  <c r="I2917" i="11" s="1"/>
  <c r="H2931" i="11"/>
  <c r="I2931" i="11" s="1"/>
  <c r="H3293" i="11"/>
  <c r="I3293" i="11" s="1"/>
  <c r="H2927" i="11"/>
  <c r="I2927" i="11" s="1"/>
  <c r="H2553" i="11"/>
  <c r="I2553" i="11" s="1"/>
  <c r="H3280" i="11"/>
  <c r="I3280" i="11" s="1"/>
  <c r="H2925" i="11"/>
  <c r="I2925" i="11" s="1"/>
  <c r="H2541" i="11"/>
  <c r="I2541" i="11" s="1"/>
  <c r="H3295" i="11"/>
  <c r="I3295" i="11" s="1"/>
  <c r="H3279" i="11"/>
  <c r="I3279" i="11" s="1"/>
  <c r="H3656" i="11"/>
  <c r="I3656" i="11" s="1"/>
  <c r="H357" i="11"/>
  <c r="I357" i="11" s="1"/>
  <c r="H2922" i="11"/>
  <c r="I2922" i="11" s="1"/>
  <c r="H3285" i="11"/>
  <c r="I3285" i="11" s="1"/>
  <c r="H3298" i="11"/>
  <c r="I3298" i="11" s="1"/>
  <c r="H1462" i="11"/>
  <c r="I1462" i="11" s="1"/>
  <c r="H2908" i="11"/>
  <c r="I2908" i="11" s="1"/>
  <c r="H1837" i="11"/>
  <c r="I1837" i="11" s="1"/>
  <c r="H2177" i="11"/>
  <c r="I2177" i="11" s="1"/>
  <c r="H1467" i="11"/>
  <c r="I1467" i="11" s="1"/>
  <c r="H1819" i="11"/>
  <c r="I1819" i="11" s="1"/>
  <c r="H2175" i="11"/>
  <c r="I2175" i="11" s="1"/>
  <c r="H372" i="11"/>
  <c r="I372" i="11" s="1"/>
  <c r="H1838" i="11"/>
  <c r="I1838" i="11" s="1"/>
  <c r="H1823" i="11"/>
  <c r="I1823" i="11" s="1"/>
  <c r="H352" i="11"/>
  <c r="I352" i="11" s="1"/>
  <c r="H2190" i="11"/>
  <c r="I2190" i="11" s="1"/>
  <c r="H3665" i="11"/>
  <c r="I3665" i="11" s="1"/>
  <c r="H2920" i="11"/>
  <c r="I2920" i="11" s="1"/>
  <c r="H1079" i="11"/>
  <c r="I1079" i="11" s="1"/>
  <c r="H368" i="11"/>
  <c r="I368" i="11" s="1"/>
  <c r="H1829" i="11"/>
  <c r="I1829" i="11" s="1"/>
  <c r="H731" i="11"/>
  <c r="I731" i="11" s="1"/>
  <c r="H1084" i="11"/>
  <c r="I1084" i="11" s="1"/>
  <c r="H1453" i="11"/>
  <c r="I1453" i="11" s="1"/>
  <c r="H2201" i="11"/>
  <c r="I2201" i="11" s="1"/>
  <c r="H1081" i="11"/>
  <c r="I1081" i="11" s="1"/>
  <c r="H348" i="11"/>
  <c r="I348" i="11" s="1"/>
  <c r="H2187" i="11"/>
  <c r="I2187" i="11" s="1"/>
  <c r="H1822" i="11"/>
  <c r="I1822" i="11" s="1"/>
  <c r="H2191" i="11"/>
  <c r="I2191" i="11" s="1"/>
  <c r="H3658" i="11"/>
  <c r="I3658" i="11" s="1"/>
  <c r="H3660" i="11"/>
  <c r="I3660" i="11" s="1"/>
  <c r="H3289" i="11"/>
  <c r="I3289" i="11" s="1"/>
  <c r="H2910" i="11"/>
  <c r="I2910" i="11" s="1"/>
  <c r="H2561" i="11"/>
  <c r="I2561" i="11" s="1"/>
  <c r="H1836" i="11"/>
  <c r="I1836" i="11" s="1"/>
  <c r="H1108" i="11"/>
  <c r="I1108" i="11" s="1"/>
  <c r="H1812" i="11"/>
  <c r="I1812" i="11" s="1"/>
  <c r="H1080" i="11"/>
  <c r="I1080" i="11" s="1"/>
  <c r="H727" i="11"/>
  <c r="I727" i="11" s="1"/>
  <c r="H736" i="11"/>
  <c r="I736" i="11" s="1"/>
  <c r="H1092" i="11"/>
  <c r="I1092" i="11" s="1"/>
  <c r="H1098" i="11"/>
  <c r="I1098" i="11" s="1"/>
  <c r="H1460" i="11"/>
  <c r="I1460" i="11" s="1"/>
  <c r="H3639" i="11"/>
  <c r="I3639" i="11" s="1"/>
  <c r="H2548" i="11"/>
  <c r="I2548" i="11" s="1"/>
  <c r="H3292" i="11"/>
  <c r="I3292" i="11" s="1"/>
  <c r="H2929" i="11"/>
  <c r="I2929" i="11" s="1"/>
  <c r="H3299" i="11"/>
  <c r="I3299" i="11" s="1"/>
  <c r="H3281" i="11"/>
  <c r="I3281" i="11" s="1"/>
  <c r="H2199" i="11"/>
  <c r="I2199" i="11" s="1"/>
  <c r="H2932" i="11"/>
  <c r="I2932" i="11" s="1"/>
  <c r="H3286" i="11"/>
  <c r="I3286" i="11" s="1"/>
  <c r="H354" i="11"/>
  <c r="I354" i="11" s="1"/>
  <c r="H355" i="11"/>
  <c r="I355" i="11" s="1"/>
  <c r="H1463" i="11"/>
  <c r="I1463" i="11" s="1"/>
  <c r="H3650" i="11"/>
  <c r="I3650" i="11" s="1"/>
  <c r="H3290" i="11"/>
  <c r="I3290" i="11" s="1"/>
  <c r="H2921" i="11"/>
  <c r="I2921" i="11" s="1"/>
  <c r="H2924" i="11"/>
  <c r="I2924" i="11" s="1"/>
  <c r="H371" i="11"/>
  <c r="I371" i="11" s="1"/>
  <c r="H373" i="11"/>
  <c r="I373" i="11" s="1"/>
  <c r="H1078" i="11"/>
  <c r="I1078" i="11" s="1"/>
  <c r="H735" i="11"/>
  <c r="I735" i="11" s="1"/>
  <c r="H2194" i="11"/>
  <c r="I2194" i="11" s="1"/>
  <c r="H2909" i="11"/>
  <c r="I2909" i="11" s="1"/>
  <c r="H3287" i="11"/>
  <c r="I3287" i="11" s="1"/>
  <c r="H2907" i="11"/>
  <c r="I2907" i="11" s="1"/>
  <c r="H2913" i="11"/>
  <c r="I2913" i="11" s="1"/>
  <c r="H2566" i="11"/>
  <c r="I2566" i="11" s="1"/>
  <c r="H3641" i="11"/>
  <c r="I3641" i="11" s="1"/>
  <c r="H3652" i="11"/>
  <c r="I3652" i="11" s="1"/>
  <c r="H2551" i="11"/>
  <c r="I2551" i="11" s="1"/>
  <c r="H1830" i="11"/>
  <c r="I1830" i="11" s="1"/>
  <c r="H349" i="11"/>
  <c r="I349" i="11" s="1"/>
  <c r="H1458" i="11"/>
  <c r="I1458" i="11" s="1"/>
  <c r="H362" i="11"/>
  <c r="I362" i="11" s="1"/>
  <c r="H3644" i="11"/>
  <c r="I3644" i="11" s="1"/>
  <c r="H3645" i="11"/>
  <c r="I3645" i="11" s="1"/>
  <c r="H3635" i="11"/>
  <c r="I3635" i="11" s="1"/>
  <c r="H2192" i="11"/>
  <c r="I2192" i="11" s="1"/>
  <c r="H2563" i="11"/>
  <c r="I2563" i="11" s="1"/>
  <c r="H2185" i="11"/>
  <c r="I2185" i="11" s="1"/>
  <c r="H2204" i="11"/>
  <c r="I2204" i="11" s="1"/>
  <c r="H720" i="11"/>
  <c r="I720" i="11" s="1"/>
  <c r="H2193" i="11"/>
  <c r="I2193" i="11" s="1"/>
  <c r="H351" i="11"/>
  <c r="I351" i="11" s="1"/>
  <c r="H2203" i="11"/>
  <c r="I2203" i="11" s="1"/>
  <c r="H2930" i="11"/>
  <c r="I2930" i="11" s="1"/>
  <c r="H2565" i="11"/>
  <c r="I2565" i="11" s="1"/>
  <c r="H2554" i="11"/>
  <c r="I2554" i="11" s="1"/>
  <c r="H722" i="11"/>
  <c r="I722" i="11" s="1"/>
  <c r="H363" i="11"/>
  <c r="I363" i="11" s="1"/>
  <c r="H2198" i="11"/>
  <c r="I2198" i="11" s="1"/>
  <c r="H1833" i="11"/>
  <c r="I1833" i="11" s="1"/>
  <c r="H353" i="11"/>
  <c r="I353" i="11" s="1"/>
  <c r="H1457" i="11"/>
  <c r="I1457" i="11" s="1"/>
  <c r="H1448" i="11"/>
  <c r="I1448" i="11" s="1"/>
  <c r="H2555" i="11"/>
  <c r="I2555" i="11" s="1"/>
  <c r="H2550" i="11"/>
  <c r="I2550" i="11" s="1"/>
  <c r="H3271" i="11"/>
  <c r="I3271" i="11" s="1"/>
  <c r="H3638" i="11"/>
  <c r="I3638" i="11" s="1"/>
  <c r="H737" i="11"/>
  <c r="I737" i="11" s="1"/>
  <c r="H1106" i="11"/>
  <c r="I1106" i="11" s="1"/>
  <c r="H716" i="11"/>
  <c r="I716" i="11" s="1"/>
  <c r="H2189" i="11"/>
  <c r="I2189" i="11" s="1"/>
  <c r="H2557" i="11"/>
  <c r="I2557" i="11" s="1"/>
  <c r="H3297" i="11"/>
  <c r="I3297" i="11" s="1"/>
  <c r="H3278" i="11"/>
  <c r="I3278" i="11" s="1"/>
  <c r="H1099" i="11"/>
  <c r="I1099" i="11" s="1"/>
  <c r="H361" i="11"/>
  <c r="I361" i="11" s="1"/>
  <c r="H1089" i="11"/>
  <c r="I1089" i="11" s="1"/>
  <c r="H2928" i="11"/>
  <c r="I2928" i="11" s="1"/>
  <c r="H734" i="11"/>
  <c r="I734" i="11" s="1"/>
  <c r="H1105" i="11"/>
  <c r="I1105" i="11" s="1"/>
  <c r="H714" i="11"/>
  <c r="I714" i="11" s="1"/>
  <c r="H3664" i="11"/>
  <c r="I3664" i="11" s="1"/>
  <c r="H1470" i="11"/>
  <c r="I1470" i="11" s="1"/>
  <c r="H2174" i="11"/>
  <c r="I2174" i="11" s="1"/>
  <c r="H1817" i="11"/>
  <c r="I1817" i="11" s="1"/>
  <c r="H738" i="11"/>
  <c r="I738" i="11" s="1"/>
  <c r="H733" i="11"/>
  <c r="I733" i="11" s="1"/>
  <c r="H3284" i="11"/>
  <c r="I3284" i="11" s="1"/>
  <c r="H2186" i="11"/>
  <c r="I2186" i="11" s="1"/>
  <c r="H1834" i="11"/>
  <c r="I1834" i="11" s="1"/>
  <c r="H728" i="11"/>
  <c r="I728" i="11" s="1"/>
  <c r="H1815" i="11"/>
  <c r="I1815" i="11" s="1"/>
  <c r="H1824" i="11"/>
  <c r="I1824" i="11" s="1"/>
  <c r="H730" i="11"/>
  <c r="I730" i="11" s="1"/>
  <c r="H741" i="11"/>
  <c r="I741" i="11" s="1"/>
  <c r="H1826" i="11"/>
  <c r="I1826" i="11" s="1"/>
  <c r="H1446" i="11"/>
  <c r="I1446" i="11" s="1"/>
  <c r="H2540" i="11"/>
  <c r="I2540" i="11" s="1"/>
  <c r="H365" i="11"/>
  <c r="I365" i="11" s="1"/>
  <c r="H2552" i="11"/>
  <c r="I2552" i="11" s="1"/>
  <c r="H1461" i="11"/>
  <c r="I1461" i="11" s="1"/>
  <c r="H1459" i="11"/>
  <c r="I1459" i="11" s="1"/>
  <c r="H364" i="11"/>
  <c r="I364" i="11" s="1"/>
  <c r="H724" i="11"/>
  <c r="I724" i="11" s="1"/>
  <c r="H1471" i="11"/>
  <c r="I1471" i="11" s="1"/>
  <c r="H1831" i="11"/>
  <c r="I1831" i="11" s="1"/>
  <c r="H726" i="11"/>
  <c r="I726" i="11" s="1"/>
  <c r="H3653" i="11"/>
  <c r="I3653" i="11" s="1"/>
  <c r="H3659" i="11"/>
  <c r="I3659" i="11" s="1"/>
  <c r="H3655" i="11"/>
  <c r="I3655" i="11" s="1"/>
  <c r="H3646" i="11"/>
  <c r="I3646" i="11" s="1"/>
  <c r="H1093" i="11"/>
  <c r="I1093" i="11" s="1"/>
  <c r="H367" i="11"/>
  <c r="I367" i="11" s="1"/>
  <c r="H2560" i="11"/>
  <c r="I2560" i="11" s="1"/>
  <c r="H1450" i="11"/>
  <c r="I1450" i="11" s="1"/>
  <c r="H1832" i="11"/>
  <c r="I1832" i="11" s="1"/>
  <c r="H2564" i="11"/>
  <c r="I2564" i="11" s="1"/>
  <c r="H1452" i="11"/>
  <c r="I1452" i="11" s="1"/>
  <c r="H2558" i="11"/>
  <c r="I2558" i="11" s="1"/>
  <c r="H729" i="11"/>
  <c r="I729" i="11" s="1"/>
  <c r="H377" i="11"/>
  <c r="I377" i="11" s="1"/>
  <c r="H3651" i="11"/>
  <c r="I3651" i="11" s="1"/>
  <c r="H3654" i="11"/>
  <c r="I3654" i="11" s="1"/>
  <c r="H3636" i="11"/>
  <c r="I3636" i="11" s="1"/>
  <c r="H739" i="11"/>
  <c r="I739" i="11" s="1"/>
  <c r="H740" i="11"/>
  <c r="I740" i="11" s="1"/>
  <c r="H1466" i="11"/>
  <c r="I1466" i="11" s="1"/>
  <c r="H2912" i="11"/>
  <c r="I2912" i="11" s="1"/>
  <c r="H1825" i="11"/>
  <c r="I1825" i="11" s="1"/>
  <c r="H2195" i="11"/>
  <c r="I2195" i="11" s="1"/>
  <c r="H374" i="11"/>
  <c r="I374" i="11" s="1"/>
  <c r="H1444" i="11"/>
  <c r="I1444" i="11" s="1"/>
  <c r="H3642" i="11"/>
  <c r="I3642" i="11" s="1"/>
  <c r="H3277" i="11"/>
  <c r="I3277" i="11" s="1"/>
  <c r="H3637" i="11"/>
  <c r="I3637" i="11" s="1"/>
  <c r="H3663" i="11"/>
  <c r="I3663" i="11" s="1"/>
  <c r="H3275" i="11"/>
  <c r="I3275" i="11" s="1"/>
  <c r="H1469" i="11"/>
  <c r="I1469" i="11" s="1"/>
  <c r="H1097" i="11"/>
  <c r="I1097" i="11" s="1"/>
  <c r="H1091" i="11"/>
  <c r="I1091" i="11" s="1"/>
  <c r="H2569" i="11"/>
  <c r="I2569" i="11" s="1"/>
  <c r="H1464" i="11"/>
  <c r="I1464" i="11" s="1"/>
  <c r="H2567" i="11"/>
  <c r="I2567" i="11" s="1"/>
  <c r="H2562" i="11"/>
  <c r="I2562" i="11" s="1"/>
  <c r="H1813" i="11"/>
  <c r="I1813" i="11" s="1"/>
  <c r="H3647" i="11"/>
  <c r="I3647" i="11" s="1"/>
  <c r="H2919" i="11"/>
  <c r="I2919" i="11" s="1"/>
  <c r="H3296" i="11"/>
  <c r="I3296" i="11" s="1"/>
  <c r="H2914" i="11"/>
  <c r="I2914" i="11" s="1"/>
  <c r="H2933" i="11"/>
  <c r="I2933" i="11" s="1"/>
  <c r="H1085" i="11"/>
  <c r="I1085" i="11" s="1"/>
  <c r="H2179" i="11"/>
  <c r="I2179" i="11" s="1"/>
  <c r="H1465" i="11"/>
  <c r="I1465" i="11" s="1"/>
  <c r="H1818" i="11"/>
  <c r="I1818" i="11" s="1"/>
  <c r="H1101" i="11"/>
  <c r="I1101" i="11" s="1"/>
  <c r="H378" i="11"/>
  <c r="I378" i="11" s="1"/>
  <c r="H376" i="11"/>
  <c r="I376" i="11" s="1"/>
  <c r="H2200" i="11"/>
  <c r="I2200" i="11" s="1"/>
  <c r="H3282" i="11"/>
  <c r="I3282" i="11" s="1"/>
  <c r="H2906" i="11"/>
  <c r="I2906" i="11" s="1"/>
  <c r="H3283" i="11"/>
  <c r="I3283" i="11" s="1"/>
  <c r="H2188" i="11"/>
  <c r="I2188" i="11" s="1"/>
  <c r="H2918" i="11"/>
  <c r="I2918" i="11" s="1"/>
  <c r="H2184" i="11"/>
  <c r="I2184" i="11" s="1"/>
  <c r="H1107" i="11"/>
  <c r="I1107" i="11" s="1"/>
  <c r="H713" i="11"/>
  <c r="I713" i="11" s="1"/>
  <c r="H2559" i="11"/>
  <c r="I2559" i="11" s="1"/>
  <c r="H718" i="11"/>
  <c r="I718" i="11" s="1"/>
  <c r="H717" i="11"/>
  <c r="I717" i="11" s="1"/>
  <c r="H1473" i="11"/>
  <c r="I1473" i="11" s="1"/>
  <c r="H719" i="11"/>
  <c r="I719" i="11" s="1"/>
  <c r="H3649" i="11"/>
  <c r="I3649" i="11" s="1"/>
  <c r="H1082" i="11"/>
  <c r="I1082" i="11" s="1"/>
  <c r="H1821" i="11"/>
  <c r="I1821" i="11" s="1"/>
  <c r="H1474" i="11"/>
  <c r="I1474" i="11" s="1"/>
  <c r="H1827" i="11"/>
  <c r="I1827" i="11" s="1"/>
  <c r="H2556" i="11"/>
  <c r="I2556" i="11" s="1"/>
  <c r="H2546" i="11"/>
  <c r="I2546" i="11" s="1"/>
  <c r="H370" i="11"/>
  <c r="I370" i="11" s="1"/>
  <c r="H1103" i="11"/>
  <c r="I1103" i="11" s="1"/>
  <c r="H2183" i="11"/>
  <c r="I2183" i="11" s="1"/>
  <c r="H2539" i="11"/>
  <c r="I2539" i="11" s="1"/>
  <c r="H1810" i="11"/>
  <c r="I1810" i="11" s="1"/>
  <c r="H2543" i="11"/>
  <c r="I2543" i="11" s="1"/>
  <c r="H2180" i="11"/>
  <c r="I2180" i="11" s="1"/>
  <c r="H1809" i="11"/>
  <c r="I1809" i="11" s="1"/>
  <c r="H1472" i="11"/>
  <c r="I1472" i="11" s="1"/>
  <c r="H715" i="11"/>
  <c r="I715" i="11" s="1"/>
  <c r="H3640" i="11"/>
  <c r="I3640" i="11" s="1"/>
  <c r="H1095" i="11"/>
  <c r="I1095" i="11" s="1"/>
  <c r="H1083" i="11"/>
  <c r="I1083" i="11" s="1"/>
  <c r="H1087" i="11"/>
  <c r="I1087" i="11" s="1"/>
  <c r="H725" i="11"/>
  <c r="I725" i="11" s="1"/>
  <c r="H366" i="11"/>
  <c r="I366" i="11" s="1"/>
  <c r="H1090" i="11"/>
  <c r="I1090" i="11" s="1"/>
  <c r="H359" i="11"/>
  <c r="I359" i="11" s="1"/>
  <c r="H743" i="11"/>
  <c r="I743" i="11" s="1"/>
  <c r="H2544" i="11"/>
  <c r="I2544" i="11" s="1"/>
  <c r="H1454" i="11"/>
  <c r="I1454" i="11" s="1"/>
  <c r="H1102" i="11"/>
  <c r="I1102" i="11" s="1"/>
  <c r="H2176" i="11"/>
  <c r="I2176" i="11" s="1"/>
  <c r="H2542" i="11"/>
  <c r="I2542" i="11" s="1"/>
  <c r="H2196" i="11"/>
  <c r="I2196" i="11" s="1"/>
  <c r="H2915" i="11"/>
  <c r="I2915" i="11" s="1"/>
  <c r="H2926" i="11"/>
  <c r="I2926" i="11" s="1"/>
  <c r="H3661" i="11"/>
  <c r="I3661" i="11" s="1"/>
  <c r="H1820" i="11"/>
  <c r="I1820" i="11" s="1"/>
  <c r="H2923" i="11"/>
  <c r="I2923" i="11" s="1"/>
  <c r="H1086" i="11"/>
  <c r="I1086" i="11" s="1"/>
  <c r="H1835" i="11"/>
  <c r="I1835" i="11" s="1"/>
  <c r="H1816" i="11"/>
  <c r="I1816" i="11" s="1"/>
  <c r="H2547" i="11"/>
  <c r="I2547" i="11" s="1"/>
  <c r="H1455" i="11"/>
  <c r="I1455" i="11" s="1"/>
  <c r="H2202" i="11"/>
  <c r="I2202" i="11" s="1"/>
  <c r="H1088" i="11"/>
  <c r="I1088" i="11" s="1"/>
  <c r="H1447" i="11"/>
  <c r="I1447" i="11" s="1"/>
  <c r="H3648" i="11"/>
  <c r="I3648" i="11" s="1"/>
  <c r="H3274" i="11"/>
  <c r="I3274" i="11" s="1"/>
  <c r="H3294" i="11"/>
  <c r="I3294" i="11" s="1"/>
  <c r="H3291" i="11"/>
  <c r="I3291" i="11" s="1"/>
  <c r="H3643" i="11"/>
  <c r="I3643" i="11" s="1"/>
  <c r="H732" i="11"/>
  <c r="I732" i="11" s="1"/>
  <c r="H1451" i="11"/>
  <c r="I1451" i="11" s="1"/>
  <c r="H1096" i="11"/>
  <c r="I1096" i="11" s="1"/>
  <c r="H721" i="11"/>
  <c r="I721" i="11" s="1"/>
  <c r="H1811" i="11"/>
  <c r="I1811" i="11" s="1"/>
  <c r="H3657" i="11"/>
  <c r="I3657" i="11" s="1"/>
  <c r="H3270" i="11"/>
  <c r="I3270" i="11" s="1"/>
  <c r="H3300" i="11"/>
  <c r="I3300" i="11" s="1"/>
  <c r="H2182" i="11"/>
  <c r="I2182" i="11" s="1"/>
  <c r="H742" i="11"/>
  <c r="I742" i="11" s="1"/>
  <c r="H358" i="11"/>
  <c r="I358" i="11" s="1"/>
  <c r="H350" i="11"/>
  <c r="I350" i="11" s="1"/>
  <c r="H1456" i="11"/>
  <c r="I1456" i="11" s="1"/>
  <c r="H2568" i="11"/>
  <c r="I2568" i="11" s="1"/>
  <c r="H3662" i="11"/>
  <c r="I3662" i="11" s="1"/>
  <c r="H2205" i="11"/>
  <c r="I2205" i="11" s="1"/>
  <c r="H747" i="11"/>
  <c r="I747" i="11" s="1"/>
  <c r="H3316" i="11"/>
  <c r="I3316" i="11" s="1"/>
  <c r="H407" i="11"/>
  <c r="I407" i="11" s="1"/>
  <c r="H28" i="11"/>
  <c r="I28" i="11" s="1"/>
  <c r="H2966" i="11"/>
  <c r="I2966" i="11" s="1"/>
  <c r="H2936" i="11"/>
  <c r="I2936" i="11" s="1"/>
  <c r="H2598" i="11"/>
  <c r="I2598" i="11" s="1"/>
  <c r="H3324" i="11"/>
  <c r="I3324" i="11" s="1"/>
  <c r="H3310" i="11"/>
  <c r="I3310" i="11" s="1"/>
  <c r="H2217" i="11"/>
  <c r="I2217" i="11" s="1"/>
  <c r="H40" i="11"/>
  <c r="I40" i="11" s="1"/>
  <c r="H1861" i="11"/>
  <c r="I1861" i="11" s="1"/>
  <c r="H396" i="11"/>
  <c r="I396" i="11" s="1"/>
  <c r="H1846" i="11"/>
  <c r="I1846" i="11" s="1"/>
  <c r="H1138" i="11"/>
  <c r="I1138" i="11" s="1"/>
  <c r="H2207" i="11"/>
  <c r="I2207" i="11" s="1"/>
  <c r="H3325" i="11"/>
  <c r="I3325" i="11" s="1"/>
  <c r="H2957" i="11"/>
  <c r="I2957" i="11" s="1"/>
  <c r="H2948" i="11"/>
  <c r="I2948" i="11" s="1"/>
  <c r="H2965" i="11"/>
  <c r="I2965" i="11" s="1"/>
  <c r="H2220" i="11"/>
  <c r="I2220" i="11" s="1"/>
  <c r="H1854" i="11"/>
  <c r="I1854" i="11" s="1"/>
  <c r="H2224" i="11"/>
  <c r="I2224" i="11" s="1"/>
  <c r="H3323" i="11"/>
  <c r="I3323" i="11" s="1"/>
  <c r="H744" i="11"/>
  <c r="I744" i="11" s="1"/>
  <c r="H397" i="11"/>
  <c r="I397" i="11" s="1"/>
  <c r="H393" i="11"/>
  <c r="I393" i="11" s="1"/>
  <c r="H1851" i="11"/>
  <c r="I1851" i="11" s="1"/>
  <c r="H404" i="11"/>
  <c r="I404" i="11" s="1"/>
  <c r="H1856" i="11"/>
  <c r="I1856" i="11" s="1"/>
  <c r="H1853" i="11"/>
  <c r="I1853" i="11" s="1"/>
  <c r="H1855" i="11"/>
  <c r="I1855" i="11" s="1"/>
  <c r="H1490" i="11"/>
  <c r="I1490" i="11" s="1"/>
  <c r="H1128" i="11"/>
  <c r="I1128" i="11" s="1"/>
  <c r="H406" i="11"/>
  <c r="I406" i="11" s="1"/>
  <c r="H31" i="11"/>
  <c r="I31" i="11" s="1"/>
  <c r="H398" i="11"/>
  <c r="I398" i="11" s="1"/>
  <c r="H1488" i="11"/>
  <c r="I1488" i="11" s="1"/>
  <c r="H752" i="11"/>
  <c r="I752" i="11" s="1"/>
  <c r="H1130" i="11"/>
  <c r="I1130" i="11" s="1"/>
  <c r="H1858" i="11"/>
  <c r="I1858" i="11" s="1"/>
  <c r="H33" i="11"/>
  <c r="I33" i="11" s="1"/>
  <c r="H1134" i="11"/>
  <c r="I1134" i="11" s="1"/>
  <c r="H1122" i="11"/>
  <c r="I1122" i="11" s="1"/>
  <c r="H2594" i="11"/>
  <c r="I2594" i="11" s="1"/>
  <c r="H2221" i="11"/>
  <c r="I2221" i="11" s="1"/>
  <c r="H3314" i="11"/>
  <c r="I3314" i="11" s="1"/>
  <c r="H2964" i="11"/>
  <c r="I2964" i="11" s="1"/>
  <c r="H3330" i="11"/>
  <c r="I3330" i="11" s="1"/>
  <c r="H2583" i="11"/>
  <c r="I2583" i="11" s="1"/>
  <c r="H2963" i="11"/>
  <c r="I2963" i="11" s="1"/>
  <c r="H2961" i="11"/>
  <c r="I2961" i="11" s="1"/>
  <c r="H2216" i="11"/>
  <c r="I2216" i="11" s="1"/>
  <c r="H2230" i="11"/>
  <c r="I2230" i="11" s="1"/>
  <c r="H3309" i="11"/>
  <c r="I3309" i="11" s="1"/>
  <c r="H753" i="11"/>
  <c r="I753" i="11" s="1"/>
  <c r="H1870" i="11"/>
  <c r="I1870" i="11" s="1"/>
  <c r="H391" i="11"/>
  <c r="I391" i="11" s="1"/>
  <c r="H1124" i="11"/>
  <c r="I1124" i="11" s="1"/>
  <c r="H2575" i="11"/>
  <c r="I2575" i="11" s="1"/>
  <c r="H2235" i="11"/>
  <c r="I2235" i="11" s="1"/>
  <c r="H2233" i="11"/>
  <c r="I2233" i="11" s="1"/>
  <c r="H2234" i="11"/>
  <c r="I2234" i="11" s="1"/>
  <c r="H748" i="11"/>
  <c r="I748" i="11" s="1"/>
  <c r="H2942" i="11"/>
  <c r="I2942" i="11" s="1"/>
  <c r="H1476" i="11"/>
  <c r="I1476" i="11" s="1"/>
  <c r="H392" i="11"/>
  <c r="I392" i="11" s="1"/>
  <c r="H1116" i="11"/>
  <c r="I1116" i="11" s="1"/>
  <c r="H771" i="11"/>
  <c r="I771" i="11" s="1"/>
  <c r="H379" i="11"/>
  <c r="I379" i="11" s="1"/>
  <c r="H773" i="11"/>
  <c r="I773" i="11" s="1"/>
  <c r="H3329" i="11"/>
  <c r="I3329" i="11" s="1"/>
  <c r="H2954" i="11"/>
  <c r="I2954" i="11" s="1"/>
  <c r="H2585" i="11"/>
  <c r="I2585" i="11" s="1"/>
  <c r="H2578" i="11"/>
  <c r="I2578" i="11" s="1"/>
  <c r="H3315" i="11"/>
  <c r="I3315" i="11" s="1"/>
  <c r="H380" i="11"/>
  <c r="I380" i="11" s="1"/>
  <c r="H1868" i="11"/>
  <c r="I1868" i="11" s="1"/>
  <c r="H1120" i="11"/>
  <c r="I1120" i="11" s="1"/>
  <c r="H1848" i="11"/>
  <c r="I1848" i="11" s="1"/>
  <c r="H41" i="11"/>
  <c r="I41" i="11" s="1"/>
  <c r="H1869" i="11"/>
  <c r="I1869" i="11" s="1"/>
  <c r="H1847" i="11"/>
  <c r="I1847" i="11" s="1"/>
  <c r="H1136" i="11"/>
  <c r="I1136" i="11" s="1"/>
  <c r="H1844" i="11"/>
  <c r="I1844" i="11" s="1"/>
  <c r="H23" i="11"/>
  <c r="I23" i="11" s="1"/>
  <c r="H767" i="11"/>
  <c r="I767" i="11" s="1"/>
  <c r="H1866" i="11"/>
  <c r="I1866" i="11" s="1"/>
  <c r="H409" i="11"/>
  <c r="I409" i="11" s="1"/>
  <c r="H401" i="11"/>
  <c r="I401" i="11" s="1"/>
  <c r="H3311" i="11"/>
  <c r="I3311" i="11" s="1"/>
  <c r="H2222" i="11"/>
  <c r="I2222" i="11" s="1"/>
  <c r="H2215" i="11"/>
  <c r="I2215" i="11" s="1"/>
  <c r="H3301" i="11"/>
  <c r="I3301" i="11" s="1"/>
  <c r="H3303" i="11"/>
  <c r="I3303" i="11" s="1"/>
  <c r="H2591" i="11"/>
  <c r="I2591" i="11" s="1"/>
  <c r="H3317" i="11"/>
  <c r="I3317" i="11" s="1"/>
  <c r="H2581" i="11"/>
  <c r="I2581" i="11" s="1"/>
  <c r="H1500" i="11"/>
  <c r="I1500" i="11" s="1"/>
  <c r="H3305" i="11"/>
  <c r="I3305" i="11" s="1"/>
  <c r="H3321" i="11"/>
  <c r="I3321" i="11" s="1"/>
  <c r="H756" i="11"/>
  <c r="I756" i="11" s="1"/>
  <c r="H25" i="11"/>
  <c r="I25" i="11" s="1"/>
  <c r="H32" i="11"/>
  <c r="I32" i="11" s="1"/>
  <c r="H1492" i="11"/>
  <c r="I1492" i="11" s="1"/>
  <c r="H1849" i="11"/>
  <c r="I1849" i="11" s="1"/>
  <c r="H1110" i="11"/>
  <c r="I1110" i="11" s="1"/>
  <c r="H1863" i="11"/>
  <c r="I1863" i="11" s="1"/>
  <c r="H761" i="11"/>
  <c r="I761" i="11" s="1"/>
  <c r="H26" i="11"/>
  <c r="I26" i="11" s="1"/>
  <c r="H16" i="11"/>
  <c r="I16" i="11" s="1"/>
  <c r="H399" i="11"/>
  <c r="I399" i="11" s="1"/>
  <c r="H2952" i="11"/>
  <c r="I2952" i="11" s="1"/>
  <c r="H2228" i="11"/>
  <c r="I2228" i="11" s="1"/>
  <c r="H2943" i="11"/>
  <c r="I2943" i="11" s="1"/>
  <c r="H2218" i="11"/>
  <c r="I2218" i="11" s="1"/>
  <c r="H2570" i="11"/>
  <c r="I2570" i="11" s="1"/>
  <c r="H389" i="11"/>
  <c r="I389" i="11" s="1"/>
  <c r="H1850" i="11"/>
  <c r="I1850" i="11" s="1"/>
  <c r="H2209" i="11"/>
  <c r="I2209" i="11" s="1"/>
  <c r="H1504" i="11"/>
  <c r="I1504" i="11" s="1"/>
  <c r="H757" i="11"/>
  <c r="I757" i="11" s="1"/>
  <c r="H1859" i="11"/>
  <c r="I1859" i="11" s="1"/>
  <c r="H34" i="11"/>
  <c r="I34" i="11" s="1"/>
  <c r="H388" i="11"/>
  <c r="I388" i="11" s="1"/>
  <c r="H1114" i="11"/>
  <c r="I1114" i="11" s="1"/>
  <c r="H42" i="11"/>
  <c r="I42" i="11" s="1"/>
  <c r="H1860" i="11"/>
  <c r="I1860" i="11" s="1"/>
  <c r="H1843" i="11"/>
  <c r="I1843" i="11" s="1"/>
  <c r="H1499" i="11"/>
  <c r="I1499" i="11" s="1"/>
  <c r="H2229" i="11"/>
  <c r="I2229" i="11" s="1"/>
  <c r="H2937" i="11"/>
  <c r="I2937" i="11" s="1"/>
  <c r="H3326" i="11"/>
  <c r="I3326" i="11" s="1"/>
  <c r="H2941" i="11"/>
  <c r="I2941" i="11" s="1"/>
  <c r="H2213" i="11"/>
  <c r="I2213" i="11" s="1"/>
  <c r="H385" i="11"/>
  <c r="I385" i="11" s="1"/>
  <c r="H30" i="11"/>
  <c r="I30" i="11" s="1"/>
  <c r="H402" i="11"/>
  <c r="I402" i="11" s="1"/>
  <c r="H1862" i="11"/>
  <c r="I1862" i="11" s="1"/>
  <c r="H1112" i="11"/>
  <c r="I1112" i="11" s="1"/>
  <c r="H395" i="11"/>
  <c r="I395" i="11" s="1"/>
  <c r="H1477" i="11"/>
  <c r="I1477" i="11" s="1"/>
  <c r="H2956" i="11"/>
  <c r="I2956" i="11" s="1"/>
  <c r="H2211" i="11"/>
  <c r="I2211" i="11" s="1"/>
  <c r="H2940" i="11"/>
  <c r="I2940" i="11" s="1"/>
  <c r="H2960" i="11"/>
  <c r="I2960" i="11" s="1"/>
  <c r="H745" i="11"/>
  <c r="I745" i="11" s="1"/>
  <c r="H2599" i="11"/>
  <c r="I2599" i="11" s="1"/>
  <c r="H386" i="11"/>
  <c r="I386" i="11" s="1"/>
  <c r="H1845" i="11"/>
  <c r="I1845" i="11" s="1"/>
  <c r="H36" i="11"/>
  <c r="I36" i="11" s="1"/>
  <c r="H769" i="11"/>
  <c r="I769" i="11" s="1"/>
  <c r="H2939" i="11"/>
  <c r="I2939" i="11" s="1"/>
  <c r="H1852" i="11"/>
  <c r="I1852" i="11" s="1"/>
  <c r="H764" i="11"/>
  <c r="I764" i="11" s="1"/>
  <c r="H2206" i="11"/>
  <c r="I2206" i="11" s="1"/>
  <c r="H1131" i="11"/>
  <c r="I1131" i="11" s="1"/>
  <c r="H408" i="11"/>
  <c r="I408" i="11" s="1"/>
  <c r="H38" i="11"/>
  <c r="I38" i="11" s="1"/>
  <c r="H1857" i="11"/>
  <c r="I1857" i="11" s="1"/>
  <c r="H37" i="11"/>
  <c r="I37" i="11" s="1"/>
  <c r="H2225" i="11"/>
  <c r="I2225" i="11" s="1"/>
  <c r="H2219" i="11"/>
  <c r="I2219" i="11" s="1"/>
  <c r="H382" i="11"/>
  <c r="I382" i="11" s="1"/>
  <c r="H2210" i="11"/>
  <c r="I2210" i="11" s="1"/>
  <c r="H3319" i="11"/>
  <c r="I3319" i="11" s="1"/>
  <c r="H405" i="11"/>
  <c r="I405" i="11" s="1"/>
  <c r="H390" i="11"/>
  <c r="I390" i="11" s="1"/>
  <c r="H1487" i="11"/>
  <c r="I1487" i="11" s="1"/>
  <c r="H1127" i="11"/>
  <c r="I1127" i="11" s="1"/>
  <c r="H35" i="11"/>
  <c r="I35" i="11" s="1"/>
  <c r="H2572" i="11"/>
  <c r="I2572" i="11" s="1"/>
  <c r="H394" i="11"/>
  <c r="I394" i="11" s="1"/>
  <c r="H1489" i="11"/>
  <c r="I1489" i="11" s="1"/>
  <c r="H1121" i="11"/>
  <c r="I1121" i="11" s="1"/>
  <c r="H400" i="11"/>
  <c r="I400" i="11" s="1"/>
  <c r="H2949" i="11"/>
  <c r="I2949" i="11" s="1"/>
  <c r="H2593" i="11"/>
  <c r="I2593" i="11" s="1"/>
  <c r="H2597" i="11"/>
  <c r="I2597" i="11" s="1"/>
  <c r="H1475" i="11"/>
  <c r="I1475" i="11" s="1"/>
  <c r="H2208" i="11"/>
  <c r="I2208" i="11" s="1"/>
  <c r="H1501" i="11"/>
  <c r="I1501" i="11" s="1"/>
  <c r="H1485" i="11"/>
  <c r="I1485" i="11" s="1"/>
  <c r="H1502" i="11"/>
  <c r="I1502" i="11" s="1"/>
  <c r="H770" i="11"/>
  <c r="I770" i="11" s="1"/>
  <c r="H750" i="11"/>
  <c r="I750" i="11" s="1"/>
  <c r="H2574" i="11"/>
  <c r="I2574" i="11" s="1"/>
  <c r="H1491" i="11"/>
  <c r="I1491" i="11" s="1"/>
  <c r="H387" i="11"/>
  <c r="I387" i="11" s="1"/>
  <c r="H1483" i="11"/>
  <c r="I1483" i="11" s="1"/>
  <c r="H1132" i="11"/>
  <c r="I1132" i="11" s="1"/>
  <c r="H2577" i="11"/>
  <c r="I2577" i="11" s="1"/>
  <c r="H2232" i="11"/>
  <c r="I2232" i="11" s="1"/>
  <c r="H1840" i="11"/>
  <c r="I1840" i="11" s="1"/>
  <c r="H1480" i="11"/>
  <c r="I1480" i="11" s="1"/>
  <c r="H1115" i="11"/>
  <c r="I1115" i="11" s="1"/>
  <c r="H2579" i="11"/>
  <c r="I2579" i="11" s="1"/>
  <c r="H3307" i="11"/>
  <c r="I3307" i="11" s="1"/>
  <c r="H3328" i="11"/>
  <c r="I3328" i="11" s="1"/>
  <c r="H2959" i="11"/>
  <c r="I2959" i="11" s="1"/>
  <c r="H3302" i="11"/>
  <c r="I3302" i="11" s="1"/>
  <c r="H2214" i="11"/>
  <c r="I2214" i="11" s="1"/>
  <c r="H383" i="11"/>
  <c r="I383" i="11" s="1"/>
  <c r="H384" i="11"/>
  <c r="I384" i="11" s="1"/>
  <c r="H2571" i="11"/>
  <c r="I2571" i="11" s="1"/>
  <c r="H2586" i="11"/>
  <c r="I2586" i="11" s="1"/>
  <c r="H1113" i="11"/>
  <c r="I1113" i="11" s="1"/>
  <c r="H2955" i="11"/>
  <c r="I2955" i="11" s="1"/>
  <c r="H3318" i="11"/>
  <c r="I3318" i="11" s="1"/>
  <c r="H3313" i="11"/>
  <c r="I3313" i="11" s="1"/>
  <c r="H2595" i="11"/>
  <c r="I2595" i="11" s="1"/>
  <c r="H2951" i="11"/>
  <c r="I2951" i="11" s="1"/>
  <c r="H2584" i="11"/>
  <c r="I2584" i="11" s="1"/>
  <c r="H1505" i="11"/>
  <c r="I1505" i="11" s="1"/>
  <c r="H762" i="11"/>
  <c r="I762" i="11" s="1"/>
  <c r="I14" i="11"/>
  <c r="H39" i="11"/>
  <c r="I39" i="11" s="1"/>
  <c r="H755" i="11"/>
  <c r="I755" i="11" s="1"/>
  <c r="H1482" i="11"/>
  <c r="I1482" i="11" s="1"/>
  <c r="H3312" i="11"/>
  <c r="I3312" i="11" s="1"/>
  <c r="H3322" i="11"/>
  <c r="I3322" i="11" s="1"/>
  <c r="H3306" i="11"/>
  <c r="I3306" i="11" s="1"/>
  <c r="H2582" i="11"/>
  <c r="I2582" i="11" s="1"/>
  <c r="H2962" i="11"/>
  <c r="I2962" i="11" s="1"/>
  <c r="H3320" i="11"/>
  <c r="I3320" i="11" s="1"/>
  <c r="H772" i="11"/>
  <c r="I772" i="11" s="1"/>
  <c r="H751" i="11"/>
  <c r="I751" i="11" s="1"/>
  <c r="H2938" i="11"/>
  <c r="I2938" i="11" s="1"/>
  <c r="H1129" i="11"/>
  <c r="I1129" i="11" s="1"/>
  <c r="H1117" i="11"/>
  <c r="I1117" i="11" s="1"/>
  <c r="H1495" i="11"/>
  <c r="I1495" i="11" s="1"/>
  <c r="H2231" i="11"/>
  <c r="I2231" i="11" s="1"/>
  <c r="H754" i="11"/>
  <c r="I754" i="11" s="1"/>
  <c r="H2592" i="11"/>
  <c r="I2592" i="11" s="1"/>
  <c r="H1493" i="11"/>
  <c r="I1493" i="11" s="1"/>
  <c r="H1842" i="11"/>
  <c r="I1842" i="11" s="1"/>
  <c r="H1119" i="11"/>
  <c r="I1119" i="11" s="1"/>
  <c r="H2945" i="11"/>
  <c r="I2945" i="11" s="1"/>
  <c r="H1484" i="11"/>
  <c r="I1484" i="11" s="1"/>
  <c r="H1479" i="11"/>
  <c r="I1479" i="11" s="1"/>
  <c r="H1496" i="11"/>
  <c r="I1496" i="11" s="1"/>
  <c r="H1135" i="11"/>
  <c r="I1135" i="11" s="1"/>
  <c r="H746" i="11"/>
  <c r="I746" i="11" s="1"/>
  <c r="H760" i="11"/>
  <c r="I760" i="11" s="1"/>
  <c r="H22" i="11"/>
  <c r="I22" i="11" s="1"/>
  <c r="H1123" i="11"/>
  <c r="I1123" i="11" s="1"/>
  <c r="H2223" i="11"/>
  <c r="I2223" i="11" s="1"/>
  <c r="H768" i="11"/>
  <c r="I768" i="11" s="1"/>
  <c r="H1865" i="11"/>
  <c r="I1865" i="11" s="1"/>
  <c r="H1478" i="11"/>
  <c r="I1478" i="11" s="1"/>
  <c r="H2227" i="11"/>
  <c r="I2227" i="11" s="1"/>
  <c r="H2587" i="11"/>
  <c r="I2587" i="11" s="1"/>
  <c r="H29" i="11"/>
  <c r="I29" i="11" s="1"/>
  <c r="H749" i="11"/>
  <c r="I749" i="11" s="1"/>
  <c r="H1503" i="11"/>
  <c r="I1503" i="11" s="1"/>
  <c r="H1494" i="11"/>
  <c r="I1494" i="11" s="1"/>
  <c r="H27" i="11"/>
  <c r="I27" i="11" s="1"/>
  <c r="H766" i="11"/>
  <c r="I766" i="11" s="1"/>
  <c r="H403" i="11"/>
  <c r="I403" i="11" s="1"/>
  <c r="H15" i="11"/>
  <c r="I15" i="11" s="1"/>
  <c r="H1111" i="11"/>
  <c r="I1111" i="11" s="1"/>
  <c r="H1841" i="11"/>
  <c r="I1841" i="11" s="1"/>
  <c r="H765" i="11"/>
  <c r="I765" i="11" s="1"/>
  <c r="H381" i="11"/>
  <c r="I381" i="11" s="1"/>
  <c r="H2576" i="11"/>
  <c r="I2576" i="11" s="1"/>
  <c r="H2946" i="11"/>
  <c r="I2946" i="11" s="1"/>
  <c r="H2588" i="11"/>
  <c r="I2588" i="11" s="1"/>
  <c r="H2589" i="11"/>
  <c r="I2589" i="11" s="1"/>
  <c r="H758" i="11"/>
  <c r="I758" i="11" s="1"/>
  <c r="H1109" i="11"/>
  <c r="I1109" i="11" s="1"/>
  <c r="H1126" i="11"/>
  <c r="I1126" i="11" s="1"/>
  <c r="H1118" i="11"/>
  <c r="I1118" i="11" s="1"/>
  <c r="H1133" i="11"/>
  <c r="I1133" i="11" s="1"/>
  <c r="H24" i="11"/>
  <c r="I24" i="11" s="1"/>
  <c r="H1481" i="11"/>
  <c r="I1481" i="11" s="1"/>
  <c r="H1497" i="11"/>
  <c r="I1497" i="11" s="1"/>
  <c r="H2590" i="11"/>
  <c r="I2590" i="11" s="1"/>
  <c r="H3304" i="11"/>
  <c r="I3304" i="11" s="1"/>
  <c r="H2947" i="11"/>
  <c r="I2947" i="11" s="1"/>
  <c r="H1137" i="11"/>
  <c r="I1137" i="11" s="1"/>
  <c r="H1486" i="11"/>
  <c r="I1486" i="11" s="1"/>
  <c r="H1498" i="11"/>
  <c r="I1498" i="11" s="1"/>
  <c r="H1139" i="11"/>
  <c r="I1139" i="11" s="1"/>
  <c r="H2596" i="11"/>
  <c r="I2596" i="11" s="1"/>
  <c r="H43" i="11"/>
  <c r="I43" i="11" s="1"/>
  <c r="H2573" i="11"/>
  <c r="I2573" i="11" s="1"/>
  <c r="H2226" i="11"/>
  <c r="I2226" i="11" s="1"/>
  <c r="H2953" i="11"/>
  <c r="I2953" i="11" s="1"/>
  <c r="H2958" i="11"/>
  <c r="I2958" i="11" s="1"/>
  <c r="H3331" i="11"/>
  <c r="I3331" i="11" s="1"/>
  <c r="H2600" i="11"/>
  <c r="I2600" i="11" s="1"/>
  <c r="H3327" i="11"/>
  <c r="I3327" i="11" s="1"/>
  <c r="H2950" i="11"/>
  <c r="I2950" i="11" s="1"/>
  <c r="H2944" i="11"/>
  <c r="I2944" i="11" s="1"/>
  <c r="H763" i="11"/>
  <c r="I763" i="11" s="1"/>
  <c r="H1867" i="11"/>
  <c r="I1867" i="11" s="1"/>
  <c r="H774" i="11"/>
  <c r="I774" i="11" s="1"/>
  <c r="H759" i="11"/>
  <c r="I759" i="11" s="1"/>
  <c r="H1125" i="11"/>
  <c r="I1125" i="11" s="1"/>
  <c r="H44" i="11"/>
  <c r="I44" i="11" s="1"/>
  <c r="H2212" i="11"/>
  <c r="I2212" i="11" s="1"/>
  <c r="H3308" i="11"/>
  <c r="I3308" i="11" s="1"/>
  <c r="H2580" i="11"/>
  <c r="I2580" i="11" s="1"/>
  <c r="H1864" i="11"/>
  <c r="I1864" i="11" s="1"/>
  <c r="H2450" i="11"/>
  <c r="I2450" i="11" s="1"/>
  <c r="H2093" i="11"/>
  <c r="I2093" i="11" s="1"/>
  <c r="H2463" i="11"/>
  <c r="I2463" i="11" s="1"/>
  <c r="H3555" i="11"/>
  <c r="I3555" i="11" s="1"/>
  <c r="H3207" i="11"/>
  <c r="I3207" i="11" s="1"/>
  <c r="H2468" i="11"/>
  <c r="I2468" i="11" s="1"/>
  <c r="H3550" i="11"/>
  <c r="I3550" i="11" s="1"/>
  <c r="H2843" i="11"/>
  <c r="I2843" i="11" s="1"/>
  <c r="H3565" i="11"/>
  <c r="I3565" i="11" s="1"/>
  <c r="H3183" i="11"/>
  <c r="I3183" i="11" s="1"/>
  <c r="H3198" i="11"/>
  <c r="I3198" i="11" s="1"/>
  <c r="H3196" i="11"/>
  <c r="I3196" i="11" s="1"/>
  <c r="H3567" i="11"/>
  <c r="I3567" i="11" s="1"/>
  <c r="H2469" i="11"/>
  <c r="I2469" i="11" s="1"/>
  <c r="H1741" i="11"/>
  <c r="I1741" i="11" s="1"/>
  <c r="H632" i="11"/>
  <c r="I632" i="11" s="1"/>
  <c r="H1363" i="11"/>
  <c r="I1363" i="11" s="1"/>
  <c r="H2085" i="11"/>
  <c r="I2085" i="11" s="1"/>
  <c r="H279" i="11"/>
  <c r="I279" i="11" s="1"/>
  <c r="H1364" i="11"/>
  <c r="I1364" i="11" s="1"/>
  <c r="H1361" i="11"/>
  <c r="I1361" i="11" s="1"/>
  <c r="H1373" i="11"/>
  <c r="I1373" i="11" s="1"/>
  <c r="H629" i="11"/>
  <c r="I629" i="11" s="1"/>
  <c r="H1362" i="11"/>
  <c r="I1362" i="11" s="1"/>
  <c r="H3564" i="11"/>
  <c r="I3564" i="11" s="1"/>
  <c r="H2837" i="11"/>
  <c r="I2837" i="11" s="1"/>
  <c r="H2474" i="11"/>
  <c r="I2474" i="11" s="1"/>
  <c r="H3180" i="11"/>
  <c r="I3180" i="11" s="1"/>
  <c r="H2452" i="11"/>
  <c r="I2452" i="11" s="1"/>
  <c r="H997" i="11"/>
  <c r="I997" i="11" s="1"/>
  <c r="H1723" i="11"/>
  <c r="I1723" i="11" s="1"/>
  <c r="H650" i="11"/>
  <c r="I650" i="11" s="1"/>
  <c r="H1376" i="11"/>
  <c r="I1376" i="11" s="1"/>
  <c r="H2841" i="11"/>
  <c r="I2841" i="11" s="1"/>
  <c r="H1743" i="11"/>
  <c r="I1743" i="11" s="1"/>
  <c r="H1007" i="11"/>
  <c r="I1007" i="11" s="1"/>
  <c r="H2105" i="11"/>
  <c r="I2105" i="11" s="1"/>
  <c r="H1005" i="11"/>
  <c r="I1005" i="11" s="1"/>
  <c r="H1728" i="11"/>
  <c r="I1728" i="11" s="1"/>
  <c r="H259" i="11"/>
  <c r="I259" i="11" s="1"/>
  <c r="H1746" i="11"/>
  <c r="I1746" i="11" s="1"/>
  <c r="H1003" i="11"/>
  <c r="I1003" i="11" s="1"/>
  <c r="H628" i="11"/>
  <c r="I628" i="11" s="1"/>
  <c r="H2103" i="11"/>
  <c r="I2103" i="11" s="1"/>
  <c r="H3560" i="11"/>
  <c r="I3560" i="11" s="1"/>
  <c r="H3199" i="11"/>
  <c r="I3199" i="11" s="1"/>
  <c r="H2822" i="11"/>
  <c r="I2822" i="11" s="1"/>
  <c r="H2455" i="11"/>
  <c r="I2455" i="11" s="1"/>
  <c r="H1733" i="11"/>
  <c r="I1733" i="11" s="1"/>
  <c r="H2101" i="11"/>
  <c r="I2101" i="11" s="1"/>
  <c r="H1011" i="11"/>
  <c r="I1011" i="11" s="1"/>
  <c r="H2102" i="11"/>
  <c r="I2102" i="11" s="1"/>
  <c r="H2100" i="11"/>
  <c r="I2100" i="11" s="1"/>
  <c r="H275" i="11"/>
  <c r="I275" i="11" s="1"/>
  <c r="H1380" i="11"/>
  <c r="I1380" i="11" s="1"/>
  <c r="H1740" i="11"/>
  <c r="I1740" i="11" s="1"/>
  <c r="H627" i="11"/>
  <c r="I627" i="11" s="1"/>
  <c r="H1356" i="11"/>
  <c r="I1356" i="11" s="1"/>
  <c r="H3203" i="11"/>
  <c r="I3203" i="11" s="1"/>
  <c r="H3563" i="11"/>
  <c r="I3563" i="11" s="1"/>
  <c r="H3562" i="11"/>
  <c r="I3562" i="11" s="1"/>
  <c r="H2098" i="11"/>
  <c r="I2098" i="11" s="1"/>
  <c r="H634" i="11"/>
  <c r="I634" i="11" s="1"/>
  <c r="H2096" i="11"/>
  <c r="I2096" i="11" s="1"/>
  <c r="H271" i="11"/>
  <c r="I271" i="11" s="1"/>
  <c r="H1726" i="11"/>
  <c r="I1726" i="11" s="1"/>
  <c r="H1744" i="11"/>
  <c r="I1744" i="11" s="1"/>
  <c r="H987" i="11"/>
  <c r="I987" i="11" s="1"/>
  <c r="H3195" i="11"/>
  <c r="I3195" i="11" s="1"/>
  <c r="H3572" i="11"/>
  <c r="I3572" i="11" s="1"/>
  <c r="H3205" i="11"/>
  <c r="I3205" i="11" s="1"/>
  <c r="H3189" i="11"/>
  <c r="I3189" i="11" s="1"/>
  <c r="H3573" i="11"/>
  <c r="I3573" i="11" s="1"/>
  <c r="H2477" i="11"/>
  <c r="I2477" i="11" s="1"/>
  <c r="H2465" i="11"/>
  <c r="I2465" i="11" s="1"/>
  <c r="H1357" i="11"/>
  <c r="I1357" i="11" s="1"/>
  <c r="H639" i="11"/>
  <c r="I639" i="11" s="1"/>
  <c r="H624" i="11"/>
  <c r="I624" i="11" s="1"/>
  <c r="H3194" i="11"/>
  <c r="I3194" i="11" s="1"/>
  <c r="H2458" i="11"/>
  <c r="I2458" i="11" s="1"/>
  <c r="H2111" i="11"/>
  <c r="I2111" i="11" s="1"/>
  <c r="H1358" i="11"/>
  <c r="I1358" i="11" s="1"/>
  <c r="H2473" i="11"/>
  <c r="I2473" i="11" s="1"/>
  <c r="H1009" i="11"/>
  <c r="I1009" i="11" s="1"/>
  <c r="H2826" i="11"/>
  <c r="I2826" i="11" s="1"/>
  <c r="H3191" i="11"/>
  <c r="I3191" i="11" s="1"/>
  <c r="H3556" i="11"/>
  <c r="I3556" i="11" s="1"/>
  <c r="H3551" i="11"/>
  <c r="I3551" i="11" s="1"/>
  <c r="H2814" i="11"/>
  <c r="I2814" i="11" s="1"/>
  <c r="H2820" i="11"/>
  <c r="I2820" i="11" s="1"/>
  <c r="H3200" i="11"/>
  <c r="I3200" i="11" s="1"/>
  <c r="H3190" i="11"/>
  <c r="I3190" i="11" s="1"/>
  <c r="H2104" i="11"/>
  <c r="I2104" i="11" s="1"/>
  <c r="H649" i="11"/>
  <c r="I649" i="11" s="1"/>
  <c r="H636" i="11"/>
  <c r="I636" i="11" s="1"/>
  <c r="H647" i="11"/>
  <c r="I647" i="11" s="1"/>
  <c r="H3546" i="11"/>
  <c r="I3546" i="11" s="1"/>
  <c r="H3559" i="11"/>
  <c r="I3559" i="11" s="1"/>
  <c r="H2453" i="11"/>
  <c r="I2453" i="11" s="1"/>
  <c r="H3571" i="11"/>
  <c r="I3571" i="11" s="1"/>
  <c r="H3187" i="11"/>
  <c r="I3187" i="11" s="1"/>
  <c r="H1359" i="11"/>
  <c r="I1359" i="11" s="1"/>
  <c r="H2097" i="11"/>
  <c r="I2097" i="11" s="1"/>
  <c r="H1370" i="11"/>
  <c r="I1370" i="11" s="1"/>
  <c r="H2462" i="11"/>
  <c r="I2462" i="11" s="1"/>
  <c r="H2816" i="11"/>
  <c r="I2816" i="11" s="1"/>
  <c r="H2835" i="11"/>
  <c r="I2835" i="11" s="1"/>
  <c r="H645" i="11"/>
  <c r="I645" i="11" s="1"/>
  <c r="H1736" i="11"/>
  <c r="I1736" i="11" s="1"/>
  <c r="H2095" i="11"/>
  <c r="I2095" i="11" s="1"/>
  <c r="H622" i="11"/>
  <c r="I622" i="11" s="1"/>
  <c r="H625" i="11"/>
  <c r="I625" i="11" s="1"/>
  <c r="H640" i="11"/>
  <c r="I640" i="11" s="1"/>
  <c r="H1366" i="11"/>
  <c r="I1366" i="11" s="1"/>
  <c r="H2471" i="11"/>
  <c r="I2471" i="11" s="1"/>
  <c r="H3548" i="11"/>
  <c r="I3548" i="11" s="1"/>
  <c r="H2817" i="11"/>
  <c r="I2817" i="11" s="1"/>
  <c r="H3193" i="11"/>
  <c r="I3193" i="11" s="1"/>
  <c r="H992" i="11"/>
  <c r="I992" i="11" s="1"/>
  <c r="H651" i="11"/>
  <c r="I651" i="11" s="1"/>
  <c r="H1730" i="11"/>
  <c r="I1730" i="11" s="1"/>
  <c r="H644" i="11"/>
  <c r="I644" i="11" s="1"/>
  <c r="H1353" i="11"/>
  <c r="I1353" i="11" s="1"/>
  <c r="H642" i="11"/>
  <c r="I642" i="11" s="1"/>
  <c r="H3182" i="11"/>
  <c r="I3182" i="11" s="1"/>
  <c r="H2088" i="11"/>
  <c r="I2088" i="11" s="1"/>
  <c r="H995" i="11"/>
  <c r="I995" i="11" s="1"/>
  <c r="H1381" i="11"/>
  <c r="I1381" i="11" s="1"/>
  <c r="H1382" i="11"/>
  <c r="I1382" i="11" s="1"/>
  <c r="H1734" i="11"/>
  <c r="I1734" i="11" s="1"/>
  <c r="H1001" i="11"/>
  <c r="I1001" i="11" s="1"/>
  <c r="H1727" i="11"/>
  <c r="I1727" i="11" s="1"/>
  <c r="H1378" i="11"/>
  <c r="I1378" i="11" s="1"/>
  <c r="H1738" i="11"/>
  <c r="I1738" i="11" s="1"/>
  <c r="H2457" i="11"/>
  <c r="I2457" i="11" s="1"/>
  <c r="H2825" i="11"/>
  <c r="I2825" i="11" s="1"/>
  <c r="H2838" i="11"/>
  <c r="I2838" i="11" s="1"/>
  <c r="H3566" i="11"/>
  <c r="I3566" i="11" s="1"/>
  <c r="H3188" i="11"/>
  <c r="I3188" i="11" s="1"/>
  <c r="H1015" i="11"/>
  <c r="I1015" i="11" s="1"/>
  <c r="H1367" i="11"/>
  <c r="I1367" i="11" s="1"/>
  <c r="H2091" i="11"/>
  <c r="I2091" i="11" s="1"/>
  <c r="H1747" i="11"/>
  <c r="I1747" i="11" s="1"/>
  <c r="H2089" i="11"/>
  <c r="I2089" i="11" s="1"/>
  <c r="H1725" i="11"/>
  <c r="I1725" i="11" s="1"/>
  <c r="H2831" i="11"/>
  <c r="I2831" i="11" s="1"/>
  <c r="H265" i="11"/>
  <c r="I265" i="11" s="1"/>
  <c r="H2823" i="11"/>
  <c r="I2823" i="11" s="1"/>
  <c r="H1742" i="11"/>
  <c r="I1742" i="11" s="1"/>
  <c r="H1735" i="11"/>
  <c r="I1735" i="11" s="1"/>
  <c r="H988" i="11"/>
  <c r="I988" i="11" s="1"/>
  <c r="H257" i="11"/>
  <c r="I257" i="11" s="1"/>
  <c r="H2464" i="11"/>
  <c r="I2464" i="11" s="1"/>
  <c r="H2087" i="11"/>
  <c r="I2087" i="11" s="1"/>
  <c r="H2461" i="11"/>
  <c r="I2461" i="11" s="1"/>
  <c r="H281" i="11"/>
  <c r="I281" i="11" s="1"/>
  <c r="H1016" i="11"/>
  <c r="I1016" i="11" s="1"/>
  <c r="H272" i="11"/>
  <c r="I272" i="11" s="1"/>
  <c r="H2090" i="11"/>
  <c r="I2090" i="11" s="1"/>
  <c r="H2094" i="11"/>
  <c r="I2094" i="11" s="1"/>
  <c r="H2109" i="11"/>
  <c r="I2109" i="11" s="1"/>
  <c r="H3184" i="11"/>
  <c r="I3184" i="11" s="1"/>
  <c r="H3552" i="11"/>
  <c r="I3552" i="11" s="1"/>
  <c r="H2839" i="11"/>
  <c r="I2839" i="11" s="1"/>
  <c r="H2107" i="11"/>
  <c r="I2107" i="11" s="1"/>
  <c r="H2467" i="11"/>
  <c r="I2467" i="11" s="1"/>
  <c r="H626" i="11"/>
  <c r="I626" i="11" s="1"/>
  <c r="H268" i="11"/>
  <c r="I268" i="11" s="1"/>
  <c r="H2086" i="11"/>
  <c r="I2086" i="11" s="1"/>
  <c r="H1004" i="11"/>
  <c r="I1004" i="11" s="1"/>
  <c r="H273" i="11"/>
  <c r="I273" i="11" s="1"/>
  <c r="H2815" i="11"/>
  <c r="I2815" i="11" s="1"/>
  <c r="H2819" i="11"/>
  <c r="I2819" i="11" s="1"/>
  <c r="H2840" i="11"/>
  <c r="I2840" i="11" s="1"/>
  <c r="H2829" i="11"/>
  <c r="I2829" i="11" s="1"/>
  <c r="H2836" i="11"/>
  <c r="I2836" i="11" s="1"/>
  <c r="H2449" i="11"/>
  <c r="I2449" i="11" s="1"/>
  <c r="H1013" i="11"/>
  <c r="I1013" i="11" s="1"/>
  <c r="H258" i="11"/>
  <c r="I258" i="11" s="1"/>
  <c r="H989" i="11"/>
  <c r="I989" i="11" s="1"/>
  <c r="H1720" i="11"/>
  <c r="I1720" i="11" s="1"/>
  <c r="H2108" i="11"/>
  <c r="I2108" i="11" s="1"/>
  <c r="H2460" i="11"/>
  <c r="I2460" i="11" s="1"/>
  <c r="H1360" i="11"/>
  <c r="I1360" i="11" s="1"/>
  <c r="H3186" i="11"/>
  <c r="I3186" i="11" s="1"/>
  <c r="H1732" i="11"/>
  <c r="I1732" i="11" s="1"/>
  <c r="H1718" i="11"/>
  <c r="I1718" i="11" s="1"/>
  <c r="H2472" i="11"/>
  <c r="I2472" i="11" s="1"/>
  <c r="H2454" i="11"/>
  <c r="I2454" i="11" s="1"/>
  <c r="H630" i="11"/>
  <c r="I630" i="11" s="1"/>
  <c r="H277" i="11"/>
  <c r="I277" i="11" s="1"/>
  <c r="H648" i="11"/>
  <c r="I648" i="11" s="1"/>
  <c r="H2456" i="11"/>
  <c r="I2456" i="11" s="1"/>
  <c r="H1745" i="11"/>
  <c r="I1745" i="11" s="1"/>
  <c r="H2842" i="11"/>
  <c r="I2842" i="11" s="1"/>
  <c r="H278" i="11"/>
  <c r="I278" i="11" s="1"/>
  <c r="H283" i="11"/>
  <c r="I283" i="11" s="1"/>
  <c r="H1739" i="11"/>
  <c r="I1739" i="11" s="1"/>
  <c r="H1012" i="11"/>
  <c r="I1012" i="11" s="1"/>
  <c r="H637" i="11"/>
  <c r="I637" i="11" s="1"/>
  <c r="H641" i="11"/>
  <c r="I641" i="11" s="1"/>
  <c r="H2821" i="11"/>
  <c r="I2821" i="11" s="1"/>
  <c r="H285" i="11"/>
  <c r="I285" i="11" s="1"/>
  <c r="H1377" i="11"/>
  <c r="I1377" i="11" s="1"/>
  <c r="H646" i="11"/>
  <c r="I646" i="11" s="1"/>
  <c r="H1729" i="11"/>
  <c r="I1729" i="11" s="1"/>
  <c r="H3557" i="11"/>
  <c r="I3557" i="11" s="1"/>
  <c r="H3558" i="11"/>
  <c r="I3558" i="11" s="1"/>
  <c r="H2830" i="11"/>
  <c r="I2830" i="11" s="1"/>
  <c r="H3192" i="11"/>
  <c r="I3192" i="11" s="1"/>
  <c r="H3544" i="11"/>
  <c r="I3544" i="11" s="1"/>
  <c r="H2083" i="11"/>
  <c r="I2083" i="11" s="1"/>
  <c r="H269" i="11"/>
  <c r="I269" i="11" s="1"/>
  <c r="H1721" i="11"/>
  <c r="I1721" i="11" s="1"/>
  <c r="H267" i="11"/>
  <c r="I267" i="11" s="1"/>
  <c r="H2476" i="11"/>
  <c r="I2476" i="11" s="1"/>
  <c r="H1737" i="11"/>
  <c r="I1737" i="11" s="1"/>
  <c r="H996" i="11"/>
  <c r="I996" i="11" s="1"/>
  <c r="H635" i="11"/>
  <c r="I635" i="11" s="1"/>
  <c r="H3545" i="11"/>
  <c r="I3545" i="11" s="1"/>
  <c r="H3568" i="11"/>
  <c r="I3568" i="11" s="1"/>
  <c r="H3197" i="11"/>
  <c r="I3197" i="11" s="1"/>
  <c r="H3553" i="11"/>
  <c r="I3553" i="11" s="1"/>
  <c r="H2824" i="11"/>
  <c r="I2824" i="11" s="1"/>
  <c r="H1002" i="11"/>
  <c r="I1002" i="11" s="1"/>
  <c r="H1375" i="11"/>
  <c r="I1375" i="11" s="1"/>
  <c r="H1731" i="11"/>
  <c r="I1731" i="11" s="1"/>
  <c r="H1010" i="11"/>
  <c r="I1010" i="11" s="1"/>
  <c r="H2110" i="11"/>
  <c r="I2110" i="11" s="1"/>
  <c r="H264" i="11"/>
  <c r="I264" i="11" s="1"/>
  <c r="H1354" i="11"/>
  <c r="I1354" i="11" s="1"/>
  <c r="H2459" i="11"/>
  <c r="I2459" i="11" s="1"/>
  <c r="H1369" i="11"/>
  <c r="I1369" i="11" s="1"/>
  <c r="H3181" i="11"/>
  <c r="I3181" i="11" s="1"/>
  <c r="H2470" i="11"/>
  <c r="I2470" i="11" s="1"/>
  <c r="H260" i="11"/>
  <c r="I260" i="11" s="1"/>
  <c r="H638" i="11"/>
  <c r="I638" i="11" s="1"/>
  <c r="H276" i="11"/>
  <c r="I276" i="11" s="1"/>
  <c r="H2818" i="11"/>
  <c r="I2818" i="11" s="1"/>
  <c r="H623" i="11"/>
  <c r="I623" i="11" s="1"/>
  <c r="H1722" i="11"/>
  <c r="I1722" i="11" s="1"/>
  <c r="H3549" i="11"/>
  <c r="I3549" i="11" s="1"/>
  <c r="H3204" i="11"/>
  <c r="I3204" i="11" s="1"/>
  <c r="H2448" i="11"/>
  <c r="I2448" i="11" s="1"/>
  <c r="H1372" i="11"/>
  <c r="I1372" i="11" s="1"/>
  <c r="H284" i="11"/>
  <c r="I284" i="11" s="1"/>
  <c r="H2466" i="11"/>
  <c r="I2466" i="11" s="1"/>
  <c r="H1368" i="11"/>
  <c r="I1368" i="11" s="1"/>
  <c r="H2834" i="11"/>
  <c r="I2834" i="11" s="1"/>
  <c r="H2084" i="11"/>
  <c r="I2084" i="11" s="1"/>
  <c r="H1006" i="11"/>
  <c r="I1006" i="11" s="1"/>
  <c r="H1719" i="11"/>
  <c r="I1719" i="11" s="1"/>
  <c r="H1724" i="11"/>
  <c r="I1724" i="11" s="1"/>
  <c r="H998" i="11"/>
  <c r="I998" i="11" s="1"/>
  <c r="H2112" i="11"/>
  <c r="I2112" i="11" s="1"/>
  <c r="H631" i="11"/>
  <c r="I631" i="11" s="1"/>
  <c r="H2099" i="11"/>
  <c r="I2099" i="11" s="1"/>
  <c r="H262" i="11"/>
  <c r="I262" i="11" s="1"/>
  <c r="H3185" i="11"/>
  <c r="I3185" i="11" s="1"/>
  <c r="H3569" i="11"/>
  <c r="I3569" i="11" s="1"/>
  <c r="H1379" i="11"/>
  <c r="I1379" i="11" s="1"/>
  <c r="H2451" i="11"/>
  <c r="I2451" i="11" s="1"/>
  <c r="H1355" i="11"/>
  <c r="I1355" i="11" s="1"/>
  <c r="H1374" i="11"/>
  <c r="I1374" i="11" s="1"/>
  <c r="H266" i="11"/>
  <c r="I266" i="11" s="1"/>
  <c r="H991" i="11"/>
  <c r="I991" i="11" s="1"/>
  <c r="H263" i="11"/>
  <c r="I263" i="11" s="1"/>
  <c r="H270" i="11"/>
  <c r="I270" i="11" s="1"/>
  <c r="H2106" i="11"/>
  <c r="I2106" i="11" s="1"/>
  <c r="H999" i="11"/>
  <c r="I999" i="11" s="1"/>
  <c r="H280" i="11"/>
  <c r="I280" i="11" s="1"/>
  <c r="H993" i="11"/>
  <c r="I993" i="11" s="1"/>
  <c r="H3547" i="11"/>
  <c r="I3547" i="11" s="1"/>
  <c r="H2828" i="11"/>
  <c r="I2828" i="11" s="1"/>
  <c r="H2475" i="11"/>
  <c r="I2475" i="11" s="1"/>
  <c r="H1371" i="11"/>
  <c r="I1371" i="11" s="1"/>
  <c r="H1008" i="11"/>
  <c r="I1008" i="11" s="1"/>
  <c r="H633" i="11"/>
  <c r="I633" i="11" s="1"/>
  <c r="H994" i="11"/>
  <c r="I994" i="11" s="1"/>
  <c r="H3179" i="11"/>
  <c r="I3179" i="11" s="1"/>
  <c r="H286" i="11"/>
  <c r="I286" i="11" s="1"/>
  <c r="H990" i="11"/>
  <c r="I990" i="11" s="1"/>
  <c r="H1365" i="11"/>
  <c r="I1365" i="11" s="1"/>
  <c r="H3570" i="11"/>
  <c r="I3570" i="11" s="1"/>
  <c r="H3554" i="11"/>
  <c r="I3554" i="11" s="1"/>
  <c r="H2833" i="11"/>
  <c r="I2833" i="11" s="1"/>
  <c r="H1014" i="11"/>
  <c r="I1014" i="11" s="1"/>
  <c r="H274" i="11"/>
  <c r="I274" i="11" s="1"/>
  <c r="H643" i="11"/>
  <c r="I643" i="11" s="1"/>
  <c r="H261" i="11"/>
  <c r="I261" i="11" s="1"/>
  <c r="H1000" i="11"/>
  <c r="I1000" i="11" s="1"/>
  <c r="H282" i="11"/>
  <c r="I282" i="11" s="1"/>
  <c r="H2092" i="11"/>
  <c r="I2092" i="11" s="1"/>
  <c r="H2832" i="11"/>
  <c r="I2832" i="11" s="1"/>
  <c r="H3201" i="11"/>
  <c r="I3201" i="11" s="1"/>
  <c r="H3561" i="11"/>
  <c r="I3561" i="11" s="1"/>
  <c r="H3206" i="11"/>
  <c r="I3206" i="11" s="1"/>
  <c r="H2827" i="11"/>
  <c r="I2827" i="11" s="1"/>
  <c r="H3202" i="11"/>
  <c r="I3202" i="11" s="1"/>
  <c r="H3208" i="11"/>
  <c r="I3208" i="11" s="1"/>
  <c r="H334" i="11"/>
  <c r="I334" i="11" s="1"/>
  <c r="H1796" i="11"/>
  <c r="I1796" i="11" s="1"/>
  <c r="H686" i="11"/>
  <c r="I686" i="11" s="1"/>
  <c r="H1437" i="11"/>
  <c r="I1437" i="11" s="1"/>
  <c r="H701" i="11"/>
  <c r="I701" i="11" s="1"/>
  <c r="H684" i="11"/>
  <c r="I684" i="11" s="1"/>
  <c r="H3611" i="11"/>
  <c r="I3611" i="11" s="1"/>
  <c r="H3261" i="11"/>
  <c r="I3261" i="11" s="1"/>
  <c r="H3264" i="11"/>
  <c r="I3264" i="11" s="1"/>
  <c r="H3260" i="11"/>
  <c r="I3260" i="11" s="1"/>
  <c r="H2530" i="11"/>
  <c r="I2530" i="11" s="1"/>
  <c r="H3266" i="11"/>
  <c r="I3266" i="11" s="1"/>
  <c r="H2515" i="11"/>
  <c r="I2515" i="11" s="1"/>
  <c r="H3250" i="11"/>
  <c r="I3250" i="11" s="1"/>
  <c r="H2904" i="11"/>
  <c r="I2904" i="11" s="1"/>
  <c r="H2892" i="11"/>
  <c r="I2892" i="11" s="1"/>
  <c r="H2880" i="11"/>
  <c r="I2880" i="11" s="1"/>
  <c r="H3615" i="11"/>
  <c r="I3615" i="11" s="1"/>
  <c r="H3622" i="11"/>
  <c r="I3622" i="11" s="1"/>
  <c r="H1436" i="11"/>
  <c r="I1436" i="11" s="1"/>
  <c r="H2165" i="11"/>
  <c r="I2165" i="11" s="1"/>
  <c r="H712" i="11"/>
  <c r="I712" i="11" s="1"/>
  <c r="H1422" i="11"/>
  <c r="I1422" i="11" s="1"/>
  <c r="H324" i="11"/>
  <c r="I324" i="11" s="1"/>
  <c r="H687" i="11"/>
  <c r="I687" i="11" s="1"/>
  <c r="H1418" i="11"/>
  <c r="I1418" i="11" s="1"/>
  <c r="H1415" i="11"/>
  <c r="I1415" i="11" s="1"/>
  <c r="H2167" i="11"/>
  <c r="I2167" i="11" s="1"/>
  <c r="H3619" i="11"/>
  <c r="I3619" i="11" s="1"/>
  <c r="H3614" i="11"/>
  <c r="I3614" i="11" s="1"/>
  <c r="H3242" i="11"/>
  <c r="I3242" i="11" s="1"/>
  <c r="H1786" i="11"/>
  <c r="I1786" i="11" s="1"/>
  <c r="H327" i="11"/>
  <c r="I327" i="11" s="1"/>
  <c r="H2538" i="11"/>
  <c r="I2538" i="11" s="1"/>
  <c r="H1431" i="11"/>
  <c r="I1431" i="11" s="1"/>
  <c r="H2521" i="11"/>
  <c r="I2521" i="11" s="1"/>
  <c r="H323" i="11"/>
  <c r="I323" i="11" s="1"/>
  <c r="H2513" i="11"/>
  <c r="I2513" i="11" s="1"/>
  <c r="H2171" i="11"/>
  <c r="I2171" i="11" s="1"/>
  <c r="H2157" i="11"/>
  <c r="I2157" i="11" s="1"/>
  <c r="H322" i="11"/>
  <c r="I322" i="11" s="1"/>
  <c r="H1779" i="11"/>
  <c r="I1779" i="11" s="1"/>
  <c r="H3633" i="11"/>
  <c r="I3633" i="11" s="1"/>
  <c r="H326" i="11"/>
  <c r="I326" i="11" s="1"/>
  <c r="H689" i="11"/>
  <c r="I689" i="11" s="1"/>
  <c r="H1781" i="11"/>
  <c r="I1781" i="11" s="1"/>
  <c r="H696" i="11"/>
  <c r="I696" i="11" s="1"/>
  <c r="H340" i="11"/>
  <c r="I340" i="11" s="1"/>
  <c r="H1433" i="11"/>
  <c r="I1433" i="11" s="1"/>
  <c r="H1057" i="11"/>
  <c r="I1057" i="11" s="1"/>
  <c r="H3626" i="11"/>
  <c r="I3626" i="11" s="1"/>
  <c r="H3243" i="11"/>
  <c r="I3243" i="11" s="1"/>
  <c r="H3620" i="11"/>
  <c r="I3620" i="11" s="1"/>
  <c r="H3608" i="11"/>
  <c r="I3608" i="11" s="1"/>
  <c r="H2527" i="11"/>
  <c r="I2527" i="11" s="1"/>
  <c r="H2170" i="11"/>
  <c r="I2170" i="11" s="1"/>
  <c r="H329" i="11"/>
  <c r="I329" i="11" s="1"/>
  <c r="H1435" i="11"/>
  <c r="I1435" i="11" s="1"/>
  <c r="H3257" i="11"/>
  <c r="I3257" i="11" s="1"/>
  <c r="H3258" i="11"/>
  <c r="I3258" i="11" s="1"/>
  <c r="H2889" i="11"/>
  <c r="I2889" i="11" s="1"/>
  <c r="H2882" i="11"/>
  <c r="I2882" i="11" s="1"/>
  <c r="H2878" i="11"/>
  <c r="I2878" i="11" s="1"/>
  <c r="H2526" i="11"/>
  <c r="I2526" i="11" s="1"/>
  <c r="H3245" i="11"/>
  <c r="I3245" i="11" s="1"/>
  <c r="H3612" i="11"/>
  <c r="I3612" i="11" s="1"/>
  <c r="H2899" i="11"/>
  <c r="I2899" i="11" s="1"/>
  <c r="H1051" i="11"/>
  <c r="I1051" i="11" s="1"/>
  <c r="H1783" i="11"/>
  <c r="I1783" i="11" s="1"/>
  <c r="H321" i="11"/>
  <c r="I321" i="11" s="1"/>
  <c r="H2144" i="11"/>
  <c r="I2144" i="11" s="1"/>
  <c r="H2161" i="11"/>
  <c r="I2161" i="11" s="1"/>
  <c r="H2160" i="11"/>
  <c r="I2160" i="11" s="1"/>
  <c r="H333" i="11"/>
  <c r="I333" i="11" s="1"/>
  <c r="H1438" i="11"/>
  <c r="I1438" i="11" s="1"/>
  <c r="H1782" i="11"/>
  <c r="I1782" i="11" s="1"/>
  <c r="H1421" i="11"/>
  <c r="I1421" i="11" s="1"/>
  <c r="H2901" i="11"/>
  <c r="I2901" i="11" s="1"/>
  <c r="H3605" i="11"/>
  <c r="I3605" i="11" s="1"/>
  <c r="H347" i="11"/>
  <c r="I347" i="11" s="1"/>
  <c r="H1807" i="11"/>
  <c r="I1807" i="11" s="1"/>
  <c r="H2514" i="11"/>
  <c r="I2514" i="11" s="1"/>
  <c r="H3251" i="11"/>
  <c r="I3251" i="11" s="1"/>
  <c r="H3252" i="11"/>
  <c r="I3252" i="11" s="1"/>
  <c r="H3240" i="11"/>
  <c r="I3240" i="11" s="1"/>
  <c r="H2520" i="11"/>
  <c r="I2520" i="11" s="1"/>
  <c r="H2902" i="11"/>
  <c r="I2902" i="11" s="1"/>
  <c r="H2895" i="11"/>
  <c r="I2895" i="11" s="1"/>
  <c r="H3606" i="11"/>
  <c r="I3606" i="11" s="1"/>
  <c r="H3269" i="11"/>
  <c r="I3269" i="11" s="1"/>
  <c r="H2532" i="11"/>
  <c r="I2532" i="11" s="1"/>
  <c r="H331" i="11"/>
  <c r="I331" i="11" s="1"/>
  <c r="H1420" i="11"/>
  <c r="I1420" i="11" s="1"/>
  <c r="H1803" i="11"/>
  <c r="I1803" i="11" s="1"/>
  <c r="H2152" i="11"/>
  <c r="I2152" i="11" s="1"/>
  <c r="H1802" i="11"/>
  <c r="I1802" i="11" s="1"/>
  <c r="H711" i="11"/>
  <c r="I711" i="11" s="1"/>
  <c r="H1053" i="11"/>
  <c r="I1053" i="11" s="1"/>
  <c r="H1787" i="11"/>
  <c r="I1787" i="11" s="1"/>
  <c r="H346" i="11"/>
  <c r="I346" i="11" s="1"/>
  <c r="H2893" i="11"/>
  <c r="I2893" i="11" s="1"/>
  <c r="H3263" i="11"/>
  <c r="I3263" i="11" s="1"/>
  <c r="H2876" i="11"/>
  <c r="I2876" i="11" s="1"/>
  <c r="H3255" i="11"/>
  <c r="I3255" i="11" s="1"/>
  <c r="H2891" i="11"/>
  <c r="I2891" i="11" s="1"/>
  <c r="H3628" i="11"/>
  <c r="I3628" i="11" s="1"/>
  <c r="H702" i="11"/>
  <c r="I702" i="11" s="1"/>
  <c r="H3259" i="11"/>
  <c r="I3259" i="11" s="1"/>
  <c r="H3253" i="11"/>
  <c r="I3253" i="11" s="1"/>
  <c r="H1805" i="11"/>
  <c r="I1805" i="11" s="1"/>
  <c r="H2517" i="11"/>
  <c r="I2517" i="11" s="1"/>
  <c r="H2519" i="11"/>
  <c r="I2519" i="11" s="1"/>
  <c r="H1059" i="11"/>
  <c r="I1059" i="11" s="1"/>
  <c r="H1429" i="11"/>
  <c r="I1429" i="11" s="1"/>
  <c r="H2162" i="11"/>
  <c r="I2162" i="11" s="1"/>
  <c r="H341" i="11"/>
  <c r="I341" i="11" s="1"/>
  <c r="H693" i="11"/>
  <c r="I693" i="11" s="1"/>
  <c r="H339" i="11"/>
  <c r="I339" i="11" s="1"/>
  <c r="H344" i="11"/>
  <c r="I344" i="11" s="1"/>
  <c r="H2173" i="11"/>
  <c r="I2173" i="11" s="1"/>
  <c r="H2166" i="11"/>
  <c r="I2166" i="11" s="1"/>
  <c r="H1425" i="11"/>
  <c r="I1425" i="11" s="1"/>
  <c r="H336" i="11"/>
  <c r="I336" i="11" s="1"/>
  <c r="H710" i="11"/>
  <c r="I710" i="11" s="1"/>
  <c r="H1793" i="11"/>
  <c r="I1793" i="11" s="1"/>
  <c r="H330" i="11"/>
  <c r="I330" i="11" s="1"/>
  <c r="H700" i="11"/>
  <c r="I700" i="11" s="1"/>
  <c r="H2884" i="11"/>
  <c r="I2884" i="11" s="1"/>
  <c r="H2903" i="11"/>
  <c r="I2903" i="11" s="1"/>
  <c r="H2883" i="11"/>
  <c r="I2883" i="11" s="1"/>
  <c r="H2879" i="11"/>
  <c r="I2879" i="11" s="1"/>
  <c r="H2898" i="11"/>
  <c r="I2898" i="11" s="1"/>
  <c r="H1426" i="11"/>
  <c r="I1426" i="11" s="1"/>
  <c r="H695" i="11"/>
  <c r="I695" i="11" s="1"/>
  <c r="H1797" i="11"/>
  <c r="I1797" i="11" s="1"/>
  <c r="H1416" i="11"/>
  <c r="I1416" i="11" s="1"/>
  <c r="H692" i="11"/>
  <c r="I692" i="11" s="1"/>
  <c r="H1056" i="11"/>
  <c r="I1056" i="11" s="1"/>
  <c r="H1791" i="11"/>
  <c r="I1791" i="11" s="1"/>
  <c r="H318" i="11"/>
  <c r="I318" i="11" s="1"/>
  <c r="H338" i="11"/>
  <c r="I338" i="11" s="1"/>
  <c r="H2154" i="11"/>
  <c r="I2154" i="11" s="1"/>
  <c r="H1063" i="11"/>
  <c r="I1063" i="11" s="1"/>
  <c r="H2159" i="11"/>
  <c r="I2159" i="11" s="1"/>
  <c r="H3262" i="11"/>
  <c r="I3262" i="11" s="1"/>
  <c r="H3241" i="11"/>
  <c r="I3241" i="11" s="1"/>
  <c r="H2877" i="11"/>
  <c r="I2877" i="11" s="1"/>
  <c r="H3623" i="11"/>
  <c r="I3623" i="11" s="1"/>
  <c r="H2509" i="11"/>
  <c r="I2509" i="11" s="1"/>
  <c r="H3247" i="11"/>
  <c r="I3247" i="11" s="1"/>
  <c r="H2536" i="11"/>
  <c r="I2536" i="11" s="1"/>
  <c r="H342" i="11"/>
  <c r="I342" i="11" s="1"/>
  <c r="H685" i="11"/>
  <c r="I685" i="11" s="1"/>
  <c r="H2169" i="11"/>
  <c r="I2169" i="11" s="1"/>
  <c r="H2164" i="11"/>
  <c r="I2164" i="11" s="1"/>
  <c r="H328" i="11"/>
  <c r="I328" i="11" s="1"/>
  <c r="H1054" i="11"/>
  <c r="I1054" i="11" s="1"/>
  <c r="H2146" i="11"/>
  <c r="I2146" i="11" s="1"/>
  <c r="H1784" i="11"/>
  <c r="I1784" i="11" s="1"/>
  <c r="H697" i="11"/>
  <c r="I697" i="11" s="1"/>
  <c r="H1072" i="11"/>
  <c r="I1072" i="11" s="1"/>
  <c r="H1058" i="11"/>
  <c r="I1058" i="11" s="1"/>
  <c r="H2875" i="11"/>
  <c r="I2875" i="11" s="1"/>
  <c r="H3629" i="11"/>
  <c r="I3629" i="11" s="1"/>
  <c r="H1067" i="11"/>
  <c r="I1067" i="11" s="1"/>
  <c r="H1440" i="11"/>
  <c r="I1440" i="11" s="1"/>
  <c r="H1806" i="11"/>
  <c r="I1806" i="11" s="1"/>
  <c r="H2163" i="11"/>
  <c r="I2163" i="11" s="1"/>
  <c r="H1434" i="11"/>
  <c r="I1434" i="11" s="1"/>
  <c r="H1795" i="11"/>
  <c r="I1795" i="11" s="1"/>
  <c r="H345" i="11"/>
  <c r="I345" i="11" s="1"/>
  <c r="H1799" i="11"/>
  <c r="I1799" i="11" s="1"/>
  <c r="H335" i="11"/>
  <c r="I335" i="11" s="1"/>
  <c r="H2518" i="11"/>
  <c r="I2518" i="11" s="1"/>
  <c r="H1070" i="11"/>
  <c r="I1070" i="11" s="1"/>
  <c r="H2148" i="11"/>
  <c r="I2148" i="11" s="1"/>
  <c r="H3256" i="11"/>
  <c r="I3256" i="11" s="1"/>
  <c r="H3613" i="11"/>
  <c r="I3613" i="11" s="1"/>
  <c r="H3249" i="11"/>
  <c r="I3249" i="11" s="1"/>
  <c r="H1441" i="11"/>
  <c r="I1441" i="11" s="1"/>
  <c r="H691" i="11"/>
  <c r="I691" i="11" s="1"/>
  <c r="H2533" i="11"/>
  <c r="I2533" i="11" s="1"/>
  <c r="H2172" i="11"/>
  <c r="I2172" i="11" s="1"/>
  <c r="H1065" i="11"/>
  <c r="I1065" i="11" s="1"/>
  <c r="H2153" i="11"/>
  <c r="I2153" i="11" s="1"/>
  <c r="H1073" i="11"/>
  <c r="I1073" i="11" s="1"/>
  <c r="H2150" i="11"/>
  <c r="I2150" i="11" s="1"/>
  <c r="H1071" i="11"/>
  <c r="I1071" i="11" s="1"/>
  <c r="H2147" i="11"/>
  <c r="I2147" i="11" s="1"/>
  <c r="H337" i="11"/>
  <c r="I337" i="11" s="1"/>
  <c r="H1062" i="11"/>
  <c r="I1062" i="11" s="1"/>
  <c r="H2512" i="11"/>
  <c r="I2512" i="11" s="1"/>
  <c r="H688" i="11"/>
  <c r="I688" i="11" s="1"/>
  <c r="H1423" i="11"/>
  <c r="I1423" i="11" s="1"/>
  <c r="H2511" i="11"/>
  <c r="I2511" i="11" s="1"/>
  <c r="H698" i="11"/>
  <c r="I698" i="11" s="1"/>
  <c r="H690" i="11"/>
  <c r="I690" i="11" s="1"/>
  <c r="H3607" i="11"/>
  <c r="I3607" i="11" s="1"/>
  <c r="H2896" i="11"/>
  <c r="I2896" i="11" s="1"/>
  <c r="H3618" i="11"/>
  <c r="I3618" i="11" s="1"/>
  <c r="H3627" i="11"/>
  <c r="I3627" i="11" s="1"/>
  <c r="H2168" i="11"/>
  <c r="I2168" i="11" s="1"/>
  <c r="H694" i="11"/>
  <c r="I694" i="11" s="1"/>
  <c r="H1061" i="11"/>
  <c r="I1061" i="11" s="1"/>
  <c r="H1077" i="11"/>
  <c r="I1077" i="11" s="1"/>
  <c r="H2537" i="11"/>
  <c r="I2537" i="11" s="1"/>
  <c r="H2510" i="11"/>
  <c r="I2510" i="11" s="1"/>
  <c r="H320" i="11"/>
  <c r="I320" i="11" s="1"/>
  <c r="H1048" i="11"/>
  <c r="I1048" i="11" s="1"/>
  <c r="H1075" i="11"/>
  <c r="I1075" i="11" s="1"/>
  <c r="H3268" i="11"/>
  <c r="I3268" i="11" s="1"/>
  <c r="H3616" i="11"/>
  <c r="I3616" i="11" s="1"/>
  <c r="H2881" i="11"/>
  <c r="I2881" i="11" s="1"/>
  <c r="H3632" i="11"/>
  <c r="I3632" i="11" s="1"/>
  <c r="H705" i="11"/>
  <c r="I705" i="11" s="1"/>
  <c r="H1055" i="11"/>
  <c r="I1055" i="11" s="1"/>
  <c r="H1788" i="11"/>
  <c r="I1788" i="11" s="1"/>
  <c r="H3610" i="11"/>
  <c r="I3610" i="11" s="1"/>
  <c r="H3617" i="11"/>
  <c r="I3617" i="11" s="1"/>
  <c r="H2529" i="11"/>
  <c r="I2529" i="11" s="1"/>
  <c r="H2523" i="11"/>
  <c r="I2523" i="11" s="1"/>
  <c r="H2888" i="11"/>
  <c r="I2888" i="11" s="1"/>
  <c r="H1068" i="11"/>
  <c r="I1068" i="11" s="1"/>
  <c r="H1428" i="11"/>
  <c r="I1428" i="11" s="1"/>
  <c r="H3621" i="11"/>
  <c r="I3621" i="11" s="1"/>
  <c r="H3609" i="11"/>
  <c r="I3609" i="11" s="1"/>
  <c r="H1417" i="11"/>
  <c r="I1417" i="11" s="1"/>
  <c r="H1427" i="11"/>
  <c r="I1427" i="11" s="1"/>
  <c r="H332" i="11"/>
  <c r="I332" i="11" s="1"/>
  <c r="H319" i="11"/>
  <c r="I319" i="11" s="1"/>
  <c r="H2155" i="11"/>
  <c r="I2155" i="11" s="1"/>
  <c r="H2145" i="11"/>
  <c r="I2145" i="11" s="1"/>
  <c r="H2886" i="11"/>
  <c r="I2886" i="11" s="1"/>
  <c r="H3267" i="11"/>
  <c r="I3267" i="11" s="1"/>
  <c r="H3624" i="11"/>
  <c r="I3624" i="11" s="1"/>
  <c r="H1439" i="11"/>
  <c r="I1439" i="11" s="1"/>
  <c r="H1419" i="11"/>
  <c r="I1419" i="11" s="1"/>
  <c r="H1430" i="11"/>
  <c r="I1430" i="11" s="1"/>
  <c r="H2885" i="11"/>
  <c r="I2885" i="11" s="1"/>
  <c r="H3625" i="11"/>
  <c r="I3625" i="11" s="1"/>
  <c r="H2156" i="11"/>
  <c r="I2156" i="11" s="1"/>
  <c r="H1792" i="11"/>
  <c r="I1792" i="11" s="1"/>
  <c r="H2525" i="11"/>
  <c r="I2525" i="11" s="1"/>
  <c r="H707" i="11"/>
  <c r="I707" i="11" s="1"/>
  <c r="H683" i="11"/>
  <c r="I683" i="11" s="1"/>
  <c r="H2516" i="11"/>
  <c r="I2516" i="11" s="1"/>
  <c r="H1789" i="11"/>
  <c r="I1789" i="11" s="1"/>
  <c r="H2535" i="11"/>
  <c r="I2535" i="11" s="1"/>
  <c r="H1069" i="11"/>
  <c r="I1069" i="11" s="1"/>
  <c r="H2158" i="11"/>
  <c r="I2158" i="11" s="1"/>
  <c r="H1064" i="11"/>
  <c r="I1064" i="11" s="1"/>
  <c r="H1798" i="11"/>
  <c r="I1798" i="11" s="1"/>
  <c r="H1790" i="11"/>
  <c r="I1790" i="11" s="1"/>
  <c r="H1060" i="11"/>
  <c r="I1060" i="11" s="1"/>
  <c r="H1066" i="11"/>
  <c r="I1066" i="11" s="1"/>
  <c r="H1424" i="11"/>
  <c r="I1424" i="11" s="1"/>
  <c r="H699" i="11"/>
  <c r="I699" i="11" s="1"/>
  <c r="H2887" i="11"/>
  <c r="I2887" i="11" s="1"/>
  <c r="H2522" i="11"/>
  <c r="I2522" i="11" s="1"/>
  <c r="H1052" i="11"/>
  <c r="I1052" i="11" s="1"/>
  <c r="H1780" i="11"/>
  <c r="I1780" i="11" s="1"/>
  <c r="H1794" i="11"/>
  <c r="I1794" i="11" s="1"/>
  <c r="H706" i="11"/>
  <c r="I706" i="11" s="1"/>
  <c r="H343" i="11"/>
  <c r="I343" i="11" s="1"/>
  <c r="H709" i="11"/>
  <c r="I709" i="11" s="1"/>
  <c r="H2528" i="11"/>
  <c r="I2528" i="11" s="1"/>
  <c r="H2894" i="11"/>
  <c r="I2894" i="11" s="1"/>
  <c r="H3631" i="11"/>
  <c r="I3631" i="11" s="1"/>
  <c r="H3244" i="11"/>
  <c r="I3244" i="11" s="1"/>
  <c r="H2897" i="11"/>
  <c r="I2897" i="11" s="1"/>
  <c r="H1074" i="11"/>
  <c r="I1074" i="11" s="1"/>
  <c r="H1804" i="11"/>
  <c r="I1804" i="11" s="1"/>
  <c r="H2524" i="11"/>
  <c r="I2524" i="11" s="1"/>
  <c r="H325" i="11"/>
  <c r="I325" i="11" s="1"/>
  <c r="H1432" i="11"/>
  <c r="I1432" i="11" s="1"/>
  <c r="H1443" i="11"/>
  <c r="I1443" i="11" s="1"/>
  <c r="H2890" i="11"/>
  <c r="I2890" i="11" s="1"/>
  <c r="H1785" i="11"/>
  <c r="I1785" i="11" s="1"/>
  <c r="H1808" i="11"/>
  <c r="I1808" i="11" s="1"/>
  <c r="H1050" i="11"/>
  <c r="I1050" i="11" s="1"/>
  <c r="H1442" i="11"/>
  <c r="I1442" i="11" s="1"/>
  <c r="H1801" i="11"/>
  <c r="I1801" i="11" s="1"/>
  <c r="H2151" i="11"/>
  <c r="I2151" i="11" s="1"/>
  <c r="H3630" i="11"/>
  <c r="I3630" i="11" s="1"/>
  <c r="H3248" i="11"/>
  <c r="I3248" i="11" s="1"/>
  <c r="H1049" i="11"/>
  <c r="I1049" i="11" s="1"/>
  <c r="H2534" i="11"/>
  <c r="I2534" i="11" s="1"/>
  <c r="H2531" i="11"/>
  <c r="I2531" i="11" s="1"/>
  <c r="H708" i="11"/>
  <c r="I708" i="11" s="1"/>
  <c r="H2149" i="11"/>
  <c r="I2149" i="11" s="1"/>
  <c r="H703" i="11"/>
  <c r="I703" i="11" s="1"/>
  <c r="H1414" i="11"/>
  <c r="I1414" i="11" s="1"/>
  <c r="H2900" i="11"/>
  <c r="I2900" i="11" s="1"/>
  <c r="H3246" i="11"/>
  <c r="I3246" i="11" s="1"/>
  <c r="H3254" i="11"/>
  <c r="I3254" i="11" s="1"/>
  <c r="H704" i="11"/>
  <c r="I704" i="11" s="1"/>
  <c r="H1076" i="11"/>
  <c r="I1076" i="11" s="1"/>
  <c r="H1800" i="11"/>
  <c r="I1800" i="11" s="1"/>
  <c r="H3265" i="11"/>
  <c r="I3265" i="11" s="1"/>
  <c r="H3634" i="11"/>
  <c r="I3634" i="11" s="1"/>
  <c r="H3446" i="11"/>
  <c r="I3446" i="11" s="1"/>
  <c r="H1235" i="11"/>
  <c r="I1235" i="11" s="1"/>
  <c r="H515" i="11"/>
  <c r="I515" i="11" s="1"/>
  <c r="H1966" i="11"/>
  <c r="I1966" i="11" s="1"/>
  <c r="H1609" i="11"/>
  <c r="I1609" i="11" s="1"/>
  <c r="H1970" i="11"/>
  <c r="I1970" i="11" s="1"/>
  <c r="H881" i="11"/>
  <c r="I881" i="11" s="1"/>
  <c r="H134" i="11"/>
  <c r="I134" i="11" s="1"/>
  <c r="H1621" i="11"/>
  <c r="I1621" i="11" s="1"/>
  <c r="H518" i="11"/>
  <c r="I518" i="11" s="1"/>
  <c r="H3445" i="11"/>
  <c r="I3445" i="11" s="1"/>
  <c r="H3083" i="11"/>
  <c r="I3083" i="11" s="1"/>
  <c r="H3432" i="11"/>
  <c r="I3432" i="11" s="1"/>
  <c r="H2710" i="11"/>
  <c r="I2710" i="11" s="1"/>
  <c r="H2698" i="11"/>
  <c r="I2698" i="11" s="1"/>
  <c r="H2334" i="11"/>
  <c r="I2334" i="11" s="1"/>
  <c r="H3070" i="11"/>
  <c r="I3070" i="11" s="1"/>
  <c r="H2354" i="11"/>
  <c r="I2354" i="11" s="1"/>
  <c r="H3443" i="11"/>
  <c r="I3443" i="11" s="1"/>
  <c r="H3421" i="11"/>
  <c r="I3421" i="11" s="1"/>
  <c r="H1236" i="11"/>
  <c r="I1236" i="11" s="1"/>
  <c r="H137" i="11"/>
  <c r="I137" i="11" s="1"/>
  <c r="H1247" i="11"/>
  <c r="I1247" i="11" s="1"/>
  <c r="H1257" i="11"/>
  <c r="I1257" i="11" s="1"/>
  <c r="H519" i="11"/>
  <c r="I519" i="11" s="1"/>
  <c r="H1969" i="11"/>
  <c r="I1969" i="11" s="1"/>
  <c r="H1968" i="11"/>
  <c r="I1968" i="11" s="1"/>
  <c r="H3430" i="11"/>
  <c r="I3430" i="11" s="1"/>
  <c r="H2717" i="11"/>
  <c r="I2717" i="11" s="1"/>
  <c r="H3435" i="11"/>
  <c r="I3435" i="11" s="1"/>
  <c r="H3060" i="11"/>
  <c r="I3060" i="11" s="1"/>
  <c r="H3431" i="11"/>
  <c r="I3431" i="11" s="1"/>
  <c r="H3447" i="11"/>
  <c r="I3447" i="11" s="1"/>
  <c r="H2693" i="11"/>
  <c r="I2693" i="11" s="1"/>
  <c r="H1605" i="11"/>
  <c r="I1605" i="11" s="1"/>
  <c r="H877" i="11"/>
  <c r="I877" i="11" s="1"/>
  <c r="H869" i="11"/>
  <c r="I869" i="11" s="1"/>
  <c r="H135" i="11"/>
  <c r="I135" i="11" s="1"/>
  <c r="H2350" i="11"/>
  <c r="I2350" i="11" s="1"/>
  <c r="H2702" i="11"/>
  <c r="I2702" i="11" s="1"/>
  <c r="H3067" i="11"/>
  <c r="I3067" i="11" s="1"/>
  <c r="H2709" i="11"/>
  <c r="I2709" i="11" s="1"/>
  <c r="H511" i="11"/>
  <c r="I511" i="11" s="1"/>
  <c r="H2335" i="11"/>
  <c r="I2335" i="11" s="1"/>
  <c r="H1231" i="11"/>
  <c r="I1231" i="11" s="1"/>
  <c r="H2327" i="11"/>
  <c r="I2327" i="11" s="1"/>
  <c r="H1259" i="11"/>
  <c r="I1259" i="11" s="1"/>
  <c r="H1960" i="11"/>
  <c r="I1960" i="11" s="1"/>
  <c r="H1233" i="11"/>
  <c r="I1233" i="11" s="1"/>
  <c r="H1985" i="11"/>
  <c r="I1985" i="11" s="1"/>
  <c r="H1982" i="11"/>
  <c r="I1982" i="11" s="1"/>
  <c r="H1253" i="11"/>
  <c r="I1253" i="11" s="1"/>
  <c r="H1613" i="11"/>
  <c r="I1613" i="11" s="1"/>
  <c r="H157" i="11"/>
  <c r="I157" i="11" s="1"/>
  <c r="H3422" i="11"/>
  <c r="I3422" i="11" s="1"/>
  <c r="H3080" i="11"/>
  <c r="I3080" i="11" s="1"/>
  <c r="H888" i="11"/>
  <c r="I888" i="11" s="1"/>
  <c r="H1254" i="11"/>
  <c r="I1254" i="11" s="1"/>
  <c r="H866" i="11"/>
  <c r="I866" i="11" s="1"/>
  <c r="H522" i="11"/>
  <c r="I522" i="11" s="1"/>
  <c r="H864" i="11"/>
  <c r="I864" i="11" s="1"/>
  <c r="H514" i="11"/>
  <c r="I514" i="11" s="1"/>
  <c r="H2347" i="11"/>
  <c r="I2347" i="11" s="1"/>
  <c r="H3448" i="11"/>
  <c r="I3448" i="11" s="1"/>
  <c r="H2711" i="11"/>
  <c r="I2711" i="11" s="1"/>
  <c r="H3063" i="11"/>
  <c r="I3063" i="11" s="1"/>
  <c r="H2331" i="11"/>
  <c r="I2331" i="11" s="1"/>
  <c r="H3426" i="11"/>
  <c r="I3426" i="11" s="1"/>
  <c r="H2353" i="11"/>
  <c r="I2353" i="11" s="1"/>
  <c r="H2719" i="11"/>
  <c r="I2719" i="11" s="1"/>
  <c r="H3086" i="11"/>
  <c r="I3086" i="11" s="1"/>
  <c r="H1963" i="11"/>
  <c r="I1963" i="11" s="1"/>
  <c r="H149" i="11"/>
  <c r="I149" i="11" s="1"/>
  <c r="H1246" i="11"/>
  <c r="I1246" i="11" s="1"/>
  <c r="H1251" i="11"/>
  <c r="I1251" i="11" s="1"/>
  <c r="H529" i="11"/>
  <c r="I529" i="11" s="1"/>
  <c r="H3425" i="11"/>
  <c r="I3425" i="11" s="1"/>
  <c r="H3061" i="11"/>
  <c r="I3061" i="11" s="1"/>
  <c r="H138" i="11"/>
  <c r="I138" i="11" s="1"/>
  <c r="H516" i="11"/>
  <c r="I516" i="11" s="1"/>
  <c r="H2349" i="11"/>
  <c r="I2349" i="11" s="1"/>
  <c r="H1625" i="11"/>
  <c r="I1625" i="11" s="1"/>
  <c r="H893" i="11"/>
  <c r="I893" i="11" s="1"/>
  <c r="H3078" i="11"/>
  <c r="I3078" i="11" s="1"/>
  <c r="H1237" i="11"/>
  <c r="I1237" i="11" s="1"/>
  <c r="H2694" i="11"/>
  <c r="I2694" i="11" s="1"/>
  <c r="H3438" i="11"/>
  <c r="I3438" i="11" s="1"/>
  <c r="H2344" i="11"/>
  <c r="I2344" i="11" s="1"/>
  <c r="H2699" i="11"/>
  <c r="I2699" i="11" s="1"/>
  <c r="H3442" i="11"/>
  <c r="I3442" i="11" s="1"/>
  <c r="H1965" i="11"/>
  <c r="I1965" i="11" s="1"/>
  <c r="H1987" i="11"/>
  <c r="I1987" i="11" s="1"/>
  <c r="H872" i="11"/>
  <c r="I872" i="11" s="1"/>
  <c r="H883" i="11"/>
  <c r="I883" i="11" s="1"/>
  <c r="H1230" i="11"/>
  <c r="I1230" i="11" s="1"/>
  <c r="H892" i="11"/>
  <c r="I892" i="11" s="1"/>
  <c r="H2339" i="11"/>
  <c r="I2339" i="11" s="1"/>
  <c r="H3057" i="11"/>
  <c r="I3057" i="11" s="1"/>
  <c r="H2330" i="11"/>
  <c r="I2330" i="11" s="1"/>
  <c r="H2714" i="11"/>
  <c r="I2714" i="11" s="1"/>
  <c r="H2351" i="11"/>
  <c r="I2351" i="11" s="1"/>
  <c r="H3077" i="11"/>
  <c r="I3077" i="11" s="1"/>
  <c r="H3427" i="11"/>
  <c r="I3427" i="11" s="1"/>
  <c r="H3444" i="11"/>
  <c r="I3444" i="11" s="1"/>
  <c r="H2337" i="11"/>
  <c r="I2337" i="11" s="1"/>
  <c r="H876" i="11"/>
  <c r="I876" i="11" s="1"/>
  <c r="H523" i="11"/>
  <c r="I523" i="11" s="1"/>
  <c r="H3429" i="11"/>
  <c r="I3429" i="11" s="1"/>
  <c r="H527" i="11"/>
  <c r="I527" i="11" s="1"/>
  <c r="H1984" i="11"/>
  <c r="I1984" i="11" s="1"/>
  <c r="H1250" i="11"/>
  <c r="I1250" i="11" s="1"/>
  <c r="H3424" i="11"/>
  <c r="I3424" i="11" s="1"/>
  <c r="H1979" i="11"/>
  <c r="I1979" i="11" s="1"/>
  <c r="H1255" i="11"/>
  <c r="I1255" i="11" s="1"/>
  <c r="H868" i="11"/>
  <c r="I868" i="11" s="1"/>
  <c r="H3434" i="11"/>
  <c r="I3434" i="11" s="1"/>
  <c r="H2697" i="11"/>
  <c r="I2697" i="11" s="1"/>
  <c r="H1249" i="11"/>
  <c r="I1249" i="11" s="1"/>
  <c r="H1601" i="11"/>
  <c r="I1601" i="11" s="1"/>
  <c r="H525" i="11"/>
  <c r="I525" i="11" s="1"/>
  <c r="H1973" i="11"/>
  <c r="I1973" i="11" s="1"/>
  <c r="H1977" i="11"/>
  <c r="I1977" i="11" s="1"/>
  <c r="H500" i="11"/>
  <c r="I500" i="11" s="1"/>
  <c r="H2721" i="11"/>
  <c r="I2721" i="11" s="1"/>
  <c r="H3085" i="11"/>
  <c r="I3085" i="11" s="1"/>
  <c r="H3437" i="11"/>
  <c r="I3437" i="11" s="1"/>
  <c r="H3073" i="11"/>
  <c r="I3073" i="11" s="1"/>
  <c r="H3066" i="11"/>
  <c r="I3066" i="11" s="1"/>
  <c r="H3441" i="11"/>
  <c r="I3441" i="11" s="1"/>
  <c r="H3069" i="11"/>
  <c r="I3069" i="11" s="1"/>
  <c r="H3439" i="11"/>
  <c r="I3439" i="11" s="1"/>
  <c r="H1980" i="11"/>
  <c r="I1980" i="11" s="1"/>
  <c r="H1986" i="11"/>
  <c r="I1986" i="11" s="1"/>
  <c r="H880" i="11"/>
  <c r="I880" i="11" s="1"/>
  <c r="H499" i="11"/>
  <c r="I499" i="11" s="1"/>
  <c r="H3423" i="11"/>
  <c r="I3423" i="11" s="1"/>
  <c r="H3062" i="11"/>
  <c r="I3062" i="11" s="1"/>
  <c r="H2713" i="11"/>
  <c r="I2713" i="11" s="1"/>
  <c r="H2706" i="11"/>
  <c r="I2706" i="11" s="1"/>
  <c r="H3064" i="11"/>
  <c r="I3064" i="11" s="1"/>
  <c r="H1978" i="11"/>
  <c r="I1978" i="11" s="1"/>
  <c r="H158" i="11"/>
  <c r="I158" i="11" s="1"/>
  <c r="H1964" i="11"/>
  <c r="I1964" i="11" s="1"/>
  <c r="H524" i="11"/>
  <c r="I524" i="11" s="1"/>
  <c r="H1606" i="11"/>
  <c r="I1606" i="11" s="1"/>
  <c r="H1604" i="11"/>
  <c r="I1604" i="11" s="1"/>
  <c r="H1971" i="11"/>
  <c r="I1971" i="11" s="1"/>
  <c r="H1599" i="11"/>
  <c r="I1599" i="11" s="1"/>
  <c r="H3059" i="11"/>
  <c r="I3059" i="11" s="1"/>
  <c r="H2326" i="11"/>
  <c r="I2326" i="11" s="1"/>
  <c r="H1258" i="11"/>
  <c r="I1258" i="11" s="1"/>
  <c r="H2720" i="11"/>
  <c r="I2720" i="11" s="1"/>
  <c r="H1596" i="11"/>
  <c r="I1596" i="11" s="1"/>
  <c r="H517" i="11"/>
  <c r="I517" i="11" s="1"/>
  <c r="H508" i="11"/>
  <c r="I508" i="11" s="1"/>
  <c r="H3074" i="11"/>
  <c r="I3074" i="11" s="1"/>
  <c r="H3071" i="11"/>
  <c r="I3071" i="11" s="1"/>
  <c r="H152" i="11"/>
  <c r="I152" i="11" s="1"/>
  <c r="H867" i="11"/>
  <c r="I867" i="11" s="1"/>
  <c r="H1618" i="11"/>
  <c r="I1618" i="11" s="1"/>
  <c r="H147" i="11"/>
  <c r="I147" i="11" s="1"/>
  <c r="H1252" i="11"/>
  <c r="I1252" i="11" s="1"/>
  <c r="H163" i="11"/>
  <c r="I163" i="11" s="1"/>
  <c r="H3449" i="11"/>
  <c r="I3449" i="11" s="1"/>
  <c r="H513" i="11"/>
  <c r="I513" i="11" s="1"/>
  <c r="H505" i="11"/>
  <c r="I505" i="11" s="1"/>
  <c r="H871" i="11"/>
  <c r="I871" i="11" s="1"/>
  <c r="H1988" i="11"/>
  <c r="I1988" i="11" s="1"/>
  <c r="H160" i="11"/>
  <c r="I160" i="11" s="1"/>
  <c r="H144" i="11"/>
  <c r="I144" i="11" s="1"/>
  <c r="H1622" i="11"/>
  <c r="I1622" i="11" s="1"/>
  <c r="H2336" i="11"/>
  <c r="I2336" i="11" s="1"/>
  <c r="H528" i="11"/>
  <c r="I528" i="11" s="1"/>
  <c r="H1607" i="11"/>
  <c r="I1607" i="11" s="1"/>
  <c r="H1244" i="11"/>
  <c r="I1244" i="11" s="1"/>
  <c r="H2346" i="11"/>
  <c r="I2346" i="11" s="1"/>
  <c r="H3076" i="11"/>
  <c r="I3076" i="11" s="1"/>
  <c r="H3451" i="11"/>
  <c r="I3451" i="11" s="1"/>
  <c r="H2718" i="11"/>
  <c r="I2718" i="11" s="1"/>
  <c r="H1612" i="11"/>
  <c r="I1612" i="11" s="1"/>
  <c r="H2338" i="11"/>
  <c r="I2338" i="11" s="1"/>
  <c r="H162" i="11"/>
  <c r="I162" i="11" s="1"/>
  <c r="H164" i="11"/>
  <c r="I164" i="11" s="1"/>
  <c r="H865" i="11"/>
  <c r="I865" i="11" s="1"/>
  <c r="H1256" i="11"/>
  <c r="I1256" i="11" s="1"/>
  <c r="H504" i="11"/>
  <c r="I504" i="11" s="1"/>
  <c r="H1961" i="11"/>
  <c r="I1961" i="11" s="1"/>
  <c r="H2355" i="11"/>
  <c r="I2355" i="11" s="1"/>
  <c r="H2705" i="11"/>
  <c r="I2705" i="11" s="1"/>
  <c r="H520" i="11"/>
  <c r="I520" i="11" s="1"/>
  <c r="H2700" i="11"/>
  <c r="I2700" i="11" s="1"/>
  <c r="H2333" i="11"/>
  <c r="I2333" i="11" s="1"/>
  <c r="H3436" i="11"/>
  <c r="I3436" i="11" s="1"/>
  <c r="H507" i="11"/>
  <c r="I507" i="11" s="1"/>
  <c r="H2704" i="11"/>
  <c r="I2704" i="11" s="1"/>
  <c r="H3433" i="11"/>
  <c r="I3433" i="11" s="1"/>
  <c r="H3440" i="11"/>
  <c r="I3440" i="11" s="1"/>
  <c r="H1619" i="11"/>
  <c r="I1619" i="11" s="1"/>
  <c r="H1620" i="11"/>
  <c r="I1620" i="11" s="1"/>
  <c r="H1976" i="11"/>
  <c r="I1976" i="11" s="1"/>
  <c r="H875" i="11"/>
  <c r="I875" i="11" s="1"/>
  <c r="H153" i="11"/>
  <c r="I153" i="11" s="1"/>
  <c r="H2325" i="11"/>
  <c r="I2325" i="11" s="1"/>
  <c r="H140" i="11"/>
  <c r="I140" i="11" s="1"/>
  <c r="H887" i="11"/>
  <c r="I887" i="11" s="1"/>
  <c r="H1234" i="11"/>
  <c r="I1234" i="11" s="1"/>
  <c r="H1600" i="11"/>
  <c r="I1600" i="11" s="1"/>
  <c r="H146" i="11"/>
  <c r="I146" i="11" s="1"/>
  <c r="H884" i="11"/>
  <c r="I884" i="11" s="1"/>
  <c r="H521" i="11"/>
  <c r="I521" i="11" s="1"/>
  <c r="H3072" i="11"/>
  <c r="I3072" i="11" s="1"/>
  <c r="H3082" i="11"/>
  <c r="I3082" i="11" s="1"/>
  <c r="H2703" i="11"/>
  <c r="I2703" i="11" s="1"/>
  <c r="H3081" i="11"/>
  <c r="I3081" i="11" s="1"/>
  <c r="H1608" i="11"/>
  <c r="I1608" i="11" s="1"/>
  <c r="H512" i="11"/>
  <c r="I512" i="11" s="1"/>
  <c r="H1603" i="11"/>
  <c r="I1603" i="11" s="1"/>
  <c r="H510" i="11"/>
  <c r="I510" i="11" s="1"/>
  <c r="H1595" i="11"/>
  <c r="I1595" i="11" s="1"/>
  <c r="H506" i="11"/>
  <c r="I506" i="11" s="1"/>
  <c r="H155" i="11"/>
  <c r="I155" i="11" s="1"/>
  <c r="H150" i="11"/>
  <c r="I150" i="11" s="1"/>
  <c r="H2348" i="11"/>
  <c r="I2348" i="11" s="1"/>
  <c r="H2332" i="11"/>
  <c r="I2332" i="11" s="1"/>
  <c r="H143" i="11"/>
  <c r="I143" i="11" s="1"/>
  <c r="H1615" i="11"/>
  <c r="I1615" i="11" s="1"/>
  <c r="H1239" i="11"/>
  <c r="I1239" i="11" s="1"/>
  <c r="H2343" i="11"/>
  <c r="I2343" i="11" s="1"/>
  <c r="H1975" i="11"/>
  <c r="I1975" i="11" s="1"/>
  <c r="H1611" i="11"/>
  <c r="I1611" i="11" s="1"/>
  <c r="H1967" i="11"/>
  <c r="I1967" i="11" s="1"/>
  <c r="H2692" i="11"/>
  <c r="I2692" i="11" s="1"/>
  <c r="H890" i="11"/>
  <c r="I890" i="11" s="1"/>
  <c r="H502" i="11"/>
  <c r="I502" i="11" s="1"/>
  <c r="H1240" i="11"/>
  <c r="I1240" i="11" s="1"/>
  <c r="H2712" i="11"/>
  <c r="I2712" i="11" s="1"/>
  <c r="H1245" i="11"/>
  <c r="I1245" i="11" s="1"/>
  <c r="H3084" i="11"/>
  <c r="I3084" i="11" s="1"/>
  <c r="H1243" i="11"/>
  <c r="I1243" i="11" s="1"/>
  <c r="H1624" i="11"/>
  <c r="I1624" i="11" s="1"/>
  <c r="H1972" i="11"/>
  <c r="I1972" i="11" s="1"/>
  <c r="H879" i="11"/>
  <c r="I879" i="11" s="1"/>
  <c r="H1962" i="11"/>
  <c r="I1962" i="11" s="1"/>
  <c r="H1990" i="11"/>
  <c r="I1990" i="11" s="1"/>
  <c r="H156" i="11"/>
  <c r="I156" i="11" s="1"/>
  <c r="H1616" i="11"/>
  <c r="I1616" i="11" s="1"/>
  <c r="H145" i="11"/>
  <c r="I145" i="11" s="1"/>
  <c r="H1232" i="11"/>
  <c r="I1232" i="11" s="1"/>
  <c r="H874" i="11"/>
  <c r="I874" i="11" s="1"/>
  <c r="H882" i="11"/>
  <c r="I882" i="11" s="1"/>
  <c r="H2328" i="11"/>
  <c r="I2328" i="11" s="1"/>
  <c r="H886" i="11"/>
  <c r="I886" i="11" s="1"/>
  <c r="H159" i="11"/>
  <c r="I159" i="11" s="1"/>
  <c r="H141" i="11"/>
  <c r="I141" i="11" s="1"/>
  <c r="H161" i="11"/>
  <c r="I161" i="11" s="1"/>
  <c r="H873" i="11"/>
  <c r="I873" i="11" s="1"/>
  <c r="H501" i="11"/>
  <c r="I501" i="11" s="1"/>
  <c r="H2329" i="11"/>
  <c r="I2329" i="11" s="1"/>
  <c r="H891" i="11"/>
  <c r="I891" i="11" s="1"/>
  <c r="H889" i="11"/>
  <c r="I889" i="11" s="1"/>
  <c r="H3058" i="11"/>
  <c r="I3058" i="11" s="1"/>
  <c r="H3450" i="11"/>
  <c r="I3450" i="11" s="1"/>
  <c r="H1602" i="11"/>
  <c r="I1602" i="11" s="1"/>
  <c r="H1983" i="11"/>
  <c r="I1983" i="11" s="1"/>
  <c r="H1981" i="11"/>
  <c r="I1981" i="11" s="1"/>
  <c r="H1610" i="11"/>
  <c r="I1610" i="11" s="1"/>
  <c r="H1241" i="11"/>
  <c r="I1241" i="11" s="1"/>
  <c r="H878" i="11"/>
  <c r="I878" i="11" s="1"/>
  <c r="H148" i="11"/>
  <c r="I148" i="11" s="1"/>
  <c r="H2340" i="11"/>
  <c r="I2340" i="11" s="1"/>
  <c r="H1989" i="11"/>
  <c r="I1989" i="11" s="1"/>
  <c r="H1242" i="11"/>
  <c r="I1242" i="11" s="1"/>
  <c r="H1623" i="11"/>
  <c r="I1623" i="11" s="1"/>
  <c r="H1597" i="11"/>
  <c r="I1597" i="11" s="1"/>
  <c r="H2707" i="11"/>
  <c r="I2707" i="11" s="1"/>
  <c r="H3428" i="11"/>
  <c r="I3428" i="11" s="1"/>
  <c r="H1238" i="11"/>
  <c r="I1238" i="11" s="1"/>
  <c r="H509" i="11"/>
  <c r="I509" i="11" s="1"/>
  <c r="H2701" i="11"/>
  <c r="I2701" i="11" s="1"/>
  <c r="H2716" i="11"/>
  <c r="I2716" i="11" s="1"/>
  <c r="H139" i="11"/>
  <c r="I139" i="11" s="1"/>
  <c r="H1614" i="11"/>
  <c r="I1614" i="11" s="1"/>
  <c r="H3079" i="11"/>
  <c r="I3079" i="11" s="1"/>
  <c r="H2342" i="11"/>
  <c r="I2342" i="11" s="1"/>
  <c r="H151" i="11"/>
  <c r="I151" i="11" s="1"/>
  <c r="H503" i="11"/>
  <c r="I503" i="11" s="1"/>
  <c r="H2345" i="11"/>
  <c r="I2345" i="11" s="1"/>
  <c r="H2696" i="11"/>
  <c r="I2696" i="11" s="1"/>
  <c r="H1974" i="11"/>
  <c r="I1974" i="11" s="1"/>
  <c r="H3068" i="11"/>
  <c r="I3068" i="11" s="1"/>
  <c r="H3075" i="11"/>
  <c r="I3075" i="11" s="1"/>
  <c r="H3065" i="11"/>
  <c r="I3065" i="11" s="1"/>
  <c r="H3056" i="11"/>
  <c r="I3056" i="11" s="1"/>
  <c r="H2691" i="11"/>
  <c r="I2691" i="11" s="1"/>
  <c r="H2695" i="11"/>
  <c r="I2695" i="11" s="1"/>
  <c r="H2715" i="11"/>
  <c r="I2715" i="11" s="1"/>
  <c r="H2352" i="11"/>
  <c r="I2352" i="11" s="1"/>
  <c r="H870" i="11"/>
  <c r="I870" i="11" s="1"/>
  <c r="H142" i="11"/>
  <c r="I142" i="11" s="1"/>
  <c r="H526" i="11"/>
  <c r="I526" i="11" s="1"/>
  <c r="H1260" i="11"/>
  <c r="I1260" i="11" s="1"/>
  <c r="H136" i="11"/>
  <c r="I136" i="11" s="1"/>
  <c r="H894" i="11"/>
  <c r="I894" i="11" s="1"/>
  <c r="H154" i="11"/>
  <c r="I154" i="11" s="1"/>
  <c r="H1598" i="11"/>
  <c r="I1598" i="11" s="1"/>
  <c r="H2341" i="11"/>
  <c r="I2341" i="11" s="1"/>
  <c r="H885" i="11"/>
  <c r="I885" i="11" s="1"/>
  <c r="H1617" i="11"/>
  <c r="I1617" i="11" s="1"/>
  <c r="H1248" i="11"/>
  <c r="I1248" i="11" s="1"/>
  <c r="H2708" i="11"/>
  <c r="I2708" i="11" s="1"/>
  <c r="H3479" i="11"/>
  <c r="I3479" i="11" s="1"/>
  <c r="H3092" i="11"/>
  <c r="I3092" i="11" s="1"/>
  <c r="H899" i="11"/>
  <c r="I899" i="11" s="1"/>
  <c r="H1993" i="11"/>
  <c r="I1993" i="11" s="1"/>
  <c r="H1992" i="11"/>
  <c r="I1992" i="11" s="1"/>
  <c r="H3477" i="11"/>
  <c r="I3477" i="11" s="1"/>
  <c r="H558" i="11"/>
  <c r="I558" i="11" s="1"/>
  <c r="H549" i="11"/>
  <c r="I549" i="11" s="1"/>
  <c r="H1269" i="11"/>
  <c r="I1269" i="11" s="1"/>
  <c r="H1276" i="11"/>
  <c r="I1276" i="11" s="1"/>
  <c r="H2359" i="11"/>
  <c r="I2359" i="11" s="1"/>
  <c r="H3458" i="11"/>
  <c r="I3458" i="11" s="1"/>
  <c r="H3457" i="11"/>
  <c r="I3457" i="11" s="1"/>
  <c r="H3452" i="11"/>
  <c r="I3452" i="11" s="1"/>
  <c r="H3105" i="11"/>
  <c r="I3105" i="11" s="1"/>
  <c r="H2375" i="11"/>
  <c r="I2375" i="11" s="1"/>
  <c r="H2733" i="11"/>
  <c r="I2733" i="11" s="1"/>
  <c r="H3091" i="11"/>
  <c r="I3091" i="11" s="1"/>
  <c r="H2738" i="11"/>
  <c r="I2738" i="11" s="1"/>
  <c r="H3474" i="11"/>
  <c r="I3474" i="11" s="1"/>
  <c r="H173" i="11"/>
  <c r="I173" i="11" s="1"/>
  <c r="H547" i="11"/>
  <c r="I547" i="11" s="1"/>
  <c r="H2018" i="11"/>
  <c r="I2018" i="11" s="1"/>
  <c r="H906" i="11"/>
  <c r="I906" i="11" s="1"/>
  <c r="H192" i="11"/>
  <c r="I192" i="11" s="1"/>
  <c r="H1280" i="11"/>
  <c r="I1280" i="11" s="1"/>
  <c r="H2749" i="11"/>
  <c r="I2749" i="11" s="1"/>
  <c r="H2741" i="11"/>
  <c r="I2741" i="11" s="1"/>
  <c r="H2360" i="11"/>
  <c r="I2360" i="11" s="1"/>
  <c r="H3478" i="11"/>
  <c r="I3478" i="11" s="1"/>
  <c r="H3476" i="11"/>
  <c r="I3476" i="11" s="1"/>
  <c r="H3473" i="11"/>
  <c r="I3473" i="11" s="1"/>
  <c r="H1277" i="11"/>
  <c r="I1277" i="11" s="1"/>
  <c r="H186" i="11"/>
  <c r="I186" i="11" s="1"/>
  <c r="H2730" i="11"/>
  <c r="I2730" i="11" s="1"/>
  <c r="H546" i="11"/>
  <c r="I546" i="11" s="1"/>
  <c r="H194" i="11"/>
  <c r="I194" i="11" s="1"/>
  <c r="H1645" i="11"/>
  <c r="I1645" i="11" s="1"/>
  <c r="H553" i="11"/>
  <c r="I553" i="11" s="1"/>
  <c r="H3453" i="11"/>
  <c r="I3453" i="11" s="1"/>
  <c r="H1629" i="11"/>
  <c r="I1629" i="11" s="1"/>
  <c r="H534" i="11"/>
  <c r="I534" i="11" s="1"/>
  <c r="H1287" i="11"/>
  <c r="I1287" i="11" s="1"/>
  <c r="H537" i="11"/>
  <c r="I537" i="11" s="1"/>
  <c r="H2015" i="11"/>
  <c r="I2015" i="11" s="1"/>
  <c r="H2374" i="11"/>
  <c r="I2374" i="11" s="1"/>
  <c r="H2735" i="11"/>
  <c r="I2735" i="11" s="1"/>
  <c r="H2382" i="11"/>
  <c r="I2382" i="11" s="1"/>
  <c r="H3467" i="11"/>
  <c r="I3467" i="11" s="1"/>
  <c r="H188" i="11"/>
  <c r="I188" i="11" s="1"/>
  <c r="H1998" i="11"/>
  <c r="I1998" i="11" s="1"/>
  <c r="H555" i="11"/>
  <c r="I555" i="11" s="1"/>
  <c r="H3459" i="11"/>
  <c r="I3459" i="11" s="1"/>
  <c r="H2367" i="11"/>
  <c r="I2367" i="11" s="1"/>
  <c r="H2745" i="11"/>
  <c r="I2745" i="11" s="1"/>
  <c r="H3098" i="11"/>
  <c r="I3098" i="11" s="1"/>
  <c r="H2371" i="11"/>
  <c r="I2371" i="11" s="1"/>
  <c r="H2363" i="11"/>
  <c r="I2363" i="11" s="1"/>
  <c r="H3096" i="11"/>
  <c r="I3096" i="11" s="1"/>
  <c r="H193" i="11"/>
  <c r="I193" i="11" s="1"/>
  <c r="H1285" i="11"/>
  <c r="I1285" i="11" s="1"/>
  <c r="H905" i="11"/>
  <c r="I905" i="11" s="1"/>
  <c r="H919" i="11"/>
  <c r="I919" i="11" s="1"/>
  <c r="H1265" i="11"/>
  <c r="I1265" i="11" s="1"/>
  <c r="H903" i="11"/>
  <c r="I903" i="11" s="1"/>
  <c r="H1649" i="11"/>
  <c r="I1649" i="11" s="1"/>
  <c r="H1995" i="11"/>
  <c r="I1995" i="11" s="1"/>
  <c r="H1994" i="11"/>
  <c r="I1994" i="11" s="1"/>
  <c r="H2370" i="11"/>
  <c r="I2370" i="11" s="1"/>
  <c r="H3107" i="11"/>
  <c r="I3107" i="11" s="1"/>
  <c r="H3469" i="11"/>
  <c r="I3469" i="11" s="1"/>
  <c r="H2366" i="11"/>
  <c r="I2366" i="11" s="1"/>
  <c r="H2384" i="11"/>
  <c r="I2384" i="11" s="1"/>
  <c r="H2723" i="11"/>
  <c r="I2723" i="11" s="1"/>
  <c r="H3100" i="11"/>
  <c r="I3100" i="11" s="1"/>
  <c r="H1637" i="11"/>
  <c r="I1637" i="11" s="1"/>
  <c r="H2372" i="11"/>
  <c r="I2372" i="11" s="1"/>
  <c r="H182" i="11"/>
  <c r="I182" i="11" s="1"/>
  <c r="H536" i="11"/>
  <c r="I536" i="11" s="1"/>
  <c r="H2747" i="11"/>
  <c r="I2747" i="11" s="1"/>
  <c r="H2737" i="11"/>
  <c r="I2737" i="11" s="1"/>
  <c r="H3454" i="11"/>
  <c r="I3454" i="11" s="1"/>
  <c r="H3461" i="11"/>
  <c r="I3461" i="11" s="1"/>
  <c r="H2751" i="11"/>
  <c r="I2751" i="11" s="1"/>
  <c r="H2014" i="11"/>
  <c r="I2014" i="11" s="1"/>
  <c r="H1268" i="11"/>
  <c r="I1268" i="11" s="1"/>
  <c r="H922" i="11"/>
  <c r="I922" i="11" s="1"/>
  <c r="H1261" i="11"/>
  <c r="I1261" i="11" s="1"/>
  <c r="H556" i="11"/>
  <c r="I556" i="11" s="1"/>
  <c r="H3087" i="11"/>
  <c r="I3087" i="11" s="1"/>
  <c r="H3095" i="11"/>
  <c r="I3095" i="11" s="1"/>
  <c r="H2383" i="11"/>
  <c r="I2383" i="11" s="1"/>
  <c r="H2729" i="11"/>
  <c r="I2729" i="11" s="1"/>
  <c r="H3101" i="11"/>
  <c r="I3101" i="11" s="1"/>
  <c r="H3470" i="11"/>
  <c r="I3470" i="11" s="1"/>
  <c r="H2742" i="11"/>
  <c r="I2742" i="11" s="1"/>
  <c r="H2739" i="11"/>
  <c r="I2739" i="11" s="1"/>
  <c r="H3090" i="11"/>
  <c r="I3090" i="11" s="1"/>
  <c r="H557" i="11"/>
  <c r="I557" i="11" s="1"/>
  <c r="H907" i="11"/>
  <c r="I907" i="11" s="1"/>
  <c r="H2010" i="11"/>
  <c r="I2010" i="11" s="1"/>
  <c r="H548" i="11"/>
  <c r="I548" i="11" s="1"/>
  <c r="H3108" i="11"/>
  <c r="I3108" i="11" s="1"/>
  <c r="H1281" i="11"/>
  <c r="I1281" i="11" s="1"/>
  <c r="H535" i="11"/>
  <c r="I535" i="11" s="1"/>
  <c r="H3094" i="11"/>
  <c r="I3094" i="11" s="1"/>
  <c r="H2016" i="11"/>
  <c r="I2016" i="11" s="1"/>
  <c r="H545" i="11"/>
  <c r="I545" i="11" s="1"/>
  <c r="H550" i="11"/>
  <c r="I550" i="11" s="1"/>
  <c r="H915" i="11"/>
  <c r="I915" i="11" s="1"/>
  <c r="H552" i="11"/>
  <c r="I552" i="11" s="1"/>
  <c r="H1641" i="11"/>
  <c r="I1641" i="11" s="1"/>
  <c r="H911" i="11"/>
  <c r="I911" i="11" s="1"/>
  <c r="H2000" i="11"/>
  <c r="I2000" i="11" s="1"/>
  <c r="H3113" i="11"/>
  <c r="I3113" i="11" s="1"/>
  <c r="H3106" i="11"/>
  <c r="I3106" i="11" s="1"/>
  <c r="H2731" i="11"/>
  <c r="I2731" i="11" s="1"/>
  <c r="H3465" i="11"/>
  <c r="I3465" i="11" s="1"/>
  <c r="H3104" i="11"/>
  <c r="I3104" i="11" s="1"/>
  <c r="H3456" i="11"/>
  <c r="I3456" i="11" s="1"/>
  <c r="H2381" i="11"/>
  <c r="I2381" i="11" s="1"/>
  <c r="H538" i="11"/>
  <c r="I538" i="11" s="1"/>
  <c r="H2001" i="11"/>
  <c r="I2001" i="11" s="1"/>
  <c r="H1290" i="11"/>
  <c r="I1290" i="11" s="1"/>
  <c r="H181" i="11"/>
  <c r="I181" i="11" s="1"/>
  <c r="H541" i="11"/>
  <c r="I541" i="11" s="1"/>
  <c r="H1640" i="11"/>
  <c r="I1640" i="11" s="1"/>
  <c r="H1288" i="11"/>
  <c r="I1288" i="11" s="1"/>
  <c r="H2364" i="11"/>
  <c r="I2364" i="11" s="1"/>
  <c r="H909" i="11"/>
  <c r="I909" i="11" s="1"/>
  <c r="H2746" i="11"/>
  <c r="I2746" i="11" s="1"/>
  <c r="H2727" i="11"/>
  <c r="I2727" i="11" s="1"/>
  <c r="H1642" i="11"/>
  <c r="I1642" i="11" s="1"/>
  <c r="H3455" i="11"/>
  <c r="I3455" i="11" s="1"/>
  <c r="H1999" i="11"/>
  <c r="I1999" i="11" s="1"/>
  <c r="H185" i="11"/>
  <c r="I185" i="11" s="1"/>
  <c r="H2008" i="11"/>
  <c r="I2008" i="11" s="1"/>
  <c r="H1282" i="11"/>
  <c r="I1282" i="11" s="1"/>
  <c r="H1275" i="11"/>
  <c r="I1275" i="11" s="1"/>
  <c r="H2734" i="11"/>
  <c r="I2734" i="11" s="1"/>
  <c r="H3097" i="11"/>
  <c r="I3097" i="11" s="1"/>
  <c r="H3468" i="11"/>
  <c r="I3468" i="11" s="1"/>
  <c r="H3088" i="11"/>
  <c r="I3088" i="11" s="1"/>
  <c r="H917" i="11"/>
  <c r="I917" i="11" s="1"/>
  <c r="H1283" i="11"/>
  <c r="I1283" i="11" s="1"/>
  <c r="H2019" i="11"/>
  <c r="I2019" i="11" s="1"/>
  <c r="H896" i="11"/>
  <c r="I896" i="11" s="1"/>
  <c r="H179" i="11"/>
  <c r="I179" i="11" s="1"/>
  <c r="H2379" i="11"/>
  <c r="I2379" i="11" s="1"/>
  <c r="H2740" i="11"/>
  <c r="I2740" i="11" s="1"/>
  <c r="H1262" i="11"/>
  <c r="I1262" i="11" s="1"/>
  <c r="H1634" i="11"/>
  <c r="I1634" i="11" s="1"/>
  <c r="H923" i="11"/>
  <c r="I923" i="11" s="1"/>
  <c r="H1636" i="11"/>
  <c r="I1636" i="11" s="1"/>
  <c r="H2017" i="11"/>
  <c r="I2017" i="11" s="1"/>
  <c r="H530" i="11"/>
  <c r="I530" i="11" s="1"/>
  <c r="H2365" i="11"/>
  <c r="I2365" i="11" s="1"/>
  <c r="H189" i="11"/>
  <c r="I189" i="11" s="1"/>
  <c r="H1996" i="11"/>
  <c r="I1996" i="11" s="1"/>
  <c r="H551" i="11"/>
  <c r="I551" i="11" s="1"/>
  <c r="H2020" i="11"/>
  <c r="I2020" i="11" s="1"/>
  <c r="H3111" i="11"/>
  <c r="I3111" i="11" s="1"/>
  <c r="H174" i="11"/>
  <c r="I174" i="11" s="1"/>
  <c r="H2373" i="11"/>
  <c r="I2373" i="11" s="1"/>
  <c r="H924" i="11"/>
  <c r="I924" i="11" s="1"/>
  <c r="H2377" i="11"/>
  <c r="I2377" i="11" s="1"/>
  <c r="H897" i="11"/>
  <c r="I897" i="11" s="1"/>
  <c r="H1655" i="11"/>
  <c r="I1655" i="11" s="1"/>
  <c r="H2011" i="11"/>
  <c r="I2011" i="11" s="1"/>
  <c r="H2368" i="11"/>
  <c r="I2368" i="11" s="1"/>
  <c r="H1628" i="11"/>
  <c r="I1628" i="11" s="1"/>
  <c r="H898" i="11"/>
  <c r="I898" i="11" s="1"/>
  <c r="H1651" i="11"/>
  <c r="I1651" i="11" s="1"/>
  <c r="H895" i="11"/>
  <c r="I895" i="11" s="1"/>
  <c r="H3464" i="11"/>
  <c r="I3464" i="11" s="1"/>
  <c r="H3093" i="11"/>
  <c r="I3093" i="11" s="1"/>
  <c r="H900" i="11"/>
  <c r="I900" i="11" s="1"/>
  <c r="H914" i="11"/>
  <c r="I914" i="11" s="1"/>
  <c r="H904" i="11"/>
  <c r="I904" i="11" s="1"/>
  <c r="H2369" i="11"/>
  <c r="I2369" i="11" s="1"/>
  <c r="H165" i="11"/>
  <c r="I165" i="11" s="1"/>
  <c r="H190" i="11"/>
  <c r="I190" i="11" s="1"/>
  <c r="H170" i="11"/>
  <c r="I170" i="11" s="1"/>
  <c r="H912" i="11"/>
  <c r="I912" i="11" s="1"/>
  <c r="H2005" i="11"/>
  <c r="I2005" i="11" s="1"/>
  <c r="H1997" i="11"/>
  <c r="I1997" i="11" s="1"/>
  <c r="H3115" i="11"/>
  <c r="I3115" i="11" s="1"/>
  <c r="H168" i="11"/>
  <c r="I168" i="11" s="1"/>
  <c r="H176" i="11"/>
  <c r="I176" i="11" s="1"/>
  <c r="H178" i="11"/>
  <c r="I178" i="11" s="1"/>
  <c r="H1643" i="11"/>
  <c r="I1643" i="11" s="1"/>
  <c r="H1652" i="11"/>
  <c r="I1652" i="11" s="1"/>
  <c r="H3099" i="11"/>
  <c r="I3099" i="11" s="1"/>
  <c r="H3103" i="11"/>
  <c r="I3103" i="11" s="1"/>
  <c r="H180" i="11"/>
  <c r="I180" i="11" s="1"/>
  <c r="H1633" i="11"/>
  <c r="I1633" i="11" s="1"/>
  <c r="H172" i="11"/>
  <c r="I172" i="11" s="1"/>
  <c r="H2013" i="11"/>
  <c r="I2013" i="11" s="1"/>
  <c r="H2006" i="11"/>
  <c r="I2006" i="11" s="1"/>
  <c r="H1270" i="11"/>
  <c r="I1270" i="11" s="1"/>
  <c r="H2003" i="11"/>
  <c r="I2003" i="11" s="1"/>
  <c r="H191" i="11"/>
  <c r="I191" i="11" s="1"/>
  <c r="H3102" i="11"/>
  <c r="I3102" i="11" s="1"/>
  <c r="H3471" i="11"/>
  <c r="I3471" i="11" s="1"/>
  <c r="H2725" i="11"/>
  <c r="I2725" i="11" s="1"/>
  <c r="H2736" i="11"/>
  <c r="I2736" i="11" s="1"/>
  <c r="H169" i="11"/>
  <c r="I169" i="11" s="1"/>
  <c r="H901" i="11"/>
  <c r="I901" i="11" s="1"/>
  <c r="H2726" i="11"/>
  <c r="I2726" i="11" s="1"/>
  <c r="H1644" i="11"/>
  <c r="I1644" i="11" s="1"/>
  <c r="H2743" i="11"/>
  <c r="I2743" i="11" s="1"/>
  <c r="H2378" i="11"/>
  <c r="I2378" i="11" s="1"/>
  <c r="H533" i="11"/>
  <c r="I533" i="11" s="1"/>
  <c r="H2361" i="11"/>
  <c r="I2361" i="11" s="1"/>
  <c r="H3109" i="11"/>
  <c r="I3109" i="11" s="1"/>
  <c r="H3460" i="11"/>
  <c r="I3460" i="11" s="1"/>
  <c r="H2357" i="11"/>
  <c r="I2357" i="11" s="1"/>
  <c r="H1267" i="11"/>
  <c r="I1267" i="11" s="1"/>
  <c r="H175" i="11"/>
  <c r="I175" i="11" s="1"/>
  <c r="H2744" i="11"/>
  <c r="I2744" i="11" s="1"/>
  <c r="H2380" i="11"/>
  <c r="I2380" i="11" s="1"/>
  <c r="H1286" i="11"/>
  <c r="I1286" i="11" s="1"/>
  <c r="H1263" i="11"/>
  <c r="I1263" i="11" s="1"/>
  <c r="H539" i="11"/>
  <c r="I539" i="11" s="1"/>
  <c r="H1639" i="11"/>
  <c r="I1639" i="11" s="1"/>
  <c r="H167" i="11"/>
  <c r="I167" i="11" s="1"/>
  <c r="H916" i="11"/>
  <c r="I916" i="11" s="1"/>
  <c r="H2362" i="11"/>
  <c r="I2362" i="11" s="1"/>
  <c r="H166" i="11"/>
  <c r="I166" i="11" s="1"/>
  <c r="H2376" i="11"/>
  <c r="I2376" i="11" s="1"/>
  <c r="H2358" i="11"/>
  <c r="I2358" i="11" s="1"/>
  <c r="H3114" i="11"/>
  <c r="I3114" i="11" s="1"/>
  <c r="H3472" i="11"/>
  <c r="I3472" i="11" s="1"/>
  <c r="H1272" i="11"/>
  <c r="I1272" i="11" s="1"/>
  <c r="H1630" i="11"/>
  <c r="I1630" i="11" s="1"/>
  <c r="H918" i="11"/>
  <c r="I918" i="11" s="1"/>
  <c r="H559" i="11"/>
  <c r="I559" i="11" s="1"/>
  <c r="H2007" i="11"/>
  <c r="I2007" i="11" s="1"/>
  <c r="H1274" i="11"/>
  <c r="I1274" i="11" s="1"/>
  <c r="H1991" i="11"/>
  <c r="I1991" i="11" s="1"/>
  <c r="H3481" i="11"/>
  <c r="I3481" i="11" s="1"/>
  <c r="H2732" i="11"/>
  <c r="I2732" i="11" s="1"/>
  <c r="H3475" i="11"/>
  <c r="I3475" i="11" s="1"/>
  <c r="H1278" i="11"/>
  <c r="I1278" i="11" s="1"/>
  <c r="H1273" i="11"/>
  <c r="I1273" i="11" s="1"/>
  <c r="H1648" i="11"/>
  <c r="I1648" i="11" s="1"/>
  <c r="H177" i="11"/>
  <c r="I177" i="11" s="1"/>
  <c r="H1279" i="11"/>
  <c r="I1279" i="11" s="1"/>
  <c r="H2004" i="11"/>
  <c r="I2004" i="11" s="1"/>
  <c r="H542" i="11"/>
  <c r="I542" i="11" s="1"/>
  <c r="H531" i="11"/>
  <c r="I531" i="11" s="1"/>
  <c r="H921" i="11"/>
  <c r="I921" i="11" s="1"/>
  <c r="H544" i="11"/>
  <c r="I544" i="11" s="1"/>
  <c r="H1284" i="11"/>
  <c r="I1284" i="11" s="1"/>
  <c r="H1646" i="11"/>
  <c r="I1646" i="11" s="1"/>
  <c r="H1626" i="11"/>
  <c r="I1626" i="11" s="1"/>
  <c r="H1266" i="11"/>
  <c r="I1266" i="11" s="1"/>
  <c r="H3110" i="11"/>
  <c r="I3110" i="11" s="1"/>
  <c r="H1650" i="11"/>
  <c r="I1650" i="11" s="1"/>
  <c r="H532" i="11"/>
  <c r="I532" i="11" s="1"/>
  <c r="H908" i="11"/>
  <c r="I908" i="11" s="1"/>
  <c r="H1638" i="11"/>
  <c r="I1638" i="11" s="1"/>
  <c r="H1635" i="11"/>
  <c r="I1635" i="11" s="1"/>
  <c r="H1264" i="11"/>
  <c r="I1264" i="11" s="1"/>
  <c r="H920" i="11"/>
  <c r="I920" i="11" s="1"/>
  <c r="H1271" i="11"/>
  <c r="I1271" i="11" s="1"/>
  <c r="H3480" i="11"/>
  <c r="I3480" i="11" s="1"/>
  <c r="H3466" i="11"/>
  <c r="I3466" i="11" s="1"/>
  <c r="H1653" i="11"/>
  <c r="I1653" i="11" s="1"/>
  <c r="H540" i="11"/>
  <c r="I540" i="11" s="1"/>
  <c r="H2728" i="11"/>
  <c r="I2728" i="11" s="1"/>
  <c r="H2012" i="11"/>
  <c r="I2012" i="11" s="1"/>
  <c r="H183" i="11"/>
  <c r="I183" i="11" s="1"/>
  <c r="H2356" i="11"/>
  <c r="I2356" i="11" s="1"/>
  <c r="H2385" i="11"/>
  <c r="I2385" i="11" s="1"/>
  <c r="H2748" i="11"/>
  <c r="I2748" i="11" s="1"/>
  <c r="H2009" i="11"/>
  <c r="I2009" i="11" s="1"/>
  <c r="H1631" i="11"/>
  <c r="I1631" i="11" s="1"/>
  <c r="H1647" i="11"/>
  <c r="I1647" i="11" s="1"/>
  <c r="H2750" i="11"/>
  <c r="I2750" i="11" s="1"/>
  <c r="H2724" i="11"/>
  <c r="I2724" i="11" s="1"/>
  <c r="H2722" i="11"/>
  <c r="I2722" i="11" s="1"/>
  <c r="H902" i="11"/>
  <c r="I902" i="11" s="1"/>
  <c r="H1632" i="11"/>
  <c r="I1632" i="11" s="1"/>
  <c r="H910" i="11"/>
  <c r="I910" i="11" s="1"/>
  <c r="H187" i="11"/>
  <c r="I187" i="11" s="1"/>
  <c r="H171" i="11"/>
  <c r="I171" i="11" s="1"/>
  <c r="H913" i="11"/>
  <c r="I913" i="11" s="1"/>
  <c r="H543" i="11"/>
  <c r="I543" i="11" s="1"/>
  <c r="H2002" i="11"/>
  <c r="I2002" i="11" s="1"/>
  <c r="H1654" i="11"/>
  <c r="I1654" i="11" s="1"/>
  <c r="H1627" i="11"/>
  <c r="I1627" i="11" s="1"/>
  <c r="H184" i="11"/>
  <c r="I184" i="11" s="1"/>
  <c r="H554" i="11"/>
  <c r="I554" i="11" s="1"/>
  <c r="H1289" i="11"/>
  <c r="I1289" i="11" s="1"/>
  <c r="H3116" i="11"/>
  <c r="I3116" i="11" s="1"/>
  <c r="H3112" i="11"/>
  <c r="I3112" i="11" s="1"/>
  <c r="H3089" i="11"/>
  <c r="I3089" i="11" s="1"/>
  <c r="H3462" i="11"/>
  <c r="I3462" i="11" s="1"/>
  <c r="H3463" i="11"/>
  <c r="I3463" i="11" s="1"/>
  <c r="H2143" i="11"/>
  <c r="I2143" i="11" s="1"/>
  <c r="H314" i="11"/>
  <c r="I314" i="11" s="1"/>
  <c r="H2125" i="11"/>
  <c r="I2125" i="11" s="1"/>
  <c r="H3210" i="11"/>
  <c r="I3210" i="11" s="1"/>
  <c r="H1404" i="11"/>
  <c r="I1404" i="11" s="1"/>
  <c r="H297" i="11"/>
  <c r="I297" i="11" s="1"/>
  <c r="H1761" i="11"/>
  <c r="I1761" i="11" s="1"/>
  <c r="H3212" i="11"/>
  <c r="I3212" i="11" s="1"/>
  <c r="H2847" i="11"/>
  <c r="I2847" i="11" s="1"/>
  <c r="H3229" i="11"/>
  <c r="I3229" i="11" s="1"/>
  <c r="H3583" i="11"/>
  <c r="I3583" i="11" s="1"/>
  <c r="H299" i="11"/>
  <c r="I299" i="11" s="1"/>
  <c r="H2137" i="11"/>
  <c r="I2137" i="11" s="1"/>
  <c r="H2142" i="11"/>
  <c r="I2142" i="11" s="1"/>
  <c r="H665" i="11"/>
  <c r="I665" i="11" s="1"/>
  <c r="H304" i="11"/>
  <c r="I304" i="11" s="1"/>
  <c r="H1398" i="11"/>
  <c r="I1398" i="11" s="1"/>
  <c r="H660" i="11"/>
  <c r="I660" i="11" s="1"/>
  <c r="H2126" i="11"/>
  <c r="I2126" i="11" s="1"/>
  <c r="H3595" i="11"/>
  <c r="I3595" i="11" s="1"/>
  <c r="H3223" i="11"/>
  <c r="I3223" i="11" s="1"/>
  <c r="H2116" i="11"/>
  <c r="I2116" i="11" s="1"/>
  <c r="H1411" i="11"/>
  <c r="I1411" i="11" s="1"/>
  <c r="H301" i="11"/>
  <c r="I301" i="11" s="1"/>
  <c r="H3228" i="11"/>
  <c r="I3228" i="11" s="1"/>
  <c r="H2873" i="11"/>
  <c r="I2873" i="11" s="1"/>
  <c r="H1405" i="11"/>
  <c r="I1405" i="11" s="1"/>
  <c r="H2500" i="11"/>
  <c r="I2500" i="11" s="1"/>
  <c r="H2494" i="11"/>
  <c r="I2494" i="11" s="1"/>
  <c r="H2493" i="11"/>
  <c r="I2493" i="11" s="1"/>
  <c r="H1756" i="11"/>
  <c r="I1756" i="11" s="1"/>
  <c r="H2490" i="11"/>
  <c r="I2490" i="11" s="1"/>
  <c r="H2130" i="11"/>
  <c r="I2130" i="11" s="1"/>
  <c r="H295" i="11"/>
  <c r="I295" i="11" s="1"/>
  <c r="H1036" i="11"/>
  <c r="I1036" i="11" s="1"/>
  <c r="H1384" i="11"/>
  <c r="I1384" i="11" s="1"/>
  <c r="H663" i="11"/>
  <c r="I663" i="11" s="1"/>
  <c r="H672" i="11"/>
  <c r="I672" i="11" s="1"/>
  <c r="H1028" i="11"/>
  <c r="I1028" i="11" s="1"/>
  <c r="H1394" i="11"/>
  <c r="I1394" i="11" s="1"/>
  <c r="H652" i="11"/>
  <c r="I652" i="11" s="1"/>
  <c r="H1750" i="11"/>
  <c r="I1750" i="11" s="1"/>
  <c r="H2865" i="11"/>
  <c r="I2865" i="11" s="1"/>
  <c r="H3577" i="11"/>
  <c r="I3577" i="11" s="1"/>
  <c r="H3579" i="11"/>
  <c r="I3579" i="11" s="1"/>
  <c r="H307" i="11"/>
  <c r="I307" i="11" s="1"/>
  <c r="H1045" i="11"/>
  <c r="I1045" i="11" s="1"/>
  <c r="H1388" i="11"/>
  <c r="I1388" i="11" s="1"/>
  <c r="H667" i="11"/>
  <c r="I667" i="11" s="1"/>
  <c r="H298" i="11"/>
  <c r="I298" i="11" s="1"/>
  <c r="H1392" i="11"/>
  <c r="I1392" i="11" s="1"/>
  <c r="H674" i="11"/>
  <c r="I674" i="11" s="1"/>
  <c r="H1763" i="11"/>
  <c r="I1763" i="11" s="1"/>
  <c r="H2870" i="11"/>
  <c r="I2870" i="11" s="1"/>
  <c r="H2864" i="11"/>
  <c r="I2864" i="11" s="1"/>
  <c r="H653" i="11"/>
  <c r="I653" i="11" s="1"/>
  <c r="H312" i="11"/>
  <c r="I312" i="11" s="1"/>
  <c r="H1387" i="11"/>
  <c r="I1387" i="11" s="1"/>
  <c r="H1402" i="11"/>
  <c r="I1402" i="11" s="1"/>
  <c r="H1755" i="11"/>
  <c r="I1755" i="11" s="1"/>
  <c r="H1023" i="11"/>
  <c r="I1023" i="11" s="1"/>
  <c r="H661" i="11"/>
  <c r="I661" i="11" s="1"/>
  <c r="H676" i="11"/>
  <c r="I676" i="11" s="1"/>
  <c r="H2856" i="11"/>
  <c r="I2856" i="11" s="1"/>
  <c r="H2844" i="11"/>
  <c r="I2844" i="11" s="1"/>
  <c r="H2485" i="11"/>
  <c r="I2485" i="11" s="1"/>
  <c r="H2848" i="11"/>
  <c r="I2848" i="11" s="1"/>
  <c r="H3234" i="11"/>
  <c r="I3234" i="11" s="1"/>
  <c r="H1042" i="11"/>
  <c r="I1042" i="11" s="1"/>
  <c r="H2486" i="11"/>
  <c r="I2486" i="11" s="1"/>
  <c r="H1047" i="11"/>
  <c r="I1047" i="11" s="1"/>
  <c r="H668" i="11"/>
  <c r="I668" i="11" s="1"/>
  <c r="H3597" i="11"/>
  <c r="I3597" i="11" s="1"/>
  <c r="H1040" i="11"/>
  <c r="I1040" i="11" s="1"/>
  <c r="H2495" i="11"/>
  <c r="I2495" i="11" s="1"/>
  <c r="H2492" i="11"/>
  <c r="I2492" i="11" s="1"/>
  <c r="H3590" i="11"/>
  <c r="I3590" i="11" s="1"/>
  <c r="H3591" i="11"/>
  <c r="I3591" i="11" s="1"/>
  <c r="H3218" i="11"/>
  <c r="I3218" i="11" s="1"/>
  <c r="H3217" i="11"/>
  <c r="I3217" i="11" s="1"/>
  <c r="H2845" i="11"/>
  <c r="I2845" i="11" s="1"/>
  <c r="H2858" i="11"/>
  <c r="I2858" i="11" s="1"/>
  <c r="H2497" i="11"/>
  <c r="I2497" i="11" s="1"/>
  <c r="H2503" i="11"/>
  <c r="I2503" i="11" s="1"/>
  <c r="H3209" i="11"/>
  <c r="I3209" i="11" s="1"/>
  <c r="H2866" i="11"/>
  <c r="I2866" i="11" s="1"/>
  <c r="H3599" i="11"/>
  <c r="I3599" i="11" s="1"/>
  <c r="H3574" i="11"/>
  <c r="I3574" i="11" s="1"/>
  <c r="H3211" i="11"/>
  <c r="I3211" i="11" s="1"/>
  <c r="H3230" i="11"/>
  <c r="I3230" i="11" s="1"/>
  <c r="H2121" i="11"/>
  <c r="I2121" i="11" s="1"/>
  <c r="H673" i="11"/>
  <c r="I673" i="11" s="1"/>
  <c r="H2140" i="11"/>
  <c r="I2140" i="11" s="1"/>
  <c r="H300" i="11"/>
  <c r="I300" i="11" s="1"/>
  <c r="H1039" i="11"/>
  <c r="I1039" i="11" s="1"/>
  <c r="H682" i="11"/>
  <c r="I682" i="11" s="1"/>
  <c r="H3587" i="11"/>
  <c r="I3587" i="11" s="1"/>
  <c r="H1043" i="11"/>
  <c r="I1043" i="11" s="1"/>
  <c r="H2489" i="11"/>
  <c r="I2489" i="11" s="1"/>
  <c r="H2481" i="11"/>
  <c r="I2481" i="11" s="1"/>
  <c r="H3235" i="11"/>
  <c r="I3235" i="11" s="1"/>
  <c r="H3586" i="11"/>
  <c r="I3586" i="11" s="1"/>
  <c r="H3580" i="11"/>
  <c r="I3580" i="11" s="1"/>
  <c r="H2862" i="11"/>
  <c r="I2862" i="11" s="1"/>
  <c r="H3237" i="11"/>
  <c r="I3237" i="11" s="1"/>
  <c r="H1031" i="11"/>
  <c r="I1031" i="11" s="1"/>
  <c r="H1041" i="11"/>
  <c r="I1041" i="11" s="1"/>
  <c r="H2139" i="11"/>
  <c r="I2139" i="11" s="1"/>
  <c r="H1396" i="11"/>
  <c r="I1396" i="11" s="1"/>
  <c r="H1385" i="11"/>
  <c r="I1385" i="11" s="1"/>
  <c r="H1390" i="11"/>
  <c r="I1390" i="11" s="1"/>
  <c r="H670" i="11"/>
  <c r="I670" i="11" s="1"/>
  <c r="H290" i="11"/>
  <c r="I290" i="11" s="1"/>
  <c r="H1754" i="11"/>
  <c r="I1754" i="11" s="1"/>
  <c r="H309" i="11"/>
  <c r="I309" i="11" s="1"/>
  <c r="H1760" i="11"/>
  <c r="I1760" i="11" s="1"/>
  <c r="H1395" i="11"/>
  <c r="I1395" i="11" s="1"/>
  <c r="H291" i="11"/>
  <c r="I291" i="11" s="1"/>
  <c r="H1764" i="11"/>
  <c r="I1764" i="11" s="1"/>
  <c r="H1752" i="11"/>
  <c r="I1752" i="11" s="1"/>
  <c r="H1044" i="11"/>
  <c r="I1044" i="11" s="1"/>
  <c r="H1759" i="11"/>
  <c r="I1759" i="11" s="1"/>
  <c r="H302" i="11"/>
  <c r="I302" i="11" s="1"/>
  <c r="H3225" i="11"/>
  <c r="I3225" i="11" s="1"/>
  <c r="H2861" i="11"/>
  <c r="I2861" i="11" s="1"/>
  <c r="H3575" i="11"/>
  <c r="I3575" i="11" s="1"/>
  <c r="H3239" i="11"/>
  <c r="I3239" i="11" s="1"/>
  <c r="H3582" i="11"/>
  <c r="I3582" i="11" s="1"/>
  <c r="H1770" i="11"/>
  <c r="I1770" i="11" s="1"/>
  <c r="H1768" i="11"/>
  <c r="I1768" i="11" s="1"/>
  <c r="H303" i="11"/>
  <c r="I303" i="11" s="1"/>
  <c r="H313" i="11"/>
  <c r="I313" i="11" s="1"/>
  <c r="H1765" i="11"/>
  <c r="I1765" i="11" s="1"/>
  <c r="H1025" i="11"/>
  <c r="I1025" i="11" s="1"/>
  <c r="H317" i="11"/>
  <c r="I317" i="11" s="1"/>
  <c r="H1758" i="11"/>
  <c r="I1758" i="11" s="1"/>
  <c r="H1403" i="11"/>
  <c r="I1403" i="11" s="1"/>
  <c r="H315" i="11"/>
  <c r="I315" i="11" s="1"/>
  <c r="H3233" i="11"/>
  <c r="I3233" i="11" s="1"/>
  <c r="H2506" i="11"/>
  <c r="I2506" i="11" s="1"/>
  <c r="H2501" i="11"/>
  <c r="I2501" i="11" s="1"/>
  <c r="H3221" i="11"/>
  <c r="I3221" i="11" s="1"/>
  <c r="H1775" i="11"/>
  <c r="I1775" i="11" s="1"/>
  <c r="H306" i="11"/>
  <c r="I306" i="11" s="1"/>
  <c r="H675" i="11"/>
  <c r="I675" i="11" s="1"/>
  <c r="H310" i="11"/>
  <c r="I310" i="11" s="1"/>
  <c r="H2113" i="11"/>
  <c r="I2113" i="11" s="1"/>
  <c r="H662" i="11"/>
  <c r="I662" i="11" s="1"/>
  <c r="H2122" i="11"/>
  <c r="I2122" i="11" s="1"/>
  <c r="H311" i="11"/>
  <c r="I311" i="11" s="1"/>
  <c r="H2505" i="11"/>
  <c r="I2505" i="11" s="1"/>
  <c r="H3594" i="11"/>
  <c r="I3594" i="11" s="1"/>
  <c r="H3588" i="11"/>
  <c r="I3588" i="11" s="1"/>
  <c r="H3213" i="11"/>
  <c r="I3213" i="11" s="1"/>
  <c r="H2871" i="11"/>
  <c r="I2871" i="11" s="1"/>
  <c r="H3576" i="11"/>
  <c r="I3576" i="11" s="1"/>
  <c r="H1046" i="11"/>
  <c r="I1046" i="11" s="1"/>
  <c r="H1774" i="11"/>
  <c r="I1774" i="11" s="1"/>
  <c r="H287" i="11"/>
  <c r="I287" i="11" s="1"/>
  <c r="H1749" i="11"/>
  <c r="I1749" i="11" s="1"/>
  <c r="H293" i="11"/>
  <c r="I293" i="11" s="1"/>
  <c r="H1035" i="11"/>
  <c r="I1035" i="11" s="1"/>
  <c r="H2117" i="11"/>
  <c r="I2117" i="11" s="1"/>
  <c r="H664" i="11"/>
  <c r="I664" i="11" s="1"/>
  <c r="H1399" i="11"/>
  <c r="I1399" i="11" s="1"/>
  <c r="H3585" i="11"/>
  <c r="I3585" i="11" s="1"/>
  <c r="H1412" i="11"/>
  <c r="I1412" i="11" s="1"/>
  <c r="H680" i="11"/>
  <c r="I680" i="11" s="1"/>
  <c r="H2131" i="11"/>
  <c r="I2131" i="11" s="1"/>
  <c r="H2480" i="11"/>
  <c r="I2480" i="11" s="1"/>
  <c r="H2118" i="11"/>
  <c r="I2118" i="11" s="1"/>
  <c r="H2859" i="11"/>
  <c r="I2859" i="11" s="1"/>
  <c r="H2874" i="11"/>
  <c r="I2874" i="11" s="1"/>
  <c r="H3214" i="11"/>
  <c r="I3214" i="11" s="1"/>
  <c r="H678" i="11"/>
  <c r="I678" i="11" s="1"/>
  <c r="H669" i="11"/>
  <c r="I669" i="11" s="1"/>
  <c r="H294" i="11"/>
  <c r="I294" i="11" s="1"/>
  <c r="H658" i="11"/>
  <c r="I658" i="11" s="1"/>
  <c r="H2128" i="11"/>
  <c r="I2128" i="11" s="1"/>
  <c r="H1406" i="11"/>
  <c r="I1406" i="11" s="1"/>
  <c r="H2129" i="11"/>
  <c r="I2129" i="11" s="1"/>
  <c r="H1037" i="11"/>
  <c r="I1037" i="11" s="1"/>
  <c r="H1030" i="11"/>
  <c r="I1030" i="11" s="1"/>
  <c r="H2482" i="11"/>
  <c r="I2482" i="11" s="1"/>
  <c r="H1767" i="11"/>
  <c r="I1767" i="11" s="1"/>
  <c r="H2115" i="11"/>
  <c r="I2115" i="11" s="1"/>
  <c r="H2136" i="11"/>
  <c r="I2136" i="11" s="1"/>
  <c r="H296" i="11"/>
  <c r="I296" i="11" s="1"/>
  <c r="H656" i="11"/>
  <c r="I656" i="11" s="1"/>
  <c r="H3581" i="11"/>
  <c r="I3581" i="11" s="1"/>
  <c r="H3592" i="11"/>
  <c r="I3592" i="11" s="1"/>
  <c r="H2479" i="11"/>
  <c r="I2479" i="11" s="1"/>
  <c r="H1769" i="11"/>
  <c r="I1769" i="11" s="1"/>
  <c r="H2124" i="11"/>
  <c r="I2124" i="11" s="1"/>
  <c r="H2483" i="11"/>
  <c r="I2483" i="11" s="1"/>
  <c r="H2141" i="11"/>
  <c r="I2141" i="11" s="1"/>
  <c r="H1386" i="11"/>
  <c r="I1386" i="11" s="1"/>
  <c r="H2114" i="11"/>
  <c r="I2114" i="11" s="1"/>
  <c r="H1021" i="11"/>
  <c r="I1021" i="11" s="1"/>
  <c r="H2133" i="11"/>
  <c r="I2133" i="11" s="1"/>
  <c r="H2478" i="11"/>
  <c r="I2478" i="11" s="1"/>
  <c r="H3224" i="11"/>
  <c r="I3224" i="11" s="1"/>
  <c r="H3600" i="11"/>
  <c r="I3600" i="11" s="1"/>
  <c r="H3216" i="11"/>
  <c r="I3216" i="11" s="1"/>
  <c r="H2872" i="11"/>
  <c r="I2872" i="11" s="1"/>
  <c r="H2855" i="11"/>
  <c r="I2855" i="11" s="1"/>
  <c r="H3215" i="11"/>
  <c r="I3215" i="11" s="1"/>
  <c r="H1766" i="11"/>
  <c r="I1766" i="11" s="1"/>
  <c r="H1778" i="11"/>
  <c r="I1778" i="11" s="1"/>
  <c r="H1022" i="11"/>
  <c r="I1022" i="11" s="1"/>
  <c r="H2502" i="11"/>
  <c r="I2502" i="11" s="1"/>
  <c r="H2850" i="11"/>
  <c r="I2850" i="11" s="1"/>
  <c r="H2123" i="11"/>
  <c r="I2123" i="11" s="1"/>
  <c r="H3232" i="11"/>
  <c r="I3232" i="11" s="1"/>
  <c r="H3236" i="11"/>
  <c r="I3236" i="11" s="1"/>
  <c r="H3584" i="11"/>
  <c r="I3584" i="11" s="1"/>
  <c r="H3603" i="11"/>
  <c r="I3603" i="11" s="1"/>
  <c r="H3596" i="11"/>
  <c r="I3596" i="11" s="1"/>
  <c r="H2867" i="11"/>
  <c r="I2867" i="11" s="1"/>
  <c r="H2853" i="11"/>
  <c r="I2853" i="11" s="1"/>
  <c r="H1038" i="11"/>
  <c r="I1038" i="11" s="1"/>
  <c r="H2132" i="11"/>
  <c r="I2132" i="11" s="1"/>
  <c r="H1757" i="11"/>
  <c r="I1757" i="11" s="1"/>
  <c r="H288" i="11"/>
  <c r="I288" i="11" s="1"/>
  <c r="H2134" i="11"/>
  <c r="I2134" i="11" s="1"/>
  <c r="H3578" i="11"/>
  <c r="I3578" i="11" s="1"/>
  <c r="H3227" i="11"/>
  <c r="I3227" i="11" s="1"/>
  <c r="H3222" i="11"/>
  <c r="I3222" i="11" s="1"/>
  <c r="H2869" i="11"/>
  <c r="I2869" i="11" s="1"/>
  <c r="H3231" i="11"/>
  <c r="I3231" i="11" s="1"/>
  <c r="H2488" i="11"/>
  <c r="I2488" i="11" s="1"/>
  <c r="H1020" i="11"/>
  <c r="I1020" i="11" s="1"/>
  <c r="H671" i="11"/>
  <c r="I671" i="11" s="1"/>
  <c r="H1777" i="11"/>
  <c r="I1777" i="11" s="1"/>
  <c r="H3602" i="11"/>
  <c r="I3602" i="11" s="1"/>
  <c r="H289" i="11"/>
  <c r="I289" i="11" s="1"/>
  <c r="H1748" i="11"/>
  <c r="I1748" i="11" s="1"/>
  <c r="H1017" i="11"/>
  <c r="I1017" i="11" s="1"/>
  <c r="H2127" i="11"/>
  <c r="I2127" i="11" s="1"/>
  <c r="H3598" i="11"/>
  <c r="I3598" i="11" s="1"/>
  <c r="H308" i="11"/>
  <c r="I308" i="11" s="1"/>
  <c r="H1409" i="11"/>
  <c r="I1409" i="11" s="1"/>
  <c r="H677" i="11"/>
  <c r="I677" i="11" s="1"/>
  <c r="H1413" i="11"/>
  <c r="I1413" i="11" s="1"/>
  <c r="H1034" i="11"/>
  <c r="I1034" i="11" s="1"/>
  <c r="H2499" i="11"/>
  <c r="I2499" i="11" s="1"/>
  <c r="H2863" i="11"/>
  <c r="I2863" i="11" s="1"/>
  <c r="H316" i="11"/>
  <c r="I316" i="11" s="1"/>
  <c r="H1019" i="11"/>
  <c r="I1019" i="11" s="1"/>
  <c r="H1753" i="11"/>
  <c r="I1753" i="11" s="1"/>
  <c r="H666" i="11"/>
  <c r="I666" i="11" s="1"/>
  <c r="H1407" i="11"/>
  <c r="I1407" i="11" s="1"/>
  <c r="H1389" i="11"/>
  <c r="I1389" i="11" s="1"/>
  <c r="H1033" i="11"/>
  <c r="I1033" i="11" s="1"/>
  <c r="H2507" i="11"/>
  <c r="I2507" i="11" s="1"/>
  <c r="H1776" i="11"/>
  <c r="I1776" i="11" s="1"/>
  <c r="H1391" i="11"/>
  <c r="I1391" i="11" s="1"/>
  <c r="H2496" i="11"/>
  <c r="I2496" i="11" s="1"/>
  <c r="H1772" i="11"/>
  <c r="I1772" i="11" s="1"/>
  <c r="H1400" i="11"/>
  <c r="I1400" i="11" s="1"/>
  <c r="H1408" i="11"/>
  <c r="I1408" i="11" s="1"/>
  <c r="H2860" i="11"/>
  <c r="I2860" i="11" s="1"/>
  <c r="H2846" i="11"/>
  <c r="I2846" i="11" s="1"/>
  <c r="H2854" i="11"/>
  <c r="I2854" i="11" s="1"/>
  <c r="H3238" i="11"/>
  <c r="I3238" i="11" s="1"/>
  <c r="H659" i="11"/>
  <c r="I659" i="11" s="1"/>
  <c r="H292" i="11"/>
  <c r="I292" i="11" s="1"/>
  <c r="H1410" i="11"/>
  <c r="I1410" i="11" s="1"/>
  <c r="H2504" i="11"/>
  <c r="I2504" i="11" s="1"/>
  <c r="H657" i="11"/>
  <c r="I657" i="11" s="1"/>
  <c r="H2491" i="11"/>
  <c r="I2491" i="11" s="1"/>
  <c r="H1383" i="11"/>
  <c r="I1383" i="11" s="1"/>
  <c r="H1026" i="11"/>
  <c r="I1026" i="11" s="1"/>
  <c r="H1027" i="11"/>
  <c r="I1027" i="11" s="1"/>
  <c r="H2119" i="11"/>
  <c r="I2119" i="11" s="1"/>
  <c r="H1032" i="11"/>
  <c r="I1032" i="11" s="1"/>
  <c r="H1024" i="11"/>
  <c r="I1024" i="11" s="1"/>
  <c r="H2498" i="11"/>
  <c r="I2498" i="11" s="1"/>
  <c r="H2135" i="11"/>
  <c r="I2135" i="11" s="1"/>
  <c r="H3219" i="11"/>
  <c r="I3219" i="11" s="1"/>
  <c r="H2857" i="11"/>
  <c r="I2857" i="11" s="1"/>
  <c r="H2487" i="11"/>
  <c r="I2487" i="11" s="1"/>
  <c r="H1773" i="11"/>
  <c r="I1773" i="11" s="1"/>
  <c r="H1018" i="11"/>
  <c r="I1018" i="11" s="1"/>
  <c r="H654" i="11"/>
  <c r="I654" i="11" s="1"/>
  <c r="H1393" i="11"/>
  <c r="I1393" i="11" s="1"/>
  <c r="H1771" i="11"/>
  <c r="I1771" i="11" s="1"/>
  <c r="H2508" i="11"/>
  <c r="I2508" i="11" s="1"/>
  <c r="H3220" i="11"/>
  <c r="I3220" i="11" s="1"/>
  <c r="H1751" i="11"/>
  <c r="I1751" i="11" s="1"/>
  <c r="H2120" i="11"/>
  <c r="I2120" i="11" s="1"/>
  <c r="H655" i="11"/>
  <c r="I655" i="11" s="1"/>
  <c r="H3589" i="11"/>
  <c r="I3589" i="11" s="1"/>
  <c r="H3604" i="11"/>
  <c r="I3604" i="11" s="1"/>
  <c r="H2849" i="11"/>
  <c r="I2849" i="11" s="1"/>
  <c r="H3593" i="11"/>
  <c r="I3593" i="11" s="1"/>
  <c r="H2852" i="11"/>
  <c r="I2852" i="11" s="1"/>
  <c r="H2851" i="11"/>
  <c r="I2851" i="11" s="1"/>
  <c r="H1401" i="11"/>
  <c r="I1401" i="11" s="1"/>
  <c r="H2138" i="11"/>
  <c r="I2138" i="11" s="1"/>
  <c r="H305" i="11"/>
  <c r="I305" i="11" s="1"/>
  <c r="H679" i="11"/>
  <c r="I679" i="11" s="1"/>
  <c r="H2484" i="11"/>
  <c r="I2484" i="11" s="1"/>
  <c r="H681" i="11"/>
  <c r="I681" i="11" s="1"/>
  <c r="H1397" i="11"/>
  <c r="I1397" i="11" s="1"/>
  <c r="H1029" i="11"/>
  <c r="I1029" i="11" s="1"/>
  <c r="H1762" i="11"/>
  <c r="I1762" i="11" s="1"/>
  <c r="H2868" i="11"/>
  <c r="I2868" i="11" s="1"/>
  <c r="H3226" i="11"/>
  <c r="I3226" i="11" s="1"/>
  <c r="H3601" i="11"/>
  <c r="I3601" i="11" s="1"/>
  <c r="H3537" i="11"/>
  <c r="I3537" i="11" s="1"/>
  <c r="H2439" i="11"/>
  <c r="I2439" i="11" s="1"/>
  <c r="H2788" i="11"/>
  <c r="I2788" i="11" s="1"/>
  <c r="H1346" i="11"/>
  <c r="I1346" i="11" s="1"/>
  <c r="H1347" i="11"/>
  <c r="I1347" i="11" s="1"/>
  <c r="H621" i="11"/>
  <c r="I621" i="11" s="1"/>
  <c r="H614" i="11"/>
  <c r="I614" i="11" s="1"/>
  <c r="H3153" i="11"/>
  <c r="I3153" i="11" s="1"/>
  <c r="H3150" i="11"/>
  <c r="I3150" i="11" s="1"/>
  <c r="H3159" i="11"/>
  <c r="I3159" i="11" s="1"/>
  <c r="H2418" i="11"/>
  <c r="I2418" i="11" s="1"/>
  <c r="H2813" i="11"/>
  <c r="I2813" i="11" s="1"/>
  <c r="H3523" i="11"/>
  <c r="I3523" i="11" s="1"/>
  <c r="H2784" i="11"/>
  <c r="I2784" i="11" s="1"/>
  <c r="H2428" i="11"/>
  <c r="I2428" i="11" s="1"/>
  <c r="H611" i="11"/>
  <c r="I611" i="11" s="1"/>
  <c r="H226" i="11"/>
  <c r="I226" i="11" s="1"/>
  <c r="H231" i="11"/>
  <c r="I231" i="11" s="1"/>
  <c r="H599" i="11"/>
  <c r="I599" i="11" s="1"/>
  <c r="H3542" i="11"/>
  <c r="I3542" i="11" s="1"/>
  <c r="H2431" i="11"/>
  <c r="I2431" i="11" s="1"/>
  <c r="H3530" i="11"/>
  <c r="I3530" i="11" s="1"/>
  <c r="H2436" i="11"/>
  <c r="I2436" i="11" s="1"/>
  <c r="H3532" i="11"/>
  <c r="I3532" i="11" s="1"/>
  <c r="H2810" i="11"/>
  <c r="I2810" i="11" s="1"/>
  <c r="H3513" i="11"/>
  <c r="I3513" i="11" s="1"/>
  <c r="H2792" i="11"/>
  <c r="I2792" i="11" s="1"/>
  <c r="H1334" i="11"/>
  <c r="I1334" i="11" s="1"/>
  <c r="H1335" i="11"/>
  <c r="I1335" i="11" s="1"/>
  <c r="H2082" i="11"/>
  <c r="I2082" i="11" s="1"/>
  <c r="H1331" i="11"/>
  <c r="I1331" i="11" s="1"/>
  <c r="H616" i="11"/>
  <c r="I616" i="11" s="1"/>
  <c r="H1694" i="11"/>
  <c r="I1694" i="11" s="1"/>
  <c r="H965" i="11"/>
  <c r="I965" i="11" s="1"/>
  <c r="H2065" i="11"/>
  <c r="I2065" i="11" s="1"/>
  <c r="H2073" i="11"/>
  <c r="I2073" i="11" s="1"/>
  <c r="H2069" i="11"/>
  <c r="I2069" i="11" s="1"/>
  <c r="H3517" i="11"/>
  <c r="I3517" i="11" s="1"/>
  <c r="H2432" i="11"/>
  <c r="I2432" i="11" s="1"/>
  <c r="H975" i="11"/>
  <c r="I975" i="11" s="1"/>
  <c r="H1339" i="11"/>
  <c r="I1339" i="11" s="1"/>
  <c r="H963" i="11"/>
  <c r="I963" i="11" s="1"/>
  <c r="H592" i="11"/>
  <c r="I592" i="11" s="1"/>
  <c r="H1342" i="11"/>
  <c r="I1342" i="11" s="1"/>
  <c r="H1352" i="11"/>
  <c r="I1352" i="11" s="1"/>
  <c r="H1349" i="11"/>
  <c r="I1349" i="11" s="1"/>
  <c r="H603" i="11"/>
  <c r="I603" i="11" s="1"/>
  <c r="H2061" i="11"/>
  <c r="I2061" i="11" s="1"/>
  <c r="H3524" i="11"/>
  <c r="I3524" i="11" s="1"/>
  <c r="H2806" i="11"/>
  <c r="I2806" i="11" s="1"/>
  <c r="H2786" i="11"/>
  <c r="I2786" i="11" s="1"/>
  <c r="H3516" i="11"/>
  <c r="I3516" i="11" s="1"/>
  <c r="H1348" i="11"/>
  <c r="I1348" i="11" s="1"/>
  <c r="H243" i="11"/>
  <c r="I243" i="11" s="1"/>
  <c r="H235" i="11"/>
  <c r="I235" i="11" s="1"/>
  <c r="H2055" i="11"/>
  <c r="I2055" i="11" s="1"/>
  <c r="H1350" i="11"/>
  <c r="I1350" i="11" s="1"/>
  <c r="H981" i="11"/>
  <c r="I981" i="11" s="1"/>
  <c r="H1338" i="11"/>
  <c r="I1338" i="11" s="1"/>
  <c r="H2053" i="11"/>
  <c r="I2053" i="11" s="1"/>
  <c r="H2058" i="11"/>
  <c r="I2058" i="11" s="1"/>
  <c r="H591" i="11"/>
  <c r="I591" i="11" s="1"/>
  <c r="H2805" i="11"/>
  <c r="I2805" i="11" s="1"/>
  <c r="H3175" i="11"/>
  <c r="I3175" i="11" s="1"/>
  <c r="H2066" i="11"/>
  <c r="I2066" i="11" s="1"/>
  <c r="H2079" i="11"/>
  <c r="I2079" i="11" s="1"/>
  <c r="H2080" i="11"/>
  <c r="I2080" i="11" s="1"/>
  <c r="H2070" i="11"/>
  <c r="I2070" i="11" s="1"/>
  <c r="H956" i="11"/>
  <c r="I956" i="11" s="1"/>
  <c r="H1325" i="11"/>
  <c r="I1325" i="11" s="1"/>
  <c r="H593" i="11"/>
  <c r="I593" i="11" s="1"/>
  <c r="H973" i="11"/>
  <c r="I973" i="11" s="1"/>
  <c r="H1351" i="11"/>
  <c r="I1351" i="11" s="1"/>
  <c r="H2800" i="11"/>
  <c r="I2800" i="11" s="1"/>
  <c r="H2427" i="11"/>
  <c r="I2427" i="11" s="1"/>
  <c r="H3535" i="11"/>
  <c r="I3535" i="11" s="1"/>
  <c r="H229" i="11"/>
  <c r="I229" i="11" s="1"/>
  <c r="H3162" i="11"/>
  <c r="I3162" i="11" s="1"/>
  <c r="H2785" i="11"/>
  <c r="I2785" i="11" s="1"/>
  <c r="H3168" i="11"/>
  <c r="I3168" i="11" s="1"/>
  <c r="H3176" i="11"/>
  <c r="I3176" i="11" s="1"/>
  <c r="H1326" i="11"/>
  <c r="I1326" i="11" s="1"/>
  <c r="H971" i="11"/>
  <c r="I971" i="11" s="1"/>
  <c r="H3149" i="11"/>
  <c r="I3149" i="11" s="1"/>
  <c r="H602" i="11"/>
  <c r="I602" i="11" s="1"/>
  <c r="H1340" i="11"/>
  <c r="I1340" i="11" s="1"/>
  <c r="H613" i="11"/>
  <c r="I613" i="11" s="1"/>
  <c r="H247" i="11"/>
  <c r="I247" i="11" s="1"/>
  <c r="H600" i="11"/>
  <c r="I600" i="11" s="1"/>
  <c r="H2444" i="11"/>
  <c r="I2444" i="11" s="1"/>
  <c r="H3167" i="11"/>
  <c r="I3167" i="11" s="1"/>
  <c r="H3518" i="11"/>
  <c r="I3518" i="11" s="1"/>
  <c r="H255" i="11"/>
  <c r="I255" i="11" s="1"/>
  <c r="H610" i="11"/>
  <c r="I610" i="11" s="1"/>
  <c r="H608" i="11"/>
  <c r="I608" i="11" s="1"/>
  <c r="H1324" i="11"/>
  <c r="I1324" i="11" s="1"/>
  <c r="H2812" i="11"/>
  <c r="I2812" i="11" s="1"/>
  <c r="H606" i="11"/>
  <c r="I606" i="11" s="1"/>
  <c r="H960" i="11"/>
  <c r="I960" i="11" s="1"/>
  <c r="H1344" i="11"/>
  <c r="I1344" i="11" s="1"/>
  <c r="H2078" i="11"/>
  <c r="I2078" i="11" s="1"/>
  <c r="H3156" i="11"/>
  <c r="I3156" i="11" s="1"/>
  <c r="H3541" i="11"/>
  <c r="I3541" i="11" s="1"/>
  <c r="H3164" i="11"/>
  <c r="I3164" i="11" s="1"/>
  <c r="H2437" i="11"/>
  <c r="I2437" i="11" s="1"/>
  <c r="H2803" i="11"/>
  <c r="I2803" i="11" s="1"/>
  <c r="H2783" i="11"/>
  <c r="I2783" i="11" s="1"/>
  <c r="H2421" i="11"/>
  <c r="I2421" i="11" s="1"/>
  <c r="H3151" i="11"/>
  <c r="I3151" i="11" s="1"/>
  <c r="H2797" i="11"/>
  <c r="I2797" i="11" s="1"/>
  <c r="H239" i="11"/>
  <c r="I239" i="11" s="1"/>
  <c r="H961" i="11"/>
  <c r="I961" i="11" s="1"/>
  <c r="H2074" i="11"/>
  <c r="I2074" i="11" s="1"/>
  <c r="H1343" i="11"/>
  <c r="I1343" i="11" s="1"/>
  <c r="H620" i="11"/>
  <c r="I620" i="11" s="1"/>
  <c r="H228" i="11"/>
  <c r="I228" i="11" s="1"/>
  <c r="H2811" i="11"/>
  <c r="I2811" i="11" s="1"/>
  <c r="H2809" i="11"/>
  <c r="I2809" i="11" s="1"/>
  <c r="H2054" i="11"/>
  <c r="I2054" i="11" s="1"/>
  <c r="H974" i="11"/>
  <c r="I974" i="11" s="1"/>
  <c r="H2062" i="11"/>
  <c r="I2062" i="11" s="1"/>
  <c r="H2443" i="11"/>
  <c r="I2443" i="11" s="1"/>
  <c r="H1332" i="11"/>
  <c r="I1332" i="11" s="1"/>
  <c r="H957" i="11"/>
  <c r="I957" i="11" s="1"/>
  <c r="H1715" i="11"/>
  <c r="I1715" i="11" s="1"/>
  <c r="H249" i="11"/>
  <c r="I249" i="11" s="1"/>
  <c r="H1692" i="11"/>
  <c r="I1692" i="11" s="1"/>
  <c r="H618" i="11"/>
  <c r="I618" i="11" s="1"/>
  <c r="H978" i="11"/>
  <c r="I978" i="11" s="1"/>
  <c r="H2793" i="11"/>
  <c r="I2793" i="11" s="1"/>
  <c r="H3172" i="11"/>
  <c r="I3172" i="11" s="1"/>
  <c r="H3539" i="11"/>
  <c r="I3539" i="11" s="1"/>
  <c r="H1716" i="11"/>
  <c r="I1716" i="11" s="1"/>
  <c r="H2446" i="11"/>
  <c r="I2446" i="11" s="1"/>
  <c r="H2060" i="11"/>
  <c r="I2060" i="11" s="1"/>
  <c r="H1333" i="11"/>
  <c r="I1333" i="11" s="1"/>
  <c r="H980" i="11"/>
  <c r="I980" i="11" s="1"/>
  <c r="H252" i="11"/>
  <c r="I252" i="11" s="1"/>
  <c r="H601" i="11"/>
  <c r="I601" i="11" s="1"/>
  <c r="H3531" i="11"/>
  <c r="I3531" i="11" s="1"/>
  <c r="H615" i="11"/>
  <c r="I615" i="11" s="1"/>
  <c r="H1709" i="11"/>
  <c r="I1709" i="11" s="1"/>
  <c r="H1341" i="11"/>
  <c r="I1341" i="11" s="1"/>
  <c r="H246" i="11"/>
  <c r="I246" i="11" s="1"/>
  <c r="H2057" i="11"/>
  <c r="I2057" i="11" s="1"/>
  <c r="H3525" i="11"/>
  <c r="I3525" i="11" s="1"/>
  <c r="H3174" i="11"/>
  <c r="I3174" i="11" s="1"/>
  <c r="H3160" i="11"/>
  <c r="I3160" i="11" s="1"/>
  <c r="H2068" i="11"/>
  <c r="I2068" i="11" s="1"/>
  <c r="H250" i="11"/>
  <c r="I250" i="11" s="1"/>
  <c r="H984" i="11"/>
  <c r="I984" i="11" s="1"/>
  <c r="H242" i="11"/>
  <c r="I242" i="11" s="1"/>
  <c r="H2425" i="11"/>
  <c r="I2425" i="11" s="1"/>
  <c r="H1688" i="11"/>
  <c r="I1688" i="11" s="1"/>
  <c r="H1711" i="11"/>
  <c r="I1711" i="11" s="1"/>
  <c r="H1697" i="11"/>
  <c r="I1697" i="11" s="1"/>
  <c r="H240" i="11"/>
  <c r="I240" i="11" s="1"/>
  <c r="H1327" i="11"/>
  <c r="I1327" i="11" s="1"/>
  <c r="H230" i="11"/>
  <c r="I230" i="11" s="1"/>
  <c r="H3536" i="11"/>
  <c r="I3536" i="11" s="1"/>
  <c r="H3166" i="11"/>
  <c r="I3166" i="11" s="1"/>
  <c r="H3522" i="11"/>
  <c r="I3522" i="11" s="1"/>
  <c r="H1714" i="11"/>
  <c r="I1714" i="11" s="1"/>
  <c r="H234" i="11"/>
  <c r="I234" i="11" s="1"/>
  <c r="H251" i="11"/>
  <c r="I251" i="11" s="1"/>
  <c r="H2424" i="11"/>
  <c r="I2424" i="11" s="1"/>
  <c r="H227" i="11"/>
  <c r="I227" i="11" s="1"/>
  <c r="H970" i="11"/>
  <c r="I970" i="11" s="1"/>
  <c r="H982" i="11"/>
  <c r="I982" i="11" s="1"/>
  <c r="H1704" i="11"/>
  <c r="I1704" i="11" s="1"/>
  <c r="H985" i="11"/>
  <c r="I985" i="11" s="1"/>
  <c r="H967" i="11"/>
  <c r="I967" i="11" s="1"/>
  <c r="H244" i="11"/>
  <c r="I244" i="11" s="1"/>
  <c r="H1323" i="11"/>
  <c r="I1323" i="11" s="1"/>
  <c r="H237" i="11"/>
  <c r="I237" i="11" s="1"/>
  <c r="H3165" i="11"/>
  <c r="I3165" i="11" s="1"/>
  <c r="H966" i="11"/>
  <c r="I966" i="11" s="1"/>
  <c r="H2059" i="11"/>
  <c r="I2059" i="11" s="1"/>
  <c r="H1707" i="11"/>
  <c r="I1707" i="11" s="1"/>
  <c r="H968" i="11"/>
  <c r="I968" i="11" s="1"/>
  <c r="H241" i="11"/>
  <c r="I241" i="11" s="1"/>
  <c r="H2799" i="11"/>
  <c r="I2799" i="11" s="1"/>
  <c r="H2442" i="11"/>
  <c r="I2442" i="11" s="1"/>
  <c r="H1330" i="11"/>
  <c r="I1330" i="11" s="1"/>
  <c r="H958" i="11"/>
  <c r="I958" i="11" s="1"/>
  <c r="H1713" i="11"/>
  <c r="I1713" i="11" s="1"/>
  <c r="H2804" i="11"/>
  <c r="I2804" i="11" s="1"/>
  <c r="H3157" i="11"/>
  <c r="I3157" i="11" s="1"/>
  <c r="H3173" i="11"/>
  <c r="I3173" i="11" s="1"/>
  <c r="H3528" i="11"/>
  <c r="I3528" i="11" s="1"/>
  <c r="H2071" i="11"/>
  <c r="I2071" i="11" s="1"/>
  <c r="H2441" i="11"/>
  <c r="I2441" i="11" s="1"/>
  <c r="H2072" i="11"/>
  <c r="I2072" i="11" s="1"/>
  <c r="H976" i="11"/>
  <c r="I976" i="11" s="1"/>
  <c r="H986" i="11"/>
  <c r="I986" i="11" s="1"/>
  <c r="H2807" i="11"/>
  <c r="I2807" i="11" s="1"/>
  <c r="H612" i="11"/>
  <c r="I612" i="11" s="1"/>
  <c r="H1328" i="11"/>
  <c r="I1328" i="11" s="1"/>
  <c r="H2802" i="11"/>
  <c r="I2802" i="11" s="1"/>
  <c r="H3540" i="11"/>
  <c r="I3540" i="11" s="1"/>
  <c r="H2796" i="11"/>
  <c r="I2796" i="11" s="1"/>
  <c r="H1706" i="11"/>
  <c r="I1706" i="11" s="1"/>
  <c r="H2445" i="11"/>
  <c r="I2445" i="11" s="1"/>
  <c r="H2440" i="11"/>
  <c r="I2440" i="11" s="1"/>
  <c r="H969" i="11"/>
  <c r="I969" i="11" s="1"/>
  <c r="H1710" i="11"/>
  <c r="I1710" i="11" s="1"/>
  <c r="H1705" i="11"/>
  <c r="I1705" i="11" s="1"/>
  <c r="H1687" i="11"/>
  <c r="I1687" i="11" s="1"/>
  <c r="H596" i="11"/>
  <c r="I596" i="11" s="1"/>
  <c r="H232" i="11"/>
  <c r="I232" i="11" s="1"/>
  <c r="H253" i="11"/>
  <c r="I253" i="11" s="1"/>
  <c r="H2429" i="11"/>
  <c r="I2429" i="11" s="1"/>
  <c r="H3163" i="11"/>
  <c r="I3163" i="11" s="1"/>
  <c r="H3148" i="11"/>
  <c r="I3148" i="11" s="1"/>
  <c r="H3158" i="11"/>
  <c r="I3158" i="11" s="1"/>
  <c r="H3527" i="11"/>
  <c r="I3527" i="11" s="1"/>
  <c r="H2081" i="11"/>
  <c r="I2081" i="11" s="1"/>
  <c r="H2423" i="11"/>
  <c r="I2423" i="11" s="1"/>
  <c r="H2447" i="11"/>
  <c r="I2447" i="11" s="1"/>
  <c r="H2791" i="11"/>
  <c r="I2791" i="11" s="1"/>
  <c r="H977" i="11"/>
  <c r="I977" i="11" s="1"/>
  <c r="H617" i="11"/>
  <c r="I617" i="11" s="1"/>
  <c r="H3521" i="11"/>
  <c r="I3521" i="11" s="1"/>
  <c r="H983" i="11"/>
  <c r="I983" i="11" s="1"/>
  <c r="H2076" i="11"/>
  <c r="I2076" i="11" s="1"/>
  <c r="H2789" i="11"/>
  <c r="I2789" i="11" s="1"/>
  <c r="H609" i="11"/>
  <c r="I609" i="11" s="1"/>
  <c r="H2064" i="11"/>
  <c r="I2064" i="11" s="1"/>
  <c r="H1700" i="11"/>
  <c r="I1700" i="11" s="1"/>
  <c r="H2420" i="11"/>
  <c r="I2420" i="11" s="1"/>
  <c r="H619" i="11"/>
  <c r="I619" i="11" s="1"/>
  <c r="H1337" i="11"/>
  <c r="I1337" i="11" s="1"/>
  <c r="H2417" i="11"/>
  <c r="I2417" i="11" s="1"/>
  <c r="H3170" i="11"/>
  <c r="I3170" i="11" s="1"/>
  <c r="H3529" i="11"/>
  <c r="I3529" i="11" s="1"/>
  <c r="H1322" i="11"/>
  <c r="I1322" i="11" s="1"/>
  <c r="H959" i="11"/>
  <c r="I959" i="11" s="1"/>
  <c r="H248" i="11"/>
  <c r="I248" i="11" s="1"/>
  <c r="H964" i="11"/>
  <c r="I964" i="11" s="1"/>
  <c r="H2419" i="11"/>
  <c r="I2419" i="11" s="1"/>
  <c r="H604" i="11"/>
  <c r="I604" i="11" s="1"/>
  <c r="H1691" i="11"/>
  <c r="I1691" i="11" s="1"/>
  <c r="H238" i="11"/>
  <c r="I238" i="11" s="1"/>
  <c r="H1699" i="11"/>
  <c r="I1699" i="11" s="1"/>
  <c r="H1695" i="11"/>
  <c r="I1695" i="11" s="1"/>
  <c r="H962" i="11"/>
  <c r="I962" i="11" s="1"/>
  <c r="H1712" i="11"/>
  <c r="I1712" i="11" s="1"/>
  <c r="H2056" i="11"/>
  <c r="I2056" i="11" s="1"/>
  <c r="H594" i="11"/>
  <c r="I594" i="11" s="1"/>
  <c r="H2434" i="11"/>
  <c r="I2434" i="11" s="1"/>
  <c r="H1345" i="11"/>
  <c r="I1345" i="11" s="1"/>
  <c r="H2052" i="11"/>
  <c r="I2052" i="11" s="1"/>
  <c r="H597" i="11"/>
  <c r="I597" i="11" s="1"/>
  <c r="H607" i="11"/>
  <c r="I607" i="11" s="1"/>
  <c r="H1696" i="11"/>
  <c r="I1696" i="11" s="1"/>
  <c r="H256" i="11"/>
  <c r="I256" i="11" s="1"/>
  <c r="H3533" i="11"/>
  <c r="I3533" i="11" s="1"/>
  <c r="H3161" i="11"/>
  <c r="I3161" i="11" s="1"/>
  <c r="H2433" i="11"/>
  <c r="I2433" i="11" s="1"/>
  <c r="H2438" i="11"/>
  <c r="I2438" i="11" s="1"/>
  <c r="H2075" i="11"/>
  <c r="I2075" i="11" s="1"/>
  <c r="H254" i="11"/>
  <c r="I254" i="11" s="1"/>
  <c r="H1329" i="11"/>
  <c r="I1329" i="11" s="1"/>
  <c r="H1689" i="11"/>
  <c r="I1689" i="11" s="1"/>
  <c r="H1702" i="11"/>
  <c r="I1702" i="11" s="1"/>
  <c r="H2077" i="11"/>
  <c r="I2077" i="11" s="1"/>
  <c r="H2063" i="11"/>
  <c r="I2063" i="11" s="1"/>
  <c r="H3519" i="11"/>
  <c r="I3519" i="11" s="1"/>
  <c r="H3169" i="11"/>
  <c r="I3169" i="11" s="1"/>
  <c r="H3171" i="11"/>
  <c r="I3171" i="11" s="1"/>
  <c r="H2790" i="11"/>
  <c r="I2790" i="11" s="1"/>
  <c r="H1698" i="11"/>
  <c r="I1698" i="11" s="1"/>
  <c r="H979" i="11"/>
  <c r="I979" i="11" s="1"/>
  <c r="H1690" i="11"/>
  <c r="I1690" i="11" s="1"/>
  <c r="H233" i="11"/>
  <c r="I233" i="11" s="1"/>
  <c r="H2430" i="11"/>
  <c r="I2430" i="11" s="1"/>
  <c r="H236" i="11"/>
  <c r="I236" i="11" s="1"/>
  <c r="H3514" i="11"/>
  <c r="I3514" i="11" s="1"/>
  <c r="H3155" i="11"/>
  <c r="I3155" i="11" s="1"/>
  <c r="H3154" i="11"/>
  <c r="I3154" i="11" s="1"/>
  <c r="H3534" i="11"/>
  <c r="I3534" i="11" s="1"/>
  <c r="H3515" i="11"/>
  <c r="I3515" i="11" s="1"/>
  <c r="H3178" i="11"/>
  <c r="I3178" i="11" s="1"/>
  <c r="H3520" i="11"/>
  <c r="I3520" i="11" s="1"/>
  <c r="H3526" i="11"/>
  <c r="I3526" i="11" s="1"/>
  <c r="H1336" i="11"/>
  <c r="I1336" i="11" s="1"/>
  <c r="H972" i="11"/>
  <c r="I972" i="11" s="1"/>
  <c r="H2422" i="11"/>
  <c r="I2422" i="11" s="1"/>
  <c r="H1708" i="11"/>
  <c r="I1708" i="11" s="1"/>
  <c r="H2426" i="11"/>
  <c r="I2426" i="11" s="1"/>
  <c r="H2795" i="11"/>
  <c r="I2795" i="11" s="1"/>
  <c r="H1701" i="11"/>
  <c r="I1701" i="11" s="1"/>
  <c r="H3152" i="11"/>
  <c r="I3152" i="11" s="1"/>
  <c r="H2794" i="11"/>
  <c r="I2794" i="11" s="1"/>
  <c r="H598" i="11"/>
  <c r="I598" i="11" s="1"/>
  <c r="H2067" i="11"/>
  <c r="I2067" i="11" s="1"/>
  <c r="H1717" i="11"/>
  <c r="I1717" i="11" s="1"/>
  <c r="H245" i="11"/>
  <c r="I245" i="11" s="1"/>
  <c r="H1703" i="11"/>
  <c r="I1703" i="11" s="1"/>
  <c r="H1693" i="11"/>
  <c r="I1693" i="11" s="1"/>
  <c r="H2435" i="11"/>
  <c r="I2435" i="11" s="1"/>
  <c r="H605" i="11"/>
  <c r="I605" i="11" s="1"/>
  <c r="H595" i="11"/>
  <c r="I595" i="11" s="1"/>
  <c r="H3538" i="11"/>
  <c r="I3538" i="11" s="1"/>
  <c r="H2798" i="11"/>
  <c r="I2798" i="11" s="1"/>
  <c r="H2787" i="11"/>
  <c r="I2787" i="11" s="1"/>
  <c r="H3543" i="11"/>
  <c r="I3543" i="11" s="1"/>
  <c r="H3177" i="11"/>
  <c r="I3177" i="11" s="1"/>
  <c r="H2808" i="11"/>
  <c r="I2808" i="11" s="1"/>
  <c r="H2801" i="11"/>
  <c r="I2801" i="11" s="1"/>
  <c r="H2242" i="11"/>
  <c r="I2242" i="11" s="1"/>
  <c r="H1871" i="11"/>
  <c r="I1871" i="11" s="1"/>
  <c r="H3341" i="11"/>
  <c r="I3341" i="11" s="1"/>
  <c r="H1518" i="11"/>
  <c r="I1518" i="11" s="1"/>
  <c r="H64" i="11"/>
  <c r="I64" i="11" s="1"/>
  <c r="H428" i="11"/>
  <c r="I428" i="11" s="1"/>
  <c r="H1532" i="11"/>
  <c r="I1532" i="11" s="1"/>
  <c r="H60" i="11"/>
  <c r="I60" i="11" s="1"/>
  <c r="H2260" i="11"/>
  <c r="I2260" i="11" s="1"/>
  <c r="H2967" i="11"/>
  <c r="I2967" i="11" s="1"/>
  <c r="H3352" i="11"/>
  <c r="I3352" i="11" s="1"/>
  <c r="H2972" i="11"/>
  <c r="I2972" i="11" s="1"/>
  <c r="H2262" i="11"/>
  <c r="I2262" i="11" s="1"/>
  <c r="H3336" i="11"/>
  <c r="I3336" i="11" s="1"/>
  <c r="H1527" i="11"/>
  <c r="I1527" i="11" s="1"/>
  <c r="H801" i="11"/>
  <c r="I801" i="11" s="1"/>
  <c r="H1526" i="11"/>
  <c r="I1526" i="11" s="1"/>
  <c r="H1521" i="11"/>
  <c r="I1521" i="11" s="1"/>
  <c r="H429" i="11"/>
  <c r="I429" i="11" s="1"/>
  <c r="H416" i="11"/>
  <c r="I416" i="11" s="1"/>
  <c r="H62" i="11"/>
  <c r="I62" i="11" s="1"/>
  <c r="H794" i="11"/>
  <c r="I794" i="11" s="1"/>
  <c r="H1886" i="11"/>
  <c r="I1886" i="11" s="1"/>
  <c r="H3359" i="11"/>
  <c r="I3359" i="11" s="1"/>
  <c r="H3343" i="11"/>
  <c r="I3343" i="11" s="1"/>
  <c r="H3337" i="11"/>
  <c r="I3337" i="11" s="1"/>
  <c r="H2602" i="11"/>
  <c r="I2602" i="11" s="1"/>
  <c r="H2968" i="11"/>
  <c r="I2968" i="11" s="1"/>
  <c r="H2974" i="11"/>
  <c r="I2974" i="11" s="1"/>
  <c r="H791" i="11"/>
  <c r="I791" i="11" s="1"/>
  <c r="H2237" i="11"/>
  <c r="I2237" i="11" s="1"/>
  <c r="H2257" i="11"/>
  <c r="I2257" i="11" s="1"/>
  <c r="H2611" i="11"/>
  <c r="I2611" i="11" s="1"/>
  <c r="H3347" i="11"/>
  <c r="I3347" i="11" s="1"/>
  <c r="H63" i="11"/>
  <c r="I63" i="11" s="1"/>
  <c r="H1898" i="11"/>
  <c r="I1898" i="11" s="1"/>
  <c r="H1509" i="11"/>
  <c r="I1509" i="11" s="1"/>
  <c r="H1522" i="11"/>
  <c r="I1522" i="11" s="1"/>
  <c r="H1890" i="11"/>
  <c r="I1890" i="11" s="1"/>
  <c r="H433" i="11"/>
  <c r="I433" i="11" s="1"/>
  <c r="H2994" i="11"/>
  <c r="I2994" i="11" s="1"/>
  <c r="H2613" i="11"/>
  <c r="I2613" i="11" s="1"/>
  <c r="H796" i="11"/>
  <c r="I796" i="11" s="1"/>
  <c r="H1882" i="11"/>
  <c r="I1882" i="11" s="1"/>
  <c r="H2986" i="11"/>
  <c r="I2986" i="11" s="1"/>
  <c r="H2240" i="11"/>
  <c r="I2240" i="11" s="1"/>
  <c r="H1167" i="11"/>
  <c r="I1167" i="11" s="1"/>
  <c r="H424" i="11"/>
  <c r="I424" i="11" s="1"/>
  <c r="H421" i="11"/>
  <c r="I421" i="11" s="1"/>
  <c r="H1517" i="11"/>
  <c r="I1517" i="11" s="1"/>
  <c r="H777" i="11"/>
  <c r="I777" i="11" s="1"/>
  <c r="H783" i="11"/>
  <c r="I783" i="11" s="1"/>
  <c r="H2238" i="11"/>
  <c r="I2238" i="11" s="1"/>
  <c r="H2973" i="11"/>
  <c r="I2973" i="11" s="1"/>
  <c r="H793" i="11"/>
  <c r="I793" i="11" s="1"/>
  <c r="H775" i="11"/>
  <c r="I775" i="11" s="1"/>
  <c r="H1507" i="11"/>
  <c r="I1507" i="11" s="1"/>
  <c r="H792" i="11"/>
  <c r="I792" i="11" s="1"/>
  <c r="H1529" i="11"/>
  <c r="I1529" i="11" s="1"/>
  <c r="H67" i="11"/>
  <c r="I67" i="11" s="1"/>
  <c r="H59" i="11"/>
  <c r="I59" i="11" s="1"/>
  <c r="H432" i="11"/>
  <c r="I432" i="11" s="1"/>
  <c r="H1889" i="11"/>
  <c r="I1889" i="11" s="1"/>
  <c r="H3349" i="11"/>
  <c r="I3349" i="11" s="1"/>
  <c r="H2626" i="11"/>
  <c r="I2626" i="11" s="1"/>
  <c r="H2244" i="11"/>
  <c r="I2244" i="11" s="1"/>
  <c r="H1878" i="11"/>
  <c r="I1878" i="11" s="1"/>
  <c r="H1159" i="11"/>
  <c r="I1159" i="11" s="1"/>
  <c r="H1876" i="11"/>
  <c r="I1876" i="11" s="1"/>
  <c r="H1894" i="11"/>
  <c r="I1894" i="11" s="1"/>
  <c r="H1896" i="11"/>
  <c r="I1896" i="11" s="1"/>
  <c r="H51" i="11"/>
  <c r="I51" i="11" s="1"/>
  <c r="H1879" i="11"/>
  <c r="I1879" i="11" s="1"/>
  <c r="H1895" i="11"/>
  <c r="I1895" i="11" s="1"/>
  <c r="H420" i="11"/>
  <c r="I420" i="11" s="1"/>
  <c r="H437" i="11"/>
  <c r="I437" i="11" s="1"/>
  <c r="H802" i="11"/>
  <c r="I802" i="11" s="1"/>
  <c r="H2621" i="11"/>
  <c r="I2621" i="11" s="1"/>
  <c r="H2617" i="11"/>
  <c r="I2617" i="11" s="1"/>
  <c r="H3356" i="11"/>
  <c r="I3356" i="11" s="1"/>
  <c r="H2975" i="11"/>
  <c r="I2975" i="11" s="1"/>
  <c r="H3350" i="11"/>
  <c r="I3350" i="11" s="1"/>
  <c r="H2987" i="11"/>
  <c r="I2987" i="11" s="1"/>
  <c r="H2993" i="11"/>
  <c r="I2993" i="11" s="1"/>
  <c r="H1892" i="11"/>
  <c r="I1892" i="11" s="1"/>
  <c r="H1884" i="11"/>
  <c r="I1884" i="11" s="1"/>
  <c r="H50" i="11"/>
  <c r="I50" i="11" s="1"/>
  <c r="H1533" i="11"/>
  <c r="I1533" i="11" s="1"/>
  <c r="H1512" i="11"/>
  <c r="I1512" i="11" s="1"/>
  <c r="H1885" i="11"/>
  <c r="I1885" i="11" s="1"/>
  <c r="H790" i="11"/>
  <c r="I790" i="11" s="1"/>
  <c r="H1873" i="11"/>
  <c r="I1873" i="11" s="1"/>
  <c r="H72" i="11"/>
  <c r="I72" i="11" s="1"/>
  <c r="H1874" i="11"/>
  <c r="I1874" i="11" s="1"/>
  <c r="H1891" i="11"/>
  <c r="I1891" i="11" s="1"/>
  <c r="H2625" i="11"/>
  <c r="I2625" i="11" s="1"/>
  <c r="H2610" i="11"/>
  <c r="I2610" i="11" s="1"/>
  <c r="H2236" i="11"/>
  <c r="I2236" i="11" s="1"/>
  <c r="H3334" i="11"/>
  <c r="I3334" i="11" s="1"/>
  <c r="H3335" i="11"/>
  <c r="I3335" i="11" s="1"/>
  <c r="H3340" i="11"/>
  <c r="I3340" i="11" s="1"/>
  <c r="H2989" i="11"/>
  <c r="I2989" i="11" s="1"/>
  <c r="H2969" i="11"/>
  <c r="I2969" i="11" s="1"/>
  <c r="H2256" i="11"/>
  <c r="I2256" i="11" s="1"/>
  <c r="H2254" i="11"/>
  <c r="I2254" i="11" s="1"/>
  <c r="H1523" i="11"/>
  <c r="I1523" i="11" s="1"/>
  <c r="H1881" i="11"/>
  <c r="I1881" i="11" s="1"/>
  <c r="H1515" i="11"/>
  <c r="I1515" i="11" s="1"/>
  <c r="H1145" i="11"/>
  <c r="I1145" i="11" s="1"/>
  <c r="H1897" i="11"/>
  <c r="I1897" i="11" s="1"/>
  <c r="H2623" i="11"/>
  <c r="I2623" i="11" s="1"/>
  <c r="H1513" i="11"/>
  <c r="I1513" i="11" s="1"/>
  <c r="H1887" i="11"/>
  <c r="I1887" i="11" s="1"/>
  <c r="H1877" i="11"/>
  <c r="I1877" i="11" s="1"/>
  <c r="H65" i="11"/>
  <c r="I65" i="11" s="1"/>
  <c r="H1875" i="11"/>
  <c r="I1875" i="11" s="1"/>
  <c r="H435" i="11"/>
  <c r="I435" i="11" s="1"/>
  <c r="H71" i="11"/>
  <c r="I71" i="11" s="1"/>
  <c r="H1519" i="11"/>
  <c r="I1519" i="11" s="1"/>
  <c r="H1893" i="11"/>
  <c r="I1893" i="11" s="1"/>
  <c r="H3338" i="11"/>
  <c r="I3338" i="11" s="1"/>
  <c r="H2258" i="11"/>
  <c r="I2258" i="11" s="1"/>
  <c r="H2981" i="11"/>
  <c r="I2981" i="11" s="1"/>
  <c r="H430" i="11"/>
  <c r="I430" i="11" s="1"/>
  <c r="H410" i="11"/>
  <c r="I410" i="11" s="1"/>
  <c r="H1530" i="11"/>
  <c r="I1530" i="11" s="1"/>
  <c r="H412" i="11"/>
  <c r="I412" i="11" s="1"/>
  <c r="H1511" i="11"/>
  <c r="I1511" i="11" s="1"/>
  <c r="H436" i="11"/>
  <c r="I436" i="11" s="1"/>
  <c r="H47" i="11"/>
  <c r="I47" i="11" s="1"/>
  <c r="H779" i="11"/>
  <c r="I779" i="11" s="1"/>
  <c r="H2984" i="11"/>
  <c r="I2984" i="11" s="1"/>
  <c r="H2246" i="11"/>
  <c r="I2246" i="11" s="1"/>
  <c r="H2239" i="11"/>
  <c r="I2239" i="11" s="1"/>
  <c r="H3345" i="11"/>
  <c r="I3345" i="11" s="1"/>
  <c r="H1157" i="11"/>
  <c r="I1157" i="11" s="1"/>
  <c r="H2605" i="11"/>
  <c r="I2605" i="11" s="1"/>
  <c r="H3357" i="11"/>
  <c r="I3357" i="11" s="1"/>
  <c r="H2614" i="11"/>
  <c r="I2614" i="11" s="1"/>
  <c r="H2976" i="11"/>
  <c r="I2976" i="11" s="1"/>
  <c r="H2615" i="11"/>
  <c r="I2615" i="11" s="1"/>
  <c r="H797" i="11"/>
  <c r="I797" i="11" s="1"/>
  <c r="H2243" i="11"/>
  <c r="I2243" i="11" s="1"/>
  <c r="H2978" i="11"/>
  <c r="I2978" i="11" s="1"/>
  <c r="H1510" i="11"/>
  <c r="I1510" i="11" s="1"/>
  <c r="H800" i="11"/>
  <c r="I800" i="11" s="1"/>
  <c r="H2971" i="11"/>
  <c r="I2971" i="11" s="1"/>
  <c r="H3348" i="11"/>
  <c r="I3348" i="11" s="1"/>
  <c r="H68" i="11"/>
  <c r="I68" i="11" s="1"/>
  <c r="H1883" i="11"/>
  <c r="I1883" i="11" s="1"/>
  <c r="H1528" i="11"/>
  <c r="I1528" i="11" s="1"/>
  <c r="H419" i="11"/>
  <c r="I419" i="11" s="1"/>
  <c r="H57" i="11"/>
  <c r="I57" i="11" s="1"/>
  <c r="H2253" i="11"/>
  <c r="I2253" i="11" s="1"/>
  <c r="H3353" i="11"/>
  <c r="I3353" i="11" s="1"/>
  <c r="H2255" i="11"/>
  <c r="I2255" i="11" s="1"/>
  <c r="H1531" i="11"/>
  <c r="I1531" i="11" s="1"/>
  <c r="H1524" i="11"/>
  <c r="I1524" i="11" s="1"/>
  <c r="H1506" i="11"/>
  <c r="I1506" i="11" s="1"/>
  <c r="H415" i="11"/>
  <c r="I415" i="11" s="1"/>
  <c r="H52" i="11"/>
  <c r="I52" i="11" s="1"/>
  <c r="H427" i="11"/>
  <c r="I427" i="11" s="1"/>
  <c r="H3354" i="11"/>
  <c r="I3354" i="11" s="1"/>
  <c r="H2977" i="11"/>
  <c r="I2977" i="11" s="1"/>
  <c r="H2991" i="11"/>
  <c r="I2991" i="11" s="1"/>
  <c r="H2601" i="11"/>
  <c r="I2601" i="11" s="1"/>
  <c r="H45" i="11"/>
  <c r="I45" i="11" s="1"/>
  <c r="H778" i="11"/>
  <c r="I778" i="11" s="1"/>
  <c r="H1165" i="11"/>
  <c r="I1165" i="11" s="1"/>
  <c r="H798" i="11"/>
  <c r="I798" i="11" s="1"/>
  <c r="H418" i="11"/>
  <c r="I418" i="11" s="1"/>
  <c r="H2249" i="11"/>
  <c r="I2249" i="11" s="1"/>
  <c r="H423" i="11"/>
  <c r="I423" i="11" s="1"/>
  <c r="H787" i="11"/>
  <c r="I787" i="11" s="1"/>
  <c r="H46" i="11"/>
  <c r="I46" i="11" s="1"/>
  <c r="H69" i="11"/>
  <c r="I69" i="11" s="1"/>
  <c r="H2607" i="11"/>
  <c r="I2607" i="11" s="1"/>
  <c r="H3346" i="11"/>
  <c r="I3346" i="11" s="1"/>
  <c r="H3351" i="11"/>
  <c r="I3351" i="11" s="1"/>
  <c r="H3344" i="11"/>
  <c r="I3344" i="11" s="1"/>
  <c r="H1158" i="11"/>
  <c r="I1158" i="11" s="1"/>
  <c r="H1148" i="11"/>
  <c r="I1148" i="11" s="1"/>
  <c r="H431" i="11"/>
  <c r="I431" i="11" s="1"/>
  <c r="H1525" i="11"/>
  <c r="I1525" i="11" s="1"/>
  <c r="H1146" i="11"/>
  <c r="I1146" i="11" s="1"/>
  <c r="H55" i="11"/>
  <c r="I55" i="11" s="1"/>
  <c r="H53" i="11"/>
  <c r="I53" i="11" s="1"/>
  <c r="H422" i="11"/>
  <c r="I422" i="11" s="1"/>
  <c r="H799" i="11"/>
  <c r="I799" i="11" s="1"/>
  <c r="H2612" i="11"/>
  <c r="I2612" i="11" s="1"/>
  <c r="H2609" i="11"/>
  <c r="I2609" i="11" s="1"/>
  <c r="H1155" i="11"/>
  <c r="I1155" i="11" s="1"/>
  <c r="H2261" i="11"/>
  <c r="I2261" i="11" s="1"/>
  <c r="H3358" i="11"/>
  <c r="I3358" i="11" s="1"/>
  <c r="H2992" i="11"/>
  <c r="I2992" i="11" s="1"/>
  <c r="H2988" i="11"/>
  <c r="I2988" i="11" s="1"/>
  <c r="H1143" i="11"/>
  <c r="I1143" i="11" s="1"/>
  <c r="H2628" i="11"/>
  <c r="I2628" i="11" s="1"/>
  <c r="H2259" i="11"/>
  <c r="I2259" i="11" s="1"/>
  <c r="H2985" i="11"/>
  <c r="I2985" i="11" s="1"/>
  <c r="H3339" i="11"/>
  <c r="I3339" i="11" s="1"/>
  <c r="H2616" i="11"/>
  <c r="I2616" i="11" s="1"/>
  <c r="H3355" i="11"/>
  <c r="I3355" i="11" s="1"/>
  <c r="H2624" i="11"/>
  <c r="I2624" i="11" s="1"/>
  <c r="H70" i="11"/>
  <c r="I70" i="11" s="1"/>
  <c r="H784" i="11"/>
  <c r="I784" i="11" s="1"/>
  <c r="H1151" i="11"/>
  <c r="I1151" i="11" s="1"/>
  <c r="H2252" i="11"/>
  <c r="I2252" i="11" s="1"/>
  <c r="H49" i="11"/>
  <c r="I49" i="11" s="1"/>
  <c r="H54" i="11"/>
  <c r="I54" i="11" s="1"/>
  <c r="H426" i="11"/>
  <c r="I426" i="11" s="1"/>
  <c r="H786" i="11"/>
  <c r="I786" i="11" s="1"/>
  <c r="H1153" i="11"/>
  <c r="I1153" i="11" s="1"/>
  <c r="H2250" i="11"/>
  <c r="I2250" i="11" s="1"/>
  <c r="H425" i="11"/>
  <c r="I425" i="11" s="1"/>
  <c r="H3333" i="11"/>
  <c r="I3333" i="11" s="1"/>
  <c r="H2619" i="11"/>
  <c r="I2619" i="11" s="1"/>
  <c r="H2983" i="11"/>
  <c r="I2983" i="11" s="1"/>
  <c r="H61" i="11"/>
  <c r="I61" i="11" s="1"/>
  <c r="H2618" i="11"/>
  <c r="I2618" i="11" s="1"/>
  <c r="H2629" i="11"/>
  <c r="I2629" i="11" s="1"/>
  <c r="H434" i="11"/>
  <c r="I434" i="11" s="1"/>
  <c r="H1516" i="11"/>
  <c r="I1516" i="11" s="1"/>
  <c r="H413" i="11"/>
  <c r="I413" i="11" s="1"/>
  <c r="H1160" i="11"/>
  <c r="I1160" i="11" s="1"/>
  <c r="H2248" i="11"/>
  <c r="I2248" i="11" s="1"/>
  <c r="H414" i="11"/>
  <c r="I414" i="11" s="1"/>
  <c r="H1152" i="11"/>
  <c r="I1152" i="11" s="1"/>
  <c r="H2245" i="11"/>
  <c r="I2245" i="11" s="1"/>
  <c r="H1154" i="11"/>
  <c r="I1154" i="11" s="1"/>
  <c r="H2627" i="11"/>
  <c r="I2627" i="11" s="1"/>
  <c r="H3332" i="11"/>
  <c r="I3332" i="11" s="1"/>
  <c r="H781" i="11"/>
  <c r="I781" i="11" s="1"/>
  <c r="H2247" i="11"/>
  <c r="I2247" i="11" s="1"/>
  <c r="H48" i="11"/>
  <c r="I48" i="11" s="1"/>
  <c r="H1141" i="11"/>
  <c r="I1141" i="11" s="1"/>
  <c r="H1162" i="11"/>
  <c r="I1162" i="11" s="1"/>
  <c r="H789" i="11"/>
  <c r="I789" i="11" s="1"/>
  <c r="H1156" i="11"/>
  <c r="I1156" i="11" s="1"/>
  <c r="H2604" i="11"/>
  <c r="I2604" i="11" s="1"/>
  <c r="H2606" i="11"/>
  <c r="I2606" i="11" s="1"/>
  <c r="H1140" i="11"/>
  <c r="I1140" i="11" s="1"/>
  <c r="H782" i="11"/>
  <c r="I782" i="11" s="1"/>
  <c r="H1150" i="11"/>
  <c r="I1150" i="11" s="1"/>
  <c r="H1163" i="11"/>
  <c r="I1163" i="11" s="1"/>
  <c r="H1508" i="11"/>
  <c r="I1508" i="11" s="1"/>
  <c r="H1142" i="11"/>
  <c r="I1142" i="11" s="1"/>
  <c r="H2263" i="11"/>
  <c r="I2263" i="11" s="1"/>
  <c r="H2990" i="11"/>
  <c r="I2990" i="11" s="1"/>
  <c r="H1520" i="11"/>
  <c r="I1520" i="11" s="1"/>
  <c r="H776" i="11"/>
  <c r="I776" i="11" s="1"/>
  <c r="H56" i="11"/>
  <c r="I56" i="11" s="1"/>
  <c r="H2251" i="11"/>
  <c r="I2251" i="11" s="1"/>
  <c r="H795" i="11"/>
  <c r="I795" i="11" s="1"/>
  <c r="H1147" i="11"/>
  <c r="I1147" i="11" s="1"/>
  <c r="H1164" i="11"/>
  <c r="I1164" i="11" s="1"/>
  <c r="H417" i="11"/>
  <c r="I417" i="11" s="1"/>
  <c r="H1514" i="11"/>
  <c r="I1514" i="11" s="1"/>
  <c r="H788" i="11"/>
  <c r="I788" i="11" s="1"/>
  <c r="H2608" i="11"/>
  <c r="I2608" i="11" s="1"/>
  <c r="H1161" i="11"/>
  <c r="I1161" i="11" s="1"/>
  <c r="H1168" i="11"/>
  <c r="I1168" i="11" s="1"/>
  <c r="H2622" i="11"/>
  <c r="I2622" i="11" s="1"/>
  <c r="H2982" i="11"/>
  <c r="I2982" i="11" s="1"/>
  <c r="H411" i="11"/>
  <c r="I411" i="11" s="1"/>
  <c r="H780" i="11"/>
  <c r="I780" i="11" s="1"/>
  <c r="H785" i="11"/>
  <c r="I785" i="11" s="1"/>
  <c r="H2620" i="11"/>
  <c r="I2620" i="11" s="1"/>
  <c r="H2603" i="11"/>
  <c r="I2603" i="11" s="1"/>
  <c r="H2980" i="11"/>
  <c r="I2980" i="11" s="1"/>
  <c r="H3342" i="11"/>
  <c r="I3342" i="11" s="1"/>
  <c r="H1166" i="11"/>
  <c r="I1166" i="11" s="1"/>
  <c r="H66" i="11"/>
  <c r="I66" i="11" s="1"/>
  <c r="H2241" i="11"/>
  <c r="I2241" i="11" s="1"/>
  <c r="H58" i="11"/>
  <c r="I58" i="11" s="1"/>
  <c r="H1144" i="11"/>
  <c r="I1144" i="11" s="1"/>
  <c r="H1149" i="11"/>
  <c r="I1149" i="11" s="1"/>
  <c r="H2970" i="11"/>
  <c r="I2970" i="11" s="1"/>
  <c r="H2979" i="11"/>
  <c r="I2979" i="11" s="1"/>
  <c r="H1872" i="11"/>
  <c r="I1872" i="11" s="1"/>
  <c r="H1888" i="11"/>
  <c r="I1888" i="11" s="1"/>
  <c r="H1880" i="11"/>
  <c r="I1880" i="11" s="1"/>
  <c r="O14" i="11" l="1"/>
  <c r="J14" i="11"/>
  <c r="K14" i="11" s="1"/>
  <c r="R14" i="11" l="1"/>
  <c r="O15" i="11"/>
  <c r="L14" i="11"/>
  <c r="M14" i="11" s="1"/>
  <c r="Q14" i="11"/>
  <c r="J15" i="11"/>
  <c r="N14" i="11" l="1"/>
  <c r="K15" i="11"/>
  <c r="J16" i="11"/>
  <c r="P14" i="11" l="1"/>
  <c r="Q15" i="11"/>
  <c r="O16" i="11"/>
  <c r="L15" i="11"/>
  <c r="M15" i="11" s="1"/>
  <c r="R15" i="11"/>
  <c r="K16" i="11"/>
  <c r="N15" i="11" l="1"/>
  <c r="R16" i="11"/>
  <c r="O17" i="11"/>
  <c r="Q16" i="11"/>
  <c r="L16" i="11"/>
  <c r="M16" i="11" s="1"/>
  <c r="N16" i="11" s="1"/>
  <c r="P16" i="11" s="1"/>
  <c r="P15" i="11" l="1"/>
  <c r="R17" i="11"/>
  <c r="O18" i="11"/>
  <c r="Q17" i="11"/>
  <c r="L17" i="11"/>
  <c r="N17" i="11" l="1"/>
  <c r="R18" i="11"/>
  <c r="O19" i="11"/>
  <c r="L18" i="11"/>
  <c r="M18" i="11" s="1"/>
  <c r="N18" i="11" s="1"/>
  <c r="P18" i="11" s="1"/>
  <c r="Q18" i="11"/>
  <c r="P17" i="11" l="1"/>
  <c r="R19" i="11"/>
  <c r="O20" i="11"/>
  <c r="Q19" i="11"/>
  <c r="L19" i="11"/>
  <c r="M19" i="11" s="1"/>
  <c r="N19" i="11" l="1"/>
  <c r="R20" i="11"/>
  <c r="J22" i="11"/>
  <c r="L20" i="11"/>
  <c r="M20" i="11" s="1"/>
  <c r="Q20" i="11"/>
  <c r="O21" i="11"/>
  <c r="N20" i="11" l="1"/>
  <c r="P20" i="11" s="1"/>
  <c r="P19" i="11"/>
  <c r="R21" i="11"/>
  <c r="Q21" i="11"/>
  <c r="L21" i="11"/>
  <c r="M21" i="11" s="1"/>
  <c r="N21" i="11" s="1"/>
  <c r="P21" i="11" s="1"/>
  <c r="O22" i="11"/>
  <c r="K22" i="11"/>
  <c r="J23" i="11"/>
  <c r="R22" i="11" l="1"/>
  <c r="K23" i="11"/>
  <c r="J24" i="11"/>
  <c r="O23" i="11"/>
  <c r="Q22" i="11"/>
  <c r="L22" i="11"/>
  <c r="M22" i="11" s="1"/>
  <c r="N22" i="11" s="1"/>
  <c r="P22" i="11" s="1"/>
  <c r="K24" i="11" l="1"/>
  <c r="J25" i="11"/>
  <c r="Q23" i="11"/>
  <c r="O24" i="11"/>
  <c r="L23" i="11"/>
  <c r="M23" i="11" s="1"/>
  <c r="N23" i="11" s="1"/>
  <c r="P23" i="11" s="1"/>
  <c r="R23" i="11"/>
  <c r="Q24" i="11" l="1"/>
  <c r="L24" i="11"/>
  <c r="M24" i="11" s="1"/>
  <c r="N24" i="11" s="1"/>
  <c r="P24" i="11" s="1"/>
  <c r="O25" i="11"/>
  <c r="K25" i="11"/>
  <c r="J26" i="11"/>
  <c r="R24" i="11"/>
  <c r="R25" i="11" l="1"/>
  <c r="K26" i="11"/>
  <c r="J27" i="11"/>
  <c r="Q25" i="11"/>
  <c r="L25" i="11"/>
  <c r="M25" i="11" s="1"/>
  <c r="N25" i="11" s="1"/>
  <c r="P25" i="11" s="1"/>
  <c r="O26" i="11"/>
  <c r="R26" i="11" l="1"/>
  <c r="O27" i="11"/>
  <c r="L26" i="11"/>
  <c r="M26" i="11" s="1"/>
  <c r="N26" i="11" s="1"/>
  <c r="P26" i="11" s="1"/>
  <c r="Q26" i="11"/>
  <c r="K27" i="11"/>
  <c r="J28" i="11"/>
  <c r="R27" i="11" l="1"/>
  <c r="K28" i="11"/>
  <c r="J29" i="11"/>
  <c r="Q27" i="11"/>
  <c r="O28" i="11"/>
  <c r="L27" i="11"/>
  <c r="M27" i="11" s="1"/>
  <c r="N27" i="11" s="1"/>
  <c r="P27" i="11" s="1"/>
  <c r="K29" i="11" l="1"/>
  <c r="J30" i="11"/>
  <c r="L28" i="11"/>
  <c r="M28" i="11" s="1"/>
  <c r="N28" i="11" s="1"/>
  <c r="P28" i="11" s="1"/>
  <c r="O29" i="11"/>
  <c r="Q28" i="11"/>
  <c r="R28" i="11"/>
  <c r="Q29" i="11" l="1"/>
  <c r="O30" i="11"/>
  <c r="L29" i="11"/>
  <c r="M29" i="11" s="1"/>
  <c r="N29" i="11" s="1"/>
  <c r="P29" i="11" s="1"/>
  <c r="K30" i="11"/>
  <c r="J31" i="11"/>
  <c r="R29" i="11"/>
  <c r="R30" i="11" l="1"/>
  <c r="K31" i="11"/>
  <c r="J32" i="11"/>
  <c r="O31" i="11"/>
  <c r="Q30" i="11"/>
  <c r="L30" i="11"/>
  <c r="M30" i="11" s="1"/>
  <c r="N30" i="11" s="1"/>
  <c r="P30" i="11" s="1"/>
  <c r="K32" i="11" l="1"/>
  <c r="J33" i="11"/>
  <c r="O32" i="11"/>
  <c r="Q31" i="11"/>
  <c r="L31" i="11"/>
  <c r="M31" i="11" s="1"/>
  <c r="N31" i="11" s="1"/>
  <c r="P31" i="11" s="1"/>
  <c r="R31" i="11"/>
  <c r="L32" i="11" l="1"/>
  <c r="M32" i="11" s="1"/>
  <c r="N32" i="11" s="1"/>
  <c r="P32" i="11" s="1"/>
  <c r="O33" i="11"/>
  <c r="Q32" i="11"/>
  <c r="K33" i="11"/>
  <c r="J34" i="11"/>
  <c r="R32" i="11"/>
  <c r="R33" i="11" l="1"/>
  <c r="K34" i="11"/>
  <c r="J35" i="11"/>
  <c r="Q33" i="11"/>
  <c r="L33" i="11"/>
  <c r="M33" i="11" s="1"/>
  <c r="N33" i="11" s="1"/>
  <c r="P33" i="11" s="1"/>
  <c r="O34" i="11"/>
  <c r="R34" i="11" l="1"/>
  <c r="K35" i="11"/>
  <c r="J36" i="11"/>
  <c r="O35" i="11"/>
  <c r="Q34" i="11"/>
  <c r="L34" i="11"/>
  <c r="M34" i="11" s="1"/>
  <c r="N34" i="11" s="1"/>
  <c r="P34" i="11" s="1"/>
  <c r="Q35" i="11" l="1"/>
  <c r="L35" i="11"/>
  <c r="M35" i="11" s="1"/>
  <c r="N35" i="11" s="1"/>
  <c r="P35" i="11" s="1"/>
  <c r="O36" i="11"/>
  <c r="R35" i="11"/>
  <c r="K36" i="11"/>
  <c r="J37" i="11"/>
  <c r="O37" i="11" l="1"/>
  <c r="Q36" i="11"/>
  <c r="L36" i="11"/>
  <c r="M36" i="11" s="1"/>
  <c r="N36" i="11" s="1"/>
  <c r="P36" i="11" s="1"/>
  <c r="R36" i="11"/>
  <c r="K37" i="11"/>
  <c r="J38" i="11"/>
  <c r="Q37" i="11" l="1"/>
  <c r="L37" i="11"/>
  <c r="M37" i="11" s="1"/>
  <c r="N37" i="11" s="1"/>
  <c r="P37" i="11" s="1"/>
  <c r="O38" i="11"/>
  <c r="R37" i="11"/>
  <c r="K38" i="11"/>
  <c r="J39" i="11"/>
  <c r="R38" i="11" l="1"/>
  <c r="Q38" i="11"/>
  <c r="L38" i="11"/>
  <c r="M38" i="11" s="1"/>
  <c r="N38" i="11" s="1"/>
  <c r="P38" i="11" s="1"/>
  <c r="O39" i="11"/>
  <c r="K39" i="11"/>
  <c r="J40" i="11"/>
  <c r="Q39" i="11" l="1"/>
  <c r="L39" i="11"/>
  <c r="M39" i="11" s="1"/>
  <c r="N39" i="11" s="1"/>
  <c r="P39" i="11" s="1"/>
  <c r="O40" i="11"/>
  <c r="K40" i="11"/>
  <c r="J41" i="11"/>
  <c r="R39" i="11"/>
  <c r="R40" i="11" l="1"/>
  <c r="K41" i="11"/>
  <c r="J42" i="11"/>
  <c r="O41" i="11"/>
  <c r="Q40" i="11"/>
  <c r="L40" i="11"/>
  <c r="M40" i="11" s="1"/>
  <c r="N40" i="11" s="1"/>
  <c r="P40" i="11" s="1"/>
  <c r="R41" i="11" l="1"/>
  <c r="O42" i="11"/>
  <c r="Q41" i="11"/>
  <c r="L41" i="11"/>
  <c r="M41" i="11" s="1"/>
  <c r="N41" i="11" s="1"/>
  <c r="P41" i="11" s="1"/>
  <c r="K42" i="11"/>
  <c r="J43" i="11"/>
  <c r="R42" i="11" l="1"/>
  <c r="O43" i="11"/>
  <c r="Q42" i="11"/>
  <c r="L42" i="11"/>
  <c r="M42" i="11" s="1"/>
  <c r="N42" i="11" s="1"/>
  <c r="P42" i="11" s="1"/>
  <c r="K43" i="11"/>
  <c r="J44" i="11"/>
  <c r="R43" i="11" l="1"/>
  <c r="K44" i="11"/>
  <c r="J45" i="11"/>
  <c r="O44" i="11"/>
  <c r="Q43" i="11"/>
  <c r="L43" i="11"/>
  <c r="M43" i="11" s="1"/>
  <c r="N43" i="11" s="1"/>
  <c r="P43" i="11" s="1"/>
  <c r="L44" i="11" l="1"/>
  <c r="M44" i="11" s="1"/>
  <c r="O45" i="11"/>
  <c r="Q44" i="11"/>
  <c r="R44" i="11"/>
  <c r="K45" i="11"/>
  <c r="J46" i="11"/>
  <c r="N44" i="11" l="1"/>
  <c r="P44" i="11" s="1"/>
  <c r="T24" i="11"/>
  <c r="M3666" i="11"/>
  <c r="L45" i="11"/>
  <c r="M45" i="11" s="1"/>
  <c r="O46" i="11"/>
  <c r="Q45" i="11"/>
  <c r="R45" i="11"/>
  <c r="K46" i="11"/>
  <c r="J47" i="11"/>
  <c r="N45" i="11" l="1"/>
  <c r="R46" i="11"/>
  <c r="L46" i="11"/>
  <c r="M46" i="11" s="1"/>
  <c r="N46" i="11" s="1"/>
  <c r="P46" i="11" s="1"/>
  <c r="Q46" i="11"/>
  <c r="O47" i="11"/>
  <c r="K47" i="11"/>
  <c r="J48" i="11"/>
  <c r="P45" i="11" l="1"/>
  <c r="K48" i="11"/>
  <c r="J49" i="11"/>
  <c r="L47" i="11"/>
  <c r="M47" i="11" s="1"/>
  <c r="O48" i="11"/>
  <c r="Q47" i="11"/>
  <c r="R47" i="11"/>
  <c r="N47" i="11" l="1"/>
  <c r="O49" i="11"/>
  <c r="Q48" i="11"/>
  <c r="L48" i="11"/>
  <c r="M48" i="11" s="1"/>
  <c r="N48" i="11" s="1"/>
  <c r="P48" i="11" s="1"/>
  <c r="K49" i="11"/>
  <c r="J50" i="11"/>
  <c r="R48" i="11"/>
  <c r="P47" i="11" l="1"/>
  <c r="R49" i="11"/>
  <c r="K50" i="11"/>
  <c r="J51" i="11"/>
  <c r="O50" i="11"/>
  <c r="Q49" i="11"/>
  <c r="L49" i="11"/>
  <c r="M49" i="11" s="1"/>
  <c r="N49" i="11" l="1"/>
  <c r="L50" i="11"/>
  <c r="M50" i="11" s="1"/>
  <c r="N50" i="11" s="1"/>
  <c r="P50" i="11" s="1"/>
  <c r="O51" i="11"/>
  <c r="Q50" i="11"/>
  <c r="R50" i="11"/>
  <c r="K51" i="11"/>
  <c r="J52" i="11"/>
  <c r="P49" i="11" l="1"/>
  <c r="R51" i="11"/>
  <c r="Q51" i="11"/>
  <c r="L51" i="11"/>
  <c r="M51" i="11" s="1"/>
  <c r="O52" i="11"/>
  <c r="K52" i="11"/>
  <c r="J53" i="11"/>
  <c r="N51" i="11" l="1"/>
  <c r="O53" i="11"/>
  <c r="Q52" i="11"/>
  <c r="L52" i="11"/>
  <c r="M52" i="11" s="1"/>
  <c r="N52" i="11" s="1"/>
  <c r="P52" i="11" s="1"/>
  <c r="K53" i="11"/>
  <c r="J54" i="11"/>
  <c r="R52" i="11"/>
  <c r="P51" i="11" l="1"/>
  <c r="R53" i="11"/>
  <c r="K54" i="11"/>
  <c r="J55" i="11"/>
  <c r="L53" i="11"/>
  <c r="M53" i="11" s="1"/>
  <c r="O54" i="11"/>
  <c r="Q53" i="11"/>
  <c r="N53" i="11" l="1"/>
  <c r="O55" i="11"/>
  <c r="Q54" i="11"/>
  <c r="L54" i="11"/>
  <c r="M54" i="11" s="1"/>
  <c r="N54" i="11" s="1"/>
  <c r="P54" i="11" s="1"/>
  <c r="K55" i="11"/>
  <c r="J56" i="11"/>
  <c r="R54" i="11"/>
  <c r="P53" i="11" l="1"/>
  <c r="R55" i="11"/>
  <c r="K56" i="11"/>
  <c r="J57" i="11"/>
  <c r="Q55" i="11"/>
  <c r="L55" i="11"/>
  <c r="M55" i="11" s="1"/>
  <c r="N55" i="11" s="1"/>
  <c r="P55" i="11" s="1"/>
  <c r="O56" i="11"/>
  <c r="R56" i="11" l="1"/>
  <c r="K57" i="11"/>
  <c r="J58" i="11"/>
  <c r="O57" i="11"/>
  <c r="L56" i="11"/>
  <c r="M56" i="11" s="1"/>
  <c r="N56" i="11" s="1"/>
  <c r="P56" i="11" s="1"/>
  <c r="Q56" i="11"/>
  <c r="O58" i="11" l="1"/>
  <c r="L57" i="11"/>
  <c r="M57" i="11" s="1"/>
  <c r="N57" i="11" s="1"/>
  <c r="P57" i="11" s="1"/>
  <c r="Q57" i="11"/>
  <c r="K58" i="11"/>
  <c r="J59" i="11"/>
  <c r="R57" i="11"/>
  <c r="R58" i="11" l="1"/>
  <c r="K59" i="11"/>
  <c r="J60" i="11"/>
  <c r="Q58" i="11"/>
  <c r="L58" i="11"/>
  <c r="M58" i="11" s="1"/>
  <c r="N58" i="11" s="1"/>
  <c r="P58" i="11" s="1"/>
  <c r="O59" i="11"/>
  <c r="R59" i="11" l="1"/>
  <c r="O60" i="11"/>
  <c r="Q59" i="11"/>
  <c r="L59" i="11"/>
  <c r="M59" i="11" s="1"/>
  <c r="N59" i="11" s="1"/>
  <c r="P59" i="11" s="1"/>
  <c r="K60" i="11"/>
  <c r="J61" i="11"/>
  <c r="R60" i="11" l="1"/>
  <c r="K61" i="11"/>
  <c r="J62" i="11"/>
  <c r="L60" i="11"/>
  <c r="M60" i="11" s="1"/>
  <c r="N60" i="11" s="1"/>
  <c r="P60" i="11" s="1"/>
  <c r="O61" i="11"/>
  <c r="Q60" i="11"/>
  <c r="K62" i="11" l="1"/>
  <c r="J63" i="11"/>
  <c r="O62" i="11"/>
  <c r="Q61" i="11"/>
  <c r="L61" i="11"/>
  <c r="M61" i="11" s="1"/>
  <c r="N61" i="11" s="1"/>
  <c r="P61" i="11" s="1"/>
  <c r="R61" i="11"/>
  <c r="K63" i="11" l="1"/>
  <c r="J64" i="11"/>
  <c r="Q62" i="11"/>
  <c r="O63" i="11"/>
  <c r="L62" i="11"/>
  <c r="M62" i="11" s="1"/>
  <c r="N62" i="11" s="1"/>
  <c r="P62" i="11" s="1"/>
  <c r="R62" i="11"/>
  <c r="O64" i="11" l="1"/>
  <c r="Q63" i="11"/>
  <c r="L63" i="11"/>
  <c r="M63" i="11" s="1"/>
  <c r="N63" i="11" s="1"/>
  <c r="P63" i="11" s="1"/>
  <c r="K64" i="11"/>
  <c r="J65" i="11"/>
  <c r="R63" i="11"/>
  <c r="R64" i="11" l="1"/>
  <c r="K65" i="11"/>
  <c r="J66" i="11"/>
  <c r="O65" i="11"/>
  <c r="L64" i="11"/>
  <c r="M64" i="11" s="1"/>
  <c r="N64" i="11" s="1"/>
  <c r="P64" i="11" s="1"/>
  <c r="Q64" i="11"/>
  <c r="K66" i="11" l="1"/>
  <c r="J67" i="11"/>
  <c r="R65" i="11"/>
  <c r="O66" i="11"/>
  <c r="Q65" i="11"/>
  <c r="L65" i="11"/>
  <c r="M65" i="11" s="1"/>
  <c r="N65" i="11" s="1"/>
  <c r="P65" i="11" s="1"/>
  <c r="Q66" i="11" l="1"/>
  <c r="O67" i="11"/>
  <c r="L66" i="11"/>
  <c r="M66" i="11" s="1"/>
  <c r="N66" i="11" s="1"/>
  <c r="P66" i="11" s="1"/>
  <c r="K67" i="11"/>
  <c r="J68" i="11"/>
  <c r="R66" i="11"/>
  <c r="R67" i="11" l="1"/>
  <c r="K68" i="11"/>
  <c r="J69" i="11"/>
  <c r="Q67" i="11"/>
  <c r="L67" i="11"/>
  <c r="M67" i="11" s="1"/>
  <c r="N67" i="11" s="1"/>
  <c r="P67" i="11" s="1"/>
  <c r="O68" i="11"/>
  <c r="R68" i="11" l="1"/>
  <c r="Q68" i="11"/>
  <c r="O69" i="11"/>
  <c r="L68" i="11"/>
  <c r="M68" i="11" s="1"/>
  <c r="N68" i="11" s="1"/>
  <c r="P68" i="11" s="1"/>
  <c r="K69" i="11"/>
  <c r="J70" i="11"/>
  <c r="R69" i="11" l="1"/>
  <c r="K70" i="11"/>
  <c r="J71" i="11"/>
  <c r="L69" i="11"/>
  <c r="M69" i="11" s="1"/>
  <c r="N69" i="11" s="1"/>
  <c r="P69" i="11" s="1"/>
  <c r="O70" i="11"/>
  <c r="Q69" i="11"/>
  <c r="O71" i="11" l="1"/>
  <c r="Q70" i="11"/>
  <c r="L70" i="11"/>
  <c r="M70" i="11" s="1"/>
  <c r="N70" i="11" s="1"/>
  <c r="P70" i="11" s="1"/>
  <c r="K71" i="11"/>
  <c r="J72" i="11"/>
  <c r="R70" i="11"/>
  <c r="R71" i="11" l="1"/>
  <c r="K72" i="11"/>
  <c r="J73" i="11"/>
  <c r="Q71" i="11"/>
  <c r="O72" i="11"/>
  <c r="L71" i="11"/>
  <c r="M71" i="11" s="1"/>
  <c r="N71" i="11" s="1"/>
  <c r="P71" i="11" s="1"/>
  <c r="L72" i="11" l="1"/>
  <c r="M72" i="11" s="1"/>
  <c r="O73" i="11"/>
  <c r="Q72" i="11"/>
  <c r="K73" i="11"/>
  <c r="J74" i="11"/>
  <c r="R72" i="11"/>
  <c r="N72" i="11" l="1"/>
  <c r="P72" i="11" s="1"/>
  <c r="S45" i="11"/>
  <c r="R73" i="11"/>
  <c r="K74" i="11"/>
  <c r="J75" i="11"/>
  <c r="O74" i="11"/>
  <c r="Q73" i="11"/>
  <c r="L73" i="11"/>
  <c r="M73" i="11" s="1"/>
  <c r="N73" i="11" l="1"/>
  <c r="Q74" i="11"/>
  <c r="O75" i="11"/>
  <c r="L74" i="11"/>
  <c r="M74" i="11" s="1"/>
  <c r="N74" i="11" s="1"/>
  <c r="P74" i="11" s="1"/>
  <c r="R74" i="11"/>
  <c r="K75" i="11"/>
  <c r="J76" i="11"/>
  <c r="P73" i="11" l="1"/>
  <c r="Q75" i="11"/>
  <c r="O76" i="11"/>
  <c r="L75" i="11"/>
  <c r="M75" i="11" s="1"/>
  <c r="R75" i="11"/>
  <c r="K76" i="11"/>
  <c r="J77" i="11"/>
  <c r="N75" i="11" l="1"/>
  <c r="O77" i="11"/>
  <c r="L76" i="11"/>
  <c r="M76" i="11" s="1"/>
  <c r="N76" i="11" s="1"/>
  <c r="P76" i="11" s="1"/>
  <c r="Q76" i="11"/>
  <c r="K77" i="11"/>
  <c r="J78" i="11"/>
  <c r="R76" i="11"/>
  <c r="P75" i="11" l="1"/>
  <c r="R77" i="11"/>
  <c r="K78" i="11"/>
  <c r="J79" i="11"/>
  <c r="O78" i="11"/>
  <c r="L77" i="11"/>
  <c r="M77" i="11" s="1"/>
  <c r="Q77" i="11"/>
  <c r="N77" i="11" l="1"/>
  <c r="Q78" i="11"/>
  <c r="L78" i="11"/>
  <c r="M78" i="11" s="1"/>
  <c r="N78" i="11" s="1"/>
  <c r="P78" i="11" s="1"/>
  <c r="O79" i="11"/>
  <c r="K79" i="11"/>
  <c r="J80" i="11"/>
  <c r="R78" i="11"/>
  <c r="P77" i="11" l="1"/>
  <c r="R79" i="11"/>
  <c r="K80" i="11"/>
  <c r="J81" i="11"/>
  <c r="O80" i="11"/>
  <c r="Q79" i="11"/>
  <c r="L79" i="11"/>
  <c r="M79" i="11" s="1"/>
  <c r="N79" i="11" l="1"/>
  <c r="L80" i="11"/>
  <c r="M80" i="11" s="1"/>
  <c r="N80" i="11" s="1"/>
  <c r="P80" i="11" s="1"/>
  <c r="Q80" i="11"/>
  <c r="O81" i="11"/>
  <c r="R80" i="11"/>
  <c r="K81" i="11"/>
  <c r="J82" i="11"/>
  <c r="P79" i="11" l="1"/>
  <c r="K82" i="11"/>
  <c r="J83" i="11"/>
  <c r="R81" i="11"/>
  <c r="O82" i="11"/>
  <c r="Q81" i="11"/>
  <c r="L81" i="11"/>
  <c r="M81" i="11" s="1"/>
  <c r="N81" i="11" l="1"/>
  <c r="K83" i="11"/>
  <c r="J84" i="11"/>
  <c r="O83" i="11"/>
  <c r="L82" i="11"/>
  <c r="M82" i="11" s="1"/>
  <c r="N82" i="11" s="1"/>
  <c r="P82" i="11" s="1"/>
  <c r="Q82" i="11"/>
  <c r="R82" i="11"/>
  <c r="P81" i="11" l="1"/>
  <c r="O84" i="11"/>
  <c r="L83" i="11"/>
  <c r="M83" i="11" s="1"/>
  <c r="N83" i="11" s="1"/>
  <c r="P83" i="11" s="1"/>
  <c r="Q83" i="11"/>
  <c r="K84" i="11"/>
  <c r="J85" i="11"/>
  <c r="R83" i="11"/>
  <c r="R84" i="11" l="1"/>
  <c r="J86" i="11"/>
  <c r="K85" i="11"/>
  <c r="O85" i="11"/>
  <c r="Q84" i="11"/>
  <c r="L84" i="11"/>
  <c r="M84" i="11" s="1"/>
  <c r="N84" i="11" s="1"/>
  <c r="P84" i="11" s="1"/>
  <c r="O86" i="11" l="1"/>
  <c r="Q85" i="11"/>
  <c r="L85" i="11"/>
  <c r="M85" i="11" s="1"/>
  <c r="N85" i="11" s="1"/>
  <c r="P85" i="11" s="1"/>
  <c r="R85" i="11"/>
  <c r="J87" i="11"/>
  <c r="K86" i="11"/>
  <c r="R86" i="11" l="1"/>
  <c r="J88" i="11"/>
  <c r="K87" i="11"/>
  <c r="O87" i="11"/>
  <c r="Q86" i="11"/>
  <c r="L86" i="11"/>
  <c r="M86" i="11" s="1"/>
  <c r="N86" i="11" s="1"/>
  <c r="P86" i="11" s="1"/>
  <c r="K88" i="11" l="1"/>
  <c r="J89" i="11"/>
  <c r="O88" i="11"/>
  <c r="Q87" i="11"/>
  <c r="L87" i="11"/>
  <c r="M87" i="11" s="1"/>
  <c r="N87" i="11" s="1"/>
  <c r="P87" i="11" s="1"/>
  <c r="R87" i="11"/>
  <c r="Q88" i="11" l="1"/>
  <c r="L88" i="11"/>
  <c r="M88" i="11" s="1"/>
  <c r="N88" i="11" s="1"/>
  <c r="P88" i="11" s="1"/>
  <c r="O89" i="11"/>
  <c r="R88" i="11"/>
  <c r="J90" i="11"/>
  <c r="K89" i="11"/>
  <c r="J91" i="11" l="1"/>
  <c r="K90" i="11"/>
  <c r="L89" i="11"/>
  <c r="M89" i="11" s="1"/>
  <c r="N89" i="11" s="1"/>
  <c r="P89" i="11" s="1"/>
  <c r="O90" i="11"/>
  <c r="Q89" i="11"/>
  <c r="R89" i="11"/>
  <c r="J92" i="11" l="1"/>
  <c r="K91" i="11"/>
  <c r="O91" i="11"/>
  <c r="Q90" i="11"/>
  <c r="L90" i="11"/>
  <c r="M90" i="11" s="1"/>
  <c r="N90" i="11" s="1"/>
  <c r="P90" i="11" s="1"/>
  <c r="R90" i="11"/>
  <c r="J93" i="11" l="1"/>
  <c r="K92" i="11"/>
  <c r="R91" i="11"/>
  <c r="Q91" i="11"/>
  <c r="O92" i="11"/>
  <c r="L91" i="11"/>
  <c r="M91" i="11" s="1"/>
  <c r="N91" i="11" s="1"/>
  <c r="P91" i="11" s="1"/>
  <c r="R92" i="11" l="1"/>
  <c r="J94" i="11"/>
  <c r="K93" i="11"/>
  <c r="O93" i="11"/>
  <c r="Q92" i="11"/>
  <c r="L92" i="11"/>
  <c r="M92" i="11" s="1"/>
  <c r="N92" i="11" s="1"/>
  <c r="P92" i="11" s="1"/>
  <c r="Q93" i="11" l="1"/>
  <c r="L93" i="11"/>
  <c r="M93" i="11" s="1"/>
  <c r="N93" i="11" s="1"/>
  <c r="P93" i="11" s="1"/>
  <c r="O94" i="11"/>
  <c r="R93" i="11"/>
  <c r="J95" i="11"/>
  <c r="K94" i="11"/>
  <c r="J96" i="11" l="1"/>
  <c r="K95" i="11"/>
  <c r="R94" i="11"/>
  <c r="Q94" i="11"/>
  <c r="L94" i="11"/>
  <c r="M94" i="11" s="1"/>
  <c r="N94" i="11" s="1"/>
  <c r="P94" i="11" s="1"/>
  <c r="O95" i="11"/>
  <c r="R95" i="11" l="1"/>
  <c r="Q95" i="11"/>
  <c r="L95" i="11"/>
  <c r="M95" i="11" s="1"/>
  <c r="N95" i="11" s="1"/>
  <c r="P95" i="11" s="1"/>
  <c r="O96" i="11"/>
  <c r="K96" i="11"/>
  <c r="J97" i="11"/>
  <c r="R96" i="11" l="1"/>
  <c r="J98" i="11"/>
  <c r="K97" i="11"/>
  <c r="Q96" i="11"/>
  <c r="L96" i="11"/>
  <c r="M96" i="11" s="1"/>
  <c r="N96" i="11" s="1"/>
  <c r="P96" i="11" s="1"/>
  <c r="O97" i="11"/>
  <c r="R97" i="11" l="1"/>
  <c r="L97" i="11"/>
  <c r="M97" i="11" s="1"/>
  <c r="N97" i="11" s="1"/>
  <c r="P97" i="11" s="1"/>
  <c r="O98" i="11"/>
  <c r="Q97" i="11"/>
  <c r="K98" i="11"/>
  <c r="J99" i="11"/>
  <c r="R98" i="11" l="1"/>
  <c r="J100" i="11"/>
  <c r="K99" i="11"/>
  <c r="O99" i="11"/>
  <c r="Q98" i="11"/>
  <c r="L98" i="11"/>
  <c r="M98" i="11" s="1"/>
  <c r="N98" i="11" s="1"/>
  <c r="P98" i="11" s="1"/>
  <c r="Q99" i="11" l="1"/>
  <c r="L99" i="11"/>
  <c r="M99" i="11" s="1"/>
  <c r="N99" i="11" s="1"/>
  <c r="P99" i="11" s="1"/>
  <c r="O100" i="11"/>
  <c r="J101" i="11"/>
  <c r="K100" i="11"/>
  <c r="R99" i="11"/>
  <c r="R100" i="11" l="1"/>
  <c r="O101" i="11"/>
  <c r="Q100" i="11"/>
  <c r="L100" i="11"/>
  <c r="M100" i="11" s="1"/>
  <c r="N100" i="11" s="1"/>
  <c r="P100" i="11" s="1"/>
  <c r="K101" i="11"/>
  <c r="J102" i="11"/>
  <c r="R101" i="11" l="1"/>
  <c r="L101" i="11"/>
  <c r="M101" i="11" s="1"/>
  <c r="N101" i="11" s="1"/>
  <c r="P101" i="11" s="1"/>
  <c r="O102" i="11"/>
  <c r="Q101" i="11"/>
  <c r="J103" i="11"/>
  <c r="K102" i="11"/>
  <c r="R102" i="11" l="1"/>
  <c r="K103" i="11"/>
  <c r="J104" i="11"/>
  <c r="O103" i="11"/>
  <c r="Q102" i="11"/>
  <c r="L102" i="11"/>
  <c r="M102" i="11" s="1"/>
  <c r="N102" i="11" s="1"/>
  <c r="P102" i="11" s="1"/>
  <c r="Q103" i="11" l="1"/>
  <c r="L103" i="11"/>
  <c r="M103" i="11" s="1"/>
  <c r="O104" i="11"/>
  <c r="J105" i="11"/>
  <c r="K104" i="11"/>
  <c r="R103" i="11"/>
  <c r="N103" i="11" l="1"/>
  <c r="P103" i="11" s="1"/>
  <c r="S73" i="11"/>
  <c r="Q104" i="11"/>
  <c r="L104" i="11"/>
  <c r="M104" i="11" s="1"/>
  <c r="O105" i="11"/>
  <c r="R104" i="11"/>
  <c r="J106" i="11"/>
  <c r="K105" i="11"/>
  <c r="N104" i="11" l="1"/>
  <c r="J107" i="11"/>
  <c r="K106" i="11"/>
  <c r="R105" i="11"/>
  <c r="L105" i="11"/>
  <c r="M105" i="11" s="1"/>
  <c r="N105" i="11" s="1"/>
  <c r="P105" i="11" s="1"/>
  <c r="O106" i="11"/>
  <c r="Q105" i="11"/>
  <c r="P104" i="11" l="1"/>
  <c r="R106" i="11"/>
  <c r="L106" i="11"/>
  <c r="M106" i="11" s="1"/>
  <c r="O107" i="11"/>
  <c r="Q106" i="11"/>
  <c r="J108" i="11"/>
  <c r="K107" i="11"/>
  <c r="N106" i="11" l="1"/>
  <c r="R107" i="11"/>
  <c r="Q107" i="11"/>
  <c r="L107" i="11"/>
  <c r="M107" i="11" s="1"/>
  <c r="N107" i="11" s="1"/>
  <c r="P107" i="11" s="1"/>
  <c r="O108" i="11"/>
  <c r="J109" i="11"/>
  <c r="K108" i="11"/>
  <c r="P106" i="11" l="1"/>
  <c r="J110" i="11"/>
  <c r="K109" i="11"/>
  <c r="Q108" i="11"/>
  <c r="O109" i="11"/>
  <c r="L108" i="11"/>
  <c r="M108" i="11" s="1"/>
  <c r="R108" i="11"/>
  <c r="N108" i="11" l="1"/>
  <c r="J111" i="11"/>
  <c r="K110" i="11"/>
  <c r="L109" i="11"/>
  <c r="M109" i="11" s="1"/>
  <c r="N109" i="11" s="1"/>
  <c r="P109" i="11" s="1"/>
  <c r="O110" i="11"/>
  <c r="Q109" i="11"/>
  <c r="R109" i="11"/>
  <c r="P108" i="11" l="1"/>
  <c r="K111" i="11"/>
  <c r="J112" i="11"/>
  <c r="O111" i="11"/>
  <c r="Q110" i="11"/>
  <c r="L110" i="11"/>
  <c r="M110" i="11" s="1"/>
  <c r="R110" i="11"/>
  <c r="N110" i="11" l="1"/>
  <c r="L111" i="11"/>
  <c r="M111" i="11" s="1"/>
  <c r="N111" i="11" s="1"/>
  <c r="P111" i="11" s="1"/>
  <c r="O112" i="11"/>
  <c r="Q111" i="11"/>
  <c r="R111" i="11"/>
  <c r="J113" i="11"/>
  <c r="K112" i="11"/>
  <c r="P110" i="11" l="1"/>
  <c r="R112" i="11"/>
  <c r="J114" i="11"/>
  <c r="K113" i="11"/>
  <c r="Q112" i="11"/>
  <c r="L112" i="11"/>
  <c r="M112" i="11" s="1"/>
  <c r="O113" i="11"/>
  <c r="N112" i="11" l="1"/>
  <c r="R113" i="11"/>
  <c r="Q113" i="11"/>
  <c r="L113" i="11"/>
  <c r="M113" i="11" s="1"/>
  <c r="N113" i="11" s="1"/>
  <c r="P113" i="11" s="1"/>
  <c r="O114" i="11"/>
  <c r="J115" i="11"/>
  <c r="K114" i="11"/>
  <c r="P112" i="11" l="1"/>
  <c r="O115" i="11"/>
  <c r="Q114" i="11"/>
  <c r="L114" i="11"/>
  <c r="M114" i="11" s="1"/>
  <c r="N114" i="11" s="1"/>
  <c r="P114" i="11" s="1"/>
  <c r="R114" i="11"/>
  <c r="K115" i="11"/>
  <c r="J116" i="11"/>
  <c r="R115" i="11" l="1"/>
  <c r="Q115" i="11"/>
  <c r="L115" i="11"/>
  <c r="M115" i="11" s="1"/>
  <c r="N115" i="11" s="1"/>
  <c r="P115" i="11" s="1"/>
  <c r="O116" i="11"/>
  <c r="J117" i="11"/>
  <c r="K116" i="11"/>
  <c r="O117" i="11" l="1"/>
  <c r="Q116" i="11"/>
  <c r="L116" i="11"/>
  <c r="M116" i="11" s="1"/>
  <c r="N116" i="11" s="1"/>
  <c r="P116" i="11" s="1"/>
  <c r="R116" i="11"/>
  <c r="J118" i="11"/>
  <c r="K117" i="11"/>
  <c r="R117" i="11" l="1"/>
  <c r="J119" i="11"/>
  <c r="K118" i="11"/>
  <c r="L117" i="11"/>
  <c r="M117" i="11" s="1"/>
  <c r="N117" i="11" s="1"/>
  <c r="P117" i="11" s="1"/>
  <c r="O118" i="11"/>
  <c r="Q117" i="11"/>
  <c r="K119" i="11" l="1"/>
  <c r="J120" i="11"/>
  <c r="O119" i="11"/>
  <c r="Q118" i="11"/>
  <c r="L118" i="11"/>
  <c r="M118" i="11" s="1"/>
  <c r="N118" i="11" s="1"/>
  <c r="P118" i="11" s="1"/>
  <c r="R118" i="11"/>
  <c r="L119" i="11" l="1"/>
  <c r="M119" i="11" s="1"/>
  <c r="N119" i="11" s="1"/>
  <c r="P119" i="11" s="1"/>
  <c r="O120" i="11"/>
  <c r="Q119" i="11"/>
  <c r="R119" i="11"/>
  <c r="J121" i="11"/>
  <c r="K120" i="11"/>
  <c r="R120" i="11" l="1"/>
  <c r="Q120" i="11"/>
  <c r="L120" i="11"/>
  <c r="M120" i="11" s="1"/>
  <c r="N120" i="11" s="1"/>
  <c r="P120" i="11" s="1"/>
  <c r="O121" i="11"/>
  <c r="J122" i="11"/>
  <c r="K121" i="11"/>
  <c r="L121" i="11" l="1"/>
  <c r="M121" i="11" s="1"/>
  <c r="N121" i="11" s="1"/>
  <c r="P121" i="11" s="1"/>
  <c r="O122" i="11"/>
  <c r="Q121" i="11"/>
  <c r="R121" i="11"/>
  <c r="J123" i="11"/>
  <c r="K122" i="11"/>
  <c r="R122" i="11" l="1"/>
  <c r="J124" i="11"/>
  <c r="K123" i="11"/>
  <c r="O123" i="11"/>
  <c r="Q122" i="11"/>
  <c r="L122" i="11"/>
  <c r="M122" i="11" s="1"/>
  <c r="N122" i="11" s="1"/>
  <c r="P122" i="11" s="1"/>
  <c r="L123" i="11" l="1"/>
  <c r="M123" i="11" s="1"/>
  <c r="N123" i="11" s="1"/>
  <c r="P123" i="11" s="1"/>
  <c r="O124" i="11"/>
  <c r="Q123" i="11"/>
  <c r="J125" i="11"/>
  <c r="K124" i="11"/>
  <c r="R123" i="11"/>
  <c r="R124" i="11" l="1"/>
  <c r="Q124" i="11"/>
  <c r="L124" i="11"/>
  <c r="M124" i="11" s="1"/>
  <c r="N124" i="11" s="1"/>
  <c r="P124" i="11" s="1"/>
  <c r="O125" i="11"/>
  <c r="J126" i="11"/>
  <c r="K125" i="11"/>
  <c r="J127" i="11" l="1"/>
  <c r="K126" i="11"/>
  <c r="L125" i="11"/>
  <c r="M125" i="11" s="1"/>
  <c r="N125" i="11" s="1"/>
  <c r="P125" i="11" s="1"/>
  <c r="O126" i="11"/>
  <c r="Q125" i="11"/>
  <c r="R125" i="11"/>
  <c r="O127" i="11" l="1"/>
  <c r="Q126" i="11"/>
  <c r="L126" i="11"/>
  <c r="M126" i="11" s="1"/>
  <c r="N126" i="11" s="1"/>
  <c r="P126" i="11" s="1"/>
  <c r="J128" i="11"/>
  <c r="K127" i="11"/>
  <c r="R126" i="11"/>
  <c r="R127" i="11" l="1"/>
  <c r="L127" i="11"/>
  <c r="M127" i="11" s="1"/>
  <c r="N127" i="11" s="1"/>
  <c r="P127" i="11" s="1"/>
  <c r="O128" i="11"/>
  <c r="Q127" i="11"/>
  <c r="J129" i="11"/>
  <c r="K128" i="11"/>
  <c r="O129" i="11" l="1"/>
  <c r="L128" i="11"/>
  <c r="M128" i="11" s="1"/>
  <c r="N128" i="11" s="1"/>
  <c r="P128" i="11" s="1"/>
  <c r="Q128" i="11"/>
  <c r="K129" i="11"/>
  <c r="J130" i="11"/>
  <c r="R128" i="11"/>
  <c r="R129" i="11" l="1"/>
  <c r="J131" i="11"/>
  <c r="K130" i="11"/>
  <c r="Q129" i="11"/>
  <c r="O130" i="11"/>
  <c r="L129" i="11"/>
  <c r="M129" i="11" s="1"/>
  <c r="N129" i="11" s="1"/>
  <c r="P129" i="11" s="1"/>
  <c r="K131" i="11" l="1"/>
  <c r="J132" i="11"/>
  <c r="O131" i="11"/>
  <c r="Q130" i="11"/>
  <c r="L130" i="11"/>
  <c r="M130" i="11" s="1"/>
  <c r="N130" i="11" s="1"/>
  <c r="P130" i="11" s="1"/>
  <c r="R130" i="11"/>
  <c r="Q131" i="11" l="1"/>
  <c r="L131" i="11"/>
  <c r="M131" i="11" s="1"/>
  <c r="N131" i="11" s="1"/>
  <c r="P131" i="11" s="1"/>
  <c r="O132" i="11"/>
  <c r="R131" i="11"/>
  <c r="J133" i="11"/>
  <c r="K132" i="11"/>
  <c r="J134" i="11" l="1"/>
  <c r="K133" i="11"/>
  <c r="O133" i="11"/>
  <c r="S104" i="11" s="1"/>
  <c r="Q132" i="11"/>
  <c r="L132" i="11"/>
  <c r="M132" i="11" s="1"/>
  <c r="N132" i="11" s="1"/>
  <c r="P132" i="11" s="1"/>
  <c r="R132" i="11"/>
  <c r="J135" i="11" l="1"/>
  <c r="K134" i="11"/>
  <c r="R133" i="11"/>
  <c r="Q133" i="11"/>
  <c r="L133" i="11"/>
  <c r="M133" i="11" s="1"/>
  <c r="N133" i="11" s="1"/>
  <c r="P133" i="11" s="1"/>
  <c r="O134" i="11"/>
  <c r="R134" i="11" l="1"/>
  <c r="K135" i="11"/>
  <c r="J136" i="11"/>
  <c r="O135" i="11"/>
  <c r="Q134" i="11"/>
  <c r="L134" i="11"/>
  <c r="M134" i="11" s="1"/>
  <c r="N134" i="11" l="1"/>
  <c r="O136" i="11"/>
  <c r="Q135" i="11"/>
  <c r="L135" i="11"/>
  <c r="M135" i="11" s="1"/>
  <c r="N135" i="11" s="1"/>
  <c r="P135" i="11" s="1"/>
  <c r="R135" i="11"/>
  <c r="J137" i="11"/>
  <c r="K136" i="11"/>
  <c r="P134" i="11" l="1"/>
  <c r="R136" i="11"/>
  <c r="J138" i="11"/>
  <c r="K137" i="11"/>
  <c r="O137" i="11"/>
  <c r="Q136" i="11"/>
  <c r="L136" i="11"/>
  <c r="M136" i="11" s="1"/>
  <c r="N136" i="11" l="1"/>
  <c r="J139" i="11"/>
  <c r="K138" i="11"/>
  <c r="R137" i="11"/>
  <c r="Q137" i="11"/>
  <c r="O138" i="11"/>
  <c r="L137" i="11"/>
  <c r="M137" i="11" s="1"/>
  <c r="N137" i="11" s="1"/>
  <c r="P137" i="11" s="1"/>
  <c r="P136" i="11" l="1"/>
  <c r="R138" i="11"/>
  <c r="J140" i="11"/>
  <c r="K139" i="11"/>
  <c r="L138" i="11"/>
  <c r="M138" i="11" s="1"/>
  <c r="O139" i="11"/>
  <c r="Q138" i="11"/>
  <c r="N138" i="11" l="1"/>
  <c r="L139" i="11"/>
  <c r="M139" i="11" s="1"/>
  <c r="N139" i="11" s="1"/>
  <c r="P139" i="11" s="1"/>
  <c r="Q139" i="11"/>
  <c r="O140" i="11"/>
  <c r="J141" i="11"/>
  <c r="K140" i="11"/>
  <c r="R139" i="11"/>
  <c r="P138" i="11" l="1"/>
  <c r="O141" i="11"/>
  <c r="Q140" i="11"/>
  <c r="L140" i="11"/>
  <c r="M140" i="11" s="1"/>
  <c r="N140" i="11" s="1"/>
  <c r="P140" i="11" s="1"/>
  <c r="R140" i="11"/>
  <c r="J142" i="11"/>
  <c r="K141" i="11"/>
  <c r="R141" i="11" l="1"/>
  <c r="J143" i="11"/>
  <c r="K142" i="11"/>
  <c r="Q141" i="11"/>
  <c r="L141" i="11"/>
  <c r="M141" i="11" s="1"/>
  <c r="O142" i="11"/>
  <c r="N141" i="11" l="1"/>
  <c r="R142" i="11"/>
  <c r="J144" i="11"/>
  <c r="K143" i="11"/>
  <c r="O143" i="11"/>
  <c r="Q142" i="11"/>
  <c r="L142" i="11"/>
  <c r="M142" i="11" s="1"/>
  <c r="N142" i="11" s="1"/>
  <c r="P142" i="11" s="1"/>
  <c r="P141" i="11" l="1"/>
  <c r="J145" i="11"/>
  <c r="K144" i="11"/>
  <c r="R143" i="11"/>
  <c r="Q143" i="11"/>
  <c r="L143" i="11"/>
  <c r="M143" i="11" s="1"/>
  <c r="N143" i="11" s="1"/>
  <c r="P143" i="11" s="1"/>
  <c r="O144" i="11"/>
  <c r="R144" i="11" l="1"/>
  <c r="J146" i="11"/>
  <c r="K145" i="11"/>
  <c r="L144" i="11"/>
  <c r="M144" i="11" s="1"/>
  <c r="N144" i="11" s="1"/>
  <c r="O145" i="11"/>
  <c r="Q144" i="11"/>
  <c r="P144" i="11" l="1"/>
  <c r="L145" i="11"/>
  <c r="M145" i="11" s="1"/>
  <c r="N145" i="11" s="1"/>
  <c r="P145" i="11" s="1"/>
  <c r="O146" i="11"/>
  <c r="Q145" i="11"/>
  <c r="J147" i="11"/>
  <c r="K146" i="11"/>
  <c r="R145" i="11"/>
  <c r="O147" i="11" l="1"/>
  <c r="Q146" i="11"/>
  <c r="L146" i="11"/>
  <c r="M146" i="11" s="1"/>
  <c r="N146" i="11" s="1"/>
  <c r="P146" i="11" s="1"/>
  <c r="J148" i="11"/>
  <c r="K147" i="11"/>
  <c r="R146" i="11"/>
  <c r="L147" i="11" l="1"/>
  <c r="M147" i="11" s="1"/>
  <c r="N147" i="11" s="1"/>
  <c r="P147" i="11" s="1"/>
  <c r="Q147" i="11"/>
  <c r="O148" i="11"/>
  <c r="R147" i="11"/>
  <c r="J149" i="11"/>
  <c r="K148" i="11"/>
  <c r="J150" i="11" l="1"/>
  <c r="K149" i="11"/>
  <c r="R148" i="11"/>
  <c r="Q148" i="11"/>
  <c r="L148" i="11"/>
  <c r="M148" i="11" s="1"/>
  <c r="N148" i="11" s="1"/>
  <c r="P148" i="11" s="1"/>
  <c r="O149" i="11"/>
  <c r="L149" i="11" l="1"/>
  <c r="M149" i="11" s="1"/>
  <c r="N149" i="11" s="1"/>
  <c r="P149" i="11" s="1"/>
  <c r="O150" i="11"/>
  <c r="Q149" i="11"/>
  <c r="R149" i="11"/>
  <c r="J151" i="11"/>
  <c r="K150" i="11"/>
  <c r="R150" i="11" l="1"/>
  <c r="J152" i="11"/>
  <c r="K151" i="11"/>
  <c r="Q150" i="11"/>
  <c r="O151" i="11"/>
  <c r="L150" i="11"/>
  <c r="M150" i="11" s="1"/>
  <c r="N150" i="11" s="1"/>
  <c r="P150" i="11" s="1"/>
  <c r="L151" i="11" l="1"/>
  <c r="M151" i="11" s="1"/>
  <c r="N151" i="11" s="1"/>
  <c r="P151" i="11" s="1"/>
  <c r="O152" i="11"/>
  <c r="Q151" i="11"/>
  <c r="J153" i="11"/>
  <c r="K152" i="11"/>
  <c r="R151" i="11"/>
  <c r="O153" i="11" l="1"/>
  <c r="Q152" i="11"/>
  <c r="L152" i="11"/>
  <c r="M152" i="11" s="1"/>
  <c r="N152" i="11" s="1"/>
  <c r="P152" i="11" s="1"/>
  <c r="R152" i="11"/>
  <c r="J154" i="11"/>
  <c r="K153" i="11"/>
  <c r="R153" i="11" l="1"/>
  <c r="J155" i="11"/>
  <c r="K154" i="11"/>
  <c r="L153" i="11"/>
  <c r="M153" i="11" s="1"/>
  <c r="N153" i="11" s="1"/>
  <c r="P153" i="11" s="1"/>
  <c r="O154" i="11"/>
  <c r="Q153" i="11"/>
  <c r="O155" i="11" l="1"/>
  <c r="Q154" i="11"/>
  <c r="L154" i="11"/>
  <c r="M154" i="11" s="1"/>
  <c r="N154" i="11" s="1"/>
  <c r="P154" i="11" s="1"/>
  <c r="K155" i="11"/>
  <c r="J156" i="11"/>
  <c r="R154" i="11"/>
  <c r="R155" i="11" l="1"/>
  <c r="J157" i="11"/>
  <c r="K156" i="11"/>
  <c r="L155" i="11"/>
  <c r="M155" i="11" s="1"/>
  <c r="N155" i="11" s="1"/>
  <c r="P155" i="11" s="1"/>
  <c r="O156" i="11"/>
  <c r="Q155" i="11"/>
  <c r="Q156" i="11" l="1"/>
  <c r="O157" i="11"/>
  <c r="L156" i="11"/>
  <c r="M156" i="11" s="1"/>
  <c r="N156" i="11" s="1"/>
  <c r="P156" i="11" s="1"/>
  <c r="J158" i="11"/>
  <c r="K157" i="11"/>
  <c r="R156" i="11"/>
  <c r="R157" i="11" l="1"/>
  <c r="Q157" i="11"/>
  <c r="L157" i="11"/>
  <c r="M157" i="11" s="1"/>
  <c r="N157" i="11" s="1"/>
  <c r="P157" i="11" s="1"/>
  <c r="O158" i="11"/>
  <c r="J159" i="11"/>
  <c r="K158" i="11"/>
  <c r="K159" i="11" l="1"/>
  <c r="J160" i="11"/>
  <c r="O159" i="11"/>
  <c r="Q158" i="11"/>
  <c r="L158" i="11"/>
  <c r="M158" i="11" s="1"/>
  <c r="N158" i="11" s="1"/>
  <c r="P158" i="11" s="1"/>
  <c r="R158" i="11"/>
  <c r="J161" i="11" l="1"/>
  <c r="K160" i="11"/>
  <c r="Q159" i="11"/>
  <c r="L159" i="11"/>
  <c r="M159" i="11" s="1"/>
  <c r="N159" i="11" s="1"/>
  <c r="P159" i="11" s="1"/>
  <c r="O160" i="11"/>
  <c r="R159" i="11"/>
  <c r="R160" i="11" l="1"/>
  <c r="Q160" i="11"/>
  <c r="L160" i="11"/>
  <c r="M160" i="11" s="1"/>
  <c r="N160" i="11" s="1"/>
  <c r="P160" i="11" s="1"/>
  <c r="O161" i="11"/>
  <c r="J162" i="11"/>
  <c r="K161" i="11"/>
  <c r="L161" i="11" l="1"/>
  <c r="M161" i="11" s="1"/>
  <c r="N161" i="11" s="1"/>
  <c r="P161" i="11" s="1"/>
  <c r="O162" i="11"/>
  <c r="Q161" i="11"/>
  <c r="R161" i="11"/>
  <c r="J163" i="11"/>
  <c r="K162" i="11"/>
  <c r="R162" i="11" l="1"/>
  <c r="K163" i="11"/>
  <c r="J164" i="11"/>
  <c r="O163" i="11"/>
  <c r="Q162" i="11"/>
  <c r="L162" i="11"/>
  <c r="M162" i="11" s="1"/>
  <c r="N162" i="11" s="1"/>
  <c r="P162" i="11" s="1"/>
  <c r="L163" i="11" l="1"/>
  <c r="M163" i="11" s="1"/>
  <c r="N163" i="11" s="1"/>
  <c r="P163" i="11" s="1"/>
  <c r="O164" i="11"/>
  <c r="Q163" i="11"/>
  <c r="J165" i="11"/>
  <c r="K164" i="11"/>
  <c r="R163" i="11"/>
  <c r="R164" i="11" l="1"/>
  <c r="Q164" i="11"/>
  <c r="L164" i="11"/>
  <c r="M164" i="11" s="1"/>
  <c r="N164" i="11" s="1"/>
  <c r="P164" i="11" s="1"/>
  <c r="O165" i="11"/>
  <c r="J166" i="11"/>
  <c r="K165" i="11"/>
  <c r="J167" i="11" l="1"/>
  <c r="K166" i="11"/>
  <c r="Q165" i="11"/>
  <c r="L165" i="11"/>
  <c r="M165" i="11" s="1"/>
  <c r="O166" i="11"/>
  <c r="R165" i="11"/>
  <c r="N165" i="11" l="1"/>
  <c r="R166" i="11"/>
  <c r="K167" i="11"/>
  <c r="J168" i="11"/>
  <c r="O167" i="11"/>
  <c r="Q166" i="11"/>
  <c r="L166" i="11"/>
  <c r="M166" i="11" s="1"/>
  <c r="N166" i="11" s="1"/>
  <c r="P166" i="11" s="1"/>
  <c r="P165" i="11" l="1"/>
  <c r="J169" i="11"/>
  <c r="K168" i="11"/>
  <c r="L167" i="11"/>
  <c r="M167" i="11" s="1"/>
  <c r="O168" i="11"/>
  <c r="Q167" i="11"/>
  <c r="R167" i="11"/>
  <c r="N167" i="11" l="1"/>
  <c r="J170" i="11"/>
  <c r="K169" i="11"/>
  <c r="O169" i="11"/>
  <c r="Q168" i="11"/>
  <c r="L168" i="11"/>
  <c r="M168" i="11" s="1"/>
  <c r="N168" i="11" s="1"/>
  <c r="P168" i="11" s="1"/>
  <c r="R168" i="11"/>
  <c r="P167" i="11" l="1"/>
  <c r="Q169" i="11"/>
  <c r="L169" i="11"/>
  <c r="M169" i="11" s="1"/>
  <c r="O170" i="11"/>
  <c r="R169" i="11"/>
  <c r="J171" i="11"/>
  <c r="K170" i="11"/>
  <c r="N169" i="11" l="1"/>
  <c r="J172" i="11"/>
  <c r="K171" i="11"/>
  <c r="O171" i="11"/>
  <c r="Q170" i="11"/>
  <c r="L170" i="11"/>
  <c r="M170" i="11" s="1"/>
  <c r="N170" i="11" s="1"/>
  <c r="P170" i="11" s="1"/>
  <c r="R170" i="11"/>
  <c r="P169" i="11" l="1"/>
  <c r="J173" i="11"/>
  <c r="K172" i="11"/>
  <c r="Q171" i="11"/>
  <c r="L171" i="11"/>
  <c r="M171" i="11" s="1"/>
  <c r="O172" i="11"/>
  <c r="R171" i="11"/>
  <c r="N171" i="11" l="1"/>
  <c r="R172" i="11"/>
  <c r="Q172" i="11"/>
  <c r="L172" i="11"/>
  <c r="M172" i="11" s="1"/>
  <c r="N172" i="11" s="1"/>
  <c r="P172" i="11" s="1"/>
  <c r="O173" i="11"/>
  <c r="J174" i="11"/>
  <c r="K173" i="11"/>
  <c r="P171" i="11" l="1"/>
  <c r="L173" i="11"/>
  <c r="M173" i="11" s="1"/>
  <c r="O174" i="11"/>
  <c r="Q173" i="11"/>
  <c r="J175" i="11"/>
  <c r="K174" i="11"/>
  <c r="R173" i="11"/>
  <c r="N173" i="11" l="1"/>
  <c r="R174" i="11"/>
  <c r="O175" i="11"/>
  <c r="Q174" i="11"/>
  <c r="L174" i="11"/>
  <c r="M174" i="11" s="1"/>
  <c r="N174" i="11" s="1"/>
  <c r="P174" i="11" s="1"/>
  <c r="K175" i="11"/>
  <c r="J176" i="11"/>
  <c r="P173" i="11" l="1"/>
  <c r="R175" i="11"/>
  <c r="L175" i="11"/>
  <c r="M175" i="11" s="1"/>
  <c r="N175" i="11" s="1"/>
  <c r="P175" i="11" s="1"/>
  <c r="O176" i="11"/>
  <c r="Q175" i="11"/>
  <c r="J177" i="11"/>
  <c r="K176" i="11"/>
  <c r="Q176" i="11" l="1"/>
  <c r="L176" i="11"/>
  <c r="M176" i="11" s="1"/>
  <c r="N176" i="11" s="1"/>
  <c r="P176" i="11" s="1"/>
  <c r="O177" i="11"/>
  <c r="J178" i="11"/>
  <c r="K177" i="11"/>
  <c r="R176" i="11"/>
  <c r="L177" i="11" l="1"/>
  <c r="M177" i="11" s="1"/>
  <c r="N177" i="11" s="1"/>
  <c r="P177" i="11" s="1"/>
  <c r="O178" i="11"/>
  <c r="Q177" i="11"/>
  <c r="R177" i="11"/>
  <c r="J179" i="11"/>
  <c r="K178" i="11"/>
  <c r="R178" i="11" l="1"/>
  <c r="K179" i="11"/>
  <c r="J180" i="11"/>
  <c r="O179" i="11"/>
  <c r="Q178" i="11"/>
  <c r="L178" i="11"/>
  <c r="M178" i="11" s="1"/>
  <c r="N178" i="11" s="1"/>
  <c r="P178" i="11" s="1"/>
  <c r="J181" i="11" l="1"/>
  <c r="K180" i="11"/>
  <c r="R179" i="11"/>
  <c r="Q179" i="11"/>
  <c r="O180" i="11"/>
  <c r="L179" i="11"/>
  <c r="M179" i="11" s="1"/>
  <c r="N179" i="11" s="1"/>
  <c r="P179" i="11" s="1"/>
  <c r="R180" i="11" l="1"/>
  <c r="Q180" i="11"/>
  <c r="O181" i="11"/>
  <c r="L180" i="11"/>
  <c r="M180" i="11" s="1"/>
  <c r="N180" i="11" s="1"/>
  <c r="P180" i="11" s="1"/>
  <c r="J182" i="11"/>
  <c r="K181" i="11"/>
  <c r="L181" i="11" l="1"/>
  <c r="M181" i="11" s="1"/>
  <c r="N181" i="11" s="1"/>
  <c r="P181" i="11" s="1"/>
  <c r="Q181" i="11"/>
  <c r="O182" i="11"/>
  <c r="R181" i="11"/>
  <c r="J183" i="11"/>
  <c r="K182" i="11"/>
  <c r="K183" i="11" l="1"/>
  <c r="J184" i="11"/>
  <c r="O183" i="11"/>
  <c r="Q182" i="11"/>
  <c r="L182" i="11"/>
  <c r="M182" i="11" s="1"/>
  <c r="N182" i="11" s="1"/>
  <c r="P182" i="11" s="1"/>
  <c r="R182" i="11"/>
  <c r="L183" i="11" l="1"/>
  <c r="M183" i="11" s="1"/>
  <c r="N183" i="11" s="1"/>
  <c r="P183" i="11" s="1"/>
  <c r="O184" i="11"/>
  <c r="Q183" i="11"/>
  <c r="R183" i="11"/>
  <c r="J185" i="11"/>
  <c r="K184" i="11"/>
  <c r="R184" i="11" l="1"/>
  <c r="J186" i="11"/>
  <c r="K185" i="11"/>
  <c r="Q184" i="11"/>
  <c r="L184" i="11"/>
  <c r="M184" i="11" s="1"/>
  <c r="N184" i="11" s="1"/>
  <c r="P184" i="11" s="1"/>
  <c r="O185" i="11"/>
  <c r="R185" i="11" l="1"/>
  <c r="Q185" i="11"/>
  <c r="L185" i="11"/>
  <c r="M185" i="11" s="1"/>
  <c r="N185" i="11" s="1"/>
  <c r="P185" i="11" s="1"/>
  <c r="O186" i="11"/>
  <c r="J187" i="11"/>
  <c r="K186" i="11"/>
  <c r="R186" i="11" l="1"/>
  <c r="L186" i="11"/>
  <c r="M186" i="11" s="1"/>
  <c r="N186" i="11" s="1"/>
  <c r="P186" i="11" s="1"/>
  <c r="O187" i="11"/>
  <c r="Q186" i="11"/>
  <c r="J188" i="11"/>
  <c r="K187" i="11"/>
  <c r="J189" i="11" l="1"/>
  <c r="K188" i="11"/>
  <c r="L187" i="11"/>
  <c r="M187" i="11" s="1"/>
  <c r="N187" i="11" s="1"/>
  <c r="P187" i="11" s="1"/>
  <c r="O188" i="11"/>
  <c r="Q187" i="11"/>
  <c r="R187" i="11"/>
  <c r="O189" i="11" l="1"/>
  <c r="Q188" i="11"/>
  <c r="L188" i="11"/>
  <c r="M188" i="11" s="1"/>
  <c r="N188" i="11" s="1"/>
  <c r="P188" i="11" s="1"/>
  <c r="J190" i="11"/>
  <c r="K189" i="11"/>
  <c r="R188" i="11"/>
  <c r="R189" i="11" l="1"/>
  <c r="L189" i="11"/>
  <c r="M189" i="11" s="1"/>
  <c r="N189" i="11" s="1"/>
  <c r="P189" i="11" s="1"/>
  <c r="O190" i="11"/>
  <c r="Q189" i="11"/>
  <c r="J191" i="11"/>
  <c r="K190" i="11"/>
  <c r="O191" i="11" l="1"/>
  <c r="Q190" i="11"/>
  <c r="L190" i="11"/>
  <c r="M190" i="11" s="1"/>
  <c r="N190" i="11" s="1"/>
  <c r="P190" i="11" s="1"/>
  <c r="J192" i="11"/>
  <c r="K191" i="11"/>
  <c r="R190" i="11"/>
  <c r="R191" i="11" l="1"/>
  <c r="L191" i="11"/>
  <c r="M191" i="11" s="1"/>
  <c r="N191" i="11" s="1"/>
  <c r="P191" i="11" s="1"/>
  <c r="O192" i="11"/>
  <c r="Q191" i="11"/>
  <c r="J193" i="11"/>
  <c r="K192" i="11"/>
  <c r="R192" i="11" l="1"/>
  <c r="Q192" i="11"/>
  <c r="L192" i="11"/>
  <c r="M192" i="11" s="1"/>
  <c r="N192" i="11" s="1"/>
  <c r="P192" i="11" s="1"/>
  <c r="O193" i="11"/>
  <c r="J194" i="11"/>
  <c r="K193" i="11"/>
  <c r="R193" i="11" l="1"/>
  <c r="Q193" i="11"/>
  <c r="L193" i="11"/>
  <c r="M193" i="11" s="1"/>
  <c r="N193" i="11" s="1"/>
  <c r="P193" i="11" s="1"/>
  <c r="O194" i="11"/>
  <c r="J195" i="11"/>
  <c r="K194" i="11"/>
  <c r="K195" i="11" l="1"/>
  <c r="J196" i="11"/>
  <c r="O195" i="11"/>
  <c r="Q194" i="11"/>
  <c r="L194" i="11"/>
  <c r="M194" i="11" s="1"/>
  <c r="N194" i="11" s="1"/>
  <c r="R194" i="11"/>
  <c r="P194" i="11" l="1"/>
  <c r="S165" i="11"/>
  <c r="J197" i="11"/>
  <c r="K196" i="11"/>
  <c r="R195" i="11"/>
  <c r="Q195" i="11"/>
  <c r="L195" i="11"/>
  <c r="M195" i="11" s="1"/>
  <c r="O196" i="11"/>
  <c r="N195" i="11" l="1"/>
  <c r="R196" i="11"/>
  <c r="J198" i="11"/>
  <c r="K197" i="11"/>
  <c r="Q196" i="11"/>
  <c r="L196" i="11"/>
  <c r="M196" i="11" s="1"/>
  <c r="N196" i="11" s="1"/>
  <c r="P196" i="11" s="1"/>
  <c r="O197" i="11"/>
  <c r="P195" i="11" l="1"/>
  <c r="R197" i="11"/>
  <c r="L197" i="11"/>
  <c r="M197" i="11" s="1"/>
  <c r="O198" i="11"/>
  <c r="Q197" i="11"/>
  <c r="J199" i="11"/>
  <c r="K198" i="11"/>
  <c r="N197" i="11" l="1"/>
  <c r="R198" i="11"/>
  <c r="O199" i="11"/>
  <c r="Q198" i="11"/>
  <c r="L198" i="11"/>
  <c r="M198" i="11" s="1"/>
  <c r="N198" i="11" s="1"/>
  <c r="P198" i="11" s="1"/>
  <c r="K199" i="11"/>
  <c r="J200" i="11"/>
  <c r="P197" i="11" l="1"/>
  <c r="R199" i="11"/>
  <c r="J201" i="11"/>
  <c r="K200" i="11"/>
  <c r="L199" i="11"/>
  <c r="M199" i="11" s="1"/>
  <c r="Q199" i="11"/>
  <c r="O200" i="11"/>
  <c r="N199" i="11" l="1"/>
  <c r="R200" i="11"/>
  <c r="O201" i="11"/>
  <c r="Q200" i="11"/>
  <c r="L200" i="11"/>
  <c r="M200" i="11" s="1"/>
  <c r="N200" i="11" s="1"/>
  <c r="P200" i="11" s="1"/>
  <c r="J202" i="11"/>
  <c r="K201" i="11"/>
  <c r="P199" i="11" l="1"/>
  <c r="R201" i="11"/>
  <c r="L201" i="11"/>
  <c r="M201" i="11" s="1"/>
  <c r="O202" i="11"/>
  <c r="Q201" i="11"/>
  <c r="J203" i="11"/>
  <c r="K202" i="11"/>
  <c r="N201" i="11" l="1"/>
  <c r="R202" i="11"/>
  <c r="J204" i="11"/>
  <c r="K203" i="11"/>
  <c r="O203" i="11"/>
  <c r="Q202" i="11"/>
  <c r="L202" i="11"/>
  <c r="M202" i="11" s="1"/>
  <c r="N202" i="11" s="1"/>
  <c r="P202" i="11" s="1"/>
  <c r="P201" i="11" l="1"/>
  <c r="J205" i="11"/>
  <c r="K204" i="11"/>
  <c r="L203" i="11"/>
  <c r="M203" i="11" s="1"/>
  <c r="O204" i="11"/>
  <c r="Q203" i="11"/>
  <c r="R203" i="11"/>
  <c r="N203" i="11" l="1"/>
  <c r="Q204" i="11"/>
  <c r="L204" i="11"/>
  <c r="M204" i="11" s="1"/>
  <c r="N204" i="11" s="1"/>
  <c r="P204" i="11" s="1"/>
  <c r="O205" i="11"/>
  <c r="J206" i="11"/>
  <c r="K205" i="11"/>
  <c r="R204" i="11"/>
  <c r="P203" i="11" l="1"/>
  <c r="R205" i="11"/>
  <c r="L205" i="11"/>
  <c r="M205" i="11" s="1"/>
  <c r="N205" i="11" s="1"/>
  <c r="P205" i="11" s="1"/>
  <c r="O206" i="11"/>
  <c r="Q205" i="11"/>
  <c r="J207" i="11"/>
  <c r="K206" i="11"/>
  <c r="K207" i="11" l="1"/>
  <c r="J208" i="11"/>
  <c r="R206" i="11"/>
  <c r="O207" i="11"/>
  <c r="L206" i="11"/>
  <c r="M206" i="11" s="1"/>
  <c r="N206" i="11" s="1"/>
  <c r="P206" i="11" s="1"/>
  <c r="Q206" i="11"/>
  <c r="J209" i="11" l="1"/>
  <c r="K208" i="11"/>
  <c r="Q207" i="11"/>
  <c r="L207" i="11"/>
  <c r="M207" i="11" s="1"/>
  <c r="N207" i="11" s="1"/>
  <c r="P207" i="11" s="1"/>
  <c r="O208" i="11"/>
  <c r="R207" i="11"/>
  <c r="R208" i="11" l="1"/>
  <c r="Q208" i="11"/>
  <c r="L208" i="11"/>
  <c r="M208" i="11" s="1"/>
  <c r="N208" i="11" s="1"/>
  <c r="P208" i="11" s="1"/>
  <c r="O209" i="11"/>
  <c r="J210" i="11"/>
  <c r="K209" i="11"/>
  <c r="Q209" i="11" l="1"/>
  <c r="L209" i="11"/>
  <c r="M209" i="11" s="1"/>
  <c r="N209" i="11" s="1"/>
  <c r="P209" i="11" s="1"/>
  <c r="O210" i="11"/>
  <c r="R209" i="11"/>
  <c r="J211" i="11"/>
  <c r="K210" i="11"/>
  <c r="K211" i="11" l="1"/>
  <c r="J212" i="11"/>
  <c r="R210" i="11"/>
  <c r="O211" i="11"/>
  <c r="Q210" i="11"/>
  <c r="L210" i="11"/>
  <c r="M210" i="11" s="1"/>
  <c r="N210" i="11" s="1"/>
  <c r="P210" i="11" s="1"/>
  <c r="J213" i="11" l="1"/>
  <c r="K212" i="11"/>
  <c r="Q211" i="11"/>
  <c r="L211" i="11"/>
  <c r="M211" i="11" s="1"/>
  <c r="N211" i="11" s="1"/>
  <c r="P211" i="11" s="1"/>
  <c r="O212" i="11"/>
  <c r="R211" i="11"/>
  <c r="R212" i="11" l="1"/>
  <c r="Q212" i="11"/>
  <c r="L212" i="11"/>
  <c r="M212" i="11" s="1"/>
  <c r="N212" i="11" s="1"/>
  <c r="P212" i="11" s="1"/>
  <c r="O213" i="11"/>
  <c r="J214" i="11"/>
  <c r="K213" i="11"/>
  <c r="L213" i="11" l="1"/>
  <c r="M213" i="11" s="1"/>
  <c r="N213" i="11" s="1"/>
  <c r="P213" i="11" s="1"/>
  <c r="O214" i="11"/>
  <c r="Q213" i="11"/>
  <c r="R213" i="11"/>
  <c r="J215" i="11"/>
  <c r="K214" i="11"/>
  <c r="R214" i="11" l="1"/>
  <c r="J216" i="11"/>
  <c r="K215" i="11"/>
  <c r="O215" i="11"/>
  <c r="Q214" i="11"/>
  <c r="L214" i="11"/>
  <c r="M214" i="11" s="1"/>
  <c r="N214" i="11" s="1"/>
  <c r="P214" i="11" s="1"/>
  <c r="J217" i="11" l="1"/>
  <c r="K216" i="11"/>
  <c r="R215" i="11"/>
  <c r="Q215" i="11"/>
  <c r="L215" i="11"/>
  <c r="M215" i="11" s="1"/>
  <c r="N215" i="11" s="1"/>
  <c r="P215" i="11" s="1"/>
  <c r="O216" i="11"/>
  <c r="R216" i="11" l="1"/>
  <c r="Q216" i="11"/>
  <c r="L216" i="11"/>
  <c r="M216" i="11" s="1"/>
  <c r="N216" i="11" s="1"/>
  <c r="P216" i="11" s="1"/>
  <c r="O217" i="11"/>
  <c r="J218" i="11"/>
  <c r="K217" i="11"/>
  <c r="R217" i="11" l="1"/>
  <c r="Q217" i="11"/>
  <c r="L217" i="11"/>
  <c r="M217" i="11" s="1"/>
  <c r="N217" i="11" s="1"/>
  <c r="P217" i="11" s="1"/>
  <c r="O218" i="11"/>
  <c r="J219" i="11"/>
  <c r="K218" i="11"/>
  <c r="K219" i="11" l="1"/>
  <c r="J220" i="11"/>
  <c r="O219" i="11"/>
  <c r="Q218" i="11"/>
  <c r="L218" i="11"/>
  <c r="M218" i="11" s="1"/>
  <c r="N218" i="11" s="1"/>
  <c r="P218" i="11" s="1"/>
  <c r="R218" i="11"/>
  <c r="J221" i="11" l="1"/>
  <c r="K220" i="11"/>
  <c r="R219" i="11"/>
  <c r="L219" i="11"/>
  <c r="M219" i="11" s="1"/>
  <c r="N219" i="11" s="1"/>
  <c r="P219" i="11" s="1"/>
  <c r="O220" i="11"/>
  <c r="Q219" i="11"/>
  <c r="R220" i="11" l="1"/>
  <c r="J222" i="11"/>
  <c r="K221" i="11"/>
  <c r="Q220" i="11"/>
  <c r="L220" i="11"/>
  <c r="M220" i="11" s="1"/>
  <c r="N220" i="11" s="1"/>
  <c r="P220" i="11" s="1"/>
  <c r="O221" i="11"/>
  <c r="R221" i="11" l="1"/>
  <c r="L221" i="11"/>
  <c r="M221" i="11" s="1"/>
  <c r="N221" i="11" s="1"/>
  <c r="P221" i="11" s="1"/>
  <c r="O222" i="11"/>
  <c r="Q221" i="11"/>
  <c r="J223" i="11"/>
  <c r="K222" i="11"/>
  <c r="R222" i="11" l="1"/>
  <c r="O223" i="11"/>
  <c r="Q222" i="11"/>
  <c r="L222" i="11"/>
  <c r="M222" i="11" s="1"/>
  <c r="N222" i="11" s="1"/>
  <c r="P222" i="11" s="1"/>
  <c r="K223" i="11"/>
  <c r="J224" i="11"/>
  <c r="R223" i="11" l="1"/>
  <c r="J225" i="11"/>
  <c r="K224" i="11"/>
  <c r="Q223" i="11"/>
  <c r="L223" i="11"/>
  <c r="M223" i="11" s="1"/>
  <c r="N223" i="11" s="1"/>
  <c r="P223" i="11" s="1"/>
  <c r="O224" i="11"/>
  <c r="R224" i="11" l="1"/>
  <c r="K225" i="11"/>
  <c r="J226" i="11"/>
  <c r="Q224" i="11"/>
  <c r="L224" i="11"/>
  <c r="M224" i="11" s="1"/>
  <c r="N224" i="11" s="1"/>
  <c r="P224" i="11" s="1"/>
  <c r="O225" i="11"/>
  <c r="R225" i="11" l="1"/>
  <c r="J227" i="11"/>
  <c r="K226" i="11"/>
  <c r="L225" i="11"/>
  <c r="M225" i="11" s="1"/>
  <c r="N225" i="11" s="1"/>
  <c r="P225" i="11" s="1"/>
  <c r="O226" i="11"/>
  <c r="Q225" i="11"/>
  <c r="O227" i="11" l="1"/>
  <c r="L226" i="11"/>
  <c r="M226" i="11" s="1"/>
  <c r="Q226" i="11"/>
  <c r="J228" i="11"/>
  <c r="K227" i="11"/>
  <c r="R226" i="11"/>
  <c r="N226" i="11" l="1"/>
  <c r="R227" i="11"/>
  <c r="L227" i="11"/>
  <c r="M227" i="11" s="1"/>
  <c r="N227" i="11" s="1"/>
  <c r="P227" i="11" s="1"/>
  <c r="Q227" i="11"/>
  <c r="O228" i="11"/>
  <c r="J229" i="11"/>
  <c r="K228" i="11"/>
  <c r="P226" i="11" l="1"/>
  <c r="R228" i="11"/>
  <c r="O229" i="11"/>
  <c r="Q228" i="11"/>
  <c r="L228" i="11"/>
  <c r="M228" i="11" s="1"/>
  <c r="J230" i="11"/>
  <c r="K229" i="11"/>
  <c r="N228" i="11" l="1"/>
  <c r="R229" i="11"/>
  <c r="J231" i="11"/>
  <c r="K230" i="11"/>
  <c r="L229" i="11"/>
  <c r="M229" i="11" s="1"/>
  <c r="N229" i="11" s="1"/>
  <c r="P229" i="11" s="1"/>
  <c r="O230" i="11"/>
  <c r="Q229" i="11"/>
  <c r="P228" i="11" l="1"/>
  <c r="O231" i="11"/>
  <c r="Q230" i="11"/>
  <c r="L230" i="11"/>
  <c r="M230" i="11" s="1"/>
  <c r="K231" i="11"/>
  <c r="J232" i="11"/>
  <c r="R230" i="11"/>
  <c r="N230" i="11" l="1"/>
  <c r="R231" i="11"/>
  <c r="J233" i="11"/>
  <c r="K232" i="11"/>
  <c r="L231" i="11"/>
  <c r="M231" i="11" s="1"/>
  <c r="N231" i="11" s="1"/>
  <c r="P231" i="11" s="1"/>
  <c r="O232" i="11"/>
  <c r="Q231" i="11"/>
  <c r="P230" i="11" l="1"/>
  <c r="Q232" i="11"/>
  <c r="L232" i="11"/>
  <c r="M232" i="11" s="1"/>
  <c r="O233" i="11"/>
  <c r="J234" i="11"/>
  <c r="K233" i="11"/>
  <c r="R232" i="11"/>
  <c r="N232" i="11" l="1"/>
  <c r="Q233" i="11"/>
  <c r="L233" i="11"/>
  <c r="M233" i="11" s="1"/>
  <c r="N233" i="11" s="1"/>
  <c r="P233" i="11" s="1"/>
  <c r="O234" i="11"/>
  <c r="R233" i="11"/>
  <c r="J235" i="11"/>
  <c r="K234" i="11"/>
  <c r="P232" i="11" l="1"/>
  <c r="K235" i="11"/>
  <c r="J236" i="11"/>
  <c r="R234" i="11"/>
  <c r="O235" i="11"/>
  <c r="Q234" i="11"/>
  <c r="L234" i="11"/>
  <c r="M234" i="11" s="1"/>
  <c r="N234" i="11" l="1"/>
  <c r="J237" i="11"/>
  <c r="K236" i="11"/>
  <c r="Q235" i="11"/>
  <c r="L235" i="11"/>
  <c r="M235" i="11" s="1"/>
  <c r="N235" i="11" s="1"/>
  <c r="P235" i="11" s="1"/>
  <c r="O236" i="11"/>
  <c r="R235" i="11"/>
  <c r="P234" i="11" l="1"/>
  <c r="R236" i="11"/>
  <c r="Q236" i="11"/>
  <c r="L236" i="11"/>
  <c r="M236" i="11" s="1"/>
  <c r="N236" i="11" s="1"/>
  <c r="P236" i="11" s="1"/>
  <c r="O237" i="11"/>
  <c r="J238" i="11"/>
  <c r="K237" i="11"/>
  <c r="L237" i="11" l="1"/>
  <c r="M237" i="11" s="1"/>
  <c r="N237" i="11" s="1"/>
  <c r="P237" i="11" s="1"/>
  <c r="O238" i="11"/>
  <c r="Q237" i="11"/>
  <c r="R237" i="11"/>
  <c r="J239" i="11"/>
  <c r="K238" i="11"/>
  <c r="R238" i="11" l="1"/>
  <c r="K239" i="11"/>
  <c r="J240" i="11"/>
  <c r="O239" i="11"/>
  <c r="Q238" i="11"/>
  <c r="L238" i="11"/>
  <c r="M238" i="11" s="1"/>
  <c r="N238" i="11" s="1"/>
  <c r="P238" i="11" s="1"/>
  <c r="Q239" i="11" l="1"/>
  <c r="L239" i="11"/>
  <c r="M239" i="11" s="1"/>
  <c r="N239" i="11" s="1"/>
  <c r="P239" i="11" s="1"/>
  <c r="O240" i="11"/>
  <c r="R239" i="11"/>
  <c r="J241" i="11"/>
  <c r="K240" i="11"/>
  <c r="J242" i="11" l="1"/>
  <c r="K241" i="11"/>
  <c r="R240" i="11"/>
  <c r="Q240" i="11"/>
  <c r="L240" i="11"/>
  <c r="M240" i="11" s="1"/>
  <c r="N240" i="11" s="1"/>
  <c r="P240" i="11" s="1"/>
  <c r="O241" i="11"/>
  <c r="R241" i="11" l="1"/>
  <c r="K242" i="11"/>
  <c r="J243" i="11"/>
  <c r="L241" i="11"/>
  <c r="M241" i="11" s="1"/>
  <c r="N241" i="11" s="1"/>
  <c r="P241" i="11" s="1"/>
  <c r="O242" i="11"/>
  <c r="Q241" i="11"/>
  <c r="K243" i="11" l="1"/>
  <c r="J244" i="11"/>
  <c r="O243" i="11"/>
  <c r="Q242" i="11"/>
  <c r="L242" i="11"/>
  <c r="M242" i="11" s="1"/>
  <c r="N242" i="11" s="1"/>
  <c r="P242" i="11" s="1"/>
  <c r="R242" i="11"/>
  <c r="J245" i="11" l="1"/>
  <c r="K244" i="11"/>
  <c r="R243" i="11"/>
  <c r="L243" i="11"/>
  <c r="M243" i="11" s="1"/>
  <c r="N243" i="11" s="1"/>
  <c r="P243" i="11" s="1"/>
  <c r="Q243" i="11"/>
  <c r="O244" i="11"/>
  <c r="R244" i="11" l="1"/>
  <c r="J246" i="11"/>
  <c r="K245" i="11"/>
  <c r="Q244" i="11"/>
  <c r="L244" i="11"/>
  <c r="M244" i="11" s="1"/>
  <c r="N244" i="11" s="1"/>
  <c r="P244" i="11" s="1"/>
  <c r="O245" i="11"/>
  <c r="R245" i="11" l="1"/>
  <c r="Q245" i="11"/>
  <c r="L245" i="11"/>
  <c r="M245" i="11" s="1"/>
  <c r="N245" i="11" s="1"/>
  <c r="P245" i="11" s="1"/>
  <c r="O246" i="11"/>
  <c r="K246" i="11"/>
  <c r="J247" i="11"/>
  <c r="R246" i="11" l="1"/>
  <c r="K247" i="11"/>
  <c r="J248" i="11"/>
  <c r="O247" i="11"/>
  <c r="Q246" i="11"/>
  <c r="L246" i="11"/>
  <c r="M246" i="11" s="1"/>
  <c r="N246" i="11" s="1"/>
  <c r="P246" i="11" s="1"/>
  <c r="L247" i="11" l="1"/>
  <c r="M247" i="11" s="1"/>
  <c r="N247" i="11" s="1"/>
  <c r="P247" i="11" s="1"/>
  <c r="O248" i="11"/>
  <c r="Q247" i="11"/>
  <c r="R247" i="11"/>
  <c r="J249" i="11"/>
  <c r="K248" i="11"/>
  <c r="R248" i="11" l="1"/>
  <c r="O249" i="11"/>
  <c r="L248" i="11"/>
  <c r="M248" i="11" s="1"/>
  <c r="N248" i="11" s="1"/>
  <c r="P248" i="11" s="1"/>
  <c r="Q248" i="11"/>
  <c r="K249" i="11"/>
  <c r="J250" i="11"/>
  <c r="R249" i="11" l="1"/>
  <c r="J251" i="11"/>
  <c r="K250" i="11"/>
  <c r="L249" i="11"/>
  <c r="M249" i="11" s="1"/>
  <c r="N249" i="11" s="1"/>
  <c r="P249" i="11" s="1"/>
  <c r="O250" i="11"/>
  <c r="Q249" i="11"/>
  <c r="O251" i="11" l="1"/>
  <c r="Q250" i="11"/>
  <c r="L250" i="11"/>
  <c r="M250" i="11" s="1"/>
  <c r="N250" i="11" s="1"/>
  <c r="P250" i="11" s="1"/>
  <c r="K251" i="11"/>
  <c r="J252" i="11"/>
  <c r="R250" i="11"/>
  <c r="R251" i="11" l="1"/>
  <c r="J253" i="11"/>
  <c r="K252" i="11"/>
  <c r="Q251" i="11"/>
  <c r="L251" i="11"/>
  <c r="M251" i="11" s="1"/>
  <c r="N251" i="11" s="1"/>
  <c r="P251" i="11" s="1"/>
  <c r="O252" i="11"/>
  <c r="R252" i="11" l="1"/>
  <c r="Q252" i="11"/>
  <c r="L252" i="11"/>
  <c r="M252" i="11" s="1"/>
  <c r="N252" i="11" s="1"/>
  <c r="P252" i="11" s="1"/>
  <c r="O253" i="11"/>
  <c r="J254" i="11"/>
  <c r="K253" i="11"/>
  <c r="Q253" i="11" l="1"/>
  <c r="L253" i="11"/>
  <c r="M253" i="11" s="1"/>
  <c r="N253" i="11" s="1"/>
  <c r="P253" i="11" s="1"/>
  <c r="O254" i="11"/>
  <c r="R253" i="11"/>
  <c r="J255" i="11"/>
  <c r="K254" i="11"/>
  <c r="K255" i="11" l="1"/>
  <c r="J256" i="11"/>
  <c r="R254" i="11"/>
  <c r="O255" i="11"/>
  <c r="Q254" i="11"/>
  <c r="L254" i="11"/>
  <c r="M254" i="11" s="1"/>
  <c r="N254" i="11" s="1"/>
  <c r="P254" i="11" s="1"/>
  <c r="J257" i="11" l="1"/>
  <c r="K256" i="11"/>
  <c r="L255" i="11"/>
  <c r="M255" i="11" s="1"/>
  <c r="N255" i="11" s="1"/>
  <c r="P255" i="11" s="1"/>
  <c r="O256" i="11"/>
  <c r="Q255" i="11"/>
  <c r="R255" i="11"/>
  <c r="Q256" i="11" l="1"/>
  <c r="L256" i="11"/>
  <c r="M256" i="11" s="1"/>
  <c r="N256" i="11" s="1"/>
  <c r="P256" i="11" s="1"/>
  <c r="O257" i="11"/>
  <c r="J258" i="11"/>
  <c r="K257" i="11"/>
  <c r="R256" i="11"/>
  <c r="R257" i="11" l="1"/>
  <c r="L257" i="11"/>
  <c r="M257" i="11" s="1"/>
  <c r="O258" i="11"/>
  <c r="Q257" i="11"/>
  <c r="J259" i="11"/>
  <c r="K258" i="11"/>
  <c r="N257" i="11" l="1"/>
  <c r="R258" i="11"/>
  <c r="J260" i="11"/>
  <c r="K259" i="11"/>
  <c r="O259" i="11"/>
  <c r="Q258" i="11"/>
  <c r="L258" i="11"/>
  <c r="M258" i="11" s="1"/>
  <c r="N258" i="11" s="1"/>
  <c r="P258" i="11" s="1"/>
  <c r="P257" i="11" l="1"/>
  <c r="J261" i="11"/>
  <c r="K260" i="11"/>
  <c r="L259" i="11"/>
  <c r="M259" i="11" s="1"/>
  <c r="O260" i="11"/>
  <c r="Q259" i="11"/>
  <c r="R259" i="11"/>
  <c r="N259" i="11" l="1"/>
  <c r="Q260" i="11"/>
  <c r="L260" i="11"/>
  <c r="M260" i="11" s="1"/>
  <c r="N260" i="11" s="1"/>
  <c r="P260" i="11" s="1"/>
  <c r="O261" i="11"/>
  <c r="J262" i="11"/>
  <c r="K261" i="11"/>
  <c r="R260" i="11"/>
  <c r="P259" i="11" l="1"/>
  <c r="L261" i="11"/>
  <c r="M261" i="11" s="1"/>
  <c r="O262" i="11"/>
  <c r="Q261" i="11"/>
  <c r="R261" i="11"/>
  <c r="J263" i="11"/>
  <c r="K262" i="11"/>
  <c r="N261" i="11" l="1"/>
  <c r="R262" i="11"/>
  <c r="J264" i="11"/>
  <c r="K263" i="11"/>
  <c r="L262" i="11"/>
  <c r="M262" i="11" s="1"/>
  <c r="N262" i="11" s="1"/>
  <c r="P262" i="11" s="1"/>
  <c r="O263" i="11"/>
  <c r="Q262" i="11"/>
  <c r="P261" i="11" l="1"/>
  <c r="L263" i="11"/>
  <c r="M263" i="11" s="1"/>
  <c r="Q263" i="11"/>
  <c r="O264" i="11"/>
  <c r="J265" i="11"/>
  <c r="K264" i="11"/>
  <c r="R263" i="11"/>
  <c r="N263" i="11" l="1"/>
  <c r="R264" i="11"/>
  <c r="O265" i="11"/>
  <c r="Q264" i="11"/>
  <c r="L264" i="11"/>
  <c r="M264" i="11" s="1"/>
  <c r="N264" i="11" s="1"/>
  <c r="P264" i="11" s="1"/>
  <c r="K265" i="11"/>
  <c r="J266" i="11"/>
  <c r="P263" i="11" l="1"/>
  <c r="R265" i="11"/>
  <c r="J267" i="11"/>
  <c r="K266" i="11"/>
  <c r="Q265" i="11"/>
  <c r="L265" i="11"/>
  <c r="M265" i="11" s="1"/>
  <c r="O266" i="11"/>
  <c r="N265" i="11" l="1"/>
  <c r="R266" i="11"/>
  <c r="K267" i="11"/>
  <c r="J268" i="11"/>
  <c r="O267" i="11"/>
  <c r="Q266" i="11"/>
  <c r="L266" i="11"/>
  <c r="M266" i="11" s="1"/>
  <c r="N266" i="11" s="1"/>
  <c r="P266" i="11" s="1"/>
  <c r="P265" i="11" l="1"/>
  <c r="J269" i="11"/>
  <c r="K268" i="11"/>
  <c r="R267" i="11"/>
  <c r="L267" i="11"/>
  <c r="M267" i="11" s="1"/>
  <c r="N267" i="11" s="1"/>
  <c r="P267" i="11" s="1"/>
  <c r="Q267" i="11"/>
  <c r="O268" i="11"/>
  <c r="R268" i="11" l="1"/>
  <c r="Q268" i="11"/>
  <c r="O269" i="11"/>
  <c r="L268" i="11"/>
  <c r="M268" i="11" s="1"/>
  <c r="N268" i="11" s="1"/>
  <c r="P268" i="11" s="1"/>
  <c r="J270" i="11"/>
  <c r="K269" i="11"/>
  <c r="Q269" i="11" l="1"/>
  <c r="L269" i="11"/>
  <c r="M269" i="11" s="1"/>
  <c r="N269" i="11" s="1"/>
  <c r="P269" i="11" s="1"/>
  <c r="O270" i="11"/>
  <c r="R269" i="11"/>
  <c r="K270" i="11"/>
  <c r="J271" i="11"/>
  <c r="J272" i="11" l="1"/>
  <c r="K271" i="11"/>
  <c r="Q270" i="11"/>
  <c r="O271" i="11"/>
  <c r="L270" i="11"/>
  <c r="M270" i="11" s="1"/>
  <c r="N270" i="11" s="1"/>
  <c r="P270" i="11" s="1"/>
  <c r="R270" i="11"/>
  <c r="Q271" i="11" l="1"/>
  <c r="L271" i="11"/>
  <c r="M271" i="11" s="1"/>
  <c r="N271" i="11" s="1"/>
  <c r="P271" i="11" s="1"/>
  <c r="O272" i="11"/>
  <c r="J273" i="11"/>
  <c r="K272" i="11"/>
  <c r="R271" i="11"/>
  <c r="O273" i="11" l="1"/>
  <c r="Q272" i="11"/>
  <c r="L272" i="11"/>
  <c r="M272" i="11" s="1"/>
  <c r="N272" i="11" s="1"/>
  <c r="P272" i="11" s="1"/>
  <c r="R272" i="11"/>
  <c r="J274" i="11"/>
  <c r="K273" i="11"/>
  <c r="R273" i="11" l="1"/>
  <c r="J275" i="11"/>
  <c r="K274" i="11"/>
  <c r="Q273" i="11"/>
  <c r="L273" i="11"/>
  <c r="M273" i="11" s="1"/>
  <c r="N273" i="11" s="1"/>
  <c r="P273" i="11" s="1"/>
  <c r="O274" i="11"/>
  <c r="R274" i="11" l="1"/>
  <c r="L274" i="11"/>
  <c r="M274" i="11" s="1"/>
  <c r="N274" i="11" s="1"/>
  <c r="P274" i="11" s="1"/>
  <c r="O275" i="11"/>
  <c r="Q274" i="11"/>
  <c r="J276" i="11"/>
  <c r="K275" i="11"/>
  <c r="R275" i="11" l="1"/>
  <c r="O276" i="11"/>
  <c r="Q275" i="11"/>
  <c r="L275" i="11"/>
  <c r="M275" i="11" s="1"/>
  <c r="N275" i="11" s="1"/>
  <c r="P275" i="11" s="1"/>
  <c r="K276" i="11"/>
  <c r="J277" i="11"/>
  <c r="R276" i="11" l="1"/>
  <c r="J278" i="11"/>
  <c r="K277" i="11"/>
  <c r="Q276" i="11"/>
  <c r="L276" i="11"/>
  <c r="M276" i="11" s="1"/>
  <c r="N276" i="11" s="1"/>
  <c r="P276" i="11" s="1"/>
  <c r="O277" i="11"/>
  <c r="R277" i="11" l="1"/>
  <c r="K278" i="11"/>
  <c r="J279" i="11"/>
  <c r="L277" i="11"/>
  <c r="M277" i="11" s="1"/>
  <c r="N277" i="11" s="1"/>
  <c r="P277" i="11" s="1"/>
  <c r="O278" i="11"/>
  <c r="Q277" i="11"/>
  <c r="O279" i="11" l="1"/>
  <c r="Q278" i="11"/>
  <c r="L278" i="11"/>
  <c r="M278" i="11" s="1"/>
  <c r="N278" i="11" s="1"/>
  <c r="P278" i="11" s="1"/>
  <c r="K279" i="11"/>
  <c r="J280" i="11"/>
  <c r="R278" i="11"/>
  <c r="R279" i="11" l="1"/>
  <c r="J281" i="11"/>
  <c r="K280" i="11"/>
  <c r="L279" i="11"/>
  <c r="M279" i="11" s="1"/>
  <c r="N279" i="11" s="1"/>
  <c r="P279" i="11" s="1"/>
  <c r="Q279" i="11"/>
  <c r="O280" i="11"/>
  <c r="R280" i="11" l="1"/>
  <c r="Q280" i="11"/>
  <c r="L280" i="11"/>
  <c r="M280" i="11" s="1"/>
  <c r="N280" i="11" s="1"/>
  <c r="P280" i="11" s="1"/>
  <c r="O281" i="11"/>
  <c r="J282" i="11"/>
  <c r="K281" i="11"/>
  <c r="R281" i="11" l="1"/>
  <c r="O282" i="11"/>
  <c r="L281" i="11"/>
  <c r="M281" i="11" s="1"/>
  <c r="N281" i="11" s="1"/>
  <c r="P281" i="11" s="1"/>
  <c r="Q281" i="11"/>
  <c r="J283" i="11"/>
  <c r="K282" i="11"/>
  <c r="R282" i="11" l="1"/>
  <c r="J284" i="11"/>
  <c r="K283" i="11"/>
  <c r="Q282" i="11"/>
  <c r="L282" i="11"/>
  <c r="M282" i="11" s="1"/>
  <c r="N282" i="11" s="1"/>
  <c r="P282" i="11" s="1"/>
  <c r="O283" i="11"/>
  <c r="R283" i="11" l="1"/>
  <c r="O284" i="11"/>
  <c r="Q283" i="11"/>
  <c r="L283" i="11"/>
  <c r="M283" i="11" s="1"/>
  <c r="N283" i="11" s="1"/>
  <c r="P283" i="11" s="1"/>
  <c r="J285" i="11"/>
  <c r="K284" i="11"/>
  <c r="R284" i="11" l="1"/>
  <c r="O285" i="11"/>
  <c r="Q284" i="11"/>
  <c r="L284" i="11"/>
  <c r="M284" i="11" s="1"/>
  <c r="N284" i="11" s="1"/>
  <c r="P284" i="11" s="1"/>
  <c r="K285" i="11"/>
  <c r="J286" i="11"/>
  <c r="R285" i="11" l="1"/>
  <c r="J287" i="11"/>
  <c r="K286" i="11"/>
  <c r="Q285" i="11"/>
  <c r="L285" i="11"/>
  <c r="M285" i="11" s="1"/>
  <c r="N285" i="11" s="1"/>
  <c r="P285" i="11" s="1"/>
  <c r="O286" i="11"/>
  <c r="R286" i="11" l="1"/>
  <c r="Q286" i="11"/>
  <c r="L286" i="11"/>
  <c r="M286" i="11" s="1"/>
  <c r="N286" i="11" s="1"/>
  <c r="P286" i="11" s="1"/>
  <c r="O287" i="11"/>
  <c r="J288" i="11"/>
  <c r="K287" i="11"/>
  <c r="R287" i="11" l="1"/>
  <c r="O288" i="11"/>
  <c r="Q287" i="11"/>
  <c r="L287" i="11"/>
  <c r="M287" i="11" s="1"/>
  <c r="J289" i="11"/>
  <c r="K288" i="11"/>
  <c r="N287" i="11" l="1"/>
  <c r="R288" i="11"/>
  <c r="Q288" i="11"/>
  <c r="L288" i="11"/>
  <c r="M288" i="11" s="1"/>
  <c r="N288" i="11" s="1"/>
  <c r="P288" i="11" s="1"/>
  <c r="O289" i="11"/>
  <c r="J290" i="11"/>
  <c r="K289" i="11"/>
  <c r="P287" i="11" l="1"/>
  <c r="J291" i="11"/>
  <c r="K290" i="11"/>
  <c r="Q289" i="11"/>
  <c r="L289" i="11"/>
  <c r="M289" i="11" s="1"/>
  <c r="O290" i="11"/>
  <c r="R289" i="11"/>
  <c r="N289" i="11" l="1"/>
  <c r="R290" i="11"/>
  <c r="O291" i="11"/>
  <c r="Q290" i="11"/>
  <c r="L290" i="11"/>
  <c r="M290" i="11" s="1"/>
  <c r="N290" i="11" s="1"/>
  <c r="P290" i="11" s="1"/>
  <c r="K291" i="11"/>
  <c r="J292" i="11"/>
  <c r="P289" i="11" l="1"/>
  <c r="R291" i="11"/>
  <c r="J293" i="11"/>
  <c r="K292" i="11"/>
  <c r="L291" i="11"/>
  <c r="M291" i="11" s="1"/>
  <c r="O292" i="11"/>
  <c r="Q291" i="11"/>
  <c r="N291" i="11" l="1"/>
  <c r="Q292" i="11"/>
  <c r="L292" i="11"/>
  <c r="M292" i="11" s="1"/>
  <c r="N292" i="11" s="1"/>
  <c r="P292" i="11" s="1"/>
  <c r="O293" i="11"/>
  <c r="J294" i="11"/>
  <c r="K293" i="11"/>
  <c r="R292" i="11"/>
  <c r="P291" i="11" l="1"/>
  <c r="Q293" i="11"/>
  <c r="L293" i="11"/>
  <c r="M293" i="11" s="1"/>
  <c r="O294" i="11"/>
  <c r="R293" i="11"/>
  <c r="K294" i="11"/>
  <c r="J295" i="11"/>
  <c r="N293" i="11" l="1"/>
  <c r="R294" i="11"/>
  <c r="O295" i="11"/>
  <c r="Q294" i="11"/>
  <c r="L294" i="11"/>
  <c r="M294" i="11" s="1"/>
  <c r="N294" i="11" s="1"/>
  <c r="P294" i="11" s="1"/>
  <c r="J296" i="11"/>
  <c r="K295" i="11"/>
  <c r="P293" i="11" l="1"/>
  <c r="R295" i="11"/>
  <c r="J297" i="11"/>
  <c r="K296" i="11"/>
  <c r="Q295" i="11"/>
  <c r="L295" i="11"/>
  <c r="M295" i="11" s="1"/>
  <c r="O296" i="11"/>
  <c r="N295" i="11" l="1"/>
  <c r="R296" i="11"/>
  <c r="J298" i="11"/>
  <c r="K297" i="11"/>
  <c r="L296" i="11"/>
  <c r="M296" i="11" s="1"/>
  <c r="N296" i="11" s="1"/>
  <c r="P296" i="11" s="1"/>
  <c r="Q296" i="11"/>
  <c r="O297" i="11"/>
  <c r="P295" i="11" l="1"/>
  <c r="R297" i="11"/>
  <c r="O298" i="11"/>
  <c r="Q297" i="11"/>
  <c r="L297" i="11"/>
  <c r="M297" i="11" s="1"/>
  <c r="N297" i="11" s="1"/>
  <c r="P297" i="11" s="1"/>
  <c r="J299" i="11"/>
  <c r="K298" i="11"/>
  <c r="R298" i="11" l="1"/>
  <c r="Q298" i="11"/>
  <c r="L298" i="11"/>
  <c r="M298" i="11" s="1"/>
  <c r="N298" i="11" s="1"/>
  <c r="P298" i="11" s="1"/>
  <c r="O299" i="11"/>
  <c r="J300" i="11"/>
  <c r="K299" i="11"/>
  <c r="Q299" i="11" l="1"/>
  <c r="L299" i="11"/>
  <c r="M299" i="11" s="1"/>
  <c r="N299" i="11" s="1"/>
  <c r="P299" i="11" s="1"/>
  <c r="O300" i="11"/>
  <c r="R299" i="11"/>
  <c r="K300" i="11"/>
  <c r="J301" i="11"/>
  <c r="R300" i="11" l="1"/>
  <c r="Q300" i="11"/>
  <c r="L300" i="11"/>
  <c r="M300" i="11" s="1"/>
  <c r="N300" i="11" s="1"/>
  <c r="P300" i="11" s="1"/>
  <c r="O301" i="11"/>
  <c r="J302" i="11"/>
  <c r="K301" i="11"/>
  <c r="J303" i="11" l="1"/>
  <c r="K302" i="11"/>
  <c r="L301" i="11"/>
  <c r="M301" i="11" s="1"/>
  <c r="N301" i="11" s="1"/>
  <c r="P301" i="11" s="1"/>
  <c r="Q301" i="11"/>
  <c r="O302" i="11"/>
  <c r="R301" i="11"/>
  <c r="R302" i="11" l="1"/>
  <c r="O303" i="11"/>
  <c r="Q302" i="11"/>
  <c r="L302" i="11"/>
  <c r="M302" i="11" s="1"/>
  <c r="N302" i="11" s="1"/>
  <c r="P302" i="11" s="1"/>
  <c r="J304" i="11"/>
  <c r="K303" i="11"/>
  <c r="R303" i="11" l="1"/>
  <c r="L303" i="11"/>
  <c r="M303" i="11" s="1"/>
  <c r="N303" i="11" s="1"/>
  <c r="P303" i="11" s="1"/>
  <c r="O304" i="11"/>
  <c r="Q303" i="11"/>
  <c r="J305" i="11"/>
  <c r="K304" i="11"/>
  <c r="R304" i="11" l="1"/>
  <c r="O305" i="11"/>
  <c r="Q304" i="11"/>
  <c r="L304" i="11"/>
  <c r="M304" i="11" s="1"/>
  <c r="N304" i="11" s="1"/>
  <c r="P304" i="11" s="1"/>
  <c r="J306" i="11"/>
  <c r="K305" i="11"/>
  <c r="R305" i="11" l="1"/>
  <c r="L305" i="11"/>
  <c r="M305" i="11" s="1"/>
  <c r="N305" i="11" s="1"/>
  <c r="P305" i="11" s="1"/>
  <c r="O306" i="11"/>
  <c r="Q305" i="11"/>
  <c r="K306" i="11"/>
  <c r="J307" i="11"/>
  <c r="R306" i="11" l="1"/>
  <c r="K307" i="11"/>
  <c r="J308" i="11"/>
  <c r="O307" i="11"/>
  <c r="Q306" i="11"/>
  <c r="L306" i="11"/>
  <c r="M306" i="11" s="1"/>
  <c r="N306" i="11" s="1"/>
  <c r="P306" i="11" s="1"/>
  <c r="J309" i="11" l="1"/>
  <c r="K308" i="11"/>
  <c r="R307" i="11"/>
  <c r="L307" i="11"/>
  <c r="M307" i="11" s="1"/>
  <c r="N307" i="11" s="1"/>
  <c r="P307" i="11" s="1"/>
  <c r="O308" i="11"/>
  <c r="Q307" i="11"/>
  <c r="R308" i="11" l="1"/>
  <c r="J310" i="11"/>
  <c r="K309" i="11"/>
  <c r="O309" i="11"/>
  <c r="Q308" i="11"/>
  <c r="L308" i="11"/>
  <c r="M308" i="11" s="1"/>
  <c r="N308" i="11" s="1"/>
  <c r="P308" i="11" s="1"/>
  <c r="R309" i="11" l="1"/>
  <c r="J311" i="11"/>
  <c r="K310" i="11"/>
  <c r="Q309" i="11"/>
  <c r="L309" i="11"/>
  <c r="M309" i="11" s="1"/>
  <c r="N309" i="11" s="1"/>
  <c r="P309" i="11" s="1"/>
  <c r="O310" i="11"/>
  <c r="R310" i="11" l="1"/>
  <c r="Q310" i="11"/>
  <c r="L310" i="11"/>
  <c r="M310" i="11" s="1"/>
  <c r="N310" i="11" s="1"/>
  <c r="P310" i="11" s="1"/>
  <c r="O311" i="11"/>
  <c r="J312" i="11"/>
  <c r="K311" i="11"/>
  <c r="R311" i="11" l="1"/>
  <c r="O312" i="11"/>
  <c r="Q311" i="11"/>
  <c r="L311" i="11"/>
  <c r="M311" i="11" s="1"/>
  <c r="N311" i="11" s="1"/>
  <c r="P311" i="11" s="1"/>
  <c r="J313" i="11"/>
  <c r="K312" i="11"/>
  <c r="R312" i="11" l="1"/>
  <c r="J314" i="11"/>
  <c r="K313" i="11"/>
  <c r="Q312" i="11"/>
  <c r="O313" i="11"/>
  <c r="L312" i="11"/>
  <c r="M312" i="11" s="1"/>
  <c r="N312" i="11" s="1"/>
  <c r="P312" i="11" s="1"/>
  <c r="L313" i="11" l="1"/>
  <c r="M313" i="11" s="1"/>
  <c r="N313" i="11" s="1"/>
  <c r="P313" i="11" s="1"/>
  <c r="O314" i="11"/>
  <c r="Q313" i="11"/>
  <c r="J315" i="11"/>
  <c r="K314" i="11"/>
  <c r="R313" i="11"/>
  <c r="R314" i="11" l="1"/>
  <c r="O315" i="11"/>
  <c r="Q314" i="11"/>
  <c r="L314" i="11"/>
  <c r="M314" i="11" s="1"/>
  <c r="N314" i="11" s="1"/>
  <c r="P314" i="11" s="1"/>
  <c r="J316" i="11"/>
  <c r="K315" i="11"/>
  <c r="L315" i="11" l="1"/>
  <c r="M315" i="11" s="1"/>
  <c r="N315" i="11" s="1"/>
  <c r="P315" i="11" s="1"/>
  <c r="O316" i="11"/>
  <c r="Q315" i="11"/>
  <c r="J317" i="11"/>
  <c r="K316" i="11"/>
  <c r="R315" i="11"/>
  <c r="R316" i="11" l="1"/>
  <c r="Q316" i="11"/>
  <c r="O317" i="11"/>
  <c r="L316" i="11"/>
  <c r="M316" i="11" s="1"/>
  <c r="N316" i="11" s="1"/>
  <c r="P316" i="11" s="1"/>
  <c r="J318" i="11"/>
  <c r="K317" i="11"/>
  <c r="Q317" i="11" l="1"/>
  <c r="L317" i="11"/>
  <c r="M317" i="11" s="1"/>
  <c r="N317" i="11" s="1"/>
  <c r="P317" i="11" s="1"/>
  <c r="O318" i="11"/>
  <c r="J319" i="11"/>
  <c r="K318" i="11"/>
  <c r="R317" i="11"/>
  <c r="O319" i="11" l="1"/>
  <c r="Q318" i="11"/>
  <c r="L318" i="11"/>
  <c r="M318" i="11" s="1"/>
  <c r="R318" i="11"/>
  <c r="J320" i="11"/>
  <c r="K319" i="11"/>
  <c r="N318" i="11" l="1"/>
  <c r="R319" i="11"/>
  <c r="K320" i="11"/>
  <c r="J321" i="11"/>
  <c r="O320" i="11"/>
  <c r="Q319" i="11"/>
  <c r="L319" i="11"/>
  <c r="M319" i="11" s="1"/>
  <c r="N319" i="11" s="1"/>
  <c r="P319" i="11" s="1"/>
  <c r="P318" i="11" l="1"/>
  <c r="K321" i="11"/>
  <c r="J322" i="11"/>
  <c r="L320" i="11"/>
  <c r="M320" i="11" s="1"/>
  <c r="O321" i="11"/>
  <c r="Q320" i="11"/>
  <c r="R320" i="11"/>
  <c r="N320" i="11" l="1"/>
  <c r="J323" i="11"/>
  <c r="K322" i="11"/>
  <c r="Q321" i="11"/>
  <c r="L321" i="11"/>
  <c r="M321" i="11" s="1"/>
  <c r="N321" i="11" s="1"/>
  <c r="P321" i="11" s="1"/>
  <c r="O322" i="11"/>
  <c r="R321" i="11"/>
  <c r="P320" i="11" l="1"/>
  <c r="R322" i="11"/>
  <c r="Q322" i="11"/>
  <c r="L322" i="11"/>
  <c r="M322" i="11" s="1"/>
  <c r="O323" i="11"/>
  <c r="J324" i="11"/>
  <c r="K323" i="11"/>
  <c r="N322" i="11" l="1"/>
  <c r="L323" i="11"/>
  <c r="M323" i="11" s="1"/>
  <c r="N323" i="11" s="1"/>
  <c r="P323" i="11" s="1"/>
  <c r="O324" i="11"/>
  <c r="Q323" i="11"/>
  <c r="R323" i="11"/>
  <c r="J325" i="11"/>
  <c r="K324" i="11"/>
  <c r="P322" i="11" l="1"/>
  <c r="R324" i="11"/>
  <c r="J326" i="11"/>
  <c r="K325" i="11"/>
  <c r="L324" i="11"/>
  <c r="M324" i="11" s="1"/>
  <c r="O325" i="11"/>
  <c r="Q324" i="11"/>
  <c r="N324" i="11" l="1"/>
  <c r="O326" i="11"/>
  <c r="L325" i="11"/>
  <c r="M325" i="11" s="1"/>
  <c r="N325" i="11" s="1"/>
  <c r="P325" i="11" s="1"/>
  <c r="Q325" i="11"/>
  <c r="J327" i="11"/>
  <c r="K326" i="11"/>
  <c r="R325" i="11"/>
  <c r="P324" i="11" l="1"/>
  <c r="R326" i="11"/>
  <c r="L326" i="11"/>
  <c r="M326" i="11" s="1"/>
  <c r="Q326" i="11"/>
  <c r="O327" i="11"/>
  <c r="J328" i="11"/>
  <c r="K327" i="11"/>
  <c r="N326" i="11" l="1"/>
  <c r="R327" i="11"/>
  <c r="L327" i="11"/>
  <c r="M327" i="11" s="1"/>
  <c r="N327" i="11" s="1"/>
  <c r="P327" i="11" s="1"/>
  <c r="O328" i="11"/>
  <c r="Q327" i="11"/>
  <c r="J329" i="11"/>
  <c r="K328" i="11"/>
  <c r="P326" i="11" l="1"/>
  <c r="R328" i="11"/>
  <c r="J330" i="11"/>
  <c r="K329" i="11"/>
  <c r="Q328" i="11"/>
  <c r="L328" i="11"/>
  <c r="M328" i="11" s="1"/>
  <c r="N328" i="11" s="1"/>
  <c r="P328" i="11" s="1"/>
  <c r="O329" i="11"/>
  <c r="R329" i="11" l="1"/>
  <c r="K330" i="11"/>
  <c r="J331" i="11"/>
  <c r="L329" i="11"/>
  <c r="M329" i="11" s="1"/>
  <c r="N329" i="11" s="1"/>
  <c r="P329" i="11" s="1"/>
  <c r="O330" i="11"/>
  <c r="Q329" i="11"/>
  <c r="K331" i="11" l="1"/>
  <c r="J332" i="11"/>
  <c r="O331" i="11"/>
  <c r="Q330" i="11"/>
  <c r="L330" i="11"/>
  <c r="M330" i="11" s="1"/>
  <c r="N330" i="11" s="1"/>
  <c r="P330" i="11" s="1"/>
  <c r="R330" i="11"/>
  <c r="L331" i="11" l="1"/>
  <c r="M331" i="11" s="1"/>
  <c r="N331" i="11" s="1"/>
  <c r="P331" i="11" s="1"/>
  <c r="O332" i="11"/>
  <c r="Q331" i="11"/>
  <c r="R331" i="11"/>
  <c r="J333" i="11"/>
  <c r="K332" i="11"/>
  <c r="J334" i="11" l="1"/>
  <c r="K333" i="11"/>
  <c r="Q332" i="11"/>
  <c r="L332" i="11"/>
  <c r="M332" i="11" s="1"/>
  <c r="N332" i="11" s="1"/>
  <c r="P332" i="11" s="1"/>
  <c r="O333" i="11"/>
  <c r="R332" i="11"/>
  <c r="R333" i="11" l="1"/>
  <c r="L333" i="11"/>
  <c r="M333" i="11" s="1"/>
  <c r="N333" i="11" s="1"/>
  <c r="P333" i="11" s="1"/>
  <c r="O334" i="11"/>
  <c r="Q333" i="11"/>
  <c r="K334" i="11"/>
  <c r="J335" i="11"/>
  <c r="R334" i="11" l="1"/>
  <c r="J336" i="11"/>
  <c r="K335" i="11"/>
  <c r="O335" i="11"/>
  <c r="Q334" i="11"/>
  <c r="L334" i="11"/>
  <c r="M334" i="11" s="1"/>
  <c r="N334" i="11" s="1"/>
  <c r="P334" i="11" s="1"/>
  <c r="O336" i="11" l="1"/>
  <c r="Q335" i="11"/>
  <c r="L335" i="11"/>
  <c r="M335" i="11" s="1"/>
  <c r="N335" i="11" s="1"/>
  <c r="P335" i="11" s="1"/>
  <c r="R335" i="11"/>
  <c r="J337" i="11"/>
  <c r="K336" i="11"/>
  <c r="R336" i="11" l="1"/>
  <c r="J338" i="11"/>
  <c r="K337" i="11"/>
  <c r="L336" i="11"/>
  <c r="M336" i="11" s="1"/>
  <c r="N336" i="11" s="1"/>
  <c r="P336" i="11" s="1"/>
  <c r="O337" i="11"/>
  <c r="Q336" i="11"/>
  <c r="L337" i="11" l="1"/>
  <c r="M337" i="11" s="1"/>
  <c r="N337" i="11" s="1"/>
  <c r="P337" i="11" s="1"/>
  <c r="O338" i="11"/>
  <c r="Q337" i="11"/>
  <c r="J339" i="11"/>
  <c r="K338" i="11"/>
  <c r="R337" i="11"/>
  <c r="R338" i="11" l="1"/>
  <c r="L338" i="11"/>
  <c r="M338" i="11" s="1"/>
  <c r="N338" i="11" s="1"/>
  <c r="P338" i="11" s="1"/>
  <c r="Q338" i="11"/>
  <c r="O339" i="11"/>
  <c r="J340" i="11"/>
  <c r="K339" i="11"/>
  <c r="O340" i="11" l="1"/>
  <c r="Q339" i="11"/>
  <c r="L339" i="11"/>
  <c r="M339" i="11" s="1"/>
  <c r="N339" i="11" s="1"/>
  <c r="P339" i="11" s="1"/>
  <c r="J341" i="11"/>
  <c r="K340" i="11"/>
  <c r="R339" i="11"/>
  <c r="R340" i="11" l="1"/>
  <c r="Q340" i="11"/>
  <c r="L340" i="11"/>
  <c r="M340" i="11" s="1"/>
  <c r="N340" i="11" s="1"/>
  <c r="P340" i="11" s="1"/>
  <c r="O341" i="11"/>
  <c r="J342" i="11"/>
  <c r="K341" i="11"/>
  <c r="R341" i="11" l="1"/>
  <c r="Q341" i="11"/>
  <c r="L341" i="11"/>
  <c r="M341" i="11" s="1"/>
  <c r="N341" i="11" s="1"/>
  <c r="P341" i="11" s="1"/>
  <c r="O342" i="11"/>
  <c r="J343" i="11"/>
  <c r="K342" i="11"/>
  <c r="K343" i="11" l="1"/>
  <c r="J344" i="11"/>
  <c r="O343" i="11"/>
  <c r="Q342" i="11"/>
  <c r="L342" i="11"/>
  <c r="M342" i="11" s="1"/>
  <c r="N342" i="11" s="1"/>
  <c r="P342" i="11" s="1"/>
  <c r="R342" i="11"/>
  <c r="J345" i="11" l="1"/>
  <c r="K344" i="11"/>
  <c r="L343" i="11"/>
  <c r="M343" i="11" s="1"/>
  <c r="N343" i="11" s="1"/>
  <c r="P343" i="11" s="1"/>
  <c r="O344" i="11"/>
  <c r="Q343" i="11"/>
  <c r="R343" i="11"/>
  <c r="J346" i="11" l="1"/>
  <c r="K345" i="11"/>
  <c r="Q344" i="11"/>
  <c r="O345" i="11"/>
  <c r="L344" i="11"/>
  <c r="M344" i="11" s="1"/>
  <c r="N344" i="11" s="1"/>
  <c r="P344" i="11" s="1"/>
  <c r="R344" i="11"/>
  <c r="L345" i="11" l="1"/>
  <c r="M345" i="11" s="1"/>
  <c r="N345" i="11" s="1"/>
  <c r="P345" i="11" s="1"/>
  <c r="O346" i="11"/>
  <c r="Q345" i="11"/>
  <c r="J347" i="11"/>
  <c r="K346" i="11"/>
  <c r="R345" i="11"/>
  <c r="R346" i="11" l="1"/>
  <c r="O347" i="11"/>
  <c r="Q346" i="11"/>
  <c r="L346" i="11"/>
  <c r="M346" i="11" s="1"/>
  <c r="N346" i="11" s="1"/>
  <c r="P346" i="11" s="1"/>
  <c r="J348" i="11"/>
  <c r="K347" i="11"/>
  <c r="R347" i="11" l="1"/>
  <c r="Q347" i="11"/>
  <c r="L347" i="11"/>
  <c r="M347" i="11" s="1"/>
  <c r="N347" i="11" s="1"/>
  <c r="P347" i="11" s="1"/>
  <c r="O348" i="11"/>
  <c r="K348" i="11"/>
  <c r="J349" i="11"/>
  <c r="R348" i="11" l="1"/>
  <c r="J350" i="11"/>
  <c r="K349" i="11"/>
  <c r="L348" i="11"/>
  <c r="M348" i="11" s="1"/>
  <c r="O349" i="11"/>
  <c r="Q348" i="11"/>
  <c r="N348" i="11" l="1"/>
  <c r="Q349" i="11"/>
  <c r="L349" i="11"/>
  <c r="M349" i="11" s="1"/>
  <c r="N349" i="11" s="1"/>
  <c r="P349" i="11" s="1"/>
  <c r="O350" i="11"/>
  <c r="K350" i="11"/>
  <c r="J351" i="11"/>
  <c r="R349" i="11"/>
  <c r="P348" i="11" l="1"/>
  <c r="R350" i="11"/>
  <c r="J352" i="11"/>
  <c r="K351" i="11"/>
  <c r="O351" i="11"/>
  <c r="Q350" i="11"/>
  <c r="L350" i="11"/>
  <c r="M350" i="11" s="1"/>
  <c r="N350" i="11" l="1"/>
  <c r="O352" i="11"/>
  <c r="Q351" i="11"/>
  <c r="L351" i="11"/>
  <c r="M351" i="11" s="1"/>
  <c r="N351" i="11" s="1"/>
  <c r="P351" i="11" s="1"/>
  <c r="K352" i="11"/>
  <c r="J353" i="11"/>
  <c r="R351" i="11"/>
  <c r="P350" i="11" l="1"/>
  <c r="R352" i="11"/>
  <c r="J354" i="11"/>
  <c r="K353" i="11"/>
  <c r="O353" i="11"/>
  <c r="Q352" i="11"/>
  <c r="L352" i="11"/>
  <c r="M352" i="11" s="1"/>
  <c r="N352" i="11" l="1"/>
  <c r="R353" i="11"/>
  <c r="J355" i="11"/>
  <c r="K354" i="11"/>
  <c r="Q353" i="11"/>
  <c r="L353" i="11"/>
  <c r="M353" i="11" s="1"/>
  <c r="N353" i="11" s="1"/>
  <c r="P353" i="11" s="1"/>
  <c r="O354" i="11"/>
  <c r="P352" i="11" l="1"/>
  <c r="R354" i="11"/>
  <c r="O355" i="11"/>
  <c r="Q354" i="11"/>
  <c r="L354" i="11"/>
  <c r="M354" i="11" s="1"/>
  <c r="K355" i="11"/>
  <c r="J356" i="11"/>
  <c r="N354" i="11" l="1"/>
  <c r="R355" i="11"/>
  <c r="J357" i="11"/>
  <c r="K356" i="11"/>
  <c r="Q355" i="11"/>
  <c r="L355" i="11"/>
  <c r="M355" i="11" s="1"/>
  <c r="N355" i="11" s="1"/>
  <c r="P355" i="11" s="1"/>
  <c r="O356" i="11"/>
  <c r="P354" i="11" l="1"/>
  <c r="R356" i="11"/>
  <c r="O357" i="11"/>
  <c r="Q356" i="11"/>
  <c r="L356" i="11"/>
  <c r="M356" i="11" s="1"/>
  <c r="J358" i="11"/>
  <c r="K357" i="11"/>
  <c r="N356" i="11" l="1"/>
  <c r="R357" i="11"/>
  <c r="Q357" i="11"/>
  <c r="L357" i="11"/>
  <c r="M357" i="11" s="1"/>
  <c r="N357" i="11" s="1"/>
  <c r="P357" i="11" s="1"/>
  <c r="O358" i="11"/>
  <c r="K358" i="11"/>
  <c r="J359" i="11"/>
  <c r="P356" i="11" l="1"/>
  <c r="R358" i="11"/>
  <c r="J360" i="11"/>
  <c r="K359" i="11"/>
  <c r="Q358" i="11"/>
  <c r="O359" i="11"/>
  <c r="L358" i="11"/>
  <c r="M358" i="11" s="1"/>
  <c r="N358" i="11" s="1"/>
  <c r="P358" i="11" s="1"/>
  <c r="J361" i="11" l="1"/>
  <c r="K360" i="11"/>
  <c r="Q359" i="11"/>
  <c r="L359" i="11"/>
  <c r="M359" i="11" s="1"/>
  <c r="N359" i="11" s="1"/>
  <c r="P359" i="11" s="1"/>
  <c r="O360" i="11"/>
  <c r="R359" i="11"/>
  <c r="R360" i="11" l="1"/>
  <c r="L360" i="11"/>
  <c r="M360" i="11" s="1"/>
  <c r="N360" i="11" s="1"/>
  <c r="P360" i="11" s="1"/>
  <c r="Q360" i="11"/>
  <c r="O361" i="11"/>
  <c r="J362" i="11"/>
  <c r="K361" i="11"/>
  <c r="R361" i="11" l="1"/>
  <c r="L361" i="11"/>
  <c r="M361" i="11" s="1"/>
  <c r="N361" i="11" s="1"/>
  <c r="P361" i="11" s="1"/>
  <c r="O362" i="11"/>
  <c r="Q361" i="11"/>
  <c r="J363" i="11"/>
  <c r="K362" i="11"/>
  <c r="K363" i="11" l="1"/>
  <c r="J364" i="11"/>
  <c r="R362" i="11"/>
  <c r="O363" i="11"/>
  <c r="Q362" i="11"/>
  <c r="L362" i="11"/>
  <c r="M362" i="11" s="1"/>
  <c r="N362" i="11" s="1"/>
  <c r="P362" i="11" s="1"/>
  <c r="J365" i="11" l="1"/>
  <c r="K364" i="11"/>
  <c r="Q363" i="11"/>
  <c r="L363" i="11"/>
  <c r="M363" i="11" s="1"/>
  <c r="N363" i="11" s="1"/>
  <c r="P363" i="11" s="1"/>
  <c r="O364" i="11"/>
  <c r="R363" i="11"/>
  <c r="R364" i="11" l="1"/>
  <c r="O365" i="11"/>
  <c r="Q364" i="11"/>
  <c r="L364" i="11"/>
  <c r="M364" i="11" s="1"/>
  <c r="N364" i="11" s="1"/>
  <c r="P364" i="11" s="1"/>
  <c r="J366" i="11"/>
  <c r="K365" i="11"/>
  <c r="L365" i="11" l="1"/>
  <c r="M365" i="11" s="1"/>
  <c r="N365" i="11" s="1"/>
  <c r="P365" i="11" s="1"/>
  <c r="O366" i="11"/>
  <c r="Q365" i="11"/>
  <c r="J367" i="11"/>
  <c r="K366" i="11"/>
  <c r="R365" i="11"/>
  <c r="R366" i="11" l="1"/>
  <c r="O367" i="11"/>
  <c r="Q366" i="11"/>
  <c r="L366" i="11"/>
  <c r="M366" i="11" s="1"/>
  <c r="N366" i="11" s="1"/>
  <c r="P366" i="11" s="1"/>
  <c r="J368" i="11"/>
  <c r="K367" i="11"/>
  <c r="R367" i="11" l="1"/>
  <c r="Q367" i="11"/>
  <c r="L367" i="11"/>
  <c r="M367" i="11" s="1"/>
  <c r="N367" i="11" s="1"/>
  <c r="P367" i="11" s="1"/>
  <c r="O368" i="11"/>
  <c r="J369" i="11"/>
  <c r="K368" i="11"/>
  <c r="R368" i="11" l="1"/>
  <c r="L368" i="11"/>
  <c r="M368" i="11" s="1"/>
  <c r="N368" i="11" s="1"/>
  <c r="P368" i="11" s="1"/>
  <c r="O369" i="11"/>
  <c r="Q368" i="11"/>
  <c r="J370" i="11"/>
  <c r="K369" i="11"/>
  <c r="R369" i="11" l="1"/>
  <c r="J371" i="11"/>
  <c r="K370" i="11"/>
  <c r="Q369" i="11"/>
  <c r="L369" i="11"/>
  <c r="M369" i="11" s="1"/>
  <c r="N369" i="11" s="1"/>
  <c r="P369" i="11" s="1"/>
  <c r="O370" i="11"/>
  <c r="R370" i="11" l="1"/>
  <c r="J372" i="11"/>
  <c r="K371" i="11"/>
  <c r="O371" i="11"/>
  <c r="Q370" i="11"/>
  <c r="L370" i="11"/>
  <c r="M370" i="11" s="1"/>
  <c r="N370" i="11" s="1"/>
  <c r="P370" i="11" s="1"/>
  <c r="Q371" i="11" l="1"/>
  <c r="L371" i="11"/>
  <c r="M371" i="11" s="1"/>
  <c r="N371" i="11" s="1"/>
  <c r="P371" i="11" s="1"/>
  <c r="O372" i="11"/>
  <c r="J373" i="11"/>
  <c r="K372" i="11"/>
  <c r="R371" i="11"/>
  <c r="O373" i="11" l="1"/>
  <c r="Q372" i="11"/>
  <c r="L372" i="11"/>
  <c r="M372" i="11" s="1"/>
  <c r="N372" i="11" s="1"/>
  <c r="P372" i="11" s="1"/>
  <c r="R372" i="11"/>
  <c r="K373" i="11"/>
  <c r="J374" i="11"/>
  <c r="R373" i="11" l="1"/>
  <c r="Q373" i="11"/>
  <c r="L373" i="11"/>
  <c r="M373" i="11" s="1"/>
  <c r="N373" i="11" s="1"/>
  <c r="P373" i="11" s="1"/>
  <c r="O374" i="11"/>
  <c r="K374" i="11"/>
  <c r="J375" i="11"/>
  <c r="R374" i="11" l="1"/>
  <c r="J376" i="11"/>
  <c r="K375" i="11"/>
  <c r="L374" i="11"/>
  <c r="M374" i="11" s="1"/>
  <c r="N374" i="11" s="1"/>
  <c r="P374" i="11" s="1"/>
  <c r="O375" i="11"/>
  <c r="Q374" i="11"/>
  <c r="O376" i="11" l="1"/>
  <c r="Q375" i="11"/>
  <c r="L375" i="11"/>
  <c r="M375" i="11" s="1"/>
  <c r="N375" i="11" s="1"/>
  <c r="P375" i="11" s="1"/>
  <c r="J377" i="11"/>
  <c r="K376" i="11"/>
  <c r="R375" i="11"/>
  <c r="R376" i="11" l="1"/>
  <c r="L376" i="11"/>
  <c r="M376" i="11" s="1"/>
  <c r="N376" i="11" s="1"/>
  <c r="P376" i="11" s="1"/>
  <c r="O377" i="11"/>
  <c r="Q376" i="11"/>
  <c r="J378" i="11"/>
  <c r="K377" i="11"/>
  <c r="R377" i="11" l="1"/>
  <c r="Q377" i="11"/>
  <c r="L377" i="11"/>
  <c r="M377" i="11" s="1"/>
  <c r="N377" i="11" s="1"/>
  <c r="P377" i="11" s="1"/>
  <c r="O378" i="11"/>
  <c r="J379" i="11"/>
  <c r="K378" i="11"/>
  <c r="Q378" i="11" l="1"/>
  <c r="L378" i="11"/>
  <c r="M378" i="11" s="1"/>
  <c r="N378" i="11" s="1"/>
  <c r="P378" i="11" s="1"/>
  <c r="O379" i="11"/>
  <c r="J380" i="11"/>
  <c r="K379" i="11"/>
  <c r="R378" i="11"/>
  <c r="R379" i="11" l="1"/>
  <c r="O380" i="11"/>
  <c r="Q379" i="11"/>
  <c r="L379" i="11"/>
  <c r="M379" i="11" s="1"/>
  <c r="J381" i="11"/>
  <c r="K380" i="11"/>
  <c r="N379" i="11" l="1"/>
  <c r="R380" i="11"/>
  <c r="J382" i="11"/>
  <c r="K381" i="11"/>
  <c r="Q380" i="11"/>
  <c r="L380" i="11"/>
  <c r="M380" i="11" s="1"/>
  <c r="N380" i="11" s="1"/>
  <c r="P380" i="11" s="1"/>
  <c r="O381" i="11"/>
  <c r="P379" i="11" l="1"/>
  <c r="R381" i="11"/>
  <c r="K382" i="11"/>
  <c r="J383" i="11"/>
  <c r="Q381" i="11"/>
  <c r="L381" i="11"/>
  <c r="M381" i="11" s="1"/>
  <c r="O382" i="11"/>
  <c r="N381" i="11" l="1"/>
  <c r="R382" i="11"/>
  <c r="J384" i="11"/>
  <c r="K383" i="11"/>
  <c r="O383" i="11"/>
  <c r="Q382" i="11"/>
  <c r="L382" i="11"/>
  <c r="M382" i="11" s="1"/>
  <c r="N382" i="11" s="1"/>
  <c r="P382" i="11" s="1"/>
  <c r="P381" i="11" l="1"/>
  <c r="Q383" i="11"/>
  <c r="L383" i="11"/>
  <c r="M383" i="11" s="1"/>
  <c r="O384" i="11"/>
  <c r="R383" i="11"/>
  <c r="J385" i="11"/>
  <c r="K384" i="11"/>
  <c r="N383" i="11" l="1"/>
  <c r="J386" i="11"/>
  <c r="K385" i="11"/>
  <c r="R384" i="11"/>
  <c r="Q384" i="11"/>
  <c r="L384" i="11"/>
  <c r="M384" i="11" s="1"/>
  <c r="N384" i="11" s="1"/>
  <c r="P384" i="11" s="1"/>
  <c r="O385" i="11"/>
  <c r="P383" i="11" l="1"/>
  <c r="R385" i="11"/>
  <c r="Q385" i="11"/>
  <c r="L385" i="11"/>
  <c r="M385" i="11" s="1"/>
  <c r="O386" i="11"/>
  <c r="J387" i="11"/>
  <c r="K386" i="11"/>
  <c r="N385" i="11" l="1"/>
  <c r="R386" i="11"/>
  <c r="O387" i="11"/>
  <c r="Q386" i="11"/>
  <c r="L386" i="11"/>
  <c r="M386" i="11" s="1"/>
  <c r="N386" i="11" s="1"/>
  <c r="P386" i="11" s="1"/>
  <c r="K387" i="11"/>
  <c r="J388" i="11"/>
  <c r="P385" i="11" l="1"/>
  <c r="R387" i="11"/>
  <c r="J389" i="11"/>
  <c r="K388" i="11"/>
  <c r="Q387" i="11"/>
  <c r="L387" i="11"/>
  <c r="M387" i="11" s="1"/>
  <c r="O388" i="11"/>
  <c r="N387" i="11" l="1"/>
  <c r="R388" i="11"/>
  <c r="J390" i="11"/>
  <c r="K389" i="11"/>
  <c r="Q388" i="11"/>
  <c r="L388" i="11"/>
  <c r="M388" i="11" s="1"/>
  <c r="N388" i="11" s="1"/>
  <c r="P388" i="11" s="1"/>
  <c r="O389" i="11"/>
  <c r="P387" i="11" l="1"/>
  <c r="R389" i="11"/>
  <c r="L389" i="11"/>
  <c r="M389" i="11" s="1"/>
  <c r="N389" i="11" s="1"/>
  <c r="P389" i="11" s="1"/>
  <c r="O390" i="11"/>
  <c r="Q389" i="11"/>
  <c r="K390" i="11"/>
  <c r="J391" i="11"/>
  <c r="R390" i="11" l="1"/>
  <c r="K391" i="11"/>
  <c r="J392" i="11"/>
  <c r="O391" i="11"/>
  <c r="Q390" i="11"/>
  <c r="L390" i="11"/>
  <c r="M390" i="11" s="1"/>
  <c r="N390" i="11" s="1"/>
  <c r="P390" i="11" s="1"/>
  <c r="J393" i="11" l="1"/>
  <c r="K392" i="11"/>
  <c r="L391" i="11"/>
  <c r="M391" i="11" s="1"/>
  <c r="N391" i="11" s="1"/>
  <c r="P391" i="11" s="1"/>
  <c r="Q391" i="11"/>
  <c r="O392" i="11"/>
  <c r="R391" i="11"/>
  <c r="R392" i="11" l="1"/>
  <c r="O393" i="11"/>
  <c r="Q392" i="11"/>
  <c r="L392" i="11"/>
  <c r="M392" i="11" s="1"/>
  <c r="N392" i="11" s="1"/>
  <c r="P392" i="11" s="1"/>
  <c r="J394" i="11"/>
  <c r="K393" i="11"/>
  <c r="R393" i="11" l="1"/>
  <c r="L393" i="11"/>
  <c r="M393" i="11" s="1"/>
  <c r="N393" i="11" s="1"/>
  <c r="P393" i="11" s="1"/>
  <c r="O394" i="11"/>
  <c r="Q393" i="11"/>
  <c r="J395" i="11"/>
  <c r="K394" i="11"/>
  <c r="R394" i="11" l="1"/>
  <c r="O395" i="11"/>
  <c r="L394" i="11"/>
  <c r="M394" i="11" s="1"/>
  <c r="N394" i="11" s="1"/>
  <c r="P394" i="11" s="1"/>
  <c r="Q394" i="11"/>
  <c r="K395" i="11"/>
  <c r="J396" i="11"/>
  <c r="R395" i="11" l="1"/>
  <c r="Q395" i="11"/>
  <c r="L395" i="11"/>
  <c r="M395" i="11" s="1"/>
  <c r="N395" i="11" s="1"/>
  <c r="P395" i="11" s="1"/>
  <c r="O396" i="11"/>
  <c r="K396" i="11"/>
  <c r="J397" i="11"/>
  <c r="O397" i="11" l="1"/>
  <c r="Q396" i="11"/>
  <c r="L396" i="11"/>
  <c r="M396" i="11" s="1"/>
  <c r="N396" i="11" s="1"/>
  <c r="P396" i="11" s="1"/>
  <c r="J398" i="11"/>
  <c r="K397" i="11"/>
  <c r="R396" i="11"/>
  <c r="Q397" i="11" l="1"/>
  <c r="L397" i="11"/>
  <c r="M397" i="11" s="1"/>
  <c r="N397" i="11" s="1"/>
  <c r="P397" i="11" s="1"/>
  <c r="O398" i="11"/>
  <c r="R397" i="11"/>
  <c r="J399" i="11"/>
  <c r="K398" i="11"/>
  <c r="L398" i="11" l="1"/>
  <c r="M398" i="11" s="1"/>
  <c r="N398" i="11" s="1"/>
  <c r="P398" i="11" s="1"/>
  <c r="O399" i="11"/>
  <c r="Q398" i="11"/>
  <c r="R398" i="11"/>
  <c r="J400" i="11"/>
  <c r="K399" i="11"/>
  <c r="R399" i="11" l="1"/>
  <c r="J401" i="11"/>
  <c r="K400" i="11"/>
  <c r="O400" i="11"/>
  <c r="Q399" i="11"/>
  <c r="L399" i="11"/>
  <c r="M399" i="11" s="1"/>
  <c r="N399" i="11" s="1"/>
  <c r="P399" i="11" s="1"/>
  <c r="R400" i="11" l="1"/>
  <c r="J402" i="11"/>
  <c r="K401" i="11"/>
  <c r="Q400" i="11"/>
  <c r="L400" i="11"/>
  <c r="M400" i="11" s="1"/>
  <c r="N400" i="11" s="1"/>
  <c r="P400" i="11" s="1"/>
  <c r="O401" i="11"/>
  <c r="R401" i="11" l="1"/>
  <c r="L401" i="11"/>
  <c r="M401" i="11" s="1"/>
  <c r="N401" i="11" s="1"/>
  <c r="P401" i="11" s="1"/>
  <c r="O402" i="11"/>
  <c r="Q401" i="11"/>
  <c r="J403" i="11"/>
  <c r="K402" i="11"/>
  <c r="R402" i="11" l="1"/>
  <c r="O403" i="11"/>
  <c r="Q402" i="11"/>
  <c r="L402" i="11"/>
  <c r="M402" i="11" s="1"/>
  <c r="N402" i="11" s="1"/>
  <c r="P402" i="11" s="1"/>
  <c r="J404" i="11"/>
  <c r="K403" i="11"/>
  <c r="R403" i="11" l="1"/>
  <c r="Q403" i="11"/>
  <c r="L403" i="11"/>
  <c r="M403" i="11" s="1"/>
  <c r="N403" i="11" s="1"/>
  <c r="P403" i="11" s="1"/>
  <c r="O404" i="11"/>
  <c r="J405" i="11"/>
  <c r="K404" i="11"/>
  <c r="R404" i="11" l="1"/>
  <c r="L404" i="11"/>
  <c r="M404" i="11" s="1"/>
  <c r="N404" i="11" s="1"/>
  <c r="P404" i="11" s="1"/>
  <c r="O405" i="11"/>
  <c r="Q404" i="11"/>
  <c r="K405" i="11"/>
  <c r="J406" i="11"/>
  <c r="L405" i="11" l="1"/>
  <c r="M405" i="11" s="1"/>
  <c r="N405" i="11" s="1"/>
  <c r="P405" i="11" s="1"/>
  <c r="O406" i="11"/>
  <c r="Q405" i="11"/>
  <c r="R405" i="11"/>
  <c r="J407" i="11"/>
  <c r="K406" i="11"/>
  <c r="R406" i="11" l="1"/>
  <c r="J408" i="11"/>
  <c r="K407" i="11"/>
  <c r="Q406" i="11"/>
  <c r="L406" i="11"/>
  <c r="M406" i="11" s="1"/>
  <c r="N406" i="11" s="1"/>
  <c r="P406" i="11" s="1"/>
  <c r="O407" i="11"/>
  <c r="R407" i="11" l="1"/>
  <c r="O408" i="11"/>
  <c r="Q407" i="11"/>
  <c r="L407" i="11"/>
  <c r="M407" i="11" s="1"/>
  <c r="N407" i="11" s="1"/>
  <c r="P407" i="11" s="1"/>
  <c r="J409" i="11"/>
  <c r="K408" i="11"/>
  <c r="R408" i="11" l="1"/>
  <c r="Q408" i="11"/>
  <c r="L408" i="11"/>
  <c r="M408" i="11" s="1"/>
  <c r="N408" i="11" s="1"/>
  <c r="P408" i="11" s="1"/>
  <c r="O409" i="11"/>
  <c r="J410" i="11"/>
  <c r="K409" i="11"/>
  <c r="Q409" i="11" l="1"/>
  <c r="L409" i="11"/>
  <c r="M409" i="11" s="1"/>
  <c r="O410" i="11"/>
  <c r="R409" i="11"/>
  <c r="J411" i="11"/>
  <c r="K410" i="11"/>
  <c r="N409" i="11" l="1"/>
  <c r="P409" i="11" s="1"/>
  <c r="S379" i="11"/>
  <c r="J412" i="11"/>
  <c r="K411" i="11"/>
  <c r="O411" i="11"/>
  <c r="Q410" i="11"/>
  <c r="L410" i="11"/>
  <c r="M410" i="11" s="1"/>
  <c r="R410" i="11"/>
  <c r="N410" i="11" l="1"/>
  <c r="Q411" i="11"/>
  <c r="L411" i="11"/>
  <c r="M411" i="11" s="1"/>
  <c r="N411" i="11" s="1"/>
  <c r="P411" i="11" s="1"/>
  <c r="O412" i="11"/>
  <c r="R411" i="11"/>
  <c r="J413" i="11"/>
  <c r="K412" i="11"/>
  <c r="P410" i="11" l="1"/>
  <c r="L412" i="11"/>
  <c r="M412" i="11" s="1"/>
  <c r="O413" i="11"/>
  <c r="Q412" i="11"/>
  <c r="K413" i="11"/>
  <c r="J414" i="11"/>
  <c r="R412" i="11"/>
  <c r="N412" i="11" l="1"/>
  <c r="R413" i="11"/>
  <c r="J415" i="11"/>
  <c r="K414" i="11"/>
  <c r="Q413" i="11"/>
  <c r="L413" i="11"/>
  <c r="M413" i="11" s="1"/>
  <c r="N413" i="11" s="1"/>
  <c r="P413" i="11" s="1"/>
  <c r="O414" i="11"/>
  <c r="P412" i="11" l="1"/>
  <c r="R414" i="11"/>
  <c r="J416" i="11"/>
  <c r="K415" i="11"/>
  <c r="L414" i="11"/>
  <c r="M414" i="11" s="1"/>
  <c r="Q414" i="11"/>
  <c r="O415" i="11"/>
  <c r="N414" i="11" l="1"/>
  <c r="R415" i="11"/>
  <c r="O416" i="11"/>
  <c r="Q415" i="11"/>
  <c r="L415" i="11"/>
  <c r="M415" i="11" s="1"/>
  <c r="N415" i="11" s="1"/>
  <c r="P415" i="11" s="1"/>
  <c r="K416" i="11"/>
  <c r="J417" i="11"/>
  <c r="P414" i="11" l="1"/>
  <c r="R416" i="11"/>
  <c r="J418" i="11"/>
  <c r="K417" i="11"/>
  <c r="Q416" i="11"/>
  <c r="L416" i="11"/>
  <c r="M416" i="11" s="1"/>
  <c r="O417" i="11"/>
  <c r="N416" i="11" l="1"/>
  <c r="R417" i="11"/>
  <c r="K418" i="11"/>
  <c r="J419" i="11"/>
  <c r="L417" i="11"/>
  <c r="M417" i="11" s="1"/>
  <c r="N417" i="11" s="1"/>
  <c r="P417" i="11" s="1"/>
  <c r="O418" i="11"/>
  <c r="Q417" i="11"/>
  <c r="P416" i="11" l="1"/>
  <c r="K419" i="11"/>
  <c r="J420" i="11"/>
  <c r="O419" i="11"/>
  <c r="Q418" i="11"/>
  <c r="L418" i="11"/>
  <c r="M418" i="11" s="1"/>
  <c r="R418" i="11"/>
  <c r="N418" i="11" l="1"/>
  <c r="J421" i="11"/>
  <c r="K420" i="11"/>
  <c r="R419" i="11"/>
  <c r="Q419" i="11"/>
  <c r="L419" i="11"/>
  <c r="M419" i="11" s="1"/>
  <c r="N419" i="11" s="1"/>
  <c r="P419" i="11" s="1"/>
  <c r="O420" i="11"/>
  <c r="P418" i="11" l="1"/>
  <c r="R420" i="11"/>
  <c r="L420" i="11"/>
  <c r="M420" i="11" s="1"/>
  <c r="N420" i="11" s="1"/>
  <c r="P420" i="11" s="1"/>
  <c r="O421" i="11"/>
  <c r="Q420" i="11"/>
  <c r="J422" i="11"/>
  <c r="K421" i="11"/>
  <c r="R421" i="11" l="1"/>
  <c r="Q421" i="11"/>
  <c r="L421" i="11"/>
  <c r="M421" i="11" s="1"/>
  <c r="N421" i="11" s="1"/>
  <c r="P421" i="11" s="1"/>
  <c r="O422" i="11"/>
  <c r="J423" i="11"/>
  <c r="K422" i="11"/>
  <c r="O423" i="11" l="1"/>
  <c r="Q422" i="11"/>
  <c r="L422" i="11"/>
  <c r="M422" i="11" s="1"/>
  <c r="N422" i="11" s="1"/>
  <c r="P422" i="11" s="1"/>
  <c r="R422" i="11"/>
  <c r="J424" i="11"/>
  <c r="K423" i="11"/>
  <c r="J425" i="11" l="1"/>
  <c r="K424" i="11"/>
  <c r="R423" i="11"/>
  <c r="O424" i="11"/>
  <c r="Q423" i="11"/>
  <c r="L423" i="11"/>
  <c r="M423" i="11" s="1"/>
  <c r="N423" i="11" s="1"/>
  <c r="P423" i="11" s="1"/>
  <c r="L424" i="11" l="1"/>
  <c r="M424" i="11" s="1"/>
  <c r="N424" i="11" s="1"/>
  <c r="P424" i="11" s="1"/>
  <c r="O425" i="11"/>
  <c r="Q424" i="11"/>
  <c r="J426" i="11"/>
  <c r="K425" i="11"/>
  <c r="R424" i="11"/>
  <c r="R425" i="11" l="1"/>
  <c r="Q425" i="11"/>
  <c r="L425" i="11"/>
  <c r="M425" i="11" s="1"/>
  <c r="N425" i="11" s="1"/>
  <c r="P425" i="11" s="1"/>
  <c r="O426" i="11"/>
  <c r="J427" i="11"/>
  <c r="K426" i="11"/>
  <c r="O427" i="11" l="1"/>
  <c r="Q426" i="11"/>
  <c r="L426" i="11"/>
  <c r="M426" i="11" s="1"/>
  <c r="N426" i="11" s="1"/>
  <c r="P426" i="11" s="1"/>
  <c r="J428" i="11"/>
  <c r="K427" i="11"/>
  <c r="R426" i="11"/>
  <c r="R427" i="11" l="1"/>
  <c r="Q427" i="11"/>
  <c r="L427" i="11"/>
  <c r="M427" i="11" s="1"/>
  <c r="N427" i="11" s="1"/>
  <c r="P427" i="11" s="1"/>
  <c r="O428" i="11"/>
  <c r="J429" i="11"/>
  <c r="K428" i="11"/>
  <c r="O429" i="11" l="1"/>
  <c r="Q428" i="11"/>
  <c r="L428" i="11"/>
  <c r="M428" i="11" s="1"/>
  <c r="N428" i="11" s="1"/>
  <c r="P428" i="11" s="1"/>
  <c r="J430" i="11"/>
  <c r="K429" i="11"/>
  <c r="R428" i="11"/>
  <c r="Q429" i="11" l="1"/>
  <c r="L429" i="11"/>
  <c r="M429" i="11" s="1"/>
  <c r="N429" i="11" s="1"/>
  <c r="P429" i="11" s="1"/>
  <c r="O430" i="11"/>
  <c r="R429" i="11"/>
  <c r="J431" i="11"/>
  <c r="K430" i="11"/>
  <c r="J432" i="11" l="1"/>
  <c r="K431" i="11"/>
  <c r="R430" i="11"/>
  <c r="O431" i="11"/>
  <c r="Q430" i="11"/>
  <c r="L430" i="11"/>
  <c r="M430" i="11" s="1"/>
  <c r="N430" i="11" s="1"/>
  <c r="P430" i="11" s="1"/>
  <c r="J433" i="11" l="1"/>
  <c r="K432" i="11"/>
  <c r="Q431" i="11"/>
  <c r="L431" i="11"/>
  <c r="M431" i="11" s="1"/>
  <c r="N431" i="11" s="1"/>
  <c r="P431" i="11" s="1"/>
  <c r="O432" i="11"/>
  <c r="R431" i="11"/>
  <c r="R432" i="11" l="1"/>
  <c r="J434" i="11"/>
  <c r="K433" i="11"/>
  <c r="Q432" i="11"/>
  <c r="L432" i="11"/>
  <c r="M432" i="11" s="1"/>
  <c r="N432" i="11" s="1"/>
  <c r="P432" i="11" s="1"/>
  <c r="O433" i="11"/>
  <c r="R433" i="11" l="1"/>
  <c r="J435" i="11"/>
  <c r="K434" i="11"/>
  <c r="Q433" i="11"/>
  <c r="L433" i="11"/>
  <c r="M433" i="11" s="1"/>
  <c r="N433" i="11" s="1"/>
  <c r="P433" i="11" s="1"/>
  <c r="O434" i="11"/>
  <c r="R434" i="11" l="1"/>
  <c r="J436" i="11"/>
  <c r="K435" i="11"/>
  <c r="O435" i="11"/>
  <c r="Q434" i="11"/>
  <c r="L434" i="11"/>
  <c r="M434" i="11" s="1"/>
  <c r="N434" i="11" s="1"/>
  <c r="P434" i="11" s="1"/>
  <c r="J437" i="11" l="1"/>
  <c r="K436" i="11"/>
  <c r="R435" i="11"/>
  <c r="Q435" i="11"/>
  <c r="L435" i="11"/>
  <c r="M435" i="11" s="1"/>
  <c r="N435" i="11" s="1"/>
  <c r="P435" i="11" s="1"/>
  <c r="O436" i="11"/>
  <c r="R436" i="11" l="1"/>
  <c r="J438" i="11"/>
  <c r="K437" i="11"/>
  <c r="L436" i="11"/>
  <c r="M436" i="11" s="1"/>
  <c r="N436" i="11" s="1"/>
  <c r="P436" i="11" s="1"/>
  <c r="O437" i="11"/>
  <c r="Q436" i="11"/>
  <c r="K438" i="11" l="1"/>
  <c r="J439" i="11"/>
  <c r="Q437" i="11"/>
  <c r="L437" i="11"/>
  <c r="M437" i="11" s="1"/>
  <c r="N437" i="11" s="1"/>
  <c r="P437" i="11" s="1"/>
  <c r="O438" i="11"/>
  <c r="R437" i="11"/>
  <c r="R438" i="11" l="1"/>
  <c r="O439" i="11"/>
  <c r="Q438" i="11"/>
  <c r="L438" i="11"/>
  <c r="M438" i="11" s="1"/>
  <c r="J440" i="11"/>
  <c r="K439" i="11"/>
  <c r="N438" i="11" l="1"/>
  <c r="O440" i="11"/>
  <c r="Q439" i="11"/>
  <c r="L439" i="11"/>
  <c r="M439" i="11" s="1"/>
  <c r="N439" i="11" s="1"/>
  <c r="P439" i="11" s="1"/>
  <c r="R439" i="11"/>
  <c r="J441" i="11"/>
  <c r="K440" i="11"/>
  <c r="P438" i="11" l="1"/>
  <c r="R440" i="11"/>
  <c r="J442" i="11"/>
  <c r="K441" i="11"/>
  <c r="O441" i="11"/>
  <c r="L440" i="11"/>
  <c r="M440" i="11" s="1"/>
  <c r="Q440" i="11"/>
  <c r="N440" i="11" l="1"/>
  <c r="K442" i="11"/>
  <c r="J443" i="11"/>
  <c r="R441" i="11"/>
  <c r="L441" i="11"/>
  <c r="M441" i="11" s="1"/>
  <c r="N441" i="11" s="1"/>
  <c r="P441" i="11" s="1"/>
  <c r="O442" i="11"/>
  <c r="Q441" i="11"/>
  <c r="P440" i="11" l="1"/>
  <c r="R442" i="11"/>
  <c r="L442" i="11"/>
  <c r="M442" i="11" s="1"/>
  <c r="Q442" i="11"/>
  <c r="O443" i="11"/>
  <c r="J444" i="11"/>
  <c r="K443" i="11"/>
  <c r="N442" i="11" l="1"/>
  <c r="O444" i="11"/>
  <c r="Q443" i="11"/>
  <c r="L443" i="11"/>
  <c r="M443" i="11" s="1"/>
  <c r="N443" i="11" s="1"/>
  <c r="P443" i="11" s="1"/>
  <c r="R443" i="11"/>
  <c r="J445" i="11"/>
  <c r="K444" i="11"/>
  <c r="P442" i="11" l="1"/>
  <c r="R444" i="11"/>
  <c r="K445" i="11"/>
  <c r="J446" i="11"/>
  <c r="O445" i="11"/>
  <c r="Q444" i="11"/>
  <c r="L444" i="11"/>
  <c r="M444" i="11" s="1"/>
  <c r="N444" i="11" l="1"/>
  <c r="R445" i="11"/>
  <c r="L445" i="11"/>
  <c r="M445" i="11" s="1"/>
  <c r="N445" i="11" s="1"/>
  <c r="P445" i="11" s="1"/>
  <c r="O446" i="11"/>
  <c r="Q445" i="11"/>
  <c r="J447" i="11"/>
  <c r="K446" i="11"/>
  <c r="P444" i="11" l="1"/>
  <c r="J448" i="11"/>
  <c r="K447" i="11"/>
  <c r="O447" i="11"/>
  <c r="Q446" i="11"/>
  <c r="L446" i="11"/>
  <c r="M446" i="11" s="1"/>
  <c r="R446" i="11"/>
  <c r="N446" i="11" l="1"/>
  <c r="J449" i="11"/>
  <c r="K448" i="11"/>
  <c r="R447" i="11"/>
  <c r="Q447" i="11"/>
  <c r="L447" i="11"/>
  <c r="M447" i="11" s="1"/>
  <c r="N447" i="11" s="1"/>
  <c r="P447" i="11" s="1"/>
  <c r="O448" i="11"/>
  <c r="P446" i="11" l="1"/>
  <c r="R448" i="11"/>
  <c r="K449" i="11"/>
  <c r="J450" i="11"/>
  <c r="L448" i="11"/>
  <c r="M448" i="11" s="1"/>
  <c r="N448" i="11" s="1"/>
  <c r="P448" i="11" s="1"/>
  <c r="O449" i="11"/>
  <c r="Q448" i="11"/>
  <c r="Q449" i="11" l="1"/>
  <c r="O450" i="11"/>
  <c r="L449" i="11"/>
  <c r="M449" i="11" s="1"/>
  <c r="N449" i="11" s="1"/>
  <c r="P449" i="11" s="1"/>
  <c r="J451" i="11"/>
  <c r="K450" i="11"/>
  <c r="R449" i="11"/>
  <c r="L450" i="11" l="1"/>
  <c r="M450" i="11" s="1"/>
  <c r="N450" i="11" s="1"/>
  <c r="P450" i="11" s="1"/>
  <c r="O451" i="11"/>
  <c r="Q450" i="11"/>
  <c r="J452" i="11"/>
  <c r="K451" i="11"/>
  <c r="R450" i="11"/>
  <c r="O452" i="11" l="1"/>
  <c r="Q451" i="11"/>
  <c r="L451" i="11"/>
  <c r="M451" i="11" s="1"/>
  <c r="N451" i="11" s="1"/>
  <c r="P451" i="11" s="1"/>
  <c r="J453" i="11"/>
  <c r="K452" i="11"/>
  <c r="R451" i="11"/>
  <c r="O453" i="11" l="1"/>
  <c r="Q452" i="11"/>
  <c r="L452" i="11"/>
  <c r="M452" i="11" s="1"/>
  <c r="N452" i="11" s="1"/>
  <c r="P452" i="11" s="1"/>
  <c r="R452" i="11"/>
  <c r="K453" i="11"/>
  <c r="J454" i="11"/>
  <c r="R453" i="11" l="1"/>
  <c r="Q453" i="11"/>
  <c r="L453" i="11"/>
  <c r="M453" i="11" s="1"/>
  <c r="N453" i="11" s="1"/>
  <c r="P453" i="11" s="1"/>
  <c r="O454" i="11"/>
  <c r="J455" i="11"/>
  <c r="K454" i="11"/>
  <c r="O455" i="11" l="1"/>
  <c r="Q454" i="11"/>
  <c r="L454" i="11"/>
  <c r="M454" i="11" s="1"/>
  <c r="N454" i="11" s="1"/>
  <c r="P454" i="11" s="1"/>
  <c r="R454" i="11"/>
  <c r="J456" i="11"/>
  <c r="K455" i="11"/>
  <c r="R455" i="11" l="1"/>
  <c r="J457" i="11"/>
  <c r="K456" i="11"/>
  <c r="O456" i="11"/>
  <c r="Q455" i="11"/>
  <c r="L455" i="11"/>
  <c r="M455" i="11" s="1"/>
  <c r="N455" i="11" s="1"/>
  <c r="P455" i="11" s="1"/>
  <c r="O457" i="11" l="1"/>
  <c r="Q456" i="11"/>
  <c r="L456" i="11"/>
  <c r="M456" i="11" s="1"/>
  <c r="N456" i="11" s="1"/>
  <c r="P456" i="11" s="1"/>
  <c r="J458" i="11"/>
  <c r="K457" i="11"/>
  <c r="R456" i="11"/>
  <c r="Q457" i="11" l="1"/>
  <c r="L457" i="11"/>
  <c r="M457" i="11" s="1"/>
  <c r="N457" i="11" s="1"/>
  <c r="P457" i="11" s="1"/>
  <c r="O458" i="11"/>
  <c r="R457" i="11"/>
  <c r="K458" i="11"/>
  <c r="J459" i="11"/>
  <c r="Q458" i="11" l="1"/>
  <c r="L458" i="11"/>
  <c r="M458" i="11" s="1"/>
  <c r="N458" i="11" s="1"/>
  <c r="P458" i="11" s="1"/>
  <c r="O459" i="11"/>
  <c r="J460" i="11"/>
  <c r="K459" i="11"/>
  <c r="R458" i="11"/>
  <c r="O460" i="11" l="1"/>
  <c r="L459" i="11"/>
  <c r="M459" i="11" s="1"/>
  <c r="N459" i="11" s="1"/>
  <c r="P459" i="11" s="1"/>
  <c r="Q459" i="11"/>
  <c r="R459" i="11"/>
  <c r="J461" i="11"/>
  <c r="K460" i="11"/>
  <c r="J462" i="11" l="1"/>
  <c r="K461" i="11"/>
  <c r="R460" i="11"/>
  <c r="O461" i="11"/>
  <c r="Q460" i="11"/>
  <c r="L460" i="11"/>
  <c r="M460" i="11" s="1"/>
  <c r="N460" i="11" s="1"/>
  <c r="P460" i="11" s="1"/>
  <c r="J463" i="11" l="1"/>
  <c r="K462" i="11"/>
  <c r="Q461" i="11"/>
  <c r="L461" i="11"/>
  <c r="M461" i="11" s="1"/>
  <c r="N461" i="11" s="1"/>
  <c r="P461" i="11" s="1"/>
  <c r="O462" i="11"/>
  <c r="R461" i="11"/>
  <c r="R462" i="11" l="1"/>
  <c r="J464" i="11"/>
  <c r="K463" i="11"/>
  <c r="Q462" i="11"/>
  <c r="L462" i="11"/>
  <c r="M462" i="11" s="1"/>
  <c r="N462" i="11" s="1"/>
  <c r="P462" i="11" s="1"/>
  <c r="O463" i="11"/>
  <c r="R463" i="11" l="1"/>
  <c r="J465" i="11"/>
  <c r="K464" i="11"/>
  <c r="Q463" i="11"/>
  <c r="L463" i="11"/>
  <c r="M463" i="11" s="1"/>
  <c r="N463" i="11" s="1"/>
  <c r="P463" i="11" s="1"/>
  <c r="O464" i="11"/>
  <c r="R464" i="11" l="1"/>
  <c r="J466" i="11"/>
  <c r="K465" i="11"/>
  <c r="L464" i="11"/>
  <c r="M464" i="11" s="1"/>
  <c r="N464" i="11" s="1"/>
  <c r="P464" i="11" s="1"/>
  <c r="O465" i="11"/>
  <c r="Q464" i="11"/>
  <c r="J467" i="11" l="1"/>
  <c r="K466" i="11"/>
  <c r="Q465" i="11"/>
  <c r="L465" i="11"/>
  <c r="M465" i="11" s="1"/>
  <c r="N465" i="11" s="1"/>
  <c r="P465" i="11" s="1"/>
  <c r="O466" i="11"/>
  <c r="R465" i="11"/>
  <c r="R466" i="11" l="1"/>
  <c r="K467" i="11"/>
  <c r="J468" i="11"/>
  <c r="Q466" i="11"/>
  <c r="L466" i="11"/>
  <c r="M466" i="11" s="1"/>
  <c r="N466" i="11" s="1"/>
  <c r="P466" i="11" s="1"/>
  <c r="O467" i="11"/>
  <c r="R467" i="11" l="1"/>
  <c r="Q467" i="11"/>
  <c r="L467" i="11"/>
  <c r="M467" i="11" s="1"/>
  <c r="N467" i="11" s="1"/>
  <c r="P467" i="11" s="1"/>
  <c r="O468" i="11"/>
  <c r="J469" i="11"/>
  <c r="K468" i="11"/>
  <c r="L468" i="11" l="1"/>
  <c r="M468" i="11" s="1"/>
  <c r="N468" i="11" s="1"/>
  <c r="P468" i="11" s="1"/>
  <c r="O469" i="11"/>
  <c r="Q468" i="11"/>
  <c r="R468" i="11"/>
  <c r="J470" i="11"/>
  <c r="K469" i="11"/>
  <c r="J471" i="11" l="1"/>
  <c r="K470" i="11"/>
  <c r="L469" i="11"/>
  <c r="M469" i="11" s="1"/>
  <c r="O470" i="11"/>
  <c r="Q469" i="11"/>
  <c r="R469" i="11"/>
  <c r="N469" i="11" l="1"/>
  <c r="K471" i="11"/>
  <c r="J472" i="11"/>
  <c r="O471" i="11"/>
  <c r="Q470" i="11"/>
  <c r="L470" i="11"/>
  <c r="M470" i="11" s="1"/>
  <c r="N470" i="11" s="1"/>
  <c r="P470" i="11" s="1"/>
  <c r="R470" i="11"/>
  <c r="P469" i="11" l="1"/>
  <c r="L471" i="11"/>
  <c r="M471" i="11" s="1"/>
  <c r="O472" i="11"/>
  <c r="Q471" i="11"/>
  <c r="R471" i="11"/>
  <c r="J473" i="11"/>
  <c r="K472" i="11"/>
  <c r="N471" i="11" l="1"/>
  <c r="R472" i="11"/>
  <c r="J474" i="11"/>
  <c r="K473" i="11"/>
  <c r="L472" i="11"/>
  <c r="M472" i="11" s="1"/>
  <c r="N472" i="11" s="1"/>
  <c r="P472" i="11" s="1"/>
  <c r="O473" i="11"/>
  <c r="Q472" i="11"/>
  <c r="P471" i="11" l="1"/>
  <c r="J475" i="11"/>
  <c r="K474" i="11"/>
  <c r="O474" i="11"/>
  <c r="Q473" i="11"/>
  <c r="L473" i="11"/>
  <c r="M473" i="11" s="1"/>
  <c r="R473" i="11"/>
  <c r="N473" i="11" l="1"/>
  <c r="K475" i="11"/>
  <c r="J476" i="11"/>
  <c r="O475" i="11"/>
  <c r="Q474" i="11"/>
  <c r="L474" i="11"/>
  <c r="M474" i="11" s="1"/>
  <c r="N474" i="11" s="1"/>
  <c r="P474" i="11" s="1"/>
  <c r="R474" i="11"/>
  <c r="P473" i="11" l="1"/>
  <c r="Q475" i="11"/>
  <c r="L475" i="11"/>
  <c r="M475" i="11" s="1"/>
  <c r="O476" i="11"/>
  <c r="R475" i="11"/>
  <c r="J477" i="11"/>
  <c r="K476" i="11"/>
  <c r="N475" i="11" l="1"/>
  <c r="J478" i="11"/>
  <c r="K477" i="11"/>
  <c r="L476" i="11"/>
  <c r="M476" i="11" s="1"/>
  <c r="N476" i="11" s="1"/>
  <c r="P476" i="11" s="1"/>
  <c r="O477" i="11"/>
  <c r="Q476" i="11"/>
  <c r="R476" i="11"/>
  <c r="P475" i="11" l="1"/>
  <c r="K478" i="11"/>
  <c r="J479" i="11"/>
  <c r="Q477" i="11"/>
  <c r="O478" i="11"/>
  <c r="L477" i="11"/>
  <c r="M477" i="11" s="1"/>
  <c r="R477" i="11"/>
  <c r="N477" i="11" l="1"/>
  <c r="L478" i="11"/>
  <c r="M478" i="11" s="1"/>
  <c r="N478" i="11" s="1"/>
  <c r="P478" i="11" s="1"/>
  <c r="O479" i="11"/>
  <c r="Q478" i="11"/>
  <c r="J480" i="11"/>
  <c r="K479" i="11"/>
  <c r="R478" i="11"/>
  <c r="P477" i="11" l="1"/>
  <c r="O480" i="11"/>
  <c r="L479" i="11"/>
  <c r="M479" i="11" s="1"/>
  <c r="N479" i="11" s="1"/>
  <c r="P479" i="11" s="1"/>
  <c r="Q479" i="11"/>
  <c r="K480" i="11"/>
  <c r="J481" i="11"/>
  <c r="R479" i="11"/>
  <c r="R480" i="11" l="1"/>
  <c r="J482" i="11"/>
  <c r="K481" i="11"/>
  <c r="O481" i="11"/>
  <c r="Q480" i="11"/>
  <c r="L480" i="11"/>
  <c r="M480" i="11" s="1"/>
  <c r="N480" i="11" s="1"/>
  <c r="P480" i="11" s="1"/>
  <c r="R481" i="11" l="1"/>
  <c r="J483" i="11"/>
  <c r="K482" i="11"/>
  <c r="Q481" i="11"/>
  <c r="L481" i="11"/>
  <c r="M481" i="11" s="1"/>
  <c r="N481" i="11" s="1"/>
  <c r="P481" i="11" s="1"/>
  <c r="O482" i="11"/>
  <c r="R482" i="11" l="1"/>
  <c r="J484" i="11"/>
  <c r="K483" i="11"/>
  <c r="O483" i="11"/>
  <c r="Q482" i="11"/>
  <c r="L482" i="11"/>
  <c r="M482" i="11" s="1"/>
  <c r="N482" i="11" s="1"/>
  <c r="P482" i="11" s="1"/>
  <c r="J485" i="11" l="1"/>
  <c r="K484" i="11"/>
  <c r="R483" i="11"/>
  <c r="Q483" i="11"/>
  <c r="L483" i="11"/>
  <c r="M483" i="11" s="1"/>
  <c r="N483" i="11" s="1"/>
  <c r="P483" i="11" s="1"/>
  <c r="O484" i="11"/>
  <c r="R484" i="11" l="1"/>
  <c r="K485" i="11"/>
  <c r="J486" i="11"/>
  <c r="L484" i="11"/>
  <c r="M484" i="11" s="1"/>
  <c r="N484" i="11" s="1"/>
  <c r="P484" i="11" s="1"/>
  <c r="O485" i="11"/>
  <c r="Q484" i="11"/>
  <c r="Q485" i="11" l="1"/>
  <c r="L485" i="11"/>
  <c r="M485" i="11" s="1"/>
  <c r="N485" i="11" s="1"/>
  <c r="P485" i="11" s="1"/>
  <c r="O486" i="11"/>
  <c r="K486" i="11"/>
  <c r="J487" i="11"/>
  <c r="R485" i="11"/>
  <c r="R486" i="11" l="1"/>
  <c r="K487" i="11"/>
  <c r="J488" i="11"/>
  <c r="O487" i="11"/>
  <c r="Q486" i="11"/>
  <c r="L486" i="11"/>
  <c r="M486" i="11" s="1"/>
  <c r="N486" i="11" s="1"/>
  <c r="P486" i="11" s="1"/>
  <c r="Q487" i="11" l="1"/>
  <c r="L487" i="11"/>
  <c r="M487" i="11" s="1"/>
  <c r="N487" i="11" s="1"/>
  <c r="P487" i="11" s="1"/>
  <c r="O488" i="11"/>
  <c r="R487" i="11"/>
  <c r="J489" i="11"/>
  <c r="K488" i="11"/>
  <c r="J490" i="11" l="1"/>
  <c r="K489" i="11"/>
  <c r="L488" i="11"/>
  <c r="M488" i="11" s="1"/>
  <c r="N488" i="11" s="1"/>
  <c r="P488" i="11" s="1"/>
  <c r="O489" i="11"/>
  <c r="Q488" i="11"/>
  <c r="R488" i="11"/>
  <c r="J491" i="11" l="1"/>
  <c r="K490" i="11"/>
  <c r="O490" i="11"/>
  <c r="Q489" i="11"/>
  <c r="L489" i="11"/>
  <c r="M489" i="11" s="1"/>
  <c r="N489" i="11" s="1"/>
  <c r="P489" i="11" s="1"/>
  <c r="R489" i="11"/>
  <c r="J492" i="11" l="1"/>
  <c r="K491" i="11"/>
  <c r="R490" i="11"/>
  <c r="Q490" i="11"/>
  <c r="L490" i="11"/>
  <c r="M490" i="11" s="1"/>
  <c r="N490" i="11" s="1"/>
  <c r="P490" i="11" s="1"/>
  <c r="O491" i="11"/>
  <c r="R491" i="11" l="1"/>
  <c r="J493" i="11"/>
  <c r="K492" i="11"/>
  <c r="L491" i="11"/>
  <c r="M491" i="11" s="1"/>
  <c r="N491" i="11" s="1"/>
  <c r="P491" i="11" s="1"/>
  <c r="O492" i="11"/>
  <c r="Q491" i="11"/>
  <c r="J494" i="11" l="1"/>
  <c r="K493" i="11"/>
  <c r="L492" i="11"/>
  <c r="M492" i="11" s="1"/>
  <c r="N492" i="11" s="1"/>
  <c r="P492" i="11" s="1"/>
  <c r="O493" i="11"/>
  <c r="Q492" i="11"/>
  <c r="R492" i="11"/>
  <c r="J495" i="11" l="1"/>
  <c r="K494" i="11"/>
  <c r="Q493" i="11"/>
  <c r="L493" i="11"/>
  <c r="M493" i="11" s="1"/>
  <c r="N493" i="11" s="1"/>
  <c r="P493" i="11" s="1"/>
  <c r="O494" i="11"/>
  <c r="R493" i="11"/>
  <c r="R494" i="11" l="1"/>
  <c r="J496" i="11"/>
  <c r="K495" i="11"/>
  <c r="O495" i="11"/>
  <c r="Q494" i="11"/>
  <c r="L494" i="11"/>
  <c r="M494" i="11" s="1"/>
  <c r="N494" i="11" s="1"/>
  <c r="P494" i="11" s="1"/>
  <c r="J497" i="11" l="1"/>
  <c r="K496" i="11"/>
  <c r="R495" i="11"/>
  <c r="L495" i="11"/>
  <c r="M495" i="11" s="1"/>
  <c r="N495" i="11" s="1"/>
  <c r="P495" i="11" s="1"/>
  <c r="O496" i="11"/>
  <c r="Q495" i="11"/>
  <c r="R496" i="11" l="1"/>
  <c r="J498" i="11"/>
  <c r="K497" i="11"/>
  <c r="Q496" i="11"/>
  <c r="L496" i="11"/>
  <c r="M496" i="11" s="1"/>
  <c r="N496" i="11" s="1"/>
  <c r="P496" i="11" s="1"/>
  <c r="O497" i="11"/>
  <c r="R497" i="11" l="1"/>
  <c r="J499" i="11"/>
  <c r="K498" i="11"/>
  <c r="L497" i="11"/>
  <c r="M497" i="11" s="1"/>
  <c r="N497" i="11" s="1"/>
  <c r="P497" i="11" s="1"/>
  <c r="Q497" i="11"/>
  <c r="O498" i="11"/>
  <c r="R498" i="11" l="1"/>
  <c r="J500" i="11"/>
  <c r="K499" i="11"/>
  <c r="O499" i="11"/>
  <c r="Q498" i="11"/>
  <c r="L498" i="11"/>
  <c r="M498" i="11" s="1"/>
  <c r="N498" i="11" s="1"/>
  <c r="P498" i="11" s="1"/>
  <c r="R499" i="11" l="1"/>
  <c r="J501" i="11"/>
  <c r="K500" i="11"/>
  <c r="L499" i="11"/>
  <c r="M499" i="11" s="1"/>
  <c r="O500" i="11"/>
  <c r="Q499" i="11"/>
  <c r="N499" i="11" l="1"/>
  <c r="J502" i="11"/>
  <c r="K501" i="11"/>
  <c r="O501" i="11"/>
  <c r="Q500" i="11"/>
  <c r="L500" i="11"/>
  <c r="M500" i="11" s="1"/>
  <c r="N500" i="11" s="1"/>
  <c r="P500" i="11" s="1"/>
  <c r="R500" i="11"/>
  <c r="P499" i="11" l="1"/>
  <c r="J503" i="11"/>
  <c r="K502" i="11"/>
  <c r="R501" i="11"/>
  <c r="Q501" i="11"/>
  <c r="L501" i="11"/>
  <c r="M501" i="11" s="1"/>
  <c r="O502" i="11"/>
  <c r="N501" i="11" l="1"/>
  <c r="R502" i="11"/>
  <c r="J504" i="11"/>
  <c r="K503" i="11"/>
  <c r="Q502" i="11"/>
  <c r="L502" i="11"/>
  <c r="M502" i="11" s="1"/>
  <c r="N502" i="11" s="1"/>
  <c r="P502" i="11" s="1"/>
  <c r="O503" i="11"/>
  <c r="P501" i="11" l="1"/>
  <c r="R503" i="11"/>
  <c r="K504" i="11"/>
  <c r="J505" i="11"/>
  <c r="O504" i="11"/>
  <c r="Q503" i="11"/>
  <c r="L503" i="11"/>
  <c r="M503" i="11" s="1"/>
  <c r="N503" i="11" l="1"/>
  <c r="Q504" i="11"/>
  <c r="L504" i="11"/>
  <c r="M504" i="11" s="1"/>
  <c r="N504" i="11" s="1"/>
  <c r="P504" i="11" s="1"/>
  <c r="O505" i="11"/>
  <c r="R504" i="11"/>
  <c r="J506" i="11"/>
  <c r="K505" i="11"/>
  <c r="P503" i="11" l="1"/>
  <c r="J507" i="11"/>
  <c r="K506" i="11"/>
  <c r="Q505" i="11"/>
  <c r="L505" i="11"/>
  <c r="M505" i="11" s="1"/>
  <c r="O506" i="11"/>
  <c r="R505" i="11"/>
  <c r="N505" i="11" l="1"/>
  <c r="R506" i="11"/>
  <c r="J508" i="11"/>
  <c r="K507" i="11"/>
  <c r="Q506" i="11"/>
  <c r="L506" i="11"/>
  <c r="M506" i="11" s="1"/>
  <c r="N506" i="11" s="1"/>
  <c r="P506" i="11" s="1"/>
  <c r="O507" i="11"/>
  <c r="P505" i="11" l="1"/>
  <c r="R507" i="11"/>
  <c r="J509" i="11"/>
  <c r="K508" i="11"/>
  <c r="Q507" i="11"/>
  <c r="O508" i="11"/>
  <c r="L507" i="11"/>
  <c r="M507" i="11" s="1"/>
  <c r="N507" i="11" l="1"/>
  <c r="K509" i="11"/>
  <c r="J510" i="11"/>
  <c r="O509" i="11"/>
  <c r="Q508" i="11"/>
  <c r="L508" i="11"/>
  <c r="M508" i="11" s="1"/>
  <c r="N508" i="11" s="1"/>
  <c r="P508" i="11" s="1"/>
  <c r="R508" i="11"/>
  <c r="P507" i="11" l="1"/>
  <c r="Q509" i="11"/>
  <c r="L509" i="11"/>
  <c r="M509" i="11" s="1"/>
  <c r="N509" i="11" s="1"/>
  <c r="P509" i="11" s="1"/>
  <c r="O510" i="11"/>
  <c r="R509" i="11"/>
  <c r="J511" i="11"/>
  <c r="K510" i="11"/>
  <c r="J512" i="11" l="1"/>
  <c r="K511" i="11"/>
  <c r="L510" i="11"/>
  <c r="M510" i="11" s="1"/>
  <c r="N510" i="11" s="1"/>
  <c r="P510" i="11" s="1"/>
  <c r="O511" i="11"/>
  <c r="Q510" i="11"/>
  <c r="R510" i="11"/>
  <c r="J513" i="11" l="1"/>
  <c r="K512" i="11"/>
  <c r="O512" i="11"/>
  <c r="Q511" i="11"/>
  <c r="L511" i="11"/>
  <c r="M511" i="11" s="1"/>
  <c r="N511" i="11" s="1"/>
  <c r="P511" i="11" s="1"/>
  <c r="R511" i="11"/>
  <c r="J514" i="11" l="1"/>
  <c r="K513" i="11"/>
  <c r="R512" i="11"/>
  <c r="Q512" i="11"/>
  <c r="L512" i="11"/>
  <c r="M512" i="11" s="1"/>
  <c r="N512" i="11" s="1"/>
  <c r="P512" i="11" s="1"/>
  <c r="O513" i="11"/>
  <c r="R513" i="11" s="1"/>
  <c r="J515" i="11" l="1"/>
  <c r="K514" i="11"/>
  <c r="Q513" i="11"/>
  <c r="L513" i="11"/>
  <c r="M513" i="11" s="1"/>
  <c r="N513" i="11" s="1"/>
  <c r="P513" i="11" s="1"/>
  <c r="O514" i="11"/>
  <c r="R514" i="11" l="1"/>
  <c r="J516" i="11"/>
  <c r="K515" i="11"/>
  <c r="O515" i="11"/>
  <c r="L514" i="11"/>
  <c r="M514" i="11" s="1"/>
  <c r="N514" i="11" s="1"/>
  <c r="P514" i="11" s="1"/>
  <c r="Q514" i="11"/>
  <c r="J517" i="11" l="1"/>
  <c r="K516" i="11"/>
  <c r="R515" i="11"/>
  <c r="O516" i="11"/>
  <c r="Q515" i="11"/>
  <c r="L515" i="11"/>
  <c r="M515" i="11" s="1"/>
  <c r="N515" i="11" s="1"/>
  <c r="P515" i="11" s="1"/>
  <c r="K517" i="11" l="1"/>
  <c r="J518" i="11"/>
  <c r="L516" i="11"/>
  <c r="M516" i="11" s="1"/>
  <c r="N516" i="11" s="1"/>
  <c r="P516" i="11" s="1"/>
  <c r="O517" i="11"/>
  <c r="Q516" i="11"/>
  <c r="R516" i="11"/>
  <c r="O518" i="11" l="1"/>
  <c r="L517" i="11"/>
  <c r="M517" i="11" s="1"/>
  <c r="N517" i="11" s="1"/>
  <c r="P517" i="11" s="1"/>
  <c r="Q517" i="11"/>
  <c r="J519" i="11"/>
  <c r="K518" i="11"/>
  <c r="R517" i="11"/>
  <c r="R518" i="11" l="1"/>
  <c r="L518" i="11"/>
  <c r="M518" i="11" s="1"/>
  <c r="N518" i="11" s="1"/>
  <c r="P518" i="11" s="1"/>
  <c r="O519" i="11"/>
  <c r="Q518" i="11"/>
  <c r="J520" i="11"/>
  <c r="K519" i="11"/>
  <c r="J521" i="11" l="1"/>
  <c r="K520" i="11"/>
  <c r="Q519" i="11"/>
  <c r="L519" i="11"/>
  <c r="M519" i="11" s="1"/>
  <c r="N519" i="11" s="1"/>
  <c r="P519" i="11" s="1"/>
  <c r="O520" i="11"/>
  <c r="R519" i="11"/>
  <c r="R520" i="11" l="1"/>
  <c r="K521" i="11"/>
  <c r="J522" i="11"/>
  <c r="L520" i="11"/>
  <c r="M520" i="11" s="1"/>
  <c r="N520" i="11" s="1"/>
  <c r="P520" i="11" s="1"/>
  <c r="O521" i="11"/>
  <c r="Q520" i="11"/>
  <c r="O522" i="11" l="1"/>
  <c r="Q521" i="11"/>
  <c r="L521" i="11"/>
  <c r="M521" i="11" s="1"/>
  <c r="N521" i="11" s="1"/>
  <c r="P521" i="11" s="1"/>
  <c r="J523" i="11"/>
  <c r="K522" i="11"/>
  <c r="R521" i="11"/>
  <c r="R522" i="11" l="1"/>
  <c r="O523" i="11"/>
  <c r="Q522" i="11"/>
  <c r="L522" i="11"/>
  <c r="M522" i="11" s="1"/>
  <c r="N522" i="11" s="1"/>
  <c r="P522" i="11" s="1"/>
  <c r="J524" i="11"/>
  <c r="K523" i="11"/>
  <c r="J525" i="11" l="1"/>
  <c r="K524" i="11"/>
  <c r="R523" i="11"/>
  <c r="Q523" i="11"/>
  <c r="L523" i="11"/>
  <c r="M523" i="11" s="1"/>
  <c r="N523" i="11" s="1"/>
  <c r="P523" i="11" s="1"/>
  <c r="O524" i="11"/>
  <c r="R524" i="11" l="1"/>
  <c r="K525" i="11"/>
  <c r="J526" i="11"/>
  <c r="O525" i="11"/>
  <c r="Q524" i="11"/>
  <c r="L524" i="11"/>
  <c r="M524" i="11" s="1"/>
  <c r="N524" i="11" s="1"/>
  <c r="P524" i="11" s="1"/>
  <c r="L525" i="11" l="1"/>
  <c r="M525" i="11" s="1"/>
  <c r="N525" i="11" s="1"/>
  <c r="P525" i="11" s="1"/>
  <c r="O526" i="11"/>
  <c r="Q525" i="11"/>
  <c r="R525" i="11"/>
  <c r="J527" i="11"/>
  <c r="K526" i="11"/>
  <c r="Q526" i="11" l="1"/>
  <c r="L526" i="11"/>
  <c r="M526" i="11" s="1"/>
  <c r="N526" i="11" s="1"/>
  <c r="P526" i="11" s="1"/>
  <c r="O527" i="11"/>
  <c r="J528" i="11"/>
  <c r="K527" i="11"/>
  <c r="R526" i="11"/>
  <c r="L527" i="11" l="1"/>
  <c r="M527" i="11" s="1"/>
  <c r="N527" i="11" s="1"/>
  <c r="P527" i="11" s="1"/>
  <c r="O528" i="11"/>
  <c r="Q527" i="11"/>
  <c r="R527" i="11"/>
  <c r="J529" i="11"/>
  <c r="K528" i="11"/>
  <c r="R528" i="11" l="1"/>
  <c r="J530" i="11"/>
  <c r="K529" i="11"/>
  <c r="L528" i="11"/>
  <c r="M528" i="11" s="1"/>
  <c r="N528" i="11" s="1"/>
  <c r="P528" i="11" s="1"/>
  <c r="O529" i="11"/>
  <c r="Q528" i="11"/>
  <c r="K530" i="11" l="1"/>
  <c r="J531" i="11"/>
  <c r="Q529" i="11"/>
  <c r="L529" i="11"/>
  <c r="M529" i="11" s="1"/>
  <c r="N529" i="11" s="1"/>
  <c r="P529" i="11" s="1"/>
  <c r="O530" i="11"/>
  <c r="R529" i="11"/>
  <c r="R530" i="11" l="1"/>
  <c r="Q530" i="11"/>
  <c r="L530" i="11"/>
  <c r="M530" i="11" s="1"/>
  <c r="O531" i="11"/>
  <c r="J532" i="11"/>
  <c r="K531" i="11"/>
  <c r="N530" i="11" l="1"/>
  <c r="L531" i="11"/>
  <c r="M531" i="11" s="1"/>
  <c r="N531" i="11" s="1"/>
  <c r="P531" i="11" s="1"/>
  <c r="O532" i="11"/>
  <c r="Q531" i="11"/>
  <c r="R531" i="11"/>
  <c r="J533" i="11"/>
  <c r="K532" i="11"/>
  <c r="P530" i="11" l="1"/>
  <c r="R532" i="11"/>
  <c r="L532" i="11"/>
  <c r="M532" i="11" s="1"/>
  <c r="O533" i="11"/>
  <c r="Q532" i="11"/>
  <c r="J534" i="11"/>
  <c r="K533" i="11"/>
  <c r="N532" i="11" l="1"/>
  <c r="R533" i="11"/>
  <c r="L533" i="11"/>
  <c r="M533" i="11" s="1"/>
  <c r="N533" i="11" s="1"/>
  <c r="P533" i="11" s="1"/>
  <c r="O534" i="11"/>
  <c r="Q533" i="11"/>
  <c r="J535" i="11"/>
  <c r="K534" i="11"/>
  <c r="P532" i="11" l="1"/>
  <c r="J536" i="11"/>
  <c r="K535" i="11"/>
  <c r="L534" i="11"/>
  <c r="M534" i="11" s="1"/>
  <c r="O535" i="11"/>
  <c r="Q534" i="11"/>
  <c r="R534" i="11"/>
  <c r="N534" i="11" l="1"/>
  <c r="J537" i="11"/>
  <c r="K536" i="11"/>
  <c r="Q535" i="11"/>
  <c r="L535" i="11"/>
  <c r="M535" i="11" s="1"/>
  <c r="N535" i="11" s="1"/>
  <c r="P535" i="11" s="1"/>
  <c r="O536" i="11"/>
  <c r="R535" i="11"/>
  <c r="P534" i="11" l="1"/>
  <c r="R536" i="11"/>
  <c r="J538" i="11"/>
  <c r="K537" i="11"/>
  <c r="L536" i="11"/>
  <c r="M536" i="11" s="1"/>
  <c r="O537" i="11"/>
  <c r="Q536" i="11"/>
  <c r="N536" i="11" l="1"/>
  <c r="J539" i="11"/>
  <c r="K538" i="11"/>
  <c r="O538" i="11"/>
  <c r="Q537" i="11"/>
  <c r="L537" i="11"/>
  <c r="M537" i="11" s="1"/>
  <c r="N537" i="11" s="1"/>
  <c r="P537" i="11" s="1"/>
  <c r="R537" i="11"/>
  <c r="P536" i="11" l="1"/>
  <c r="J540" i="11"/>
  <c r="K539" i="11"/>
  <c r="R538" i="11"/>
  <c r="L538" i="11"/>
  <c r="M538" i="11" s="1"/>
  <c r="O539" i="11"/>
  <c r="Q538" i="11"/>
  <c r="N538" i="11" l="1"/>
  <c r="R539" i="11"/>
  <c r="J541" i="11"/>
  <c r="K540" i="11"/>
  <c r="O540" i="11"/>
  <c r="Q539" i="11"/>
  <c r="L539" i="11"/>
  <c r="M539" i="11" s="1"/>
  <c r="N539" i="11" s="1"/>
  <c r="P539" i="11" s="1"/>
  <c r="P538" i="11" l="1"/>
  <c r="R540" i="11"/>
  <c r="J542" i="11"/>
  <c r="K541" i="11"/>
  <c r="L540" i="11"/>
  <c r="M540" i="11" s="1"/>
  <c r="N540" i="11" s="1"/>
  <c r="P540" i="11" s="1"/>
  <c r="O541" i="11"/>
  <c r="Q540" i="11"/>
  <c r="J543" i="11" l="1"/>
  <c r="K542" i="11"/>
  <c r="Q541" i="11"/>
  <c r="L541" i="11"/>
  <c r="M541" i="11" s="1"/>
  <c r="N541" i="11" s="1"/>
  <c r="P541" i="11" s="1"/>
  <c r="O542" i="11"/>
  <c r="R541" i="11"/>
  <c r="R542" i="11" l="1"/>
  <c r="J544" i="11"/>
  <c r="K543" i="11"/>
  <c r="Q542" i="11"/>
  <c r="L542" i="11"/>
  <c r="M542" i="11" s="1"/>
  <c r="N542" i="11" s="1"/>
  <c r="P542" i="11" s="1"/>
  <c r="O543" i="11"/>
  <c r="R543" i="11" l="1"/>
  <c r="K544" i="11"/>
  <c r="J545" i="11"/>
  <c r="O544" i="11"/>
  <c r="Q543" i="11"/>
  <c r="L543" i="11"/>
  <c r="M543" i="11" s="1"/>
  <c r="N543" i="11" s="1"/>
  <c r="P543" i="11" s="1"/>
  <c r="Q544" i="11" l="1"/>
  <c r="L544" i="11"/>
  <c r="M544" i="11" s="1"/>
  <c r="N544" i="11" s="1"/>
  <c r="P544" i="11" s="1"/>
  <c r="O545" i="11"/>
  <c r="R544" i="11"/>
  <c r="J546" i="11"/>
  <c r="K545" i="11"/>
  <c r="J547" i="11" l="1"/>
  <c r="K546" i="11"/>
  <c r="Q545" i="11"/>
  <c r="L545" i="11"/>
  <c r="M545" i="11" s="1"/>
  <c r="N545" i="11" s="1"/>
  <c r="P545" i="11" s="1"/>
  <c r="O546" i="11"/>
  <c r="R545" i="11"/>
  <c r="R546" i="11" l="1"/>
  <c r="K547" i="11"/>
  <c r="J548" i="11"/>
  <c r="O547" i="11"/>
  <c r="Q546" i="11"/>
  <c r="L546" i="11"/>
  <c r="M546" i="11" s="1"/>
  <c r="N546" i="11" s="1"/>
  <c r="P546" i="11" s="1"/>
  <c r="Q547" i="11" l="1"/>
  <c r="L547" i="11"/>
  <c r="M547" i="11" s="1"/>
  <c r="N547" i="11" s="1"/>
  <c r="P547" i="11" s="1"/>
  <c r="O548" i="11"/>
  <c r="R547" i="11"/>
  <c r="J549" i="11"/>
  <c r="K548" i="11"/>
  <c r="J550" i="11" l="1"/>
  <c r="K549" i="11"/>
  <c r="Q548" i="11"/>
  <c r="L548" i="11"/>
  <c r="M548" i="11" s="1"/>
  <c r="N548" i="11" s="1"/>
  <c r="P548" i="11" s="1"/>
  <c r="O549" i="11"/>
  <c r="R548" i="11"/>
  <c r="R549" i="11" l="1"/>
  <c r="J551" i="11"/>
  <c r="K550" i="11"/>
  <c r="L549" i="11"/>
  <c r="M549" i="11" s="1"/>
  <c r="N549" i="11" s="1"/>
  <c r="P549" i="11" s="1"/>
  <c r="O550" i="11"/>
  <c r="Q549" i="11"/>
  <c r="K551" i="11" l="1"/>
  <c r="J552" i="11"/>
  <c r="O551" i="11"/>
  <c r="Q550" i="11"/>
  <c r="L550" i="11"/>
  <c r="M550" i="11" s="1"/>
  <c r="N550" i="11" s="1"/>
  <c r="P550" i="11" s="1"/>
  <c r="R550" i="11"/>
  <c r="L551" i="11" l="1"/>
  <c r="M551" i="11" s="1"/>
  <c r="N551" i="11" s="1"/>
  <c r="P551" i="11" s="1"/>
  <c r="Q551" i="11"/>
  <c r="O552" i="11"/>
  <c r="R551" i="11"/>
  <c r="J553" i="11"/>
  <c r="K552" i="11"/>
  <c r="Q552" i="11" l="1"/>
  <c r="L552" i="11"/>
  <c r="M552" i="11" s="1"/>
  <c r="N552" i="11" s="1"/>
  <c r="P552" i="11" s="1"/>
  <c r="O553" i="11"/>
  <c r="R552" i="11"/>
  <c r="J554" i="11"/>
  <c r="K553" i="11"/>
  <c r="J555" i="11" l="1"/>
  <c r="K554" i="11"/>
  <c r="Q553" i="11"/>
  <c r="L553" i="11"/>
  <c r="M553" i="11" s="1"/>
  <c r="N553" i="11" s="1"/>
  <c r="P553" i="11" s="1"/>
  <c r="O554" i="11"/>
  <c r="R553" i="11"/>
  <c r="R554" i="11" l="1"/>
  <c r="J556" i="11"/>
  <c r="K555" i="11"/>
  <c r="O555" i="11"/>
  <c r="Q554" i="11"/>
  <c r="L554" i="11"/>
  <c r="M554" i="11" s="1"/>
  <c r="N554" i="11" s="1"/>
  <c r="P554" i="11" s="1"/>
  <c r="J557" i="11" l="1"/>
  <c r="K556" i="11"/>
  <c r="R555" i="11"/>
  <c r="Q555" i="11"/>
  <c r="L555" i="11"/>
  <c r="M555" i="11" s="1"/>
  <c r="N555" i="11" s="1"/>
  <c r="P555" i="11" s="1"/>
  <c r="O556" i="11"/>
  <c r="R556" i="11" l="1"/>
  <c r="J558" i="11"/>
  <c r="K557" i="11"/>
  <c r="Q556" i="11"/>
  <c r="L556" i="11"/>
  <c r="M556" i="11" s="1"/>
  <c r="N556" i="11" s="1"/>
  <c r="P556" i="11" s="1"/>
  <c r="O557" i="11"/>
  <c r="R557" i="11" l="1"/>
  <c r="J559" i="11"/>
  <c r="K558" i="11"/>
  <c r="Q557" i="11"/>
  <c r="L557" i="11"/>
  <c r="M557" i="11" s="1"/>
  <c r="N557" i="11" s="1"/>
  <c r="P557" i="11" s="1"/>
  <c r="O558" i="11"/>
  <c r="R558" i="11" l="1"/>
  <c r="J560" i="11"/>
  <c r="K559" i="11"/>
  <c r="O559" i="11"/>
  <c r="Q558" i="11"/>
  <c r="L558" i="11"/>
  <c r="M558" i="11" s="1"/>
  <c r="N558" i="11" s="1"/>
  <c r="P558" i="11" s="1"/>
  <c r="K560" i="11" l="1"/>
  <c r="J561" i="11"/>
  <c r="R559" i="11"/>
  <c r="O560" i="11"/>
  <c r="Q559" i="11"/>
  <c r="L559" i="11"/>
  <c r="M559" i="11" s="1"/>
  <c r="N559" i="11" s="1"/>
  <c r="P559" i="11" s="1"/>
  <c r="L560" i="11" l="1"/>
  <c r="M560" i="11" s="1"/>
  <c r="O561" i="11"/>
  <c r="Q560" i="11"/>
  <c r="K561" i="11"/>
  <c r="J562" i="11"/>
  <c r="R560" i="11"/>
  <c r="N560" i="11" l="1"/>
  <c r="R561" i="11"/>
  <c r="K562" i="11"/>
  <c r="J563" i="11"/>
  <c r="L561" i="11"/>
  <c r="M561" i="11" s="1"/>
  <c r="N561" i="11" s="1"/>
  <c r="P561" i="11" s="1"/>
  <c r="O562" i="11"/>
  <c r="Q561" i="11"/>
  <c r="P560" i="11" l="1"/>
  <c r="L562" i="11"/>
  <c r="M562" i="11" s="1"/>
  <c r="O563" i="11"/>
  <c r="Q562" i="11"/>
  <c r="J564" i="11"/>
  <c r="K563" i="11"/>
  <c r="R562" i="11"/>
  <c r="N562" i="11" l="1"/>
  <c r="O564" i="11"/>
  <c r="Q563" i="11"/>
  <c r="L563" i="11"/>
  <c r="M563" i="11" s="1"/>
  <c r="N563" i="11" s="1"/>
  <c r="P563" i="11" s="1"/>
  <c r="K564" i="11"/>
  <c r="J565" i="11"/>
  <c r="R563" i="11"/>
  <c r="P562" i="11" l="1"/>
  <c r="R564" i="11"/>
  <c r="J566" i="11"/>
  <c r="K565" i="11"/>
  <c r="O565" i="11"/>
  <c r="Q564" i="11"/>
  <c r="L564" i="11"/>
  <c r="M564" i="11" s="1"/>
  <c r="N564" i="11" l="1"/>
  <c r="J567" i="11"/>
  <c r="K566" i="11"/>
  <c r="R565" i="11"/>
  <c r="L565" i="11"/>
  <c r="M565" i="11" s="1"/>
  <c r="N565" i="11" s="1"/>
  <c r="P565" i="11" s="1"/>
  <c r="O566" i="11"/>
  <c r="Q565" i="11"/>
  <c r="P564" i="11" l="1"/>
  <c r="R566" i="11"/>
  <c r="K567" i="11"/>
  <c r="J568" i="11"/>
  <c r="O567" i="11"/>
  <c r="L566" i="11"/>
  <c r="M566" i="11" s="1"/>
  <c r="Q566" i="11"/>
  <c r="N566" i="11" l="1"/>
  <c r="Q567" i="11"/>
  <c r="L567" i="11"/>
  <c r="M567" i="11" s="1"/>
  <c r="N567" i="11" s="1"/>
  <c r="P567" i="11" s="1"/>
  <c r="O568" i="11"/>
  <c r="R567" i="11"/>
  <c r="J569" i="11"/>
  <c r="K568" i="11"/>
  <c r="P566" i="11" l="1"/>
  <c r="J570" i="11"/>
  <c r="K569" i="11"/>
  <c r="Q568" i="11"/>
  <c r="L568" i="11"/>
  <c r="M568" i="11" s="1"/>
  <c r="O569" i="11"/>
  <c r="R568" i="11"/>
  <c r="N568" i="11" l="1"/>
  <c r="R569" i="11"/>
  <c r="J571" i="11"/>
  <c r="K570" i="11"/>
  <c r="Q569" i="11"/>
  <c r="L569" i="11"/>
  <c r="M569" i="11" s="1"/>
  <c r="N569" i="11" s="1"/>
  <c r="P569" i="11" s="1"/>
  <c r="O570" i="11"/>
  <c r="P568" i="11" l="1"/>
  <c r="R570" i="11"/>
  <c r="J572" i="11"/>
  <c r="K571" i="11"/>
  <c r="O571" i="11"/>
  <c r="Q570" i="11"/>
  <c r="L570" i="11"/>
  <c r="M570" i="11" s="1"/>
  <c r="N570" i="11" s="1"/>
  <c r="P570" i="11" s="1"/>
  <c r="J573" i="11" l="1"/>
  <c r="K572" i="11"/>
  <c r="R571" i="11"/>
  <c r="O572" i="11"/>
  <c r="Q571" i="11"/>
  <c r="L571" i="11"/>
  <c r="M571" i="11" s="1"/>
  <c r="N571" i="11" s="1"/>
  <c r="P571" i="11" s="1"/>
  <c r="J574" i="11" l="1"/>
  <c r="K573" i="11"/>
  <c r="L572" i="11"/>
  <c r="M572" i="11" s="1"/>
  <c r="N572" i="11" s="1"/>
  <c r="P572" i="11" s="1"/>
  <c r="Q572" i="11"/>
  <c r="O573" i="11"/>
  <c r="R572" i="11"/>
  <c r="R573" i="11" l="1"/>
  <c r="J575" i="11"/>
  <c r="K574" i="11"/>
  <c r="L573" i="11"/>
  <c r="M573" i="11" s="1"/>
  <c r="N573" i="11" s="1"/>
  <c r="P573" i="11" s="1"/>
  <c r="O574" i="11"/>
  <c r="Q573" i="11"/>
  <c r="J576" i="11" l="1"/>
  <c r="K575" i="11"/>
  <c r="L574" i="11"/>
  <c r="M574" i="11" s="1"/>
  <c r="N574" i="11" s="1"/>
  <c r="P574" i="11" s="1"/>
  <c r="O575" i="11"/>
  <c r="Q574" i="11"/>
  <c r="R574" i="11"/>
  <c r="J577" i="11" l="1"/>
  <c r="K576" i="11"/>
  <c r="O576" i="11"/>
  <c r="Q575" i="11"/>
  <c r="L575" i="11"/>
  <c r="M575" i="11" s="1"/>
  <c r="N575" i="11" s="1"/>
  <c r="P575" i="11" s="1"/>
  <c r="R575" i="11"/>
  <c r="J578" i="11" l="1"/>
  <c r="K577" i="11"/>
  <c r="R576" i="11"/>
  <c r="O577" i="11"/>
  <c r="Q576" i="11"/>
  <c r="L576" i="11"/>
  <c r="M576" i="11" s="1"/>
  <c r="N576" i="11" s="1"/>
  <c r="P576" i="11" s="1"/>
  <c r="J579" i="11" l="1"/>
  <c r="K578" i="11"/>
  <c r="L577" i="11"/>
  <c r="M577" i="11" s="1"/>
  <c r="N577" i="11" s="1"/>
  <c r="P577" i="11" s="1"/>
  <c r="O578" i="11"/>
  <c r="Q577" i="11"/>
  <c r="R577" i="11"/>
  <c r="J580" i="11" l="1"/>
  <c r="K579" i="11"/>
  <c r="O579" i="11"/>
  <c r="L578" i="11"/>
  <c r="M578" i="11" s="1"/>
  <c r="N578" i="11" s="1"/>
  <c r="P578" i="11" s="1"/>
  <c r="Q578" i="11"/>
  <c r="R578" i="11"/>
  <c r="J581" i="11" l="1"/>
  <c r="K580" i="11"/>
  <c r="R579" i="11"/>
  <c r="O580" i="11"/>
  <c r="L579" i="11"/>
  <c r="M579" i="11" s="1"/>
  <c r="N579" i="11" s="1"/>
  <c r="P579" i="11" s="1"/>
  <c r="Q579" i="11"/>
  <c r="J582" i="11" l="1"/>
  <c r="K581" i="11"/>
  <c r="O581" i="11"/>
  <c r="Q580" i="11"/>
  <c r="L580" i="11"/>
  <c r="M580" i="11" s="1"/>
  <c r="N580" i="11" s="1"/>
  <c r="P580" i="11" s="1"/>
  <c r="R580" i="11"/>
  <c r="K582" i="11" l="1"/>
  <c r="J583" i="11"/>
  <c r="R581" i="11"/>
  <c r="Q581" i="11"/>
  <c r="L581" i="11"/>
  <c r="M581" i="11" s="1"/>
  <c r="N581" i="11" s="1"/>
  <c r="P581" i="11" s="1"/>
  <c r="O582" i="11"/>
  <c r="L582" i="11" l="1"/>
  <c r="M582" i="11" s="1"/>
  <c r="N582" i="11" s="1"/>
  <c r="P582" i="11" s="1"/>
  <c r="O583" i="11"/>
  <c r="Q582" i="11"/>
  <c r="R582" i="11"/>
  <c r="J584" i="11"/>
  <c r="K583" i="11"/>
  <c r="Q583" i="11" l="1"/>
  <c r="L583" i="11"/>
  <c r="M583" i="11" s="1"/>
  <c r="N583" i="11" s="1"/>
  <c r="P583" i="11" s="1"/>
  <c r="O584" i="11"/>
  <c r="J585" i="11"/>
  <c r="K584" i="11"/>
  <c r="R583" i="11"/>
  <c r="L584" i="11" l="1"/>
  <c r="M584" i="11" s="1"/>
  <c r="N584" i="11" s="1"/>
  <c r="P584" i="11" s="1"/>
  <c r="O585" i="11"/>
  <c r="Q584" i="11"/>
  <c r="R584" i="11"/>
  <c r="K585" i="11"/>
  <c r="J586" i="11"/>
  <c r="K586" i="11" l="1"/>
  <c r="J587" i="11"/>
  <c r="Q585" i="11"/>
  <c r="L585" i="11"/>
  <c r="M585" i="11" s="1"/>
  <c r="N585" i="11" s="1"/>
  <c r="P585" i="11" s="1"/>
  <c r="O586" i="11"/>
  <c r="R585" i="11"/>
  <c r="R586" i="11" l="1"/>
  <c r="Q586" i="11"/>
  <c r="L586" i="11"/>
  <c r="M586" i="11" s="1"/>
  <c r="N586" i="11" s="1"/>
  <c r="P586" i="11" s="1"/>
  <c r="O587" i="11"/>
  <c r="J588" i="11"/>
  <c r="K587" i="11"/>
  <c r="O588" i="11" l="1"/>
  <c r="Q587" i="11"/>
  <c r="L587" i="11"/>
  <c r="M587" i="11" s="1"/>
  <c r="N587" i="11" s="1"/>
  <c r="P587" i="11" s="1"/>
  <c r="R587" i="11"/>
  <c r="J589" i="11"/>
  <c r="K588" i="11"/>
  <c r="R588" i="11" l="1"/>
  <c r="J590" i="11"/>
  <c r="K589" i="11"/>
  <c r="L588" i="11"/>
  <c r="M588" i="11" s="1"/>
  <c r="N588" i="11" s="1"/>
  <c r="P588" i="11" s="1"/>
  <c r="O589" i="11"/>
  <c r="Q588" i="11"/>
  <c r="K590" i="11" l="1"/>
  <c r="J591" i="11"/>
  <c r="L589" i="11"/>
  <c r="M589" i="11" s="1"/>
  <c r="N589" i="11" s="1"/>
  <c r="P589" i="11" s="1"/>
  <c r="O590" i="11"/>
  <c r="Q589" i="11"/>
  <c r="R589" i="11"/>
  <c r="L590" i="11" l="1"/>
  <c r="M590" i="11" s="1"/>
  <c r="N590" i="11" s="1"/>
  <c r="P590" i="11" s="1"/>
  <c r="O591" i="11"/>
  <c r="Q590" i="11"/>
  <c r="J592" i="11"/>
  <c r="K591" i="11"/>
  <c r="R590" i="11"/>
  <c r="O592" i="11" l="1"/>
  <c r="Q591" i="11"/>
  <c r="L591" i="11"/>
  <c r="M591" i="11" s="1"/>
  <c r="J593" i="11"/>
  <c r="K592" i="11"/>
  <c r="R591" i="11"/>
  <c r="N591" i="11" l="1"/>
  <c r="R592" i="11"/>
  <c r="O593" i="11"/>
  <c r="Q592" i="11"/>
  <c r="L592" i="11"/>
  <c r="M592" i="11" s="1"/>
  <c r="N592" i="11" s="1"/>
  <c r="P592" i="11" s="1"/>
  <c r="K593" i="11"/>
  <c r="J594" i="11"/>
  <c r="P591" i="11" l="1"/>
  <c r="R593" i="11"/>
  <c r="Q593" i="11"/>
  <c r="L593" i="11"/>
  <c r="M593" i="11" s="1"/>
  <c r="O594" i="11"/>
  <c r="J595" i="11"/>
  <c r="K594" i="11"/>
  <c r="N593" i="11" l="1"/>
  <c r="O595" i="11"/>
  <c r="Q594" i="11"/>
  <c r="L594" i="11"/>
  <c r="M594" i="11" s="1"/>
  <c r="N594" i="11" s="1"/>
  <c r="P594" i="11" s="1"/>
  <c r="R594" i="11"/>
  <c r="K595" i="11"/>
  <c r="J596" i="11"/>
  <c r="P593" i="11" l="1"/>
  <c r="Q595" i="11"/>
  <c r="L595" i="11"/>
  <c r="M595" i="11" s="1"/>
  <c r="O596" i="11"/>
  <c r="R595" i="11"/>
  <c r="J597" i="11"/>
  <c r="K596" i="11"/>
  <c r="N595" i="11" l="1"/>
  <c r="J598" i="11"/>
  <c r="K597" i="11"/>
  <c r="Q596" i="11"/>
  <c r="L596" i="11"/>
  <c r="M596" i="11" s="1"/>
  <c r="N596" i="11" s="1"/>
  <c r="P596" i="11" s="1"/>
  <c r="O597" i="11"/>
  <c r="R596" i="11"/>
  <c r="P595" i="11" l="1"/>
  <c r="R597" i="11"/>
  <c r="J599" i="11"/>
  <c r="K598" i="11"/>
  <c r="Q597" i="11"/>
  <c r="L597" i="11"/>
  <c r="M597" i="11" s="1"/>
  <c r="O598" i="11"/>
  <c r="N597" i="11" l="1"/>
  <c r="R598" i="11"/>
  <c r="K599" i="11"/>
  <c r="J600" i="11"/>
  <c r="O599" i="11"/>
  <c r="Q598" i="11"/>
  <c r="L598" i="11"/>
  <c r="M598" i="11" s="1"/>
  <c r="N598" i="11" s="1"/>
  <c r="P598" i="11" s="1"/>
  <c r="P597" i="11" l="1"/>
  <c r="L599" i="11"/>
  <c r="M599" i="11" s="1"/>
  <c r="O600" i="11"/>
  <c r="Q599" i="11"/>
  <c r="R599" i="11"/>
  <c r="J601" i="11"/>
  <c r="K600" i="11"/>
  <c r="N599" i="11" l="1"/>
  <c r="L600" i="11"/>
  <c r="M600" i="11" s="1"/>
  <c r="N600" i="11" s="1"/>
  <c r="P600" i="11" s="1"/>
  <c r="O601" i="11"/>
  <c r="Q600" i="11"/>
  <c r="K601" i="11"/>
  <c r="J602" i="11"/>
  <c r="R600" i="11"/>
  <c r="P599" i="11" l="1"/>
  <c r="R601" i="11"/>
  <c r="J603" i="11"/>
  <c r="K602" i="11"/>
  <c r="O602" i="11"/>
  <c r="Q601" i="11"/>
  <c r="L601" i="11"/>
  <c r="M601" i="11" s="1"/>
  <c r="N601" i="11" s="1"/>
  <c r="P601" i="11" s="1"/>
  <c r="J604" i="11" l="1"/>
  <c r="K603" i="11"/>
  <c r="R602" i="11"/>
  <c r="L602" i="11"/>
  <c r="M602" i="11" s="1"/>
  <c r="N602" i="11" s="1"/>
  <c r="P602" i="11" s="1"/>
  <c r="O603" i="11"/>
  <c r="Q602" i="11"/>
  <c r="R603" i="11" l="1"/>
  <c r="J605" i="11"/>
  <c r="K604" i="11"/>
  <c r="O604" i="11"/>
  <c r="Q603" i="11"/>
  <c r="L603" i="11"/>
  <c r="M603" i="11" s="1"/>
  <c r="N603" i="11" s="1"/>
  <c r="P603" i="11" s="1"/>
  <c r="R604" i="11" l="1"/>
  <c r="K605" i="11"/>
  <c r="J606" i="11"/>
  <c r="L604" i="11"/>
  <c r="M604" i="11" s="1"/>
  <c r="N604" i="11" s="1"/>
  <c r="P604" i="11" s="1"/>
  <c r="O605" i="11"/>
  <c r="Q604" i="11"/>
  <c r="O606" i="11" l="1"/>
  <c r="Q605" i="11"/>
  <c r="L605" i="11"/>
  <c r="M605" i="11" s="1"/>
  <c r="N605" i="11" s="1"/>
  <c r="P605" i="11" s="1"/>
  <c r="J607" i="11"/>
  <c r="K606" i="11"/>
  <c r="R605" i="11"/>
  <c r="R606" i="11" l="1"/>
  <c r="L606" i="11"/>
  <c r="M606" i="11" s="1"/>
  <c r="N606" i="11" s="1"/>
  <c r="P606" i="11" s="1"/>
  <c r="O607" i="11"/>
  <c r="Q606" i="11"/>
  <c r="J608" i="11"/>
  <c r="K607" i="11"/>
  <c r="J609" i="11" l="1"/>
  <c r="K608" i="11"/>
  <c r="Q607" i="11"/>
  <c r="L607" i="11"/>
  <c r="M607" i="11" s="1"/>
  <c r="N607" i="11" s="1"/>
  <c r="P607" i="11" s="1"/>
  <c r="O608" i="11"/>
  <c r="R607" i="11"/>
  <c r="R608" i="11" l="1"/>
  <c r="K609" i="11"/>
  <c r="J610" i="11"/>
  <c r="L608" i="11"/>
  <c r="M608" i="11" s="1"/>
  <c r="N608" i="11" s="1"/>
  <c r="P608" i="11" s="1"/>
  <c r="O609" i="11"/>
  <c r="Q608" i="11"/>
  <c r="O610" i="11" l="1"/>
  <c r="L609" i="11"/>
  <c r="M609" i="11" s="1"/>
  <c r="N609" i="11" s="1"/>
  <c r="P609" i="11" s="1"/>
  <c r="Q609" i="11"/>
  <c r="J611" i="11"/>
  <c r="K610" i="11"/>
  <c r="R609" i="11"/>
  <c r="R610" i="11" l="1"/>
  <c r="L610" i="11"/>
  <c r="M610" i="11" s="1"/>
  <c r="N610" i="11" s="1"/>
  <c r="P610" i="11" s="1"/>
  <c r="O611" i="11"/>
  <c r="Q610" i="11"/>
  <c r="J612" i="11"/>
  <c r="K611" i="11"/>
  <c r="R611" i="11" l="1"/>
  <c r="O612" i="11"/>
  <c r="L611" i="11"/>
  <c r="M611" i="11" s="1"/>
  <c r="N611" i="11" s="1"/>
  <c r="P611" i="11" s="1"/>
  <c r="Q611" i="11"/>
  <c r="K612" i="11"/>
  <c r="J613" i="11"/>
  <c r="O613" i="11" l="1"/>
  <c r="Q612" i="11"/>
  <c r="L612" i="11"/>
  <c r="M612" i="11" s="1"/>
  <c r="N612" i="11" s="1"/>
  <c r="P612" i="11" s="1"/>
  <c r="J614" i="11"/>
  <c r="K613" i="11"/>
  <c r="R612" i="11"/>
  <c r="Q613" i="11" l="1"/>
  <c r="L613" i="11"/>
  <c r="M613" i="11" s="1"/>
  <c r="N613" i="11" s="1"/>
  <c r="P613" i="11" s="1"/>
  <c r="O614" i="11"/>
  <c r="R613" i="11"/>
  <c r="J615" i="11"/>
  <c r="K614" i="11"/>
  <c r="K615" i="11" l="1"/>
  <c r="J616" i="11"/>
  <c r="O615" i="11"/>
  <c r="L614" i="11"/>
  <c r="M614" i="11" s="1"/>
  <c r="N614" i="11" s="1"/>
  <c r="P614" i="11" s="1"/>
  <c r="Q614" i="11"/>
  <c r="R614" i="11"/>
  <c r="Q615" i="11" l="1"/>
  <c r="O616" i="11"/>
  <c r="L615" i="11"/>
  <c r="M615" i="11" s="1"/>
  <c r="N615" i="11" s="1"/>
  <c r="P615" i="11" s="1"/>
  <c r="K616" i="11"/>
  <c r="J617" i="11"/>
  <c r="R615" i="11"/>
  <c r="R616" i="11" l="1"/>
  <c r="J618" i="11"/>
  <c r="K617" i="11"/>
  <c r="L616" i="11"/>
  <c r="M616" i="11" s="1"/>
  <c r="N616" i="11" s="1"/>
  <c r="P616" i="11" s="1"/>
  <c r="O617" i="11"/>
  <c r="Q616" i="11"/>
  <c r="J619" i="11" l="1"/>
  <c r="K618" i="11"/>
  <c r="L617" i="11"/>
  <c r="M617" i="11" s="1"/>
  <c r="N617" i="11" s="1"/>
  <c r="P617" i="11" s="1"/>
  <c r="O618" i="11"/>
  <c r="Q617" i="11"/>
  <c r="R617" i="11"/>
  <c r="J620" i="11" l="1"/>
  <c r="K619" i="11"/>
  <c r="O619" i="11"/>
  <c r="Q618" i="11"/>
  <c r="L618" i="11"/>
  <c r="M618" i="11" s="1"/>
  <c r="N618" i="11" s="1"/>
  <c r="P618" i="11" s="1"/>
  <c r="R618" i="11"/>
  <c r="J621" i="11" l="1"/>
  <c r="K620" i="11"/>
  <c r="R619" i="11"/>
  <c r="L619" i="11"/>
  <c r="M619" i="11" s="1"/>
  <c r="N619" i="11" s="1"/>
  <c r="P619" i="11" s="1"/>
  <c r="Q619" i="11"/>
  <c r="O620" i="11"/>
  <c r="R620" i="11" l="1"/>
  <c r="J622" i="11"/>
  <c r="K621" i="11"/>
  <c r="O621" i="11"/>
  <c r="Q620" i="11"/>
  <c r="L620" i="11"/>
  <c r="M620" i="11" s="1"/>
  <c r="N620" i="11" s="1"/>
  <c r="P620" i="11" s="1"/>
  <c r="J623" i="11" l="1"/>
  <c r="K622" i="11"/>
  <c r="R621" i="11"/>
  <c r="Q621" i="11"/>
  <c r="O622" i="11"/>
  <c r="L621" i="11"/>
  <c r="M621" i="11" s="1"/>
  <c r="N621" i="11" s="1"/>
  <c r="P621" i="11" s="1"/>
  <c r="R622" i="11" l="1"/>
  <c r="J624" i="11"/>
  <c r="K623" i="11"/>
  <c r="Q622" i="11"/>
  <c r="L622" i="11"/>
  <c r="M622" i="11" s="1"/>
  <c r="O623" i="11"/>
  <c r="N622" i="11" l="1"/>
  <c r="R623" i="11"/>
  <c r="J625" i="11"/>
  <c r="K624" i="11"/>
  <c r="O624" i="11"/>
  <c r="Q623" i="11"/>
  <c r="L623" i="11"/>
  <c r="M623" i="11" s="1"/>
  <c r="N623" i="11" s="1"/>
  <c r="P623" i="11" s="1"/>
  <c r="P622" i="11" l="1"/>
  <c r="J626" i="11"/>
  <c r="K625" i="11"/>
  <c r="R624" i="11"/>
  <c r="O625" i="11"/>
  <c r="Q624" i="11"/>
  <c r="L624" i="11"/>
  <c r="M624" i="11" s="1"/>
  <c r="N624" i="11" l="1"/>
  <c r="J627" i="11"/>
  <c r="K626" i="11"/>
  <c r="L625" i="11"/>
  <c r="M625" i="11" s="1"/>
  <c r="N625" i="11" s="1"/>
  <c r="P625" i="11" s="1"/>
  <c r="O626" i="11"/>
  <c r="Q625" i="11"/>
  <c r="R625" i="11"/>
  <c r="P624" i="11" l="1"/>
  <c r="K627" i="11"/>
  <c r="J628" i="11"/>
  <c r="O627" i="11"/>
  <c r="Q626" i="11"/>
  <c r="L626" i="11"/>
  <c r="M626" i="11" s="1"/>
  <c r="R626" i="11"/>
  <c r="N626" i="11" l="1"/>
  <c r="Q627" i="11"/>
  <c r="L627" i="11"/>
  <c r="M627" i="11" s="1"/>
  <c r="N627" i="11" s="1"/>
  <c r="P627" i="11" s="1"/>
  <c r="O628" i="11"/>
  <c r="R627" i="11"/>
  <c r="J629" i="11"/>
  <c r="K628" i="11"/>
  <c r="P626" i="11" l="1"/>
  <c r="J630" i="11"/>
  <c r="K629" i="11"/>
  <c r="O629" i="11"/>
  <c r="Q628" i="11"/>
  <c r="L628" i="11"/>
  <c r="M628" i="11" s="1"/>
  <c r="R628" i="11"/>
  <c r="N628" i="11" l="1"/>
  <c r="J631" i="11"/>
  <c r="K630" i="11"/>
  <c r="R629" i="11"/>
  <c r="Q629" i="11"/>
  <c r="L629" i="11"/>
  <c r="M629" i="11" s="1"/>
  <c r="N629" i="11" s="1"/>
  <c r="P629" i="11" s="1"/>
  <c r="O630" i="11"/>
  <c r="R630" i="11" s="1"/>
  <c r="P628" i="11" l="1"/>
  <c r="J632" i="11"/>
  <c r="K631" i="11"/>
  <c r="Q630" i="11"/>
  <c r="L630" i="11"/>
  <c r="M630" i="11" s="1"/>
  <c r="O631" i="11"/>
  <c r="N630" i="11" l="1"/>
  <c r="R631" i="11"/>
  <c r="J633" i="11"/>
  <c r="K632" i="11"/>
  <c r="O632" i="11"/>
  <c r="Q631" i="11"/>
  <c r="L631" i="11"/>
  <c r="M631" i="11" s="1"/>
  <c r="N631" i="11" s="1"/>
  <c r="P631" i="11" s="1"/>
  <c r="P630" i="11" l="1"/>
  <c r="J634" i="11"/>
  <c r="K633" i="11"/>
  <c r="R632" i="11"/>
  <c r="Q632" i="11"/>
  <c r="L632" i="11"/>
  <c r="M632" i="11" s="1"/>
  <c r="N632" i="11" s="1"/>
  <c r="P632" i="11" s="1"/>
  <c r="O633" i="11"/>
  <c r="R633" i="11" l="1"/>
  <c r="J635" i="11"/>
  <c r="K634" i="11"/>
  <c r="L633" i="11"/>
  <c r="M633" i="11" s="1"/>
  <c r="N633" i="11" s="1"/>
  <c r="P633" i="11" s="1"/>
  <c r="O634" i="11"/>
  <c r="Q633" i="11"/>
  <c r="J636" i="11" l="1"/>
  <c r="K635" i="11"/>
  <c r="O635" i="11"/>
  <c r="Q634" i="11"/>
  <c r="L634" i="11"/>
  <c r="M634" i="11" s="1"/>
  <c r="N634" i="11" s="1"/>
  <c r="P634" i="11" s="1"/>
  <c r="R634" i="11"/>
  <c r="J637" i="11" l="1"/>
  <c r="K636" i="11"/>
  <c r="R635" i="11"/>
  <c r="L635" i="11"/>
  <c r="M635" i="11" s="1"/>
  <c r="N635" i="11" s="1"/>
  <c r="P635" i="11" s="1"/>
  <c r="Q635" i="11"/>
  <c r="O636" i="11"/>
  <c r="R636" i="11" l="1"/>
  <c r="K637" i="11"/>
  <c r="J638" i="11"/>
  <c r="L636" i="11"/>
  <c r="M636" i="11" s="1"/>
  <c r="N636" i="11" s="1"/>
  <c r="P636" i="11" s="1"/>
  <c r="O637" i="11"/>
  <c r="Q636" i="11"/>
  <c r="O638" i="11" l="1"/>
  <c r="Q637" i="11"/>
  <c r="L637" i="11"/>
  <c r="M637" i="11" s="1"/>
  <c r="N637" i="11" s="1"/>
  <c r="P637" i="11" s="1"/>
  <c r="J639" i="11"/>
  <c r="K638" i="11"/>
  <c r="R637" i="11"/>
  <c r="R638" i="11" l="1"/>
  <c r="L638" i="11"/>
  <c r="M638" i="11" s="1"/>
  <c r="N638" i="11" s="1"/>
  <c r="P638" i="11" s="1"/>
  <c r="O639" i="11"/>
  <c r="Q638" i="11"/>
  <c r="J640" i="11"/>
  <c r="K639" i="11"/>
  <c r="J641" i="11" l="1"/>
  <c r="K640" i="11"/>
  <c r="Q639" i="11"/>
  <c r="L639" i="11"/>
  <c r="M639" i="11" s="1"/>
  <c r="N639" i="11" s="1"/>
  <c r="P639" i="11" s="1"/>
  <c r="O640" i="11"/>
  <c r="R639" i="11"/>
  <c r="R640" i="11" l="1"/>
  <c r="K641" i="11"/>
  <c r="J642" i="11"/>
  <c r="L640" i="11"/>
  <c r="M640" i="11" s="1"/>
  <c r="N640" i="11" s="1"/>
  <c r="P640" i="11" s="1"/>
  <c r="O641" i="11"/>
  <c r="Q640" i="11"/>
  <c r="Q641" i="11" l="1"/>
  <c r="L641" i="11"/>
  <c r="M641" i="11" s="1"/>
  <c r="N641" i="11" s="1"/>
  <c r="P641" i="11" s="1"/>
  <c r="O642" i="11"/>
  <c r="K642" i="11"/>
  <c r="J643" i="11"/>
  <c r="R641" i="11"/>
  <c r="R642" i="11" l="1"/>
  <c r="J644" i="11"/>
  <c r="K643" i="11"/>
  <c r="Q642" i="11"/>
  <c r="L642" i="11"/>
  <c r="M642" i="11" s="1"/>
  <c r="N642" i="11" s="1"/>
  <c r="P642" i="11" s="1"/>
  <c r="O643" i="11"/>
  <c r="R643" i="11" l="1"/>
  <c r="J645" i="11"/>
  <c r="K644" i="11"/>
  <c r="Q643" i="11"/>
  <c r="L643" i="11"/>
  <c r="M643" i="11" s="1"/>
  <c r="N643" i="11" s="1"/>
  <c r="P643" i="11" s="1"/>
  <c r="O644" i="11"/>
  <c r="R644" i="11" l="1"/>
  <c r="J646" i="11"/>
  <c r="K645" i="11"/>
  <c r="Q644" i="11"/>
  <c r="L644" i="11"/>
  <c r="M644" i="11" s="1"/>
  <c r="N644" i="11" s="1"/>
  <c r="P644" i="11" s="1"/>
  <c r="O645" i="11"/>
  <c r="R645" i="11" l="1"/>
  <c r="J647" i="11"/>
  <c r="K646" i="11"/>
  <c r="L645" i="11"/>
  <c r="M645" i="11" s="1"/>
  <c r="N645" i="11" s="1"/>
  <c r="P645" i="11" s="1"/>
  <c r="O646" i="11"/>
  <c r="Q645" i="11"/>
  <c r="J648" i="11" l="1"/>
  <c r="K647" i="11"/>
  <c r="O647" i="11"/>
  <c r="Q646" i="11"/>
  <c r="L646" i="11"/>
  <c r="M646" i="11" s="1"/>
  <c r="N646" i="11" s="1"/>
  <c r="P646" i="11" s="1"/>
  <c r="R646" i="11"/>
  <c r="J649" i="11" l="1"/>
  <c r="K648" i="11"/>
  <c r="R647" i="11"/>
  <c r="L647" i="11"/>
  <c r="M647" i="11" s="1"/>
  <c r="N647" i="11" s="1"/>
  <c r="P647" i="11" s="1"/>
  <c r="O648" i="11"/>
  <c r="Q647" i="11"/>
  <c r="R648" i="11" l="1"/>
  <c r="K649" i="11"/>
  <c r="J650" i="11"/>
  <c r="L648" i="11"/>
  <c r="M648" i="11" s="1"/>
  <c r="N648" i="11" s="1"/>
  <c r="P648" i="11" s="1"/>
  <c r="O649" i="11"/>
  <c r="Q648" i="11"/>
  <c r="L649" i="11" l="1"/>
  <c r="M649" i="11" s="1"/>
  <c r="N649" i="11" s="1"/>
  <c r="P649" i="11" s="1"/>
  <c r="Q649" i="11"/>
  <c r="O650" i="11"/>
  <c r="J651" i="11"/>
  <c r="K650" i="11"/>
  <c r="R649" i="11"/>
  <c r="L650" i="11" l="1"/>
  <c r="M650" i="11" s="1"/>
  <c r="N650" i="11" s="1"/>
  <c r="P650" i="11" s="1"/>
  <c r="O651" i="11"/>
  <c r="Q650" i="11"/>
  <c r="R650" i="11"/>
  <c r="J652" i="11"/>
  <c r="K651" i="11"/>
  <c r="O652" i="11" l="1"/>
  <c r="L651" i="11"/>
  <c r="M651" i="11" s="1"/>
  <c r="N651" i="11" s="1"/>
  <c r="P651" i="11" s="1"/>
  <c r="Q651" i="11"/>
  <c r="K652" i="11"/>
  <c r="J653" i="11"/>
  <c r="R651" i="11"/>
  <c r="R652" i="11" l="1"/>
  <c r="J654" i="11"/>
  <c r="K653" i="11"/>
  <c r="Q652" i="11"/>
  <c r="L652" i="11"/>
  <c r="M652" i="11" s="1"/>
  <c r="O653" i="11"/>
  <c r="N652" i="11" l="1"/>
  <c r="R653" i="11"/>
  <c r="J655" i="11"/>
  <c r="K654" i="11"/>
  <c r="L653" i="11"/>
  <c r="M653" i="11" s="1"/>
  <c r="N653" i="11" s="1"/>
  <c r="P653" i="11" s="1"/>
  <c r="O654" i="11"/>
  <c r="Q653" i="11"/>
  <c r="P652" i="11" l="1"/>
  <c r="K655" i="11"/>
  <c r="J656" i="11"/>
  <c r="O655" i="11"/>
  <c r="Q654" i="11"/>
  <c r="L654" i="11"/>
  <c r="M654" i="11" s="1"/>
  <c r="R654" i="11"/>
  <c r="N654" i="11" l="1"/>
  <c r="L655" i="11"/>
  <c r="M655" i="11" s="1"/>
  <c r="N655" i="11" s="1"/>
  <c r="P655" i="11" s="1"/>
  <c r="O656" i="11"/>
  <c r="Q655" i="11"/>
  <c r="R655" i="11"/>
  <c r="J657" i="11"/>
  <c r="K656" i="11"/>
  <c r="P654" i="11" l="1"/>
  <c r="R656" i="11"/>
  <c r="Q656" i="11"/>
  <c r="L656" i="11"/>
  <c r="M656" i="11" s="1"/>
  <c r="O657" i="11"/>
  <c r="J658" i="11"/>
  <c r="K657" i="11"/>
  <c r="N656" i="11" l="1"/>
  <c r="L657" i="11"/>
  <c r="M657" i="11" s="1"/>
  <c r="N657" i="11" s="1"/>
  <c r="P657" i="11" s="1"/>
  <c r="O658" i="11"/>
  <c r="Q657" i="11"/>
  <c r="R657" i="11"/>
  <c r="J659" i="11"/>
  <c r="K658" i="11"/>
  <c r="P656" i="11" l="1"/>
  <c r="R658" i="11"/>
  <c r="O659" i="11"/>
  <c r="Q658" i="11"/>
  <c r="L658" i="11"/>
  <c r="M658" i="11" s="1"/>
  <c r="K659" i="11"/>
  <c r="J660" i="11"/>
  <c r="N658" i="11" l="1"/>
  <c r="R659" i="11"/>
  <c r="J661" i="11"/>
  <c r="K660" i="11"/>
  <c r="Q659" i="11"/>
  <c r="L659" i="11"/>
  <c r="M659" i="11" s="1"/>
  <c r="N659" i="11" s="1"/>
  <c r="P659" i="11" s="1"/>
  <c r="O660" i="11"/>
  <c r="P658" i="11" l="1"/>
  <c r="R660" i="11"/>
  <c r="J662" i="11"/>
  <c r="K661" i="11"/>
  <c r="L660" i="11"/>
  <c r="M660" i="11" s="1"/>
  <c r="O661" i="11"/>
  <c r="Q660" i="11"/>
  <c r="N660" i="11" l="1"/>
  <c r="J663" i="11"/>
  <c r="K662" i="11"/>
  <c r="Q661" i="11"/>
  <c r="L661" i="11"/>
  <c r="M661" i="11" s="1"/>
  <c r="N661" i="11" s="1"/>
  <c r="P661" i="11" s="1"/>
  <c r="O662" i="11"/>
  <c r="R661" i="11"/>
  <c r="P660" i="11" l="1"/>
  <c r="R662" i="11"/>
  <c r="J664" i="11"/>
  <c r="K663" i="11"/>
  <c r="L662" i="11"/>
  <c r="M662" i="11" s="1"/>
  <c r="N662" i="11" s="1"/>
  <c r="P662" i="11" s="1"/>
  <c r="O663" i="11"/>
  <c r="Q662" i="11"/>
  <c r="J665" i="11" l="1"/>
  <c r="K664" i="11"/>
  <c r="O664" i="11"/>
  <c r="Q663" i="11"/>
  <c r="L663" i="11"/>
  <c r="M663" i="11" s="1"/>
  <c r="N663" i="11" s="1"/>
  <c r="P663" i="11" s="1"/>
  <c r="R663" i="11"/>
  <c r="J666" i="11" l="1"/>
  <c r="K665" i="11"/>
  <c r="R664" i="11"/>
  <c r="O665" i="11"/>
  <c r="Q664" i="11"/>
  <c r="L664" i="11"/>
  <c r="M664" i="11" s="1"/>
  <c r="N664" i="11" s="1"/>
  <c r="P664" i="11" s="1"/>
  <c r="K666" i="11" l="1"/>
  <c r="J667" i="11"/>
  <c r="Q665" i="11"/>
  <c r="L665" i="11"/>
  <c r="M665" i="11" s="1"/>
  <c r="N665" i="11" s="1"/>
  <c r="P665" i="11" s="1"/>
  <c r="O666" i="11"/>
  <c r="R665" i="11"/>
  <c r="R666" i="11" l="1"/>
  <c r="L666" i="11"/>
  <c r="M666" i="11" s="1"/>
  <c r="N666" i="11" s="1"/>
  <c r="P666" i="11" s="1"/>
  <c r="O667" i="11"/>
  <c r="Q666" i="11"/>
  <c r="J668" i="11"/>
  <c r="K667" i="11"/>
  <c r="O668" i="11" l="1"/>
  <c r="Q667" i="11"/>
  <c r="L667" i="11"/>
  <c r="M667" i="11" s="1"/>
  <c r="N667" i="11" s="1"/>
  <c r="P667" i="11" s="1"/>
  <c r="J669" i="11"/>
  <c r="K668" i="11"/>
  <c r="R667" i="11"/>
  <c r="R668" i="11" l="1"/>
  <c r="O669" i="11"/>
  <c r="Q668" i="11"/>
  <c r="L668" i="11"/>
  <c r="M668" i="11" s="1"/>
  <c r="N668" i="11" s="1"/>
  <c r="P668" i="11" s="1"/>
  <c r="J670" i="11"/>
  <c r="K669" i="11"/>
  <c r="R669" i="11" l="1"/>
  <c r="K670" i="11"/>
  <c r="J671" i="11"/>
  <c r="Q669" i="11"/>
  <c r="L669" i="11"/>
  <c r="M669" i="11" s="1"/>
  <c r="N669" i="11" s="1"/>
  <c r="P669" i="11" s="1"/>
  <c r="O670" i="11"/>
  <c r="R670" i="11" l="1"/>
  <c r="Q670" i="11"/>
  <c r="L670" i="11"/>
  <c r="M670" i="11" s="1"/>
  <c r="N670" i="11" s="1"/>
  <c r="P670" i="11" s="1"/>
  <c r="O671" i="11"/>
  <c r="J672" i="11"/>
  <c r="K671" i="11"/>
  <c r="O672" i="11" l="1"/>
  <c r="Q671" i="11"/>
  <c r="L671" i="11"/>
  <c r="M671" i="11" s="1"/>
  <c r="N671" i="11" s="1"/>
  <c r="P671" i="11" s="1"/>
  <c r="R671" i="11"/>
  <c r="J673" i="11"/>
  <c r="K672" i="11"/>
  <c r="J674" i="11" l="1"/>
  <c r="K673" i="11"/>
  <c r="R672" i="11"/>
  <c r="Q672" i="11"/>
  <c r="L672" i="11"/>
  <c r="M672" i="11" s="1"/>
  <c r="N672" i="11" s="1"/>
  <c r="P672" i="11" s="1"/>
  <c r="O673" i="11"/>
  <c r="R673" i="11" l="1"/>
  <c r="J675" i="11"/>
  <c r="K674" i="11"/>
  <c r="L673" i="11"/>
  <c r="M673" i="11" s="1"/>
  <c r="N673" i="11" s="1"/>
  <c r="P673" i="11" s="1"/>
  <c r="O674" i="11"/>
  <c r="Q673" i="11"/>
  <c r="J676" i="11" l="1"/>
  <c r="K675" i="11"/>
  <c r="O675" i="11"/>
  <c r="Q674" i="11"/>
  <c r="L674" i="11"/>
  <c r="M674" i="11" s="1"/>
  <c r="N674" i="11" s="1"/>
  <c r="P674" i="11" s="1"/>
  <c r="R674" i="11"/>
  <c r="J677" i="11" l="1"/>
  <c r="K676" i="11"/>
  <c r="R675" i="11"/>
  <c r="L675" i="11"/>
  <c r="M675" i="11" s="1"/>
  <c r="N675" i="11" s="1"/>
  <c r="P675" i="11" s="1"/>
  <c r="O676" i="11"/>
  <c r="Q675" i="11"/>
  <c r="R676" i="11" l="1"/>
  <c r="L676" i="11"/>
  <c r="M676" i="11" s="1"/>
  <c r="N676" i="11" s="1"/>
  <c r="P676" i="11" s="1"/>
  <c r="O677" i="11"/>
  <c r="Q676" i="11"/>
  <c r="J678" i="11"/>
  <c r="K677" i="11"/>
  <c r="Q677" i="11" l="1"/>
  <c r="L677" i="11"/>
  <c r="M677" i="11" s="1"/>
  <c r="N677" i="11" s="1"/>
  <c r="P677" i="11" s="1"/>
  <c r="O678" i="11"/>
  <c r="J679" i="11"/>
  <c r="K678" i="11"/>
  <c r="R677" i="11"/>
  <c r="R678" i="11" l="1"/>
  <c r="O679" i="11"/>
  <c r="Q678" i="11"/>
  <c r="L678" i="11"/>
  <c r="M678" i="11" s="1"/>
  <c r="N678" i="11" s="1"/>
  <c r="P678" i="11" s="1"/>
  <c r="K679" i="11"/>
  <c r="J680" i="11"/>
  <c r="R679" i="11" l="1"/>
  <c r="J681" i="11"/>
  <c r="K680" i="11"/>
  <c r="L679" i="11"/>
  <c r="M679" i="11" s="1"/>
  <c r="N679" i="11" s="1"/>
  <c r="P679" i="11" s="1"/>
  <c r="O680" i="11"/>
  <c r="Q679" i="11"/>
  <c r="J682" i="11" l="1"/>
  <c r="K681" i="11"/>
  <c r="Q680" i="11"/>
  <c r="L680" i="11"/>
  <c r="M680" i="11" s="1"/>
  <c r="N680" i="11" s="1"/>
  <c r="P680" i="11" s="1"/>
  <c r="O681" i="11"/>
  <c r="R680" i="11"/>
  <c r="J683" i="11" l="1"/>
  <c r="K682" i="11"/>
  <c r="R681" i="11"/>
  <c r="Q681" i="11"/>
  <c r="L681" i="11"/>
  <c r="M681" i="11" s="1"/>
  <c r="N681" i="11" s="1"/>
  <c r="P681" i="11" s="1"/>
  <c r="O682" i="11"/>
  <c r="R682" i="11" l="1"/>
  <c r="K683" i="11"/>
  <c r="J684" i="11"/>
  <c r="O683" i="11"/>
  <c r="Q682" i="11"/>
  <c r="L682" i="11"/>
  <c r="M682" i="11" s="1"/>
  <c r="N682" i="11" s="1"/>
  <c r="P682" i="11" s="1"/>
  <c r="R683" i="11" l="1"/>
  <c r="Q683" i="11"/>
  <c r="L683" i="11"/>
  <c r="M683" i="11" s="1"/>
  <c r="O684" i="11"/>
  <c r="J685" i="11"/>
  <c r="K684" i="11"/>
  <c r="N683" i="11" l="1"/>
  <c r="Q684" i="11"/>
  <c r="L684" i="11"/>
  <c r="M684" i="11" s="1"/>
  <c r="N684" i="11" s="1"/>
  <c r="P684" i="11" s="1"/>
  <c r="O685" i="11"/>
  <c r="R684" i="11"/>
  <c r="J686" i="11"/>
  <c r="K685" i="11"/>
  <c r="P683" i="11" l="1"/>
  <c r="J687" i="11"/>
  <c r="K686" i="11"/>
  <c r="L685" i="11"/>
  <c r="M685" i="11" s="1"/>
  <c r="O686" i="11"/>
  <c r="Q685" i="11"/>
  <c r="R685" i="11"/>
  <c r="N685" i="11" l="1"/>
  <c r="K687" i="11"/>
  <c r="J688" i="11"/>
  <c r="O687" i="11"/>
  <c r="Q686" i="11"/>
  <c r="L686" i="11"/>
  <c r="M686" i="11" s="1"/>
  <c r="N686" i="11" s="1"/>
  <c r="P686" i="11" s="1"/>
  <c r="R686" i="11"/>
  <c r="P685" i="11" l="1"/>
  <c r="L687" i="11"/>
  <c r="M687" i="11" s="1"/>
  <c r="O688" i="11"/>
  <c r="Q687" i="11"/>
  <c r="R687" i="11"/>
  <c r="J689" i="11"/>
  <c r="K688" i="11"/>
  <c r="N687" i="11" l="1"/>
  <c r="R688" i="11"/>
  <c r="J690" i="11"/>
  <c r="K689" i="11"/>
  <c r="Q688" i="11"/>
  <c r="L688" i="11"/>
  <c r="M688" i="11" s="1"/>
  <c r="N688" i="11" s="1"/>
  <c r="P688" i="11" s="1"/>
  <c r="O689" i="11"/>
  <c r="P687" i="11" l="1"/>
  <c r="J691" i="11"/>
  <c r="K690" i="11"/>
  <c r="Q689" i="11"/>
  <c r="L689" i="11"/>
  <c r="M689" i="11" s="1"/>
  <c r="O690" i="11"/>
  <c r="R689" i="11"/>
  <c r="N689" i="11" l="1"/>
  <c r="R690" i="11"/>
  <c r="O691" i="11"/>
  <c r="Q690" i="11"/>
  <c r="L690" i="11"/>
  <c r="M690" i="11" s="1"/>
  <c r="N690" i="11" s="1"/>
  <c r="P690" i="11" s="1"/>
  <c r="K691" i="11"/>
  <c r="J692" i="11"/>
  <c r="P689" i="11" l="1"/>
  <c r="R691" i="11"/>
  <c r="J693" i="11"/>
  <c r="K692" i="11"/>
  <c r="L691" i="11"/>
  <c r="M691" i="11" s="1"/>
  <c r="O692" i="11"/>
  <c r="Q691" i="11"/>
  <c r="N691" i="11" l="1"/>
  <c r="K693" i="11"/>
  <c r="J694" i="11"/>
  <c r="O693" i="11"/>
  <c r="L692" i="11"/>
  <c r="M692" i="11" s="1"/>
  <c r="N692" i="11" s="1"/>
  <c r="P692" i="11" s="1"/>
  <c r="Q692" i="11"/>
  <c r="R692" i="11"/>
  <c r="P691" i="11" l="1"/>
  <c r="J695" i="11"/>
  <c r="K694" i="11"/>
  <c r="Q693" i="11"/>
  <c r="L693" i="11"/>
  <c r="M693" i="11" s="1"/>
  <c r="N693" i="11" s="1"/>
  <c r="P693" i="11" s="1"/>
  <c r="O694" i="11"/>
  <c r="R693" i="11"/>
  <c r="R694" i="11" l="1"/>
  <c r="J696" i="11"/>
  <c r="K695" i="11"/>
  <c r="L694" i="11"/>
  <c r="M694" i="11" s="1"/>
  <c r="N694" i="11" s="1"/>
  <c r="P694" i="11" s="1"/>
  <c r="O695" i="11"/>
  <c r="Q694" i="11"/>
  <c r="O696" i="11" l="1"/>
  <c r="Q695" i="11"/>
  <c r="L695" i="11"/>
  <c r="M695" i="11" s="1"/>
  <c r="N695" i="11" s="1"/>
  <c r="P695" i="11" s="1"/>
  <c r="J697" i="11"/>
  <c r="K696" i="11"/>
  <c r="R695" i="11"/>
  <c r="O697" i="11" l="1"/>
  <c r="Q696" i="11"/>
  <c r="L696" i="11"/>
  <c r="M696" i="11" s="1"/>
  <c r="N696" i="11" s="1"/>
  <c r="P696" i="11" s="1"/>
  <c r="R696" i="11"/>
  <c r="J698" i="11"/>
  <c r="K697" i="11"/>
  <c r="R697" i="11" l="1"/>
  <c r="J699" i="11"/>
  <c r="K698" i="11"/>
  <c r="L697" i="11"/>
  <c r="M697" i="11" s="1"/>
  <c r="N697" i="11" s="1"/>
  <c r="P697" i="11" s="1"/>
  <c r="Q697" i="11"/>
  <c r="O698" i="11"/>
  <c r="R698" i="11" l="1"/>
  <c r="K699" i="11"/>
  <c r="J700" i="11"/>
  <c r="O699" i="11"/>
  <c r="Q698" i="11"/>
  <c r="L698" i="11"/>
  <c r="M698" i="11" s="1"/>
  <c r="N698" i="11" s="1"/>
  <c r="P698" i="11" s="1"/>
  <c r="J701" i="11" l="1"/>
  <c r="K700" i="11"/>
  <c r="L699" i="11"/>
  <c r="M699" i="11" s="1"/>
  <c r="N699" i="11" s="1"/>
  <c r="P699" i="11" s="1"/>
  <c r="Q699" i="11"/>
  <c r="O700" i="11"/>
  <c r="R699" i="11"/>
  <c r="R700" i="11" l="1"/>
  <c r="J702" i="11"/>
  <c r="K701" i="11"/>
  <c r="Q700" i="11"/>
  <c r="L700" i="11"/>
  <c r="M700" i="11" s="1"/>
  <c r="N700" i="11" s="1"/>
  <c r="P700" i="11" s="1"/>
  <c r="O701" i="11"/>
  <c r="R701" i="11" l="1"/>
  <c r="J703" i="11"/>
  <c r="K702" i="11"/>
  <c r="L701" i="11"/>
  <c r="M701" i="11" s="1"/>
  <c r="N701" i="11" s="1"/>
  <c r="P701" i="11" s="1"/>
  <c r="O702" i="11"/>
  <c r="Q701" i="11"/>
  <c r="O703" i="11" l="1"/>
  <c r="Q702" i="11"/>
  <c r="L702" i="11"/>
  <c r="M702" i="11" s="1"/>
  <c r="N702" i="11" s="1"/>
  <c r="P702" i="11" s="1"/>
  <c r="J704" i="11"/>
  <c r="K703" i="11"/>
  <c r="R702" i="11"/>
  <c r="L703" i="11" l="1"/>
  <c r="M703" i="11" s="1"/>
  <c r="N703" i="11" s="1"/>
  <c r="P703" i="11" s="1"/>
  <c r="O704" i="11"/>
  <c r="Q703" i="11"/>
  <c r="R703" i="11"/>
  <c r="K704" i="11"/>
  <c r="J705" i="11"/>
  <c r="L704" i="11" l="1"/>
  <c r="M704" i="11" s="1"/>
  <c r="N704" i="11" s="1"/>
  <c r="P704" i="11" s="1"/>
  <c r="O705" i="11"/>
  <c r="Q704" i="11"/>
  <c r="J706" i="11"/>
  <c r="K705" i="11"/>
  <c r="R704" i="11"/>
  <c r="Q705" i="11" l="1"/>
  <c r="O706" i="11"/>
  <c r="L705" i="11"/>
  <c r="M705" i="11" s="1"/>
  <c r="N705" i="11" s="1"/>
  <c r="P705" i="11" s="1"/>
  <c r="K706" i="11"/>
  <c r="J707" i="11"/>
  <c r="R705" i="11"/>
  <c r="R706" i="11" l="1"/>
  <c r="J708" i="11"/>
  <c r="K707" i="11"/>
  <c r="O707" i="11"/>
  <c r="Q706" i="11"/>
  <c r="L706" i="11"/>
  <c r="M706" i="11" s="1"/>
  <c r="N706" i="11" s="1"/>
  <c r="P706" i="11" s="1"/>
  <c r="J709" i="11" l="1"/>
  <c r="K708" i="11"/>
  <c r="Q707" i="11"/>
  <c r="L707" i="11"/>
  <c r="M707" i="11" s="1"/>
  <c r="N707" i="11" s="1"/>
  <c r="P707" i="11" s="1"/>
  <c r="O708" i="11"/>
  <c r="R707" i="11"/>
  <c r="R708" i="11" l="1"/>
  <c r="O709" i="11"/>
  <c r="Q708" i="11"/>
  <c r="L708" i="11"/>
  <c r="M708" i="11" s="1"/>
  <c r="N708" i="11" s="1"/>
  <c r="P708" i="11" s="1"/>
  <c r="J710" i="11"/>
  <c r="K709" i="11"/>
  <c r="R709" i="11" l="1"/>
  <c r="Q709" i="11"/>
  <c r="L709" i="11"/>
  <c r="M709" i="11" s="1"/>
  <c r="N709" i="11" s="1"/>
  <c r="P709" i="11" s="1"/>
  <c r="O710" i="11"/>
  <c r="J711" i="11"/>
  <c r="K710" i="11"/>
  <c r="Q710" i="11" l="1"/>
  <c r="L710" i="11"/>
  <c r="M710" i="11" s="1"/>
  <c r="N710" i="11" s="1"/>
  <c r="P710" i="11" s="1"/>
  <c r="O711" i="11"/>
  <c r="R710" i="11"/>
  <c r="J712" i="11"/>
  <c r="K711" i="11"/>
  <c r="R711" i="11" l="1"/>
  <c r="J713" i="11"/>
  <c r="K712" i="11"/>
  <c r="L711" i="11"/>
  <c r="M711" i="11" s="1"/>
  <c r="N711" i="11" s="1"/>
  <c r="P711" i="11" s="1"/>
  <c r="O712" i="11"/>
  <c r="Q711" i="11"/>
  <c r="J714" i="11" l="1"/>
  <c r="K713" i="11"/>
  <c r="O713" i="11"/>
  <c r="L712" i="11"/>
  <c r="M712" i="11" s="1"/>
  <c r="N712" i="11" s="1"/>
  <c r="P712" i="11" s="1"/>
  <c r="Q712" i="11"/>
  <c r="R712" i="11"/>
  <c r="J715" i="11" l="1"/>
  <c r="K714" i="11"/>
  <c r="Q713" i="11"/>
  <c r="L713" i="11"/>
  <c r="M713" i="11" s="1"/>
  <c r="O714" i="11"/>
  <c r="R713" i="11"/>
  <c r="N713" i="11" l="1"/>
  <c r="R714" i="11"/>
  <c r="J716" i="11"/>
  <c r="K715" i="11"/>
  <c r="L714" i="11"/>
  <c r="M714" i="11" s="1"/>
  <c r="N714" i="11" s="1"/>
  <c r="P714" i="11" s="1"/>
  <c r="O715" i="11"/>
  <c r="Q714" i="11"/>
  <c r="P713" i="11" l="1"/>
  <c r="J717" i="11"/>
  <c r="K716" i="11"/>
  <c r="O716" i="11"/>
  <c r="L715" i="11"/>
  <c r="M715" i="11" s="1"/>
  <c r="Q715" i="11"/>
  <c r="R715" i="11"/>
  <c r="N715" i="11" l="1"/>
  <c r="J718" i="11"/>
  <c r="K717" i="11"/>
  <c r="O717" i="11"/>
  <c r="Q716" i="11"/>
  <c r="L716" i="11"/>
  <c r="M716" i="11" s="1"/>
  <c r="N716" i="11" s="1"/>
  <c r="P716" i="11" s="1"/>
  <c r="R716" i="11"/>
  <c r="P715" i="11" l="1"/>
  <c r="Q717" i="11"/>
  <c r="O718" i="11"/>
  <c r="L717" i="11"/>
  <c r="M717" i="11" s="1"/>
  <c r="J719" i="11"/>
  <c r="K718" i="11"/>
  <c r="R717" i="11"/>
  <c r="N717" i="11" l="1"/>
  <c r="R718" i="11"/>
  <c r="O719" i="11"/>
  <c r="Q718" i="11"/>
  <c r="L718" i="11"/>
  <c r="M718" i="11" s="1"/>
  <c r="N718" i="11" s="1"/>
  <c r="P718" i="11" s="1"/>
  <c r="J720" i="11"/>
  <c r="K719" i="11"/>
  <c r="P717" i="11" l="1"/>
  <c r="L719" i="11"/>
  <c r="M719" i="11" s="1"/>
  <c r="O720" i="11"/>
  <c r="Q719" i="11"/>
  <c r="J721" i="11"/>
  <c r="K720" i="11"/>
  <c r="R719" i="11"/>
  <c r="N719" i="11" l="1"/>
  <c r="R720" i="11"/>
  <c r="Q720" i="11"/>
  <c r="O721" i="11"/>
  <c r="L720" i="11"/>
  <c r="M720" i="11" s="1"/>
  <c r="N720" i="11" s="1"/>
  <c r="P720" i="11" s="1"/>
  <c r="J722" i="11"/>
  <c r="K721" i="11"/>
  <c r="P719" i="11" l="1"/>
  <c r="O722" i="11"/>
  <c r="Q721" i="11"/>
  <c r="L721" i="11"/>
  <c r="M721" i="11" s="1"/>
  <c r="J723" i="11"/>
  <c r="K722" i="11"/>
  <c r="R721" i="11"/>
  <c r="N721" i="11" l="1"/>
  <c r="Q722" i="11"/>
  <c r="L722" i="11"/>
  <c r="M722" i="11" s="1"/>
  <c r="N722" i="11" s="1"/>
  <c r="P722" i="11" s="1"/>
  <c r="O723" i="11"/>
  <c r="J724" i="11"/>
  <c r="K723" i="11"/>
  <c r="R722" i="11"/>
  <c r="P721" i="11" l="1"/>
  <c r="O724" i="11"/>
  <c r="Q723" i="11"/>
  <c r="L723" i="11"/>
  <c r="M723" i="11" s="1"/>
  <c r="N723" i="11" s="1"/>
  <c r="P723" i="11" s="1"/>
  <c r="R723" i="11"/>
  <c r="K724" i="11"/>
  <c r="J725" i="11"/>
  <c r="R724" i="11" l="1"/>
  <c r="Q724" i="11"/>
  <c r="L724" i="11"/>
  <c r="M724" i="11" s="1"/>
  <c r="N724" i="11" s="1"/>
  <c r="P724" i="11" s="1"/>
  <c r="O725" i="11"/>
  <c r="J726" i="11"/>
  <c r="K725" i="11"/>
  <c r="R725" i="11" l="1"/>
  <c r="Q725" i="11"/>
  <c r="O726" i="11"/>
  <c r="L725" i="11"/>
  <c r="M725" i="11" s="1"/>
  <c r="N725" i="11" s="1"/>
  <c r="P725" i="11" s="1"/>
  <c r="J727" i="11"/>
  <c r="K726" i="11"/>
  <c r="J728" i="11" l="1"/>
  <c r="K727" i="11"/>
  <c r="O727" i="11"/>
  <c r="Q726" i="11"/>
  <c r="L726" i="11"/>
  <c r="M726" i="11" s="1"/>
  <c r="N726" i="11" s="1"/>
  <c r="P726" i="11" s="1"/>
  <c r="R726" i="11"/>
  <c r="L727" i="11" l="1"/>
  <c r="M727" i="11" s="1"/>
  <c r="N727" i="11" s="1"/>
  <c r="P727" i="11" s="1"/>
  <c r="O728" i="11"/>
  <c r="Q727" i="11"/>
  <c r="R727" i="11"/>
  <c r="J729" i="11"/>
  <c r="K728" i="11"/>
  <c r="R728" i="11" l="1"/>
  <c r="J730" i="11"/>
  <c r="K729" i="11"/>
  <c r="Q728" i="11"/>
  <c r="L728" i="11"/>
  <c r="M728" i="11" s="1"/>
  <c r="N728" i="11" s="1"/>
  <c r="P728" i="11" s="1"/>
  <c r="O729" i="11"/>
  <c r="R729" i="11" l="1"/>
  <c r="Q729" i="11"/>
  <c r="L729" i="11"/>
  <c r="M729" i="11" s="1"/>
  <c r="N729" i="11" s="1"/>
  <c r="P729" i="11" s="1"/>
  <c r="O730" i="11"/>
  <c r="J731" i="11"/>
  <c r="K730" i="11"/>
  <c r="O731" i="11" l="1"/>
  <c r="Q730" i="11"/>
  <c r="L730" i="11"/>
  <c r="M730" i="11" s="1"/>
  <c r="N730" i="11" s="1"/>
  <c r="P730" i="11" s="1"/>
  <c r="R730" i="11"/>
  <c r="K731" i="11"/>
  <c r="J732" i="11"/>
  <c r="R731" i="11" l="1"/>
  <c r="Q731" i="11"/>
  <c r="L731" i="11"/>
  <c r="M731" i="11" s="1"/>
  <c r="N731" i="11" s="1"/>
  <c r="P731" i="11" s="1"/>
  <c r="O732" i="11"/>
  <c r="J733" i="11"/>
  <c r="K732" i="11"/>
  <c r="R732" i="11" l="1"/>
  <c r="O733" i="11"/>
  <c r="Q732" i="11"/>
  <c r="L732" i="11"/>
  <c r="M732" i="11" s="1"/>
  <c r="N732" i="11" s="1"/>
  <c r="P732" i="11" s="1"/>
  <c r="J734" i="11"/>
  <c r="K733" i="11"/>
  <c r="J735" i="11" l="1"/>
  <c r="K734" i="11"/>
  <c r="R733" i="11"/>
  <c r="Q733" i="11"/>
  <c r="L733" i="11"/>
  <c r="M733" i="11" s="1"/>
  <c r="N733" i="11" s="1"/>
  <c r="P733" i="11" s="1"/>
  <c r="O734" i="11"/>
  <c r="R734" i="11" l="1"/>
  <c r="O735" i="11"/>
  <c r="Q734" i="11"/>
  <c r="L734" i="11"/>
  <c r="M734" i="11" s="1"/>
  <c r="N734" i="11" s="1"/>
  <c r="P734" i="11" s="1"/>
  <c r="K735" i="11"/>
  <c r="J736" i="11"/>
  <c r="R735" i="11" l="1"/>
  <c r="J737" i="11"/>
  <c r="K736" i="11"/>
  <c r="Q735" i="11"/>
  <c r="L735" i="11"/>
  <c r="M735" i="11" s="1"/>
  <c r="N735" i="11" s="1"/>
  <c r="P735" i="11" s="1"/>
  <c r="O736" i="11"/>
  <c r="R736" i="11" l="1"/>
  <c r="Q736" i="11"/>
  <c r="L736" i="11"/>
  <c r="M736" i="11" s="1"/>
  <c r="N736" i="11" s="1"/>
  <c r="P736" i="11" s="1"/>
  <c r="O737" i="11"/>
  <c r="J738" i="11"/>
  <c r="K737" i="11"/>
  <c r="L737" i="11" l="1"/>
  <c r="M737" i="11" s="1"/>
  <c r="N737" i="11" s="1"/>
  <c r="P737" i="11" s="1"/>
  <c r="O738" i="11"/>
  <c r="Q737" i="11"/>
  <c r="R737" i="11"/>
  <c r="J739" i="11"/>
  <c r="K738" i="11"/>
  <c r="R738" i="11" l="1"/>
  <c r="K739" i="11"/>
  <c r="J740" i="11"/>
  <c r="O739" i="11"/>
  <c r="Q738" i="11"/>
  <c r="L738" i="11"/>
  <c r="M738" i="11" s="1"/>
  <c r="N738" i="11" s="1"/>
  <c r="P738" i="11" s="1"/>
  <c r="Q739" i="11" l="1"/>
  <c r="L739" i="11"/>
  <c r="M739" i="11" s="1"/>
  <c r="N739" i="11" s="1"/>
  <c r="P739" i="11" s="1"/>
  <c r="O740" i="11"/>
  <c r="R739" i="11"/>
  <c r="J741" i="11"/>
  <c r="K740" i="11"/>
  <c r="R740" i="11" l="1"/>
  <c r="J742" i="11"/>
  <c r="K741" i="11"/>
  <c r="Q740" i="11"/>
  <c r="L740" i="11"/>
  <c r="M740" i="11" s="1"/>
  <c r="N740" i="11" s="1"/>
  <c r="P740" i="11" s="1"/>
  <c r="O741" i="11"/>
  <c r="R741" i="11" l="1"/>
  <c r="J743" i="11"/>
  <c r="K742" i="11"/>
  <c r="Q741" i="11"/>
  <c r="L741" i="11"/>
  <c r="M741" i="11" s="1"/>
  <c r="N741" i="11" s="1"/>
  <c r="P741" i="11" s="1"/>
  <c r="O742" i="11"/>
  <c r="R742" i="11" l="1"/>
  <c r="J744" i="11"/>
  <c r="K743" i="11"/>
  <c r="O743" i="11"/>
  <c r="Q742" i="11"/>
  <c r="L742" i="11"/>
  <c r="M742" i="11" s="1"/>
  <c r="N742" i="11" s="1"/>
  <c r="P742" i="11" s="1"/>
  <c r="O744" i="11" l="1"/>
  <c r="Q743" i="11"/>
  <c r="L743" i="11"/>
  <c r="M743" i="11" s="1"/>
  <c r="N743" i="11" s="1"/>
  <c r="P743" i="11" s="1"/>
  <c r="J745" i="11"/>
  <c r="K744" i="11"/>
  <c r="R743" i="11"/>
  <c r="O745" i="11" l="1"/>
  <c r="Q744" i="11"/>
  <c r="L744" i="11"/>
  <c r="M744" i="11" s="1"/>
  <c r="J746" i="11"/>
  <c r="K745" i="11"/>
  <c r="R744" i="11"/>
  <c r="N744" i="11" l="1"/>
  <c r="R745" i="11"/>
  <c r="Q745" i="11"/>
  <c r="L745" i="11"/>
  <c r="M745" i="11" s="1"/>
  <c r="N745" i="11" s="1"/>
  <c r="P745" i="11" s="1"/>
  <c r="O746" i="11"/>
  <c r="K746" i="11"/>
  <c r="J747" i="11"/>
  <c r="P744" i="11" l="1"/>
  <c r="R746" i="11"/>
  <c r="J748" i="11"/>
  <c r="K747" i="11"/>
  <c r="Q746" i="11"/>
  <c r="L746" i="11"/>
  <c r="M746" i="11" s="1"/>
  <c r="O747" i="11"/>
  <c r="N746" i="11" l="1"/>
  <c r="R747" i="11"/>
  <c r="Q747" i="11"/>
  <c r="L747" i="11"/>
  <c r="M747" i="11" s="1"/>
  <c r="N747" i="11" s="1"/>
  <c r="P747" i="11" s="1"/>
  <c r="O748" i="11"/>
  <c r="J749" i="11"/>
  <c r="K748" i="11"/>
  <c r="P746" i="11" l="1"/>
  <c r="R748" i="11"/>
  <c r="Q748" i="11"/>
  <c r="L748" i="11"/>
  <c r="M748" i="11" s="1"/>
  <c r="O749" i="11"/>
  <c r="J750" i="11"/>
  <c r="K749" i="11"/>
  <c r="N748" i="11" l="1"/>
  <c r="J751" i="11"/>
  <c r="K750" i="11"/>
  <c r="Q749" i="11"/>
  <c r="L749" i="11"/>
  <c r="M749" i="11" s="1"/>
  <c r="N749" i="11" s="1"/>
  <c r="P749" i="11" s="1"/>
  <c r="O750" i="11"/>
  <c r="R749" i="11"/>
  <c r="P748" i="11" l="1"/>
  <c r="R750" i="11"/>
  <c r="O751" i="11"/>
  <c r="Q750" i="11"/>
  <c r="L750" i="11"/>
  <c r="M750" i="11" s="1"/>
  <c r="K751" i="11"/>
  <c r="J752" i="11"/>
  <c r="N750" i="11" l="1"/>
  <c r="R751" i="11"/>
  <c r="J753" i="11"/>
  <c r="K752" i="11"/>
  <c r="Q751" i="11"/>
  <c r="L751" i="11"/>
  <c r="M751" i="11" s="1"/>
  <c r="N751" i="11" s="1"/>
  <c r="P751" i="11" s="1"/>
  <c r="O752" i="11"/>
  <c r="P750" i="11" l="1"/>
  <c r="R752" i="11"/>
  <c r="J754" i="11"/>
  <c r="K753" i="11"/>
  <c r="O753" i="11"/>
  <c r="Q752" i="11"/>
  <c r="L752" i="11"/>
  <c r="M752" i="11" s="1"/>
  <c r="N752" i="11" l="1"/>
  <c r="R753" i="11"/>
  <c r="J755" i="11"/>
  <c r="K754" i="11"/>
  <c r="L753" i="11"/>
  <c r="M753" i="11" s="1"/>
  <c r="N753" i="11" s="1"/>
  <c r="P753" i="11" s="1"/>
  <c r="O754" i="11"/>
  <c r="Q753" i="11"/>
  <c r="P752" i="11" l="1"/>
  <c r="O755" i="11"/>
  <c r="Q754" i="11"/>
  <c r="L754" i="11"/>
  <c r="M754" i="11" s="1"/>
  <c r="N754" i="11" s="1"/>
  <c r="P754" i="11" s="1"/>
  <c r="K755" i="11"/>
  <c r="J756" i="11"/>
  <c r="R754" i="11"/>
  <c r="R755" i="11" l="1"/>
  <c r="J757" i="11"/>
  <c r="K756" i="11"/>
  <c r="Q755" i="11"/>
  <c r="L755" i="11"/>
  <c r="M755" i="11" s="1"/>
  <c r="N755" i="11" s="1"/>
  <c r="P755" i="11" s="1"/>
  <c r="O756" i="11"/>
  <c r="R756" i="11" l="1"/>
  <c r="O757" i="11"/>
  <c r="Q756" i="11"/>
  <c r="L756" i="11"/>
  <c r="M756" i="11" s="1"/>
  <c r="N756" i="11" s="1"/>
  <c r="P756" i="11" s="1"/>
  <c r="K757" i="11"/>
  <c r="J758" i="11"/>
  <c r="R757" i="11" l="1"/>
  <c r="J759" i="11"/>
  <c r="K758" i="11"/>
  <c r="L757" i="11"/>
  <c r="M757" i="11" s="1"/>
  <c r="N757" i="11" s="1"/>
  <c r="P757" i="11" s="1"/>
  <c r="O758" i="11"/>
  <c r="Q757" i="11"/>
  <c r="J760" i="11" l="1"/>
  <c r="K759" i="11"/>
  <c r="O759" i="11"/>
  <c r="Q758" i="11"/>
  <c r="L758" i="11"/>
  <c r="M758" i="11" s="1"/>
  <c r="N758" i="11" s="1"/>
  <c r="P758" i="11" s="1"/>
  <c r="R758" i="11"/>
  <c r="Q759" i="11" l="1"/>
  <c r="L759" i="11"/>
  <c r="M759" i="11" s="1"/>
  <c r="N759" i="11" s="1"/>
  <c r="P759" i="11" s="1"/>
  <c r="O760" i="11"/>
  <c r="J761" i="11"/>
  <c r="K760" i="11"/>
  <c r="R759" i="11"/>
  <c r="L760" i="11" l="1"/>
  <c r="M760" i="11" s="1"/>
  <c r="N760" i="11" s="1"/>
  <c r="P760" i="11" s="1"/>
  <c r="O761" i="11"/>
  <c r="Q760" i="11"/>
  <c r="R760" i="11"/>
  <c r="J762" i="11"/>
  <c r="K761" i="11"/>
  <c r="R761" i="11" l="1"/>
  <c r="J763" i="11"/>
  <c r="K762" i="11"/>
  <c r="Q761" i="11"/>
  <c r="O762" i="11"/>
  <c r="L761" i="11"/>
  <c r="M761" i="11" s="1"/>
  <c r="N761" i="11" s="1"/>
  <c r="P761" i="11" s="1"/>
  <c r="L762" i="11" l="1"/>
  <c r="M762" i="11" s="1"/>
  <c r="N762" i="11" s="1"/>
  <c r="P762" i="11" s="1"/>
  <c r="O763" i="11"/>
  <c r="Q762" i="11"/>
  <c r="J764" i="11"/>
  <c r="K763" i="11"/>
  <c r="R762" i="11"/>
  <c r="R763" i="11" l="1"/>
  <c r="O764" i="11"/>
  <c r="Q763" i="11"/>
  <c r="L763" i="11"/>
  <c r="M763" i="11" s="1"/>
  <c r="N763" i="11" s="1"/>
  <c r="P763" i="11" s="1"/>
  <c r="J765" i="11"/>
  <c r="K764" i="11"/>
  <c r="R764" i="11" l="1"/>
  <c r="L764" i="11"/>
  <c r="M764" i="11" s="1"/>
  <c r="N764" i="11" s="1"/>
  <c r="P764" i="11" s="1"/>
  <c r="O765" i="11"/>
  <c r="Q764" i="11"/>
  <c r="J766" i="11"/>
  <c r="K765" i="11"/>
  <c r="Q765" i="11" l="1"/>
  <c r="O766" i="11"/>
  <c r="L765" i="11"/>
  <c r="M765" i="11" s="1"/>
  <c r="N765" i="11" s="1"/>
  <c r="P765" i="11" s="1"/>
  <c r="J767" i="11"/>
  <c r="K766" i="11"/>
  <c r="R765" i="11"/>
  <c r="R766" i="11" l="1"/>
  <c r="L766" i="11"/>
  <c r="M766" i="11" s="1"/>
  <c r="N766" i="11" s="1"/>
  <c r="P766" i="11" s="1"/>
  <c r="Q766" i="11"/>
  <c r="O767" i="11"/>
  <c r="J768" i="11"/>
  <c r="K767" i="11"/>
  <c r="J769" i="11" l="1"/>
  <c r="K768" i="11"/>
  <c r="O768" i="11"/>
  <c r="Q767" i="11"/>
  <c r="L767" i="11"/>
  <c r="M767" i="11" s="1"/>
  <c r="N767" i="11" s="1"/>
  <c r="P767" i="11" s="1"/>
  <c r="R767" i="11"/>
  <c r="R768" i="11" l="1"/>
  <c r="J770" i="11"/>
  <c r="K769" i="11"/>
  <c r="O769" i="11"/>
  <c r="Q768" i="11"/>
  <c r="L768" i="11"/>
  <c r="M768" i="11" s="1"/>
  <c r="N768" i="11" s="1"/>
  <c r="P768" i="11" s="1"/>
  <c r="R769" i="11" l="1"/>
  <c r="J771" i="11"/>
  <c r="K770" i="11"/>
  <c r="Q769" i="11"/>
  <c r="L769" i="11"/>
  <c r="M769" i="11" s="1"/>
  <c r="N769" i="11" s="1"/>
  <c r="P769" i="11" s="1"/>
  <c r="O770" i="11"/>
  <c r="R770" i="11" l="1"/>
  <c r="O771" i="11"/>
  <c r="Q770" i="11"/>
  <c r="L770" i="11"/>
  <c r="M770" i="11" s="1"/>
  <c r="N770" i="11" s="1"/>
  <c r="P770" i="11" s="1"/>
  <c r="J772" i="11"/>
  <c r="K771" i="11"/>
  <c r="O772" i="11" l="1"/>
  <c r="Q771" i="11"/>
  <c r="L771" i="11"/>
  <c r="M771" i="11" s="1"/>
  <c r="N771" i="11" s="1"/>
  <c r="P771" i="11" s="1"/>
  <c r="J773" i="11"/>
  <c r="K772" i="11"/>
  <c r="R771" i="11"/>
  <c r="Q772" i="11" l="1"/>
  <c r="L772" i="11"/>
  <c r="M772" i="11" s="1"/>
  <c r="N772" i="11" s="1"/>
  <c r="P772" i="11" s="1"/>
  <c r="O773" i="11"/>
  <c r="J774" i="11"/>
  <c r="K773" i="11"/>
  <c r="R772" i="11"/>
  <c r="Q773" i="11" l="1"/>
  <c r="L773" i="11"/>
  <c r="M773" i="11" s="1"/>
  <c r="N773" i="11" s="1"/>
  <c r="P773" i="11" s="1"/>
  <c r="O774" i="11"/>
  <c r="R773" i="11"/>
  <c r="J775" i="11"/>
  <c r="K774" i="11"/>
  <c r="R774" i="11" l="1"/>
  <c r="J776" i="11"/>
  <c r="K775" i="11"/>
  <c r="L774" i="11"/>
  <c r="M774" i="11" s="1"/>
  <c r="O775" i="11"/>
  <c r="Q774" i="11"/>
  <c r="N774" i="11" l="1"/>
  <c r="P774" i="11" s="1"/>
  <c r="S744" i="11"/>
  <c r="R775" i="11"/>
  <c r="J777" i="11"/>
  <c r="K776" i="11"/>
  <c r="L775" i="11"/>
  <c r="M775" i="11" s="1"/>
  <c r="O776" i="11"/>
  <c r="Q775" i="11"/>
  <c r="N775" i="11" l="1"/>
  <c r="Q776" i="11"/>
  <c r="L776" i="11"/>
  <c r="M776" i="11" s="1"/>
  <c r="N776" i="11" s="1"/>
  <c r="P776" i="11" s="1"/>
  <c r="O777" i="11"/>
  <c r="J778" i="11"/>
  <c r="K777" i="11"/>
  <c r="R776" i="11"/>
  <c r="P775" i="11" l="1"/>
  <c r="L777" i="11"/>
  <c r="M777" i="11" s="1"/>
  <c r="O778" i="11"/>
  <c r="Q777" i="11"/>
  <c r="R777" i="11"/>
  <c r="K778" i="11"/>
  <c r="J779" i="11"/>
  <c r="N777" i="11" l="1"/>
  <c r="R778" i="11"/>
  <c r="O779" i="11"/>
  <c r="Q778" i="11"/>
  <c r="L778" i="11"/>
  <c r="M778" i="11" s="1"/>
  <c r="N778" i="11" s="1"/>
  <c r="P778" i="11" s="1"/>
  <c r="K779" i="11"/>
  <c r="J780" i="11"/>
  <c r="P777" i="11" l="1"/>
  <c r="R779" i="11"/>
  <c r="J781" i="11"/>
  <c r="K780" i="11"/>
  <c r="Q779" i="11"/>
  <c r="O780" i="11"/>
  <c r="L779" i="11"/>
  <c r="M779" i="11" s="1"/>
  <c r="N779" i="11" l="1"/>
  <c r="R780" i="11"/>
  <c r="J782" i="11"/>
  <c r="K781" i="11"/>
  <c r="Q780" i="11"/>
  <c r="L780" i="11"/>
  <c r="M780" i="11" s="1"/>
  <c r="N780" i="11" s="1"/>
  <c r="P780" i="11" s="1"/>
  <c r="O781" i="11"/>
  <c r="P779" i="11" l="1"/>
  <c r="R781" i="11"/>
  <c r="Q781" i="11"/>
  <c r="L781" i="11"/>
  <c r="M781" i="11" s="1"/>
  <c r="O782" i="11"/>
  <c r="J783" i="11"/>
  <c r="K782" i="11"/>
  <c r="N781" i="11" l="1"/>
  <c r="O783" i="11"/>
  <c r="L782" i="11"/>
  <c r="M782" i="11" s="1"/>
  <c r="N782" i="11" s="1"/>
  <c r="P782" i="11" s="1"/>
  <c r="Q782" i="11"/>
  <c r="R782" i="11"/>
  <c r="J784" i="11"/>
  <c r="K783" i="11"/>
  <c r="P781" i="11" l="1"/>
  <c r="R783" i="11"/>
  <c r="J785" i="11"/>
  <c r="K784" i="11"/>
  <c r="O784" i="11"/>
  <c r="Q783" i="11"/>
  <c r="L783" i="11"/>
  <c r="M783" i="11" s="1"/>
  <c r="N783" i="11" l="1"/>
  <c r="O785" i="11"/>
  <c r="Q784" i="11"/>
  <c r="L784" i="11"/>
  <c r="M784" i="11" s="1"/>
  <c r="N784" i="11" s="1"/>
  <c r="P784" i="11" s="1"/>
  <c r="R784" i="11"/>
  <c r="J786" i="11"/>
  <c r="K785" i="11"/>
  <c r="P783" i="11" l="1"/>
  <c r="R785" i="11"/>
  <c r="J787" i="11"/>
  <c r="K786" i="11"/>
  <c r="L785" i="11"/>
  <c r="M785" i="11" s="1"/>
  <c r="N785" i="11" s="1"/>
  <c r="P785" i="11" s="1"/>
  <c r="O786" i="11"/>
  <c r="Q785" i="11"/>
  <c r="O787" i="11" l="1"/>
  <c r="L786" i="11"/>
  <c r="M786" i="11" s="1"/>
  <c r="N786" i="11" s="1"/>
  <c r="P786" i="11" s="1"/>
  <c r="Q786" i="11"/>
  <c r="J788" i="11"/>
  <c r="K787" i="11"/>
  <c r="R786" i="11"/>
  <c r="L787" i="11" l="1"/>
  <c r="M787" i="11" s="1"/>
  <c r="N787" i="11" s="1"/>
  <c r="P787" i="11" s="1"/>
  <c r="O788" i="11"/>
  <c r="Q787" i="11"/>
  <c r="R787" i="11"/>
  <c r="J789" i="11"/>
  <c r="K788" i="11"/>
  <c r="K789" i="11" l="1"/>
  <c r="J790" i="11"/>
  <c r="O789" i="11"/>
  <c r="L788" i="11"/>
  <c r="M788" i="11" s="1"/>
  <c r="N788" i="11" s="1"/>
  <c r="P788" i="11" s="1"/>
  <c r="Q788" i="11"/>
  <c r="R788" i="11"/>
  <c r="Q789" i="11" l="1"/>
  <c r="L789" i="11"/>
  <c r="M789" i="11" s="1"/>
  <c r="N789" i="11" s="1"/>
  <c r="P789" i="11" s="1"/>
  <c r="O790" i="11"/>
  <c r="R789" i="11"/>
  <c r="K790" i="11"/>
  <c r="J791" i="11"/>
  <c r="L790" i="11" l="1"/>
  <c r="M790" i="11" s="1"/>
  <c r="N790" i="11" s="1"/>
  <c r="P790" i="11" s="1"/>
  <c r="Q790" i="11"/>
  <c r="O791" i="11"/>
  <c r="J792" i="11"/>
  <c r="K791" i="11"/>
  <c r="R790" i="11"/>
  <c r="Q791" i="11" l="1"/>
  <c r="L791" i="11"/>
  <c r="M791" i="11" s="1"/>
  <c r="N791" i="11" s="1"/>
  <c r="P791" i="11" s="1"/>
  <c r="O792" i="11"/>
  <c r="R791" i="11"/>
  <c r="J793" i="11"/>
  <c r="K792" i="11"/>
  <c r="R792" i="11" l="1"/>
  <c r="J794" i="11"/>
  <c r="K793" i="11"/>
  <c r="L792" i="11"/>
  <c r="M792" i="11" s="1"/>
  <c r="N792" i="11" s="1"/>
  <c r="P792" i="11" s="1"/>
  <c r="O793" i="11"/>
  <c r="Q792" i="11"/>
  <c r="R793" i="11" l="1"/>
  <c r="J795" i="11"/>
  <c r="K794" i="11"/>
  <c r="L793" i="11"/>
  <c r="M793" i="11" s="1"/>
  <c r="N793" i="11" s="1"/>
  <c r="P793" i="11" s="1"/>
  <c r="O794" i="11"/>
  <c r="Q793" i="11"/>
  <c r="K795" i="11" l="1"/>
  <c r="J796" i="11"/>
  <c r="O795" i="11"/>
  <c r="Q794" i="11"/>
  <c r="L794" i="11"/>
  <c r="M794" i="11" s="1"/>
  <c r="N794" i="11" s="1"/>
  <c r="P794" i="11" s="1"/>
  <c r="R794" i="11"/>
  <c r="L795" i="11" l="1"/>
  <c r="M795" i="11" s="1"/>
  <c r="N795" i="11" s="1"/>
  <c r="P795" i="11" s="1"/>
  <c r="Q795" i="11"/>
  <c r="O796" i="11"/>
  <c r="J797" i="11"/>
  <c r="K796" i="11"/>
  <c r="R795" i="11"/>
  <c r="Q796" i="11" l="1"/>
  <c r="O797" i="11"/>
  <c r="L796" i="11"/>
  <c r="M796" i="11" s="1"/>
  <c r="N796" i="11" s="1"/>
  <c r="P796" i="11" s="1"/>
  <c r="R796" i="11"/>
  <c r="J798" i="11"/>
  <c r="K797" i="11"/>
  <c r="J799" i="11" l="1"/>
  <c r="K798" i="11"/>
  <c r="Q797" i="11"/>
  <c r="L797" i="11"/>
  <c r="M797" i="11" s="1"/>
  <c r="N797" i="11" s="1"/>
  <c r="P797" i="11" s="1"/>
  <c r="O798" i="11"/>
  <c r="R797" i="11"/>
  <c r="R798" i="11" l="1"/>
  <c r="K799" i="11"/>
  <c r="J800" i="11"/>
  <c r="O799" i="11"/>
  <c r="L798" i="11"/>
  <c r="M798" i="11" s="1"/>
  <c r="N798" i="11" s="1"/>
  <c r="P798" i="11" s="1"/>
  <c r="Q798" i="11"/>
  <c r="L799" i="11" l="1"/>
  <c r="M799" i="11" s="1"/>
  <c r="N799" i="11" s="1"/>
  <c r="P799" i="11" s="1"/>
  <c r="O800" i="11"/>
  <c r="Q799" i="11"/>
  <c r="J801" i="11"/>
  <c r="K800" i="11"/>
  <c r="R799" i="11"/>
  <c r="Q800" i="11" l="1"/>
  <c r="L800" i="11"/>
  <c r="M800" i="11" s="1"/>
  <c r="N800" i="11" s="1"/>
  <c r="P800" i="11" s="1"/>
  <c r="O801" i="11"/>
  <c r="R800" i="11"/>
  <c r="J802" i="11"/>
  <c r="K801" i="11"/>
  <c r="J803" i="11" l="1"/>
  <c r="K802" i="11"/>
  <c r="Q801" i="11"/>
  <c r="L801" i="11"/>
  <c r="M801" i="11" s="1"/>
  <c r="N801" i="11" s="1"/>
  <c r="P801" i="11" s="1"/>
  <c r="O802" i="11"/>
  <c r="R801" i="11"/>
  <c r="J804" i="11" l="1"/>
  <c r="K803" i="11"/>
  <c r="R802" i="11"/>
  <c r="O803" i="11"/>
  <c r="Q802" i="11"/>
  <c r="L802" i="11"/>
  <c r="M802" i="11" s="1"/>
  <c r="N802" i="11" s="1"/>
  <c r="P802" i="11" s="1"/>
  <c r="J805" i="11" l="1"/>
  <c r="K804" i="11"/>
  <c r="L803" i="11"/>
  <c r="M803" i="11" s="1"/>
  <c r="O804" i="11"/>
  <c r="Q803" i="11"/>
  <c r="R803" i="11"/>
  <c r="N803" i="11" l="1"/>
  <c r="K805" i="11"/>
  <c r="J806" i="11"/>
  <c r="O805" i="11"/>
  <c r="Q804" i="11"/>
  <c r="L804" i="11"/>
  <c r="M804" i="11" s="1"/>
  <c r="N804" i="11" s="1"/>
  <c r="P804" i="11" s="1"/>
  <c r="R804" i="11"/>
  <c r="P803" i="11" l="1"/>
  <c r="L805" i="11"/>
  <c r="M805" i="11" s="1"/>
  <c r="Q805" i="11"/>
  <c r="O806" i="11"/>
  <c r="J807" i="11"/>
  <c r="K806" i="11"/>
  <c r="R805" i="11"/>
  <c r="N805" i="11" l="1"/>
  <c r="O807" i="11"/>
  <c r="Q806" i="11"/>
  <c r="L806" i="11"/>
  <c r="M806" i="11" s="1"/>
  <c r="N806" i="11" s="1"/>
  <c r="P806" i="11" s="1"/>
  <c r="R806" i="11"/>
  <c r="J808" i="11"/>
  <c r="K807" i="11"/>
  <c r="P805" i="11" l="1"/>
  <c r="R807" i="11"/>
  <c r="J809" i="11"/>
  <c r="K808" i="11"/>
  <c r="O808" i="11"/>
  <c r="Q807" i="11"/>
  <c r="L807" i="11"/>
  <c r="M807" i="11" s="1"/>
  <c r="N807" i="11" l="1"/>
  <c r="J810" i="11"/>
  <c r="K809" i="11"/>
  <c r="L808" i="11"/>
  <c r="M808" i="11" s="1"/>
  <c r="N808" i="11" s="1"/>
  <c r="P808" i="11" s="1"/>
  <c r="O809" i="11"/>
  <c r="Q808" i="11"/>
  <c r="R808" i="11"/>
  <c r="P807" i="11" l="1"/>
  <c r="K810" i="11"/>
  <c r="J811" i="11"/>
  <c r="Q809" i="11"/>
  <c r="L809" i="11"/>
  <c r="M809" i="11" s="1"/>
  <c r="O810" i="11"/>
  <c r="R809" i="11"/>
  <c r="N809" i="11" l="1"/>
  <c r="R810" i="11"/>
  <c r="L810" i="11"/>
  <c r="M810" i="11" s="1"/>
  <c r="N810" i="11" s="1"/>
  <c r="P810" i="11" s="1"/>
  <c r="O811" i="11"/>
  <c r="Q810" i="11"/>
  <c r="J812" i="11"/>
  <c r="K811" i="11"/>
  <c r="P809" i="11" l="1"/>
  <c r="O812" i="11"/>
  <c r="L811" i="11"/>
  <c r="M811" i="11" s="1"/>
  <c r="Q811" i="11"/>
  <c r="R811" i="11"/>
  <c r="J813" i="11"/>
  <c r="K812" i="11"/>
  <c r="N811" i="11" l="1"/>
  <c r="R812" i="11"/>
  <c r="Q812" i="11"/>
  <c r="L812" i="11"/>
  <c r="M812" i="11" s="1"/>
  <c r="N812" i="11" s="1"/>
  <c r="P812" i="11" s="1"/>
  <c r="O813" i="11"/>
  <c r="J814" i="11"/>
  <c r="K813" i="11"/>
  <c r="P811" i="11" l="1"/>
  <c r="R813" i="11"/>
  <c r="L813" i="11"/>
  <c r="M813" i="11" s="1"/>
  <c r="N813" i="11" s="1"/>
  <c r="P813" i="11" s="1"/>
  <c r="O814" i="11"/>
  <c r="Q813" i="11"/>
  <c r="K814" i="11"/>
  <c r="J815" i="11"/>
  <c r="L814" i="11" l="1"/>
  <c r="M814" i="11" s="1"/>
  <c r="N814" i="11" s="1"/>
  <c r="P814" i="11" s="1"/>
  <c r="O815" i="11"/>
  <c r="Q814" i="11"/>
  <c r="R814" i="11"/>
  <c r="J816" i="11"/>
  <c r="K815" i="11"/>
  <c r="R815" i="11" l="1"/>
  <c r="J817" i="11"/>
  <c r="K816" i="11"/>
  <c r="Q815" i="11"/>
  <c r="L815" i="11"/>
  <c r="M815" i="11" s="1"/>
  <c r="N815" i="11" s="1"/>
  <c r="P815" i="11" s="1"/>
  <c r="O816" i="11"/>
  <c r="R816" i="11" l="1"/>
  <c r="J818" i="11"/>
  <c r="K817" i="11"/>
  <c r="Q816" i="11"/>
  <c r="L816" i="11"/>
  <c r="M816" i="11" s="1"/>
  <c r="N816" i="11" s="1"/>
  <c r="P816" i="11" s="1"/>
  <c r="O817" i="11"/>
  <c r="R817" i="11" l="1"/>
  <c r="J819" i="11"/>
  <c r="K818" i="11"/>
  <c r="L817" i="11"/>
  <c r="M817" i="11" s="1"/>
  <c r="N817" i="11" s="1"/>
  <c r="P817" i="11" s="1"/>
  <c r="O818" i="11"/>
  <c r="Q817" i="11"/>
  <c r="J820" i="11" l="1"/>
  <c r="K819" i="11"/>
  <c r="O819" i="11"/>
  <c r="Q818" i="11"/>
  <c r="L818" i="11"/>
  <c r="M818" i="11" s="1"/>
  <c r="N818" i="11" s="1"/>
  <c r="P818" i="11" s="1"/>
  <c r="R818" i="11"/>
  <c r="J821" i="11" l="1"/>
  <c r="K820" i="11"/>
  <c r="Q819" i="11"/>
  <c r="L819" i="11"/>
  <c r="M819" i="11" s="1"/>
  <c r="N819" i="11" s="1"/>
  <c r="P819" i="11" s="1"/>
  <c r="O820" i="11"/>
  <c r="R819" i="11"/>
  <c r="R820" i="11" l="1"/>
  <c r="K821" i="11"/>
  <c r="J822" i="11"/>
  <c r="O821" i="11"/>
  <c r="Q820" i="11"/>
  <c r="L820" i="11"/>
  <c r="M820" i="11" s="1"/>
  <c r="N820" i="11" s="1"/>
  <c r="P820" i="11" s="1"/>
  <c r="J823" i="11" l="1"/>
  <c r="K822" i="11"/>
  <c r="L821" i="11"/>
  <c r="M821" i="11" s="1"/>
  <c r="N821" i="11" s="1"/>
  <c r="P821" i="11" s="1"/>
  <c r="O822" i="11"/>
  <c r="Q821" i="11"/>
  <c r="R821" i="11"/>
  <c r="J824" i="11" l="1"/>
  <c r="K823" i="11"/>
  <c r="O823" i="11"/>
  <c r="L822" i="11"/>
  <c r="M822" i="11" s="1"/>
  <c r="N822" i="11" s="1"/>
  <c r="P822" i="11" s="1"/>
  <c r="Q822" i="11"/>
  <c r="R822" i="11"/>
  <c r="J825" i="11" l="1"/>
  <c r="K824" i="11"/>
  <c r="O824" i="11"/>
  <c r="Q823" i="11"/>
  <c r="L823" i="11"/>
  <c r="M823" i="11" s="1"/>
  <c r="N823" i="11" s="1"/>
  <c r="P823" i="11" s="1"/>
  <c r="R823" i="11"/>
  <c r="J826" i="11" l="1"/>
  <c r="K825" i="11"/>
  <c r="L824" i="11"/>
  <c r="M824" i="11" s="1"/>
  <c r="N824" i="11" s="1"/>
  <c r="P824" i="11" s="1"/>
  <c r="O825" i="11"/>
  <c r="Q824" i="11"/>
  <c r="R824" i="11"/>
  <c r="J827" i="11" l="1"/>
  <c r="K826" i="11"/>
  <c r="Q825" i="11"/>
  <c r="L825" i="11"/>
  <c r="M825" i="11" s="1"/>
  <c r="N825" i="11" s="1"/>
  <c r="P825" i="11" s="1"/>
  <c r="O826" i="11"/>
  <c r="R825" i="11"/>
  <c r="R826" i="11" l="1"/>
  <c r="J828" i="11"/>
  <c r="K827" i="11"/>
  <c r="Q826" i="11"/>
  <c r="L826" i="11"/>
  <c r="M826" i="11" s="1"/>
  <c r="N826" i="11" s="1"/>
  <c r="P826" i="11" s="1"/>
  <c r="O827" i="11"/>
  <c r="R827" i="11" l="1"/>
  <c r="J829" i="11"/>
  <c r="K828" i="11"/>
  <c r="L827" i="11"/>
  <c r="M827" i="11" s="1"/>
  <c r="N827" i="11" s="1"/>
  <c r="P827" i="11" s="1"/>
  <c r="O828" i="11"/>
  <c r="Q827" i="11"/>
  <c r="J830" i="11" l="1"/>
  <c r="K829" i="11"/>
  <c r="O829" i="11"/>
  <c r="Q828" i="11"/>
  <c r="L828" i="11"/>
  <c r="M828" i="11" s="1"/>
  <c r="N828" i="11" s="1"/>
  <c r="P828" i="11" s="1"/>
  <c r="R828" i="11"/>
  <c r="J831" i="11" l="1"/>
  <c r="K830" i="11"/>
  <c r="O830" i="11"/>
  <c r="Q829" i="11"/>
  <c r="L829" i="11"/>
  <c r="M829" i="11" s="1"/>
  <c r="N829" i="11" s="1"/>
  <c r="P829" i="11" s="1"/>
  <c r="R829" i="11"/>
  <c r="J832" i="11" l="1"/>
  <c r="K831" i="11"/>
  <c r="O831" i="11"/>
  <c r="Q830" i="11"/>
  <c r="L830" i="11"/>
  <c r="M830" i="11" s="1"/>
  <c r="N830" i="11" s="1"/>
  <c r="P830" i="11" s="1"/>
  <c r="R830" i="11"/>
  <c r="O832" i="11" l="1"/>
  <c r="Q831" i="11"/>
  <c r="L831" i="11"/>
  <c r="M831" i="11" s="1"/>
  <c r="N831" i="11" s="1"/>
  <c r="P831" i="11" s="1"/>
  <c r="J833" i="11"/>
  <c r="K832" i="11"/>
  <c r="R831" i="11"/>
  <c r="R832" i="11" l="1"/>
  <c r="O833" i="11"/>
  <c r="Q832" i="11"/>
  <c r="L832" i="11"/>
  <c r="M832" i="11" s="1"/>
  <c r="N832" i="11" s="1"/>
  <c r="P832" i="11" s="1"/>
  <c r="K833" i="11"/>
  <c r="J834" i="11"/>
  <c r="R833" i="11" l="1"/>
  <c r="K834" i="11"/>
  <c r="J835" i="11"/>
  <c r="Q833" i="11"/>
  <c r="L833" i="11"/>
  <c r="M833" i="11" s="1"/>
  <c r="N833" i="11" s="1"/>
  <c r="P833" i="11" s="1"/>
  <c r="O834" i="11"/>
  <c r="R834" i="11" l="1"/>
  <c r="Q834" i="11"/>
  <c r="L834" i="11"/>
  <c r="M834" i="11" s="1"/>
  <c r="O835" i="11"/>
  <c r="J836" i="11"/>
  <c r="K835" i="11"/>
  <c r="N834" i="11" l="1"/>
  <c r="O836" i="11"/>
  <c r="Q835" i="11"/>
  <c r="L835" i="11"/>
  <c r="M835" i="11" s="1"/>
  <c r="N835" i="11" s="1"/>
  <c r="P835" i="11" s="1"/>
  <c r="R835" i="11"/>
  <c r="K836" i="11"/>
  <c r="J837" i="11"/>
  <c r="P834" i="11" l="1"/>
  <c r="R836" i="11"/>
  <c r="O837" i="11"/>
  <c r="Q836" i="11"/>
  <c r="L836" i="11"/>
  <c r="M836" i="11" s="1"/>
  <c r="J838" i="11"/>
  <c r="K837" i="11"/>
  <c r="N836" i="11" l="1"/>
  <c r="R837" i="11"/>
  <c r="Q837" i="11"/>
  <c r="L837" i="11"/>
  <c r="M837" i="11" s="1"/>
  <c r="N837" i="11" s="1"/>
  <c r="P837" i="11" s="1"/>
  <c r="O838" i="11"/>
  <c r="K838" i="11"/>
  <c r="J839" i="11"/>
  <c r="P836" i="11" l="1"/>
  <c r="R838" i="11"/>
  <c r="K839" i="11"/>
  <c r="J840" i="11"/>
  <c r="O839" i="11"/>
  <c r="Q838" i="11"/>
  <c r="L838" i="11"/>
  <c r="M838" i="11" s="1"/>
  <c r="N838" i="11" l="1"/>
  <c r="L839" i="11"/>
  <c r="M839" i="11" s="1"/>
  <c r="N839" i="11" s="1"/>
  <c r="P839" i="11" s="1"/>
  <c r="O840" i="11"/>
  <c r="Q839" i="11"/>
  <c r="J841" i="11"/>
  <c r="K840" i="11"/>
  <c r="R839" i="11"/>
  <c r="P838" i="11" l="1"/>
  <c r="R840" i="11"/>
  <c r="Q840" i="11"/>
  <c r="L840" i="11"/>
  <c r="M840" i="11" s="1"/>
  <c r="O841" i="11"/>
  <c r="J842" i="11"/>
  <c r="K841" i="11"/>
  <c r="N840" i="11" l="1"/>
  <c r="K842" i="11"/>
  <c r="J843" i="11"/>
  <c r="Q841" i="11"/>
  <c r="L841" i="11"/>
  <c r="M841" i="11" s="1"/>
  <c r="N841" i="11" s="1"/>
  <c r="P841" i="11" s="1"/>
  <c r="O842" i="11"/>
  <c r="R841" i="11"/>
  <c r="P840" i="11" l="1"/>
  <c r="R842" i="11"/>
  <c r="O843" i="11"/>
  <c r="Q842" i="11"/>
  <c r="L842" i="11"/>
  <c r="M842" i="11" s="1"/>
  <c r="J844" i="11"/>
  <c r="K843" i="11"/>
  <c r="N842" i="11" l="1"/>
  <c r="R843" i="11"/>
  <c r="Q843" i="11"/>
  <c r="L843" i="11"/>
  <c r="M843" i="11" s="1"/>
  <c r="N843" i="11" s="1"/>
  <c r="P843" i="11" s="1"/>
  <c r="O844" i="11"/>
  <c r="J845" i="11"/>
  <c r="K844" i="11"/>
  <c r="P842" i="11" l="1"/>
  <c r="R844" i="11"/>
  <c r="O845" i="11"/>
  <c r="Q844" i="11"/>
  <c r="L844" i="11"/>
  <c r="M844" i="11" s="1"/>
  <c r="N844" i="11" s="1"/>
  <c r="P844" i="11" s="1"/>
  <c r="J846" i="11"/>
  <c r="K845" i="11"/>
  <c r="J847" i="11" l="1"/>
  <c r="K846" i="11"/>
  <c r="R845" i="11"/>
  <c r="Q845" i="11"/>
  <c r="L845" i="11"/>
  <c r="M845" i="11" s="1"/>
  <c r="N845" i="11" s="1"/>
  <c r="P845" i="11" s="1"/>
  <c r="O846" i="11"/>
  <c r="J848" i="11" l="1"/>
  <c r="K847" i="11"/>
  <c r="L846" i="11"/>
  <c r="M846" i="11" s="1"/>
  <c r="N846" i="11" s="1"/>
  <c r="P846" i="11" s="1"/>
  <c r="O847" i="11"/>
  <c r="Q846" i="11"/>
  <c r="R846" i="11"/>
  <c r="J849" i="11" l="1"/>
  <c r="K848" i="11"/>
  <c r="Q847" i="11"/>
  <c r="L847" i="11"/>
  <c r="M847" i="11" s="1"/>
  <c r="N847" i="11" s="1"/>
  <c r="P847" i="11" s="1"/>
  <c r="O848" i="11"/>
  <c r="R847" i="11"/>
  <c r="R848" i="11" l="1"/>
  <c r="J850" i="11"/>
  <c r="K849" i="11"/>
  <c r="O849" i="11"/>
  <c r="Q848" i="11"/>
  <c r="L848" i="11"/>
  <c r="M848" i="11" s="1"/>
  <c r="N848" i="11" s="1"/>
  <c r="P848" i="11" s="1"/>
  <c r="L849" i="11" l="1"/>
  <c r="M849" i="11" s="1"/>
  <c r="N849" i="11" s="1"/>
  <c r="P849" i="11" s="1"/>
  <c r="O850" i="11"/>
  <c r="Q849" i="11"/>
  <c r="R849" i="11"/>
  <c r="K850" i="11"/>
  <c r="J851" i="11"/>
  <c r="O851" i="11" l="1"/>
  <c r="Q850" i="11"/>
  <c r="L850" i="11"/>
  <c r="M850" i="11" s="1"/>
  <c r="N850" i="11" s="1"/>
  <c r="P850" i="11" s="1"/>
  <c r="R850" i="11"/>
  <c r="K851" i="11"/>
  <c r="J852" i="11"/>
  <c r="L851" i="11" l="1"/>
  <c r="M851" i="11" s="1"/>
  <c r="N851" i="11" s="1"/>
  <c r="P851" i="11" s="1"/>
  <c r="O852" i="11"/>
  <c r="Q851" i="11"/>
  <c r="R851" i="11"/>
  <c r="J853" i="11"/>
  <c r="K852" i="11"/>
  <c r="R852" i="11" l="1"/>
  <c r="J854" i="11"/>
  <c r="K853" i="11"/>
  <c r="Q852" i="11"/>
  <c r="L852" i="11"/>
  <c r="M852" i="11" s="1"/>
  <c r="N852" i="11" s="1"/>
  <c r="P852" i="11" s="1"/>
  <c r="O853" i="11"/>
  <c r="R853" i="11" l="1"/>
  <c r="J855" i="11"/>
  <c r="K854" i="11"/>
  <c r="Q853" i="11"/>
  <c r="O854" i="11"/>
  <c r="L853" i="11"/>
  <c r="M853" i="11" s="1"/>
  <c r="N853" i="11" s="1"/>
  <c r="P853" i="11" s="1"/>
  <c r="J856" i="11" l="1"/>
  <c r="K855" i="11"/>
  <c r="O855" i="11"/>
  <c r="Q854" i="11"/>
  <c r="L854" i="11"/>
  <c r="M854" i="11" s="1"/>
  <c r="N854" i="11" s="1"/>
  <c r="P854" i="11" s="1"/>
  <c r="R854" i="11"/>
  <c r="J857" i="11" l="1"/>
  <c r="K856" i="11"/>
  <c r="R855" i="11"/>
  <c r="L855" i="11"/>
  <c r="M855" i="11" s="1"/>
  <c r="N855" i="11" s="1"/>
  <c r="P855" i="11" s="1"/>
  <c r="Q855" i="11"/>
  <c r="O856" i="11"/>
  <c r="R856" i="11" l="1"/>
  <c r="O857" i="11"/>
  <c r="Q856" i="11"/>
  <c r="L856" i="11"/>
  <c r="M856" i="11" s="1"/>
  <c r="N856" i="11" s="1"/>
  <c r="P856" i="11" s="1"/>
  <c r="J858" i="11"/>
  <c r="K857" i="11"/>
  <c r="R857" i="11" l="1"/>
  <c r="L857" i="11"/>
  <c r="M857" i="11" s="1"/>
  <c r="N857" i="11" s="1"/>
  <c r="P857" i="11" s="1"/>
  <c r="O858" i="11"/>
  <c r="Q857" i="11"/>
  <c r="J859" i="11"/>
  <c r="K858" i="11"/>
  <c r="R858" i="11" l="1"/>
  <c r="O859" i="11"/>
  <c r="Q858" i="11"/>
  <c r="L858" i="11"/>
  <c r="M858" i="11" s="1"/>
  <c r="N858" i="11" s="1"/>
  <c r="P858" i="11" s="1"/>
  <c r="J860" i="11"/>
  <c r="K859" i="11"/>
  <c r="J861" i="11" l="1"/>
  <c r="K860" i="11"/>
  <c r="Q859" i="11"/>
  <c r="O860" i="11"/>
  <c r="L859" i="11"/>
  <c r="M859" i="11" s="1"/>
  <c r="N859" i="11" s="1"/>
  <c r="P859" i="11" s="1"/>
  <c r="R859" i="11"/>
  <c r="K861" i="11" l="1"/>
  <c r="J862" i="11"/>
  <c r="L860" i="11"/>
  <c r="M860" i="11" s="1"/>
  <c r="N860" i="11" s="1"/>
  <c r="P860" i="11" s="1"/>
  <c r="O861" i="11"/>
  <c r="Q860" i="11"/>
  <c r="R860" i="11"/>
  <c r="K862" i="11" l="1"/>
  <c r="J863" i="11"/>
  <c r="Q861" i="11"/>
  <c r="L861" i="11"/>
  <c r="M861" i="11" s="1"/>
  <c r="N861" i="11" s="1"/>
  <c r="P861" i="11" s="1"/>
  <c r="O862" i="11"/>
  <c r="R861" i="11"/>
  <c r="R862" i="11" l="1"/>
  <c r="Q862" i="11"/>
  <c r="L862" i="11"/>
  <c r="M862" i="11" s="1"/>
  <c r="N862" i="11" s="1"/>
  <c r="P862" i="11" s="1"/>
  <c r="O863" i="11"/>
  <c r="J864" i="11"/>
  <c r="K863" i="11"/>
  <c r="O864" i="11" l="1"/>
  <c r="Q863" i="11"/>
  <c r="L863" i="11"/>
  <c r="M863" i="11" s="1"/>
  <c r="N863" i="11" s="1"/>
  <c r="P863" i="11" s="1"/>
  <c r="R863" i="11"/>
  <c r="K864" i="11"/>
  <c r="J865" i="11"/>
  <c r="Q864" i="11" l="1"/>
  <c r="L864" i="11"/>
  <c r="M864" i="11" s="1"/>
  <c r="O865" i="11"/>
  <c r="R864" i="11"/>
  <c r="J866" i="11"/>
  <c r="K865" i="11"/>
  <c r="N864" i="11" l="1"/>
  <c r="R865" i="11"/>
  <c r="K866" i="11"/>
  <c r="J867" i="11"/>
  <c r="L865" i="11"/>
  <c r="M865" i="11" s="1"/>
  <c r="N865" i="11" s="1"/>
  <c r="P865" i="11" s="1"/>
  <c r="O866" i="11"/>
  <c r="Q865" i="11"/>
  <c r="P864" i="11" l="1"/>
  <c r="R866" i="11"/>
  <c r="O867" i="11"/>
  <c r="Q866" i="11"/>
  <c r="L866" i="11"/>
  <c r="M866" i="11" s="1"/>
  <c r="J868" i="11"/>
  <c r="K867" i="11"/>
  <c r="N866" i="11" l="1"/>
  <c r="L867" i="11"/>
  <c r="M867" i="11" s="1"/>
  <c r="N867" i="11" s="1"/>
  <c r="P867" i="11" s="1"/>
  <c r="Q867" i="11"/>
  <c r="O868" i="11"/>
  <c r="J869" i="11"/>
  <c r="K868" i="11"/>
  <c r="R867" i="11"/>
  <c r="P866" i="11" l="1"/>
  <c r="Q868" i="11"/>
  <c r="L868" i="11"/>
  <c r="M868" i="11" s="1"/>
  <c r="O869" i="11"/>
  <c r="J870" i="11"/>
  <c r="K869" i="11"/>
  <c r="R868" i="11"/>
  <c r="N868" i="11" l="1"/>
  <c r="L869" i="11"/>
  <c r="M869" i="11" s="1"/>
  <c r="N869" i="11" s="1"/>
  <c r="P869" i="11" s="1"/>
  <c r="O870" i="11"/>
  <c r="Q869" i="11"/>
  <c r="J871" i="11"/>
  <c r="K870" i="11"/>
  <c r="R869" i="11"/>
  <c r="P868" i="11" l="1"/>
  <c r="R870" i="11"/>
  <c r="O871" i="11"/>
  <c r="Q870" i="11"/>
  <c r="L870" i="11"/>
  <c r="M870" i="11" s="1"/>
  <c r="K871" i="11"/>
  <c r="J872" i="11"/>
  <c r="N870" i="11" l="1"/>
  <c r="Q871" i="11"/>
  <c r="L871" i="11"/>
  <c r="M871" i="11" s="1"/>
  <c r="N871" i="11" s="1"/>
  <c r="P871" i="11" s="1"/>
  <c r="O872" i="11"/>
  <c r="R871" i="11"/>
  <c r="J873" i="11"/>
  <c r="K872" i="11"/>
  <c r="P870" i="11" l="1"/>
  <c r="J874" i="11"/>
  <c r="K873" i="11"/>
  <c r="Q872" i="11"/>
  <c r="L872" i="11"/>
  <c r="M872" i="11" s="1"/>
  <c r="O873" i="11"/>
  <c r="R872" i="11"/>
  <c r="N872" i="11" l="1"/>
  <c r="R873" i="11"/>
  <c r="J875" i="11"/>
  <c r="K874" i="11"/>
  <c r="L873" i="11"/>
  <c r="M873" i="11" s="1"/>
  <c r="N873" i="11" s="1"/>
  <c r="P873" i="11" s="1"/>
  <c r="O874" i="11"/>
  <c r="Q873" i="11"/>
  <c r="P872" i="11" l="1"/>
  <c r="K875" i="11"/>
  <c r="J876" i="11"/>
  <c r="O875" i="11"/>
  <c r="L874" i="11"/>
  <c r="M874" i="11" s="1"/>
  <c r="N874" i="11" s="1"/>
  <c r="P874" i="11" s="1"/>
  <c r="Q874" i="11"/>
  <c r="R874" i="11"/>
  <c r="J877" i="11" l="1"/>
  <c r="K876" i="11"/>
  <c r="R875" i="11"/>
  <c r="L875" i="11"/>
  <c r="M875" i="11" s="1"/>
  <c r="N875" i="11" s="1"/>
  <c r="P875" i="11" s="1"/>
  <c r="O876" i="11"/>
  <c r="Q875" i="11"/>
  <c r="R876" i="11" l="1"/>
  <c r="J878" i="11"/>
  <c r="K877" i="11"/>
  <c r="Q876" i="11"/>
  <c r="O877" i="11"/>
  <c r="L876" i="11"/>
  <c r="M876" i="11" s="1"/>
  <c r="N876" i="11" s="1"/>
  <c r="P876" i="11" s="1"/>
  <c r="L877" i="11" l="1"/>
  <c r="M877" i="11" s="1"/>
  <c r="N877" i="11" s="1"/>
  <c r="P877" i="11" s="1"/>
  <c r="O878" i="11"/>
  <c r="Q877" i="11"/>
  <c r="J879" i="11"/>
  <c r="K878" i="11"/>
  <c r="R877" i="11"/>
  <c r="O879" i="11" l="1"/>
  <c r="Q878" i="11"/>
  <c r="L878" i="11"/>
  <c r="M878" i="11" s="1"/>
  <c r="N878" i="11" s="1"/>
  <c r="P878" i="11" s="1"/>
  <c r="K879" i="11"/>
  <c r="J880" i="11"/>
  <c r="R878" i="11"/>
  <c r="R879" i="11" l="1"/>
  <c r="J881" i="11"/>
  <c r="K880" i="11"/>
  <c r="L879" i="11"/>
  <c r="M879" i="11" s="1"/>
  <c r="N879" i="11" s="1"/>
  <c r="P879" i="11" s="1"/>
  <c r="O880" i="11"/>
  <c r="Q879" i="11"/>
  <c r="J882" i="11" l="1"/>
  <c r="K881" i="11"/>
  <c r="O881" i="11"/>
  <c r="Q880" i="11"/>
  <c r="L880" i="11"/>
  <c r="M880" i="11" s="1"/>
  <c r="N880" i="11" s="1"/>
  <c r="P880" i="11" s="1"/>
  <c r="R880" i="11"/>
  <c r="R881" i="11" l="1"/>
  <c r="L881" i="11"/>
  <c r="M881" i="11" s="1"/>
  <c r="N881" i="11" s="1"/>
  <c r="P881" i="11" s="1"/>
  <c r="O882" i="11"/>
  <c r="Q881" i="11"/>
  <c r="J883" i="11"/>
  <c r="K882" i="11"/>
  <c r="O883" i="11" l="1"/>
  <c r="Q882" i="11"/>
  <c r="L882" i="11"/>
  <c r="M882" i="11" s="1"/>
  <c r="N882" i="11" s="1"/>
  <c r="P882" i="11" s="1"/>
  <c r="J884" i="11"/>
  <c r="K883" i="11"/>
  <c r="R882" i="11"/>
  <c r="O884" i="11" l="1"/>
  <c r="Q883" i="11"/>
  <c r="L883" i="11"/>
  <c r="M883" i="11" s="1"/>
  <c r="N883" i="11" s="1"/>
  <c r="P883" i="11" s="1"/>
  <c r="R883" i="11"/>
  <c r="J885" i="11"/>
  <c r="K884" i="11"/>
  <c r="R884" i="11" l="1"/>
  <c r="K885" i="11"/>
  <c r="J886" i="11"/>
  <c r="L884" i="11"/>
  <c r="M884" i="11" s="1"/>
  <c r="N884" i="11" s="1"/>
  <c r="P884" i="11" s="1"/>
  <c r="O885" i="11"/>
  <c r="Q884" i="11"/>
  <c r="O886" i="11" l="1"/>
  <c r="Q885" i="11"/>
  <c r="L885" i="11"/>
  <c r="M885" i="11" s="1"/>
  <c r="N885" i="11" s="1"/>
  <c r="P885" i="11" s="1"/>
  <c r="J887" i="11"/>
  <c r="K886" i="11"/>
  <c r="R885" i="11"/>
  <c r="R886" i="11" l="1"/>
  <c r="O887" i="11"/>
  <c r="Q886" i="11"/>
  <c r="L886" i="11"/>
  <c r="M886" i="11" s="1"/>
  <c r="N886" i="11" s="1"/>
  <c r="P886" i="11" s="1"/>
  <c r="J888" i="11"/>
  <c r="K887" i="11"/>
  <c r="R887" i="11" l="1"/>
  <c r="Q887" i="11"/>
  <c r="L887" i="11"/>
  <c r="M887" i="11" s="1"/>
  <c r="N887" i="11" s="1"/>
  <c r="P887" i="11" s="1"/>
  <c r="O888" i="11"/>
  <c r="J889" i="11"/>
  <c r="K888" i="11"/>
  <c r="J890" i="11" l="1"/>
  <c r="K889" i="11"/>
  <c r="Q888" i="11"/>
  <c r="O889" i="11"/>
  <c r="L888" i="11"/>
  <c r="M888" i="11" s="1"/>
  <c r="N888" i="11" s="1"/>
  <c r="P888" i="11" s="1"/>
  <c r="R888" i="11"/>
  <c r="K890" i="11" l="1"/>
  <c r="J891" i="11"/>
  <c r="Q889" i="11"/>
  <c r="L889" i="11"/>
  <c r="M889" i="11" s="1"/>
  <c r="N889" i="11" s="1"/>
  <c r="P889" i="11" s="1"/>
  <c r="O890" i="11"/>
  <c r="R889" i="11"/>
  <c r="R890" i="11" l="1"/>
  <c r="O891" i="11"/>
  <c r="Q890" i="11"/>
  <c r="L890" i="11"/>
  <c r="M890" i="11" s="1"/>
  <c r="N890" i="11" s="1"/>
  <c r="P890" i="11" s="1"/>
  <c r="J892" i="11"/>
  <c r="K891" i="11"/>
  <c r="R891" i="11" l="1"/>
  <c r="L891" i="11"/>
  <c r="M891" i="11" s="1"/>
  <c r="N891" i="11" s="1"/>
  <c r="P891" i="11" s="1"/>
  <c r="O892" i="11"/>
  <c r="Q891" i="11"/>
  <c r="J893" i="11"/>
  <c r="K892" i="11"/>
  <c r="J894" i="11" l="1"/>
  <c r="K893" i="11"/>
  <c r="L892" i="11"/>
  <c r="M892" i="11" s="1"/>
  <c r="N892" i="11" s="1"/>
  <c r="P892" i="11" s="1"/>
  <c r="Q892" i="11"/>
  <c r="O893" i="11"/>
  <c r="R892" i="11"/>
  <c r="R893" i="11" l="1"/>
  <c r="J895" i="11"/>
  <c r="K894" i="11"/>
  <c r="Q893" i="11"/>
  <c r="L893" i="11"/>
  <c r="M893" i="11" s="1"/>
  <c r="N893" i="11" s="1"/>
  <c r="P893" i="11" s="1"/>
  <c r="O894" i="11"/>
  <c r="R894" i="11" l="1"/>
  <c r="K895" i="11"/>
  <c r="J896" i="11"/>
  <c r="O895" i="11"/>
  <c r="Q894" i="11"/>
  <c r="L894" i="11"/>
  <c r="M894" i="11" s="1"/>
  <c r="N894" i="11" s="1"/>
  <c r="P894" i="11" s="1"/>
  <c r="L895" i="11" l="1"/>
  <c r="M895" i="11" s="1"/>
  <c r="O896" i="11"/>
  <c r="Q895" i="11"/>
  <c r="J897" i="11"/>
  <c r="K896" i="11"/>
  <c r="R895" i="11"/>
  <c r="N895" i="11" l="1"/>
  <c r="Q896" i="11"/>
  <c r="L896" i="11"/>
  <c r="M896" i="11" s="1"/>
  <c r="N896" i="11" s="1"/>
  <c r="P896" i="11" s="1"/>
  <c r="O897" i="11"/>
  <c r="R896" i="11"/>
  <c r="J898" i="11"/>
  <c r="K897" i="11"/>
  <c r="P895" i="11" l="1"/>
  <c r="J899" i="11"/>
  <c r="K898" i="11"/>
  <c r="L897" i="11"/>
  <c r="M897" i="11" s="1"/>
  <c r="O898" i="11"/>
  <c r="Q897" i="11"/>
  <c r="R897" i="11"/>
  <c r="N897" i="11" l="1"/>
  <c r="K899" i="11"/>
  <c r="J900" i="11"/>
  <c r="O899" i="11"/>
  <c r="Q898" i="11"/>
  <c r="L898" i="11"/>
  <c r="M898" i="11" s="1"/>
  <c r="N898" i="11" s="1"/>
  <c r="P898" i="11" s="1"/>
  <c r="R898" i="11"/>
  <c r="P897" i="11" l="1"/>
  <c r="Q899" i="11"/>
  <c r="L899" i="11"/>
  <c r="M899" i="11" s="1"/>
  <c r="O900" i="11"/>
  <c r="K900" i="11"/>
  <c r="J901" i="11"/>
  <c r="R899" i="11"/>
  <c r="N899" i="11" l="1"/>
  <c r="R900" i="11"/>
  <c r="J902" i="11"/>
  <c r="K901" i="11"/>
  <c r="L900" i="11"/>
  <c r="M900" i="11" s="1"/>
  <c r="N900" i="11" s="1"/>
  <c r="P900" i="11" s="1"/>
  <c r="O901" i="11"/>
  <c r="Q900" i="11"/>
  <c r="P899" i="11" l="1"/>
  <c r="K902" i="11"/>
  <c r="J903" i="11"/>
  <c r="L901" i="11"/>
  <c r="M901" i="11" s="1"/>
  <c r="O902" i="11"/>
  <c r="Q901" i="11"/>
  <c r="R901" i="11"/>
  <c r="N901" i="11" l="1"/>
  <c r="Q902" i="11"/>
  <c r="L902" i="11"/>
  <c r="M902" i="11" s="1"/>
  <c r="N902" i="11" s="1"/>
  <c r="P902" i="11" s="1"/>
  <c r="O903" i="11"/>
  <c r="J904" i="11"/>
  <c r="K903" i="11"/>
  <c r="R902" i="11"/>
  <c r="P901" i="11" l="1"/>
  <c r="R903" i="11"/>
  <c r="O904" i="11"/>
  <c r="Q903" i="11"/>
  <c r="L903" i="11"/>
  <c r="M903" i="11" s="1"/>
  <c r="J905" i="11"/>
  <c r="K904" i="11"/>
  <c r="N903" i="11" l="1"/>
  <c r="R904" i="11"/>
  <c r="O905" i="11"/>
  <c r="Q904" i="11"/>
  <c r="L904" i="11"/>
  <c r="M904" i="11" s="1"/>
  <c r="N904" i="11" s="1"/>
  <c r="P904" i="11" s="1"/>
  <c r="J906" i="11"/>
  <c r="K905" i="11"/>
  <c r="P903" i="11" l="1"/>
  <c r="R905" i="11"/>
  <c r="Q905" i="11"/>
  <c r="L905" i="11"/>
  <c r="M905" i="11" s="1"/>
  <c r="N905" i="11" s="1"/>
  <c r="P905" i="11" s="1"/>
  <c r="O906" i="11"/>
  <c r="J907" i="11"/>
  <c r="K906" i="11"/>
  <c r="K907" i="11" l="1"/>
  <c r="J908" i="11"/>
  <c r="O907" i="11"/>
  <c r="L906" i="11"/>
  <c r="M906" i="11" s="1"/>
  <c r="N906" i="11" s="1"/>
  <c r="P906" i="11" s="1"/>
  <c r="Q906" i="11"/>
  <c r="R906" i="11"/>
  <c r="R907" i="11" l="1"/>
  <c r="Q907" i="11"/>
  <c r="L907" i="11"/>
  <c r="M907" i="11" s="1"/>
  <c r="N907" i="11" s="1"/>
  <c r="P907" i="11" s="1"/>
  <c r="O908" i="11"/>
  <c r="K908" i="11"/>
  <c r="J909" i="11"/>
  <c r="R908" i="11" l="1"/>
  <c r="K909" i="11"/>
  <c r="J910" i="11"/>
  <c r="O909" i="11"/>
  <c r="Q908" i="11"/>
  <c r="L908" i="11"/>
  <c r="M908" i="11" s="1"/>
  <c r="N908" i="11" s="1"/>
  <c r="P908" i="11" s="1"/>
  <c r="O910" i="11" l="1"/>
  <c r="Q909" i="11"/>
  <c r="L909" i="11"/>
  <c r="M909" i="11" s="1"/>
  <c r="N909" i="11" s="1"/>
  <c r="P909" i="11" s="1"/>
  <c r="J911" i="11"/>
  <c r="K910" i="11"/>
  <c r="R909" i="11"/>
  <c r="Q910" i="11" l="1"/>
  <c r="L910" i="11"/>
  <c r="M910" i="11" s="1"/>
  <c r="N910" i="11" s="1"/>
  <c r="P910" i="11" s="1"/>
  <c r="O911" i="11"/>
  <c r="R910" i="11"/>
  <c r="J912" i="11"/>
  <c r="K911" i="11"/>
  <c r="O912" i="11" l="1"/>
  <c r="Q911" i="11"/>
  <c r="L911" i="11"/>
  <c r="M911" i="11" s="1"/>
  <c r="N911" i="11" s="1"/>
  <c r="P911" i="11" s="1"/>
  <c r="J913" i="11"/>
  <c r="K912" i="11"/>
  <c r="R911" i="11"/>
  <c r="R912" i="11" l="1"/>
  <c r="Q912" i="11"/>
  <c r="L912" i="11"/>
  <c r="M912" i="11" s="1"/>
  <c r="N912" i="11" s="1"/>
  <c r="P912" i="11" s="1"/>
  <c r="O913" i="11"/>
  <c r="J914" i="11"/>
  <c r="K913" i="11"/>
  <c r="J915" i="11" l="1"/>
  <c r="K914" i="11"/>
  <c r="L913" i="11"/>
  <c r="M913" i="11" s="1"/>
  <c r="N913" i="11" s="1"/>
  <c r="P913" i="11" s="1"/>
  <c r="O914" i="11"/>
  <c r="Q913" i="11"/>
  <c r="R913" i="11"/>
  <c r="K915" i="11" l="1"/>
  <c r="J916" i="11"/>
  <c r="O915" i="11"/>
  <c r="L914" i="11"/>
  <c r="M914" i="11" s="1"/>
  <c r="N914" i="11" s="1"/>
  <c r="P914" i="11" s="1"/>
  <c r="Q914" i="11"/>
  <c r="R914" i="11"/>
  <c r="Q915" i="11" l="1"/>
  <c r="L915" i="11"/>
  <c r="M915" i="11" s="1"/>
  <c r="N915" i="11" s="1"/>
  <c r="P915" i="11" s="1"/>
  <c r="O916" i="11"/>
  <c r="J917" i="11"/>
  <c r="K916" i="11"/>
  <c r="R915" i="11"/>
  <c r="L916" i="11" l="1"/>
  <c r="M916" i="11" s="1"/>
  <c r="N916" i="11" s="1"/>
  <c r="P916" i="11" s="1"/>
  <c r="O917" i="11"/>
  <c r="Q916" i="11"/>
  <c r="R916" i="11"/>
  <c r="J918" i="11"/>
  <c r="K917" i="11"/>
  <c r="R917" i="11" l="1"/>
  <c r="L917" i="11"/>
  <c r="M917" i="11" s="1"/>
  <c r="N917" i="11" s="1"/>
  <c r="P917" i="11" s="1"/>
  <c r="Q917" i="11"/>
  <c r="O918" i="11"/>
  <c r="K918" i="11"/>
  <c r="J919" i="11"/>
  <c r="R918" i="11" l="1"/>
  <c r="K919" i="11"/>
  <c r="J920" i="11"/>
  <c r="Q918" i="11"/>
  <c r="L918" i="11"/>
  <c r="M918" i="11" s="1"/>
  <c r="N918" i="11" s="1"/>
  <c r="P918" i="11" s="1"/>
  <c r="O919" i="11"/>
  <c r="R919" i="11" l="1"/>
  <c r="O920" i="11"/>
  <c r="Q919" i="11"/>
  <c r="L919" i="11"/>
  <c r="M919" i="11" s="1"/>
  <c r="N919" i="11" s="1"/>
  <c r="P919" i="11" s="1"/>
  <c r="J921" i="11"/>
  <c r="K920" i="11"/>
  <c r="R920" i="11" l="1"/>
  <c r="L920" i="11"/>
  <c r="M920" i="11" s="1"/>
  <c r="N920" i="11" s="1"/>
  <c r="P920" i="11" s="1"/>
  <c r="Q920" i="11"/>
  <c r="O921" i="11"/>
  <c r="J922" i="11"/>
  <c r="K921" i="11"/>
  <c r="R921" i="11" l="1"/>
  <c r="Q921" i="11"/>
  <c r="L921" i="11"/>
  <c r="M921" i="11" s="1"/>
  <c r="N921" i="11" s="1"/>
  <c r="P921" i="11" s="1"/>
  <c r="O922" i="11"/>
  <c r="J923" i="11"/>
  <c r="K922" i="11"/>
  <c r="K923" i="11" l="1"/>
  <c r="J924" i="11"/>
  <c r="O923" i="11"/>
  <c r="Q922" i="11"/>
  <c r="L922" i="11"/>
  <c r="M922" i="11" s="1"/>
  <c r="N922" i="11" s="1"/>
  <c r="P922" i="11" s="1"/>
  <c r="R922" i="11"/>
  <c r="L923" i="11" l="1"/>
  <c r="M923" i="11" s="1"/>
  <c r="N923" i="11" s="1"/>
  <c r="P923" i="11" s="1"/>
  <c r="O924" i="11"/>
  <c r="Q923" i="11"/>
  <c r="J925" i="11"/>
  <c r="K924" i="11"/>
  <c r="R923" i="11"/>
  <c r="R924" i="11" l="1"/>
  <c r="O925" i="11"/>
  <c r="Q924" i="11"/>
  <c r="L924" i="11"/>
  <c r="M924" i="11" s="1"/>
  <c r="N924" i="11" s="1"/>
  <c r="P924" i="11" s="1"/>
  <c r="K925" i="11"/>
  <c r="J926" i="11"/>
  <c r="O926" i="11" l="1"/>
  <c r="Q925" i="11"/>
  <c r="L925" i="11"/>
  <c r="M925" i="11" s="1"/>
  <c r="R925" i="11"/>
  <c r="J927" i="11"/>
  <c r="K926" i="11"/>
  <c r="N925" i="11" l="1"/>
  <c r="R926" i="11"/>
  <c r="J928" i="11"/>
  <c r="K927" i="11"/>
  <c r="L926" i="11"/>
  <c r="M926" i="11" s="1"/>
  <c r="N926" i="11" s="1"/>
  <c r="P926" i="11" s="1"/>
  <c r="O927" i="11"/>
  <c r="Q926" i="11"/>
  <c r="P925" i="11" l="1"/>
  <c r="J929" i="11"/>
  <c r="K928" i="11"/>
  <c r="Q927" i="11"/>
  <c r="L927" i="11"/>
  <c r="M927" i="11" s="1"/>
  <c r="O928" i="11"/>
  <c r="R927" i="11"/>
  <c r="N927" i="11" l="1"/>
  <c r="R928" i="11"/>
  <c r="J930" i="11"/>
  <c r="K929" i="11"/>
  <c r="L928" i="11"/>
  <c r="M928" i="11" s="1"/>
  <c r="N928" i="11" s="1"/>
  <c r="P928" i="11" s="1"/>
  <c r="O929" i="11"/>
  <c r="Q928" i="11"/>
  <c r="P927" i="11" l="1"/>
  <c r="J931" i="11"/>
  <c r="K930" i="11"/>
  <c r="Q929" i="11"/>
  <c r="L929" i="11"/>
  <c r="M929" i="11" s="1"/>
  <c r="O930" i="11"/>
  <c r="R929" i="11"/>
  <c r="N929" i="11" l="1"/>
  <c r="R930" i="11"/>
  <c r="J932" i="11"/>
  <c r="K931" i="11"/>
  <c r="Q930" i="11"/>
  <c r="O931" i="11"/>
  <c r="L930" i="11"/>
  <c r="M930" i="11" s="1"/>
  <c r="N930" i="11" s="1"/>
  <c r="P930" i="11" s="1"/>
  <c r="P929" i="11" l="1"/>
  <c r="K932" i="11"/>
  <c r="J933" i="11"/>
  <c r="O932" i="11"/>
  <c r="Q931" i="11"/>
  <c r="L931" i="11"/>
  <c r="M931" i="11" s="1"/>
  <c r="R931" i="11"/>
  <c r="N931" i="11" l="1"/>
  <c r="Q932" i="11"/>
  <c r="L932" i="11"/>
  <c r="M932" i="11" s="1"/>
  <c r="N932" i="11" s="1"/>
  <c r="P932" i="11" s="1"/>
  <c r="O933" i="11"/>
  <c r="J934" i="11"/>
  <c r="K933" i="11"/>
  <c r="R932" i="11"/>
  <c r="P931" i="11" l="1"/>
  <c r="L933" i="11"/>
  <c r="M933" i="11" s="1"/>
  <c r="O934" i="11"/>
  <c r="Q933" i="11"/>
  <c r="R933" i="11"/>
  <c r="J935" i="11"/>
  <c r="K934" i="11"/>
  <c r="N933" i="11" l="1"/>
  <c r="R934" i="11"/>
  <c r="K935" i="11"/>
  <c r="J936" i="11"/>
  <c r="O935" i="11"/>
  <c r="L934" i="11"/>
  <c r="M934" i="11" s="1"/>
  <c r="N934" i="11" s="1"/>
  <c r="P934" i="11" s="1"/>
  <c r="Q934" i="11"/>
  <c r="P933" i="11" l="1"/>
  <c r="Q935" i="11"/>
  <c r="L935" i="11"/>
  <c r="M935" i="11" s="1"/>
  <c r="N935" i="11" s="1"/>
  <c r="P935" i="11" s="1"/>
  <c r="O936" i="11"/>
  <c r="K936" i="11"/>
  <c r="J937" i="11"/>
  <c r="R935" i="11"/>
  <c r="R936" i="11" l="1"/>
  <c r="J938" i="11"/>
  <c r="K937" i="11"/>
  <c r="Q936" i="11"/>
  <c r="O937" i="11"/>
  <c r="L936" i="11"/>
  <c r="M936" i="11" s="1"/>
  <c r="N936" i="11" s="1"/>
  <c r="P936" i="11" s="1"/>
  <c r="K938" i="11" l="1"/>
  <c r="J939" i="11"/>
  <c r="L937" i="11"/>
  <c r="M937" i="11" s="1"/>
  <c r="N937" i="11" s="1"/>
  <c r="P937" i="11" s="1"/>
  <c r="O938" i="11"/>
  <c r="Q937" i="11"/>
  <c r="R937" i="11"/>
  <c r="O939" i="11" l="1"/>
  <c r="Q938" i="11"/>
  <c r="L938" i="11"/>
  <c r="M938" i="11" s="1"/>
  <c r="N938" i="11" s="1"/>
  <c r="P938" i="11" s="1"/>
  <c r="K939" i="11"/>
  <c r="J940" i="11"/>
  <c r="R938" i="11"/>
  <c r="R939" i="11" l="1"/>
  <c r="J941" i="11"/>
  <c r="K940" i="11"/>
  <c r="Q939" i="11"/>
  <c r="L939" i="11"/>
  <c r="M939" i="11" s="1"/>
  <c r="N939" i="11" s="1"/>
  <c r="P939" i="11" s="1"/>
  <c r="O940" i="11"/>
  <c r="R940" i="11" l="1"/>
  <c r="J942" i="11"/>
  <c r="K941" i="11"/>
  <c r="Q940" i="11"/>
  <c r="L940" i="11"/>
  <c r="M940" i="11" s="1"/>
  <c r="N940" i="11" s="1"/>
  <c r="P940" i="11" s="1"/>
  <c r="O941" i="11"/>
  <c r="R941" i="11" l="1"/>
  <c r="J943" i="11"/>
  <c r="K942" i="11"/>
  <c r="L941" i="11"/>
  <c r="M941" i="11" s="1"/>
  <c r="N941" i="11" s="1"/>
  <c r="P941" i="11" s="1"/>
  <c r="O942" i="11"/>
  <c r="Q941" i="11"/>
  <c r="K943" i="11" l="1"/>
  <c r="J944" i="11"/>
  <c r="O943" i="11"/>
  <c r="Q942" i="11"/>
  <c r="L942" i="11"/>
  <c r="M942" i="11" s="1"/>
  <c r="N942" i="11" s="1"/>
  <c r="P942" i="11" s="1"/>
  <c r="R942" i="11"/>
  <c r="L943" i="11" l="1"/>
  <c r="M943" i="11" s="1"/>
  <c r="N943" i="11" s="1"/>
  <c r="P943" i="11" s="1"/>
  <c r="O944" i="11"/>
  <c r="Q943" i="11"/>
  <c r="J945" i="11"/>
  <c r="K944" i="11"/>
  <c r="R943" i="11"/>
  <c r="Q944" i="11" l="1"/>
  <c r="L944" i="11"/>
  <c r="M944" i="11" s="1"/>
  <c r="N944" i="11" s="1"/>
  <c r="P944" i="11" s="1"/>
  <c r="O945" i="11"/>
  <c r="R944" i="11"/>
  <c r="J946" i="11"/>
  <c r="K945" i="11"/>
  <c r="L945" i="11" l="1"/>
  <c r="M945" i="11" s="1"/>
  <c r="N945" i="11" s="1"/>
  <c r="P945" i="11" s="1"/>
  <c r="O946" i="11"/>
  <c r="Q945" i="11"/>
  <c r="K946" i="11"/>
  <c r="J947" i="11"/>
  <c r="R945" i="11"/>
  <c r="R946" i="11" l="1"/>
  <c r="J948" i="11"/>
  <c r="K947" i="11"/>
  <c r="O947" i="11"/>
  <c r="L946" i="11"/>
  <c r="M946" i="11" s="1"/>
  <c r="N946" i="11" s="1"/>
  <c r="P946" i="11" s="1"/>
  <c r="Q946" i="11"/>
  <c r="J949" i="11" l="1"/>
  <c r="K948" i="11"/>
  <c r="L947" i="11"/>
  <c r="M947" i="11" s="1"/>
  <c r="N947" i="11" s="1"/>
  <c r="P947" i="11" s="1"/>
  <c r="O948" i="11"/>
  <c r="Q947" i="11"/>
  <c r="R947" i="11"/>
  <c r="K949" i="11" l="1"/>
  <c r="J950" i="11"/>
  <c r="O949" i="11"/>
  <c r="L948" i="11"/>
  <c r="M948" i="11" s="1"/>
  <c r="N948" i="11" s="1"/>
  <c r="P948" i="11" s="1"/>
  <c r="Q948" i="11"/>
  <c r="R948" i="11"/>
  <c r="Q949" i="11" l="1"/>
  <c r="L949" i="11"/>
  <c r="M949" i="11" s="1"/>
  <c r="N949" i="11" s="1"/>
  <c r="P949" i="11" s="1"/>
  <c r="O950" i="11"/>
  <c r="J951" i="11"/>
  <c r="K950" i="11"/>
  <c r="R949" i="11"/>
  <c r="L950" i="11" l="1"/>
  <c r="M950" i="11" s="1"/>
  <c r="N950" i="11" s="1"/>
  <c r="P950" i="11" s="1"/>
  <c r="Q950" i="11"/>
  <c r="O951" i="11"/>
  <c r="R950" i="11"/>
  <c r="J952" i="11"/>
  <c r="K951" i="11"/>
  <c r="O952" i="11" l="1"/>
  <c r="Q951" i="11"/>
  <c r="L951" i="11"/>
  <c r="M951" i="11" s="1"/>
  <c r="N951" i="11" s="1"/>
  <c r="P951" i="11" s="1"/>
  <c r="R951" i="11"/>
  <c r="J953" i="11"/>
  <c r="K952" i="11"/>
  <c r="R952" i="11" l="1"/>
  <c r="J954" i="11"/>
  <c r="K953" i="11"/>
  <c r="L952" i="11"/>
  <c r="M952" i="11" s="1"/>
  <c r="N952" i="11" s="1"/>
  <c r="P952" i="11" s="1"/>
  <c r="O953" i="11"/>
  <c r="Q952" i="11"/>
  <c r="J955" i="11" l="1"/>
  <c r="K954" i="11"/>
  <c r="Q953" i="11"/>
  <c r="L953" i="11"/>
  <c r="M953" i="11" s="1"/>
  <c r="N953" i="11" s="1"/>
  <c r="P953" i="11" s="1"/>
  <c r="O954" i="11"/>
  <c r="R953" i="11"/>
  <c r="R954" i="11" l="1"/>
  <c r="J956" i="11"/>
  <c r="K955" i="11"/>
  <c r="O955" i="11"/>
  <c r="Q954" i="11"/>
  <c r="L954" i="11"/>
  <c r="M954" i="11" s="1"/>
  <c r="N954" i="11" s="1"/>
  <c r="P954" i="11" s="1"/>
  <c r="J957" i="11" l="1"/>
  <c r="K956" i="11"/>
  <c r="O956" i="11"/>
  <c r="Q955" i="11"/>
  <c r="L955" i="11"/>
  <c r="M955" i="11" s="1"/>
  <c r="N955" i="11" s="1"/>
  <c r="P955" i="11" s="1"/>
  <c r="R955" i="11"/>
  <c r="J958" i="11" l="1"/>
  <c r="K957" i="11"/>
  <c r="O957" i="11"/>
  <c r="L956" i="11"/>
  <c r="M956" i="11" s="1"/>
  <c r="Q956" i="11"/>
  <c r="R956" i="11"/>
  <c r="N956" i="11" l="1"/>
  <c r="K958" i="11"/>
  <c r="J959" i="11"/>
  <c r="Q957" i="11"/>
  <c r="L957" i="11"/>
  <c r="M957" i="11" s="1"/>
  <c r="N957" i="11" s="1"/>
  <c r="P957" i="11" s="1"/>
  <c r="O958" i="11"/>
  <c r="R957" i="11"/>
  <c r="P956" i="11" l="1"/>
  <c r="O959" i="11"/>
  <c r="Q958" i="11"/>
  <c r="L958" i="11"/>
  <c r="M958" i="11" s="1"/>
  <c r="K959" i="11"/>
  <c r="J960" i="11"/>
  <c r="R958" i="11"/>
  <c r="N958" i="11" l="1"/>
  <c r="R959" i="11"/>
  <c r="J961" i="11"/>
  <c r="K960" i="11"/>
  <c r="Q959" i="11"/>
  <c r="O960" i="11"/>
  <c r="L959" i="11"/>
  <c r="M959" i="11" s="1"/>
  <c r="N959" i="11" s="1"/>
  <c r="P959" i="11" s="1"/>
  <c r="P958" i="11" l="1"/>
  <c r="J962" i="11"/>
  <c r="K961" i="11"/>
  <c r="Q960" i="11"/>
  <c r="L960" i="11"/>
  <c r="M960" i="11" s="1"/>
  <c r="O961" i="11"/>
  <c r="R960" i="11"/>
  <c r="N960" i="11" l="1"/>
  <c r="R961" i="11"/>
  <c r="J963" i="11"/>
  <c r="K962" i="11"/>
  <c r="L961" i="11"/>
  <c r="M961" i="11" s="1"/>
  <c r="N961" i="11" s="1"/>
  <c r="P961" i="11" s="1"/>
  <c r="O962" i="11"/>
  <c r="Q961" i="11"/>
  <c r="P960" i="11" l="1"/>
  <c r="J964" i="11"/>
  <c r="K963" i="11"/>
  <c r="O963" i="11"/>
  <c r="Q962" i="11"/>
  <c r="L962" i="11"/>
  <c r="M962" i="11" s="1"/>
  <c r="R962" i="11"/>
  <c r="N962" i="11" l="1"/>
  <c r="J965" i="11"/>
  <c r="K964" i="11"/>
  <c r="L963" i="11"/>
  <c r="M963" i="11" s="1"/>
  <c r="N963" i="11" s="1"/>
  <c r="P963" i="11" s="1"/>
  <c r="O964" i="11"/>
  <c r="Q963" i="11"/>
  <c r="R963" i="11"/>
  <c r="P962" i="11" l="1"/>
  <c r="J966" i="11"/>
  <c r="K965" i="11"/>
  <c r="O965" i="11"/>
  <c r="Q964" i="11"/>
  <c r="L964" i="11"/>
  <c r="M964" i="11" s="1"/>
  <c r="R964" i="11"/>
  <c r="N964" i="11" l="1"/>
  <c r="J967" i="11"/>
  <c r="K966" i="11"/>
  <c r="Q965" i="11"/>
  <c r="L965" i="11"/>
  <c r="M965" i="11" s="1"/>
  <c r="N965" i="11" s="1"/>
  <c r="P965" i="11" s="1"/>
  <c r="O966" i="11"/>
  <c r="R965" i="11"/>
  <c r="P964" i="11" l="1"/>
  <c r="R966" i="11"/>
  <c r="J968" i="11"/>
  <c r="K967" i="11"/>
  <c r="O967" i="11"/>
  <c r="Q966" i="11"/>
  <c r="L966" i="11"/>
  <c r="M966" i="11" s="1"/>
  <c r="N966" i="11" s="1"/>
  <c r="P966" i="11" s="1"/>
  <c r="J969" i="11" l="1"/>
  <c r="K968" i="11"/>
  <c r="O968" i="11"/>
  <c r="L967" i="11"/>
  <c r="M967" i="11" s="1"/>
  <c r="N967" i="11" s="1"/>
  <c r="P967" i="11" s="1"/>
  <c r="Q967" i="11"/>
  <c r="R967" i="11"/>
  <c r="J970" i="11" l="1"/>
  <c r="K969" i="11"/>
  <c r="O969" i="11"/>
  <c r="Q968" i="11"/>
  <c r="L968" i="11"/>
  <c r="M968" i="11" s="1"/>
  <c r="N968" i="11" s="1"/>
  <c r="P968" i="11" s="1"/>
  <c r="R968" i="11"/>
  <c r="K970" i="11" l="1"/>
  <c r="J971" i="11"/>
  <c r="Q969" i="11"/>
  <c r="L969" i="11"/>
  <c r="M969" i="11" s="1"/>
  <c r="N969" i="11" s="1"/>
  <c r="P969" i="11" s="1"/>
  <c r="O970" i="11"/>
  <c r="R969" i="11"/>
  <c r="L970" i="11" l="1"/>
  <c r="M970" i="11" s="1"/>
  <c r="N970" i="11" s="1"/>
  <c r="P970" i="11" s="1"/>
  <c r="O971" i="11"/>
  <c r="Q970" i="11"/>
  <c r="J972" i="11"/>
  <c r="K971" i="11"/>
  <c r="R970" i="11"/>
  <c r="R971" i="11" l="1"/>
  <c r="L971" i="11"/>
  <c r="M971" i="11" s="1"/>
  <c r="N971" i="11" s="1"/>
  <c r="P971" i="11" s="1"/>
  <c r="O972" i="11"/>
  <c r="Q971" i="11"/>
  <c r="J973" i="11"/>
  <c r="K972" i="11"/>
  <c r="R972" i="11" l="1"/>
  <c r="L972" i="11"/>
  <c r="M972" i="11" s="1"/>
  <c r="N972" i="11" s="1"/>
  <c r="P972" i="11" s="1"/>
  <c r="O973" i="11"/>
  <c r="Q972" i="11"/>
  <c r="J974" i="11"/>
  <c r="K973" i="11"/>
  <c r="R973" i="11" l="1"/>
  <c r="K974" i="11"/>
  <c r="J975" i="11"/>
  <c r="Q973" i="11"/>
  <c r="L973" i="11"/>
  <c r="M973" i="11" s="1"/>
  <c r="N973" i="11" s="1"/>
  <c r="P973" i="11" s="1"/>
  <c r="O974" i="11"/>
  <c r="R974" i="11" l="1"/>
  <c r="O975" i="11"/>
  <c r="Q974" i="11"/>
  <c r="L974" i="11"/>
  <c r="M974" i="11" s="1"/>
  <c r="N974" i="11" s="1"/>
  <c r="P974" i="11" s="1"/>
  <c r="K975" i="11"/>
  <c r="J976" i="11"/>
  <c r="R975" i="11" l="1"/>
  <c r="J977" i="11"/>
  <c r="K976" i="11"/>
  <c r="L975" i="11"/>
  <c r="M975" i="11" s="1"/>
  <c r="N975" i="11" s="1"/>
  <c r="P975" i="11" s="1"/>
  <c r="O976" i="11"/>
  <c r="Q975" i="11"/>
  <c r="J978" i="11" l="1"/>
  <c r="K977" i="11"/>
  <c r="O977" i="11"/>
  <c r="L976" i="11"/>
  <c r="M976" i="11" s="1"/>
  <c r="N976" i="11" s="1"/>
  <c r="P976" i="11" s="1"/>
  <c r="Q976" i="11"/>
  <c r="R976" i="11"/>
  <c r="J979" i="11" l="1"/>
  <c r="K978" i="11"/>
  <c r="Q977" i="11"/>
  <c r="L977" i="11"/>
  <c r="M977" i="11" s="1"/>
  <c r="N977" i="11" s="1"/>
  <c r="P977" i="11" s="1"/>
  <c r="O978" i="11"/>
  <c r="R977" i="11"/>
  <c r="R978" i="11" l="1"/>
  <c r="K979" i="11"/>
  <c r="J980" i="11"/>
  <c r="O979" i="11"/>
  <c r="Q978" i="11"/>
  <c r="L978" i="11"/>
  <c r="M978" i="11" s="1"/>
  <c r="N978" i="11" s="1"/>
  <c r="P978" i="11" s="1"/>
  <c r="L979" i="11" l="1"/>
  <c r="M979" i="11" s="1"/>
  <c r="N979" i="11" s="1"/>
  <c r="P979" i="11" s="1"/>
  <c r="O980" i="11"/>
  <c r="Q979" i="11"/>
  <c r="J981" i="11"/>
  <c r="K980" i="11"/>
  <c r="R979" i="11"/>
  <c r="R980" i="11" l="1"/>
  <c r="O981" i="11"/>
  <c r="Q980" i="11"/>
  <c r="L980" i="11"/>
  <c r="M980" i="11" s="1"/>
  <c r="N980" i="11" s="1"/>
  <c r="P980" i="11" s="1"/>
  <c r="J982" i="11"/>
  <c r="K981" i="11"/>
  <c r="J983" i="11" l="1"/>
  <c r="K982" i="11"/>
  <c r="R981" i="11"/>
  <c r="Q981" i="11"/>
  <c r="L981" i="11"/>
  <c r="M981" i="11" s="1"/>
  <c r="N981" i="11" s="1"/>
  <c r="P981" i="11" s="1"/>
  <c r="O982" i="11"/>
  <c r="K983" i="11" l="1"/>
  <c r="J984" i="11"/>
  <c r="O983" i="11"/>
  <c r="Q982" i="11"/>
  <c r="L982" i="11"/>
  <c r="M982" i="11" s="1"/>
  <c r="N982" i="11" s="1"/>
  <c r="P982" i="11" s="1"/>
  <c r="R982" i="11"/>
  <c r="J985" i="11" l="1"/>
  <c r="K984" i="11"/>
  <c r="L983" i="11"/>
  <c r="M983" i="11" s="1"/>
  <c r="N983" i="11" s="1"/>
  <c r="P983" i="11" s="1"/>
  <c r="O984" i="11"/>
  <c r="Q983" i="11"/>
  <c r="R983" i="11"/>
  <c r="K985" i="11" l="1"/>
  <c r="J986" i="11"/>
  <c r="L984" i="11"/>
  <c r="M984" i="11" s="1"/>
  <c r="N984" i="11" s="1"/>
  <c r="P984" i="11" s="1"/>
  <c r="O985" i="11"/>
  <c r="Q984" i="11"/>
  <c r="R984" i="11"/>
  <c r="Q985" i="11" l="1"/>
  <c r="L985" i="11"/>
  <c r="M985" i="11" s="1"/>
  <c r="N985" i="11" s="1"/>
  <c r="P985" i="11" s="1"/>
  <c r="O986" i="11"/>
  <c r="K986" i="11"/>
  <c r="J987" i="11"/>
  <c r="R985" i="11"/>
  <c r="R986" i="11" l="1"/>
  <c r="J988" i="11"/>
  <c r="K987" i="11"/>
  <c r="L986" i="11"/>
  <c r="M986" i="11" s="1"/>
  <c r="N986" i="11" s="1"/>
  <c r="P986" i="11" s="1"/>
  <c r="O987" i="11"/>
  <c r="Q986" i="11"/>
  <c r="K988" i="11" l="1"/>
  <c r="J989" i="11"/>
  <c r="O988" i="11"/>
  <c r="Q987" i="11"/>
  <c r="L987" i="11"/>
  <c r="M987" i="11" s="1"/>
  <c r="R987" i="11"/>
  <c r="N987" i="11" l="1"/>
  <c r="J990" i="11"/>
  <c r="K989" i="11"/>
  <c r="R988" i="11"/>
  <c r="Q988" i="11"/>
  <c r="O989" i="11"/>
  <c r="L988" i="11"/>
  <c r="M988" i="11" s="1"/>
  <c r="N988" i="11" s="1"/>
  <c r="P988" i="11" s="1"/>
  <c r="P987" i="11" l="1"/>
  <c r="R989" i="11"/>
  <c r="L989" i="11"/>
  <c r="M989" i="11" s="1"/>
  <c r="O990" i="11"/>
  <c r="Q989" i="11"/>
  <c r="J991" i="11"/>
  <c r="K990" i="11"/>
  <c r="N989" i="11" l="1"/>
  <c r="R990" i="11"/>
  <c r="O991" i="11"/>
  <c r="Q990" i="11"/>
  <c r="L990" i="11"/>
  <c r="M990" i="11" s="1"/>
  <c r="N990" i="11" s="1"/>
  <c r="P990" i="11" s="1"/>
  <c r="J992" i="11"/>
  <c r="K991" i="11"/>
  <c r="P989" i="11" l="1"/>
  <c r="R991" i="11"/>
  <c r="J993" i="11"/>
  <c r="K992" i="11"/>
  <c r="Q991" i="11"/>
  <c r="L991" i="11"/>
  <c r="M991" i="11" s="1"/>
  <c r="O992" i="11"/>
  <c r="N991" i="11" l="1"/>
  <c r="R992" i="11"/>
  <c r="J994" i="11"/>
  <c r="K993" i="11"/>
  <c r="O993" i="11"/>
  <c r="Q992" i="11"/>
  <c r="L992" i="11"/>
  <c r="M992" i="11" s="1"/>
  <c r="N992" i="11" s="1"/>
  <c r="P992" i="11" s="1"/>
  <c r="P991" i="11" l="1"/>
  <c r="J995" i="11"/>
  <c r="K994" i="11"/>
  <c r="Q993" i="11"/>
  <c r="L993" i="11"/>
  <c r="M993" i="11" s="1"/>
  <c r="O994" i="11"/>
  <c r="R993" i="11"/>
  <c r="N993" i="11" l="1"/>
  <c r="R994" i="11"/>
  <c r="K995" i="11"/>
  <c r="J996" i="11"/>
  <c r="O995" i="11"/>
  <c r="Q994" i="11"/>
  <c r="L994" i="11"/>
  <c r="M994" i="11" s="1"/>
  <c r="N994" i="11" s="1"/>
  <c r="P994" i="11" s="1"/>
  <c r="P993" i="11" l="1"/>
  <c r="J997" i="11"/>
  <c r="K996" i="11"/>
  <c r="L995" i="11"/>
  <c r="M995" i="11" s="1"/>
  <c r="O996" i="11"/>
  <c r="Q995" i="11"/>
  <c r="R995" i="11"/>
  <c r="N995" i="11" l="1"/>
  <c r="K997" i="11"/>
  <c r="J998" i="11"/>
  <c r="L996" i="11"/>
  <c r="M996" i="11" s="1"/>
  <c r="N996" i="11" s="1"/>
  <c r="P996" i="11" s="1"/>
  <c r="O997" i="11"/>
  <c r="Q996" i="11"/>
  <c r="R996" i="11"/>
  <c r="P995" i="11" l="1"/>
  <c r="L997" i="11"/>
  <c r="M997" i="11" s="1"/>
  <c r="N997" i="11" s="1"/>
  <c r="P997" i="11" s="1"/>
  <c r="Q997" i="11"/>
  <c r="O998" i="11"/>
  <c r="K998" i="11"/>
  <c r="J999" i="11"/>
  <c r="R997" i="11"/>
  <c r="R998" i="11" l="1"/>
  <c r="J1000" i="11"/>
  <c r="K999" i="11"/>
  <c r="O999" i="11"/>
  <c r="Q998" i="11"/>
  <c r="L998" i="11"/>
  <c r="M998" i="11" s="1"/>
  <c r="N998" i="11" s="1"/>
  <c r="P998" i="11" s="1"/>
  <c r="J1001" i="11" l="1"/>
  <c r="K1000" i="11"/>
  <c r="O1000" i="11"/>
  <c r="Q999" i="11"/>
  <c r="L999" i="11"/>
  <c r="M999" i="11" s="1"/>
  <c r="N999" i="11" s="1"/>
  <c r="P999" i="11" s="1"/>
  <c r="R999" i="11"/>
  <c r="J1002" i="11" l="1"/>
  <c r="K1001" i="11"/>
  <c r="L1000" i="11"/>
  <c r="M1000" i="11" s="1"/>
  <c r="N1000" i="11" s="1"/>
  <c r="P1000" i="11" s="1"/>
  <c r="O1001" i="11"/>
  <c r="Q1000" i="11"/>
  <c r="R1000" i="11"/>
  <c r="J1003" i="11" l="1"/>
  <c r="K1002" i="11"/>
  <c r="Q1001" i="11"/>
  <c r="L1001" i="11"/>
  <c r="M1001" i="11" s="1"/>
  <c r="N1001" i="11" s="1"/>
  <c r="P1001" i="11" s="1"/>
  <c r="O1002" i="11"/>
  <c r="R1001" i="11"/>
  <c r="R1002" i="11" l="1"/>
  <c r="J1004" i="11"/>
  <c r="K1003" i="11"/>
  <c r="L1002" i="11"/>
  <c r="M1002" i="11" s="1"/>
  <c r="N1002" i="11" s="1"/>
  <c r="P1002" i="11" s="1"/>
  <c r="Q1002" i="11"/>
  <c r="O1003" i="11"/>
  <c r="R1003" i="11" l="1"/>
  <c r="K1004" i="11"/>
  <c r="J1005" i="11"/>
  <c r="L1003" i="11"/>
  <c r="M1003" i="11" s="1"/>
  <c r="N1003" i="11" s="1"/>
  <c r="P1003" i="11" s="1"/>
  <c r="O1004" i="11"/>
  <c r="Q1003" i="11"/>
  <c r="L1004" i="11" l="1"/>
  <c r="M1004" i="11" s="1"/>
  <c r="N1004" i="11" s="1"/>
  <c r="P1004" i="11" s="1"/>
  <c r="O1005" i="11"/>
  <c r="Q1004" i="11"/>
  <c r="J1006" i="11"/>
  <c r="K1005" i="11"/>
  <c r="R1004" i="11"/>
  <c r="R1005" i="11" l="1"/>
  <c r="L1005" i="11"/>
  <c r="M1005" i="11" s="1"/>
  <c r="N1005" i="11" s="1"/>
  <c r="P1005" i="11" s="1"/>
  <c r="Q1005" i="11"/>
  <c r="O1006" i="11"/>
  <c r="K1006" i="11"/>
  <c r="J1007" i="11"/>
  <c r="O1007" i="11" l="1"/>
  <c r="Q1006" i="11"/>
  <c r="L1006" i="11"/>
  <c r="M1006" i="11" s="1"/>
  <c r="N1006" i="11" s="1"/>
  <c r="P1006" i="11" s="1"/>
  <c r="K1007" i="11"/>
  <c r="J1008" i="11"/>
  <c r="R1006" i="11"/>
  <c r="R1007" i="11" l="1"/>
  <c r="K1008" i="11"/>
  <c r="J1009" i="11"/>
  <c r="Q1007" i="11"/>
  <c r="L1007" i="11"/>
  <c r="M1007" i="11" s="1"/>
  <c r="N1007" i="11" s="1"/>
  <c r="P1007" i="11" s="1"/>
  <c r="O1008" i="11"/>
  <c r="R1008" i="11" l="1"/>
  <c r="Q1008" i="11"/>
  <c r="O1009" i="11"/>
  <c r="L1008" i="11"/>
  <c r="M1008" i="11" s="1"/>
  <c r="N1008" i="11" s="1"/>
  <c r="P1008" i="11" s="1"/>
  <c r="J1010" i="11"/>
  <c r="K1009" i="11"/>
  <c r="R1009" i="11" l="1"/>
  <c r="Q1009" i="11"/>
  <c r="L1009" i="11"/>
  <c r="M1009" i="11" s="1"/>
  <c r="N1009" i="11" s="1"/>
  <c r="P1009" i="11" s="1"/>
  <c r="O1010" i="11"/>
  <c r="J1011" i="11"/>
  <c r="K1010" i="11"/>
  <c r="K1011" i="11" l="1"/>
  <c r="J1012" i="11"/>
  <c r="O1011" i="11"/>
  <c r="Q1010" i="11"/>
  <c r="L1010" i="11"/>
  <c r="M1010" i="11" s="1"/>
  <c r="N1010" i="11" s="1"/>
  <c r="P1010" i="11" s="1"/>
  <c r="R1010" i="11"/>
  <c r="J1013" i="11" l="1"/>
  <c r="K1012" i="11"/>
  <c r="L1011" i="11"/>
  <c r="M1011" i="11" s="1"/>
  <c r="N1011" i="11" s="1"/>
  <c r="P1011" i="11" s="1"/>
  <c r="Q1011" i="11"/>
  <c r="O1012" i="11"/>
  <c r="R1011" i="11"/>
  <c r="R1012" i="11" l="1"/>
  <c r="J1014" i="11"/>
  <c r="K1013" i="11"/>
  <c r="O1013" i="11"/>
  <c r="Q1012" i="11"/>
  <c r="L1012" i="11"/>
  <c r="M1012" i="11" s="1"/>
  <c r="N1012" i="11" s="1"/>
  <c r="P1012" i="11" s="1"/>
  <c r="J1015" i="11" l="1"/>
  <c r="K1014" i="11"/>
  <c r="Q1013" i="11"/>
  <c r="O1014" i="11"/>
  <c r="L1013" i="11"/>
  <c r="M1013" i="11" s="1"/>
  <c r="N1013" i="11" s="1"/>
  <c r="P1013" i="11" s="1"/>
  <c r="R1013" i="11"/>
  <c r="J1016" i="11" l="1"/>
  <c r="K1015" i="11"/>
  <c r="O1015" i="11"/>
  <c r="Q1014" i="11"/>
  <c r="L1014" i="11"/>
  <c r="M1014" i="11" s="1"/>
  <c r="N1014" i="11" s="1"/>
  <c r="P1014" i="11" s="1"/>
  <c r="R1014" i="11"/>
  <c r="J1017" i="11" l="1"/>
  <c r="K1016" i="11"/>
  <c r="L1015" i="11"/>
  <c r="M1015" i="11" s="1"/>
  <c r="N1015" i="11" s="1"/>
  <c r="P1015" i="11" s="1"/>
  <c r="O1016" i="11"/>
  <c r="Q1015" i="11"/>
  <c r="R1015" i="11"/>
  <c r="J1018" i="11" l="1"/>
  <c r="K1017" i="11"/>
  <c r="O1017" i="11"/>
  <c r="L1016" i="11"/>
  <c r="M1016" i="11" s="1"/>
  <c r="N1016" i="11" s="1"/>
  <c r="P1016" i="11" s="1"/>
  <c r="Q1016" i="11"/>
  <c r="R1016" i="11"/>
  <c r="K1018" i="11" l="1"/>
  <c r="J1019" i="11"/>
  <c r="Q1017" i="11"/>
  <c r="L1017" i="11"/>
  <c r="M1017" i="11" s="1"/>
  <c r="O1018" i="11"/>
  <c r="R1017" i="11"/>
  <c r="N1017" i="11" l="1"/>
  <c r="Q1018" i="11"/>
  <c r="L1018" i="11"/>
  <c r="M1018" i="11" s="1"/>
  <c r="N1018" i="11" s="1"/>
  <c r="P1018" i="11" s="1"/>
  <c r="O1019" i="11"/>
  <c r="J1020" i="11"/>
  <c r="K1019" i="11"/>
  <c r="R1018" i="11"/>
  <c r="P1017" i="11" l="1"/>
  <c r="R1019" i="11"/>
  <c r="Q1019" i="11"/>
  <c r="L1019" i="11"/>
  <c r="M1019" i="11" s="1"/>
  <c r="O1020" i="11"/>
  <c r="K1020" i="11"/>
  <c r="J1021" i="11"/>
  <c r="N1019" i="11" l="1"/>
  <c r="O1021" i="11"/>
  <c r="Q1020" i="11"/>
  <c r="L1020" i="11"/>
  <c r="M1020" i="11" s="1"/>
  <c r="N1020" i="11" s="1"/>
  <c r="P1020" i="11" s="1"/>
  <c r="K1021" i="11"/>
  <c r="J1022" i="11"/>
  <c r="R1020" i="11"/>
  <c r="P1019" i="11" l="1"/>
  <c r="R1021" i="11"/>
  <c r="K1022" i="11"/>
  <c r="J1023" i="11"/>
  <c r="L1021" i="11"/>
  <c r="M1021" i="11" s="1"/>
  <c r="O1022" i="11"/>
  <c r="Q1021" i="11"/>
  <c r="N1021" i="11" l="1"/>
  <c r="O1023" i="11"/>
  <c r="L1022" i="11"/>
  <c r="M1022" i="11" s="1"/>
  <c r="N1022" i="11" s="1"/>
  <c r="P1022" i="11" s="1"/>
  <c r="Q1022" i="11"/>
  <c r="K1023" i="11"/>
  <c r="J1024" i="11"/>
  <c r="R1022" i="11"/>
  <c r="P1021" i="11" l="1"/>
  <c r="R1023" i="11"/>
  <c r="K1024" i="11"/>
  <c r="J1025" i="11"/>
  <c r="L1023" i="11"/>
  <c r="M1023" i="11" s="1"/>
  <c r="O1024" i="11"/>
  <c r="Q1023" i="11"/>
  <c r="N1023" i="11" l="1"/>
  <c r="L1024" i="11"/>
  <c r="M1024" i="11" s="1"/>
  <c r="N1024" i="11" s="1"/>
  <c r="P1024" i="11" s="1"/>
  <c r="O1025" i="11"/>
  <c r="Q1024" i="11"/>
  <c r="K1025" i="11"/>
  <c r="J1026" i="11"/>
  <c r="R1024" i="11"/>
  <c r="P1023" i="11" l="1"/>
  <c r="R1025" i="11"/>
  <c r="J1027" i="11"/>
  <c r="K1026" i="11"/>
  <c r="O1026" i="11"/>
  <c r="L1025" i="11"/>
  <c r="M1025" i="11" s="1"/>
  <c r="Q1025" i="11"/>
  <c r="N1025" i="11" l="1"/>
  <c r="J1028" i="11"/>
  <c r="K1027" i="11"/>
  <c r="L1026" i="11"/>
  <c r="M1026" i="11" s="1"/>
  <c r="N1026" i="11" s="1"/>
  <c r="P1026" i="11" s="1"/>
  <c r="Q1026" i="11"/>
  <c r="O1027" i="11"/>
  <c r="R1026" i="11"/>
  <c r="P1025" i="11" l="1"/>
  <c r="R1027" i="11"/>
  <c r="K1028" i="11"/>
  <c r="J1029" i="11"/>
  <c r="O1028" i="11"/>
  <c r="Q1027" i="11"/>
  <c r="L1027" i="11"/>
  <c r="M1027" i="11" s="1"/>
  <c r="N1027" i="11" s="1"/>
  <c r="P1027" i="11" s="1"/>
  <c r="O1029" i="11" l="1"/>
  <c r="Q1028" i="11"/>
  <c r="L1028" i="11"/>
  <c r="M1028" i="11" s="1"/>
  <c r="N1028" i="11" s="1"/>
  <c r="P1028" i="11" s="1"/>
  <c r="K1029" i="11"/>
  <c r="J1030" i="11"/>
  <c r="R1028" i="11"/>
  <c r="R1029" i="11" l="1"/>
  <c r="J1031" i="11"/>
  <c r="K1030" i="11"/>
  <c r="L1029" i="11"/>
  <c r="M1029" i="11" s="1"/>
  <c r="N1029" i="11" s="1"/>
  <c r="P1029" i="11" s="1"/>
  <c r="Q1029" i="11"/>
  <c r="O1030" i="11"/>
  <c r="R1030" i="11" l="1"/>
  <c r="K1031" i="11"/>
  <c r="J1032" i="11"/>
  <c r="O1031" i="11"/>
  <c r="L1030" i="11"/>
  <c r="M1030" i="11" s="1"/>
  <c r="N1030" i="11" s="1"/>
  <c r="P1030" i="11" s="1"/>
  <c r="Q1030" i="11"/>
  <c r="L1031" i="11" l="1"/>
  <c r="M1031" i="11" s="1"/>
  <c r="N1031" i="11" s="1"/>
  <c r="P1031" i="11" s="1"/>
  <c r="O1032" i="11"/>
  <c r="Q1031" i="11"/>
  <c r="K1032" i="11"/>
  <c r="J1033" i="11"/>
  <c r="R1031" i="11"/>
  <c r="R1032" i="11" l="1"/>
  <c r="J1034" i="11"/>
  <c r="K1033" i="11"/>
  <c r="O1033" i="11"/>
  <c r="Q1032" i="11"/>
  <c r="L1032" i="11"/>
  <c r="M1032" i="11" s="1"/>
  <c r="N1032" i="11" s="1"/>
  <c r="P1032" i="11" s="1"/>
  <c r="K1034" i="11" l="1"/>
  <c r="J1035" i="11"/>
  <c r="L1033" i="11"/>
  <c r="M1033" i="11" s="1"/>
  <c r="N1033" i="11" s="1"/>
  <c r="P1033" i="11" s="1"/>
  <c r="O1034" i="11"/>
  <c r="Q1033" i="11"/>
  <c r="R1033" i="11"/>
  <c r="O1035" i="11" l="1"/>
  <c r="L1034" i="11"/>
  <c r="M1034" i="11" s="1"/>
  <c r="N1034" i="11" s="1"/>
  <c r="P1034" i="11" s="1"/>
  <c r="Q1034" i="11"/>
  <c r="J1036" i="11"/>
  <c r="K1035" i="11"/>
  <c r="R1034" i="11"/>
  <c r="R1035" i="11" l="1"/>
  <c r="L1035" i="11"/>
  <c r="M1035" i="11" s="1"/>
  <c r="N1035" i="11" s="1"/>
  <c r="P1035" i="11" s="1"/>
  <c r="O1036" i="11"/>
  <c r="Q1035" i="11"/>
  <c r="K1036" i="11"/>
  <c r="J1037" i="11"/>
  <c r="R1036" i="11" l="1"/>
  <c r="K1037" i="11"/>
  <c r="J1038" i="11"/>
  <c r="L1036" i="11"/>
  <c r="M1036" i="11" s="1"/>
  <c r="N1036" i="11" s="1"/>
  <c r="P1036" i="11" s="1"/>
  <c r="O1037" i="11"/>
  <c r="Q1036" i="11"/>
  <c r="Q1037" i="11" l="1"/>
  <c r="L1037" i="11"/>
  <c r="M1037" i="11" s="1"/>
  <c r="N1037" i="11" s="1"/>
  <c r="P1037" i="11" s="1"/>
  <c r="O1038" i="11"/>
  <c r="J1039" i="11"/>
  <c r="K1038" i="11"/>
  <c r="R1037" i="11"/>
  <c r="O1039" i="11" l="1"/>
  <c r="Q1038" i="11"/>
  <c r="L1038" i="11"/>
  <c r="M1038" i="11" s="1"/>
  <c r="N1038" i="11" s="1"/>
  <c r="P1038" i="11" s="1"/>
  <c r="J1040" i="11"/>
  <c r="K1039" i="11"/>
  <c r="R1038" i="11"/>
  <c r="R1039" i="11" l="1"/>
  <c r="O1040" i="11"/>
  <c r="L1039" i="11"/>
  <c r="M1039" i="11" s="1"/>
  <c r="N1039" i="11" s="1"/>
  <c r="P1039" i="11" s="1"/>
  <c r="Q1039" i="11"/>
  <c r="K1040" i="11"/>
  <c r="J1041" i="11"/>
  <c r="R1040" i="11" l="1"/>
  <c r="J1042" i="11"/>
  <c r="K1041" i="11"/>
  <c r="L1040" i="11"/>
  <c r="M1040" i="11" s="1"/>
  <c r="N1040" i="11" s="1"/>
  <c r="P1040" i="11" s="1"/>
  <c r="O1041" i="11"/>
  <c r="Q1040" i="11"/>
  <c r="J1043" i="11" l="1"/>
  <c r="K1042" i="11"/>
  <c r="L1041" i="11"/>
  <c r="M1041" i="11" s="1"/>
  <c r="N1041" i="11" s="1"/>
  <c r="P1041" i="11" s="1"/>
  <c r="O1042" i="11"/>
  <c r="Q1041" i="11"/>
  <c r="R1041" i="11"/>
  <c r="J1044" i="11" l="1"/>
  <c r="K1043" i="11"/>
  <c r="O1043" i="11"/>
  <c r="L1042" i="11"/>
  <c r="M1042" i="11" s="1"/>
  <c r="N1042" i="11" s="1"/>
  <c r="P1042" i="11" s="1"/>
  <c r="Q1042" i="11"/>
  <c r="R1042" i="11"/>
  <c r="K1044" i="11" l="1"/>
  <c r="J1045" i="11"/>
  <c r="Q1043" i="11"/>
  <c r="O1044" i="11"/>
  <c r="L1043" i="11"/>
  <c r="M1043" i="11" s="1"/>
  <c r="N1043" i="11" s="1"/>
  <c r="P1043" i="11" s="1"/>
  <c r="R1043" i="11"/>
  <c r="L1044" i="11" l="1"/>
  <c r="M1044" i="11" s="1"/>
  <c r="N1044" i="11" s="1"/>
  <c r="P1044" i="11" s="1"/>
  <c r="O1045" i="11"/>
  <c r="Q1044" i="11"/>
  <c r="J1046" i="11"/>
  <c r="K1045" i="11"/>
  <c r="R1044" i="11"/>
  <c r="R1045" i="11" l="1"/>
  <c r="L1045" i="11"/>
  <c r="M1045" i="11" s="1"/>
  <c r="N1045" i="11" s="1"/>
  <c r="P1045" i="11" s="1"/>
  <c r="O1046" i="11"/>
  <c r="Q1045" i="11"/>
  <c r="J1047" i="11"/>
  <c r="K1046" i="11"/>
  <c r="K1047" i="11" l="1"/>
  <c r="J1048" i="11"/>
  <c r="R1046" i="11"/>
  <c r="O1047" i="11"/>
  <c r="Q1046" i="11"/>
  <c r="L1046" i="11"/>
  <c r="M1046" i="11" s="1"/>
  <c r="N1046" i="11" s="1"/>
  <c r="P1046" i="11" s="1"/>
  <c r="K1048" i="11" l="1"/>
  <c r="J1049" i="11"/>
  <c r="Q1047" i="11"/>
  <c r="L1047" i="11"/>
  <c r="M1047" i="11" s="1"/>
  <c r="N1047" i="11" s="1"/>
  <c r="P1047" i="11" s="1"/>
  <c r="O1048" i="11"/>
  <c r="R1047" i="11"/>
  <c r="L1048" i="11" l="1"/>
  <c r="M1048" i="11" s="1"/>
  <c r="Q1048" i="11"/>
  <c r="O1049" i="11"/>
  <c r="J1050" i="11"/>
  <c r="K1049" i="11"/>
  <c r="R1048" i="11"/>
  <c r="N1048" i="11" l="1"/>
  <c r="Q1049" i="11"/>
  <c r="L1049" i="11"/>
  <c r="M1049" i="11" s="1"/>
  <c r="N1049" i="11" s="1"/>
  <c r="P1049" i="11" s="1"/>
  <c r="O1050" i="11"/>
  <c r="R1049" i="11"/>
  <c r="K1050" i="11"/>
  <c r="J1051" i="11"/>
  <c r="P1048" i="11" l="1"/>
  <c r="Q1050" i="11"/>
  <c r="O1051" i="11"/>
  <c r="L1050" i="11"/>
  <c r="M1050" i="11" s="1"/>
  <c r="R1050" i="11"/>
  <c r="J1052" i="11"/>
  <c r="K1051" i="11"/>
  <c r="N1050" i="11" l="1"/>
  <c r="R1051" i="11"/>
  <c r="K1052" i="11"/>
  <c r="J1053" i="11"/>
  <c r="O1052" i="11"/>
  <c r="Q1051" i="11"/>
  <c r="L1051" i="11"/>
  <c r="M1051" i="11" s="1"/>
  <c r="N1051" i="11" s="1"/>
  <c r="P1051" i="11" s="1"/>
  <c r="P1050" i="11" l="1"/>
  <c r="O1053" i="11"/>
  <c r="Q1052" i="11"/>
  <c r="L1052" i="11"/>
  <c r="M1052" i="11" s="1"/>
  <c r="J1054" i="11"/>
  <c r="K1053" i="11"/>
  <c r="R1052" i="11"/>
  <c r="N1052" i="11" l="1"/>
  <c r="R1053" i="11"/>
  <c r="L1053" i="11"/>
  <c r="M1053" i="11" s="1"/>
  <c r="N1053" i="11" s="1"/>
  <c r="P1053" i="11" s="1"/>
  <c r="O1054" i="11"/>
  <c r="Q1053" i="11"/>
  <c r="J1055" i="11"/>
  <c r="K1054" i="11"/>
  <c r="P1052" i="11" l="1"/>
  <c r="R1054" i="11"/>
  <c r="O1055" i="11"/>
  <c r="Q1054" i="11"/>
  <c r="L1054" i="11"/>
  <c r="M1054" i="11" s="1"/>
  <c r="J1056" i="11"/>
  <c r="K1055" i="11"/>
  <c r="N1054" i="11" l="1"/>
  <c r="R1055" i="11"/>
  <c r="K1056" i="11"/>
  <c r="J1057" i="11"/>
  <c r="Q1055" i="11"/>
  <c r="L1055" i="11"/>
  <c r="M1055" i="11" s="1"/>
  <c r="N1055" i="11" s="1"/>
  <c r="P1055" i="11" s="1"/>
  <c r="O1056" i="11"/>
  <c r="P1054" i="11" l="1"/>
  <c r="R1056" i="11"/>
  <c r="Q1056" i="11"/>
  <c r="L1056" i="11"/>
  <c r="M1056" i="11" s="1"/>
  <c r="O1057" i="11"/>
  <c r="J1058" i="11"/>
  <c r="K1057" i="11"/>
  <c r="N1056" i="11" l="1"/>
  <c r="L1057" i="11"/>
  <c r="M1057" i="11" s="1"/>
  <c r="N1057" i="11" s="1"/>
  <c r="P1057" i="11" s="1"/>
  <c r="O1058" i="11"/>
  <c r="Q1057" i="11"/>
  <c r="R1057" i="11"/>
  <c r="J1059" i="11"/>
  <c r="K1058" i="11"/>
  <c r="P1056" i="11" l="1"/>
  <c r="K1059" i="11"/>
  <c r="J1060" i="11"/>
  <c r="R1058" i="11"/>
  <c r="O1059" i="11"/>
  <c r="Q1058" i="11"/>
  <c r="L1058" i="11"/>
  <c r="M1058" i="11" s="1"/>
  <c r="N1058" i="11" s="1"/>
  <c r="P1058" i="11" s="1"/>
  <c r="K1060" i="11" l="1"/>
  <c r="J1061" i="11"/>
  <c r="Q1059" i="11"/>
  <c r="L1059" i="11"/>
  <c r="M1059" i="11" s="1"/>
  <c r="N1059" i="11" s="1"/>
  <c r="P1059" i="11" s="1"/>
  <c r="O1060" i="11"/>
  <c r="R1059" i="11"/>
  <c r="R1060" i="11" l="1"/>
  <c r="K1061" i="11"/>
  <c r="J1062" i="11"/>
  <c r="L1060" i="11"/>
  <c r="M1060" i="11" s="1"/>
  <c r="N1060" i="11" s="1"/>
  <c r="P1060" i="11" s="1"/>
  <c r="O1061" i="11"/>
  <c r="Q1060" i="11"/>
  <c r="Q1061" i="11" l="1"/>
  <c r="L1061" i="11"/>
  <c r="M1061" i="11" s="1"/>
  <c r="N1061" i="11" s="1"/>
  <c r="P1061" i="11" s="1"/>
  <c r="O1062" i="11"/>
  <c r="K1062" i="11"/>
  <c r="J1063" i="11"/>
  <c r="R1061" i="11"/>
  <c r="R1062" i="11" l="1"/>
  <c r="K1063" i="11"/>
  <c r="J1064" i="11"/>
  <c r="O1063" i="11"/>
  <c r="L1062" i="11"/>
  <c r="M1062" i="11" s="1"/>
  <c r="N1062" i="11" s="1"/>
  <c r="P1062" i="11" s="1"/>
  <c r="Q1062" i="11"/>
  <c r="K1064" i="11" l="1"/>
  <c r="J1065" i="11"/>
  <c r="L1063" i="11"/>
  <c r="M1063" i="11" s="1"/>
  <c r="N1063" i="11" s="1"/>
  <c r="P1063" i="11" s="1"/>
  <c r="O1064" i="11"/>
  <c r="Q1063" i="11"/>
  <c r="R1063" i="11"/>
  <c r="J1066" i="11" l="1"/>
  <c r="K1065" i="11"/>
  <c r="Q1064" i="11"/>
  <c r="L1064" i="11"/>
  <c r="M1064" i="11" s="1"/>
  <c r="N1064" i="11" s="1"/>
  <c r="P1064" i="11" s="1"/>
  <c r="O1065" i="11"/>
  <c r="R1064" i="11"/>
  <c r="R1065" i="11" l="1"/>
  <c r="J1067" i="11"/>
  <c r="K1066" i="11"/>
  <c r="Q1065" i="11"/>
  <c r="L1065" i="11"/>
  <c r="M1065" i="11" s="1"/>
  <c r="N1065" i="11" s="1"/>
  <c r="P1065" i="11" s="1"/>
  <c r="O1066" i="11"/>
  <c r="R1066" i="11" l="1"/>
  <c r="K1067" i="11"/>
  <c r="J1068" i="11"/>
  <c r="O1067" i="11"/>
  <c r="L1066" i="11"/>
  <c r="M1066" i="11" s="1"/>
  <c r="N1066" i="11" s="1"/>
  <c r="P1066" i="11" s="1"/>
  <c r="Q1066" i="11"/>
  <c r="Q1067" i="11" l="1"/>
  <c r="L1067" i="11"/>
  <c r="M1067" i="11" s="1"/>
  <c r="N1067" i="11" s="1"/>
  <c r="P1067" i="11" s="1"/>
  <c r="O1068" i="11"/>
  <c r="K1068" i="11"/>
  <c r="J1069" i="11"/>
  <c r="R1067" i="11"/>
  <c r="K1069" i="11" l="1"/>
  <c r="J1070" i="11"/>
  <c r="L1068" i="11"/>
  <c r="M1068" i="11" s="1"/>
  <c r="N1068" i="11" s="1"/>
  <c r="P1068" i="11" s="1"/>
  <c r="O1069" i="11"/>
  <c r="Q1068" i="11"/>
  <c r="R1068" i="11"/>
  <c r="R1069" i="11" l="1"/>
  <c r="Q1069" i="11"/>
  <c r="L1069" i="11"/>
  <c r="M1069" i="11" s="1"/>
  <c r="N1069" i="11" s="1"/>
  <c r="P1069" i="11" s="1"/>
  <c r="O1070" i="11"/>
  <c r="K1070" i="11"/>
  <c r="J1071" i="11"/>
  <c r="J1072" i="11" l="1"/>
  <c r="K1071" i="11"/>
  <c r="L1070" i="11"/>
  <c r="M1070" i="11" s="1"/>
  <c r="N1070" i="11" s="1"/>
  <c r="P1070" i="11" s="1"/>
  <c r="O1071" i="11"/>
  <c r="Q1070" i="11"/>
  <c r="R1070" i="11"/>
  <c r="O1072" i="11" l="1"/>
  <c r="Q1071" i="11"/>
  <c r="L1071" i="11"/>
  <c r="M1071" i="11" s="1"/>
  <c r="N1071" i="11" s="1"/>
  <c r="P1071" i="11" s="1"/>
  <c r="K1072" i="11"/>
  <c r="J1073" i="11"/>
  <c r="R1071" i="11"/>
  <c r="R1072" i="11" l="1"/>
  <c r="J1074" i="11"/>
  <c r="K1073" i="11"/>
  <c r="O1073" i="11"/>
  <c r="Q1072" i="11"/>
  <c r="L1072" i="11"/>
  <c r="M1072" i="11" s="1"/>
  <c r="N1072" i="11" s="1"/>
  <c r="P1072" i="11" s="1"/>
  <c r="J1075" i="11" l="1"/>
  <c r="K1074" i="11"/>
  <c r="R1073" i="11"/>
  <c r="Q1073" i="11"/>
  <c r="O1074" i="11"/>
  <c r="L1073" i="11"/>
  <c r="M1073" i="11" s="1"/>
  <c r="N1073" i="11" s="1"/>
  <c r="P1073" i="11" s="1"/>
  <c r="R1074" i="11" l="1"/>
  <c r="J1076" i="11"/>
  <c r="K1075" i="11"/>
  <c r="Q1074" i="11"/>
  <c r="L1074" i="11"/>
  <c r="M1074" i="11" s="1"/>
  <c r="N1074" i="11" s="1"/>
  <c r="P1074" i="11" s="1"/>
  <c r="O1075" i="11"/>
  <c r="R1075" i="11" l="1"/>
  <c r="K1076" i="11"/>
  <c r="J1077" i="11"/>
  <c r="O1076" i="11"/>
  <c r="Q1075" i="11"/>
  <c r="L1075" i="11"/>
  <c r="M1075" i="11" s="1"/>
  <c r="N1075" i="11" s="1"/>
  <c r="P1075" i="11" s="1"/>
  <c r="Q1076" i="11" l="1"/>
  <c r="L1076" i="11"/>
  <c r="M1076" i="11" s="1"/>
  <c r="N1076" i="11" s="1"/>
  <c r="P1076" i="11" s="1"/>
  <c r="O1077" i="11"/>
  <c r="R1076" i="11"/>
  <c r="J1078" i="11"/>
  <c r="K1077" i="11"/>
  <c r="J1079" i="11" l="1"/>
  <c r="K1078" i="11"/>
  <c r="L1077" i="11"/>
  <c r="M1077" i="11" s="1"/>
  <c r="N1077" i="11" s="1"/>
  <c r="P1077" i="11" s="1"/>
  <c r="O1078" i="11"/>
  <c r="Q1077" i="11"/>
  <c r="R1077" i="11"/>
  <c r="K1079" i="11" l="1"/>
  <c r="J1080" i="11"/>
  <c r="O1079" i="11"/>
  <c r="Q1078" i="11"/>
  <c r="L1078" i="11"/>
  <c r="M1078" i="11" s="1"/>
  <c r="R1078" i="11"/>
  <c r="N1078" i="11" l="1"/>
  <c r="L1079" i="11"/>
  <c r="M1079" i="11" s="1"/>
  <c r="N1079" i="11" s="1"/>
  <c r="P1079" i="11" s="1"/>
  <c r="O1080" i="11"/>
  <c r="Q1079" i="11"/>
  <c r="K1080" i="11"/>
  <c r="J1081" i="11"/>
  <c r="R1079" i="11"/>
  <c r="P1078" i="11" l="1"/>
  <c r="R1080" i="11"/>
  <c r="J1082" i="11"/>
  <c r="K1081" i="11"/>
  <c r="O1081" i="11"/>
  <c r="Q1080" i="11"/>
  <c r="L1080" i="11"/>
  <c r="M1080" i="11" s="1"/>
  <c r="N1080" i="11" l="1"/>
  <c r="J1083" i="11"/>
  <c r="K1082" i="11"/>
  <c r="O1082" i="11"/>
  <c r="Q1081" i="11"/>
  <c r="L1081" i="11"/>
  <c r="M1081" i="11" s="1"/>
  <c r="N1081" i="11" s="1"/>
  <c r="P1081" i="11" s="1"/>
  <c r="R1081" i="11"/>
  <c r="P1080" i="11" l="1"/>
  <c r="O1083" i="11"/>
  <c r="L1082" i="11"/>
  <c r="M1082" i="11" s="1"/>
  <c r="Q1082" i="11"/>
  <c r="R1082" i="11"/>
  <c r="J1084" i="11"/>
  <c r="K1083" i="11"/>
  <c r="N1082" i="11" l="1"/>
  <c r="R1083" i="11"/>
  <c r="K1084" i="11"/>
  <c r="J1085" i="11"/>
  <c r="Q1083" i="11"/>
  <c r="L1083" i="11"/>
  <c r="M1083" i="11" s="1"/>
  <c r="N1083" i="11" s="1"/>
  <c r="P1083" i="11" s="1"/>
  <c r="O1084" i="11"/>
  <c r="P1082" i="11" l="1"/>
  <c r="R1084" i="11"/>
  <c r="O1085" i="11"/>
  <c r="Q1084" i="11"/>
  <c r="L1084" i="11"/>
  <c r="M1084" i="11" s="1"/>
  <c r="J1086" i="11"/>
  <c r="K1085" i="11"/>
  <c r="N1084" i="11" l="1"/>
  <c r="Q1085" i="11"/>
  <c r="L1085" i="11"/>
  <c r="M1085" i="11" s="1"/>
  <c r="N1085" i="11" s="1"/>
  <c r="P1085" i="11" s="1"/>
  <c r="O1086" i="11"/>
  <c r="R1085" i="11"/>
  <c r="J1087" i="11"/>
  <c r="K1086" i="11"/>
  <c r="P1084" i="11" l="1"/>
  <c r="K1087" i="11"/>
  <c r="J1088" i="11"/>
  <c r="R1086" i="11"/>
  <c r="O1087" i="11"/>
  <c r="Q1086" i="11"/>
  <c r="L1086" i="11"/>
  <c r="M1086" i="11" s="1"/>
  <c r="N1086" i="11" l="1"/>
  <c r="L1087" i="11"/>
  <c r="M1087" i="11" s="1"/>
  <c r="N1087" i="11" s="1"/>
  <c r="P1087" i="11" s="1"/>
  <c r="O1088" i="11"/>
  <c r="Q1087" i="11"/>
  <c r="K1088" i="11"/>
  <c r="J1089" i="11"/>
  <c r="R1087" i="11"/>
  <c r="P1086" i="11" l="1"/>
  <c r="R1088" i="11"/>
  <c r="K1089" i="11"/>
  <c r="J1090" i="11"/>
  <c r="L1088" i="11"/>
  <c r="M1088" i="11" s="1"/>
  <c r="N1088" i="11" s="1"/>
  <c r="P1088" i="11" s="1"/>
  <c r="O1089" i="11"/>
  <c r="Q1088" i="11"/>
  <c r="L1089" i="11" l="1"/>
  <c r="M1089" i="11" s="1"/>
  <c r="N1089" i="11" s="1"/>
  <c r="P1089" i="11" s="1"/>
  <c r="O1090" i="11"/>
  <c r="Q1089" i="11"/>
  <c r="J1091" i="11"/>
  <c r="K1090" i="11"/>
  <c r="R1089" i="11"/>
  <c r="R1090" i="11" l="1"/>
  <c r="O1091" i="11"/>
  <c r="L1090" i="11"/>
  <c r="M1090" i="11" s="1"/>
  <c r="N1090" i="11" s="1"/>
  <c r="P1090" i="11" s="1"/>
  <c r="Q1090" i="11"/>
  <c r="K1091" i="11"/>
  <c r="J1092" i="11"/>
  <c r="L1091" i="11" l="1"/>
  <c r="M1091" i="11" s="1"/>
  <c r="N1091" i="11" s="1"/>
  <c r="P1091" i="11" s="1"/>
  <c r="Q1091" i="11"/>
  <c r="O1092" i="11"/>
  <c r="K1092" i="11"/>
  <c r="J1093" i="11"/>
  <c r="R1091" i="11"/>
  <c r="R1092" i="11" l="1"/>
  <c r="K1093" i="11"/>
  <c r="J1094" i="11"/>
  <c r="L1092" i="11"/>
  <c r="M1092" i="11" s="1"/>
  <c r="N1092" i="11" s="1"/>
  <c r="P1092" i="11" s="1"/>
  <c r="O1093" i="11"/>
  <c r="Q1092" i="11"/>
  <c r="K1094" i="11" l="1"/>
  <c r="J1095" i="11"/>
  <c r="Q1093" i="11"/>
  <c r="L1093" i="11"/>
  <c r="M1093" i="11" s="1"/>
  <c r="N1093" i="11" s="1"/>
  <c r="P1093" i="11" s="1"/>
  <c r="O1094" i="11"/>
  <c r="R1093" i="11"/>
  <c r="R1094" i="11" l="1"/>
  <c r="J1096" i="11"/>
  <c r="K1095" i="11"/>
  <c r="O1095" i="11"/>
  <c r="Q1094" i="11"/>
  <c r="L1094" i="11"/>
  <c r="M1094" i="11" s="1"/>
  <c r="N1094" i="11" s="1"/>
  <c r="P1094" i="11" s="1"/>
  <c r="O1096" i="11" l="1"/>
  <c r="Q1095" i="11"/>
  <c r="L1095" i="11"/>
  <c r="M1095" i="11" s="1"/>
  <c r="N1095" i="11" s="1"/>
  <c r="P1095" i="11" s="1"/>
  <c r="R1095" i="11"/>
  <c r="K1096" i="11"/>
  <c r="J1097" i="11"/>
  <c r="J1098" i="11" l="1"/>
  <c r="K1097" i="11"/>
  <c r="L1096" i="11"/>
  <c r="M1096" i="11" s="1"/>
  <c r="N1096" i="11" s="1"/>
  <c r="P1096" i="11" s="1"/>
  <c r="O1097" i="11"/>
  <c r="Q1096" i="11"/>
  <c r="R1096" i="11"/>
  <c r="K1098" i="11" l="1"/>
  <c r="J1099" i="11"/>
  <c r="L1097" i="11"/>
  <c r="M1097" i="11" s="1"/>
  <c r="N1097" i="11" s="1"/>
  <c r="P1097" i="11" s="1"/>
  <c r="O1098" i="11"/>
  <c r="Q1097" i="11"/>
  <c r="R1097" i="11"/>
  <c r="J1100" i="11" l="1"/>
  <c r="K1099" i="11"/>
  <c r="O1099" i="11"/>
  <c r="Q1098" i="11"/>
  <c r="L1098" i="11"/>
  <c r="M1098" i="11" s="1"/>
  <c r="N1098" i="11" s="1"/>
  <c r="P1098" i="11" s="1"/>
  <c r="R1098" i="11"/>
  <c r="Q1099" i="11" l="1"/>
  <c r="L1099" i="11"/>
  <c r="M1099" i="11" s="1"/>
  <c r="N1099" i="11" s="1"/>
  <c r="P1099" i="11" s="1"/>
  <c r="O1100" i="11"/>
  <c r="R1099" i="11"/>
  <c r="K1100" i="11"/>
  <c r="J1101" i="11"/>
  <c r="R1100" i="11" l="1"/>
  <c r="Q1100" i="11"/>
  <c r="L1100" i="11"/>
  <c r="M1100" i="11" s="1"/>
  <c r="N1100" i="11" s="1"/>
  <c r="P1100" i="11" s="1"/>
  <c r="O1101" i="11"/>
  <c r="J1102" i="11"/>
  <c r="K1101" i="11"/>
  <c r="J1103" i="11" l="1"/>
  <c r="K1102" i="11"/>
  <c r="L1101" i="11"/>
  <c r="M1101" i="11" s="1"/>
  <c r="N1101" i="11" s="1"/>
  <c r="P1101" i="11" s="1"/>
  <c r="O1102" i="11"/>
  <c r="Q1101" i="11"/>
  <c r="R1101" i="11"/>
  <c r="O1103" i="11" l="1"/>
  <c r="Q1102" i="11"/>
  <c r="L1102" i="11"/>
  <c r="M1102" i="11" s="1"/>
  <c r="N1102" i="11" s="1"/>
  <c r="P1102" i="11" s="1"/>
  <c r="J1104" i="11"/>
  <c r="K1103" i="11"/>
  <c r="R1102" i="11"/>
  <c r="R1103" i="11" l="1"/>
  <c r="Q1103" i="11"/>
  <c r="L1103" i="11"/>
  <c r="M1103" i="11" s="1"/>
  <c r="N1103" i="11" s="1"/>
  <c r="P1103" i="11" s="1"/>
  <c r="O1104" i="11"/>
  <c r="K1104" i="11"/>
  <c r="J1105" i="11"/>
  <c r="R1104" i="11" l="1"/>
  <c r="K1105" i="11"/>
  <c r="J1106" i="11"/>
  <c r="L1104" i="11"/>
  <c r="M1104" i="11" s="1"/>
  <c r="N1104" i="11" s="1"/>
  <c r="P1104" i="11" s="1"/>
  <c r="O1105" i="11"/>
  <c r="Q1104" i="11"/>
  <c r="J1107" i="11" l="1"/>
  <c r="K1106" i="11"/>
  <c r="O1106" i="11"/>
  <c r="L1105" i="11"/>
  <c r="M1105" i="11" s="1"/>
  <c r="N1105" i="11" s="1"/>
  <c r="P1105" i="11" s="1"/>
  <c r="Q1105" i="11"/>
  <c r="R1105" i="11"/>
  <c r="R1106" i="11" l="1"/>
  <c r="J1108" i="11"/>
  <c r="K1107" i="11"/>
  <c r="Q1106" i="11"/>
  <c r="L1106" i="11"/>
  <c r="M1106" i="11" s="1"/>
  <c r="N1106" i="11" s="1"/>
  <c r="P1106" i="11" s="1"/>
  <c r="O1107" i="11"/>
  <c r="R1107" i="11" l="1"/>
  <c r="L1107" i="11"/>
  <c r="M1107" i="11" s="1"/>
  <c r="N1107" i="11" s="1"/>
  <c r="P1107" i="11" s="1"/>
  <c r="O1108" i="11"/>
  <c r="Q1107" i="11"/>
  <c r="K1108" i="11"/>
  <c r="J1109" i="11"/>
  <c r="R1108" i="11" l="1"/>
  <c r="J1110" i="11"/>
  <c r="K1109" i="11"/>
  <c r="O1109" i="11"/>
  <c r="Q1108" i="11"/>
  <c r="L1108" i="11"/>
  <c r="M1108" i="11" s="1"/>
  <c r="N1108" i="11" s="1"/>
  <c r="P1108" i="11" s="1"/>
  <c r="R1109" i="11" l="1"/>
  <c r="J1111" i="11"/>
  <c r="K1110" i="11"/>
  <c r="Q1109" i="11"/>
  <c r="L1109" i="11"/>
  <c r="M1109" i="11" s="1"/>
  <c r="O1110" i="11"/>
  <c r="N1109" i="11" l="1"/>
  <c r="R1110" i="11"/>
  <c r="J1112" i="11"/>
  <c r="K1111" i="11"/>
  <c r="L1110" i="11"/>
  <c r="M1110" i="11" s="1"/>
  <c r="N1110" i="11" s="1"/>
  <c r="P1110" i="11" s="1"/>
  <c r="Q1110" i="11"/>
  <c r="O1111" i="11"/>
  <c r="P1109" i="11" l="1"/>
  <c r="R1111" i="11"/>
  <c r="J1113" i="11"/>
  <c r="K1112" i="11"/>
  <c r="O1112" i="11"/>
  <c r="Q1111" i="11"/>
  <c r="L1111" i="11"/>
  <c r="M1111" i="11" s="1"/>
  <c r="N1111" i="11" l="1"/>
  <c r="J1114" i="11"/>
  <c r="K1113" i="11"/>
  <c r="R1112" i="11"/>
  <c r="L1112" i="11"/>
  <c r="M1112" i="11" s="1"/>
  <c r="N1112" i="11" s="1"/>
  <c r="P1112" i="11" s="1"/>
  <c r="O1113" i="11"/>
  <c r="Q1112" i="11"/>
  <c r="P1111" i="11" l="1"/>
  <c r="R1113" i="11"/>
  <c r="J1115" i="11"/>
  <c r="K1114" i="11"/>
  <c r="Q1113" i="11"/>
  <c r="L1113" i="11"/>
  <c r="M1113" i="11" s="1"/>
  <c r="O1114" i="11"/>
  <c r="N1113" i="11" l="1"/>
  <c r="R1114" i="11"/>
  <c r="J1116" i="11"/>
  <c r="K1115" i="11"/>
  <c r="L1114" i="11"/>
  <c r="M1114" i="11" s="1"/>
  <c r="N1114" i="11" s="1"/>
  <c r="P1114" i="11" s="1"/>
  <c r="O1115" i="11"/>
  <c r="Q1114" i="11"/>
  <c r="P1113" i="11" l="1"/>
  <c r="K1116" i="11"/>
  <c r="J1117" i="11"/>
  <c r="O1116" i="11"/>
  <c r="Q1115" i="11"/>
  <c r="L1115" i="11"/>
  <c r="M1115" i="11" s="1"/>
  <c r="R1115" i="11"/>
  <c r="N1115" i="11" l="1"/>
  <c r="O1117" i="11"/>
  <c r="Q1116" i="11"/>
  <c r="L1116" i="11"/>
  <c r="M1116" i="11" s="1"/>
  <c r="N1116" i="11" s="1"/>
  <c r="P1116" i="11" s="1"/>
  <c r="R1116" i="11"/>
  <c r="J1118" i="11"/>
  <c r="K1117" i="11"/>
  <c r="P1115" i="11" l="1"/>
  <c r="R1117" i="11"/>
  <c r="K1118" i="11"/>
  <c r="J1119" i="11"/>
  <c r="L1117" i="11"/>
  <c r="M1117" i="11" s="1"/>
  <c r="Q1117" i="11"/>
  <c r="O1118" i="11"/>
  <c r="N1117" i="11" l="1"/>
  <c r="R1118" i="11"/>
  <c r="O1119" i="11"/>
  <c r="Q1118" i="11"/>
  <c r="L1118" i="11"/>
  <c r="M1118" i="11" s="1"/>
  <c r="N1118" i="11" s="1"/>
  <c r="P1118" i="11" s="1"/>
  <c r="K1119" i="11"/>
  <c r="J1120" i="11"/>
  <c r="P1117" i="11" l="1"/>
  <c r="R1119" i="11"/>
  <c r="K1120" i="11"/>
  <c r="J1121" i="11"/>
  <c r="L1119" i="11"/>
  <c r="M1119" i="11" s="1"/>
  <c r="N1119" i="11" s="1"/>
  <c r="P1119" i="11" s="1"/>
  <c r="O1120" i="11"/>
  <c r="Q1119" i="11"/>
  <c r="L1120" i="11" l="1"/>
  <c r="M1120" i="11" s="1"/>
  <c r="N1120" i="11" s="1"/>
  <c r="P1120" i="11" s="1"/>
  <c r="O1121" i="11"/>
  <c r="Q1120" i="11"/>
  <c r="K1121" i="11"/>
  <c r="J1122" i="11"/>
  <c r="R1120" i="11"/>
  <c r="R1121" i="11" l="1"/>
  <c r="K1122" i="11"/>
  <c r="J1123" i="11"/>
  <c r="Q1121" i="11"/>
  <c r="L1121" i="11"/>
  <c r="M1121" i="11" s="1"/>
  <c r="N1121" i="11" s="1"/>
  <c r="P1121" i="11" s="1"/>
  <c r="O1122" i="11"/>
  <c r="R1122" i="11" l="1"/>
  <c r="Q1122" i="11"/>
  <c r="L1122" i="11"/>
  <c r="M1122" i="11" s="1"/>
  <c r="N1122" i="11" s="1"/>
  <c r="P1122" i="11" s="1"/>
  <c r="O1123" i="11"/>
  <c r="J1124" i="11"/>
  <c r="K1123" i="11"/>
  <c r="L1123" i="11" l="1"/>
  <c r="M1123" i="11" s="1"/>
  <c r="N1123" i="11" s="1"/>
  <c r="P1123" i="11" s="1"/>
  <c r="O1124" i="11"/>
  <c r="Q1123" i="11"/>
  <c r="R1123" i="11"/>
  <c r="K1124" i="11"/>
  <c r="J1125" i="11"/>
  <c r="J1126" i="11" l="1"/>
  <c r="K1125" i="11"/>
  <c r="L1124" i="11"/>
  <c r="M1124" i="11" s="1"/>
  <c r="N1124" i="11" s="1"/>
  <c r="P1124" i="11" s="1"/>
  <c r="O1125" i="11"/>
  <c r="Q1124" i="11"/>
  <c r="R1124" i="11"/>
  <c r="Q1125" i="11" l="1"/>
  <c r="O1126" i="11"/>
  <c r="L1125" i="11"/>
  <c r="M1125" i="11" s="1"/>
  <c r="N1125" i="11" s="1"/>
  <c r="P1125" i="11" s="1"/>
  <c r="K1126" i="11"/>
  <c r="J1127" i="11"/>
  <c r="R1125" i="11"/>
  <c r="R1126" i="11" l="1"/>
  <c r="K1127" i="11"/>
  <c r="J1128" i="11"/>
  <c r="O1127" i="11"/>
  <c r="Q1126" i="11"/>
  <c r="L1126" i="11"/>
  <c r="M1126" i="11" s="1"/>
  <c r="N1126" i="11" s="1"/>
  <c r="P1126" i="11" s="1"/>
  <c r="K1128" i="11" l="1"/>
  <c r="J1129" i="11"/>
  <c r="R1127" i="11"/>
  <c r="L1127" i="11"/>
  <c r="M1127" i="11" s="1"/>
  <c r="N1127" i="11" s="1"/>
  <c r="P1127" i="11" s="1"/>
  <c r="O1128" i="11"/>
  <c r="Q1127" i="11"/>
  <c r="R1128" i="11" l="1"/>
  <c r="J1130" i="11"/>
  <c r="K1129" i="11"/>
  <c r="O1129" i="11"/>
  <c r="Q1128" i="11"/>
  <c r="L1128" i="11"/>
  <c r="M1128" i="11" s="1"/>
  <c r="N1128" i="11" s="1"/>
  <c r="P1128" i="11" s="1"/>
  <c r="O1130" i="11" l="1"/>
  <c r="Q1129" i="11"/>
  <c r="L1129" i="11"/>
  <c r="M1129" i="11" s="1"/>
  <c r="N1129" i="11" s="1"/>
  <c r="P1129" i="11" s="1"/>
  <c r="R1129" i="11"/>
  <c r="J1131" i="11"/>
  <c r="K1130" i="11"/>
  <c r="R1130" i="11" l="1"/>
  <c r="Q1130" i="11"/>
  <c r="O1131" i="11"/>
  <c r="L1130" i="11"/>
  <c r="M1130" i="11" s="1"/>
  <c r="N1130" i="11" s="1"/>
  <c r="P1130" i="11" s="1"/>
  <c r="J1132" i="11"/>
  <c r="K1131" i="11"/>
  <c r="R1131" i="11" l="1"/>
  <c r="O1132" i="11"/>
  <c r="Q1131" i="11"/>
  <c r="L1131" i="11"/>
  <c r="M1131" i="11" s="1"/>
  <c r="N1131" i="11" s="1"/>
  <c r="P1131" i="11" s="1"/>
  <c r="K1132" i="11"/>
  <c r="J1133" i="11"/>
  <c r="L1132" i="11" l="1"/>
  <c r="M1132" i="11" s="1"/>
  <c r="N1132" i="11" s="1"/>
  <c r="P1132" i="11" s="1"/>
  <c r="O1133" i="11"/>
  <c r="Q1132" i="11"/>
  <c r="R1132" i="11"/>
  <c r="J1134" i="11"/>
  <c r="K1133" i="11"/>
  <c r="R1133" i="11" l="1"/>
  <c r="J1135" i="11"/>
  <c r="K1134" i="11"/>
  <c r="Q1133" i="11"/>
  <c r="L1133" i="11"/>
  <c r="M1133" i="11" s="1"/>
  <c r="N1133" i="11" s="1"/>
  <c r="P1133" i="11" s="1"/>
  <c r="O1134" i="11"/>
  <c r="R1134" i="11" l="1"/>
  <c r="O1135" i="11"/>
  <c r="Q1134" i="11"/>
  <c r="L1134" i="11"/>
  <c r="M1134" i="11" s="1"/>
  <c r="N1134" i="11" s="1"/>
  <c r="P1134" i="11" s="1"/>
  <c r="J1136" i="11"/>
  <c r="K1135" i="11"/>
  <c r="R1135" i="11" l="1"/>
  <c r="O1136" i="11"/>
  <c r="Q1135" i="11"/>
  <c r="L1135" i="11"/>
  <c r="M1135" i="11" s="1"/>
  <c r="N1135" i="11" s="1"/>
  <c r="P1135" i="11" s="1"/>
  <c r="K1136" i="11"/>
  <c r="J1137" i="11"/>
  <c r="R1136" i="11" l="1"/>
  <c r="J1138" i="11"/>
  <c r="K1137" i="11"/>
  <c r="Q1136" i="11"/>
  <c r="L1136" i="11"/>
  <c r="M1136" i="11" s="1"/>
  <c r="N1136" i="11" s="1"/>
  <c r="P1136" i="11" s="1"/>
  <c r="O1137" i="11"/>
  <c r="R1137" i="11" l="1"/>
  <c r="L1137" i="11"/>
  <c r="M1137" i="11" s="1"/>
  <c r="N1137" i="11" s="1"/>
  <c r="P1137" i="11" s="1"/>
  <c r="O1138" i="11"/>
  <c r="Q1137" i="11"/>
  <c r="J1139" i="11"/>
  <c r="K1138" i="11"/>
  <c r="R1138" i="11" l="1"/>
  <c r="O1139" i="11"/>
  <c r="Q1138" i="11"/>
  <c r="L1138" i="11"/>
  <c r="M1138" i="11" s="1"/>
  <c r="N1138" i="11" s="1"/>
  <c r="P1138" i="11" s="1"/>
  <c r="J1140" i="11"/>
  <c r="K1139" i="11"/>
  <c r="R1139" i="11" l="1"/>
  <c r="L1139" i="11"/>
  <c r="M1139" i="11" s="1"/>
  <c r="O1140" i="11"/>
  <c r="Q1139" i="11"/>
  <c r="K1140" i="11"/>
  <c r="J1141" i="11"/>
  <c r="N1139" i="11" l="1"/>
  <c r="P1139" i="11" s="1"/>
  <c r="S1109" i="11"/>
  <c r="R1140" i="11"/>
  <c r="J1142" i="11"/>
  <c r="K1141" i="11"/>
  <c r="O1141" i="11"/>
  <c r="Q1140" i="11"/>
  <c r="L1140" i="11"/>
  <c r="M1140" i="11" s="1"/>
  <c r="N1140" i="11" l="1"/>
  <c r="Q1141" i="11"/>
  <c r="L1141" i="11"/>
  <c r="M1141" i="11" s="1"/>
  <c r="N1141" i="11" s="1"/>
  <c r="P1141" i="11" s="1"/>
  <c r="O1142" i="11"/>
  <c r="R1141" i="11"/>
  <c r="J1143" i="11"/>
  <c r="K1142" i="11"/>
  <c r="P1140" i="11" l="1"/>
  <c r="J1144" i="11"/>
  <c r="K1143" i="11"/>
  <c r="R1142" i="11"/>
  <c r="Q1142" i="11"/>
  <c r="L1142" i="11"/>
  <c r="M1142" i="11" s="1"/>
  <c r="O1143" i="11"/>
  <c r="N1142" i="11" l="1"/>
  <c r="R1143" i="11"/>
  <c r="Q1143" i="11"/>
  <c r="L1143" i="11"/>
  <c r="M1143" i="11" s="1"/>
  <c r="N1143" i="11" s="1"/>
  <c r="P1143" i="11" s="1"/>
  <c r="O1144" i="11"/>
  <c r="K1144" i="11"/>
  <c r="J1145" i="11"/>
  <c r="P1142" i="11" l="1"/>
  <c r="R1144" i="11"/>
  <c r="J1146" i="11"/>
  <c r="K1145" i="11"/>
  <c r="L1144" i="11"/>
  <c r="M1144" i="11" s="1"/>
  <c r="O1145" i="11"/>
  <c r="Q1144" i="11"/>
  <c r="N1144" i="11" l="1"/>
  <c r="J1147" i="11"/>
  <c r="K1146" i="11"/>
  <c r="Q1145" i="11"/>
  <c r="L1145" i="11"/>
  <c r="M1145" i="11" s="1"/>
  <c r="N1145" i="11" s="1"/>
  <c r="P1145" i="11" s="1"/>
  <c r="O1146" i="11"/>
  <c r="R1145" i="11"/>
  <c r="P1144" i="11" l="1"/>
  <c r="R1146" i="11"/>
  <c r="J1148" i="11"/>
  <c r="K1147" i="11"/>
  <c r="Q1146" i="11"/>
  <c r="L1146" i="11"/>
  <c r="M1146" i="11" s="1"/>
  <c r="O1147" i="11"/>
  <c r="N1146" i="11" l="1"/>
  <c r="R1147" i="11"/>
  <c r="K1148" i="11"/>
  <c r="J1149" i="11"/>
  <c r="Q1147" i="11"/>
  <c r="O1148" i="11"/>
  <c r="L1147" i="11"/>
  <c r="M1147" i="11" s="1"/>
  <c r="N1147" i="11" s="1"/>
  <c r="P1147" i="11" s="1"/>
  <c r="P1146" i="11" l="1"/>
  <c r="R1148" i="11"/>
  <c r="Q1148" i="11"/>
  <c r="L1148" i="11"/>
  <c r="M1148" i="11" s="1"/>
  <c r="O1149" i="11"/>
  <c r="J1150" i="11"/>
  <c r="K1149" i="11"/>
  <c r="N1148" i="11" l="1"/>
  <c r="J1151" i="11"/>
  <c r="K1150" i="11"/>
  <c r="L1149" i="11"/>
  <c r="M1149" i="11" s="1"/>
  <c r="N1149" i="11" s="1"/>
  <c r="P1149" i="11" s="1"/>
  <c r="O1150" i="11"/>
  <c r="Q1149" i="11"/>
  <c r="R1149" i="11"/>
  <c r="P1148" i="11" l="1"/>
  <c r="R1150" i="11"/>
  <c r="J1152" i="11"/>
  <c r="K1151" i="11"/>
  <c r="O1151" i="11"/>
  <c r="Q1150" i="11"/>
  <c r="L1150" i="11"/>
  <c r="M1150" i="11" s="1"/>
  <c r="N1150" i="11" s="1"/>
  <c r="P1150" i="11" s="1"/>
  <c r="K1152" i="11" l="1"/>
  <c r="J1153" i="11"/>
  <c r="Q1151" i="11"/>
  <c r="L1151" i="11"/>
  <c r="M1151" i="11" s="1"/>
  <c r="N1151" i="11" s="1"/>
  <c r="P1151" i="11" s="1"/>
  <c r="O1152" i="11"/>
  <c r="R1151" i="11"/>
  <c r="R1152" i="11" l="1"/>
  <c r="Q1152" i="11"/>
  <c r="L1152" i="11"/>
  <c r="M1152" i="11" s="1"/>
  <c r="N1152" i="11" s="1"/>
  <c r="P1152" i="11" s="1"/>
  <c r="O1153" i="11"/>
  <c r="J1154" i="11"/>
  <c r="K1153" i="11"/>
  <c r="Q1153" i="11" l="1"/>
  <c r="L1153" i="11"/>
  <c r="M1153" i="11" s="1"/>
  <c r="N1153" i="11" s="1"/>
  <c r="P1153" i="11" s="1"/>
  <c r="O1154" i="11"/>
  <c r="J1155" i="11"/>
  <c r="K1154" i="11"/>
  <c r="R1153" i="11"/>
  <c r="R1154" i="11" l="1"/>
  <c r="O1155" i="11"/>
  <c r="Q1154" i="11"/>
  <c r="L1154" i="11"/>
  <c r="M1154" i="11" s="1"/>
  <c r="N1154" i="11" s="1"/>
  <c r="P1154" i="11" s="1"/>
  <c r="K1155" i="11"/>
  <c r="J1156" i="11"/>
  <c r="L1155" i="11" l="1"/>
  <c r="M1155" i="11" s="1"/>
  <c r="N1155" i="11" s="1"/>
  <c r="P1155" i="11" s="1"/>
  <c r="O1156" i="11"/>
  <c r="Q1155" i="11"/>
  <c r="R1155" i="11"/>
  <c r="K1156" i="11"/>
  <c r="J1157" i="11"/>
  <c r="O1157" i="11" l="1"/>
  <c r="Q1156" i="11"/>
  <c r="L1156" i="11"/>
  <c r="M1156" i="11" s="1"/>
  <c r="N1156" i="11" s="1"/>
  <c r="P1156" i="11" s="1"/>
  <c r="R1156" i="11"/>
  <c r="J1158" i="11"/>
  <c r="K1157" i="11"/>
  <c r="R1157" i="11" l="1"/>
  <c r="J1159" i="11"/>
  <c r="K1158" i="11"/>
  <c r="Q1157" i="11"/>
  <c r="L1157" i="11"/>
  <c r="M1157" i="11" s="1"/>
  <c r="N1157" i="11" s="1"/>
  <c r="P1157" i="11" s="1"/>
  <c r="O1158" i="11"/>
  <c r="R1158" i="11" l="1"/>
  <c r="J1160" i="11"/>
  <c r="K1159" i="11"/>
  <c r="O1159" i="11"/>
  <c r="Q1158" i="11"/>
  <c r="L1158" i="11"/>
  <c r="M1158" i="11" s="1"/>
  <c r="N1158" i="11" s="1"/>
  <c r="P1158" i="11" s="1"/>
  <c r="K1160" i="11" l="1"/>
  <c r="J1161" i="11"/>
  <c r="Q1159" i="11"/>
  <c r="L1159" i="11"/>
  <c r="M1159" i="11" s="1"/>
  <c r="N1159" i="11" s="1"/>
  <c r="P1159" i="11" s="1"/>
  <c r="O1160" i="11"/>
  <c r="R1159" i="11"/>
  <c r="R1160" i="11" l="1"/>
  <c r="L1160" i="11"/>
  <c r="M1160" i="11" s="1"/>
  <c r="N1160" i="11" s="1"/>
  <c r="P1160" i="11" s="1"/>
  <c r="O1161" i="11"/>
  <c r="Q1160" i="11"/>
  <c r="J1162" i="11"/>
  <c r="K1161" i="11"/>
  <c r="Q1161" i="11" l="1"/>
  <c r="L1161" i="11"/>
  <c r="M1161" i="11" s="1"/>
  <c r="N1161" i="11" s="1"/>
  <c r="P1161" i="11" s="1"/>
  <c r="O1162" i="11"/>
  <c r="R1161" i="11"/>
  <c r="J1163" i="11"/>
  <c r="K1162" i="11"/>
  <c r="K1163" i="11" l="1"/>
  <c r="J1164" i="11"/>
  <c r="O1163" i="11"/>
  <c r="L1162" i="11"/>
  <c r="M1162" i="11" s="1"/>
  <c r="N1162" i="11" s="1"/>
  <c r="P1162" i="11" s="1"/>
  <c r="Q1162" i="11"/>
  <c r="R1162" i="11"/>
  <c r="R1163" i="11" l="1"/>
  <c r="L1163" i="11"/>
  <c r="M1163" i="11" s="1"/>
  <c r="N1163" i="11" s="1"/>
  <c r="P1163" i="11" s="1"/>
  <c r="O1164" i="11"/>
  <c r="Q1163" i="11"/>
  <c r="K1164" i="11"/>
  <c r="J1165" i="11"/>
  <c r="R1164" i="11" l="1"/>
  <c r="K1165" i="11"/>
  <c r="J1166" i="11"/>
  <c r="L1164" i="11"/>
  <c r="M1164" i="11" s="1"/>
  <c r="N1164" i="11" s="1"/>
  <c r="P1164" i="11" s="1"/>
  <c r="O1165" i="11"/>
  <c r="Q1164" i="11"/>
  <c r="Q1165" i="11" l="1"/>
  <c r="L1165" i="11"/>
  <c r="M1165" i="11" s="1"/>
  <c r="N1165" i="11" s="1"/>
  <c r="P1165" i="11" s="1"/>
  <c r="O1166" i="11"/>
  <c r="J1167" i="11"/>
  <c r="K1166" i="11"/>
  <c r="R1165" i="11"/>
  <c r="L1166" i="11" l="1"/>
  <c r="M1166" i="11" s="1"/>
  <c r="N1166" i="11" s="1"/>
  <c r="P1166" i="11" s="1"/>
  <c r="O1167" i="11"/>
  <c r="Q1166" i="11"/>
  <c r="R1166" i="11"/>
  <c r="J1168" i="11"/>
  <c r="K1167" i="11"/>
  <c r="K1168" i="11" l="1"/>
  <c r="J1169" i="11"/>
  <c r="R1167" i="11"/>
  <c r="Q1167" i="11"/>
  <c r="L1167" i="11"/>
  <c r="M1167" i="11" s="1"/>
  <c r="N1167" i="11" s="1"/>
  <c r="P1167" i="11" s="1"/>
  <c r="O1168" i="11"/>
  <c r="R1168" i="11" l="1"/>
  <c r="L1168" i="11"/>
  <c r="M1168" i="11" s="1"/>
  <c r="N1168" i="11" s="1"/>
  <c r="P1168" i="11" s="1"/>
  <c r="O1169" i="11"/>
  <c r="Q1168" i="11"/>
  <c r="K1169" i="11"/>
  <c r="J1170" i="11"/>
  <c r="R1169" i="11" l="1"/>
  <c r="K1170" i="11"/>
  <c r="J1171" i="11"/>
  <c r="Q1169" i="11"/>
  <c r="L1169" i="11"/>
  <c r="M1169" i="11" s="1"/>
  <c r="O1170" i="11"/>
  <c r="N1169" i="11" l="1"/>
  <c r="R1170" i="11"/>
  <c r="L1170" i="11"/>
  <c r="M1170" i="11" s="1"/>
  <c r="N1170" i="11" s="1"/>
  <c r="P1170" i="11" s="1"/>
  <c r="O1171" i="11"/>
  <c r="Q1170" i="11"/>
  <c r="J1172" i="11"/>
  <c r="K1171" i="11"/>
  <c r="P1169" i="11" l="1"/>
  <c r="R1171" i="11"/>
  <c r="O1172" i="11"/>
  <c r="Q1171" i="11"/>
  <c r="L1171" i="11"/>
  <c r="M1171" i="11" s="1"/>
  <c r="J1173" i="11"/>
  <c r="K1172" i="11"/>
  <c r="N1171" i="11" l="1"/>
  <c r="R1172" i="11"/>
  <c r="J1174" i="11"/>
  <c r="K1173" i="11"/>
  <c r="L1172" i="11"/>
  <c r="M1172" i="11" s="1"/>
  <c r="N1172" i="11" s="1"/>
  <c r="P1172" i="11" s="1"/>
  <c r="O1173" i="11"/>
  <c r="Q1172" i="11"/>
  <c r="P1171" i="11" l="1"/>
  <c r="K1174" i="11"/>
  <c r="J1175" i="11"/>
  <c r="L1173" i="11"/>
  <c r="M1173" i="11" s="1"/>
  <c r="O1174" i="11"/>
  <c r="Q1173" i="11"/>
  <c r="R1173" i="11"/>
  <c r="N1173" i="11" l="1"/>
  <c r="L1174" i="11"/>
  <c r="M1174" i="11" s="1"/>
  <c r="N1174" i="11" s="1"/>
  <c r="P1174" i="11" s="1"/>
  <c r="O1175" i="11"/>
  <c r="Q1174" i="11"/>
  <c r="J1176" i="11"/>
  <c r="K1175" i="11"/>
  <c r="R1174" i="11"/>
  <c r="P1173" i="11" l="1"/>
  <c r="L1175" i="11"/>
  <c r="M1175" i="11" s="1"/>
  <c r="O1176" i="11"/>
  <c r="Q1175" i="11"/>
  <c r="K1176" i="11"/>
  <c r="J1177" i="11"/>
  <c r="R1175" i="11"/>
  <c r="N1175" i="11" l="1"/>
  <c r="R1176" i="11"/>
  <c r="J1178" i="11"/>
  <c r="K1177" i="11"/>
  <c r="O1177" i="11"/>
  <c r="Q1176" i="11"/>
  <c r="L1176" i="11"/>
  <c r="M1176" i="11" s="1"/>
  <c r="N1176" i="11" s="1"/>
  <c r="P1176" i="11" s="1"/>
  <c r="P1175" i="11" l="1"/>
  <c r="J1179" i="11"/>
  <c r="K1178" i="11"/>
  <c r="R1177" i="11"/>
  <c r="Q1177" i="11"/>
  <c r="L1177" i="11"/>
  <c r="M1177" i="11" s="1"/>
  <c r="O1178" i="11"/>
  <c r="R1178" i="11" s="1"/>
  <c r="N1177" i="11" l="1"/>
  <c r="K1179" i="11"/>
  <c r="J1180" i="11"/>
  <c r="Q1178" i="11"/>
  <c r="L1178" i="11"/>
  <c r="M1178" i="11" s="1"/>
  <c r="N1178" i="11" s="1"/>
  <c r="P1178" i="11" s="1"/>
  <c r="O1179" i="11"/>
  <c r="P1177" i="11" l="1"/>
  <c r="R1179" i="11"/>
  <c r="Q1179" i="11"/>
  <c r="O1180" i="11"/>
  <c r="L1179" i="11"/>
  <c r="M1179" i="11" s="1"/>
  <c r="N1179" i="11" s="1"/>
  <c r="P1179" i="11" s="1"/>
  <c r="J1181" i="11"/>
  <c r="K1180" i="11"/>
  <c r="R1180" i="11" l="1"/>
  <c r="L1180" i="11"/>
  <c r="M1180" i="11" s="1"/>
  <c r="N1180" i="11" s="1"/>
  <c r="P1180" i="11" s="1"/>
  <c r="O1181" i="11"/>
  <c r="Q1180" i="11"/>
  <c r="J1182" i="11"/>
  <c r="K1181" i="11"/>
  <c r="J1183" i="11" l="1"/>
  <c r="K1182" i="11"/>
  <c r="O1182" i="11"/>
  <c r="Q1181" i="11"/>
  <c r="L1181" i="11"/>
  <c r="M1181" i="11" s="1"/>
  <c r="N1181" i="11" s="1"/>
  <c r="P1181" i="11" s="1"/>
  <c r="R1181" i="11"/>
  <c r="K1183" i="11" l="1"/>
  <c r="J1184" i="11"/>
  <c r="R1182" i="11"/>
  <c r="O1183" i="11"/>
  <c r="L1182" i="11"/>
  <c r="M1182" i="11" s="1"/>
  <c r="N1182" i="11" s="1"/>
  <c r="P1182" i="11" s="1"/>
  <c r="Q1182" i="11"/>
  <c r="K1184" i="11" l="1"/>
  <c r="J1185" i="11"/>
  <c r="O1184" i="11"/>
  <c r="Q1183" i="11"/>
  <c r="L1183" i="11"/>
  <c r="M1183" i="11" s="1"/>
  <c r="N1183" i="11" s="1"/>
  <c r="P1183" i="11" s="1"/>
  <c r="R1183" i="11"/>
  <c r="Q1184" i="11" l="1"/>
  <c r="L1184" i="11"/>
  <c r="M1184" i="11" s="1"/>
  <c r="N1184" i="11" s="1"/>
  <c r="P1184" i="11" s="1"/>
  <c r="O1185" i="11"/>
  <c r="R1184" i="11"/>
  <c r="J1186" i="11"/>
  <c r="K1185" i="11"/>
  <c r="R1185" i="11" l="1"/>
  <c r="K1186" i="11"/>
  <c r="J1187" i="11"/>
  <c r="L1185" i="11"/>
  <c r="M1185" i="11" s="1"/>
  <c r="N1185" i="11" s="1"/>
  <c r="P1185" i="11" s="1"/>
  <c r="O1186" i="11"/>
  <c r="Q1185" i="11"/>
  <c r="R1186" i="11" l="1"/>
  <c r="O1187" i="11"/>
  <c r="Q1186" i="11"/>
  <c r="L1186" i="11"/>
  <c r="M1186" i="11" s="1"/>
  <c r="N1186" i="11" s="1"/>
  <c r="P1186" i="11" s="1"/>
  <c r="J1188" i="11"/>
  <c r="K1187" i="11"/>
  <c r="Q1187" i="11" l="1"/>
  <c r="L1187" i="11"/>
  <c r="M1187" i="11" s="1"/>
  <c r="N1187" i="11" s="1"/>
  <c r="P1187" i="11" s="1"/>
  <c r="O1188" i="11"/>
  <c r="R1187" i="11"/>
  <c r="K1188" i="11"/>
  <c r="J1189" i="11"/>
  <c r="Q1188" i="11" l="1"/>
  <c r="L1188" i="11"/>
  <c r="M1188" i="11" s="1"/>
  <c r="N1188" i="11" s="1"/>
  <c r="P1188" i="11" s="1"/>
  <c r="O1189" i="11"/>
  <c r="R1188" i="11"/>
  <c r="J1190" i="11"/>
  <c r="K1189" i="11"/>
  <c r="J1191" i="11" l="1"/>
  <c r="K1190" i="11"/>
  <c r="R1189" i="11"/>
  <c r="L1189" i="11"/>
  <c r="M1189" i="11" s="1"/>
  <c r="N1189" i="11" s="1"/>
  <c r="P1189" i="11" s="1"/>
  <c r="O1190" i="11"/>
  <c r="Q1189" i="11"/>
  <c r="R1190" i="11" l="1"/>
  <c r="O1191" i="11"/>
  <c r="Q1190" i="11"/>
  <c r="L1190" i="11"/>
  <c r="M1190" i="11" s="1"/>
  <c r="N1190" i="11" s="1"/>
  <c r="P1190" i="11" s="1"/>
  <c r="J1192" i="11"/>
  <c r="K1191" i="11"/>
  <c r="R1191" i="11" l="1"/>
  <c r="O1192" i="11"/>
  <c r="L1191" i="11"/>
  <c r="M1191" i="11" s="1"/>
  <c r="N1191" i="11" s="1"/>
  <c r="P1191" i="11" s="1"/>
  <c r="Q1191" i="11"/>
  <c r="K1192" i="11"/>
  <c r="J1193" i="11"/>
  <c r="R1192" i="11" l="1"/>
  <c r="J1194" i="11"/>
  <c r="K1193" i="11"/>
  <c r="O1193" i="11"/>
  <c r="L1192" i="11"/>
  <c r="M1192" i="11" s="1"/>
  <c r="N1192" i="11" s="1"/>
  <c r="P1192" i="11" s="1"/>
  <c r="Q1192" i="11"/>
  <c r="J1195" i="11" l="1"/>
  <c r="K1194" i="11"/>
  <c r="L1193" i="11"/>
  <c r="M1193" i="11" s="1"/>
  <c r="N1193" i="11" s="1"/>
  <c r="P1193" i="11" s="1"/>
  <c r="O1194" i="11"/>
  <c r="Q1193" i="11"/>
  <c r="R1193" i="11"/>
  <c r="J1196" i="11" l="1"/>
  <c r="K1195" i="11"/>
  <c r="O1195" i="11"/>
  <c r="Q1194" i="11"/>
  <c r="L1194" i="11"/>
  <c r="M1194" i="11" s="1"/>
  <c r="N1194" i="11" s="1"/>
  <c r="P1194" i="11" s="1"/>
  <c r="R1194" i="11"/>
  <c r="Q1195" i="11" l="1"/>
  <c r="L1195" i="11"/>
  <c r="M1195" i="11" s="1"/>
  <c r="N1195" i="11" s="1"/>
  <c r="P1195" i="11" s="1"/>
  <c r="O1196" i="11"/>
  <c r="R1195" i="11"/>
  <c r="K1196" i="11"/>
  <c r="J1197" i="11"/>
  <c r="R1196" i="11" l="1"/>
  <c r="Q1196" i="11"/>
  <c r="L1196" i="11"/>
  <c r="M1196" i="11" s="1"/>
  <c r="N1196" i="11" s="1"/>
  <c r="P1196" i="11" s="1"/>
  <c r="O1197" i="11"/>
  <c r="J1198" i="11"/>
  <c r="K1197" i="11"/>
  <c r="J1199" i="11" l="1"/>
  <c r="K1198" i="11"/>
  <c r="L1197" i="11"/>
  <c r="M1197" i="11" s="1"/>
  <c r="N1197" i="11" s="1"/>
  <c r="P1197" i="11" s="1"/>
  <c r="O1198" i="11"/>
  <c r="Q1197" i="11"/>
  <c r="R1197" i="11"/>
  <c r="K1199" i="11" l="1"/>
  <c r="J1200" i="11"/>
  <c r="O1199" i="11"/>
  <c r="Q1198" i="11"/>
  <c r="L1198" i="11"/>
  <c r="M1198" i="11" s="1"/>
  <c r="N1198" i="11" s="1"/>
  <c r="P1198" i="11" s="1"/>
  <c r="R1198" i="11"/>
  <c r="Q1199" i="11" l="1"/>
  <c r="L1199" i="11"/>
  <c r="M1199" i="11" s="1"/>
  <c r="N1199" i="11" s="1"/>
  <c r="P1199" i="11" s="1"/>
  <c r="O1200" i="11"/>
  <c r="R1199" i="11"/>
  <c r="K1200" i="11"/>
  <c r="J1201" i="11"/>
  <c r="L1200" i="11" l="1"/>
  <c r="M1200" i="11" s="1"/>
  <c r="Q1200" i="11"/>
  <c r="O1201" i="11"/>
  <c r="R1200" i="11"/>
  <c r="K1201" i="11"/>
  <c r="J1202" i="11"/>
  <c r="N1200" i="11" l="1"/>
  <c r="J1203" i="11"/>
  <c r="K1202" i="11"/>
  <c r="R1201" i="11"/>
  <c r="O1202" i="11"/>
  <c r="Q1201" i="11"/>
  <c r="L1201" i="11"/>
  <c r="M1201" i="11" s="1"/>
  <c r="N1201" i="11" s="1"/>
  <c r="P1201" i="11" s="1"/>
  <c r="P1200" i="11" l="1"/>
  <c r="J1204" i="11"/>
  <c r="K1203" i="11"/>
  <c r="Q1202" i="11"/>
  <c r="L1202" i="11"/>
  <c r="M1202" i="11" s="1"/>
  <c r="O1203" i="11"/>
  <c r="R1202" i="11"/>
  <c r="N1202" i="11" l="1"/>
  <c r="K1204" i="11"/>
  <c r="J1205" i="11"/>
  <c r="R1203" i="11"/>
  <c r="O1204" i="11"/>
  <c r="L1203" i="11"/>
  <c r="M1203" i="11" s="1"/>
  <c r="N1203" i="11" s="1"/>
  <c r="P1203" i="11" s="1"/>
  <c r="Q1203" i="11"/>
  <c r="P1202" i="11" l="1"/>
  <c r="L1204" i="11"/>
  <c r="M1204" i="11" s="1"/>
  <c r="Q1204" i="11"/>
  <c r="O1205" i="11"/>
  <c r="J1206" i="11"/>
  <c r="K1205" i="11"/>
  <c r="R1204" i="11"/>
  <c r="N1204" i="11" l="1"/>
  <c r="L1205" i="11"/>
  <c r="M1205" i="11" s="1"/>
  <c r="N1205" i="11" s="1"/>
  <c r="P1205" i="11" s="1"/>
  <c r="O1206" i="11"/>
  <c r="Q1205" i="11"/>
  <c r="R1205" i="11"/>
  <c r="K1206" i="11"/>
  <c r="J1207" i="11"/>
  <c r="P1204" i="11" l="1"/>
  <c r="O1207" i="11"/>
  <c r="Q1206" i="11"/>
  <c r="L1206" i="11"/>
  <c r="M1206" i="11" s="1"/>
  <c r="J1208" i="11"/>
  <c r="K1207" i="11"/>
  <c r="R1206" i="11"/>
  <c r="N1206" i="11" l="1"/>
  <c r="Q1207" i="11"/>
  <c r="L1207" i="11"/>
  <c r="M1207" i="11" s="1"/>
  <c r="N1207" i="11" s="1"/>
  <c r="P1207" i="11" s="1"/>
  <c r="O1208" i="11"/>
  <c r="K1208" i="11"/>
  <c r="J1209" i="11"/>
  <c r="R1207" i="11"/>
  <c r="P1206" i="11" l="1"/>
  <c r="R1208" i="11"/>
  <c r="J1210" i="11"/>
  <c r="K1209" i="11"/>
  <c r="Q1208" i="11"/>
  <c r="L1208" i="11"/>
  <c r="M1208" i="11" s="1"/>
  <c r="O1209" i="11"/>
  <c r="N1208" i="11" l="1"/>
  <c r="R1209" i="11"/>
  <c r="Q1209" i="11"/>
  <c r="L1209" i="11"/>
  <c r="M1209" i="11" s="1"/>
  <c r="N1209" i="11" s="1"/>
  <c r="P1209" i="11" s="1"/>
  <c r="O1210" i="11"/>
  <c r="J1211" i="11"/>
  <c r="K1210" i="11"/>
  <c r="P1208" i="11" l="1"/>
  <c r="O1211" i="11"/>
  <c r="Q1210" i="11"/>
  <c r="L1210" i="11"/>
  <c r="M1210" i="11" s="1"/>
  <c r="N1210" i="11" s="1"/>
  <c r="P1210" i="11" s="1"/>
  <c r="R1210" i="11"/>
  <c r="K1211" i="11"/>
  <c r="J1212" i="11"/>
  <c r="R1211" i="11" l="1"/>
  <c r="O1212" i="11"/>
  <c r="Q1211" i="11"/>
  <c r="L1211" i="11"/>
  <c r="M1211" i="11" s="1"/>
  <c r="N1211" i="11" s="1"/>
  <c r="P1211" i="11" s="1"/>
  <c r="K1212" i="11"/>
  <c r="J1213" i="11"/>
  <c r="R1212" i="11" l="1"/>
  <c r="J1214" i="11"/>
  <c r="K1213" i="11"/>
  <c r="L1212" i="11"/>
  <c r="M1212" i="11" s="1"/>
  <c r="N1212" i="11" s="1"/>
  <c r="P1212" i="11" s="1"/>
  <c r="O1213" i="11"/>
  <c r="Q1212" i="11"/>
  <c r="Q1213" i="11" l="1"/>
  <c r="L1213" i="11"/>
  <c r="M1213" i="11" s="1"/>
  <c r="N1213" i="11" s="1"/>
  <c r="P1213" i="11" s="1"/>
  <c r="O1214" i="11"/>
  <c r="J1215" i="11"/>
  <c r="K1214" i="11"/>
  <c r="R1213" i="11"/>
  <c r="O1215" i="11" l="1"/>
  <c r="Q1214" i="11"/>
  <c r="L1214" i="11"/>
  <c r="M1214" i="11" s="1"/>
  <c r="N1214" i="11" s="1"/>
  <c r="P1214" i="11" s="1"/>
  <c r="R1214" i="11"/>
  <c r="K1215" i="11"/>
  <c r="J1216" i="11"/>
  <c r="R1215" i="11" l="1"/>
  <c r="L1215" i="11"/>
  <c r="M1215" i="11" s="1"/>
  <c r="N1215" i="11" s="1"/>
  <c r="P1215" i="11" s="1"/>
  <c r="O1216" i="11"/>
  <c r="Q1215" i="11"/>
  <c r="K1216" i="11"/>
  <c r="J1217" i="11"/>
  <c r="R1216" i="11" l="1"/>
  <c r="J1218" i="11"/>
  <c r="K1217" i="11"/>
  <c r="O1217" i="11"/>
  <c r="Q1216" i="11"/>
  <c r="L1216" i="11"/>
  <c r="M1216" i="11" s="1"/>
  <c r="N1216" i="11" s="1"/>
  <c r="P1216" i="11" s="1"/>
  <c r="Q1217" i="11" l="1"/>
  <c r="L1217" i="11"/>
  <c r="M1217" i="11" s="1"/>
  <c r="N1217" i="11" s="1"/>
  <c r="P1217" i="11" s="1"/>
  <c r="O1218" i="11"/>
  <c r="K1218" i="11"/>
  <c r="J1219" i="11"/>
  <c r="R1217" i="11"/>
  <c r="R1218" i="11" l="1"/>
  <c r="J1220" i="11"/>
  <c r="K1219" i="11"/>
  <c r="L1218" i="11"/>
  <c r="M1218" i="11" s="1"/>
  <c r="N1218" i="11" s="1"/>
  <c r="P1218" i="11" s="1"/>
  <c r="O1219" i="11"/>
  <c r="Q1218" i="11"/>
  <c r="L1219" i="11" l="1"/>
  <c r="M1219" i="11" s="1"/>
  <c r="N1219" i="11" s="1"/>
  <c r="P1219" i="11" s="1"/>
  <c r="Q1219" i="11"/>
  <c r="O1220" i="11"/>
  <c r="K1220" i="11"/>
  <c r="J1221" i="11"/>
  <c r="R1219" i="11"/>
  <c r="R1220" i="11" l="1"/>
  <c r="J1222" i="11"/>
  <c r="K1221" i="11"/>
  <c r="Q1220" i="11"/>
  <c r="L1220" i="11"/>
  <c r="M1220" i="11" s="1"/>
  <c r="N1220" i="11" s="1"/>
  <c r="P1220" i="11" s="1"/>
  <c r="O1221" i="11"/>
  <c r="R1221" i="11" l="1"/>
  <c r="L1221" i="11"/>
  <c r="M1221" i="11" s="1"/>
  <c r="N1221" i="11" s="1"/>
  <c r="P1221" i="11" s="1"/>
  <c r="O1222" i="11"/>
  <c r="Q1221" i="11"/>
  <c r="J1223" i="11"/>
  <c r="K1222" i="11"/>
  <c r="R1222" i="11" l="1"/>
  <c r="Q1222" i="11"/>
  <c r="L1222" i="11"/>
  <c r="M1222" i="11" s="1"/>
  <c r="N1222" i="11" s="1"/>
  <c r="P1222" i="11" s="1"/>
  <c r="O1223" i="11"/>
  <c r="J1224" i="11"/>
  <c r="K1223" i="11"/>
  <c r="K1224" i="11" l="1"/>
  <c r="J1225" i="11"/>
  <c r="L1223" i="11"/>
  <c r="M1223" i="11" s="1"/>
  <c r="N1223" i="11" s="1"/>
  <c r="P1223" i="11" s="1"/>
  <c r="O1224" i="11"/>
  <c r="Q1223" i="11"/>
  <c r="R1223" i="11"/>
  <c r="K1225" i="11" l="1"/>
  <c r="J1226" i="11"/>
  <c r="L1224" i="11"/>
  <c r="M1224" i="11" s="1"/>
  <c r="N1224" i="11" s="1"/>
  <c r="P1224" i="11" s="1"/>
  <c r="O1225" i="11"/>
  <c r="Q1224" i="11"/>
  <c r="R1224" i="11"/>
  <c r="J1227" i="11" l="1"/>
  <c r="K1226" i="11"/>
  <c r="L1225" i="11"/>
  <c r="M1225" i="11" s="1"/>
  <c r="N1225" i="11" s="1"/>
  <c r="P1225" i="11" s="1"/>
  <c r="O1226" i="11"/>
  <c r="Q1225" i="11"/>
  <c r="R1225" i="11"/>
  <c r="O1227" i="11" l="1"/>
  <c r="Q1226" i="11"/>
  <c r="L1226" i="11"/>
  <c r="M1226" i="11" s="1"/>
  <c r="N1226" i="11" s="1"/>
  <c r="P1226" i="11" s="1"/>
  <c r="K1227" i="11"/>
  <c r="J1228" i="11"/>
  <c r="R1226" i="11"/>
  <c r="R1227" i="11" l="1"/>
  <c r="K1228" i="11"/>
  <c r="J1229" i="11"/>
  <c r="L1227" i="11"/>
  <c r="M1227" i="11" s="1"/>
  <c r="N1227" i="11" s="1"/>
  <c r="P1227" i="11" s="1"/>
  <c r="O1228" i="11"/>
  <c r="Q1227" i="11"/>
  <c r="K1229" i="11" l="1"/>
  <c r="J1230" i="11"/>
  <c r="O1229" i="11"/>
  <c r="Q1228" i="11"/>
  <c r="L1228" i="11"/>
  <c r="M1228" i="11" s="1"/>
  <c r="N1228" i="11" s="1"/>
  <c r="P1228" i="11" s="1"/>
  <c r="R1228" i="11"/>
  <c r="K1230" i="11" l="1"/>
  <c r="J1231" i="11"/>
  <c r="R1229" i="11"/>
  <c r="O1230" i="11"/>
  <c r="L1229" i="11"/>
  <c r="M1229" i="11" s="1"/>
  <c r="N1229" i="11" s="1"/>
  <c r="P1229" i="11" s="1"/>
  <c r="Q1229" i="11"/>
  <c r="L1230" i="11" l="1"/>
  <c r="M1230" i="11" s="1"/>
  <c r="O1231" i="11"/>
  <c r="Q1230" i="11"/>
  <c r="J1232" i="11"/>
  <c r="K1231" i="11"/>
  <c r="R1230" i="11"/>
  <c r="N1230" i="11" l="1"/>
  <c r="R1231" i="11"/>
  <c r="O1232" i="11"/>
  <c r="Q1231" i="11"/>
  <c r="L1231" i="11"/>
  <c r="M1231" i="11" s="1"/>
  <c r="N1231" i="11" s="1"/>
  <c r="P1231" i="11" s="1"/>
  <c r="K1232" i="11"/>
  <c r="J1233" i="11"/>
  <c r="P1230" i="11" l="1"/>
  <c r="L1232" i="11"/>
  <c r="M1232" i="11" s="1"/>
  <c r="Q1232" i="11"/>
  <c r="O1233" i="11"/>
  <c r="R1232" i="11"/>
  <c r="J1234" i="11"/>
  <c r="K1233" i="11"/>
  <c r="N1232" i="11" l="1"/>
  <c r="R1233" i="11"/>
  <c r="J1235" i="11"/>
  <c r="K1234" i="11"/>
  <c r="Q1233" i="11"/>
  <c r="L1233" i="11"/>
  <c r="M1233" i="11" s="1"/>
  <c r="N1233" i="11" s="1"/>
  <c r="P1233" i="11" s="1"/>
  <c r="O1234" i="11"/>
  <c r="P1232" i="11" l="1"/>
  <c r="R1234" i="11"/>
  <c r="J1236" i="11"/>
  <c r="K1235" i="11"/>
  <c r="L1234" i="11"/>
  <c r="M1234" i="11" s="1"/>
  <c r="O1235" i="11"/>
  <c r="Q1234" i="11"/>
  <c r="N1234" i="11" l="1"/>
  <c r="O1236" i="11"/>
  <c r="Q1235" i="11"/>
  <c r="L1235" i="11"/>
  <c r="M1235" i="11" s="1"/>
  <c r="N1235" i="11" s="1"/>
  <c r="P1235" i="11" s="1"/>
  <c r="J1237" i="11"/>
  <c r="K1236" i="11"/>
  <c r="R1235" i="11"/>
  <c r="P1234" i="11" l="1"/>
  <c r="R1236" i="11"/>
  <c r="L1236" i="11"/>
  <c r="M1236" i="11" s="1"/>
  <c r="O1237" i="11"/>
  <c r="Q1236" i="11"/>
  <c r="J1238" i="11"/>
  <c r="K1237" i="11"/>
  <c r="N1236" i="11" l="1"/>
  <c r="R1237" i="11"/>
  <c r="Q1237" i="11"/>
  <c r="L1237" i="11"/>
  <c r="M1237" i="11" s="1"/>
  <c r="N1237" i="11" s="1"/>
  <c r="P1237" i="11" s="1"/>
  <c r="O1238" i="11"/>
  <c r="J1239" i="11"/>
  <c r="K1238" i="11"/>
  <c r="P1236" i="11" l="1"/>
  <c r="K1239" i="11"/>
  <c r="J1240" i="11"/>
  <c r="O1239" i="11"/>
  <c r="Q1238" i="11"/>
  <c r="L1238" i="11"/>
  <c r="M1238" i="11" s="1"/>
  <c r="R1238" i="11"/>
  <c r="N1238" i="11" l="1"/>
  <c r="K1240" i="11"/>
  <c r="J1241" i="11"/>
  <c r="R1239" i="11"/>
  <c r="L1239" i="11"/>
  <c r="M1239" i="11" s="1"/>
  <c r="N1239" i="11" s="1"/>
  <c r="P1239" i="11" s="1"/>
  <c r="O1240" i="11"/>
  <c r="Q1239" i="11"/>
  <c r="P1238" i="11" l="1"/>
  <c r="R1240" i="11"/>
  <c r="J1242" i="11"/>
  <c r="K1241" i="11"/>
  <c r="L1240" i="11"/>
  <c r="M1240" i="11" s="1"/>
  <c r="N1240" i="11" s="1"/>
  <c r="P1240" i="11" s="1"/>
  <c r="O1241" i="11"/>
  <c r="Q1240" i="11"/>
  <c r="O1242" i="11" l="1"/>
  <c r="Q1241" i="11"/>
  <c r="L1241" i="11"/>
  <c r="M1241" i="11" s="1"/>
  <c r="N1241" i="11" s="1"/>
  <c r="P1241" i="11" s="1"/>
  <c r="J1243" i="11"/>
  <c r="K1242" i="11"/>
  <c r="R1241" i="11"/>
  <c r="R1242" i="11" l="1"/>
  <c r="O1243" i="11"/>
  <c r="L1242" i="11"/>
  <c r="M1242" i="11" s="1"/>
  <c r="N1242" i="11" s="1"/>
  <c r="P1242" i="11" s="1"/>
  <c r="Q1242" i="11"/>
  <c r="J1244" i="11"/>
  <c r="K1243" i="11"/>
  <c r="R1243" i="11" l="1"/>
  <c r="Q1243" i="11"/>
  <c r="O1244" i="11"/>
  <c r="L1243" i="11"/>
  <c r="M1243" i="11" s="1"/>
  <c r="N1243" i="11" s="1"/>
  <c r="P1243" i="11" s="1"/>
  <c r="K1244" i="11"/>
  <c r="J1245" i="11"/>
  <c r="R1244" i="11" l="1"/>
  <c r="J1246" i="11"/>
  <c r="K1245" i="11"/>
  <c r="L1244" i="11"/>
  <c r="M1244" i="11" s="1"/>
  <c r="N1244" i="11" s="1"/>
  <c r="P1244" i="11" s="1"/>
  <c r="O1245" i="11"/>
  <c r="Q1244" i="11"/>
  <c r="Q1245" i="11" l="1"/>
  <c r="L1245" i="11"/>
  <c r="M1245" i="11" s="1"/>
  <c r="N1245" i="11" s="1"/>
  <c r="P1245" i="11" s="1"/>
  <c r="O1246" i="11"/>
  <c r="J1247" i="11"/>
  <c r="K1246" i="11"/>
  <c r="R1245" i="11"/>
  <c r="O1247" i="11" l="1"/>
  <c r="Q1246" i="11"/>
  <c r="L1246" i="11"/>
  <c r="M1246" i="11" s="1"/>
  <c r="N1246" i="11" s="1"/>
  <c r="P1246" i="11" s="1"/>
  <c r="R1246" i="11"/>
  <c r="J1248" i="11"/>
  <c r="K1247" i="11"/>
  <c r="R1247" i="11" l="1"/>
  <c r="K1248" i="11"/>
  <c r="J1249" i="11"/>
  <c r="Q1247" i="11"/>
  <c r="L1247" i="11"/>
  <c r="M1247" i="11" s="1"/>
  <c r="N1247" i="11" s="1"/>
  <c r="P1247" i="11" s="1"/>
  <c r="O1248" i="11"/>
  <c r="R1248" i="11" l="1"/>
  <c r="J1250" i="11"/>
  <c r="K1249" i="11"/>
  <c r="O1249" i="11"/>
  <c r="Q1248" i="11"/>
  <c r="L1248" i="11"/>
  <c r="M1248" i="11" s="1"/>
  <c r="N1248" i="11" s="1"/>
  <c r="P1248" i="11" s="1"/>
  <c r="Q1249" i="11" l="1"/>
  <c r="L1249" i="11"/>
  <c r="M1249" i="11" s="1"/>
  <c r="N1249" i="11" s="1"/>
  <c r="P1249" i="11" s="1"/>
  <c r="O1250" i="11"/>
  <c r="J1251" i="11"/>
  <c r="K1250" i="11"/>
  <c r="R1249" i="11"/>
  <c r="O1251" i="11" l="1"/>
  <c r="Q1250" i="11"/>
  <c r="L1250" i="11"/>
  <c r="M1250" i="11" s="1"/>
  <c r="N1250" i="11" s="1"/>
  <c r="P1250" i="11" s="1"/>
  <c r="R1250" i="11"/>
  <c r="K1251" i="11"/>
  <c r="J1252" i="11"/>
  <c r="R1251" i="11" l="1"/>
  <c r="Q1251" i="11"/>
  <c r="L1251" i="11"/>
  <c r="M1251" i="11" s="1"/>
  <c r="N1251" i="11" s="1"/>
  <c r="P1251" i="11" s="1"/>
  <c r="O1252" i="11"/>
  <c r="J1253" i="11"/>
  <c r="K1252" i="11"/>
  <c r="O1253" i="11" l="1"/>
  <c r="L1252" i="11"/>
  <c r="M1252" i="11" s="1"/>
  <c r="N1252" i="11" s="1"/>
  <c r="P1252" i="11" s="1"/>
  <c r="Q1252" i="11"/>
  <c r="R1252" i="11"/>
  <c r="J1254" i="11"/>
  <c r="K1253" i="11"/>
  <c r="R1253" i="11" l="1"/>
  <c r="K1254" i="11"/>
  <c r="J1255" i="11"/>
  <c r="L1253" i="11"/>
  <c r="M1253" i="11" s="1"/>
  <c r="N1253" i="11" s="1"/>
  <c r="P1253" i="11" s="1"/>
  <c r="O1254" i="11"/>
  <c r="Q1253" i="11"/>
  <c r="L1254" i="11" l="1"/>
  <c r="M1254" i="11" s="1"/>
  <c r="N1254" i="11" s="1"/>
  <c r="P1254" i="11" s="1"/>
  <c r="O1255" i="11"/>
  <c r="Q1254" i="11"/>
  <c r="J1256" i="11"/>
  <c r="K1255" i="11"/>
  <c r="R1254" i="11"/>
  <c r="R1255" i="11" l="1"/>
  <c r="O1256" i="11"/>
  <c r="Q1255" i="11"/>
  <c r="L1255" i="11"/>
  <c r="M1255" i="11" s="1"/>
  <c r="N1255" i="11" s="1"/>
  <c r="P1255" i="11" s="1"/>
  <c r="J1257" i="11"/>
  <c r="K1256" i="11"/>
  <c r="R1256" i="11" l="1"/>
  <c r="J1258" i="11"/>
  <c r="K1257" i="11"/>
  <c r="L1256" i="11"/>
  <c r="M1256" i="11" s="1"/>
  <c r="N1256" i="11" s="1"/>
  <c r="P1256" i="11" s="1"/>
  <c r="O1257" i="11"/>
  <c r="Q1256" i="11"/>
  <c r="L1257" i="11" l="1"/>
  <c r="M1257" i="11" s="1"/>
  <c r="N1257" i="11" s="1"/>
  <c r="P1257" i="11" s="1"/>
  <c r="O1258" i="11"/>
  <c r="Q1257" i="11"/>
  <c r="J1259" i="11"/>
  <c r="K1258" i="11"/>
  <c r="R1257" i="11"/>
  <c r="R1258" i="11" l="1"/>
  <c r="L1258" i="11"/>
  <c r="M1258" i="11" s="1"/>
  <c r="N1258" i="11" s="1"/>
  <c r="P1258" i="11" s="1"/>
  <c r="Q1258" i="11"/>
  <c r="O1259" i="11"/>
  <c r="J1260" i="11"/>
  <c r="K1259" i="11"/>
  <c r="O1260" i="11" l="1"/>
  <c r="Q1259" i="11"/>
  <c r="L1259" i="11"/>
  <c r="M1259" i="11" s="1"/>
  <c r="N1259" i="11" s="1"/>
  <c r="P1259" i="11" s="1"/>
  <c r="R1259" i="11"/>
  <c r="K1260" i="11"/>
  <c r="J1261" i="11"/>
  <c r="R1260" i="11" l="1"/>
  <c r="L1260" i="11"/>
  <c r="M1260" i="11" s="1"/>
  <c r="N1260" i="11" s="1"/>
  <c r="P1260" i="11" s="1"/>
  <c r="O1261" i="11"/>
  <c r="Q1260" i="11"/>
  <c r="J1262" i="11"/>
  <c r="K1261" i="11"/>
  <c r="R1261" i="11" l="1"/>
  <c r="L1261" i="11"/>
  <c r="M1261" i="11" s="1"/>
  <c r="O1262" i="11"/>
  <c r="Q1261" i="11"/>
  <c r="J1263" i="11"/>
  <c r="K1262" i="11"/>
  <c r="N1261" i="11" l="1"/>
  <c r="K1263" i="11"/>
  <c r="J1264" i="11"/>
  <c r="R1262" i="11"/>
  <c r="O1263" i="11"/>
  <c r="Q1262" i="11"/>
  <c r="L1262" i="11"/>
  <c r="M1262" i="11" s="1"/>
  <c r="N1262" i="11" s="1"/>
  <c r="P1262" i="11" s="1"/>
  <c r="P1261" i="11" l="1"/>
  <c r="K1264" i="11"/>
  <c r="J1265" i="11"/>
  <c r="Q1263" i="11"/>
  <c r="L1263" i="11"/>
  <c r="M1263" i="11" s="1"/>
  <c r="O1264" i="11"/>
  <c r="R1263" i="11"/>
  <c r="N1263" i="11" l="1"/>
  <c r="R1264" i="11"/>
  <c r="J1266" i="11"/>
  <c r="K1265" i="11"/>
  <c r="O1265" i="11"/>
  <c r="L1264" i="11"/>
  <c r="M1264" i="11" s="1"/>
  <c r="N1264" i="11" s="1"/>
  <c r="P1264" i="11" s="1"/>
  <c r="Q1264" i="11"/>
  <c r="P1263" i="11" l="1"/>
  <c r="Q1265" i="11"/>
  <c r="L1265" i="11"/>
  <c r="M1265" i="11" s="1"/>
  <c r="O1266" i="11"/>
  <c r="J1267" i="11"/>
  <c r="K1266" i="11"/>
  <c r="R1265" i="11"/>
  <c r="N1265" i="11" l="1"/>
  <c r="L1266" i="11"/>
  <c r="M1266" i="11" s="1"/>
  <c r="N1266" i="11" s="1"/>
  <c r="P1266" i="11" s="1"/>
  <c r="O1267" i="11"/>
  <c r="Q1266" i="11"/>
  <c r="R1266" i="11"/>
  <c r="J1268" i="11"/>
  <c r="K1267" i="11"/>
  <c r="P1265" i="11" l="1"/>
  <c r="K1268" i="11"/>
  <c r="J1269" i="11"/>
  <c r="L1267" i="11"/>
  <c r="M1267" i="11" s="1"/>
  <c r="O1268" i="11"/>
  <c r="Q1267" i="11"/>
  <c r="R1267" i="11"/>
  <c r="N1267" i="11" l="1"/>
  <c r="L1268" i="11"/>
  <c r="M1268" i="11" s="1"/>
  <c r="N1268" i="11" s="1"/>
  <c r="P1268" i="11" s="1"/>
  <c r="O1269" i="11"/>
  <c r="Q1268" i="11"/>
  <c r="K1269" i="11"/>
  <c r="J1270" i="11"/>
  <c r="R1268" i="11"/>
  <c r="P1267" i="11" l="1"/>
  <c r="R1269" i="11"/>
  <c r="J1271" i="11"/>
  <c r="K1270" i="11"/>
  <c r="L1269" i="11"/>
  <c r="M1269" i="11" s="1"/>
  <c r="Q1269" i="11"/>
  <c r="O1270" i="11"/>
  <c r="N1269" i="11" l="1"/>
  <c r="R1270" i="11"/>
  <c r="L1270" i="11"/>
  <c r="M1270" i="11" s="1"/>
  <c r="N1270" i="11" s="1"/>
  <c r="P1270" i="11" s="1"/>
  <c r="O1271" i="11"/>
  <c r="Q1270" i="11"/>
  <c r="J1272" i="11"/>
  <c r="K1271" i="11"/>
  <c r="P1269" i="11" l="1"/>
  <c r="R1271" i="11"/>
  <c r="Q1271" i="11"/>
  <c r="L1271" i="11"/>
  <c r="M1271" i="11" s="1"/>
  <c r="N1271" i="11" s="1"/>
  <c r="P1271" i="11" s="1"/>
  <c r="O1272" i="11"/>
  <c r="K1272" i="11"/>
  <c r="J1273" i="11"/>
  <c r="O1273" i="11" l="1"/>
  <c r="Q1272" i="11"/>
  <c r="L1272" i="11"/>
  <c r="M1272" i="11" s="1"/>
  <c r="N1272" i="11" s="1"/>
  <c r="P1272" i="11" s="1"/>
  <c r="J1274" i="11"/>
  <c r="K1273" i="11"/>
  <c r="R1272" i="11"/>
  <c r="R1273" i="11" l="1"/>
  <c r="Q1273" i="11"/>
  <c r="L1273" i="11"/>
  <c r="M1273" i="11" s="1"/>
  <c r="N1273" i="11" s="1"/>
  <c r="P1273" i="11" s="1"/>
  <c r="O1274" i="11"/>
  <c r="J1275" i="11"/>
  <c r="K1274" i="11"/>
  <c r="K1275" i="11" l="1"/>
  <c r="J1276" i="11"/>
  <c r="Q1274" i="11"/>
  <c r="O1275" i="11"/>
  <c r="L1274" i="11"/>
  <c r="M1274" i="11" s="1"/>
  <c r="N1274" i="11" s="1"/>
  <c r="P1274" i="11" s="1"/>
  <c r="R1274" i="11"/>
  <c r="K1276" i="11" l="1"/>
  <c r="J1277" i="11"/>
  <c r="O1276" i="11"/>
  <c r="Q1275" i="11"/>
  <c r="L1275" i="11"/>
  <c r="M1275" i="11" s="1"/>
  <c r="N1275" i="11" s="1"/>
  <c r="P1275" i="11" s="1"/>
  <c r="R1275" i="11"/>
  <c r="J1278" i="11" l="1"/>
  <c r="K1277" i="11"/>
  <c r="O1277" i="11"/>
  <c r="L1276" i="11"/>
  <c r="M1276" i="11" s="1"/>
  <c r="N1276" i="11" s="1"/>
  <c r="P1276" i="11" s="1"/>
  <c r="Q1276" i="11"/>
  <c r="R1276" i="11"/>
  <c r="L1277" i="11" l="1"/>
  <c r="M1277" i="11" s="1"/>
  <c r="N1277" i="11" s="1"/>
  <c r="P1277" i="11" s="1"/>
  <c r="O1278" i="11"/>
  <c r="Q1277" i="11"/>
  <c r="R1277" i="11"/>
  <c r="K1278" i="11"/>
  <c r="J1279" i="11"/>
  <c r="R1278" i="11" l="1"/>
  <c r="O1279" i="11"/>
  <c r="Q1278" i="11"/>
  <c r="L1278" i="11"/>
  <c r="M1278" i="11" s="1"/>
  <c r="N1278" i="11" s="1"/>
  <c r="P1278" i="11" s="1"/>
  <c r="K1279" i="11"/>
  <c r="J1280" i="11"/>
  <c r="R1279" i="11" l="1"/>
  <c r="L1279" i="11"/>
  <c r="M1279" i="11" s="1"/>
  <c r="N1279" i="11" s="1"/>
  <c r="P1279" i="11" s="1"/>
  <c r="O1280" i="11"/>
  <c r="Q1279" i="11"/>
  <c r="K1280" i="11"/>
  <c r="J1281" i="11"/>
  <c r="J1282" i="11" l="1"/>
  <c r="K1281" i="11"/>
  <c r="Q1280" i="11"/>
  <c r="O1281" i="11"/>
  <c r="L1280" i="11"/>
  <c r="M1280" i="11" s="1"/>
  <c r="N1280" i="11" s="1"/>
  <c r="P1280" i="11" s="1"/>
  <c r="R1280" i="11"/>
  <c r="Q1281" i="11" l="1"/>
  <c r="O1282" i="11"/>
  <c r="L1281" i="11"/>
  <c r="M1281" i="11" s="1"/>
  <c r="N1281" i="11" s="1"/>
  <c r="P1281" i="11" s="1"/>
  <c r="J1283" i="11"/>
  <c r="K1282" i="11"/>
  <c r="R1281" i="11"/>
  <c r="O1283" i="11" l="1"/>
  <c r="L1282" i="11"/>
  <c r="M1282" i="11" s="1"/>
  <c r="N1282" i="11" s="1"/>
  <c r="P1282" i="11" s="1"/>
  <c r="Q1282" i="11"/>
  <c r="R1282" i="11"/>
  <c r="J1284" i="11"/>
  <c r="K1283" i="11"/>
  <c r="R1283" i="11" l="1"/>
  <c r="K1284" i="11"/>
  <c r="J1285" i="11"/>
  <c r="Q1283" i="11"/>
  <c r="L1283" i="11"/>
  <c r="M1283" i="11" s="1"/>
  <c r="N1283" i="11" s="1"/>
  <c r="P1283" i="11" s="1"/>
  <c r="O1284" i="11"/>
  <c r="R1284" i="11" l="1"/>
  <c r="J1286" i="11"/>
  <c r="K1285" i="11"/>
  <c r="L1284" i="11"/>
  <c r="M1284" i="11" s="1"/>
  <c r="N1284" i="11" s="1"/>
  <c r="P1284" i="11" s="1"/>
  <c r="O1285" i="11"/>
  <c r="Q1284" i="11"/>
  <c r="J1287" i="11" l="1"/>
  <c r="K1286" i="11"/>
  <c r="Q1285" i="11"/>
  <c r="L1285" i="11"/>
  <c r="M1285" i="11" s="1"/>
  <c r="N1285" i="11" s="1"/>
  <c r="P1285" i="11" s="1"/>
  <c r="O1286" i="11"/>
  <c r="R1285" i="11"/>
  <c r="R1286" i="11" l="1"/>
  <c r="O1287" i="11"/>
  <c r="Q1286" i="11"/>
  <c r="L1286" i="11"/>
  <c r="M1286" i="11" s="1"/>
  <c r="N1286" i="11" s="1"/>
  <c r="P1286" i="11" s="1"/>
  <c r="K1287" i="11"/>
  <c r="J1288" i="11"/>
  <c r="R1287" i="11" l="1"/>
  <c r="K1288" i="11"/>
  <c r="J1289" i="11"/>
  <c r="L1287" i="11"/>
  <c r="M1287" i="11" s="1"/>
  <c r="N1287" i="11" s="1"/>
  <c r="P1287" i="11" s="1"/>
  <c r="O1288" i="11"/>
  <c r="Q1287" i="11"/>
  <c r="O1289" i="11" l="1"/>
  <c r="L1288" i="11"/>
  <c r="M1288" i="11" s="1"/>
  <c r="N1288" i="11" s="1"/>
  <c r="P1288" i="11" s="1"/>
  <c r="Q1288" i="11"/>
  <c r="J1290" i="11"/>
  <c r="K1289" i="11"/>
  <c r="R1288" i="11"/>
  <c r="O1290" i="11" l="1"/>
  <c r="Q1289" i="11"/>
  <c r="L1289" i="11"/>
  <c r="M1289" i="11" s="1"/>
  <c r="N1289" i="11" s="1"/>
  <c r="P1289" i="11" s="1"/>
  <c r="R1289" i="11"/>
  <c r="J1291" i="11"/>
  <c r="K1290" i="11"/>
  <c r="R1290" i="11" l="1"/>
  <c r="J1292" i="11"/>
  <c r="K1291" i="11"/>
  <c r="L1290" i="11"/>
  <c r="M1290" i="11" s="1"/>
  <c r="N1290" i="11" s="1"/>
  <c r="P1290" i="11" s="1"/>
  <c r="O1291" i="11"/>
  <c r="Q1290" i="11"/>
  <c r="O1292" i="11" l="1"/>
  <c r="Q1291" i="11"/>
  <c r="L1291" i="11"/>
  <c r="M1291" i="11" s="1"/>
  <c r="K1292" i="11"/>
  <c r="J1293" i="11"/>
  <c r="R1291" i="11"/>
  <c r="N1291" i="11" l="1"/>
  <c r="R1292" i="11"/>
  <c r="J1294" i="11"/>
  <c r="K1293" i="11"/>
  <c r="L1292" i="11"/>
  <c r="M1292" i="11" s="1"/>
  <c r="N1292" i="11" s="1"/>
  <c r="P1292" i="11" s="1"/>
  <c r="O1293" i="11"/>
  <c r="Q1292" i="11"/>
  <c r="P1291" i="11" l="1"/>
  <c r="Q1293" i="11"/>
  <c r="L1293" i="11"/>
  <c r="M1293" i="11" s="1"/>
  <c r="O1294" i="11"/>
  <c r="J1295" i="11"/>
  <c r="K1294" i="11"/>
  <c r="R1293" i="11"/>
  <c r="N1293" i="11" l="1"/>
  <c r="O1295" i="11"/>
  <c r="Q1294" i="11"/>
  <c r="L1294" i="11"/>
  <c r="M1294" i="11" s="1"/>
  <c r="N1294" i="11" s="1"/>
  <c r="P1294" i="11" s="1"/>
  <c r="R1294" i="11"/>
  <c r="J1296" i="11"/>
  <c r="K1295" i="11"/>
  <c r="P1293" i="11" l="1"/>
  <c r="R1295" i="11"/>
  <c r="K1296" i="11"/>
  <c r="J1297" i="11"/>
  <c r="L1295" i="11"/>
  <c r="M1295" i="11" s="1"/>
  <c r="Q1295" i="11"/>
  <c r="O1296" i="11"/>
  <c r="N1295" i="11" l="1"/>
  <c r="R1296" i="11"/>
  <c r="K1297" i="11"/>
  <c r="J1298" i="11"/>
  <c r="L1296" i="11"/>
  <c r="M1296" i="11" s="1"/>
  <c r="N1296" i="11" s="1"/>
  <c r="P1296" i="11" s="1"/>
  <c r="O1297" i="11"/>
  <c r="Q1296" i="11"/>
  <c r="P1295" i="11" l="1"/>
  <c r="K1298" i="11"/>
  <c r="J1299" i="11"/>
  <c r="Q1297" i="11"/>
  <c r="L1297" i="11"/>
  <c r="M1297" i="11" s="1"/>
  <c r="O1298" i="11"/>
  <c r="R1297" i="11"/>
  <c r="N1297" i="11" l="1"/>
  <c r="R1298" i="11"/>
  <c r="L1298" i="11"/>
  <c r="M1298" i="11" s="1"/>
  <c r="N1298" i="11" s="1"/>
  <c r="P1298" i="11" s="1"/>
  <c r="O1299" i="11"/>
  <c r="Q1298" i="11"/>
  <c r="J1300" i="11"/>
  <c r="K1299" i="11"/>
  <c r="P1297" i="11" l="1"/>
  <c r="Q1299" i="11"/>
  <c r="L1299" i="11"/>
  <c r="M1299" i="11" s="1"/>
  <c r="O1300" i="11"/>
  <c r="R1299" i="11"/>
  <c r="K1300" i="11"/>
  <c r="J1301" i="11"/>
  <c r="N1299" i="11" l="1"/>
  <c r="Q1300" i="11"/>
  <c r="L1300" i="11"/>
  <c r="M1300" i="11" s="1"/>
  <c r="N1300" i="11" s="1"/>
  <c r="P1300" i="11" s="1"/>
  <c r="O1301" i="11"/>
  <c r="J1302" i="11"/>
  <c r="K1301" i="11"/>
  <c r="R1300" i="11"/>
  <c r="P1299" i="11" l="1"/>
  <c r="R1301" i="11"/>
  <c r="L1301" i="11"/>
  <c r="M1301" i="11" s="1"/>
  <c r="N1301" i="11" s="1"/>
  <c r="P1301" i="11" s="1"/>
  <c r="O1302" i="11"/>
  <c r="Q1301" i="11"/>
  <c r="J1303" i="11"/>
  <c r="K1302" i="11"/>
  <c r="K1303" i="11" l="1"/>
  <c r="J1304" i="11"/>
  <c r="O1303" i="11"/>
  <c r="Q1302" i="11"/>
  <c r="L1302" i="11"/>
  <c r="M1302" i="11" s="1"/>
  <c r="N1302" i="11" s="1"/>
  <c r="P1302" i="11" s="1"/>
  <c r="R1302" i="11"/>
  <c r="K1304" i="11" l="1"/>
  <c r="J1305" i="11"/>
  <c r="L1303" i="11"/>
  <c r="M1303" i="11" s="1"/>
  <c r="N1303" i="11" s="1"/>
  <c r="P1303" i="11" s="1"/>
  <c r="O1304" i="11"/>
  <c r="Q1303" i="11"/>
  <c r="R1303" i="11"/>
  <c r="L1304" i="11" l="1"/>
  <c r="M1304" i="11" s="1"/>
  <c r="N1304" i="11" s="1"/>
  <c r="P1304" i="11" s="1"/>
  <c r="O1305" i="11"/>
  <c r="Q1304" i="11"/>
  <c r="K1305" i="11"/>
  <c r="J1306" i="11"/>
  <c r="R1304" i="11"/>
  <c r="R1305" i="11" l="1"/>
  <c r="K1306" i="11"/>
  <c r="J1307" i="11"/>
  <c r="Q1305" i="11"/>
  <c r="L1305" i="11"/>
  <c r="M1305" i="11" s="1"/>
  <c r="N1305" i="11" s="1"/>
  <c r="P1305" i="11" s="1"/>
  <c r="O1306" i="11"/>
  <c r="R1306" i="11" l="1"/>
  <c r="Q1306" i="11"/>
  <c r="L1306" i="11"/>
  <c r="M1306" i="11" s="1"/>
  <c r="N1306" i="11" s="1"/>
  <c r="P1306" i="11" s="1"/>
  <c r="O1307" i="11"/>
  <c r="J1308" i="11"/>
  <c r="K1307" i="11"/>
  <c r="R1307" i="11" l="1"/>
  <c r="Q1307" i="11"/>
  <c r="L1307" i="11"/>
  <c r="M1307" i="11" s="1"/>
  <c r="N1307" i="11" s="1"/>
  <c r="P1307" i="11" s="1"/>
  <c r="O1308" i="11"/>
  <c r="K1308" i="11"/>
  <c r="J1309" i="11"/>
  <c r="Q1308" i="11" l="1"/>
  <c r="L1308" i="11"/>
  <c r="M1308" i="11" s="1"/>
  <c r="N1308" i="11" s="1"/>
  <c r="P1308" i="11" s="1"/>
  <c r="O1309" i="11"/>
  <c r="J1310" i="11"/>
  <c r="K1309" i="11"/>
  <c r="R1308" i="11"/>
  <c r="Q1309" i="11" l="1"/>
  <c r="O1310" i="11"/>
  <c r="L1309" i="11"/>
  <c r="M1309" i="11" s="1"/>
  <c r="N1309" i="11" s="1"/>
  <c r="P1309" i="11" s="1"/>
  <c r="R1309" i="11"/>
  <c r="J1311" i="11"/>
  <c r="K1310" i="11"/>
  <c r="R1310" i="11" l="1"/>
  <c r="K1311" i="11"/>
  <c r="J1312" i="11"/>
  <c r="O1311" i="11"/>
  <c r="Q1310" i="11"/>
  <c r="L1310" i="11"/>
  <c r="M1310" i="11" s="1"/>
  <c r="N1310" i="11" s="1"/>
  <c r="P1310" i="11" s="1"/>
  <c r="K1312" i="11" l="1"/>
  <c r="J1313" i="11"/>
  <c r="L1311" i="11"/>
  <c r="M1311" i="11" s="1"/>
  <c r="N1311" i="11" s="1"/>
  <c r="P1311" i="11" s="1"/>
  <c r="Q1311" i="11"/>
  <c r="O1312" i="11"/>
  <c r="R1311" i="11"/>
  <c r="R1312" i="11" l="1"/>
  <c r="L1312" i="11"/>
  <c r="M1312" i="11" s="1"/>
  <c r="N1312" i="11" s="1"/>
  <c r="P1312" i="11" s="1"/>
  <c r="O1313" i="11"/>
  <c r="Q1312" i="11"/>
  <c r="K1313" i="11"/>
  <c r="J1314" i="11"/>
  <c r="R1313" i="11" l="1"/>
  <c r="J1315" i="11"/>
  <c r="K1314" i="11"/>
  <c r="O1314" i="11"/>
  <c r="Q1313" i="11"/>
  <c r="L1313" i="11"/>
  <c r="M1313" i="11" s="1"/>
  <c r="N1313" i="11" s="1"/>
  <c r="P1313" i="11" s="1"/>
  <c r="J1316" i="11" l="1"/>
  <c r="K1315" i="11"/>
  <c r="R1314" i="11"/>
  <c r="L1314" i="11"/>
  <c r="M1314" i="11" s="1"/>
  <c r="N1314" i="11" s="1"/>
  <c r="P1314" i="11" s="1"/>
  <c r="O1315" i="11"/>
  <c r="Q1314" i="11"/>
  <c r="R1315" i="11" l="1"/>
  <c r="K1316" i="11"/>
  <c r="J1317" i="11"/>
  <c r="O1316" i="11"/>
  <c r="L1315" i="11"/>
  <c r="M1315" i="11" s="1"/>
  <c r="N1315" i="11" s="1"/>
  <c r="P1315" i="11" s="1"/>
  <c r="Q1315" i="11"/>
  <c r="L1316" i="11" l="1"/>
  <c r="M1316" i="11" s="1"/>
  <c r="N1316" i="11" s="1"/>
  <c r="P1316" i="11" s="1"/>
  <c r="O1317" i="11"/>
  <c r="Q1316" i="11"/>
  <c r="J1318" i="11"/>
  <c r="K1317" i="11"/>
  <c r="R1316" i="11"/>
  <c r="Q1317" i="11" l="1"/>
  <c r="L1317" i="11"/>
  <c r="M1317" i="11" s="1"/>
  <c r="N1317" i="11" s="1"/>
  <c r="P1317" i="11" s="1"/>
  <c r="O1318" i="11"/>
  <c r="R1317" i="11"/>
  <c r="J1319" i="11"/>
  <c r="K1318" i="11"/>
  <c r="K1319" i="11" l="1"/>
  <c r="J1320" i="11"/>
  <c r="R1318" i="11"/>
  <c r="O1319" i="11"/>
  <c r="Q1318" i="11"/>
  <c r="L1318" i="11"/>
  <c r="M1318" i="11" s="1"/>
  <c r="N1318" i="11" s="1"/>
  <c r="P1318" i="11" s="1"/>
  <c r="L1319" i="11" l="1"/>
  <c r="M1319" i="11" s="1"/>
  <c r="N1319" i="11" s="1"/>
  <c r="P1319" i="11" s="1"/>
  <c r="O1320" i="11"/>
  <c r="Q1319" i="11"/>
  <c r="K1320" i="11"/>
  <c r="J1321" i="11"/>
  <c r="R1319" i="11"/>
  <c r="R1320" i="11" l="1"/>
  <c r="J1322" i="11"/>
  <c r="K1321" i="11"/>
  <c r="L1320" i="11"/>
  <c r="M1320" i="11" s="1"/>
  <c r="N1320" i="11" s="1"/>
  <c r="P1320" i="11" s="1"/>
  <c r="O1321" i="11"/>
  <c r="Q1320" i="11"/>
  <c r="J1323" i="11" l="1"/>
  <c r="K1322" i="11"/>
  <c r="O1322" i="11"/>
  <c r="Q1321" i="11"/>
  <c r="L1321" i="11"/>
  <c r="M1321" i="11" s="1"/>
  <c r="N1321" i="11" s="1"/>
  <c r="P1321" i="11" s="1"/>
  <c r="R1321" i="11"/>
  <c r="J1324" i="11" l="1"/>
  <c r="K1323" i="11"/>
  <c r="R1322" i="11"/>
  <c r="Q1322" i="11"/>
  <c r="L1322" i="11"/>
  <c r="M1322" i="11" s="1"/>
  <c r="O1323" i="11"/>
  <c r="N1322" i="11" l="1"/>
  <c r="R1323" i="11"/>
  <c r="K1324" i="11"/>
  <c r="J1325" i="11"/>
  <c r="O1324" i="11"/>
  <c r="Q1323" i="11"/>
  <c r="L1323" i="11"/>
  <c r="M1323" i="11" s="1"/>
  <c r="N1323" i="11" s="1"/>
  <c r="P1323" i="11" s="1"/>
  <c r="P1322" i="11" l="1"/>
  <c r="J1326" i="11"/>
  <c r="K1325" i="11"/>
  <c r="Q1324" i="11"/>
  <c r="O1325" i="11"/>
  <c r="L1324" i="11"/>
  <c r="M1324" i="11" s="1"/>
  <c r="R1324" i="11"/>
  <c r="N1324" i="11" l="1"/>
  <c r="L1325" i="11"/>
  <c r="M1325" i="11" s="1"/>
  <c r="N1325" i="11" s="1"/>
  <c r="P1325" i="11" s="1"/>
  <c r="O1326" i="11"/>
  <c r="Q1325" i="11"/>
  <c r="K1326" i="11"/>
  <c r="J1327" i="11"/>
  <c r="R1325" i="11"/>
  <c r="P1324" i="11" l="1"/>
  <c r="R1326" i="11"/>
  <c r="J1328" i="11"/>
  <c r="K1327" i="11"/>
  <c r="O1327" i="11"/>
  <c r="Q1326" i="11"/>
  <c r="L1326" i="11"/>
  <c r="M1326" i="11" s="1"/>
  <c r="N1326" i="11" l="1"/>
  <c r="L1327" i="11"/>
  <c r="M1327" i="11" s="1"/>
  <c r="N1327" i="11" s="1"/>
  <c r="P1327" i="11" s="1"/>
  <c r="O1328" i="11"/>
  <c r="Q1327" i="11"/>
  <c r="R1327" i="11"/>
  <c r="K1328" i="11"/>
  <c r="J1329" i="11"/>
  <c r="P1326" i="11" l="1"/>
  <c r="L1328" i="11"/>
  <c r="M1328" i="11" s="1"/>
  <c r="O1329" i="11"/>
  <c r="Q1328" i="11"/>
  <c r="R1328" i="11"/>
  <c r="K1329" i="11"/>
  <c r="J1330" i="11"/>
  <c r="N1328" i="11" l="1"/>
  <c r="O1330" i="11"/>
  <c r="L1329" i="11"/>
  <c r="M1329" i="11" s="1"/>
  <c r="N1329" i="11" s="1"/>
  <c r="P1329" i="11" s="1"/>
  <c r="Q1329" i="11"/>
  <c r="R1329" i="11"/>
  <c r="J1331" i="11"/>
  <c r="K1330" i="11"/>
  <c r="P1328" i="11" l="1"/>
  <c r="R1330" i="11"/>
  <c r="J1332" i="11"/>
  <c r="K1331" i="11"/>
  <c r="O1331" i="11"/>
  <c r="Q1330" i="11"/>
  <c r="L1330" i="11"/>
  <c r="M1330" i="11" s="1"/>
  <c r="N1330" i="11" l="1"/>
  <c r="R1331" i="11"/>
  <c r="K1332" i="11"/>
  <c r="J1333" i="11"/>
  <c r="O1332" i="11"/>
  <c r="Q1331" i="11"/>
  <c r="L1331" i="11"/>
  <c r="M1331" i="11" s="1"/>
  <c r="N1331" i="11" s="1"/>
  <c r="P1331" i="11" s="1"/>
  <c r="P1330" i="11" l="1"/>
  <c r="Q1332" i="11"/>
  <c r="L1332" i="11"/>
  <c r="M1332" i="11" s="1"/>
  <c r="N1332" i="11" s="1"/>
  <c r="P1332" i="11" s="1"/>
  <c r="O1333" i="11"/>
  <c r="R1332" i="11"/>
  <c r="J1334" i="11"/>
  <c r="K1333" i="11"/>
  <c r="J1335" i="11" l="1"/>
  <c r="K1334" i="11"/>
  <c r="R1333" i="11"/>
  <c r="Q1333" i="11"/>
  <c r="L1333" i="11"/>
  <c r="M1333" i="11" s="1"/>
  <c r="N1333" i="11" s="1"/>
  <c r="P1333" i="11" s="1"/>
  <c r="O1334" i="11"/>
  <c r="R1334" i="11" l="1"/>
  <c r="K1335" i="11"/>
  <c r="J1336" i="11"/>
  <c r="O1335" i="11"/>
  <c r="Q1334" i="11"/>
  <c r="L1334" i="11"/>
  <c r="M1334" i="11" s="1"/>
  <c r="N1334" i="11" s="1"/>
  <c r="P1334" i="11" s="1"/>
  <c r="L1335" i="11" l="1"/>
  <c r="M1335" i="11" s="1"/>
  <c r="N1335" i="11" s="1"/>
  <c r="P1335" i="11" s="1"/>
  <c r="O1336" i="11"/>
  <c r="Q1335" i="11"/>
  <c r="R1335" i="11"/>
  <c r="K1336" i="11"/>
  <c r="J1337" i="11"/>
  <c r="L1336" i="11" l="1"/>
  <c r="M1336" i="11" s="1"/>
  <c r="N1336" i="11" s="1"/>
  <c r="P1336" i="11" s="1"/>
  <c r="O1337" i="11"/>
  <c r="Q1336" i="11"/>
  <c r="R1336" i="11"/>
  <c r="K1337" i="11"/>
  <c r="J1338" i="11"/>
  <c r="J1339" i="11" l="1"/>
  <c r="K1338" i="11"/>
  <c r="O1338" i="11"/>
  <c r="Q1337" i="11"/>
  <c r="L1337" i="11"/>
  <c r="M1337" i="11" s="1"/>
  <c r="N1337" i="11" s="1"/>
  <c r="P1337" i="11" s="1"/>
  <c r="R1337" i="11"/>
  <c r="J1340" i="11" l="1"/>
  <c r="K1339" i="11"/>
  <c r="O1339" i="11"/>
  <c r="Q1338" i="11"/>
  <c r="L1338" i="11"/>
  <c r="M1338" i="11" s="1"/>
  <c r="N1338" i="11" s="1"/>
  <c r="P1338" i="11" s="1"/>
  <c r="R1338" i="11"/>
  <c r="K1340" i="11" l="1"/>
  <c r="J1341" i="11"/>
  <c r="Q1339" i="11"/>
  <c r="L1339" i="11"/>
  <c r="M1339" i="11" s="1"/>
  <c r="N1339" i="11" s="1"/>
  <c r="P1339" i="11" s="1"/>
  <c r="O1340" i="11"/>
  <c r="R1339" i="11"/>
  <c r="R1340" i="11" l="1"/>
  <c r="L1340" i="11"/>
  <c r="M1340" i="11" s="1"/>
  <c r="N1340" i="11" s="1"/>
  <c r="P1340" i="11" s="1"/>
  <c r="O1341" i="11"/>
  <c r="Q1340" i="11"/>
  <c r="J1342" i="11"/>
  <c r="K1341" i="11"/>
  <c r="R1341" i="11" l="1"/>
  <c r="Q1341" i="11"/>
  <c r="L1341" i="11"/>
  <c r="M1341" i="11" s="1"/>
  <c r="N1341" i="11" s="1"/>
  <c r="P1341" i="11" s="1"/>
  <c r="O1342" i="11"/>
  <c r="J1343" i="11"/>
  <c r="K1342" i="11"/>
  <c r="J1344" i="11" l="1"/>
  <c r="K1343" i="11"/>
  <c r="O1343" i="11"/>
  <c r="Q1342" i="11"/>
  <c r="L1342" i="11"/>
  <c r="M1342" i="11" s="1"/>
  <c r="N1342" i="11" s="1"/>
  <c r="P1342" i="11" s="1"/>
  <c r="R1342" i="11"/>
  <c r="K1344" i="11" l="1"/>
  <c r="J1345" i="11"/>
  <c r="R1343" i="11"/>
  <c r="Q1343" i="11"/>
  <c r="L1343" i="11"/>
  <c r="M1343" i="11" s="1"/>
  <c r="N1343" i="11" s="1"/>
  <c r="P1343" i="11" s="1"/>
  <c r="O1344" i="11"/>
  <c r="L1344" i="11" l="1"/>
  <c r="M1344" i="11" s="1"/>
  <c r="N1344" i="11" s="1"/>
  <c r="P1344" i="11" s="1"/>
  <c r="O1345" i="11"/>
  <c r="Q1344" i="11"/>
  <c r="R1344" i="11"/>
  <c r="K1345" i="11"/>
  <c r="J1346" i="11"/>
  <c r="R1345" i="11" l="1"/>
  <c r="Q1345" i="11"/>
  <c r="L1345" i="11"/>
  <c r="M1345" i="11" s="1"/>
  <c r="N1345" i="11" s="1"/>
  <c r="P1345" i="11" s="1"/>
  <c r="O1346" i="11"/>
  <c r="K1346" i="11"/>
  <c r="J1347" i="11"/>
  <c r="L1346" i="11" l="1"/>
  <c r="M1346" i="11" s="1"/>
  <c r="N1346" i="11" s="1"/>
  <c r="P1346" i="11" s="1"/>
  <c r="O1347" i="11"/>
  <c r="Q1346" i="11"/>
  <c r="J1348" i="11"/>
  <c r="K1347" i="11"/>
  <c r="R1346" i="11"/>
  <c r="O1348" i="11" l="1"/>
  <c r="Q1347" i="11"/>
  <c r="L1347" i="11"/>
  <c r="M1347" i="11" s="1"/>
  <c r="N1347" i="11" s="1"/>
  <c r="P1347" i="11" s="1"/>
  <c r="K1348" i="11"/>
  <c r="J1349" i="11"/>
  <c r="R1347" i="11"/>
  <c r="R1348" i="11" l="1"/>
  <c r="J1350" i="11"/>
  <c r="K1349" i="11"/>
  <c r="L1348" i="11"/>
  <c r="M1348" i="11" s="1"/>
  <c r="N1348" i="11" s="1"/>
  <c r="P1348" i="11" s="1"/>
  <c r="O1349" i="11"/>
  <c r="Q1348" i="11"/>
  <c r="L1349" i="11" l="1"/>
  <c r="M1349" i="11" s="1"/>
  <c r="N1349" i="11" s="1"/>
  <c r="P1349" i="11" s="1"/>
  <c r="O1350" i="11"/>
  <c r="Q1349" i="11"/>
  <c r="J1351" i="11"/>
  <c r="K1350" i="11"/>
  <c r="R1349" i="11"/>
  <c r="O1351" i="11" l="1"/>
  <c r="Q1350" i="11"/>
  <c r="L1350" i="11"/>
  <c r="M1350" i="11" s="1"/>
  <c r="N1350" i="11" s="1"/>
  <c r="P1350" i="11" s="1"/>
  <c r="J1352" i="11"/>
  <c r="K1351" i="11"/>
  <c r="R1350" i="11"/>
  <c r="R1351" i="11" l="1"/>
  <c r="Q1351" i="11"/>
  <c r="L1351" i="11"/>
  <c r="M1351" i="11" s="1"/>
  <c r="N1351" i="11" s="1"/>
  <c r="P1351" i="11" s="1"/>
  <c r="O1352" i="11"/>
  <c r="K1352" i="11"/>
  <c r="J1353" i="11"/>
  <c r="R1352" i="11" l="1"/>
  <c r="J1354" i="11"/>
  <c r="K1353" i="11"/>
  <c r="O1353" i="11"/>
  <c r="Q1352" i="11"/>
  <c r="L1352" i="11"/>
  <c r="M1352" i="11" s="1"/>
  <c r="N1352" i="11" s="1"/>
  <c r="P1352" i="11" s="1"/>
  <c r="L1353" i="11" l="1"/>
  <c r="M1353" i="11" s="1"/>
  <c r="O1354" i="11"/>
  <c r="Q1353" i="11"/>
  <c r="K1354" i="11"/>
  <c r="J1355" i="11"/>
  <c r="R1353" i="11"/>
  <c r="N1353" i="11" l="1"/>
  <c r="R1354" i="11"/>
  <c r="K1355" i="11"/>
  <c r="J1356" i="11"/>
  <c r="L1354" i="11"/>
  <c r="M1354" i="11" s="1"/>
  <c r="N1354" i="11" s="1"/>
  <c r="P1354" i="11" s="1"/>
  <c r="O1355" i="11"/>
  <c r="Q1354" i="11"/>
  <c r="P1353" i="11" l="1"/>
  <c r="L1355" i="11"/>
  <c r="M1355" i="11" s="1"/>
  <c r="O1356" i="11"/>
  <c r="Q1355" i="11"/>
  <c r="K1356" i="11"/>
  <c r="J1357" i="11"/>
  <c r="R1355" i="11"/>
  <c r="N1355" i="11" l="1"/>
  <c r="R1356" i="11"/>
  <c r="J1358" i="11"/>
  <c r="K1357" i="11"/>
  <c r="Q1356" i="11"/>
  <c r="L1356" i="11"/>
  <c r="M1356" i="11" s="1"/>
  <c r="N1356" i="11" s="1"/>
  <c r="P1356" i="11" s="1"/>
  <c r="O1357" i="11"/>
  <c r="P1355" i="11" l="1"/>
  <c r="R1357" i="11"/>
  <c r="J1359" i="11"/>
  <c r="K1358" i="11"/>
  <c r="O1358" i="11"/>
  <c r="Q1357" i="11"/>
  <c r="L1357" i="11"/>
  <c r="M1357" i="11" s="1"/>
  <c r="N1357" i="11" l="1"/>
  <c r="R1358" i="11"/>
  <c r="J1360" i="11"/>
  <c r="K1359" i="11"/>
  <c r="Q1358" i="11"/>
  <c r="O1359" i="11"/>
  <c r="L1358" i="11"/>
  <c r="M1358" i="11" s="1"/>
  <c r="N1358" i="11" s="1"/>
  <c r="P1358" i="11" s="1"/>
  <c r="P1357" i="11" l="1"/>
  <c r="K1360" i="11"/>
  <c r="J1361" i="11"/>
  <c r="Q1359" i="11"/>
  <c r="L1359" i="11"/>
  <c r="M1359" i="11" s="1"/>
  <c r="O1360" i="11"/>
  <c r="R1359" i="11"/>
  <c r="N1359" i="11" l="1"/>
  <c r="R1360" i="11"/>
  <c r="J1362" i="11"/>
  <c r="K1361" i="11"/>
  <c r="O1361" i="11"/>
  <c r="Q1360" i="11"/>
  <c r="L1360" i="11"/>
  <c r="M1360" i="11" s="1"/>
  <c r="N1360" i="11" s="1"/>
  <c r="P1360" i="11" s="1"/>
  <c r="P1359" i="11" l="1"/>
  <c r="R1361" i="11"/>
  <c r="J1363" i="11"/>
  <c r="K1362" i="11"/>
  <c r="L1361" i="11"/>
  <c r="M1361" i="11" s="1"/>
  <c r="Q1361" i="11"/>
  <c r="O1362" i="11"/>
  <c r="N1361" i="11" l="1"/>
  <c r="R1362" i="11"/>
  <c r="K1363" i="11"/>
  <c r="J1364" i="11"/>
  <c r="O1363" i="11"/>
  <c r="Q1362" i="11"/>
  <c r="L1362" i="11"/>
  <c r="M1362" i="11" s="1"/>
  <c r="N1362" i="11" s="1"/>
  <c r="P1362" i="11" s="1"/>
  <c r="P1361" i="11" l="1"/>
  <c r="K1364" i="11"/>
  <c r="J1365" i="11"/>
  <c r="Q1363" i="11"/>
  <c r="L1363" i="11"/>
  <c r="M1363" i="11" s="1"/>
  <c r="N1363" i="11" s="1"/>
  <c r="P1363" i="11" s="1"/>
  <c r="O1364" i="11"/>
  <c r="R1363" i="11"/>
  <c r="R1364" i="11" l="1"/>
  <c r="J1366" i="11"/>
  <c r="K1365" i="11"/>
  <c r="L1364" i="11"/>
  <c r="M1364" i="11" s="1"/>
  <c r="N1364" i="11" s="1"/>
  <c r="P1364" i="11" s="1"/>
  <c r="Q1364" i="11"/>
  <c r="O1365" i="11"/>
  <c r="R1365" i="11" l="1"/>
  <c r="J1367" i="11"/>
  <c r="K1366" i="11"/>
  <c r="Q1365" i="11"/>
  <c r="L1365" i="11"/>
  <c r="M1365" i="11" s="1"/>
  <c r="N1365" i="11" s="1"/>
  <c r="P1365" i="11" s="1"/>
  <c r="O1366" i="11"/>
  <c r="R1366" i="11" l="1"/>
  <c r="J1368" i="11"/>
  <c r="K1367" i="11"/>
  <c r="O1367" i="11"/>
  <c r="Q1366" i="11"/>
  <c r="L1366" i="11"/>
  <c r="M1366" i="11" s="1"/>
  <c r="N1366" i="11" s="1"/>
  <c r="P1366" i="11" s="1"/>
  <c r="K1368" i="11" l="1"/>
  <c r="J1369" i="11"/>
  <c r="R1367" i="11"/>
  <c r="Q1367" i="11"/>
  <c r="L1367" i="11"/>
  <c r="M1367" i="11" s="1"/>
  <c r="N1367" i="11" s="1"/>
  <c r="P1367" i="11" s="1"/>
  <c r="O1368" i="11"/>
  <c r="R1368" i="11" l="1"/>
  <c r="L1368" i="11"/>
  <c r="M1368" i="11" s="1"/>
  <c r="N1368" i="11" s="1"/>
  <c r="P1368" i="11" s="1"/>
  <c r="O1369" i="11"/>
  <c r="Q1368" i="11"/>
  <c r="J1370" i="11"/>
  <c r="K1369" i="11"/>
  <c r="Q1369" i="11" l="1"/>
  <c r="L1369" i="11"/>
  <c r="M1369" i="11" s="1"/>
  <c r="N1369" i="11" s="1"/>
  <c r="P1369" i="11" s="1"/>
  <c r="O1370" i="11"/>
  <c r="R1369" i="11"/>
  <c r="J1371" i="11"/>
  <c r="K1370" i="11"/>
  <c r="J1372" i="11" l="1"/>
  <c r="K1371" i="11"/>
  <c r="L1370" i="11"/>
  <c r="M1370" i="11" s="1"/>
  <c r="N1370" i="11" s="1"/>
  <c r="P1370" i="11" s="1"/>
  <c r="O1371" i="11"/>
  <c r="Q1370" i="11"/>
  <c r="R1370" i="11"/>
  <c r="J1373" i="11" l="1"/>
  <c r="K1372" i="11"/>
  <c r="O1372" i="11"/>
  <c r="Q1371" i="11"/>
  <c r="L1371" i="11"/>
  <c r="M1371" i="11" s="1"/>
  <c r="N1371" i="11" s="1"/>
  <c r="P1371" i="11" s="1"/>
  <c r="R1371" i="11"/>
  <c r="L1372" i="11" l="1"/>
  <c r="M1372" i="11" s="1"/>
  <c r="N1372" i="11" s="1"/>
  <c r="P1372" i="11" s="1"/>
  <c r="O1373" i="11"/>
  <c r="Q1372" i="11"/>
  <c r="R1372" i="11"/>
  <c r="J1374" i="11"/>
  <c r="K1373" i="11"/>
  <c r="R1373" i="11" l="1"/>
  <c r="L1373" i="11"/>
  <c r="M1373" i="11" s="1"/>
  <c r="N1373" i="11" s="1"/>
  <c r="P1373" i="11" s="1"/>
  <c r="O1374" i="11"/>
  <c r="Q1373" i="11"/>
  <c r="K1374" i="11"/>
  <c r="J1375" i="11"/>
  <c r="R1374" i="11" l="1"/>
  <c r="J1376" i="11"/>
  <c r="K1375" i="11"/>
  <c r="O1375" i="11"/>
  <c r="Q1374" i="11"/>
  <c r="L1374" i="11"/>
  <c r="M1374" i="11" s="1"/>
  <c r="N1374" i="11" s="1"/>
  <c r="P1374" i="11" s="1"/>
  <c r="K1376" i="11" l="1"/>
  <c r="J1377" i="11"/>
  <c r="R1375" i="11"/>
  <c r="Q1375" i="11"/>
  <c r="L1375" i="11"/>
  <c r="M1375" i="11" s="1"/>
  <c r="N1375" i="11" s="1"/>
  <c r="P1375" i="11" s="1"/>
  <c r="O1376" i="11"/>
  <c r="J1378" i="11" l="1"/>
  <c r="K1377" i="11"/>
  <c r="O1377" i="11"/>
  <c r="Q1376" i="11"/>
  <c r="L1376" i="11"/>
  <c r="M1376" i="11" s="1"/>
  <c r="N1376" i="11" s="1"/>
  <c r="P1376" i="11" s="1"/>
  <c r="R1376" i="11"/>
  <c r="L1377" i="11" l="1"/>
  <c r="M1377" i="11" s="1"/>
  <c r="N1377" i="11" s="1"/>
  <c r="P1377" i="11" s="1"/>
  <c r="O1378" i="11"/>
  <c r="Q1377" i="11"/>
  <c r="R1377" i="11"/>
  <c r="J1379" i="11"/>
  <c r="K1378" i="11"/>
  <c r="R1378" i="11" l="1"/>
  <c r="J1380" i="11"/>
  <c r="K1379" i="11"/>
  <c r="Q1378" i="11"/>
  <c r="O1379" i="11"/>
  <c r="L1378" i="11"/>
  <c r="M1378" i="11" s="1"/>
  <c r="N1378" i="11" s="1"/>
  <c r="P1378" i="11" s="1"/>
  <c r="Q1379" i="11" l="1"/>
  <c r="L1379" i="11"/>
  <c r="M1379" i="11" s="1"/>
  <c r="N1379" i="11" s="1"/>
  <c r="P1379" i="11" s="1"/>
  <c r="O1380" i="11"/>
  <c r="K1380" i="11"/>
  <c r="J1381" i="11"/>
  <c r="R1379" i="11"/>
  <c r="R1380" i="11" l="1"/>
  <c r="K1381" i="11"/>
  <c r="J1382" i="11"/>
  <c r="L1380" i="11"/>
  <c r="M1380" i="11" s="1"/>
  <c r="N1380" i="11" s="1"/>
  <c r="P1380" i="11" s="1"/>
  <c r="O1381" i="11"/>
  <c r="Q1380" i="11"/>
  <c r="O1382" i="11" l="1"/>
  <c r="Q1381" i="11"/>
  <c r="L1381" i="11"/>
  <c r="M1381" i="11" s="1"/>
  <c r="N1381" i="11" s="1"/>
  <c r="P1381" i="11" s="1"/>
  <c r="K1382" i="11"/>
  <c r="J1383" i="11"/>
  <c r="R1381" i="11"/>
  <c r="R1382" i="11" l="1"/>
  <c r="J1384" i="11"/>
  <c r="K1383" i="11"/>
  <c r="Q1382" i="11"/>
  <c r="L1382" i="11"/>
  <c r="M1382" i="11" s="1"/>
  <c r="N1382" i="11" s="1"/>
  <c r="P1382" i="11" s="1"/>
  <c r="O1383" i="11"/>
  <c r="R1383" i="11" l="1"/>
  <c r="K1384" i="11"/>
  <c r="J1385" i="11"/>
  <c r="O1384" i="11"/>
  <c r="Q1383" i="11"/>
  <c r="L1383" i="11"/>
  <c r="M1383" i="11" s="1"/>
  <c r="N1383" i="11" l="1"/>
  <c r="L1384" i="11"/>
  <c r="M1384" i="11" s="1"/>
  <c r="N1384" i="11" s="1"/>
  <c r="P1384" i="11" s="1"/>
  <c r="Q1384" i="11"/>
  <c r="O1385" i="11"/>
  <c r="R1384" i="11"/>
  <c r="J1386" i="11"/>
  <c r="K1385" i="11"/>
  <c r="P1383" i="11" l="1"/>
  <c r="J1387" i="11"/>
  <c r="K1386" i="11"/>
  <c r="Q1385" i="11"/>
  <c r="L1385" i="11"/>
  <c r="M1385" i="11" s="1"/>
  <c r="O1386" i="11"/>
  <c r="R1385" i="11"/>
  <c r="N1385" i="11" l="1"/>
  <c r="R1386" i="11"/>
  <c r="J1388" i="11"/>
  <c r="K1387" i="11"/>
  <c r="O1387" i="11"/>
  <c r="Q1386" i="11"/>
  <c r="L1386" i="11"/>
  <c r="M1386" i="11" s="1"/>
  <c r="N1386" i="11" s="1"/>
  <c r="P1386" i="11" s="1"/>
  <c r="P1385" i="11" l="1"/>
  <c r="L1387" i="11"/>
  <c r="M1387" i="11" s="1"/>
  <c r="O1388" i="11"/>
  <c r="Q1387" i="11"/>
  <c r="K1388" i="11"/>
  <c r="J1389" i="11"/>
  <c r="R1387" i="11"/>
  <c r="N1387" i="11" l="1"/>
  <c r="R1388" i="11"/>
  <c r="J1390" i="11"/>
  <c r="K1389" i="11"/>
  <c r="O1389" i="11"/>
  <c r="L1388" i="11"/>
  <c r="M1388" i="11" s="1"/>
  <c r="N1388" i="11" s="1"/>
  <c r="P1388" i="11" s="1"/>
  <c r="Q1388" i="11"/>
  <c r="P1387" i="11" l="1"/>
  <c r="J1391" i="11"/>
  <c r="K1390" i="11"/>
  <c r="R1389" i="11"/>
  <c r="L1389" i="11"/>
  <c r="M1389" i="11" s="1"/>
  <c r="O1390" i="11"/>
  <c r="Q1389" i="11"/>
  <c r="N1389" i="11" l="1"/>
  <c r="R1390" i="11"/>
  <c r="K1391" i="11"/>
  <c r="J1392" i="11"/>
  <c r="O1391" i="11"/>
  <c r="Q1390" i="11"/>
  <c r="L1390" i="11"/>
  <c r="M1390" i="11" s="1"/>
  <c r="N1390" i="11" s="1"/>
  <c r="P1390" i="11" s="1"/>
  <c r="P1389" i="11" l="1"/>
  <c r="K1392" i="11"/>
  <c r="J1393" i="11"/>
  <c r="R1391" i="11"/>
  <c r="L1391" i="11"/>
  <c r="M1391" i="11" s="1"/>
  <c r="O1392" i="11"/>
  <c r="Q1391" i="11"/>
  <c r="N1391" i="11" l="1"/>
  <c r="R1392" i="11"/>
  <c r="K1393" i="11"/>
  <c r="J1394" i="11"/>
  <c r="L1392" i="11"/>
  <c r="M1392" i="11" s="1"/>
  <c r="N1392" i="11" s="1"/>
  <c r="P1392" i="11" s="1"/>
  <c r="O1393" i="11"/>
  <c r="Q1392" i="11"/>
  <c r="P1391" i="11" l="1"/>
  <c r="Q1393" i="11"/>
  <c r="L1393" i="11"/>
  <c r="M1393" i="11" s="1"/>
  <c r="N1393" i="11" s="1"/>
  <c r="P1393" i="11" s="1"/>
  <c r="O1394" i="11"/>
  <c r="J1395" i="11"/>
  <c r="K1394" i="11"/>
  <c r="R1393" i="11"/>
  <c r="L1394" i="11" l="1"/>
  <c r="M1394" i="11" s="1"/>
  <c r="N1394" i="11" s="1"/>
  <c r="P1394" i="11" s="1"/>
  <c r="O1395" i="11"/>
  <c r="Q1394" i="11"/>
  <c r="R1394" i="11"/>
  <c r="J1396" i="11"/>
  <c r="K1395" i="11"/>
  <c r="K1396" i="11" l="1"/>
  <c r="J1397" i="11"/>
  <c r="O1396" i="11"/>
  <c r="L1395" i="11"/>
  <c r="M1395" i="11" s="1"/>
  <c r="N1395" i="11" s="1"/>
  <c r="P1395" i="11" s="1"/>
  <c r="Q1395" i="11"/>
  <c r="R1395" i="11"/>
  <c r="J1398" i="11" l="1"/>
  <c r="K1397" i="11"/>
  <c r="R1396" i="11"/>
  <c r="Q1396" i="11"/>
  <c r="L1396" i="11"/>
  <c r="M1396" i="11" s="1"/>
  <c r="N1396" i="11" s="1"/>
  <c r="P1396" i="11" s="1"/>
  <c r="O1397" i="11"/>
  <c r="Q1397" i="11" l="1"/>
  <c r="L1397" i="11"/>
  <c r="M1397" i="11" s="1"/>
  <c r="N1397" i="11" s="1"/>
  <c r="P1397" i="11" s="1"/>
  <c r="O1398" i="11"/>
  <c r="J1399" i="11"/>
  <c r="K1398" i="11"/>
  <c r="R1397" i="11"/>
  <c r="Q1398" i="11" l="1"/>
  <c r="L1398" i="11"/>
  <c r="M1398" i="11" s="1"/>
  <c r="N1398" i="11" s="1"/>
  <c r="P1398" i="11" s="1"/>
  <c r="O1399" i="11"/>
  <c r="R1398" i="11"/>
  <c r="J1400" i="11"/>
  <c r="K1399" i="11"/>
  <c r="K1400" i="11" l="1"/>
  <c r="J1401" i="11"/>
  <c r="O1400" i="11"/>
  <c r="Q1399" i="11"/>
  <c r="L1399" i="11"/>
  <c r="M1399" i="11" s="1"/>
  <c r="N1399" i="11" s="1"/>
  <c r="P1399" i="11" s="1"/>
  <c r="R1399" i="11"/>
  <c r="L1400" i="11" l="1"/>
  <c r="M1400" i="11" s="1"/>
  <c r="N1400" i="11" s="1"/>
  <c r="P1400" i="11" s="1"/>
  <c r="O1401" i="11"/>
  <c r="Q1400" i="11"/>
  <c r="R1400" i="11"/>
  <c r="J1402" i="11"/>
  <c r="K1401" i="11"/>
  <c r="R1401" i="11" l="1"/>
  <c r="J1403" i="11"/>
  <c r="K1402" i="11"/>
  <c r="L1401" i="11"/>
  <c r="M1401" i="11" s="1"/>
  <c r="N1401" i="11" s="1"/>
  <c r="P1401" i="11" s="1"/>
  <c r="O1402" i="11"/>
  <c r="Q1401" i="11"/>
  <c r="O1403" i="11" l="1"/>
  <c r="Q1402" i="11"/>
  <c r="L1402" i="11"/>
  <c r="M1402" i="11" s="1"/>
  <c r="N1402" i="11" s="1"/>
  <c r="P1402" i="11" s="1"/>
  <c r="K1403" i="11"/>
  <c r="J1404" i="11"/>
  <c r="R1402" i="11"/>
  <c r="R1403" i="11" l="1"/>
  <c r="K1404" i="11"/>
  <c r="J1405" i="11"/>
  <c r="Q1403" i="11"/>
  <c r="L1403" i="11"/>
  <c r="M1403" i="11" s="1"/>
  <c r="N1403" i="11" s="1"/>
  <c r="P1403" i="11" s="1"/>
  <c r="O1404" i="11"/>
  <c r="R1404" i="11" l="1"/>
  <c r="Q1404" i="11"/>
  <c r="L1404" i="11"/>
  <c r="M1404" i="11" s="1"/>
  <c r="N1404" i="11" s="1"/>
  <c r="P1404" i="11" s="1"/>
  <c r="O1405" i="11"/>
  <c r="J1406" i="11"/>
  <c r="K1405" i="11"/>
  <c r="L1405" i="11" l="1"/>
  <c r="M1405" i="11" s="1"/>
  <c r="N1405" i="11" s="1"/>
  <c r="P1405" i="11" s="1"/>
  <c r="O1406" i="11"/>
  <c r="Q1405" i="11"/>
  <c r="R1405" i="11"/>
  <c r="J1407" i="11"/>
  <c r="K1406" i="11"/>
  <c r="R1406" i="11" l="1"/>
  <c r="J1408" i="11"/>
  <c r="K1407" i="11"/>
  <c r="O1407" i="11"/>
  <c r="Q1406" i="11"/>
  <c r="L1406" i="11"/>
  <c r="M1406" i="11" s="1"/>
  <c r="N1406" i="11" s="1"/>
  <c r="P1406" i="11" s="1"/>
  <c r="K1408" i="11" l="1"/>
  <c r="J1409" i="11"/>
  <c r="O1408" i="11"/>
  <c r="Q1407" i="11"/>
  <c r="L1407" i="11"/>
  <c r="M1407" i="11" s="1"/>
  <c r="N1407" i="11" s="1"/>
  <c r="P1407" i="11" s="1"/>
  <c r="R1407" i="11"/>
  <c r="J1410" i="11" l="1"/>
  <c r="K1409" i="11"/>
  <c r="R1408" i="11"/>
  <c r="O1409" i="11"/>
  <c r="Q1408" i="11"/>
  <c r="L1408" i="11"/>
  <c r="M1408" i="11" s="1"/>
  <c r="N1408" i="11" s="1"/>
  <c r="P1408" i="11" s="1"/>
  <c r="K1410" i="11" l="1"/>
  <c r="J1411" i="11"/>
  <c r="Q1409" i="11"/>
  <c r="L1409" i="11"/>
  <c r="M1409" i="11" s="1"/>
  <c r="N1409" i="11" s="1"/>
  <c r="P1409" i="11" s="1"/>
  <c r="O1410" i="11"/>
  <c r="R1409" i="11"/>
  <c r="R1410" i="11" l="1"/>
  <c r="J1412" i="11"/>
  <c r="K1411" i="11"/>
  <c r="L1410" i="11"/>
  <c r="M1410" i="11" s="1"/>
  <c r="N1410" i="11" s="1"/>
  <c r="P1410" i="11" s="1"/>
  <c r="O1411" i="11"/>
  <c r="Q1410" i="11"/>
  <c r="K1412" i="11" l="1"/>
  <c r="J1413" i="11"/>
  <c r="Q1411" i="11"/>
  <c r="L1411" i="11"/>
  <c r="M1411" i="11" s="1"/>
  <c r="N1411" i="11" s="1"/>
  <c r="P1411" i="11" s="1"/>
  <c r="O1412" i="11"/>
  <c r="R1411" i="11"/>
  <c r="R1412" i="11" l="1"/>
  <c r="J1414" i="11"/>
  <c r="K1413" i="11"/>
  <c r="L1412" i="11"/>
  <c r="M1412" i="11" s="1"/>
  <c r="N1412" i="11" s="1"/>
  <c r="P1412" i="11" s="1"/>
  <c r="Q1412" i="11"/>
  <c r="O1413" i="11"/>
  <c r="R1413" i="11" l="1"/>
  <c r="J1415" i="11"/>
  <c r="K1414" i="11"/>
  <c r="Q1413" i="11"/>
  <c r="L1413" i="11"/>
  <c r="M1413" i="11" s="1"/>
  <c r="N1413" i="11" s="1"/>
  <c r="P1413" i="11" s="1"/>
  <c r="O1414" i="11"/>
  <c r="R1414" i="11" l="1"/>
  <c r="K1415" i="11"/>
  <c r="J1416" i="11"/>
  <c r="O1415" i="11"/>
  <c r="Q1414" i="11"/>
  <c r="L1414" i="11"/>
  <c r="M1414" i="11" s="1"/>
  <c r="N1414" i="11" l="1"/>
  <c r="K1416" i="11"/>
  <c r="J1417" i="11"/>
  <c r="L1415" i="11"/>
  <c r="M1415" i="11" s="1"/>
  <c r="N1415" i="11" s="1"/>
  <c r="P1415" i="11" s="1"/>
  <c r="O1416" i="11"/>
  <c r="Q1415" i="11"/>
  <c r="R1415" i="11"/>
  <c r="P1414" i="11" l="1"/>
  <c r="K1417" i="11"/>
  <c r="J1418" i="11"/>
  <c r="L1416" i="11"/>
  <c r="M1416" i="11" s="1"/>
  <c r="O1417" i="11"/>
  <c r="Q1416" i="11"/>
  <c r="R1416" i="11"/>
  <c r="N1416" i="11" l="1"/>
  <c r="Q1417" i="11"/>
  <c r="L1417" i="11"/>
  <c r="M1417" i="11" s="1"/>
  <c r="N1417" i="11" s="1"/>
  <c r="P1417" i="11" s="1"/>
  <c r="O1418" i="11"/>
  <c r="K1418" i="11"/>
  <c r="J1419" i="11"/>
  <c r="R1417" i="11"/>
  <c r="P1416" i="11" l="1"/>
  <c r="R1418" i="11"/>
  <c r="J1420" i="11"/>
  <c r="K1419" i="11"/>
  <c r="L1418" i="11"/>
  <c r="M1418" i="11" s="1"/>
  <c r="Q1418" i="11"/>
  <c r="O1419" i="11"/>
  <c r="N1418" i="11" l="1"/>
  <c r="R1419" i="11"/>
  <c r="K1420" i="11"/>
  <c r="J1421" i="11"/>
  <c r="O1420" i="11"/>
  <c r="Q1419" i="11"/>
  <c r="L1419" i="11"/>
  <c r="M1419" i="11" s="1"/>
  <c r="N1419" i="11" s="1"/>
  <c r="P1419" i="11" s="1"/>
  <c r="P1418" i="11" l="1"/>
  <c r="L1420" i="11"/>
  <c r="M1420" i="11" s="1"/>
  <c r="O1421" i="11"/>
  <c r="Q1420" i="11"/>
  <c r="R1420" i="11"/>
  <c r="J1422" i="11"/>
  <c r="K1421" i="11"/>
  <c r="N1420" i="11" l="1"/>
  <c r="Q1421" i="11"/>
  <c r="L1421" i="11"/>
  <c r="M1421" i="11" s="1"/>
  <c r="N1421" i="11" s="1"/>
  <c r="P1421" i="11" s="1"/>
  <c r="O1422" i="11"/>
  <c r="K1422" i="11"/>
  <c r="J1423" i="11"/>
  <c r="R1421" i="11"/>
  <c r="P1420" i="11" l="1"/>
  <c r="R1422" i="11"/>
  <c r="J1424" i="11"/>
  <c r="K1423" i="11"/>
  <c r="O1423" i="11"/>
  <c r="Q1422" i="11"/>
  <c r="L1422" i="11"/>
  <c r="M1422" i="11" s="1"/>
  <c r="N1422" i="11" l="1"/>
  <c r="R1423" i="11"/>
  <c r="K1424" i="11"/>
  <c r="J1425" i="11"/>
  <c r="Q1423" i="11"/>
  <c r="L1423" i="11"/>
  <c r="M1423" i="11" s="1"/>
  <c r="N1423" i="11" s="1"/>
  <c r="P1423" i="11" s="1"/>
  <c r="O1424" i="11"/>
  <c r="P1422" i="11" l="1"/>
  <c r="R1424" i="11"/>
  <c r="J1426" i="11"/>
  <c r="K1425" i="11"/>
  <c r="Q1424" i="11"/>
  <c r="L1424" i="11"/>
  <c r="M1424" i="11" s="1"/>
  <c r="N1424" i="11" s="1"/>
  <c r="P1424" i="11" s="1"/>
  <c r="O1425" i="11"/>
  <c r="R1425" i="11" l="1"/>
  <c r="J1427" i="11"/>
  <c r="K1426" i="11"/>
  <c r="Q1425" i="11"/>
  <c r="L1425" i="11"/>
  <c r="M1425" i="11" s="1"/>
  <c r="N1425" i="11" s="1"/>
  <c r="P1425" i="11" s="1"/>
  <c r="O1426" i="11"/>
  <c r="R1426" i="11" l="1"/>
  <c r="K1427" i="11"/>
  <c r="J1428" i="11"/>
  <c r="O1427" i="11"/>
  <c r="Q1426" i="11"/>
  <c r="L1426" i="11"/>
  <c r="M1426" i="11" s="1"/>
  <c r="N1426" i="11" s="1"/>
  <c r="P1426" i="11" s="1"/>
  <c r="Q1427" i="11" l="1"/>
  <c r="L1427" i="11"/>
  <c r="M1427" i="11" s="1"/>
  <c r="N1427" i="11" s="1"/>
  <c r="P1427" i="11" s="1"/>
  <c r="O1428" i="11"/>
  <c r="R1427" i="11"/>
  <c r="K1428" i="11"/>
  <c r="J1429" i="11"/>
  <c r="L1428" i="11" l="1"/>
  <c r="M1428" i="11" s="1"/>
  <c r="N1428" i="11" s="1"/>
  <c r="P1428" i="11" s="1"/>
  <c r="O1429" i="11"/>
  <c r="Q1428" i="11"/>
  <c r="J1430" i="11"/>
  <c r="K1429" i="11"/>
  <c r="R1428" i="11"/>
  <c r="Q1429" i="11" l="1"/>
  <c r="L1429" i="11"/>
  <c r="M1429" i="11" s="1"/>
  <c r="N1429" i="11" s="1"/>
  <c r="P1429" i="11" s="1"/>
  <c r="O1430" i="11"/>
  <c r="J1431" i="11"/>
  <c r="K1430" i="11"/>
  <c r="R1429" i="11"/>
  <c r="Q1430" i="11" l="1"/>
  <c r="L1430" i="11"/>
  <c r="M1430" i="11" s="1"/>
  <c r="N1430" i="11" s="1"/>
  <c r="P1430" i="11" s="1"/>
  <c r="O1431" i="11"/>
  <c r="R1430" i="11"/>
  <c r="J1432" i="11"/>
  <c r="K1431" i="11"/>
  <c r="K1432" i="11" l="1"/>
  <c r="J1433" i="11"/>
  <c r="O1432" i="11"/>
  <c r="Q1431" i="11"/>
  <c r="L1431" i="11"/>
  <c r="M1431" i="11" s="1"/>
  <c r="N1431" i="11" s="1"/>
  <c r="P1431" i="11" s="1"/>
  <c r="R1431" i="11"/>
  <c r="J1434" i="11" l="1"/>
  <c r="K1433" i="11"/>
  <c r="L1432" i="11"/>
  <c r="M1432" i="11" s="1"/>
  <c r="N1432" i="11" s="1"/>
  <c r="P1432" i="11" s="1"/>
  <c r="Q1432" i="11"/>
  <c r="O1433" i="11"/>
  <c r="R1432" i="11"/>
  <c r="R1433" i="11" l="1"/>
  <c r="Q1433" i="11"/>
  <c r="L1433" i="11"/>
  <c r="M1433" i="11" s="1"/>
  <c r="N1433" i="11" s="1"/>
  <c r="P1433" i="11" s="1"/>
  <c r="O1434" i="11"/>
  <c r="J1435" i="11"/>
  <c r="K1434" i="11"/>
  <c r="O1435" i="11" l="1"/>
  <c r="Q1434" i="11"/>
  <c r="L1434" i="11"/>
  <c r="M1434" i="11" s="1"/>
  <c r="N1434" i="11" s="1"/>
  <c r="P1434" i="11" s="1"/>
  <c r="R1434" i="11"/>
  <c r="J1436" i="11"/>
  <c r="K1435" i="11"/>
  <c r="K1436" i="11" l="1"/>
  <c r="J1437" i="11"/>
  <c r="R1435" i="11"/>
  <c r="Q1435" i="11"/>
  <c r="L1435" i="11"/>
  <c r="M1435" i="11" s="1"/>
  <c r="N1435" i="11" s="1"/>
  <c r="P1435" i="11" s="1"/>
  <c r="O1436" i="11"/>
  <c r="R1436" i="11" l="1"/>
  <c r="L1436" i="11"/>
  <c r="M1436" i="11" s="1"/>
  <c r="N1436" i="11" s="1"/>
  <c r="P1436" i="11" s="1"/>
  <c r="Q1436" i="11"/>
  <c r="O1437" i="11"/>
  <c r="K1437" i="11"/>
  <c r="J1438" i="11"/>
  <c r="R1437" i="11" l="1"/>
  <c r="J1439" i="11"/>
  <c r="K1438" i="11"/>
  <c r="O1438" i="11"/>
  <c r="Q1437" i="11"/>
  <c r="L1437" i="11"/>
  <c r="M1437" i="11" s="1"/>
  <c r="N1437" i="11" s="1"/>
  <c r="P1437" i="11" s="1"/>
  <c r="K1439" i="11" l="1"/>
  <c r="J1440" i="11"/>
  <c r="R1438" i="11"/>
  <c r="Q1438" i="11"/>
  <c r="O1439" i="11"/>
  <c r="L1438" i="11"/>
  <c r="M1438" i="11" s="1"/>
  <c r="N1438" i="11" s="1"/>
  <c r="P1438" i="11" s="1"/>
  <c r="R1439" i="11" l="1"/>
  <c r="O1440" i="11"/>
  <c r="Q1439" i="11"/>
  <c r="L1439" i="11"/>
  <c r="M1439" i="11" s="1"/>
  <c r="N1439" i="11" s="1"/>
  <c r="P1439" i="11" s="1"/>
  <c r="K1440" i="11"/>
  <c r="J1441" i="11"/>
  <c r="R1440" i="11" l="1"/>
  <c r="J1442" i="11"/>
  <c r="K1441" i="11"/>
  <c r="L1440" i="11"/>
  <c r="M1440" i="11" s="1"/>
  <c r="N1440" i="11" s="1"/>
  <c r="P1440" i="11" s="1"/>
  <c r="O1441" i="11"/>
  <c r="Q1440" i="11"/>
  <c r="J1443" i="11" l="1"/>
  <c r="K1442" i="11"/>
  <c r="Q1441" i="11"/>
  <c r="O1442" i="11"/>
  <c r="L1441" i="11"/>
  <c r="M1441" i="11" s="1"/>
  <c r="N1441" i="11" s="1"/>
  <c r="P1441" i="11" s="1"/>
  <c r="R1441" i="11"/>
  <c r="O1443" i="11" l="1"/>
  <c r="Q1442" i="11"/>
  <c r="L1442" i="11"/>
  <c r="M1442" i="11" s="1"/>
  <c r="N1442" i="11" s="1"/>
  <c r="P1442" i="11" s="1"/>
  <c r="K1443" i="11"/>
  <c r="J1444" i="11"/>
  <c r="R1442" i="11"/>
  <c r="R1443" i="11" l="1"/>
  <c r="K1444" i="11"/>
  <c r="J1445" i="11"/>
  <c r="L1443" i="11"/>
  <c r="M1443" i="11" s="1"/>
  <c r="N1443" i="11" s="1"/>
  <c r="P1443" i="11" s="1"/>
  <c r="O1444" i="11"/>
  <c r="Q1443" i="11"/>
  <c r="J1446" i="11" l="1"/>
  <c r="K1445" i="11"/>
  <c r="L1444" i="11"/>
  <c r="M1444" i="11" s="1"/>
  <c r="O1445" i="11"/>
  <c r="Q1444" i="11"/>
  <c r="R1444" i="11"/>
  <c r="N1444" i="11" l="1"/>
  <c r="J1447" i="11"/>
  <c r="K1446" i="11"/>
  <c r="L1445" i="11"/>
  <c r="M1445" i="11" s="1"/>
  <c r="N1445" i="11" s="1"/>
  <c r="P1445" i="11" s="1"/>
  <c r="O1446" i="11"/>
  <c r="Q1445" i="11"/>
  <c r="R1445" i="11"/>
  <c r="P1444" i="11" l="1"/>
  <c r="O1447" i="11"/>
  <c r="Q1446" i="11"/>
  <c r="L1446" i="11"/>
  <c r="M1446" i="11" s="1"/>
  <c r="J1448" i="11"/>
  <c r="K1447" i="11"/>
  <c r="R1446" i="11"/>
  <c r="N1446" i="11" l="1"/>
  <c r="R1447" i="11"/>
  <c r="O1448" i="11"/>
  <c r="Q1447" i="11"/>
  <c r="L1447" i="11"/>
  <c r="M1447" i="11" s="1"/>
  <c r="N1447" i="11" s="1"/>
  <c r="P1447" i="11" s="1"/>
  <c r="K1448" i="11"/>
  <c r="J1449" i="11"/>
  <c r="P1446" i="11" l="1"/>
  <c r="K1449" i="11"/>
  <c r="J1450" i="11"/>
  <c r="R1448" i="11"/>
  <c r="O1449" i="11"/>
  <c r="Q1448" i="11"/>
  <c r="L1448" i="11"/>
  <c r="M1448" i="11" s="1"/>
  <c r="N1448" i="11" l="1"/>
  <c r="L1449" i="11"/>
  <c r="M1449" i="11" s="1"/>
  <c r="N1449" i="11" s="1"/>
  <c r="P1449" i="11" s="1"/>
  <c r="O1450" i="11"/>
  <c r="Q1449" i="11"/>
  <c r="J1451" i="11"/>
  <c r="K1450" i="11"/>
  <c r="R1449" i="11"/>
  <c r="P1448" i="11" l="1"/>
  <c r="O1451" i="11"/>
  <c r="Q1450" i="11"/>
  <c r="L1450" i="11"/>
  <c r="M1450" i="11" s="1"/>
  <c r="J1452" i="11"/>
  <c r="K1451" i="11"/>
  <c r="R1450" i="11"/>
  <c r="N1450" i="11" l="1"/>
  <c r="R1451" i="11"/>
  <c r="O1452" i="11"/>
  <c r="L1451" i="11"/>
  <c r="M1451" i="11" s="1"/>
  <c r="N1451" i="11" s="1"/>
  <c r="P1451" i="11" s="1"/>
  <c r="Q1451" i="11"/>
  <c r="K1452" i="11"/>
  <c r="J1453" i="11"/>
  <c r="P1450" i="11" l="1"/>
  <c r="R1452" i="11"/>
  <c r="K1453" i="11"/>
  <c r="J1454" i="11"/>
  <c r="O1453" i="11"/>
  <c r="Q1452" i="11"/>
  <c r="L1452" i="11"/>
  <c r="M1452" i="11" s="1"/>
  <c r="N1452" i="11" l="1"/>
  <c r="Q1453" i="11"/>
  <c r="L1453" i="11"/>
  <c r="M1453" i="11" s="1"/>
  <c r="N1453" i="11" s="1"/>
  <c r="P1453" i="11" s="1"/>
  <c r="O1454" i="11"/>
  <c r="R1453" i="11"/>
  <c r="J1455" i="11"/>
  <c r="K1454" i="11"/>
  <c r="P1452" i="11" l="1"/>
  <c r="K1455" i="11"/>
  <c r="J1456" i="11"/>
  <c r="O1455" i="11"/>
  <c r="Q1454" i="11"/>
  <c r="L1454" i="11"/>
  <c r="M1454" i="11" s="1"/>
  <c r="N1454" i="11" s="1"/>
  <c r="P1454" i="11" s="1"/>
  <c r="R1454" i="11"/>
  <c r="Q1455" i="11" l="1"/>
  <c r="O1456" i="11"/>
  <c r="L1455" i="11"/>
  <c r="M1455" i="11" s="1"/>
  <c r="N1455" i="11" s="1"/>
  <c r="P1455" i="11" s="1"/>
  <c r="R1455" i="11"/>
  <c r="J1457" i="11"/>
  <c r="K1456" i="11"/>
  <c r="J1458" i="11" l="1"/>
  <c r="K1457" i="11"/>
  <c r="O1457" i="11"/>
  <c r="Q1456" i="11"/>
  <c r="L1456" i="11"/>
  <c r="M1456" i="11" s="1"/>
  <c r="N1456" i="11" s="1"/>
  <c r="P1456" i="11" s="1"/>
  <c r="R1456" i="11"/>
  <c r="J1459" i="11" l="1"/>
  <c r="K1458" i="11"/>
  <c r="L1457" i="11"/>
  <c r="M1457" i="11" s="1"/>
  <c r="N1457" i="11" s="1"/>
  <c r="P1457" i="11" s="1"/>
  <c r="O1458" i="11"/>
  <c r="Q1457" i="11"/>
  <c r="R1457" i="11"/>
  <c r="O1459" i="11" l="1"/>
  <c r="L1458" i="11"/>
  <c r="M1458" i="11" s="1"/>
  <c r="N1458" i="11" s="1"/>
  <c r="P1458" i="11" s="1"/>
  <c r="Q1458" i="11"/>
  <c r="K1459" i="11"/>
  <c r="J1460" i="11"/>
  <c r="R1458" i="11"/>
  <c r="R1459" i="11" l="1"/>
  <c r="K1460" i="11"/>
  <c r="J1461" i="11"/>
  <c r="Q1459" i="11"/>
  <c r="L1459" i="11"/>
  <c r="M1459" i="11" s="1"/>
  <c r="N1459" i="11" s="1"/>
  <c r="P1459" i="11" s="1"/>
  <c r="O1460" i="11"/>
  <c r="R1460" i="11" l="1"/>
  <c r="K1461" i="11"/>
  <c r="J1462" i="11"/>
  <c r="L1460" i="11"/>
  <c r="M1460" i="11" s="1"/>
  <c r="N1460" i="11" s="1"/>
  <c r="P1460" i="11" s="1"/>
  <c r="O1461" i="11"/>
  <c r="Q1460" i="11"/>
  <c r="J1463" i="11" l="1"/>
  <c r="K1462" i="11"/>
  <c r="O1462" i="11"/>
  <c r="Q1461" i="11"/>
  <c r="L1461" i="11"/>
  <c r="M1461" i="11" s="1"/>
  <c r="N1461" i="11" s="1"/>
  <c r="P1461" i="11" s="1"/>
  <c r="R1461" i="11"/>
  <c r="Q1462" i="11" l="1"/>
  <c r="L1462" i="11"/>
  <c r="M1462" i="11" s="1"/>
  <c r="N1462" i="11" s="1"/>
  <c r="P1462" i="11" s="1"/>
  <c r="O1463" i="11"/>
  <c r="R1462" i="11"/>
  <c r="J1464" i="11"/>
  <c r="K1463" i="11"/>
  <c r="K1464" i="11" l="1"/>
  <c r="J1465" i="11"/>
  <c r="R1463" i="11"/>
  <c r="O1464" i="11"/>
  <c r="Q1463" i="11"/>
  <c r="L1463" i="11"/>
  <c r="M1463" i="11" s="1"/>
  <c r="N1463" i="11" s="1"/>
  <c r="P1463" i="11" s="1"/>
  <c r="J1466" i="11" l="1"/>
  <c r="K1465" i="11"/>
  <c r="Q1464" i="11"/>
  <c r="O1465" i="11"/>
  <c r="L1464" i="11"/>
  <c r="M1464" i="11" s="1"/>
  <c r="N1464" i="11" s="1"/>
  <c r="P1464" i="11" s="1"/>
  <c r="R1464" i="11"/>
  <c r="Q1465" i="11" l="1"/>
  <c r="L1465" i="11"/>
  <c r="M1465" i="11" s="1"/>
  <c r="N1465" i="11" s="1"/>
  <c r="P1465" i="11" s="1"/>
  <c r="O1466" i="11"/>
  <c r="J1467" i="11"/>
  <c r="K1466" i="11"/>
  <c r="R1465" i="11"/>
  <c r="O1467" i="11" l="1"/>
  <c r="Q1466" i="11"/>
  <c r="L1466" i="11"/>
  <c r="M1466" i="11" s="1"/>
  <c r="N1466" i="11" s="1"/>
  <c r="P1466" i="11" s="1"/>
  <c r="R1466" i="11"/>
  <c r="K1467" i="11"/>
  <c r="J1468" i="11"/>
  <c r="K1468" i="11" l="1"/>
  <c r="J1469" i="11"/>
  <c r="L1467" i="11"/>
  <c r="M1467" i="11" s="1"/>
  <c r="N1467" i="11" s="1"/>
  <c r="P1467" i="11" s="1"/>
  <c r="O1468" i="11"/>
  <c r="Q1467" i="11"/>
  <c r="R1467" i="11"/>
  <c r="K1469" i="11" l="1"/>
  <c r="J1470" i="11"/>
  <c r="L1468" i="11"/>
  <c r="M1468" i="11" s="1"/>
  <c r="N1468" i="11" s="1"/>
  <c r="P1468" i="11" s="1"/>
  <c r="O1469" i="11"/>
  <c r="Q1468" i="11"/>
  <c r="R1468" i="11"/>
  <c r="J1471" i="11" l="1"/>
  <c r="K1470" i="11"/>
  <c r="L1469" i="11"/>
  <c r="M1469" i="11" s="1"/>
  <c r="N1469" i="11" s="1"/>
  <c r="P1469" i="11" s="1"/>
  <c r="O1470" i="11"/>
  <c r="Q1469" i="11"/>
  <c r="R1469" i="11"/>
  <c r="J1472" i="11" l="1"/>
  <c r="K1471" i="11"/>
  <c r="L1470" i="11"/>
  <c r="M1470" i="11" s="1"/>
  <c r="N1470" i="11" s="1"/>
  <c r="P1470" i="11" s="1"/>
  <c r="O1471" i="11"/>
  <c r="Q1470" i="11"/>
  <c r="R1470" i="11"/>
  <c r="O1472" i="11" l="1"/>
  <c r="Q1471" i="11"/>
  <c r="L1471" i="11"/>
  <c r="M1471" i="11" s="1"/>
  <c r="N1471" i="11" s="1"/>
  <c r="P1471" i="11" s="1"/>
  <c r="J1473" i="11"/>
  <c r="K1472" i="11"/>
  <c r="R1471" i="11"/>
  <c r="L1472" i="11" l="1"/>
  <c r="M1472" i="11" s="1"/>
  <c r="N1472" i="11" s="1"/>
  <c r="P1472" i="11" s="1"/>
  <c r="O1473" i="11"/>
  <c r="Q1472" i="11"/>
  <c r="J1474" i="11"/>
  <c r="K1473" i="11"/>
  <c r="R1472" i="11"/>
  <c r="R1473" i="11" l="1"/>
  <c r="L1473" i="11"/>
  <c r="M1473" i="11" s="1"/>
  <c r="N1473" i="11" s="1"/>
  <c r="P1473" i="11" s="1"/>
  <c r="O1474" i="11"/>
  <c r="Q1473" i="11"/>
  <c r="J1475" i="11"/>
  <c r="K1474" i="11"/>
  <c r="J1476" i="11" l="1"/>
  <c r="K1475" i="11"/>
  <c r="R1474" i="11"/>
  <c r="O1475" i="11"/>
  <c r="Q1474" i="11"/>
  <c r="L1474" i="11"/>
  <c r="M1474" i="11" s="1"/>
  <c r="N1474" i="11" s="1"/>
  <c r="P1474" i="11" s="1"/>
  <c r="L1475" i="11" l="1"/>
  <c r="M1475" i="11" s="1"/>
  <c r="O1476" i="11"/>
  <c r="Q1475" i="11"/>
  <c r="K1476" i="11"/>
  <c r="J1477" i="11"/>
  <c r="R1475" i="11"/>
  <c r="N1475" i="11" l="1"/>
  <c r="R1476" i="11"/>
  <c r="J1478" i="11"/>
  <c r="K1477" i="11"/>
  <c r="L1476" i="11"/>
  <c r="M1476" i="11" s="1"/>
  <c r="N1476" i="11" s="1"/>
  <c r="P1476" i="11" s="1"/>
  <c r="O1477" i="11"/>
  <c r="Q1476" i="11"/>
  <c r="P1475" i="11" l="1"/>
  <c r="J1479" i="11"/>
  <c r="K1478" i="11"/>
  <c r="O1478" i="11"/>
  <c r="Q1477" i="11"/>
  <c r="L1477" i="11"/>
  <c r="M1477" i="11" s="1"/>
  <c r="R1477" i="11"/>
  <c r="N1477" i="11" l="1"/>
  <c r="J1480" i="11"/>
  <c r="K1479" i="11"/>
  <c r="O1479" i="11"/>
  <c r="Q1478" i="11"/>
  <c r="L1478" i="11"/>
  <c r="M1478" i="11" s="1"/>
  <c r="N1478" i="11" s="1"/>
  <c r="P1478" i="11" s="1"/>
  <c r="R1478" i="11"/>
  <c r="P1477" i="11" l="1"/>
  <c r="O1480" i="11"/>
  <c r="Q1479" i="11"/>
  <c r="L1479" i="11"/>
  <c r="M1479" i="11" s="1"/>
  <c r="K1480" i="11"/>
  <c r="J1481" i="11"/>
  <c r="R1479" i="11"/>
  <c r="N1479" i="11" l="1"/>
  <c r="R1480" i="11"/>
  <c r="J1482" i="11"/>
  <c r="K1481" i="11"/>
  <c r="Q1480" i="11"/>
  <c r="L1480" i="11"/>
  <c r="M1480" i="11" s="1"/>
  <c r="N1480" i="11" s="1"/>
  <c r="P1480" i="11" s="1"/>
  <c r="O1481" i="11"/>
  <c r="P1479" i="11" l="1"/>
  <c r="R1481" i="11"/>
  <c r="L1481" i="11"/>
  <c r="M1481" i="11" s="1"/>
  <c r="O1482" i="11"/>
  <c r="Q1481" i="11"/>
  <c r="J1483" i="11"/>
  <c r="K1482" i="11"/>
  <c r="N1481" i="11" l="1"/>
  <c r="R1482" i="11"/>
  <c r="O1483" i="11"/>
  <c r="Q1482" i="11"/>
  <c r="L1482" i="11"/>
  <c r="M1482" i="11" s="1"/>
  <c r="N1482" i="11" s="1"/>
  <c r="P1482" i="11" s="1"/>
  <c r="K1483" i="11"/>
  <c r="J1484" i="11"/>
  <c r="P1481" i="11" l="1"/>
  <c r="R1483" i="11"/>
  <c r="Q1483" i="11"/>
  <c r="L1483" i="11"/>
  <c r="M1483" i="11" s="1"/>
  <c r="O1484" i="11"/>
  <c r="K1484" i="11"/>
  <c r="J1485" i="11"/>
  <c r="N1483" i="11" l="1"/>
  <c r="L1484" i="11"/>
  <c r="M1484" i="11" s="1"/>
  <c r="N1484" i="11" s="1"/>
  <c r="P1484" i="11" s="1"/>
  <c r="O1485" i="11"/>
  <c r="Q1484" i="11"/>
  <c r="K1485" i="11"/>
  <c r="J1486" i="11"/>
  <c r="R1484" i="11"/>
  <c r="P1483" i="11" l="1"/>
  <c r="R1485" i="11"/>
  <c r="J1487" i="11"/>
  <c r="K1486" i="11"/>
  <c r="Q1485" i="11"/>
  <c r="L1485" i="11"/>
  <c r="M1485" i="11" s="1"/>
  <c r="N1485" i="11" s="1"/>
  <c r="P1485" i="11" s="1"/>
  <c r="O1486" i="11"/>
  <c r="R1486" i="11" l="1"/>
  <c r="Q1486" i="11"/>
  <c r="L1486" i="11"/>
  <c r="M1486" i="11" s="1"/>
  <c r="N1486" i="11" s="1"/>
  <c r="P1486" i="11" s="1"/>
  <c r="O1487" i="11"/>
  <c r="J1488" i="11"/>
  <c r="K1487" i="11"/>
  <c r="R1487" i="11" l="1"/>
  <c r="O1488" i="11"/>
  <c r="Q1487" i="11"/>
  <c r="L1487" i="11"/>
  <c r="M1487" i="11" s="1"/>
  <c r="N1487" i="11" s="1"/>
  <c r="P1487" i="11" s="1"/>
  <c r="K1488" i="11"/>
  <c r="J1489" i="11"/>
  <c r="R1488" i="11" l="1"/>
  <c r="J1490" i="11"/>
  <c r="K1489" i="11"/>
  <c r="L1488" i="11"/>
  <c r="M1488" i="11" s="1"/>
  <c r="N1488" i="11" s="1"/>
  <c r="P1488" i="11" s="1"/>
  <c r="O1489" i="11"/>
  <c r="Q1488" i="11"/>
  <c r="R1489" i="11" l="1"/>
  <c r="J1491" i="11"/>
  <c r="K1490" i="11"/>
  <c r="L1489" i="11"/>
  <c r="M1489" i="11" s="1"/>
  <c r="N1489" i="11" s="1"/>
  <c r="P1489" i="11" s="1"/>
  <c r="O1490" i="11"/>
  <c r="Q1489" i="11"/>
  <c r="O1491" i="11" l="1"/>
  <c r="Q1490" i="11"/>
  <c r="L1490" i="11"/>
  <c r="M1490" i="11" s="1"/>
  <c r="N1490" i="11" s="1"/>
  <c r="P1490" i="11" s="1"/>
  <c r="K1491" i="11"/>
  <c r="J1492" i="11"/>
  <c r="R1490" i="11"/>
  <c r="R1491" i="11" l="1"/>
  <c r="K1492" i="11"/>
  <c r="J1493" i="11"/>
  <c r="Q1491" i="11"/>
  <c r="L1491" i="11"/>
  <c r="M1491" i="11" s="1"/>
  <c r="N1491" i="11" s="1"/>
  <c r="P1491" i="11" s="1"/>
  <c r="O1492" i="11"/>
  <c r="R1492" i="11" l="1"/>
  <c r="J1494" i="11"/>
  <c r="K1493" i="11"/>
  <c r="L1492" i="11"/>
  <c r="M1492" i="11" s="1"/>
  <c r="N1492" i="11" s="1"/>
  <c r="P1492" i="11" s="1"/>
  <c r="O1493" i="11"/>
  <c r="Q1492" i="11"/>
  <c r="J1495" i="11" l="1"/>
  <c r="K1494" i="11"/>
  <c r="L1493" i="11"/>
  <c r="M1493" i="11" s="1"/>
  <c r="N1493" i="11" s="1"/>
  <c r="P1493" i="11" s="1"/>
  <c r="O1494" i="11"/>
  <c r="Q1493" i="11"/>
  <c r="R1493" i="11"/>
  <c r="L1494" i="11" l="1"/>
  <c r="M1494" i="11" s="1"/>
  <c r="N1494" i="11" s="1"/>
  <c r="P1494" i="11" s="1"/>
  <c r="O1495" i="11"/>
  <c r="Q1494" i="11"/>
  <c r="J1496" i="11"/>
  <c r="K1495" i="11"/>
  <c r="R1494" i="11"/>
  <c r="R1495" i="11" l="1"/>
  <c r="O1496" i="11"/>
  <c r="Q1495" i="11"/>
  <c r="L1495" i="11"/>
  <c r="M1495" i="11" s="1"/>
  <c r="N1495" i="11" s="1"/>
  <c r="P1495" i="11" s="1"/>
  <c r="K1496" i="11"/>
  <c r="J1497" i="11"/>
  <c r="R1496" i="11" l="1"/>
  <c r="J1498" i="11"/>
  <c r="K1497" i="11"/>
  <c r="Q1496" i="11"/>
  <c r="O1497" i="11"/>
  <c r="L1496" i="11"/>
  <c r="M1496" i="11" s="1"/>
  <c r="N1496" i="11" s="1"/>
  <c r="P1496" i="11" s="1"/>
  <c r="O1498" i="11" l="1"/>
  <c r="Q1497" i="11"/>
  <c r="L1497" i="11"/>
  <c r="M1497" i="11" s="1"/>
  <c r="N1497" i="11" s="1"/>
  <c r="P1497" i="11" s="1"/>
  <c r="K1498" i="11"/>
  <c r="J1499" i="11"/>
  <c r="R1497" i="11"/>
  <c r="R1498" i="11" l="1"/>
  <c r="J1500" i="11"/>
  <c r="K1499" i="11"/>
  <c r="O1499" i="11"/>
  <c r="Q1498" i="11"/>
  <c r="L1498" i="11"/>
  <c r="M1498" i="11" s="1"/>
  <c r="N1498" i="11" s="1"/>
  <c r="P1498" i="11" s="1"/>
  <c r="K1500" i="11" l="1"/>
  <c r="J1501" i="11"/>
  <c r="R1499" i="11"/>
  <c r="O1500" i="11"/>
  <c r="Q1499" i="11"/>
  <c r="L1499" i="11"/>
  <c r="M1499" i="11" s="1"/>
  <c r="N1499" i="11" s="1"/>
  <c r="P1499" i="11" s="1"/>
  <c r="K1501" i="11" l="1"/>
  <c r="J1502" i="11"/>
  <c r="L1500" i="11"/>
  <c r="M1500" i="11" s="1"/>
  <c r="N1500" i="11" s="1"/>
  <c r="P1500" i="11" s="1"/>
  <c r="O1501" i="11"/>
  <c r="Q1500" i="11"/>
  <c r="R1500" i="11"/>
  <c r="K1502" i="11" l="1"/>
  <c r="J1503" i="11"/>
  <c r="L1501" i="11"/>
  <c r="M1501" i="11" s="1"/>
  <c r="N1501" i="11" s="1"/>
  <c r="P1501" i="11" s="1"/>
  <c r="Q1501" i="11"/>
  <c r="O1502" i="11"/>
  <c r="R1501" i="11"/>
  <c r="R1502" i="11" l="1"/>
  <c r="J1504" i="11"/>
  <c r="K1503" i="11"/>
  <c r="L1502" i="11"/>
  <c r="M1502" i="11" s="1"/>
  <c r="N1502" i="11" s="1"/>
  <c r="P1502" i="11" s="1"/>
  <c r="O1503" i="11"/>
  <c r="Q1502" i="11"/>
  <c r="O1504" i="11" l="1"/>
  <c r="Q1503" i="11"/>
  <c r="L1503" i="11"/>
  <c r="M1503" i="11" s="1"/>
  <c r="N1503" i="11" s="1"/>
  <c r="P1503" i="11" s="1"/>
  <c r="J1505" i="11"/>
  <c r="K1504" i="11"/>
  <c r="R1503" i="11"/>
  <c r="L1504" i="11" l="1"/>
  <c r="M1504" i="11" s="1"/>
  <c r="N1504" i="11" s="1"/>
  <c r="P1504" i="11" s="1"/>
  <c r="O1505" i="11"/>
  <c r="Q1504" i="11"/>
  <c r="J1506" i="11"/>
  <c r="K1505" i="11"/>
  <c r="R1504" i="11"/>
  <c r="R1505" i="11" l="1"/>
  <c r="L1505" i="11"/>
  <c r="M1505" i="11" s="1"/>
  <c r="O1506" i="11"/>
  <c r="Q1505" i="11"/>
  <c r="J1507" i="11"/>
  <c r="K1506" i="11"/>
  <c r="N1505" i="11" l="1"/>
  <c r="P1505" i="11" s="1"/>
  <c r="S1475" i="11"/>
  <c r="R1506" i="11"/>
  <c r="J1508" i="11"/>
  <c r="K1507" i="11"/>
  <c r="O1507" i="11"/>
  <c r="Q1506" i="11"/>
  <c r="L1506" i="11"/>
  <c r="M1506" i="11" s="1"/>
  <c r="N1506" i="11" l="1"/>
  <c r="K1508" i="11"/>
  <c r="J1509" i="11"/>
  <c r="L1507" i="11"/>
  <c r="M1507" i="11" s="1"/>
  <c r="N1507" i="11" s="1"/>
  <c r="P1507" i="11" s="1"/>
  <c r="Q1507" i="11"/>
  <c r="O1508" i="11"/>
  <c r="R1507" i="11"/>
  <c r="P1506" i="11" l="1"/>
  <c r="R1508" i="11"/>
  <c r="K1509" i="11"/>
  <c r="J1510" i="11"/>
  <c r="L1508" i="11"/>
  <c r="M1508" i="11" s="1"/>
  <c r="Q1508" i="11"/>
  <c r="O1509" i="11"/>
  <c r="N1508" i="11" l="1"/>
  <c r="R1509" i="11"/>
  <c r="J1511" i="11"/>
  <c r="K1510" i="11"/>
  <c r="O1510" i="11"/>
  <c r="Q1509" i="11"/>
  <c r="L1509" i="11"/>
  <c r="M1509" i="11" s="1"/>
  <c r="N1509" i="11" s="1"/>
  <c r="P1509" i="11" s="1"/>
  <c r="P1508" i="11" l="1"/>
  <c r="J1512" i="11"/>
  <c r="K1511" i="11"/>
  <c r="R1510" i="11"/>
  <c r="Q1510" i="11"/>
  <c r="L1510" i="11"/>
  <c r="M1510" i="11" s="1"/>
  <c r="O1511" i="11"/>
  <c r="N1510" i="11" l="1"/>
  <c r="O1512" i="11"/>
  <c r="L1511" i="11"/>
  <c r="M1511" i="11" s="1"/>
  <c r="N1511" i="11" s="1"/>
  <c r="P1511" i="11" s="1"/>
  <c r="Q1511" i="11"/>
  <c r="K1512" i="11"/>
  <c r="J1513" i="11"/>
  <c r="R1511" i="11"/>
  <c r="P1510" i="11" l="1"/>
  <c r="R1512" i="11"/>
  <c r="J1514" i="11"/>
  <c r="K1513" i="11"/>
  <c r="Q1512" i="11"/>
  <c r="L1512" i="11"/>
  <c r="M1512" i="11" s="1"/>
  <c r="O1513" i="11"/>
  <c r="N1512" i="11" l="1"/>
  <c r="R1513" i="11"/>
  <c r="J1515" i="11"/>
  <c r="K1514" i="11"/>
  <c r="Q1513" i="11"/>
  <c r="L1513" i="11"/>
  <c r="M1513" i="11" s="1"/>
  <c r="N1513" i="11" s="1"/>
  <c r="P1513" i="11" s="1"/>
  <c r="O1514" i="11"/>
  <c r="P1512" i="11" l="1"/>
  <c r="R1514" i="11"/>
  <c r="O1515" i="11"/>
  <c r="L1514" i="11"/>
  <c r="M1514" i="11" s="1"/>
  <c r="Q1514" i="11"/>
  <c r="J1516" i="11"/>
  <c r="K1515" i="11"/>
  <c r="N1514" i="11" l="1"/>
  <c r="R1515" i="11"/>
  <c r="Q1515" i="11"/>
  <c r="L1515" i="11"/>
  <c r="M1515" i="11" s="1"/>
  <c r="N1515" i="11" s="1"/>
  <c r="P1515" i="11" s="1"/>
  <c r="O1516" i="11"/>
  <c r="K1516" i="11"/>
  <c r="J1517" i="11"/>
  <c r="P1514" i="11" l="1"/>
  <c r="R1516" i="11"/>
  <c r="J1518" i="11"/>
  <c r="K1517" i="11"/>
  <c r="L1516" i="11"/>
  <c r="M1516" i="11" s="1"/>
  <c r="N1516" i="11" s="1"/>
  <c r="P1516" i="11" s="1"/>
  <c r="O1517" i="11"/>
  <c r="Q1516" i="11"/>
  <c r="J1519" i="11" l="1"/>
  <c r="K1518" i="11"/>
  <c r="L1517" i="11"/>
  <c r="M1517" i="11" s="1"/>
  <c r="N1517" i="11" s="1"/>
  <c r="P1517" i="11" s="1"/>
  <c r="O1518" i="11"/>
  <c r="Q1517" i="11"/>
  <c r="R1517" i="11"/>
  <c r="L1518" i="11" l="1"/>
  <c r="M1518" i="11" s="1"/>
  <c r="N1518" i="11" s="1"/>
  <c r="P1518" i="11" s="1"/>
  <c r="O1519" i="11"/>
  <c r="Q1518" i="11"/>
  <c r="J1520" i="11"/>
  <c r="K1519" i="11"/>
  <c r="R1518" i="11"/>
  <c r="R1519" i="11" l="1"/>
  <c r="O1520" i="11"/>
  <c r="Q1519" i="11"/>
  <c r="L1519" i="11"/>
  <c r="M1519" i="11" s="1"/>
  <c r="N1519" i="11" s="1"/>
  <c r="P1519" i="11" s="1"/>
  <c r="K1520" i="11"/>
  <c r="J1521" i="11"/>
  <c r="R1520" i="11" l="1"/>
  <c r="L1520" i="11"/>
  <c r="M1520" i="11" s="1"/>
  <c r="N1520" i="11" s="1"/>
  <c r="P1520" i="11" s="1"/>
  <c r="O1521" i="11"/>
  <c r="Q1520" i="11"/>
  <c r="J1522" i="11"/>
  <c r="K1521" i="11"/>
  <c r="R1521" i="11" l="1"/>
  <c r="L1521" i="11"/>
  <c r="M1521" i="11" s="1"/>
  <c r="N1521" i="11" s="1"/>
  <c r="P1521" i="11" s="1"/>
  <c r="O1522" i="11"/>
  <c r="Q1521" i="11"/>
  <c r="K1522" i="11"/>
  <c r="J1523" i="11"/>
  <c r="O1523" i="11" l="1"/>
  <c r="Q1522" i="11"/>
  <c r="L1522" i="11"/>
  <c r="M1522" i="11" s="1"/>
  <c r="N1522" i="11" s="1"/>
  <c r="P1522" i="11" s="1"/>
  <c r="R1522" i="11"/>
  <c r="K1523" i="11"/>
  <c r="J1524" i="11"/>
  <c r="L1523" i="11" l="1"/>
  <c r="M1523" i="11" s="1"/>
  <c r="N1523" i="11" s="1"/>
  <c r="P1523" i="11" s="1"/>
  <c r="O1524" i="11"/>
  <c r="Q1523" i="11"/>
  <c r="K1524" i="11"/>
  <c r="J1525" i="11"/>
  <c r="R1523" i="11"/>
  <c r="R1524" i="11" l="1"/>
  <c r="J1526" i="11"/>
  <c r="K1525" i="11"/>
  <c r="L1524" i="11"/>
  <c r="M1524" i="11" s="1"/>
  <c r="N1524" i="11" s="1"/>
  <c r="P1524" i="11" s="1"/>
  <c r="Q1524" i="11"/>
  <c r="O1525" i="11"/>
  <c r="R1525" i="11" l="1"/>
  <c r="O1526" i="11"/>
  <c r="Q1525" i="11"/>
  <c r="L1525" i="11"/>
  <c r="M1525" i="11" s="1"/>
  <c r="N1525" i="11" s="1"/>
  <c r="P1525" i="11" s="1"/>
  <c r="J1527" i="11"/>
  <c r="K1526" i="11"/>
  <c r="R1526" i="11" l="1"/>
  <c r="L1526" i="11"/>
  <c r="M1526" i="11" s="1"/>
  <c r="N1526" i="11" s="1"/>
  <c r="P1526" i="11" s="1"/>
  <c r="O1527" i="11"/>
  <c r="Q1526" i="11"/>
  <c r="J1528" i="11"/>
  <c r="K1527" i="11"/>
  <c r="R1527" i="11" l="1"/>
  <c r="O1528" i="11"/>
  <c r="Q1527" i="11"/>
  <c r="L1527" i="11"/>
  <c r="M1527" i="11" s="1"/>
  <c r="N1527" i="11" s="1"/>
  <c r="P1527" i="11" s="1"/>
  <c r="J1529" i="11"/>
  <c r="K1528" i="11"/>
  <c r="R1528" i="11" l="1"/>
  <c r="L1528" i="11"/>
  <c r="M1528" i="11" s="1"/>
  <c r="N1528" i="11" s="1"/>
  <c r="P1528" i="11" s="1"/>
  <c r="O1529" i="11"/>
  <c r="Q1528" i="11"/>
  <c r="K1529" i="11"/>
  <c r="J1530" i="11"/>
  <c r="R1529" i="11" l="1"/>
  <c r="K1530" i="11"/>
  <c r="J1531" i="11"/>
  <c r="Q1529" i="11"/>
  <c r="O1530" i="11"/>
  <c r="L1529" i="11"/>
  <c r="M1529" i="11" s="1"/>
  <c r="N1529" i="11" s="1"/>
  <c r="P1529" i="11" s="1"/>
  <c r="J1532" i="11" l="1"/>
  <c r="K1531" i="11"/>
  <c r="Q1530" i="11"/>
  <c r="L1530" i="11"/>
  <c r="M1530" i="11" s="1"/>
  <c r="N1530" i="11" s="1"/>
  <c r="P1530" i="11" s="1"/>
  <c r="O1531" i="11"/>
  <c r="R1530" i="11"/>
  <c r="R1531" i="11" l="1"/>
  <c r="O1532" i="11"/>
  <c r="Q1531" i="11"/>
  <c r="L1531" i="11"/>
  <c r="M1531" i="11" s="1"/>
  <c r="N1531" i="11" s="1"/>
  <c r="P1531" i="11" s="1"/>
  <c r="K1532" i="11"/>
  <c r="J1533" i="11"/>
  <c r="R1532" i="11" l="1"/>
  <c r="K1533" i="11"/>
  <c r="J1534" i="11"/>
  <c r="Q1532" i="11"/>
  <c r="O1533" i="11"/>
  <c r="L1532" i="11"/>
  <c r="M1532" i="11" s="1"/>
  <c r="N1532" i="11" s="1"/>
  <c r="P1532" i="11" s="1"/>
  <c r="J1535" i="11" l="1"/>
  <c r="K1534" i="11"/>
  <c r="Q1533" i="11"/>
  <c r="L1533" i="11"/>
  <c r="M1533" i="11" s="1"/>
  <c r="N1533" i="11" s="1"/>
  <c r="P1533" i="11" s="1"/>
  <c r="O1534" i="11"/>
  <c r="R1533" i="11"/>
  <c r="R1534" i="11" l="1"/>
  <c r="O1535" i="11"/>
  <c r="Q1534" i="11"/>
  <c r="L1534" i="11"/>
  <c r="M1534" i="11" s="1"/>
  <c r="J1536" i="11"/>
  <c r="K1535" i="11"/>
  <c r="N1534" i="11" l="1"/>
  <c r="R1535" i="11"/>
  <c r="Q1535" i="11"/>
  <c r="L1535" i="11"/>
  <c r="M1535" i="11" s="1"/>
  <c r="N1535" i="11" s="1"/>
  <c r="P1535" i="11" s="1"/>
  <c r="O1536" i="11"/>
  <c r="K1536" i="11"/>
  <c r="J1537" i="11"/>
  <c r="P1534" i="11" l="1"/>
  <c r="R1536" i="11"/>
  <c r="J1538" i="11"/>
  <c r="K1537" i="11"/>
  <c r="Q1536" i="11"/>
  <c r="L1536" i="11"/>
  <c r="M1536" i="11" s="1"/>
  <c r="O1537" i="11"/>
  <c r="N1536" i="11" l="1"/>
  <c r="R1537" i="11"/>
  <c r="Q1537" i="11"/>
  <c r="L1537" i="11"/>
  <c r="M1537" i="11" s="1"/>
  <c r="N1537" i="11" s="1"/>
  <c r="P1537" i="11" s="1"/>
  <c r="O1538" i="11"/>
  <c r="J1539" i="11"/>
  <c r="K1538" i="11"/>
  <c r="P1536" i="11" l="1"/>
  <c r="Q1538" i="11"/>
  <c r="O1539" i="11"/>
  <c r="L1538" i="11"/>
  <c r="M1538" i="11" s="1"/>
  <c r="R1538" i="11"/>
  <c r="J1540" i="11"/>
  <c r="K1539" i="11"/>
  <c r="N1538" i="11" l="1"/>
  <c r="R1539" i="11"/>
  <c r="K1540" i="11"/>
  <c r="J1541" i="11"/>
  <c r="O1540" i="11"/>
  <c r="Q1539" i="11"/>
  <c r="L1539" i="11"/>
  <c r="M1539" i="11" s="1"/>
  <c r="N1539" i="11" s="1"/>
  <c r="P1539" i="11" s="1"/>
  <c r="P1538" i="11" l="1"/>
  <c r="L1540" i="11"/>
  <c r="M1540" i="11" s="1"/>
  <c r="O1541" i="11"/>
  <c r="Q1540" i="11"/>
  <c r="R1540" i="11"/>
  <c r="J1542" i="11"/>
  <c r="K1541" i="11"/>
  <c r="N1540" i="11" l="1"/>
  <c r="R1541" i="11"/>
  <c r="J1543" i="11"/>
  <c r="K1542" i="11"/>
  <c r="L1541" i="11"/>
  <c r="M1541" i="11" s="1"/>
  <c r="N1541" i="11" s="1"/>
  <c r="P1541" i="11" s="1"/>
  <c r="O1542" i="11"/>
  <c r="Q1541" i="11"/>
  <c r="P1540" i="11" l="1"/>
  <c r="O1543" i="11"/>
  <c r="Q1542" i="11"/>
  <c r="L1542" i="11"/>
  <c r="M1542" i="11" s="1"/>
  <c r="J1544" i="11"/>
  <c r="K1543" i="11"/>
  <c r="R1542" i="11"/>
  <c r="N1542" i="11" l="1"/>
  <c r="R1543" i="11"/>
  <c r="Q1543" i="11"/>
  <c r="L1543" i="11"/>
  <c r="M1543" i="11" s="1"/>
  <c r="N1543" i="11" s="1"/>
  <c r="P1543" i="11" s="1"/>
  <c r="O1544" i="11"/>
  <c r="K1544" i="11"/>
  <c r="J1545" i="11"/>
  <c r="P1542" i="11" l="1"/>
  <c r="R1544" i="11"/>
  <c r="J1546" i="11"/>
  <c r="K1545" i="11"/>
  <c r="O1545" i="11"/>
  <c r="Q1544" i="11"/>
  <c r="L1544" i="11"/>
  <c r="M1544" i="11" s="1"/>
  <c r="N1544" i="11" s="1"/>
  <c r="P1544" i="11" s="1"/>
  <c r="L1545" i="11" l="1"/>
  <c r="M1545" i="11" s="1"/>
  <c r="N1545" i="11" s="1"/>
  <c r="P1545" i="11" s="1"/>
  <c r="O1546" i="11"/>
  <c r="Q1545" i="11"/>
  <c r="R1545" i="11"/>
  <c r="K1546" i="11"/>
  <c r="J1547" i="11"/>
  <c r="R1546" i="11" l="1"/>
  <c r="O1547" i="11"/>
  <c r="Q1546" i="11"/>
  <c r="L1546" i="11"/>
  <c r="M1546" i="11" s="1"/>
  <c r="N1546" i="11" s="1"/>
  <c r="P1546" i="11" s="1"/>
  <c r="K1547" i="11"/>
  <c r="J1548" i="11"/>
  <c r="R1547" i="11" l="1"/>
  <c r="L1547" i="11"/>
  <c r="M1547" i="11" s="1"/>
  <c r="N1547" i="11" s="1"/>
  <c r="P1547" i="11" s="1"/>
  <c r="O1548" i="11"/>
  <c r="Q1547" i="11"/>
  <c r="K1548" i="11"/>
  <c r="J1549" i="11"/>
  <c r="R1548" i="11" l="1"/>
  <c r="J1550" i="11"/>
  <c r="K1549" i="11"/>
  <c r="O1549" i="11"/>
  <c r="Q1548" i="11"/>
  <c r="L1548" i="11"/>
  <c r="M1548" i="11" s="1"/>
  <c r="N1548" i="11" s="1"/>
  <c r="P1548" i="11" s="1"/>
  <c r="Q1549" i="11" l="1"/>
  <c r="L1549" i="11"/>
  <c r="M1549" i="11" s="1"/>
  <c r="N1549" i="11" s="1"/>
  <c r="P1549" i="11" s="1"/>
  <c r="O1550" i="11"/>
  <c r="R1549" i="11"/>
  <c r="J1551" i="11"/>
  <c r="K1550" i="11"/>
  <c r="O1551" i="11" l="1"/>
  <c r="Q1550" i="11"/>
  <c r="L1550" i="11"/>
  <c r="M1550" i="11" s="1"/>
  <c r="N1550" i="11" s="1"/>
  <c r="P1550" i="11" s="1"/>
  <c r="J1552" i="11"/>
  <c r="K1551" i="11"/>
  <c r="R1550" i="11"/>
  <c r="R1551" i="11" l="1"/>
  <c r="Q1551" i="11"/>
  <c r="L1551" i="11"/>
  <c r="M1551" i="11" s="1"/>
  <c r="N1551" i="11" s="1"/>
  <c r="P1551" i="11" s="1"/>
  <c r="O1552" i="11"/>
  <c r="K1552" i="11"/>
  <c r="J1553" i="11"/>
  <c r="R1552" i="11" l="1"/>
  <c r="J1554" i="11"/>
  <c r="K1553" i="11"/>
  <c r="Q1552" i="11"/>
  <c r="L1552" i="11"/>
  <c r="M1552" i="11" s="1"/>
  <c r="N1552" i="11" s="1"/>
  <c r="P1552" i="11" s="1"/>
  <c r="O1553" i="11"/>
  <c r="R1553" i="11" l="1"/>
  <c r="J1555" i="11"/>
  <c r="K1554" i="11"/>
  <c r="Q1553" i="11"/>
  <c r="O1554" i="11"/>
  <c r="L1553" i="11"/>
  <c r="M1553" i="11" s="1"/>
  <c r="N1553" i="11" s="1"/>
  <c r="P1553" i="11" s="1"/>
  <c r="Q1554" i="11" l="1"/>
  <c r="O1555" i="11"/>
  <c r="L1554" i="11"/>
  <c r="M1554" i="11" s="1"/>
  <c r="N1554" i="11" s="1"/>
  <c r="P1554" i="11" s="1"/>
  <c r="J1556" i="11"/>
  <c r="K1555" i="11"/>
  <c r="R1554" i="11"/>
  <c r="L1555" i="11" l="1"/>
  <c r="M1555" i="11" s="1"/>
  <c r="N1555" i="11" s="1"/>
  <c r="P1555" i="11" s="1"/>
  <c r="O1556" i="11"/>
  <c r="Q1555" i="11"/>
  <c r="R1555" i="11"/>
  <c r="K1556" i="11"/>
  <c r="J1557" i="11"/>
  <c r="K1557" i="11" l="1"/>
  <c r="J1558" i="11"/>
  <c r="L1556" i="11"/>
  <c r="M1556" i="11" s="1"/>
  <c r="N1556" i="11" s="1"/>
  <c r="P1556" i="11" s="1"/>
  <c r="O1557" i="11"/>
  <c r="Q1556" i="11"/>
  <c r="R1556" i="11"/>
  <c r="J1559" i="11" l="1"/>
  <c r="K1558" i="11"/>
  <c r="L1557" i="11"/>
  <c r="M1557" i="11" s="1"/>
  <c r="N1557" i="11" s="1"/>
  <c r="P1557" i="11" s="1"/>
  <c r="O1558" i="11"/>
  <c r="Q1557" i="11"/>
  <c r="R1557" i="11"/>
  <c r="Q1558" i="11" l="1"/>
  <c r="L1558" i="11"/>
  <c r="M1558" i="11" s="1"/>
  <c r="N1558" i="11" s="1"/>
  <c r="P1558" i="11" s="1"/>
  <c r="O1559" i="11"/>
  <c r="J1560" i="11"/>
  <c r="K1559" i="11"/>
  <c r="R1558" i="11"/>
  <c r="L1559" i="11" l="1"/>
  <c r="M1559" i="11" s="1"/>
  <c r="N1559" i="11" s="1"/>
  <c r="P1559" i="11" s="1"/>
  <c r="O1560" i="11"/>
  <c r="Q1559" i="11"/>
  <c r="R1559" i="11"/>
  <c r="K1560" i="11"/>
  <c r="J1561" i="11"/>
  <c r="O1561" i="11" l="1"/>
  <c r="L1560" i="11"/>
  <c r="M1560" i="11" s="1"/>
  <c r="N1560" i="11" s="1"/>
  <c r="P1560" i="11" s="1"/>
  <c r="Q1560" i="11"/>
  <c r="R1560" i="11"/>
  <c r="J1562" i="11"/>
  <c r="K1561" i="11"/>
  <c r="R1561" i="11" l="1"/>
  <c r="J1563" i="11"/>
  <c r="K1562" i="11"/>
  <c r="L1561" i="11"/>
  <c r="M1561" i="11" s="1"/>
  <c r="N1561" i="11" s="1"/>
  <c r="P1561" i="11" s="1"/>
  <c r="Q1561" i="11"/>
  <c r="O1562" i="11"/>
  <c r="R1562" i="11" l="1"/>
  <c r="O1563" i="11"/>
  <c r="Q1562" i="11"/>
  <c r="L1562" i="11"/>
  <c r="M1562" i="11" s="1"/>
  <c r="N1562" i="11" s="1"/>
  <c r="P1562" i="11" s="1"/>
  <c r="J1564" i="11"/>
  <c r="K1563" i="11"/>
  <c r="L1563" i="11" l="1"/>
  <c r="M1563" i="11" s="1"/>
  <c r="N1563" i="11" s="1"/>
  <c r="P1563" i="11" s="1"/>
  <c r="O1564" i="11"/>
  <c r="Q1563" i="11"/>
  <c r="K1564" i="11"/>
  <c r="J1565" i="11"/>
  <c r="R1563" i="11"/>
  <c r="R1564" i="11" l="1"/>
  <c r="J1566" i="11"/>
  <c r="K1565" i="11"/>
  <c r="L1564" i="11"/>
  <c r="M1564" i="11" s="1"/>
  <c r="N1564" i="11" s="1"/>
  <c r="P1564" i="11" s="1"/>
  <c r="O1565" i="11"/>
  <c r="Q1564" i="11"/>
  <c r="O1566" i="11" l="1"/>
  <c r="Q1565" i="11"/>
  <c r="L1565" i="11"/>
  <c r="M1565" i="11" s="1"/>
  <c r="J1567" i="11"/>
  <c r="K1566" i="11"/>
  <c r="R1565" i="11"/>
  <c r="N1565" i="11" l="1"/>
  <c r="Q1566" i="11"/>
  <c r="L1566" i="11"/>
  <c r="M1566" i="11" s="1"/>
  <c r="N1566" i="11" s="1"/>
  <c r="P1566" i="11" s="1"/>
  <c r="O1567" i="11"/>
  <c r="J1568" i="11"/>
  <c r="K1567" i="11"/>
  <c r="R1566" i="11"/>
  <c r="P1565" i="11" l="1"/>
  <c r="L1567" i="11"/>
  <c r="M1567" i="11" s="1"/>
  <c r="O1568" i="11"/>
  <c r="Q1567" i="11"/>
  <c r="R1567" i="11"/>
  <c r="K1568" i="11"/>
  <c r="J1569" i="11"/>
  <c r="N1567" i="11" l="1"/>
  <c r="J1570" i="11"/>
  <c r="K1569" i="11"/>
  <c r="O1569" i="11"/>
  <c r="Q1568" i="11"/>
  <c r="L1568" i="11"/>
  <c r="M1568" i="11" s="1"/>
  <c r="N1568" i="11" s="1"/>
  <c r="P1568" i="11" s="1"/>
  <c r="R1568" i="11"/>
  <c r="P1567" i="11" l="1"/>
  <c r="Q1569" i="11"/>
  <c r="L1569" i="11"/>
  <c r="M1569" i="11" s="1"/>
  <c r="O1570" i="11"/>
  <c r="R1569" i="11"/>
  <c r="J1571" i="11"/>
  <c r="K1570" i="11"/>
  <c r="N1569" i="11" l="1"/>
  <c r="O1571" i="11"/>
  <c r="Q1570" i="11"/>
  <c r="L1570" i="11"/>
  <c r="M1570" i="11" s="1"/>
  <c r="N1570" i="11" s="1"/>
  <c r="P1570" i="11" s="1"/>
  <c r="K1571" i="11"/>
  <c r="J1572" i="11"/>
  <c r="R1570" i="11"/>
  <c r="P1569" i="11" l="1"/>
  <c r="R1571" i="11"/>
  <c r="K1572" i="11"/>
  <c r="J1573" i="11"/>
  <c r="Q1571" i="11"/>
  <c r="L1571" i="11"/>
  <c r="M1571" i="11" s="1"/>
  <c r="O1572" i="11"/>
  <c r="N1571" i="11" l="1"/>
  <c r="R1572" i="11"/>
  <c r="K1573" i="11"/>
  <c r="J1574" i="11"/>
  <c r="L1572" i="11"/>
  <c r="M1572" i="11" s="1"/>
  <c r="N1572" i="11" s="1"/>
  <c r="P1572" i="11" s="1"/>
  <c r="O1573" i="11"/>
  <c r="Q1572" i="11"/>
  <c r="P1571" i="11" l="1"/>
  <c r="Q1573" i="11"/>
  <c r="L1573" i="11"/>
  <c r="M1573" i="11" s="1"/>
  <c r="O1574" i="11"/>
  <c r="K1574" i="11"/>
  <c r="J1575" i="11"/>
  <c r="R1573" i="11"/>
  <c r="N1573" i="11" l="1"/>
  <c r="R1574" i="11"/>
  <c r="J1576" i="11"/>
  <c r="K1575" i="11"/>
  <c r="Q1574" i="11"/>
  <c r="L1574" i="11"/>
  <c r="M1574" i="11" s="1"/>
  <c r="N1574" i="11" s="1"/>
  <c r="P1574" i="11" s="1"/>
  <c r="O1575" i="11"/>
  <c r="P1573" i="11" l="1"/>
  <c r="R1575" i="11"/>
  <c r="O1576" i="11"/>
  <c r="Q1575" i="11"/>
  <c r="L1575" i="11"/>
  <c r="M1575" i="11" s="1"/>
  <c r="N1575" i="11" s="1"/>
  <c r="P1575" i="11" s="1"/>
  <c r="K1576" i="11"/>
  <c r="J1577" i="11"/>
  <c r="R1576" i="11" l="1"/>
  <c r="J1578" i="11"/>
  <c r="K1577" i="11"/>
  <c r="L1576" i="11"/>
  <c r="M1576" i="11" s="1"/>
  <c r="N1576" i="11" s="1"/>
  <c r="P1576" i="11" s="1"/>
  <c r="O1577" i="11"/>
  <c r="Q1576" i="11"/>
  <c r="L1577" i="11" l="1"/>
  <c r="M1577" i="11" s="1"/>
  <c r="N1577" i="11" s="1"/>
  <c r="P1577" i="11" s="1"/>
  <c r="O1578" i="11"/>
  <c r="Q1577" i="11"/>
  <c r="K1578" i="11"/>
  <c r="J1579" i="11"/>
  <c r="R1577" i="11"/>
  <c r="R1578" i="11" l="1"/>
  <c r="K1579" i="11"/>
  <c r="J1580" i="11"/>
  <c r="O1579" i="11"/>
  <c r="Q1578" i="11"/>
  <c r="L1578" i="11"/>
  <c r="M1578" i="11" s="1"/>
  <c r="N1578" i="11" s="1"/>
  <c r="P1578" i="11" s="1"/>
  <c r="K1580" i="11" l="1"/>
  <c r="J1581" i="11"/>
  <c r="R1579" i="11"/>
  <c r="L1579" i="11"/>
  <c r="M1579" i="11" s="1"/>
  <c r="N1579" i="11" s="1"/>
  <c r="P1579" i="11" s="1"/>
  <c r="O1580" i="11"/>
  <c r="Q1579" i="11"/>
  <c r="R1580" i="11" l="1"/>
  <c r="J1582" i="11"/>
  <c r="K1581" i="11"/>
  <c r="Q1580" i="11"/>
  <c r="L1580" i="11"/>
  <c r="M1580" i="11" s="1"/>
  <c r="N1580" i="11" s="1"/>
  <c r="P1580" i="11" s="1"/>
  <c r="O1581" i="11"/>
  <c r="R1581" i="11" l="1"/>
  <c r="Q1581" i="11"/>
  <c r="L1581" i="11"/>
  <c r="M1581" i="11" s="1"/>
  <c r="N1581" i="11" s="1"/>
  <c r="P1581" i="11" s="1"/>
  <c r="O1582" i="11"/>
  <c r="J1583" i="11"/>
  <c r="K1582" i="11"/>
  <c r="R1582" i="11" l="1"/>
  <c r="O1583" i="11"/>
  <c r="Q1582" i="11"/>
  <c r="L1582" i="11"/>
  <c r="M1582" i="11" s="1"/>
  <c r="N1582" i="11" s="1"/>
  <c r="P1582" i="11" s="1"/>
  <c r="J1584" i="11"/>
  <c r="K1583" i="11"/>
  <c r="R1583" i="11" l="1"/>
  <c r="K1584" i="11"/>
  <c r="J1585" i="11"/>
  <c r="Q1583" i="11"/>
  <c r="L1583" i="11"/>
  <c r="M1583" i="11" s="1"/>
  <c r="N1583" i="11" s="1"/>
  <c r="P1583" i="11" s="1"/>
  <c r="O1584" i="11"/>
  <c r="R1584" i="11" l="1"/>
  <c r="J1586" i="11"/>
  <c r="K1585" i="11"/>
  <c r="L1584" i="11"/>
  <c r="M1584" i="11" s="1"/>
  <c r="N1584" i="11" s="1"/>
  <c r="P1584" i="11" s="1"/>
  <c r="Q1584" i="11"/>
  <c r="O1585" i="11"/>
  <c r="R1585" i="11" l="1"/>
  <c r="Q1585" i="11"/>
  <c r="L1585" i="11"/>
  <c r="M1585" i="11" s="1"/>
  <c r="N1585" i="11" s="1"/>
  <c r="P1585" i="11" s="1"/>
  <c r="O1586" i="11"/>
  <c r="K1586" i="11"/>
  <c r="J1587" i="11"/>
  <c r="R1586" i="11" l="1"/>
  <c r="J1588" i="11"/>
  <c r="K1587" i="11"/>
  <c r="Q1586" i="11"/>
  <c r="O1587" i="11"/>
  <c r="L1586" i="11"/>
  <c r="M1586" i="11" s="1"/>
  <c r="N1586" i="11" s="1"/>
  <c r="P1586" i="11" s="1"/>
  <c r="K1588" i="11" l="1"/>
  <c r="J1589" i="11"/>
  <c r="O1588" i="11"/>
  <c r="Q1587" i="11"/>
  <c r="L1587" i="11"/>
  <c r="M1587" i="11" s="1"/>
  <c r="N1587" i="11" s="1"/>
  <c r="P1587" i="11" s="1"/>
  <c r="R1587" i="11"/>
  <c r="L1588" i="11" l="1"/>
  <c r="M1588" i="11" s="1"/>
  <c r="N1588" i="11" s="1"/>
  <c r="P1588" i="11" s="1"/>
  <c r="O1589" i="11"/>
  <c r="Q1588" i="11"/>
  <c r="R1588" i="11"/>
  <c r="J1590" i="11"/>
  <c r="K1589" i="11"/>
  <c r="R1589" i="11" l="1"/>
  <c r="J1591" i="11"/>
  <c r="K1590" i="11"/>
  <c r="Q1589" i="11"/>
  <c r="L1589" i="11"/>
  <c r="M1589" i="11" s="1"/>
  <c r="N1589" i="11" s="1"/>
  <c r="P1589" i="11" s="1"/>
  <c r="O1590" i="11"/>
  <c r="R1590" i="11" l="1"/>
  <c r="K1591" i="11"/>
  <c r="J1592" i="11"/>
  <c r="O1591" i="11"/>
  <c r="Q1590" i="11"/>
  <c r="L1590" i="11"/>
  <c r="M1590" i="11" s="1"/>
  <c r="N1590" i="11" s="1"/>
  <c r="P1590" i="11" s="1"/>
  <c r="K1592" i="11" l="1"/>
  <c r="J1593" i="11"/>
  <c r="R1591" i="11"/>
  <c r="L1591" i="11"/>
  <c r="M1591" i="11" s="1"/>
  <c r="N1591" i="11" s="1"/>
  <c r="P1591" i="11" s="1"/>
  <c r="O1592" i="11"/>
  <c r="Q1591" i="11"/>
  <c r="R1592" i="11" l="1"/>
  <c r="L1592" i="11"/>
  <c r="M1592" i="11" s="1"/>
  <c r="N1592" i="11" s="1"/>
  <c r="P1592" i="11" s="1"/>
  <c r="Q1592" i="11"/>
  <c r="O1593" i="11"/>
  <c r="K1593" i="11"/>
  <c r="J1594" i="11"/>
  <c r="R1593" i="11" l="1"/>
  <c r="J1595" i="11"/>
  <c r="K1594" i="11"/>
  <c r="O1594" i="11"/>
  <c r="Q1593" i="11"/>
  <c r="L1593" i="11"/>
  <c r="M1593" i="11" s="1"/>
  <c r="N1593" i="11" s="1"/>
  <c r="P1593" i="11" s="1"/>
  <c r="J1596" i="11" l="1"/>
  <c r="K1595" i="11"/>
  <c r="R1594" i="11"/>
  <c r="Q1594" i="11"/>
  <c r="L1594" i="11"/>
  <c r="M1594" i="11" s="1"/>
  <c r="N1594" i="11" s="1"/>
  <c r="P1594" i="11" s="1"/>
  <c r="O1595" i="11"/>
  <c r="R1595" i="11" l="1"/>
  <c r="O1596" i="11"/>
  <c r="Q1595" i="11"/>
  <c r="L1595" i="11"/>
  <c r="M1595" i="11" s="1"/>
  <c r="K1596" i="11"/>
  <c r="J1597" i="11"/>
  <c r="N1595" i="11" l="1"/>
  <c r="R1596" i="11"/>
  <c r="J1598" i="11"/>
  <c r="K1597" i="11"/>
  <c r="O1597" i="11"/>
  <c r="L1596" i="11"/>
  <c r="M1596" i="11" s="1"/>
  <c r="N1596" i="11" s="1"/>
  <c r="P1596" i="11" s="1"/>
  <c r="Q1596" i="11"/>
  <c r="P1595" i="11" l="1"/>
  <c r="Q1597" i="11"/>
  <c r="L1597" i="11"/>
  <c r="M1597" i="11" s="1"/>
  <c r="O1598" i="11"/>
  <c r="R1597" i="11"/>
  <c r="J1599" i="11"/>
  <c r="K1598" i="11"/>
  <c r="N1597" i="11" l="1"/>
  <c r="R1598" i="11"/>
  <c r="J1600" i="11"/>
  <c r="K1599" i="11"/>
  <c r="O1599" i="11"/>
  <c r="Q1598" i="11"/>
  <c r="L1598" i="11"/>
  <c r="M1598" i="11" s="1"/>
  <c r="N1598" i="11" s="1"/>
  <c r="P1598" i="11" s="1"/>
  <c r="P1597" i="11" l="1"/>
  <c r="K1600" i="11"/>
  <c r="J1601" i="11"/>
  <c r="Q1599" i="11"/>
  <c r="L1599" i="11"/>
  <c r="M1599" i="11" s="1"/>
  <c r="O1600" i="11"/>
  <c r="R1599" i="11"/>
  <c r="N1599" i="11" l="1"/>
  <c r="R1600" i="11"/>
  <c r="K1601" i="11"/>
  <c r="J1602" i="11"/>
  <c r="L1600" i="11"/>
  <c r="M1600" i="11" s="1"/>
  <c r="N1600" i="11" s="1"/>
  <c r="P1600" i="11" s="1"/>
  <c r="Q1600" i="11"/>
  <c r="O1601" i="11"/>
  <c r="P1599" i="11" l="1"/>
  <c r="R1601" i="11"/>
  <c r="J1603" i="11"/>
  <c r="K1602" i="11"/>
  <c r="O1602" i="11"/>
  <c r="Q1601" i="11"/>
  <c r="L1601" i="11"/>
  <c r="M1601" i="11" s="1"/>
  <c r="N1601" i="11" l="1"/>
  <c r="Q1602" i="11"/>
  <c r="L1602" i="11"/>
  <c r="M1602" i="11" s="1"/>
  <c r="N1602" i="11" s="1"/>
  <c r="P1602" i="11" s="1"/>
  <c r="O1603" i="11"/>
  <c r="J1604" i="11"/>
  <c r="K1603" i="11"/>
  <c r="R1602" i="11"/>
  <c r="P1601" i="11" l="1"/>
  <c r="R1603" i="11"/>
  <c r="Q1603" i="11"/>
  <c r="L1603" i="11"/>
  <c r="M1603" i="11" s="1"/>
  <c r="O1604" i="11"/>
  <c r="K1604" i="11"/>
  <c r="J1605" i="11"/>
  <c r="N1603" i="11" l="1"/>
  <c r="O1605" i="11"/>
  <c r="Q1604" i="11"/>
  <c r="L1604" i="11"/>
  <c r="M1604" i="11" s="1"/>
  <c r="N1604" i="11" s="1"/>
  <c r="P1604" i="11" s="1"/>
  <c r="J1606" i="11"/>
  <c r="K1605" i="11"/>
  <c r="R1604" i="11"/>
  <c r="P1603" i="11" l="1"/>
  <c r="Q1605" i="11"/>
  <c r="L1605" i="11"/>
  <c r="M1605" i="11" s="1"/>
  <c r="N1605" i="11" s="1"/>
  <c r="P1605" i="11" s="1"/>
  <c r="O1606" i="11"/>
  <c r="J1607" i="11"/>
  <c r="K1606" i="11"/>
  <c r="R1605" i="11"/>
  <c r="O1607" i="11" l="1"/>
  <c r="Q1606" i="11"/>
  <c r="L1606" i="11"/>
  <c r="M1606" i="11" s="1"/>
  <c r="N1606" i="11" s="1"/>
  <c r="P1606" i="11" s="1"/>
  <c r="R1606" i="11"/>
  <c r="K1607" i="11"/>
  <c r="J1608" i="11"/>
  <c r="Q1607" i="11" l="1"/>
  <c r="L1607" i="11"/>
  <c r="M1607" i="11" s="1"/>
  <c r="N1607" i="11" s="1"/>
  <c r="P1607" i="11" s="1"/>
  <c r="O1608" i="11"/>
  <c r="R1607" i="11"/>
  <c r="K1608" i="11"/>
  <c r="J1609" i="11"/>
  <c r="L1608" i="11" l="1"/>
  <c r="M1608" i="11" s="1"/>
  <c r="N1608" i="11" s="1"/>
  <c r="P1608" i="11" s="1"/>
  <c r="O1609" i="11"/>
  <c r="Q1608" i="11"/>
  <c r="J1610" i="11"/>
  <c r="K1609" i="11"/>
  <c r="R1608" i="11"/>
  <c r="O1610" i="11" l="1"/>
  <c r="Q1609" i="11"/>
  <c r="L1609" i="11"/>
  <c r="M1609" i="11" s="1"/>
  <c r="N1609" i="11" s="1"/>
  <c r="P1609" i="11" s="1"/>
  <c r="J1611" i="11"/>
  <c r="K1610" i="11"/>
  <c r="R1609" i="11"/>
  <c r="R1610" i="11" l="1"/>
  <c r="Q1610" i="11"/>
  <c r="L1610" i="11"/>
  <c r="M1610" i="11" s="1"/>
  <c r="N1610" i="11" s="1"/>
  <c r="P1610" i="11" s="1"/>
  <c r="O1611" i="11"/>
  <c r="J1612" i="11"/>
  <c r="K1611" i="11"/>
  <c r="Q1611" i="11" l="1"/>
  <c r="L1611" i="11"/>
  <c r="M1611" i="11" s="1"/>
  <c r="N1611" i="11" s="1"/>
  <c r="P1611" i="11" s="1"/>
  <c r="O1612" i="11"/>
  <c r="R1611" i="11"/>
  <c r="K1612" i="11"/>
  <c r="J1613" i="11"/>
  <c r="L1612" i="11" l="1"/>
  <c r="M1612" i="11" s="1"/>
  <c r="N1612" i="11" s="1"/>
  <c r="P1612" i="11" s="1"/>
  <c r="O1613" i="11"/>
  <c r="Q1612" i="11"/>
  <c r="J1614" i="11"/>
  <c r="K1613" i="11"/>
  <c r="R1612" i="11"/>
  <c r="R1613" i="11" l="1"/>
  <c r="Q1613" i="11"/>
  <c r="L1613" i="11"/>
  <c r="M1613" i="11" s="1"/>
  <c r="N1613" i="11" s="1"/>
  <c r="P1613" i="11" s="1"/>
  <c r="O1614" i="11"/>
  <c r="J1615" i="11"/>
  <c r="K1614" i="11"/>
  <c r="O1615" i="11" l="1"/>
  <c r="Q1614" i="11"/>
  <c r="L1614" i="11"/>
  <c r="M1614" i="11" s="1"/>
  <c r="N1614" i="11" s="1"/>
  <c r="P1614" i="11" s="1"/>
  <c r="R1614" i="11"/>
  <c r="J1616" i="11"/>
  <c r="K1615" i="11"/>
  <c r="R1615" i="11" l="1"/>
  <c r="K1616" i="11"/>
  <c r="J1617" i="11"/>
  <c r="O1616" i="11"/>
  <c r="Q1615" i="11"/>
  <c r="L1615" i="11"/>
  <c r="M1615" i="11" s="1"/>
  <c r="N1615" i="11" s="1"/>
  <c r="P1615" i="11" s="1"/>
  <c r="R1616" i="11" l="1"/>
  <c r="Q1616" i="11"/>
  <c r="O1617" i="11"/>
  <c r="L1616" i="11"/>
  <c r="M1616" i="11" s="1"/>
  <c r="N1616" i="11" s="1"/>
  <c r="P1616" i="11" s="1"/>
  <c r="J1618" i="11"/>
  <c r="K1617" i="11"/>
  <c r="J1619" i="11" l="1"/>
  <c r="K1618" i="11"/>
  <c r="R1617" i="11"/>
  <c r="Q1617" i="11"/>
  <c r="L1617" i="11"/>
  <c r="M1617" i="11" s="1"/>
  <c r="N1617" i="11" s="1"/>
  <c r="P1617" i="11" s="1"/>
  <c r="O1618" i="11"/>
  <c r="O1619" i="11" l="1"/>
  <c r="Q1618" i="11"/>
  <c r="L1618" i="11"/>
  <c r="M1618" i="11" s="1"/>
  <c r="N1618" i="11" s="1"/>
  <c r="P1618" i="11" s="1"/>
  <c r="J1620" i="11"/>
  <c r="K1619" i="11"/>
  <c r="R1618" i="11"/>
  <c r="R1619" i="11" l="1"/>
  <c r="Q1619" i="11"/>
  <c r="L1619" i="11"/>
  <c r="M1619" i="11" s="1"/>
  <c r="N1619" i="11" s="1"/>
  <c r="P1619" i="11" s="1"/>
  <c r="O1620" i="11"/>
  <c r="K1620" i="11"/>
  <c r="J1621" i="11"/>
  <c r="R1620" i="11" l="1"/>
  <c r="J1622" i="11"/>
  <c r="K1621" i="11"/>
  <c r="L1620" i="11"/>
  <c r="M1620" i="11" s="1"/>
  <c r="N1620" i="11" s="1"/>
  <c r="P1620" i="11" s="1"/>
  <c r="O1621" i="11"/>
  <c r="Q1620" i="11"/>
  <c r="Q1621" i="11" l="1"/>
  <c r="L1621" i="11"/>
  <c r="M1621" i="11" s="1"/>
  <c r="N1621" i="11" s="1"/>
  <c r="P1621" i="11" s="1"/>
  <c r="O1622" i="11"/>
  <c r="J1623" i="11"/>
  <c r="K1622" i="11"/>
  <c r="R1621" i="11"/>
  <c r="O1623" i="11" l="1"/>
  <c r="Q1622" i="11"/>
  <c r="L1622" i="11"/>
  <c r="M1622" i="11" s="1"/>
  <c r="N1622" i="11" s="1"/>
  <c r="P1622" i="11" s="1"/>
  <c r="R1622" i="11"/>
  <c r="K1623" i="11"/>
  <c r="J1624" i="11"/>
  <c r="L1623" i="11" l="1"/>
  <c r="M1623" i="11" s="1"/>
  <c r="N1623" i="11" s="1"/>
  <c r="P1623" i="11" s="1"/>
  <c r="O1624" i="11"/>
  <c r="Q1623" i="11"/>
  <c r="R1623" i="11"/>
  <c r="K1624" i="11"/>
  <c r="J1625" i="11"/>
  <c r="R1624" i="11" l="1"/>
  <c r="L1624" i="11"/>
  <c r="M1624" i="11" s="1"/>
  <c r="N1624" i="11" s="1"/>
  <c r="P1624" i="11" s="1"/>
  <c r="O1625" i="11"/>
  <c r="Q1624" i="11"/>
  <c r="J1626" i="11"/>
  <c r="K1625" i="11"/>
  <c r="J1627" i="11" l="1"/>
  <c r="K1626" i="11"/>
  <c r="R1625" i="11"/>
  <c r="Q1625" i="11"/>
  <c r="L1625" i="11"/>
  <c r="M1625" i="11" s="1"/>
  <c r="N1625" i="11" s="1"/>
  <c r="P1625" i="11" s="1"/>
  <c r="O1626" i="11"/>
  <c r="Q1626" i="11" l="1"/>
  <c r="L1626" i="11"/>
  <c r="M1626" i="11" s="1"/>
  <c r="O1627" i="11"/>
  <c r="K1627" i="11"/>
  <c r="J1628" i="11"/>
  <c r="R1626" i="11"/>
  <c r="N1626" i="11" l="1"/>
  <c r="R1627" i="11"/>
  <c r="K1628" i="11"/>
  <c r="J1629" i="11"/>
  <c r="O1628" i="11"/>
  <c r="Q1627" i="11"/>
  <c r="L1627" i="11"/>
  <c r="M1627" i="11" s="1"/>
  <c r="N1627" i="11" s="1"/>
  <c r="P1627" i="11" s="1"/>
  <c r="P1626" i="11" l="1"/>
  <c r="J1630" i="11"/>
  <c r="K1629" i="11"/>
  <c r="L1628" i="11"/>
  <c r="M1628" i="11" s="1"/>
  <c r="O1629" i="11"/>
  <c r="Q1628" i="11"/>
  <c r="R1628" i="11"/>
  <c r="N1628" i="11" l="1"/>
  <c r="Q1629" i="11"/>
  <c r="L1629" i="11"/>
  <c r="M1629" i="11" s="1"/>
  <c r="N1629" i="11" s="1"/>
  <c r="P1629" i="11" s="1"/>
  <c r="O1630" i="11"/>
  <c r="J1631" i="11"/>
  <c r="K1630" i="11"/>
  <c r="R1629" i="11"/>
  <c r="P1628" i="11" l="1"/>
  <c r="Q1630" i="11"/>
  <c r="L1630" i="11"/>
  <c r="M1630" i="11" s="1"/>
  <c r="O1631" i="11"/>
  <c r="R1630" i="11"/>
  <c r="J1632" i="11"/>
  <c r="K1631" i="11"/>
  <c r="N1630" i="11" l="1"/>
  <c r="K1632" i="11"/>
  <c r="J1633" i="11"/>
  <c r="R1631" i="11"/>
  <c r="O1632" i="11"/>
  <c r="Q1631" i="11"/>
  <c r="L1631" i="11"/>
  <c r="M1631" i="11" s="1"/>
  <c r="N1631" i="11" s="1"/>
  <c r="P1631" i="11" s="1"/>
  <c r="P1630" i="11" l="1"/>
  <c r="L1632" i="11"/>
  <c r="M1632" i="11" s="1"/>
  <c r="Q1632" i="11"/>
  <c r="O1633" i="11"/>
  <c r="J1634" i="11"/>
  <c r="K1633" i="11"/>
  <c r="R1632" i="11"/>
  <c r="N1632" i="11" l="1"/>
  <c r="L1633" i="11"/>
  <c r="M1633" i="11" s="1"/>
  <c r="N1633" i="11" s="1"/>
  <c r="P1633" i="11" s="1"/>
  <c r="O1634" i="11"/>
  <c r="Q1633" i="11"/>
  <c r="R1633" i="11"/>
  <c r="J1635" i="11"/>
  <c r="K1634" i="11"/>
  <c r="P1632" i="11" l="1"/>
  <c r="R1634" i="11"/>
  <c r="J1636" i="11"/>
  <c r="K1635" i="11"/>
  <c r="O1635" i="11"/>
  <c r="Q1634" i="11"/>
  <c r="L1634" i="11"/>
  <c r="M1634" i="11" s="1"/>
  <c r="N1634" i="11" l="1"/>
  <c r="O1636" i="11"/>
  <c r="Q1635" i="11"/>
  <c r="L1635" i="11"/>
  <c r="M1635" i="11" s="1"/>
  <c r="N1635" i="11" s="1"/>
  <c r="P1635" i="11" s="1"/>
  <c r="R1635" i="11"/>
  <c r="K1636" i="11"/>
  <c r="J1637" i="11"/>
  <c r="P1634" i="11" l="1"/>
  <c r="R1636" i="11"/>
  <c r="O1637" i="11"/>
  <c r="Q1636" i="11"/>
  <c r="L1636" i="11"/>
  <c r="M1636" i="11" s="1"/>
  <c r="N1636" i="11" s="1"/>
  <c r="P1636" i="11" s="1"/>
  <c r="J1638" i="11"/>
  <c r="K1637" i="11"/>
  <c r="R1637" i="11" l="1"/>
  <c r="Q1637" i="11"/>
  <c r="L1637" i="11"/>
  <c r="M1637" i="11" s="1"/>
  <c r="N1637" i="11" s="1"/>
  <c r="P1637" i="11" s="1"/>
  <c r="O1638" i="11"/>
  <c r="J1639" i="11"/>
  <c r="K1638" i="11"/>
  <c r="L1638" i="11" l="1"/>
  <c r="M1638" i="11" s="1"/>
  <c r="N1638" i="11" s="1"/>
  <c r="P1638" i="11" s="1"/>
  <c r="O1639" i="11"/>
  <c r="Q1638" i="11"/>
  <c r="R1638" i="11"/>
  <c r="J1640" i="11"/>
  <c r="K1639" i="11"/>
  <c r="R1639" i="11" l="1"/>
  <c r="K1640" i="11"/>
  <c r="J1641" i="11"/>
  <c r="O1640" i="11"/>
  <c r="Q1639" i="11"/>
  <c r="L1639" i="11"/>
  <c r="M1639" i="11" s="1"/>
  <c r="N1639" i="11" s="1"/>
  <c r="P1639" i="11" s="1"/>
  <c r="J1642" i="11" l="1"/>
  <c r="K1641" i="11"/>
  <c r="L1640" i="11"/>
  <c r="M1640" i="11" s="1"/>
  <c r="N1640" i="11" s="1"/>
  <c r="P1640" i="11" s="1"/>
  <c r="O1641" i="11"/>
  <c r="Q1640" i="11"/>
  <c r="R1640" i="11"/>
  <c r="L1641" i="11" l="1"/>
  <c r="M1641" i="11" s="1"/>
  <c r="N1641" i="11" s="1"/>
  <c r="P1641" i="11" s="1"/>
  <c r="O1642" i="11"/>
  <c r="Q1641" i="11"/>
  <c r="J1643" i="11"/>
  <c r="K1642" i="11"/>
  <c r="R1641" i="11"/>
  <c r="R1642" i="11" l="1"/>
  <c r="O1643" i="11"/>
  <c r="Q1642" i="11"/>
  <c r="L1642" i="11"/>
  <c r="M1642" i="11" s="1"/>
  <c r="N1642" i="11" s="1"/>
  <c r="P1642" i="11" s="1"/>
  <c r="J1644" i="11"/>
  <c r="K1643" i="11"/>
  <c r="R1643" i="11" l="1"/>
  <c r="Q1643" i="11"/>
  <c r="L1643" i="11"/>
  <c r="M1643" i="11" s="1"/>
  <c r="N1643" i="11" s="1"/>
  <c r="P1643" i="11" s="1"/>
  <c r="O1644" i="11"/>
  <c r="K1644" i="11"/>
  <c r="J1645" i="11"/>
  <c r="R1644" i="11" l="1"/>
  <c r="K1645" i="11"/>
  <c r="J1646" i="11"/>
  <c r="O1645" i="11"/>
  <c r="L1644" i="11"/>
  <c r="M1644" i="11" s="1"/>
  <c r="N1644" i="11" s="1"/>
  <c r="P1644" i="11" s="1"/>
  <c r="Q1644" i="11"/>
  <c r="J1647" i="11" l="1"/>
  <c r="K1646" i="11"/>
  <c r="Q1645" i="11"/>
  <c r="L1645" i="11"/>
  <c r="M1645" i="11" s="1"/>
  <c r="N1645" i="11" s="1"/>
  <c r="P1645" i="11" s="1"/>
  <c r="O1646" i="11"/>
  <c r="R1645" i="11"/>
  <c r="R1646" i="11" l="1"/>
  <c r="O1647" i="11"/>
  <c r="Q1646" i="11"/>
  <c r="L1646" i="11"/>
  <c r="M1646" i="11" s="1"/>
  <c r="N1646" i="11" s="1"/>
  <c r="P1646" i="11" s="1"/>
  <c r="K1647" i="11"/>
  <c r="J1648" i="11"/>
  <c r="R1647" i="11" l="1"/>
  <c r="K1648" i="11"/>
  <c r="J1649" i="11"/>
  <c r="Q1647" i="11"/>
  <c r="O1648" i="11"/>
  <c r="L1647" i="11"/>
  <c r="M1647" i="11" s="1"/>
  <c r="N1647" i="11" s="1"/>
  <c r="P1647" i="11" s="1"/>
  <c r="J1650" i="11" l="1"/>
  <c r="K1649" i="11"/>
  <c r="L1648" i="11"/>
  <c r="M1648" i="11" s="1"/>
  <c r="N1648" i="11" s="1"/>
  <c r="P1648" i="11" s="1"/>
  <c r="O1649" i="11"/>
  <c r="Q1648" i="11"/>
  <c r="R1648" i="11"/>
  <c r="O1650" i="11" l="1"/>
  <c r="Q1649" i="11"/>
  <c r="L1649" i="11"/>
  <c r="M1649" i="11" s="1"/>
  <c r="N1649" i="11" s="1"/>
  <c r="P1649" i="11" s="1"/>
  <c r="J1651" i="11"/>
  <c r="K1650" i="11"/>
  <c r="R1649" i="11"/>
  <c r="R1650" i="11" l="1"/>
  <c r="Q1650" i="11"/>
  <c r="L1650" i="11"/>
  <c r="M1650" i="11" s="1"/>
  <c r="N1650" i="11" s="1"/>
  <c r="P1650" i="11" s="1"/>
  <c r="O1651" i="11"/>
  <c r="J1652" i="11"/>
  <c r="K1651" i="11"/>
  <c r="R1651" i="11" l="1"/>
  <c r="O1652" i="11"/>
  <c r="Q1651" i="11"/>
  <c r="L1651" i="11"/>
  <c r="M1651" i="11" s="1"/>
  <c r="N1651" i="11" s="1"/>
  <c r="P1651" i="11" s="1"/>
  <c r="K1652" i="11"/>
  <c r="J1653" i="11"/>
  <c r="O1653" i="11" l="1"/>
  <c r="Q1652" i="11"/>
  <c r="L1652" i="11"/>
  <c r="M1652" i="11" s="1"/>
  <c r="N1652" i="11" s="1"/>
  <c r="P1652" i="11" s="1"/>
  <c r="R1652" i="11"/>
  <c r="J1654" i="11"/>
  <c r="K1653" i="11"/>
  <c r="R1653" i="11" l="1"/>
  <c r="J1655" i="11"/>
  <c r="K1654" i="11"/>
  <c r="Q1653" i="11"/>
  <c r="O1654" i="11"/>
  <c r="L1653" i="11"/>
  <c r="M1653" i="11" s="1"/>
  <c r="N1653" i="11" s="1"/>
  <c r="P1653" i="11" s="1"/>
  <c r="J1656" i="11" l="1"/>
  <c r="K1655" i="11"/>
  <c r="Q1654" i="11"/>
  <c r="L1654" i="11"/>
  <c r="M1654" i="11" s="1"/>
  <c r="N1654" i="11" s="1"/>
  <c r="P1654" i="11" s="1"/>
  <c r="O1655" i="11"/>
  <c r="R1654" i="11"/>
  <c r="R1655" i="11" l="1"/>
  <c r="L1655" i="11"/>
  <c r="M1655" i="11" s="1"/>
  <c r="N1655" i="11" s="1"/>
  <c r="P1655" i="11" s="1"/>
  <c r="O1656" i="11"/>
  <c r="Q1655" i="11"/>
  <c r="K1656" i="11"/>
  <c r="J1657" i="11"/>
  <c r="R1656" i="11" l="1"/>
  <c r="J1658" i="11"/>
  <c r="K1657" i="11"/>
  <c r="L1656" i="11"/>
  <c r="M1656" i="11" s="1"/>
  <c r="Q1656" i="11"/>
  <c r="O1657" i="11"/>
  <c r="N1656" i="11" l="1"/>
  <c r="R1657" i="11"/>
  <c r="O1658" i="11"/>
  <c r="Q1657" i="11"/>
  <c r="L1657" i="11"/>
  <c r="M1657" i="11" s="1"/>
  <c r="N1657" i="11" s="1"/>
  <c r="P1657" i="11" s="1"/>
  <c r="J1659" i="11"/>
  <c r="K1658" i="11"/>
  <c r="P1656" i="11" l="1"/>
  <c r="R1658" i="11"/>
  <c r="Q1658" i="11"/>
  <c r="L1658" i="11"/>
  <c r="M1658" i="11" s="1"/>
  <c r="O1659" i="11"/>
  <c r="J1660" i="11"/>
  <c r="K1659" i="11"/>
  <c r="N1658" i="11" l="1"/>
  <c r="O1660" i="11"/>
  <c r="Q1659" i="11"/>
  <c r="L1659" i="11"/>
  <c r="M1659" i="11" s="1"/>
  <c r="N1659" i="11" s="1"/>
  <c r="P1659" i="11" s="1"/>
  <c r="R1659" i="11"/>
  <c r="K1660" i="11"/>
  <c r="J1661" i="11"/>
  <c r="P1658" i="11" l="1"/>
  <c r="O1661" i="11"/>
  <c r="Q1660" i="11"/>
  <c r="L1660" i="11"/>
  <c r="M1660" i="11" s="1"/>
  <c r="R1660" i="11"/>
  <c r="J1662" i="11"/>
  <c r="K1661" i="11"/>
  <c r="N1660" i="11" l="1"/>
  <c r="Q1661" i="11"/>
  <c r="L1661" i="11"/>
  <c r="M1661" i="11" s="1"/>
  <c r="N1661" i="11" s="1"/>
  <c r="P1661" i="11" s="1"/>
  <c r="O1662" i="11"/>
  <c r="J1663" i="11"/>
  <c r="K1662" i="11"/>
  <c r="R1661" i="11"/>
  <c r="P1660" i="11" l="1"/>
  <c r="R1662" i="11"/>
  <c r="O1663" i="11"/>
  <c r="L1662" i="11"/>
  <c r="M1662" i="11" s="1"/>
  <c r="Q1662" i="11"/>
  <c r="J1664" i="11"/>
  <c r="K1663" i="11"/>
  <c r="N1662" i="11" l="1"/>
  <c r="K1664" i="11"/>
  <c r="J1665" i="11"/>
  <c r="O1664" i="11"/>
  <c r="Q1663" i="11"/>
  <c r="L1663" i="11"/>
  <c r="M1663" i="11" s="1"/>
  <c r="N1663" i="11" s="1"/>
  <c r="P1663" i="11" s="1"/>
  <c r="R1663" i="11"/>
  <c r="P1662" i="11" l="1"/>
  <c r="J1666" i="11"/>
  <c r="K1665" i="11"/>
  <c r="O1665" i="11"/>
  <c r="Q1664" i="11"/>
  <c r="L1664" i="11"/>
  <c r="M1664" i="11" s="1"/>
  <c r="R1664" i="11"/>
  <c r="N1664" i="11" l="1"/>
  <c r="Q1665" i="11"/>
  <c r="L1665" i="11"/>
  <c r="M1665" i="11" s="1"/>
  <c r="N1665" i="11" s="1"/>
  <c r="P1665" i="11" s="1"/>
  <c r="O1666" i="11"/>
  <c r="J1667" i="11"/>
  <c r="K1666" i="11"/>
  <c r="R1665" i="11"/>
  <c r="P1664" i="11" l="1"/>
  <c r="O1667" i="11"/>
  <c r="Q1666" i="11"/>
  <c r="L1666" i="11"/>
  <c r="M1666" i="11" s="1"/>
  <c r="N1666" i="11" s="1"/>
  <c r="P1666" i="11" s="1"/>
  <c r="R1666" i="11"/>
  <c r="J1668" i="11"/>
  <c r="K1667" i="11"/>
  <c r="R1667" i="11" l="1"/>
  <c r="K1668" i="11"/>
  <c r="J1669" i="11"/>
  <c r="L1667" i="11"/>
  <c r="M1667" i="11" s="1"/>
  <c r="N1667" i="11" s="1"/>
  <c r="P1667" i="11" s="1"/>
  <c r="O1668" i="11"/>
  <c r="Q1667" i="11"/>
  <c r="J1670" i="11" l="1"/>
  <c r="K1669" i="11"/>
  <c r="L1668" i="11"/>
  <c r="M1668" i="11" s="1"/>
  <c r="N1668" i="11" s="1"/>
  <c r="P1668" i="11" s="1"/>
  <c r="O1669" i="11"/>
  <c r="Q1668" i="11"/>
  <c r="R1668" i="11"/>
  <c r="Q1669" i="11" l="1"/>
  <c r="L1669" i="11"/>
  <c r="M1669" i="11" s="1"/>
  <c r="N1669" i="11" s="1"/>
  <c r="P1669" i="11" s="1"/>
  <c r="O1670" i="11"/>
  <c r="J1671" i="11"/>
  <c r="K1670" i="11"/>
  <c r="R1669" i="11"/>
  <c r="O1671" i="11" l="1"/>
  <c r="Q1670" i="11"/>
  <c r="L1670" i="11"/>
  <c r="M1670" i="11" s="1"/>
  <c r="N1670" i="11" s="1"/>
  <c r="P1670" i="11" s="1"/>
  <c r="R1670" i="11"/>
  <c r="K1671" i="11"/>
  <c r="J1672" i="11"/>
  <c r="R1671" i="11" l="1"/>
  <c r="L1671" i="11"/>
  <c r="M1671" i="11" s="1"/>
  <c r="N1671" i="11" s="1"/>
  <c r="P1671" i="11" s="1"/>
  <c r="O1672" i="11"/>
  <c r="Q1671" i="11"/>
  <c r="K1672" i="11"/>
  <c r="J1673" i="11"/>
  <c r="R1672" i="11" l="1"/>
  <c r="K1673" i="11"/>
  <c r="J1674" i="11"/>
  <c r="L1672" i="11"/>
  <c r="M1672" i="11" s="1"/>
  <c r="N1672" i="11" s="1"/>
  <c r="P1672" i="11" s="1"/>
  <c r="O1673" i="11"/>
  <c r="Q1672" i="11"/>
  <c r="J1675" i="11" l="1"/>
  <c r="K1674" i="11"/>
  <c r="O1674" i="11"/>
  <c r="Q1673" i="11"/>
  <c r="L1673" i="11"/>
  <c r="M1673" i="11" s="1"/>
  <c r="N1673" i="11" s="1"/>
  <c r="P1673" i="11" s="1"/>
  <c r="R1673" i="11"/>
  <c r="O1675" i="11" l="1"/>
  <c r="Q1674" i="11"/>
  <c r="L1674" i="11"/>
  <c r="M1674" i="11" s="1"/>
  <c r="N1674" i="11" s="1"/>
  <c r="P1674" i="11" s="1"/>
  <c r="J1676" i="11"/>
  <c r="K1675" i="11"/>
  <c r="R1674" i="11"/>
  <c r="R1675" i="11" l="1"/>
  <c r="Q1675" i="11"/>
  <c r="L1675" i="11"/>
  <c r="M1675" i="11" s="1"/>
  <c r="N1675" i="11" s="1"/>
  <c r="P1675" i="11" s="1"/>
  <c r="O1676" i="11"/>
  <c r="K1676" i="11"/>
  <c r="J1677" i="11"/>
  <c r="R1676" i="11" l="1"/>
  <c r="J1678" i="11"/>
  <c r="K1677" i="11"/>
  <c r="Q1676" i="11"/>
  <c r="O1677" i="11"/>
  <c r="L1676" i="11"/>
  <c r="M1676" i="11" s="1"/>
  <c r="N1676" i="11" s="1"/>
  <c r="P1676" i="11" s="1"/>
  <c r="J1679" i="11" l="1"/>
  <c r="K1678" i="11"/>
  <c r="L1677" i="11"/>
  <c r="M1677" i="11" s="1"/>
  <c r="N1677" i="11" s="1"/>
  <c r="P1677" i="11" s="1"/>
  <c r="O1678" i="11"/>
  <c r="Q1677" i="11"/>
  <c r="R1677" i="11"/>
  <c r="O1679" i="11" l="1"/>
  <c r="Q1678" i="11"/>
  <c r="L1678" i="11"/>
  <c r="M1678" i="11" s="1"/>
  <c r="N1678" i="11" s="1"/>
  <c r="P1678" i="11" s="1"/>
  <c r="K1679" i="11"/>
  <c r="J1680" i="11"/>
  <c r="R1678" i="11"/>
  <c r="R1679" i="11" l="1"/>
  <c r="K1680" i="11"/>
  <c r="J1681" i="11"/>
  <c r="L1679" i="11"/>
  <c r="M1679" i="11" s="1"/>
  <c r="N1679" i="11" s="1"/>
  <c r="P1679" i="11" s="1"/>
  <c r="O1680" i="11"/>
  <c r="Q1679" i="11"/>
  <c r="K1681" i="11" l="1"/>
  <c r="J1682" i="11"/>
  <c r="L1680" i="11"/>
  <c r="M1680" i="11" s="1"/>
  <c r="N1680" i="11" s="1"/>
  <c r="P1680" i="11" s="1"/>
  <c r="O1681" i="11"/>
  <c r="Q1680" i="11"/>
  <c r="R1680" i="11"/>
  <c r="K1682" i="11" l="1"/>
  <c r="J1683" i="11"/>
  <c r="Q1681" i="11"/>
  <c r="O1682" i="11"/>
  <c r="L1681" i="11"/>
  <c r="M1681" i="11" s="1"/>
  <c r="N1681" i="11" s="1"/>
  <c r="P1681" i="11" s="1"/>
  <c r="R1681" i="11"/>
  <c r="J1684" i="11" l="1"/>
  <c r="K1683" i="11"/>
  <c r="L1682" i="11"/>
  <c r="M1682" i="11" s="1"/>
  <c r="N1682" i="11" s="1"/>
  <c r="P1682" i="11" s="1"/>
  <c r="O1683" i="11"/>
  <c r="Q1682" i="11"/>
  <c r="R1682" i="11"/>
  <c r="O1684" i="11" l="1"/>
  <c r="Q1683" i="11"/>
  <c r="L1683" i="11"/>
  <c r="M1683" i="11" s="1"/>
  <c r="N1683" i="11" s="1"/>
  <c r="P1683" i="11" s="1"/>
  <c r="K1684" i="11"/>
  <c r="J1685" i="11"/>
  <c r="R1683" i="11"/>
  <c r="R1684" i="11" l="1"/>
  <c r="J1686" i="11"/>
  <c r="K1685" i="11"/>
  <c r="L1684" i="11"/>
  <c r="M1684" i="11" s="1"/>
  <c r="N1684" i="11" s="1"/>
  <c r="P1684" i="11" s="1"/>
  <c r="O1685" i="11"/>
  <c r="Q1684" i="11"/>
  <c r="L1685" i="11" l="1"/>
  <c r="M1685" i="11" s="1"/>
  <c r="N1685" i="11" s="1"/>
  <c r="P1685" i="11" s="1"/>
  <c r="O1686" i="11"/>
  <c r="Q1685" i="11"/>
  <c r="K1686" i="11"/>
  <c r="J1687" i="11"/>
  <c r="R1685" i="11"/>
  <c r="R1686" i="11" l="1"/>
  <c r="J1688" i="11"/>
  <c r="K1687" i="11"/>
  <c r="O1687" i="11"/>
  <c r="Q1686" i="11"/>
  <c r="L1686" i="11"/>
  <c r="M1686" i="11" s="1"/>
  <c r="N1686" i="11" s="1"/>
  <c r="P1686" i="11" s="1"/>
  <c r="K1688" i="11" l="1"/>
  <c r="J1689" i="11"/>
  <c r="R1687" i="11"/>
  <c r="L1687" i="11"/>
  <c r="M1687" i="11" s="1"/>
  <c r="O1688" i="11"/>
  <c r="Q1687" i="11"/>
  <c r="N1687" i="11" l="1"/>
  <c r="R1688" i="11"/>
  <c r="J1690" i="11"/>
  <c r="K1689" i="11"/>
  <c r="L1688" i="11"/>
  <c r="M1688" i="11" s="1"/>
  <c r="N1688" i="11" s="1"/>
  <c r="P1688" i="11" s="1"/>
  <c r="Q1688" i="11"/>
  <c r="O1689" i="11"/>
  <c r="P1687" i="11" l="1"/>
  <c r="R1689" i="11"/>
  <c r="Q1689" i="11"/>
  <c r="L1689" i="11"/>
  <c r="M1689" i="11" s="1"/>
  <c r="O1690" i="11"/>
  <c r="K1690" i="11"/>
  <c r="J1691" i="11"/>
  <c r="N1689" i="11" l="1"/>
  <c r="R1690" i="11"/>
  <c r="J1692" i="11"/>
  <c r="K1691" i="11"/>
  <c r="L1690" i="11"/>
  <c r="M1690" i="11" s="1"/>
  <c r="N1690" i="11" s="1"/>
  <c r="P1690" i="11" s="1"/>
  <c r="O1691" i="11"/>
  <c r="Q1690" i="11"/>
  <c r="P1689" i="11" l="1"/>
  <c r="O1692" i="11"/>
  <c r="Q1691" i="11"/>
  <c r="L1691" i="11"/>
  <c r="M1691" i="11" s="1"/>
  <c r="K1692" i="11"/>
  <c r="J1693" i="11"/>
  <c r="R1691" i="11"/>
  <c r="N1691" i="11" l="1"/>
  <c r="R1692" i="11"/>
  <c r="J1694" i="11"/>
  <c r="K1693" i="11"/>
  <c r="Q1692" i="11"/>
  <c r="O1693" i="11"/>
  <c r="L1692" i="11"/>
  <c r="M1692" i="11" s="1"/>
  <c r="N1692" i="11" s="1"/>
  <c r="P1692" i="11" s="1"/>
  <c r="P1691" i="11" l="1"/>
  <c r="Q1693" i="11"/>
  <c r="L1693" i="11"/>
  <c r="M1693" i="11" s="1"/>
  <c r="O1694" i="11"/>
  <c r="J1695" i="11"/>
  <c r="K1694" i="11"/>
  <c r="R1693" i="11"/>
  <c r="N1693" i="11" l="1"/>
  <c r="O1695" i="11"/>
  <c r="Q1694" i="11"/>
  <c r="L1694" i="11"/>
  <c r="M1694" i="11" s="1"/>
  <c r="N1694" i="11" s="1"/>
  <c r="P1694" i="11" s="1"/>
  <c r="R1694" i="11"/>
  <c r="J1696" i="11"/>
  <c r="K1695" i="11"/>
  <c r="P1693" i="11" l="1"/>
  <c r="R1695" i="11"/>
  <c r="K1696" i="11"/>
  <c r="J1697" i="11"/>
  <c r="Q1695" i="11"/>
  <c r="L1695" i="11"/>
  <c r="M1695" i="11" s="1"/>
  <c r="O1696" i="11"/>
  <c r="N1695" i="11" l="1"/>
  <c r="R1696" i="11"/>
  <c r="J1698" i="11"/>
  <c r="K1697" i="11"/>
  <c r="O1697" i="11"/>
  <c r="Q1696" i="11"/>
  <c r="L1696" i="11"/>
  <c r="M1696" i="11" s="1"/>
  <c r="N1696" i="11" s="1"/>
  <c r="P1696" i="11" s="1"/>
  <c r="P1695" i="11" l="1"/>
  <c r="L1697" i="11"/>
  <c r="M1697" i="11" s="1"/>
  <c r="N1697" i="11" s="1"/>
  <c r="P1697" i="11" s="1"/>
  <c r="O1698" i="11"/>
  <c r="Q1697" i="11"/>
  <c r="K1698" i="11"/>
  <c r="J1699" i="11"/>
  <c r="R1697" i="11"/>
  <c r="R1698" i="11" l="1"/>
  <c r="J1700" i="11"/>
  <c r="K1699" i="11"/>
  <c r="L1698" i="11"/>
  <c r="M1698" i="11" s="1"/>
  <c r="N1698" i="11" s="1"/>
  <c r="P1698" i="11" s="1"/>
  <c r="O1699" i="11"/>
  <c r="Q1698" i="11"/>
  <c r="Q1699" i="11" l="1"/>
  <c r="L1699" i="11"/>
  <c r="M1699" i="11" s="1"/>
  <c r="N1699" i="11" s="1"/>
  <c r="P1699" i="11" s="1"/>
  <c r="O1700" i="11"/>
  <c r="K1700" i="11"/>
  <c r="J1701" i="11"/>
  <c r="R1699" i="11"/>
  <c r="R1700" i="11" l="1"/>
  <c r="J1702" i="11"/>
  <c r="K1701" i="11"/>
  <c r="L1700" i="11"/>
  <c r="M1700" i="11" s="1"/>
  <c r="N1700" i="11" s="1"/>
  <c r="P1700" i="11" s="1"/>
  <c r="O1701" i="11"/>
  <c r="Q1700" i="11"/>
  <c r="L1701" i="11" l="1"/>
  <c r="M1701" i="11" s="1"/>
  <c r="N1701" i="11" s="1"/>
  <c r="P1701" i="11" s="1"/>
  <c r="O1702" i="11"/>
  <c r="Q1701" i="11"/>
  <c r="J1703" i="11"/>
  <c r="K1702" i="11"/>
  <c r="R1701" i="11"/>
  <c r="R1702" i="11" l="1"/>
  <c r="O1703" i="11"/>
  <c r="Q1702" i="11"/>
  <c r="L1702" i="11"/>
  <c r="M1702" i="11" s="1"/>
  <c r="N1702" i="11" s="1"/>
  <c r="P1702" i="11" s="1"/>
  <c r="K1703" i="11"/>
  <c r="J1704" i="11"/>
  <c r="R1703" i="11" l="1"/>
  <c r="L1703" i="11"/>
  <c r="M1703" i="11" s="1"/>
  <c r="N1703" i="11" s="1"/>
  <c r="P1703" i="11" s="1"/>
  <c r="Q1703" i="11"/>
  <c r="O1704" i="11"/>
  <c r="K1704" i="11"/>
  <c r="J1705" i="11"/>
  <c r="J1706" i="11" l="1"/>
  <c r="K1705" i="11"/>
  <c r="Q1704" i="11"/>
  <c r="L1704" i="11"/>
  <c r="M1704" i="11" s="1"/>
  <c r="N1704" i="11" s="1"/>
  <c r="P1704" i="11" s="1"/>
  <c r="O1705" i="11"/>
  <c r="R1704" i="11"/>
  <c r="R1705" i="11" l="1"/>
  <c r="L1705" i="11"/>
  <c r="M1705" i="11" s="1"/>
  <c r="N1705" i="11" s="1"/>
  <c r="P1705" i="11" s="1"/>
  <c r="O1706" i="11"/>
  <c r="Q1705" i="11"/>
  <c r="J1707" i="11"/>
  <c r="K1706" i="11"/>
  <c r="R1706" i="11" l="1"/>
  <c r="O1707" i="11"/>
  <c r="Q1706" i="11"/>
  <c r="L1706" i="11"/>
  <c r="M1706" i="11" s="1"/>
  <c r="N1706" i="11" s="1"/>
  <c r="P1706" i="11" s="1"/>
  <c r="J1708" i="11"/>
  <c r="K1707" i="11"/>
  <c r="R1707" i="11" l="1"/>
  <c r="O1708" i="11"/>
  <c r="Q1707" i="11"/>
  <c r="L1707" i="11"/>
  <c r="M1707" i="11" s="1"/>
  <c r="N1707" i="11" s="1"/>
  <c r="P1707" i="11" s="1"/>
  <c r="K1708" i="11"/>
  <c r="J1709" i="11"/>
  <c r="R1708" i="11" l="1"/>
  <c r="J1710" i="11"/>
  <c r="K1709" i="11"/>
  <c r="O1709" i="11"/>
  <c r="Q1708" i="11"/>
  <c r="L1708" i="11"/>
  <c r="M1708" i="11" s="1"/>
  <c r="N1708" i="11" s="1"/>
  <c r="P1708" i="11" s="1"/>
  <c r="Q1709" i="11" l="1"/>
  <c r="L1709" i="11"/>
  <c r="M1709" i="11" s="1"/>
  <c r="N1709" i="11" s="1"/>
  <c r="P1709" i="11" s="1"/>
  <c r="O1710" i="11"/>
  <c r="R1709" i="11"/>
  <c r="J1711" i="11"/>
  <c r="K1710" i="11"/>
  <c r="O1711" i="11" l="1"/>
  <c r="Q1710" i="11"/>
  <c r="L1710" i="11"/>
  <c r="M1710" i="11" s="1"/>
  <c r="N1710" i="11" s="1"/>
  <c r="P1710" i="11" s="1"/>
  <c r="J1712" i="11"/>
  <c r="K1711" i="11"/>
  <c r="R1710" i="11"/>
  <c r="R1711" i="11" l="1"/>
  <c r="L1711" i="11"/>
  <c r="M1711" i="11" s="1"/>
  <c r="N1711" i="11" s="1"/>
  <c r="P1711" i="11" s="1"/>
  <c r="O1712" i="11"/>
  <c r="Q1711" i="11"/>
  <c r="K1712" i="11"/>
  <c r="J1713" i="11"/>
  <c r="R1712" i="11" l="1"/>
  <c r="J1714" i="11"/>
  <c r="K1713" i="11"/>
  <c r="O1713" i="11"/>
  <c r="Q1712" i="11"/>
  <c r="L1712" i="11"/>
  <c r="M1712" i="11" s="1"/>
  <c r="N1712" i="11" s="1"/>
  <c r="P1712" i="11" s="1"/>
  <c r="L1713" i="11" l="1"/>
  <c r="M1713" i="11" s="1"/>
  <c r="N1713" i="11" s="1"/>
  <c r="P1713" i="11" s="1"/>
  <c r="O1714" i="11"/>
  <c r="Q1713" i="11"/>
  <c r="R1713" i="11"/>
  <c r="J1715" i="11"/>
  <c r="K1714" i="11"/>
  <c r="R1714" i="11" l="1"/>
  <c r="O1715" i="11"/>
  <c r="Q1714" i="11"/>
  <c r="L1714" i="11"/>
  <c r="M1714" i="11" s="1"/>
  <c r="N1714" i="11" s="1"/>
  <c r="P1714" i="11" s="1"/>
  <c r="K1715" i="11"/>
  <c r="J1716" i="11"/>
  <c r="R1715" i="11" l="1"/>
  <c r="K1716" i="11"/>
  <c r="J1717" i="11"/>
  <c r="Q1715" i="11"/>
  <c r="L1715" i="11"/>
  <c r="M1715" i="11" s="1"/>
  <c r="N1715" i="11" s="1"/>
  <c r="P1715" i="11" s="1"/>
  <c r="O1716" i="11"/>
  <c r="R1716" i="11" l="1"/>
  <c r="J1718" i="11"/>
  <c r="K1717" i="11"/>
  <c r="L1716" i="11"/>
  <c r="M1716" i="11" s="1"/>
  <c r="N1716" i="11" s="1"/>
  <c r="P1716" i="11" s="1"/>
  <c r="O1717" i="11"/>
  <c r="Q1716" i="11"/>
  <c r="J1719" i="11" l="1"/>
  <c r="K1718" i="11"/>
  <c r="O1718" i="11"/>
  <c r="Q1717" i="11"/>
  <c r="L1717" i="11"/>
  <c r="M1717" i="11" s="1"/>
  <c r="N1717" i="11" s="1"/>
  <c r="P1717" i="11" s="1"/>
  <c r="R1717" i="11"/>
  <c r="R1718" i="11" l="1"/>
  <c r="J1720" i="11"/>
  <c r="K1719" i="11"/>
  <c r="L1718" i="11"/>
  <c r="M1718" i="11" s="1"/>
  <c r="O1719" i="11"/>
  <c r="Q1718" i="11"/>
  <c r="N1718" i="11" l="1"/>
  <c r="J1721" i="11"/>
  <c r="K1720" i="11"/>
  <c r="O1720" i="11"/>
  <c r="Q1719" i="11"/>
  <c r="L1719" i="11"/>
  <c r="M1719" i="11" s="1"/>
  <c r="N1719" i="11" s="1"/>
  <c r="P1719" i="11" s="1"/>
  <c r="R1719" i="11"/>
  <c r="P1718" i="11" l="1"/>
  <c r="J1722" i="11"/>
  <c r="K1721" i="11"/>
  <c r="R1720" i="11"/>
  <c r="L1720" i="11"/>
  <c r="M1720" i="11" s="1"/>
  <c r="O1721" i="11"/>
  <c r="Q1720" i="11"/>
  <c r="N1720" i="11" l="1"/>
  <c r="R1721" i="11"/>
  <c r="K1722" i="11"/>
  <c r="J1723" i="11"/>
  <c r="Q1721" i="11"/>
  <c r="L1721" i="11"/>
  <c r="M1721" i="11" s="1"/>
  <c r="N1721" i="11" s="1"/>
  <c r="P1721" i="11" s="1"/>
  <c r="O1722" i="11"/>
  <c r="P1720" i="11" l="1"/>
  <c r="R1722" i="11"/>
  <c r="J1724" i="11"/>
  <c r="K1723" i="11"/>
  <c r="L1722" i="11"/>
  <c r="M1722" i="11" s="1"/>
  <c r="O1723" i="11"/>
  <c r="Q1722" i="11"/>
  <c r="N1722" i="11" l="1"/>
  <c r="K1724" i="11"/>
  <c r="J1725" i="11"/>
  <c r="O1724" i="11"/>
  <c r="Q1723" i="11"/>
  <c r="L1723" i="11"/>
  <c r="M1723" i="11" s="1"/>
  <c r="N1723" i="11" s="1"/>
  <c r="P1723" i="11" s="1"/>
  <c r="R1723" i="11"/>
  <c r="P1722" i="11" l="1"/>
  <c r="J1726" i="11"/>
  <c r="K1725" i="11"/>
  <c r="R1724" i="11"/>
  <c r="L1724" i="11"/>
  <c r="M1724" i="11" s="1"/>
  <c r="Q1724" i="11"/>
  <c r="O1725" i="11"/>
  <c r="N1724" i="11" l="1"/>
  <c r="L1725" i="11"/>
  <c r="M1725" i="11" s="1"/>
  <c r="N1725" i="11" s="1"/>
  <c r="P1725" i="11" s="1"/>
  <c r="O1726" i="11"/>
  <c r="Q1725" i="11"/>
  <c r="J1727" i="11"/>
  <c r="K1726" i="11"/>
  <c r="R1725" i="11"/>
  <c r="P1724" i="11" l="1"/>
  <c r="R1726" i="11"/>
  <c r="O1727" i="11"/>
  <c r="Q1726" i="11"/>
  <c r="L1726" i="11"/>
  <c r="M1726" i="11" s="1"/>
  <c r="J1728" i="11"/>
  <c r="K1727" i="11"/>
  <c r="N1726" i="11" l="1"/>
  <c r="R1727" i="11"/>
  <c r="K1728" i="11"/>
  <c r="J1729" i="11"/>
  <c r="L1727" i="11"/>
  <c r="M1727" i="11" s="1"/>
  <c r="N1727" i="11" s="1"/>
  <c r="P1727" i="11" s="1"/>
  <c r="O1728" i="11"/>
  <c r="Q1727" i="11"/>
  <c r="P1726" i="11" l="1"/>
  <c r="J1730" i="11"/>
  <c r="K1729" i="11"/>
  <c r="L1728" i="11"/>
  <c r="M1728" i="11" s="1"/>
  <c r="N1728" i="11" s="1"/>
  <c r="P1728" i="11" s="1"/>
  <c r="O1729" i="11"/>
  <c r="Q1728" i="11"/>
  <c r="R1728" i="11"/>
  <c r="J1731" i="11" l="1"/>
  <c r="K1730" i="11"/>
  <c r="O1730" i="11"/>
  <c r="Q1729" i="11"/>
  <c r="L1729" i="11"/>
  <c r="M1729" i="11" s="1"/>
  <c r="N1729" i="11" s="1"/>
  <c r="P1729" i="11" s="1"/>
  <c r="R1729" i="11"/>
  <c r="J1732" i="11" l="1"/>
  <c r="K1731" i="11"/>
  <c r="R1730" i="11"/>
  <c r="O1731" i="11"/>
  <c r="Q1730" i="11"/>
  <c r="L1730" i="11"/>
  <c r="M1730" i="11" s="1"/>
  <c r="N1730" i="11" s="1"/>
  <c r="P1730" i="11" s="1"/>
  <c r="Q1731" i="11" l="1"/>
  <c r="L1731" i="11"/>
  <c r="M1731" i="11" s="1"/>
  <c r="N1731" i="11" s="1"/>
  <c r="P1731" i="11" s="1"/>
  <c r="O1732" i="11"/>
  <c r="K1732" i="11"/>
  <c r="J1733" i="11"/>
  <c r="R1731" i="11"/>
  <c r="R1732" i="11" l="1"/>
  <c r="J1734" i="11"/>
  <c r="K1733" i="11"/>
  <c r="Q1732" i="11"/>
  <c r="O1733" i="11"/>
  <c r="L1732" i="11"/>
  <c r="M1732" i="11" s="1"/>
  <c r="N1732" i="11" s="1"/>
  <c r="P1732" i="11" s="1"/>
  <c r="J1735" i="11" l="1"/>
  <c r="K1734" i="11"/>
  <c r="L1733" i="11"/>
  <c r="M1733" i="11" s="1"/>
  <c r="N1733" i="11" s="1"/>
  <c r="P1733" i="11" s="1"/>
  <c r="O1734" i="11"/>
  <c r="Q1733" i="11"/>
  <c r="R1733" i="11"/>
  <c r="O1735" i="11" l="1"/>
  <c r="L1734" i="11"/>
  <c r="M1734" i="11" s="1"/>
  <c r="N1734" i="11" s="1"/>
  <c r="P1734" i="11" s="1"/>
  <c r="Q1734" i="11"/>
  <c r="J1736" i="11"/>
  <c r="K1735" i="11"/>
  <c r="R1734" i="11"/>
  <c r="R1735" i="11" l="1"/>
  <c r="Q1735" i="11"/>
  <c r="L1735" i="11"/>
  <c r="M1735" i="11" s="1"/>
  <c r="N1735" i="11" s="1"/>
  <c r="P1735" i="11" s="1"/>
  <c r="O1736" i="11"/>
  <c r="K1736" i="11"/>
  <c r="J1737" i="11"/>
  <c r="R1736" i="11" l="1"/>
  <c r="J1738" i="11"/>
  <c r="K1737" i="11"/>
  <c r="Q1736" i="11"/>
  <c r="L1736" i="11"/>
  <c r="M1736" i="11" s="1"/>
  <c r="N1736" i="11" s="1"/>
  <c r="P1736" i="11" s="1"/>
  <c r="O1737" i="11"/>
  <c r="R1737" i="11" l="1"/>
  <c r="J1739" i="11"/>
  <c r="K1738" i="11"/>
  <c r="L1737" i="11"/>
  <c r="M1737" i="11" s="1"/>
  <c r="N1737" i="11" s="1"/>
  <c r="P1737" i="11" s="1"/>
  <c r="O1738" i="11"/>
  <c r="Q1737" i="11"/>
  <c r="O1739" i="11" l="1"/>
  <c r="Q1738" i="11"/>
  <c r="L1738" i="11"/>
  <c r="M1738" i="11" s="1"/>
  <c r="N1738" i="11" s="1"/>
  <c r="P1738" i="11" s="1"/>
  <c r="K1739" i="11"/>
  <c r="J1740" i="11"/>
  <c r="R1738" i="11"/>
  <c r="R1739" i="11" l="1"/>
  <c r="K1740" i="11"/>
  <c r="J1741" i="11"/>
  <c r="L1739" i="11"/>
  <c r="M1739" i="11" s="1"/>
  <c r="N1739" i="11" s="1"/>
  <c r="P1739" i="11" s="1"/>
  <c r="O1740" i="11"/>
  <c r="Q1739" i="11"/>
  <c r="L1740" i="11" l="1"/>
  <c r="M1740" i="11" s="1"/>
  <c r="N1740" i="11" s="1"/>
  <c r="P1740" i="11" s="1"/>
  <c r="O1741" i="11"/>
  <c r="Q1740" i="11"/>
  <c r="J1742" i="11"/>
  <c r="K1741" i="11"/>
  <c r="R1740" i="11"/>
  <c r="R1741" i="11" l="1"/>
  <c r="Q1741" i="11"/>
  <c r="L1741" i="11"/>
  <c r="M1741" i="11" s="1"/>
  <c r="N1741" i="11" s="1"/>
  <c r="P1741" i="11" s="1"/>
  <c r="O1742" i="11"/>
  <c r="K1742" i="11"/>
  <c r="J1743" i="11"/>
  <c r="Q1742" i="11" l="1"/>
  <c r="L1742" i="11"/>
  <c r="M1742" i="11" s="1"/>
  <c r="N1742" i="11" s="1"/>
  <c r="P1742" i="11" s="1"/>
  <c r="O1743" i="11"/>
  <c r="K1743" i="11"/>
  <c r="J1744" i="11"/>
  <c r="R1742" i="11"/>
  <c r="R1743" i="11" l="1"/>
  <c r="K1744" i="11"/>
  <c r="J1745" i="11"/>
  <c r="O1744" i="11"/>
  <c r="Q1743" i="11"/>
  <c r="L1743" i="11"/>
  <c r="M1743" i="11" s="1"/>
  <c r="N1743" i="11" s="1"/>
  <c r="P1743" i="11" s="1"/>
  <c r="J1746" i="11" l="1"/>
  <c r="K1745" i="11"/>
  <c r="R1744" i="11"/>
  <c r="Q1744" i="11"/>
  <c r="L1744" i="11"/>
  <c r="M1744" i="11" s="1"/>
  <c r="N1744" i="11" s="1"/>
  <c r="P1744" i="11" s="1"/>
  <c r="O1745" i="11"/>
  <c r="Q1745" i="11" l="1"/>
  <c r="L1745" i="11"/>
  <c r="M1745" i="11" s="1"/>
  <c r="N1745" i="11" s="1"/>
  <c r="P1745" i="11" s="1"/>
  <c r="O1746" i="11"/>
  <c r="J1747" i="11"/>
  <c r="K1746" i="11"/>
  <c r="R1745" i="11"/>
  <c r="R1746" i="11" l="1"/>
  <c r="O1747" i="11"/>
  <c r="Q1746" i="11"/>
  <c r="L1746" i="11"/>
  <c r="M1746" i="11" s="1"/>
  <c r="N1746" i="11" s="1"/>
  <c r="P1746" i="11" s="1"/>
  <c r="J1748" i="11"/>
  <c r="K1747" i="11"/>
  <c r="R1747" i="11" l="1"/>
  <c r="K1748" i="11"/>
  <c r="J1749" i="11"/>
  <c r="Q1747" i="11"/>
  <c r="L1747" i="11"/>
  <c r="M1747" i="11" s="1"/>
  <c r="N1747" i="11" s="1"/>
  <c r="P1747" i="11" s="1"/>
  <c r="O1748" i="11"/>
  <c r="L1748" i="11" l="1"/>
  <c r="M1748" i="11" s="1"/>
  <c r="O1749" i="11"/>
  <c r="Q1748" i="11"/>
  <c r="J1750" i="11"/>
  <c r="K1749" i="11"/>
  <c r="R1748" i="11"/>
  <c r="N1748" i="11" l="1"/>
  <c r="R1749" i="11"/>
  <c r="Q1749" i="11"/>
  <c r="L1749" i="11"/>
  <c r="M1749" i="11" s="1"/>
  <c r="N1749" i="11" s="1"/>
  <c r="P1749" i="11" s="1"/>
  <c r="O1750" i="11"/>
  <c r="J1751" i="11"/>
  <c r="K1750" i="11"/>
  <c r="P1748" i="11" l="1"/>
  <c r="J1752" i="11"/>
  <c r="K1751" i="11"/>
  <c r="Q1750" i="11"/>
  <c r="L1750" i="11"/>
  <c r="M1750" i="11" s="1"/>
  <c r="O1751" i="11"/>
  <c r="R1750" i="11"/>
  <c r="N1750" i="11" l="1"/>
  <c r="R1751" i="11"/>
  <c r="L1751" i="11"/>
  <c r="M1751" i="11" s="1"/>
  <c r="N1751" i="11" s="1"/>
  <c r="P1751" i="11" s="1"/>
  <c r="O1752" i="11"/>
  <c r="Q1751" i="11"/>
  <c r="K1752" i="11"/>
  <c r="J1753" i="11"/>
  <c r="P1750" i="11" l="1"/>
  <c r="R1752" i="11"/>
  <c r="J1754" i="11"/>
  <c r="K1753" i="11"/>
  <c r="L1752" i="11"/>
  <c r="M1752" i="11" s="1"/>
  <c r="O1753" i="11"/>
  <c r="Q1752" i="11"/>
  <c r="N1752" i="11" l="1"/>
  <c r="K1754" i="11"/>
  <c r="J1755" i="11"/>
  <c r="Q1753" i="11"/>
  <c r="L1753" i="11"/>
  <c r="M1753" i="11" s="1"/>
  <c r="N1753" i="11" s="1"/>
  <c r="P1753" i="11" s="1"/>
  <c r="O1754" i="11"/>
  <c r="R1753" i="11"/>
  <c r="P1752" i="11" l="1"/>
  <c r="R1754" i="11"/>
  <c r="J1756" i="11"/>
  <c r="K1755" i="11"/>
  <c r="Q1754" i="11"/>
  <c r="L1754" i="11"/>
  <c r="M1754" i="11" s="1"/>
  <c r="O1755" i="11"/>
  <c r="N1754" i="11" l="1"/>
  <c r="R1755" i="11"/>
  <c r="J1757" i="11"/>
  <c r="K1756" i="11"/>
  <c r="O1756" i="11"/>
  <c r="Q1755" i="11"/>
  <c r="L1755" i="11"/>
  <c r="M1755" i="11" s="1"/>
  <c r="N1755" i="11" s="1"/>
  <c r="P1755" i="11" s="1"/>
  <c r="P1754" i="11" l="1"/>
  <c r="L1756" i="11"/>
  <c r="M1756" i="11" s="1"/>
  <c r="O1757" i="11"/>
  <c r="Q1756" i="11"/>
  <c r="R1756" i="11"/>
  <c r="K1757" i="11"/>
  <c r="J1758" i="11"/>
  <c r="N1756" i="11" l="1"/>
  <c r="R1757" i="11"/>
  <c r="O1758" i="11"/>
  <c r="Q1757" i="11"/>
  <c r="L1757" i="11"/>
  <c r="M1757" i="11" s="1"/>
  <c r="N1757" i="11" s="1"/>
  <c r="P1757" i="11" s="1"/>
  <c r="J1759" i="11"/>
  <c r="K1758" i="11"/>
  <c r="P1756" i="11" l="1"/>
  <c r="R1758" i="11"/>
  <c r="L1758" i="11"/>
  <c r="M1758" i="11" s="1"/>
  <c r="N1758" i="11" s="1"/>
  <c r="P1758" i="11" s="1"/>
  <c r="O1759" i="11"/>
  <c r="Q1758" i="11"/>
  <c r="J1760" i="11"/>
  <c r="K1759" i="11"/>
  <c r="R1759" i="11" l="1"/>
  <c r="O1760" i="11"/>
  <c r="Q1759" i="11"/>
  <c r="L1759" i="11"/>
  <c r="M1759" i="11" s="1"/>
  <c r="N1759" i="11" s="1"/>
  <c r="P1759" i="11" s="1"/>
  <c r="K1760" i="11"/>
  <c r="J1761" i="11"/>
  <c r="L1760" i="11" l="1"/>
  <c r="M1760" i="11" s="1"/>
  <c r="N1760" i="11" s="1"/>
  <c r="P1760" i="11" s="1"/>
  <c r="Q1760" i="11"/>
  <c r="O1761" i="11"/>
  <c r="R1760" i="11"/>
  <c r="J1762" i="11"/>
  <c r="K1761" i="11"/>
  <c r="J1763" i="11" l="1"/>
  <c r="K1762" i="11"/>
  <c r="R1761" i="11"/>
  <c r="Q1761" i="11"/>
  <c r="L1761" i="11"/>
  <c r="M1761" i="11" s="1"/>
  <c r="N1761" i="11" s="1"/>
  <c r="P1761" i="11" s="1"/>
  <c r="O1762" i="11"/>
  <c r="Q1762" i="11" l="1"/>
  <c r="L1762" i="11"/>
  <c r="M1762" i="11" s="1"/>
  <c r="N1762" i="11" s="1"/>
  <c r="P1762" i="11" s="1"/>
  <c r="O1763" i="11"/>
  <c r="J1764" i="11"/>
  <c r="K1763" i="11"/>
  <c r="R1762" i="11"/>
  <c r="O1764" i="11" l="1"/>
  <c r="Q1763" i="11"/>
  <c r="L1763" i="11"/>
  <c r="M1763" i="11" s="1"/>
  <c r="N1763" i="11" s="1"/>
  <c r="P1763" i="11" s="1"/>
  <c r="R1763" i="11"/>
  <c r="K1764" i="11"/>
  <c r="J1765" i="11"/>
  <c r="R1764" i="11" l="1"/>
  <c r="L1764" i="11"/>
  <c r="M1764" i="11" s="1"/>
  <c r="N1764" i="11" s="1"/>
  <c r="P1764" i="11" s="1"/>
  <c r="O1765" i="11"/>
  <c r="Q1764" i="11"/>
  <c r="J1766" i="11"/>
  <c r="K1765" i="11"/>
  <c r="R1765" i="11" l="1"/>
  <c r="Q1765" i="11"/>
  <c r="O1766" i="11"/>
  <c r="L1765" i="11"/>
  <c r="M1765" i="11" s="1"/>
  <c r="N1765" i="11" s="1"/>
  <c r="P1765" i="11" s="1"/>
  <c r="J1767" i="11"/>
  <c r="K1766" i="11"/>
  <c r="L1766" i="11" l="1"/>
  <c r="M1766" i="11" s="1"/>
  <c r="N1766" i="11" s="1"/>
  <c r="P1766" i="11" s="1"/>
  <c r="Q1766" i="11"/>
  <c r="O1767" i="11"/>
  <c r="R1766" i="11"/>
  <c r="J1768" i="11"/>
  <c r="K1767" i="11"/>
  <c r="L1767" i="11" l="1"/>
  <c r="M1767" i="11" s="1"/>
  <c r="N1767" i="11" s="1"/>
  <c r="P1767" i="11" s="1"/>
  <c r="O1768" i="11"/>
  <c r="Q1767" i="11"/>
  <c r="K1768" i="11"/>
  <c r="J1769" i="11"/>
  <c r="R1767" i="11"/>
  <c r="R1768" i="11" l="1"/>
  <c r="J1770" i="11"/>
  <c r="K1769" i="11"/>
  <c r="L1768" i="11"/>
  <c r="M1768" i="11" s="1"/>
  <c r="N1768" i="11" s="1"/>
  <c r="P1768" i="11" s="1"/>
  <c r="O1769" i="11"/>
  <c r="Q1768" i="11"/>
  <c r="O1770" i="11" l="1"/>
  <c r="Q1769" i="11"/>
  <c r="L1769" i="11"/>
  <c r="M1769" i="11" s="1"/>
  <c r="N1769" i="11" s="1"/>
  <c r="P1769" i="11" s="1"/>
  <c r="J1771" i="11"/>
  <c r="K1770" i="11"/>
  <c r="R1769" i="11"/>
  <c r="R1770" i="11" l="1"/>
  <c r="Q1770" i="11"/>
  <c r="L1770" i="11"/>
  <c r="M1770" i="11" s="1"/>
  <c r="N1770" i="11" s="1"/>
  <c r="P1770" i="11" s="1"/>
  <c r="O1771" i="11"/>
  <c r="J1772" i="11"/>
  <c r="K1771" i="11"/>
  <c r="R1771" i="11" l="1"/>
  <c r="O1772" i="11"/>
  <c r="Q1771" i="11"/>
  <c r="L1771" i="11"/>
  <c r="M1771" i="11" s="1"/>
  <c r="N1771" i="11" s="1"/>
  <c r="P1771" i="11" s="1"/>
  <c r="K1772" i="11"/>
  <c r="J1773" i="11"/>
  <c r="L1772" i="11" l="1"/>
  <c r="M1772" i="11" s="1"/>
  <c r="N1772" i="11" s="1"/>
  <c r="P1772" i="11" s="1"/>
  <c r="O1773" i="11"/>
  <c r="Q1772" i="11"/>
  <c r="R1772" i="11"/>
  <c r="K1773" i="11"/>
  <c r="J1774" i="11"/>
  <c r="R1773" i="11" l="1"/>
  <c r="O1774" i="11"/>
  <c r="Q1773" i="11"/>
  <c r="L1773" i="11"/>
  <c r="M1773" i="11" s="1"/>
  <c r="N1773" i="11" s="1"/>
  <c r="P1773" i="11" s="1"/>
  <c r="J1775" i="11"/>
  <c r="K1774" i="11"/>
  <c r="J1776" i="11" l="1"/>
  <c r="K1775" i="11"/>
  <c r="R1774" i="11"/>
  <c r="Q1774" i="11"/>
  <c r="O1775" i="11"/>
  <c r="L1774" i="11"/>
  <c r="M1774" i="11" s="1"/>
  <c r="N1774" i="11" s="1"/>
  <c r="P1774" i="11" s="1"/>
  <c r="R1775" i="11" l="1"/>
  <c r="K1776" i="11"/>
  <c r="J1777" i="11"/>
  <c r="Q1775" i="11"/>
  <c r="O1776" i="11"/>
  <c r="L1775" i="11"/>
  <c r="M1775" i="11" s="1"/>
  <c r="N1775" i="11" s="1"/>
  <c r="P1775" i="11" s="1"/>
  <c r="J1778" i="11" l="1"/>
  <c r="K1777" i="11"/>
  <c r="L1776" i="11"/>
  <c r="M1776" i="11" s="1"/>
  <c r="N1776" i="11" s="1"/>
  <c r="P1776" i="11" s="1"/>
  <c r="O1777" i="11"/>
  <c r="Q1776" i="11"/>
  <c r="R1776" i="11"/>
  <c r="L1777" i="11" l="1"/>
  <c r="M1777" i="11" s="1"/>
  <c r="N1777" i="11" s="1"/>
  <c r="P1777" i="11" s="1"/>
  <c r="O1778" i="11"/>
  <c r="Q1777" i="11"/>
  <c r="K1778" i="11"/>
  <c r="J1779" i="11"/>
  <c r="R1777" i="11"/>
  <c r="R1778" i="11" l="1"/>
  <c r="J1780" i="11"/>
  <c r="K1779" i="11"/>
  <c r="Q1778" i="11"/>
  <c r="L1778" i="11"/>
  <c r="M1778" i="11" s="1"/>
  <c r="N1778" i="11" s="1"/>
  <c r="P1778" i="11" s="1"/>
  <c r="O1779" i="11"/>
  <c r="R1779" i="11" l="1"/>
  <c r="O1780" i="11"/>
  <c r="L1779" i="11"/>
  <c r="M1779" i="11" s="1"/>
  <c r="Q1779" i="11"/>
  <c r="J1781" i="11"/>
  <c r="K1780" i="11"/>
  <c r="N1779" i="11" l="1"/>
  <c r="R1780" i="11"/>
  <c r="L1780" i="11"/>
  <c r="M1780" i="11" s="1"/>
  <c r="N1780" i="11" s="1"/>
  <c r="P1780" i="11" s="1"/>
  <c r="O1781" i="11"/>
  <c r="Q1780" i="11"/>
  <c r="J1782" i="11"/>
  <c r="K1781" i="11"/>
  <c r="P1779" i="11" l="1"/>
  <c r="R1781" i="11"/>
  <c r="Q1781" i="11"/>
  <c r="L1781" i="11"/>
  <c r="M1781" i="11" s="1"/>
  <c r="O1782" i="11"/>
  <c r="J1783" i="11"/>
  <c r="K1782" i="11"/>
  <c r="N1781" i="11" l="1"/>
  <c r="K1783" i="11"/>
  <c r="J1784" i="11"/>
  <c r="O1783" i="11"/>
  <c r="Q1782" i="11"/>
  <c r="L1782" i="11"/>
  <c r="M1782" i="11" s="1"/>
  <c r="N1782" i="11" s="1"/>
  <c r="P1782" i="11" s="1"/>
  <c r="R1782" i="11"/>
  <c r="P1781" i="11" l="1"/>
  <c r="K1784" i="11"/>
  <c r="J1785" i="11"/>
  <c r="L1783" i="11"/>
  <c r="M1783" i="11" s="1"/>
  <c r="Q1783" i="11"/>
  <c r="O1784" i="11"/>
  <c r="R1783" i="11"/>
  <c r="N1783" i="11" l="1"/>
  <c r="R1784" i="11"/>
  <c r="J1786" i="11"/>
  <c r="K1785" i="11"/>
  <c r="L1784" i="11"/>
  <c r="M1784" i="11" s="1"/>
  <c r="N1784" i="11" s="1"/>
  <c r="P1784" i="11" s="1"/>
  <c r="O1785" i="11"/>
  <c r="Q1784" i="11"/>
  <c r="P1783" i="11" l="1"/>
  <c r="O1786" i="11"/>
  <c r="Q1785" i="11"/>
  <c r="L1785" i="11"/>
  <c r="M1785" i="11" s="1"/>
  <c r="J1787" i="11"/>
  <c r="K1786" i="11"/>
  <c r="R1785" i="11"/>
  <c r="N1785" i="11" l="1"/>
  <c r="R1786" i="11"/>
  <c r="Q1786" i="11"/>
  <c r="L1786" i="11"/>
  <c r="M1786" i="11" s="1"/>
  <c r="N1786" i="11" s="1"/>
  <c r="P1786" i="11" s="1"/>
  <c r="O1787" i="11"/>
  <c r="J1788" i="11"/>
  <c r="K1787" i="11"/>
  <c r="P1785" i="11" l="1"/>
  <c r="O1788" i="11"/>
  <c r="Q1787" i="11"/>
  <c r="L1787" i="11"/>
  <c r="M1787" i="11" s="1"/>
  <c r="R1787" i="11"/>
  <c r="K1788" i="11"/>
  <c r="J1789" i="11"/>
  <c r="N1787" i="11" l="1"/>
  <c r="R1788" i="11"/>
  <c r="Q1788" i="11"/>
  <c r="O1789" i="11"/>
  <c r="L1788" i="11"/>
  <c r="M1788" i="11" s="1"/>
  <c r="N1788" i="11" s="1"/>
  <c r="P1788" i="11" s="1"/>
  <c r="K1789" i="11"/>
  <c r="J1790" i="11"/>
  <c r="P1787" i="11" l="1"/>
  <c r="R1789" i="11"/>
  <c r="J1791" i="11"/>
  <c r="K1790" i="11"/>
  <c r="Q1789" i="11"/>
  <c r="L1789" i="11"/>
  <c r="M1789" i="11" s="1"/>
  <c r="N1789" i="11" s="1"/>
  <c r="P1789" i="11" s="1"/>
  <c r="O1790" i="11"/>
  <c r="R1790" i="11" l="1"/>
  <c r="O1791" i="11"/>
  <c r="Q1790" i="11"/>
  <c r="L1790" i="11"/>
  <c r="M1790" i="11" s="1"/>
  <c r="N1790" i="11" s="1"/>
  <c r="P1790" i="11" s="1"/>
  <c r="K1791" i="11"/>
  <c r="J1792" i="11"/>
  <c r="R1791" i="11" l="1"/>
  <c r="K1792" i="11"/>
  <c r="J1793" i="11"/>
  <c r="Q1791" i="11"/>
  <c r="L1791" i="11"/>
  <c r="M1791" i="11" s="1"/>
  <c r="N1791" i="11" s="1"/>
  <c r="P1791" i="11" s="1"/>
  <c r="O1792" i="11"/>
  <c r="R1792" i="11" l="1"/>
  <c r="K1793" i="11"/>
  <c r="J1794" i="11"/>
  <c r="L1792" i="11"/>
  <c r="M1792" i="11" s="1"/>
  <c r="N1792" i="11" s="1"/>
  <c r="P1792" i="11" s="1"/>
  <c r="O1793" i="11"/>
  <c r="Q1792" i="11"/>
  <c r="K1794" i="11" l="1"/>
  <c r="J1795" i="11"/>
  <c r="L1793" i="11"/>
  <c r="M1793" i="11" s="1"/>
  <c r="N1793" i="11" s="1"/>
  <c r="P1793" i="11" s="1"/>
  <c r="Q1793" i="11"/>
  <c r="O1794" i="11"/>
  <c r="R1793" i="11"/>
  <c r="R1794" i="11" l="1"/>
  <c r="K1795" i="11"/>
  <c r="J1796" i="11"/>
  <c r="O1795" i="11"/>
  <c r="Q1794" i="11"/>
  <c r="L1794" i="11"/>
  <c r="M1794" i="11" s="1"/>
  <c r="N1794" i="11" s="1"/>
  <c r="P1794" i="11" s="1"/>
  <c r="R1795" i="11" l="1"/>
  <c r="O1796" i="11"/>
  <c r="Q1795" i="11"/>
  <c r="L1795" i="11"/>
  <c r="M1795" i="11" s="1"/>
  <c r="N1795" i="11" s="1"/>
  <c r="P1795" i="11" s="1"/>
  <c r="K1796" i="11"/>
  <c r="J1797" i="11"/>
  <c r="R1796" i="11" l="1"/>
  <c r="L1796" i="11"/>
  <c r="M1796" i="11" s="1"/>
  <c r="N1796" i="11" s="1"/>
  <c r="P1796" i="11" s="1"/>
  <c r="Q1796" i="11"/>
  <c r="O1797" i="11"/>
  <c r="J1798" i="11"/>
  <c r="K1797" i="11"/>
  <c r="J1799" i="11" l="1"/>
  <c r="K1798" i="11"/>
  <c r="L1797" i="11"/>
  <c r="M1797" i="11" s="1"/>
  <c r="N1797" i="11" s="1"/>
  <c r="P1797" i="11" s="1"/>
  <c r="O1798" i="11"/>
  <c r="Q1797" i="11"/>
  <c r="R1797" i="11"/>
  <c r="K1799" i="11" l="1"/>
  <c r="J1800" i="11"/>
  <c r="O1799" i="11"/>
  <c r="Q1798" i="11"/>
  <c r="L1798" i="11"/>
  <c r="M1798" i="11" s="1"/>
  <c r="N1798" i="11" s="1"/>
  <c r="P1798" i="11" s="1"/>
  <c r="R1798" i="11"/>
  <c r="K1800" i="11" l="1"/>
  <c r="J1801" i="11"/>
  <c r="R1799" i="11"/>
  <c r="L1799" i="11"/>
  <c r="M1799" i="11" s="1"/>
  <c r="N1799" i="11" s="1"/>
  <c r="P1799" i="11" s="1"/>
  <c r="Q1799" i="11"/>
  <c r="O1800" i="11"/>
  <c r="J1802" i="11" l="1"/>
  <c r="K1801" i="11"/>
  <c r="R1800" i="11"/>
  <c r="L1800" i="11"/>
  <c r="M1800" i="11" s="1"/>
  <c r="N1800" i="11" s="1"/>
  <c r="P1800" i="11" s="1"/>
  <c r="O1801" i="11"/>
  <c r="Q1800" i="11"/>
  <c r="R1801" i="11" l="1"/>
  <c r="Q1801" i="11"/>
  <c r="L1801" i="11"/>
  <c r="M1801" i="11" s="1"/>
  <c r="N1801" i="11" s="1"/>
  <c r="P1801" i="11" s="1"/>
  <c r="O1802" i="11"/>
  <c r="K1802" i="11"/>
  <c r="J1803" i="11"/>
  <c r="R1802" i="11" l="1"/>
  <c r="J1804" i="11"/>
  <c r="K1803" i="11"/>
  <c r="L1802" i="11"/>
  <c r="M1802" i="11" s="1"/>
  <c r="N1802" i="11" s="1"/>
  <c r="P1802" i="11" s="1"/>
  <c r="O1803" i="11"/>
  <c r="Q1802" i="11"/>
  <c r="J1805" i="11" l="1"/>
  <c r="K1804" i="11"/>
  <c r="O1804" i="11"/>
  <c r="Q1803" i="11"/>
  <c r="L1803" i="11"/>
  <c r="M1803" i="11" s="1"/>
  <c r="N1803" i="11" s="1"/>
  <c r="P1803" i="11" s="1"/>
  <c r="R1803" i="11"/>
  <c r="L1804" i="11" l="1"/>
  <c r="M1804" i="11" s="1"/>
  <c r="N1804" i="11" s="1"/>
  <c r="P1804" i="11" s="1"/>
  <c r="O1805" i="11"/>
  <c r="Q1804" i="11"/>
  <c r="J1806" i="11"/>
  <c r="K1805" i="11"/>
  <c r="R1804" i="11"/>
  <c r="R1805" i="11" l="1"/>
  <c r="Q1805" i="11"/>
  <c r="L1805" i="11"/>
  <c r="M1805" i="11" s="1"/>
  <c r="N1805" i="11" s="1"/>
  <c r="P1805" i="11" s="1"/>
  <c r="O1806" i="11"/>
  <c r="J1807" i="11"/>
  <c r="K1806" i="11"/>
  <c r="J1808" i="11" l="1"/>
  <c r="K1807" i="11"/>
  <c r="L1806" i="11"/>
  <c r="M1806" i="11" s="1"/>
  <c r="N1806" i="11" s="1"/>
  <c r="P1806" i="11" s="1"/>
  <c r="O1807" i="11"/>
  <c r="Q1806" i="11"/>
  <c r="R1806" i="11"/>
  <c r="O1808" i="11" l="1"/>
  <c r="L1807" i="11"/>
  <c r="M1807" i="11" s="1"/>
  <c r="N1807" i="11" s="1"/>
  <c r="P1807" i="11" s="1"/>
  <c r="Q1807" i="11"/>
  <c r="J1809" i="11"/>
  <c r="K1808" i="11"/>
  <c r="R1807" i="11"/>
  <c r="L1808" i="11" l="1"/>
  <c r="M1808" i="11" s="1"/>
  <c r="N1808" i="11" s="1"/>
  <c r="P1808" i="11" s="1"/>
  <c r="O1809" i="11"/>
  <c r="Q1808" i="11"/>
  <c r="J1810" i="11"/>
  <c r="K1809" i="11"/>
  <c r="R1808" i="11"/>
  <c r="R1809" i="11" l="1"/>
  <c r="Q1809" i="11"/>
  <c r="O1810" i="11"/>
  <c r="L1809" i="11"/>
  <c r="M1809" i="11" s="1"/>
  <c r="J1811" i="11"/>
  <c r="K1810" i="11"/>
  <c r="N1809" i="11" l="1"/>
  <c r="J1812" i="11"/>
  <c r="K1811" i="11"/>
  <c r="Q1810" i="11"/>
  <c r="L1810" i="11"/>
  <c r="M1810" i="11" s="1"/>
  <c r="N1810" i="11" s="1"/>
  <c r="P1810" i="11" s="1"/>
  <c r="O1811" i="11"/>
  <c r="R1810" i="11"/>
  <c r="P1809" i="11" l="1"/>
  <c r="R1811" i="11"/>
  <c r="O1812" i="11"/>
  <c r="Q1811" i="11"/>
  <c r="L1811" i="11"/>
  <c r="M1811" i="11" s="1"/>
  <c r="K1812" i="11"/>
  <c r="J1813" i="11"/>
  <c r="N1811" i="11" l="1"/>
  <c r="R1812" i="11"/>
  <c r="J1814" i="11"/>
  <c r="K1813" i="11"/>
  <c r="Q1812" i="11"/>
  <c r="L1812" i="11"/>
  <c r="M1812" i="11" s="1"/>
  <c r="N1812" i="11" s="1"/>
  <c r="P1812" i="11" s="1"/>
  <c r="O1813" i="11"/>
  <c r="P1811" i="11" l="1"/>
  <c r="R1813" i="11"/>
  <c r="Q1813" i="11"/>
  <c r="L1813" i="11"/>
  <c r="M1813" i="11" s="1"/>
  <c r="O1814" i="11"/>
  <c r="J1815" i="11"/>
  <c r="K1814" i="11"/>
  <c r="N1813" i="11" l="1"/>
  <c r="R1814" i="11"/>
  <c r="Q1814" i="11"/>
  <c r="L1814" i="11"/>
  <c r="M1814" i="11" s="1"/>
  <c r="N1814" i="11" s="1"/>
  <c r="P1814" i="11" s="1"/>
  <c r="O1815" i="11"/>
  <c r="J1816" i="11"/>
  <c r="K1815" i="11"/>
  <c r="P1813" i="11" l="1"/>
  <c r="J1817" i="11"/>
  <c r="K1816" i="11"/>
  <c r="O1816" i="11"/>
  <c r="Q1815" i="11"/>
  <c r="L1815" i="11"/>
  <c r="M1815" i="11" s="1"/>
  <c r="R1815" i="11"/>
  <c r="N1815" i="11" l="1"/>
  <c r="L1816" i="11"/>
  <c r="M1816" i="11" s="1"/>
  <c r="N1816" i="11" s="1"/>
  <c r="P1816" i="11" s="1"/>
  <c r="O1817" i="11"/>
  <c r="Q1816" i="11"/>
  <c r="J1818" i="11"/>
  <c r="K1817" i="11"/>
  <c r="R1816" i="11"/>
  <c r="P1815" i="11" l="1"/>
  <c r="R1817" i="11"/>
  <c r="L1817" i="11"/>
  <c r="M1817" i="11" s="1"/>
  <c r="O1818" i="11"/>
  <c r="Q1817" i="11"/>
  <c r="J1819" i="11"/>
  <c r="K1818" i="11"/>
  <c r="N1817" i="11" l="1"/>
  <c r="R1818" i="11"/>
  <c r="J1820" i="11"/>
  <c r="K1819" i="11"/>
  <c r="L1818" i="11"/>
  <c r="M1818" i="11" s="1"/>
  <c r="N1818" i="11" s="1"/>
  <c r="P1818" i="11" s="1"/>
  <c r="Q1818" i="11"/>
  <c r="O1819" i="11"/>
  <c r="P1817" i="11" l="1"/>
  <c r="R1819" i="11"/>
  <c r="O1820" i="11"/>
  <c r="Q1819" i="11"/>
  <c r="L1819" i="11"/>
  <c r="M1819" i="11" s="1"/>
  <c r="N1819" i="11" s="1"/>
  <c r="P1819" i="11" s="1"/>
  <c r="K1820" i="11"/>
  <c r="J1821" i="11"/>
  <c r="R1820" i="11" l="1"/>
  <c r="J1822" i="11"/>
  <c r="K1821" i="11"/>
  <c r="L1820" i="11"/>
  <c r="M1820" i="11" s="1"/>
  <c r="N1820" i="11" s="1"/>
  <c r="P1820" i="11" s="1"/>
  <c r="O1821" i="11"/>
  <c r="Q1820" i="11"/>
  <c r="L1821" i="11" l="1"/>
  <c r="M1821" i="11" s="1"/>
  <c r="N1821" i="11" s="1"/>
  <c r="P1821" i="11" s="1"/>
  <c r="O1822" i="11"/>
  <c r="Q1821" i="11"/>
  <c r="J1823" i="11"/>
  <c r="K1822" i="11"/>
  <c r="R1821" i="11"/>
  <c r="R1822" i="11" l="1"/>
  <c r="L1822" i="11"/>
  <c r="M1822" i="11" s="1"/>
  <c r="N1822" i="11" s="1"/>
  <c r="P1822" i="11" s="1"/>
  <c r="O1823" i="11"/>
  <c r="Q1822" i="11"/>
  <c r="J1824" i="11"/>
  <c r="K1823" i="11"/>
  <c r="R1823" i="11" l="1"/>
  <c r="O1824" i="11"/>
  <c r="Q1823" i="11"/>
  <c r="L1823" i="11"/>
  <c r="M1823" i="11" s="1"/>
  <c r="N1823" i="11" s="1"/>
  <c r="P1823" i="11" s="1"/>
  <c r="K1824" i="11"/>
  <c r="J1825" i="11"/>
  <c r="R1824" i="11" l="1"/>
  <c r="J1826" i="11"/>
  <c r="K1825" i="11"/>
  <c r="Q1824" i="11"/>
  <c r="L1824" i="11"/>
  <c r="M1824" i="11" s="1"/>
  <c r="N1824" i="11" s="1"/>
  <c r="P1824" i="11" s="1"/>
  <c r="O1825" i="11"/>
  <c r="R1825" i="11" l="1"/>
  <c r="J1827" i="11"/>
  <c r="K1826" i="11"/>
  <c r="Q1825" i="11"/>
  <c r="L1825" i="11"/>
  <c r="M1825" i="11" s="1"/>
  <c r="N1825" i="11" s="1"/>
  <c r="P1825" i="11" s="1"/>
  <c r="O1826" i="11"/>
  <c r="R1826" i="11" l="1"/>
  <c r="K1827" i="11"/>
  <c r="J1828" i="11"/>
  <c r="O1827" i="11"/>
  <c r="Q1826" i="11"/>
  <c r="L1826" i="11"/>
  <c r="M1826" i="11" s="1"/>
  <c r="N1826" i="11" s="1"/>
  <c r="P1826" i="11" s="1"/>
  <c r="K1828" i="11" l="1"/>
  <c r="J1829" i="11"/>
  <c r="Q1827" i="11"/>
  <c r="O1828" i="11"/>
  <c r="L1827" i="11"/>
  <c r="M1827" i="11" s="1"/>
  <c r="N1827" i="11" s="1"/>
  <c r="P1827" i="11" s="1"/>
  <c r="R1827" i="11"/>
  <c r="J1830" i="11" l="1"/>
  <c r="K1829" i="11"/>
  <c r="L1828" i="11"/>
  <c r="M1828" i="11" s="1"/>
  <c r="N1828" i="11" s="1"/>
  <c r="P1828" i="11" s="1"/>
  <c r="O1829" i="11"/>
  <c r="Q1828" i="11"/>
  <c r="R1828" i="11"/>
  <c r="Q1829" i="11" l="1"/>
  <c r="O1830" i="11"/>
  <c r="L1829" i="11"/>
  <c r="M1829" i="11" s="1"/>
  <c r="N1829" i="11" s="1"/>
  <c r="P1829" i="11" s="1"/>
  <c r="K1830" i="11"/>
  <c r="J1831" i="11"/>
  <c r="R1829" i="11"/>
  <c r="R1830" i="11" l="1"/>
  <c r="J1832" i="11"/>
  <c r="K1831" i="11"/>
  <c r="L1830" i="11"/>
  <c r="M1830" i="11" s="1"/>
  <c r="N1830" i="11" s="1"/>
  <c r="P1830" i="11" s="1"/>
  <c r="O1831" i="11"/>
  <c r="Q1830" i="11"/>
  <c r="O1832" i="11" l="1"/>
  <c r="L1831" i="11"/>
  <c r="M1831" i="11" s="1"/>
  <c r="N1831" i="11" s="1"/>
  <c r="P1831" i="11" s="1"/>
  <c r="Q1831" i="11"/>
  <c r="K1832" i="11"/>
  <c r="J1833" i="11"/>
  <c r="R1831" i="11"/>
  <c r="R1832" i="11" l="1"/>
  <c r="J1834" i="11"/>
  <c r="K1833" i="11"/>
  <c r="L1832" i="11"/>
  <c r="M1832" i="11" s="1"/>
  <c r="N1832" i="11" s="1"/>
  <c r="P1832" i="11" s="1"/>
  <c r="Q1832" i="11"/>
  <c r="O1833" i="11"/>
  <c r="R1833" i="11" l="1"/>
  <c r="L1833" i="11"/>
  <c r="M1833" i="11" s="1"/>
  <c r="N1833" i="11" s="1"/>
  <c r="P1833" i="11" s="1"/>
  <c r="O1834" i="11"/>
  <c r="Q1833" i="11"/>
  <c r="J1835" i="11"/>
  <c r="K1834" i="11"/>
  <c r="R1834" i="11" l="1"/>
  <c r="O1835" i="11"/>
  <c r="Q1834" i="11"/>
  <c r="L1834" i="11"/>
  <c r="M1834" i="11" s="1"/>
  <c r="N1834" i="11" s="1"/>
  <c r="P1834" i="11" s="1"/>
  <c r="K1835" i="11"/>
  <c r="J1836" i="11"/>
  <c r="R1835" i="11" l="1"/>
  <c r="L1835" i="11"/>
  <c r="M1835" i="11" s="1"/>
  <c r="N1835" i="11" s="1"/>
  <c r="P1835" i="11" s="1"/>
  <c r="O1836" i="11"/>
  <c r="Q1835" i="11"/>
  <c r="K1836" i="11"/>
  <c r="J1837" i="11"/>
  <c r="R1836" i="11" l="1"/>
  <c r="K1837" i="11"/>
  <c r="J1838" i="11"/>
  <c r="L1836" i="11"/>
  <c r="M1836" i="11" s="1"/>
  <c r="N1836" i="11" s="1"/>
  <c r="P1836" i="11" s="1"/>
  <c r="O1837" i="11"/>
  <c r="Q1836" i="11"/>
  <c r="K1838" i="11" l="1"/>
  <c r="J1839" i="11"/>
  <c r="Q1837" i="11"/>
  <c r="L1837" i="11"/>
  <c r="M1837" i="11" s="1"/>
  <c r="N1837" i="11" s="1"/>
  <c r="P1837" i="11" s="1"/>
  <c r="O1838" i="11"/>
  <c r="R1837" i="11"/>
  <c r="R1838" i="11" l="1"/>
  <c r="J1840" i="11"/>
  <c r="K1839" i="11"/>
  <c r="Q1838" i="11"/>
  <c r="L1838" i="11"/>
  <c r="M1838" i="11" s="1"/>
  <c r="N1838" i="11" s="1"/>
  <c r="P1838" i="11" s="1"/>
  <c r="O1839" i="11"/>
  <c r="R1839" i="11" l="1"/>
  <c r="K1840" i="11"/>
  <c r="J1841" i="11"/>
  <c r="O1840" i="11"/>
  <c r="Q1839" i="11"/>
  <c r="L1839" i="11"/>
  <c r="M1839" i="11" s="1"/>
  <c r="N1839" i="11" s="1"/>
  <c r="P1839" i="11" s="1"/>
  <c r="J1842" i="11" l="1"/>
  <c r="K1841" i="11"/>
  <c r="R1840" i="11"/>
  <c r="L1840" i="11"/>
  <c r="M1840" i="11" s="1"/>
  <c r="O1841" i="11"/>
  <c r="Q1840" i="11"/>
  <c r="N1840" i="11" l="1"/>
  <c r="R1841" i="11"/>
  <c r="J1843" i="11"/>
  <c r="K1842" i="11"/>
  <c r="Q1841" i="11"/>
  <c r="L1841" i="11"/>
  <c r="M1841" i="11" s="1"/>
  <c r="N1841" i="11" s="1"/>
  <c r="P1841" i="11" s="1"/>
  <c r="O1842" i="11"/>
  <c r="P1840" i="11" l="1"/>
  <c r="R1842" i="11"/>
  <c r="J1844" i="11"/>
  <c r="K1843" i="11"/>
  <c r="O1843" i="11"/>
  <c r="Q1842" i="11"/>
  <c r="L1842" i="11"/>
  <c r="M1842" i="11" s="1"/>
  <c r="N1842" i="11" l="1"/>
  <c r="R1843" i="11"/>
  <c r="K1844" i="11"/>
  <c r="J1845" i="11"/>
  <c r="O1844" i="11"/>
  <c r="Q1843" i="11"/>
  <c r="L1843" i="11"/>
  <c r="M1843" i="11" s="1"/>
  <c r="N1843" i="11" s="1"/>
  <c r="P1843" i="11" s="1"/>
  <c r="P1842" i="11" l="1"/>
  <c r="K1845" i="11"/>
  <c r="J1846" i="11"/>
  <c r="O1845" i="11"/>
  <c r="L1844" i="11"/>
  <c r="M1844" i="11" s="1"/>
  <c r="Q1844" i="11"/>
  <c r="R1844" i="11"/>
  <c r="N1844" i="11" l="1"/>
  <c r="J1847" i="11"/>
  <c r="K1846" i="11"/>
  <c r="R1845" i="11"/>
  <c r="L1845" i="11"/>
  <c r="M1845" i="11" s="1"/>
  <c r="N1845" i="11" s="1"/>
  <c r="P1845" i="11" s="1"/>
  <c r="O1846" i="11"/>
  <c r="Q1845" i="11"/>
  <c r="P1844" i="11" l="1"/>
  <c r="R1846" i="11"/>
  <c r="O1847" i="11"/>
  <c r="L1846" i="11"/>
  <c r="M1846" i="11" s="1"/>
  <c r="Q1846" i="11"/>
  <c r="K1847" i="11"/>
  <c r="J1848" i="11"/>
  <c r="N1846" i="11" l="1"/>
  <c r="R1847" i="11"/>
  <c r="K1848" i="11"/>
  <c r="J1849" i="11"/>
  <c r="Q1847" i="11"/>
  <c r="L1847" i="11"/>
  <c r="M1847" i="11" s="1"/>
  <c r="N1847" i="11" s="1"/>
  <c r="P1847" i="11" s="1"/>
  <c r="O1848" i="11"/>
  <c r="P1846" i="11" l="1"/>
  <c r="R1848" i="11"/>
  <c r="J1850" i="11"/>
  <c r="K1849" i="11"/>
  <c r="Q1848" i="11"/>
  <c r="L1848" i="11"/>
  <c r="M1848" i="11" s="1"/>
  <c r="O1849" i="11"/>
  <c r="N1848" i="11" l="1"/>
  <c r="R1849" i="11"/>
  <c r="L1849" i="11"/>
  <c r="M1849" i="11" s="1"/>
  <c r="N1849" i="11" s="1"/>
  <c r="P1849" i="11" s="1"/>
  <c r="O1850" i="11"/>
  <c r="Q1849" i="11"/>
  <c r="J1851" i="11"/>
  <c r="K1850" i="11"/>
  <c r="P1848" i="11" l="1"/>
  <c r="R1850" i="11"/>
  <c r="L1850" i="11"/>
  <c r="M1850" i="11" s="1"/>
  <c r="N1850" i="11" s="1"/>
  <c r="P1850" i="11" s="1"/>
  <c r="O1851" i="11"/>
  <c r="Q1850" i="11"/>
  <c r="J1852" i="11"/>
  <c r="K1851" i="11"/>
  <c r="K1852" i="11" l="1"/>
  <c r="J1853" i="11"/>
  <c r="O1852" i="11"/>
  <c r="Q1851" i="11"/>
  <c r="L1851" i="11"/>
  <c r="M1851" i="11" s="1"/>
  <c r="N1851" i="11" s="1"/>
  <c r="P1851" i="11" s="1"/>
  <c r="R1851" i="11"/>
  <c r="K1853" i="11" l="1"/>
  <c r="J1854" i="11"/>
  <c r="R1852" i="11"/>
  <c r="L1852" i="11"/>
  <c r="M1852" i="11" s="1"/>
  <c r="N1852" i="11" s="1"/>
  <c r="P1852" i="11" s="1"/>
  <c r="O1853" i="11"/>
  <c r="Q1852" i="11"/>
  <c r="R1853" i="11" l="1"/>
  <c r="J1855" i="11"/>
  <c r="K1854" i="11"/>
  <c r="Q1853" i="11"/>
  <c r="L1853" i="11"/>
  <c r="M1853" i="11" s="1"/>
  <c r="N1853" i="11" s="1"/>
  <c r="P1853" i="11" s="1"/>
  <c r="O1854" i="11"/>
  <c r="R1854" i="11" l="1"/>
  <c r="O1855" i="11"/>
  <c r="Q1854" i="11"/>
  <c r="L1854" i="11"/>
  <c r="M1854" i="11" s="1"/>
  <c r="N1854" i="11" s="1"/>
  <c r="P1854" i="11" s="1"/>
  <c r="K1855" i="11"/>
  <c r="J1856" i="11"/>
  <c r="R1855" i="11" l="1"/>
  <c r="K1856" i="11"/>
  <c r="J1857" i="11"/>
  <c r="L1855" i="11"/>
  <c r="M1855" i="11" s="1"/>
  <c r="N1855" i="11" s="1"/>
  <c r="P1855" i="11" s="1"/>
  <c r="O1856" i="11"/>
  <c r="Q1855" i="11"/>
  <c r="L1856" i="11" l="1"/>
  <c r="M1856" i="11" s="1"/>
  <c r="N1856" i="11" s="1"/>
  <c r="P1856" i="11" s="1"/>
  <c r="O1857" i="11"/>
  <c r="Q1856" i="11"/>
  <c r="K1857" i="11"/>
  <c r="J1858" i="11"/>
  <c r="R1856" i="11"/>
  <c r="R1857" i="11" l="1"/>
  <c r="J1859" i="11"/>
  <c r="K1858" i="11"/>
  <c r="O1858" i="11"/>
  <c r="Q1857" i="11"/>
  <c r="L1857" i="11"/>
  <c r="M1857" i="11" s="1"/>
  <c r="N1857" i="11" s="1"/>
  <c r="P1857" i="11" s="1"/>
  <c r="J1860" i="11" l="1"/>
  <c r="K1859" i="11"/>
  <c r="R1858" i="11"/>
  <c r="O1859" i="11"/>
  <c r="Q1858" i="11"/>
  <c r="L1858" i="11"/>
  <c r="M1858" i="11" s="1"/>
  <c r="N1858" i="11" s="1"/>
  <c r="P1858" i="11" s="1"/>
  <c r="O1860" i="11" l="1"/>
  <c r="Q1859" i="11"/>
  <c r="L1859" i="11"/>
  <c r="M1859" i="11" s="1"/>
  <c r="N1859" i="11" s="1"/>
  <c r="P1859" i="11" s="1"/>
  <c r="K1860" i="11"/>
  <c r="J1861" i="11"/>
  <c r="R1859" i="11"/>
  <c r="R1860" i="11" l="1"/>
  <c r="J1862" i="11"/>
  <c r="K1861" i="11"/>
  <c r="Q1860" i="11"/>
  <c r="O1861" i="11"/>
  <c r="L1860" i="11"/>
  <c r="M1860" i="11" s="1"/>
  <c r="N1860" i="11" s="1"/>
  <c r="P1860" i="11" s="1"/>
  <c r="Q1861" i="11" l="1"/>
  <c r="L1861" i="11"/>
  <c r="M1861" i="11" s="1"/>
  <c r="N1861" i="11" s="1"/>
  <c r="P1861" i="11" s="1"/>
  <c r="O1862" i="11"/>
  <c r="J1863" i="11"/>
  <c r="K1862" i="11"/>
  <c r="R1861" i="11"/>
  <c r="R1862" i="11" l="1"/>
  <c r="O1863" i="11"/>
  <c r="Q1862" i="11"/>
  <c r="L1862" i="11"/>
  <c r="M1862" i="11" s="1"/>
  <c r="N1862" i="11" s="1"/>
  <c r="P1862" i="11" s="1"/>
  <c r="J1864" i="11"/>
  <c r="K1863" i="11"/>
  <c r="R1863" i="11" l="1"/>
  <c r="K1864" i="11"/>
  <c r="J1865" i="11"/>
  <c r="Q1863" i="11"/>
  <c r="L1863" i="11"/>
  <c r="M1863" i="11" s="1"/>
  <c r="N1863" i="11" s="1"/>
  <c r="P1863" i="11" s="1"/>
  <c r="O1864" i="11"/>
  <c r="R1864" i="11" l="1"/>
  <c r="K1865" i="11"/>
  <c r="J1866" i="11"/>
  <c r="O1865" i="11"/>
  <c r="L1864" i="11"/>
  <c r="M1864" i="11" s="1"/>
  <c r="N1864" i="11" s="1"/>
  <c r="P1864" i="11" s="1"/>
  <c r="Q1864" i="11"/>
  <c r="J1867" i="11" l="1"/>
  <c r="K1866" i="11"/>
  <c r="Q1865" i="11"/>
  <c r="L1865" i="11"/>
  <c r="M1865" i="11" s="1"/>
  <c r="N1865" i="11" s="1"/>
  <c r="P1865" i="11" s="1"/>
  <c r="O1866" i="11"/>
  <c r="R1865" i="11"/>
  <c r="R1866" i="11" l="1"/>
  <c r="O1867" i="11"/>
  <c r="Q1866" i="11"/>
  <c r="L1866" i="11"/>
  <c r="M1866" i="11" s="1"/>
  <c r="N1866" i="11" s="1"/>
  <c r="P1866" i="11" s="1"/>
  <c r="K1867" i="11"/>
  <c r="J1868" i="11"/>
  <c r="R1867" i="11" l="1"/>
  <c r="K1868" i="11"/>
  <c r="J1869" i="11"/>
  <c r="Q1867" i="11"/>
  <c r="L1867" i="11"/>
  <c r="M1867" i="11" s="1"/>
  <c r="N1867" i="11" s="1"/>
  <c r="P1867" i="11" s="1"/>
  <c r="O1868" i="11"/>
  <c r="R1868" i="11" l="1"/>
  <c r="K1869" i="11"/>
  <c r="J1870" i="11"/>
  <c r="L1868" i="11"/>
  <c r="M1868" i="11" s="1"/>
  <c r="N1868" i="11" s="1"/>
  <c r="P1868" i="11" s="1"/>
  <c r="O1869" i="11"/>
  <c r="Q1868" i="11"/>
  <c r="K1870" i="11" l="1"/>
  <c r="J1871" i="11"/>
  <c r="L1869" i="11"/>
  <c r="M1869" i="11" s="1"/>
  <c r="N1869" i="11" s="1"/>
  <c r="P1869" i="11" s="1"/>
  <c r="Q1869" i="11"/>
  <c r="O1870" i="11"/>
  <c r="R1869" i="11"/>
  <c r="R1870" i="11" l="1"/>
  <c r="J1872" i="11"/>
  <c r="K1871" i="11"/>
  <c r="L1870" i="11"/>
  <c r="M1870" i="11" s="1"/>
  <c r="N1870" i="11" s="1"/>
  <c r="P1870" i="11" s="1"/>
  <c r="O1871" i="11"/>
  <c r="Q1870" i="11"/>
  <c r="L1871" i="11" l="1"/>
  <c r="M1871" i="11" s="1"/>
  <c r="Q1871" i="11"/>
  <c r="O1872" i="11"/>
  <c r="K1872" i="11"/>
  <c r="J1873" i="11"/>
  <c r="R1871" i="11"/>
  <c r="N1871" i="11" l="1"/>
  <c r="R1872" i="11"/>
  <c r="J1874" i="11"/>
  <c r="K1873" i="11"/>
  <c r="Q1872" i="11"/>
  <c r="L1872" i="11"/>
  <c r="M1872" i="11" s="1"/>
  <c r="N1872" i="11" s="1"/>
  <c r="P1872" i="11" s="1"/>
  <c r="O1873" i="11"/>
  <c r="P1871" i="11" l="1"/>
  <c r="R1873" i="11"/>
  <c r="L1873" i="11"/>
  <c r="M1873" i="11" s="1"/>
  <c r="O1874" i="11"/>
  <c r="Q1873" i="11"/>
  <c r="J1875" i="11"/>
  <c r="K1874" i="11"/>
  <c r="N1873" i="11" l="1"/>
  <c r="O1875" i="11"/>
  <c r="Q1874" i="11"/>
  <c r="L1874" i="11"/>
  <c r="M1874" i="11" s="1"/>
  <c r="N1874" i="11" s="1"/>
  <c r="P1874" i="11" s="1"/>
  <c r="J1876" i="11"/>
  <c r="K1875" i="11"/>
  <c r="R1874" i="11"/>
  <c r="P1873" i="11" l="1"/>
  <c r="R1875" i="11"/>
  <c r="O1876" i="11"/>
  <c r="Q1875" i="11"/>
  <c r="L1875" i="11"/>
  <c r="M1875" i="11" s="1"/>
  <c r="K1876" i="11"/>
  <c r="J1877" i="11"/>
  <c r="N1875" i="11" l="1"/>
  <c r="R1876" i="11"/>
  <c r="J1878" i="11"/>
  <c r="K1877" i="11"/>
  <c r="L1876" i="11"/>
  <c r="M1876" i="11" s="1"/>
  <c r="N1876" i="11" s="1"/>
  <c r="P1876" i="11" s="1"/>
  <c r="O1877" i="11"/>
  <c r="Q1876" i="11"/>
  <c r="P1875" i="11" l="1"/>
  <c r="L1877" i="11"/>
  <c r="M1877" i="11" s="1"/>
  <c r="Q1877" i="11"/>
  <c r="O1878" i="11"/>
  <c r="K1878" i="11"/>
  <c r="J1879" i="11"/>
  <c r="R1877" i="11"/>
  <c r="N1877" i="11" l="1"/>
  <c r="R1878" i="11"/>
  <c r="K1879" i="11"/>
  <c r="J1880" i="11"/>
  <c r="O1879" i="11"/>
  <c r="Q1878" i="11"/>
  <c r="L1878" i="11"/>
  <c r="M1878" i="11" s="1"/>
  <c r="N1878" i="11" s="1"/>
  <c r="P1878" i="11" s="1"/>
  <c r="P1877" i="11" l="1"/>
  <c r="R1879" i="11"/>
  <c r="L1879" i="11"/>
  <c r="M1879" i="11" s="1"/>
  <c r="O1880" i="11"/>
  <c r="Q1879" i="11"/>
  <c r="K1880" i="11"/>
  <c r="J1881" i="11"/>
  <c r="N1879" i="11" l="1"/>
  <c r="L1880" i="11"/>
  <c r="M1880" i="11" s="1"/>
  <c r="N1880" i="11" s="1"/>
  <c r="P1880" i="11" s="1"/>
  <c r="O1881" i="11"/>
  <c r="Q1880" i="11"/>
  <c r="R1880" i="11"/>
  <c r="K1881" i="11"/>
  <c r="J1882" i="11"/>
  <c r="P1879" i="11" l="1"/>
  <c r="R1881" i="11"/>
  <c r="L1881" i="11"/>
  <c r="M1881" i="11" s="1"/>
  <c r="N1881" i="11" s="1"/>
  <c r="P1881" i="11" s="1"/>
  <c r="O1882" i="11"/>
  <c r="Q1881" i="11"/>
  <c r="K1882" i="11"/>
  <c r="J1883" i="11"/>
  <c r="R1882" i="11" l="1"/>
  <c r="L1882" i="11"/>
  <c r="M1882" i="11" s="1"/>
  <c r="N1882" i="11" s="1"/>
  <c r="P1882" i="11" s="1"/>
  <c r="O1883" i="11"/>
  <c r="Q1882" i="11"/>
  <c r="J1884" i="11"/>
  <c r="K1883" i="11"/>
  <c r="K1884" i="11" l="1"/>
  <c r="J1885" i="11"/>
  <c r="L1883" i="11"/>
  <c r="M1883" i="11" s="1"/>
  <c r="N1883" i="11" s="1"/>
  <c r="P1883" i="11" s="1"/>
  <c r="O1884" i="11"/>
  <c r="Q1883" i="11"/>
  <c r="R1883" i="11"/>
  <c r="J1886" i="11" l="1"/>
  <c r="K1885" i="11"/>
  <c r="L1884" i="11"/>
  <c r="M1884" i="11" s="1"/>
  <c r="N1884" i="11" s="1"/>
  <c r="P1884" i="11" s="1"/>
  <c r="O1885" i="11"/>
  <c r="Q1884" i="11"/>
  <c r="R1884" i="11"/>
  <c r="Q1885" i="11" l="1"/>
  <c r="L1885" i="11"/>
  <c r="M1885" i="11" s="1"/>
  <c r="N1885" i="11" s="1"/>
  <c r="P1885" i="11" s="1"/>
  <c r="O1886" i="11"/>
  <c r="J1887" i="11"/>
  <c r="K1886" i="11"/>
  <c r="R1885" i="11"/>
  <c r="Q1886" i="11" l="1"/>
  <c r="L1886" i="11"/>
  <c r="M1886" i="11" s="1"/>
  <c r="N1886" i="11" s="1"/>
  <c r="P1886" i="11" s="1"/>
  <c r="O1887" i="11"/>
  <c r="R1886" i="11"/>
  <c r="J1888" i="11"/>
  <c r="K1887" i="11"/>
  <c r="R1887" i="11" l="1"/>
  <c r="K1888" i="11"/>
  <c r="J1889" i="11"/>
  <c r="L1887" i="11"/>
  <c r="M1887" i="11" s="1"/>
  <c r="N1887" i="11" s="1"/>
  <c r="P1887" i="11" s="1"/>
  <c r="Q1887" i="11"/>
  <c r="O1888" i="11"/>
  <c r="R1888" i="11" l="1"/>
  <c r="Q1888" i="11"/>
  <c r="L1888" i="11"/>
  <c r="M1888" i="11" s="1"/>
  <c r="N1888" i="11" s="1"/>
  <c r="P1888" i="11" s="1"/>
  <c r="O1889" i="11"/>
  <c r="J1890" i="11"/>
  <c r="K1889" i="11"/>
  <c r="L1889" i="11" l="1"/>
  <c r="M1889" i="11" s="1"/>
  <c r="N1889" i="11" s="1"/>
  <c r="P1889" i="11" s="1"/>
  <c r="O1890" i="11"/>
  <c r="Q1889" i="11"/>
  <c r="R1889" i="11"/>
  <c r="J1891" i="11"/>
  <c r="K1890" i="11"/>
  <c r="R1890" i="11" l="1"/>
  <c r="K1891" i="11"/>
  <c r="J1892" i="11"/>
  <c r="O1891" i="11"/>
  <c r="Q1890" i="11"/>
  <c r="L1890" i="11"/>
  <c r="M1890" i="11" s="1"/>
  <c r="N1890" i="11" s="1"/>
  <c r="P1890" i="11" s="1"/>
  <c r="K1892" i="11" l="1"/>
  <c r="J1893" i="11"/>
  <c r="Q1891" i="11"/>
  <c r="L1891" i="11"/>
  <c r="M1891" i="11" s="1"/>
  <c r="N1891" i="11" s="1"/>
  <c r="P1891" i="11" s="1"/>
  <c r="O1892" i="11"/>
  <c r="R1891" i="11"/>
  <c r="R1892" i="11" l="1"/>
  <c r="J1894" i="11"/>
  <c r="K1893" i="11"/>
  <c r="L1892" i="11"/>
  <c r="M1892" i="11" s="1"/>
  <c r="N1892" i="11" s="1"/>
  <c r="P1892" i="11" s="1"/>
  <c r="O1893" i="11"/>
  <c r="Q1892" i="11"/>
  <c r="O1894" i="11" l="1"/>
  <c r="Q1893" i="11"/>
  <c r="L1893" i="11"/>
  <c r="M1893" i="11" s="1"/>
  <c r="N1893" i="11" s="1"/>
  <c r="P1893" i="11" s="1"/>
  <c r="J1895" i="11"/>
  <c r="K1894" i="11"/>
  <c r="R1893" i="11"/>
  <c r="R1894" i="11" l="1"/>
  <c r="L1894" i="11"/>
  <c r="M1894" i="11" s="1"/>
  <c r="N1894" i="11" s="1"/>
  <c r="P1894" i="11" s="1"/>
  <c r="O1895" i="11"/>
  <c r="Q1894" i="11"/>
  <c r="J1896" i="11"/>
  <c r="K1895" i="11"/>
  <c r="R1895" i="11" l="1"/>
  <c r="O1896" i="11"/>
  <c r="Q1895" i="11"/>
  <c r="L1895" i="11"/>
  <c r="M1895" i="11" s="1"/>
  <c r="N1895" i="11" s="1"/>
  <c r="P1895" i="11" s="1"/>
  <c r="K1896" i="11"/>
  <c r="J1897" i="11"/>
  <c r="R1896" i="11" l="1"/>
  <c r="J1898" i="11"/>
  <c r="K1897" i="11"/>
  <c r="L1896" i="11"/>
  <c r="M1896" i="11" s="1"/>
  <c r="N1896" i="11" s="1"/>
  <c r="P1896" i="11" s="1"/>
  <c r="Q1896" i="11"/>
  <c r="O1897" i="11"/>
  <c r="R1897" i="11" l="1"/>
  <c r="J1899" i="11"/>
  <c r="K1898" i="11"/>
  <c r="L1897" i="11"/>
  <c r="M1897" i="11" s="1"/>
  <c r="N1897" i="11" s="1"/>
  <c r="P1897" i="11" s="1"/>
  <c r="O1898" i="11"/>
  <c r="Q1897" i="11"/>
  <c r="O1899" i="11" l="1"/>
  <c r="Q1898" i="11"/>
  <c r="L1898" i="11"/>
  <c r="M1898" i="11" s="1"/>
  <c r="N1898" i="11" s="1"/>
  <c r="P1898" i="11" s="1"/>
  <c r="J1900" i="11"/>
  <c r="K1899" i="11"/>
  <c r="R1898" i="11"/>
  <c r="R1899" i="11" l="1"/>
  <c r="Q1899" i="11"/>
  <c r="L1899" i="11"/>
  <c r="M1899" i="11" s="1"/>
  <c r="O1900" i="11"/>
  <c r="K1900" i="11"/>
  <c r="J1901" i="11"/>
  <c r="N1899" i="11" l="1"/>
  <c r="R1900" i="11"/>
  <c r="K1901" i="11"/>
  <c r="J1902" i="11"/>
  <c r="L1900" i="11"/>
  <c r="M1900" i="11" s="1"/>
  <c r="N1900" i="11" s="1"/>
  <c r="P1900" i="11" s="1"/>
  <c r="Q1900" i="11"/>
  <c r="O1901" i="11"/>
  <c r="P1899" i="11" l="1"/>
  <c r="R1901" i="11"/>
  <c r="Q1901" i="11"/>
  <c r="L1901" i="11"/>
  <c r="M1901" i="11" s="1"/>
  <c r="O1902" i="11"/>
  <c r="K1902" i="11"/>
  <c r="J1903" i="11"/>
  <c r="N1901" i="11" l="1"/>
  <c r="R1902" i="11"/>
  <c r="J1904" i="11"/>
  <c r="K1903" i="11"/>
  <c r="L1902" i="11"/>
  <c r="M1902" i="11" s="1"/>
  <c r="N1902" i="11" s="1"/>
  <c r="P1902" i="11" s="1"/>
  <c r="O1903" i="11"/>
  <c r="Q1902" i="11"/>
  <c r="P1901" i="11" l="1"/>
  <c r="K1904" i="11"/>
  <c r="J1905" i="11"/>
  <c r="O1904" i="11"/>
  <c r="Q1903" i="11"/>
  <c r="L1903" i="11"/>
  <c r="M1903" i="11" s="1"/>
  <c r="R1903" i="11"/>
  <c r="N1903" i="11" l="1"/>
  <c r="L1904" i="11"/>
  <c r="M1904" i="11" s="1"/>
  <c r="N1904" i="11" s="1"/>
  <c r="P1904" i="11" s="1"/>
  <c r="O1905" i="11"/>
  <c r="Q1904" i="11"/>
  <c r="R1904" i="11"/>
  <c r="J1906" i="11"/>
  <c r="K1905" i="11"/>
  <c r="P1903" i="11" l="1"/>
  <c r="R1905" i="11"/>
  <c r="J1907" i="11"/>
  <c r="K1906" i="11"/>
  <c r="Q1905" i="11"/>
  <c r="L1905" i="11"/>
  <c r="M1905" i="11" s="1"/>
  <c r="O1906" i="11"/>
  <c r="N1905" i="11" l="1"/>
  <c r="R1906" i="11"/>
  <c r="O1907" i="11"/>
  <c r="Q1906" i="11"/>
  <c r="L1906" i="11"/>
  <c r="M1906" i="11" s="1"/>
  <c r="N1906" i="11" s="1"/>
  <c r="P1906" i="11" s="1"/>
  <c r="J1908" i="11"/>
  <c r="K1907" i="11"/>
  <c r="P1905" i="11" l="1"/>
  <c r="R1907" i="11"/>
  <c r="L1907" i="11"/>
  <c r="M1907" i="11" s="1"/>
  <c r="O1908" i="11"/>
  <c r="Q1907" i="11"/>
  <c r="K1908" i="11"/>
  <c r="J1909" i="11"/>
  <c r="N1907" i="11" l="1"/>
  <c r="R1908" i="11"/>
  <c r="J1910" i="11"/>
  <c r="K1909" i="11"/>
  <c r="L1908" i="11"/>
  <c r="M1908" i="11" s="1"/>
  <c r="N1908" i="11" s="1"/>
  <c r="P1908" i="11" s="1"/>
  <c r="O1909" i="11"/>
  <c r="Q1908" i="11"/>
  <c r="P1907" i="11" l="1"/>
  <c r="Q1909" i="11"/>
  <c r="L1909" i="11"/>
  <c r="M1909" i="11" s="1"/>
  <c r="N1909" i="11" s="1"/>
  <c r="P1909" i="11" s="1"/>
  <c r="O1910" i="11"/>
  <c r="J1911" i="11"/>
  <c r="K1910" i="11"/>
  <c r="R1909" i="11"/>
  <c r="L1910" i="11" l="1"/>
  <c r="M1910" i="11" s="1"/>
  <c r="N1910" i="11" s="1"/>
  <c r="P1910" i="11" s="1"/>
  <c r="Q1910" i="11"/>
  <c r="O1911" i="11"/>
  <c r="R1910" i="11"/>
  <c r="J1912" i="11"/>
  <c r="K1911" i="11"/>
  <c r="R1911" i="11" l="1"/>
  <c r="K1912" i="11"/>
  <c r="J1913" i="11"/>
  <c r="O1912" i="11"/>
  <c r="L1911" i="11"/>
  <c r="M1911" i="11" s="1"/>
  <c r="N1911" i="11" s="1"/>
  <c r="P1911" i="11" s="1"/>
  <c r="Q1911" i="11"/>
  <c r="J1914" i="11" l="1"/>
  <c r="K1913" i="11"/>
  <c r="R1912" i="11"/>
  <c r="L1912" i="11"/>
  <c r="M1912" i="11" s="1"/>
  <c r="N1912" i="11" s="1"/>
  <c r="P1912" i="11" s="1"/>
  <c r="O1913" i="11"/>
  <c r="Q1912" i="11"/>
  <c r="R1913" i="11" l="1"/>
  <c r="L1913" i="11"/>
  <c r="M1913" i="11" s="1"/>
  <c r="N1913" i="11" s="1"/>
  <c r="P1913" i="11" s="1"/>
  <c r="O1914" i="11"/>
  <c r="Q1913" i="11"/>
  <c r="J1915" i="11"/>
  <c r="K1914" i="11"/>
  <c r="R1914" i="11" l="1"/>
  <c r="Q1914" i="11"/>
  <c r="O1915" i="11"/>
  <c r="L1914" i="11"/>
  <c r="M1914" i="11" s="1"/>
  <c r="N1914" i="11" s="1"/>
  <c r="P1914" i="11" s="1"/>
  <c r="J1916" i="11"/>
  <c r="K1915" i="11"/>
  <c r="O1916" i="11" l="1"/>
  <c r="Q1915" i="11"/>
  <c r="L1915" i="11"/>
  <c r="M1915" i="11" s="1"/>
  <c r="N1915" i="11" s="1"/>
  <c r="P1915" i="11" s="1"/>
  <c r="R1915" i="11"/>
  <c r="K1916" i="11"/>
  <c r="J1917" i="11"/>
  <c r="R1916" i="11" l="1"/>
  <c r="L1916" i="11"/>
  <c r="M1916" i="11" s="1"/>
  <c r="N1916" i="11" s="1"/>
  <c r="P1916" i="11" s="1"/>
  <c r="O1917" i="11"/>
  <c r="Q1916" i="11"/>
  <c r="J1918" i="11"/>
  <c r="K1917" i="11"/>
  <c r="R1917" i="11" l="1"/>
  <c r="L1917" i="11"/>
  <c r="M1917" i="11" s="1"/>
  <c r="N1917" i="11" s="1"/>
  <c r="P1917" i="11" s="1"/>
  <c r="Q1917" i="11"/>
  <c r="O1918" i="11"/>
  <c r="J1919" i="11"/>
  <c r="K1918" i="11"/>
  <c r="J1920" i="11" l="1"/>
  <c r="K1919" i="11"/>
  <c r="L1918" i="11"/>
  <c r="M1918" i="11" s="1"/>
  <c r="N1918" i="11" s="1"/>
  <c r="P1918" i="11" s="1"/>
  <c r="O1919" i="11"/>
  <c r="Q1918" i="11"/>
  <c r="R1918" i="11"/>
  <c r="K1920" i="11" l="1"/>
  <c r="J1921" i="11"/>
  <c r="O1920" i="11"/>
  <c r="Q1919" i="11"/>
  <c r="L1919" i="11"/>
  <c r="M1919" i="11" s="1"/>
  <c r="N1919" i="11" s="1"/>
  <c r="P1919" i="11" s="1"/>
  <c r="R1919" i="11"/>
  <c r="K1921" i="11" l="1"/>
  <c r="J1922" i="11"/>
  <c r="R1920" i="11"/>
  <c r="L1920" i="11"/>
  <c r="M1920" i="11" s="1"/>
  <c r="N1920" i="11" s="1"/>
  <c r="P1920" i="11" s="1"/>
  <c r="O1921" i="11"/>
  <c r="Q1920" i="11"/>
  <c r="R1921" i="11" l="1"/>
  <c r="J1923" i="11"/>
  <c r="K1922" i="11"/>
  <c r="Q1921" i="11"/>
  <c r="L1921" i="11"/>
  <c r="M1921" i="11" s="1"/>
  <c r="N1921" i="11" s="1"/>
  <c r="P1921" i="11" s="1"/>
  <c r="O1922" i="11"/>
  <c r="R1922" i="11" l="1"/>
  <c r="Q1922" i="11"/>
  <c r="L1922" i="11"/>
  <c r="M1922" i="11" s="1"/>
  <c r="N1922" i="11" s="1"/>
  <c r="P1922" i="11" s="1"/>
  <c r="O1923" i="11"/>
  <c r="J1924" i="11"/>
  <c r="K1923" i="11"/>
  <c r="O1924" i="11" l="1"/>
  <c r="Q1923" i="11"/>
  <c r="L1923" i="11"/>
  <c r="M1923" i="11" s="1"/>
  <c r="N1923" i="11" s="1"/>
  <c r="P1923" i="11" s="1"/>
  <c r="R1923" i="11"/>
  <c r="J1925" i="11"/>
  <c r="K1924" i="11"/>
  <c r="R1924" i="11" l="1"/>
  <c r="J1926" i="11"/>
  <c r="K1925" i="11"/>
  <c r="L1924" i="11"/>
  <c r="M1924" i="11" s="1"/>
  <c r="N1924" i="11" s="1"/>
  <c r="P1924" i="11" s="1"/>
  <c r="O1925" i="11"/>
  <c r="Q1924" i="11"/>
  <c r="J1927" i="11" l="1"/>
  <c r="K1926" i="11"/>
  <c r="L1925" i="11"/>
  <c r="M1925" i="11" s="1"/>
  <c r="N1925" i="11" s="1"/>
  <c r="P1925" i="11" s="1"/>
  <c r="Q1925" i="11"/>
  <c r="O1926" i="11"/>
  <c r="R1925" i="11"/>
  <c r="R1926" i="11" l="1"/>
  <c r="O1927" i="11"/>
  <c r="Q1926" i="11"/>
  <c r="L1926" i="11"/>
  <c r="M1926" i="11" s="1"/>
  <c r="N1926" i="11" s="1"/>
  <c r="P1926" i="11" s="1"/>
  <c r="J1928" i="11"/>
  <c r="K1927" i="11"/>
  <c r="R1927" i="11" l="1"/>
  <c r="Q1927" i="11"/>
  <c r="L1927" i="11"/>
  <c r="M1927" i="11" s="1"/>
  <c r="N1927" i="11" s="1"/>
  <c r="P1927" i="11" s="1"/>
  <c r="O1928" i="11"/>
  <c r="K1928" i="11"/>
  <c r="J1929" i="11"/>
  <c r="R1928" i="11" l="1"/>
  <c r="J1930" i="11"/>
  <c r="K1929" i="11"/>
  <c r="L1928" i="11"/>
  <c r="M1928" i="11" s="1"/>
  <c r="N1928" i="11" s="1"/>
  <c r="P1928" i="11" s="1"/>
  <c r="O1929" i="11"/>
  <c r="Q1928" i="11"/>
  <c r="Q1929" i="11" l="1"/>
  <c r="L1929" i="11"/>
  <c r="M1929" i="11" s="1"/>
  <c r="N1929" i="11" s="1"/>
  <c r="P1929" i="11" s="1"/>
  <c r="O1930" i="11"/>
  <c r="K1930" i="11"/>
  <c r="J1931" i="11"/>
  <c r="R1929" i="11"/>
  <c r="R1930" i="11" l="1"/>
  <c r="J1932" i="11"/>
  <c r="K1931" i="11"/>
  <c r="Q1930" i="11"/>
  <c r="L1930" i="11"/>
  <c r="M1930" i="11" s="1"/>
  <c r="O1931" i="11"/>
  <c r="N1930" i="11" l="1"/>
  <c r="R1931" i="11"/>
  <c r="O1932" i="11"/>
  <c r="Q1931" i="11"/>
  <c r="L1931" i="11"/>
  <c r="M1931" i="11" s="1"/>
  <c r="N1931" i="11" s="1"/>
  <c r="P1931" i="11" s="1"/>
  <c r="K1932" i="11"/>
  <c r="J1933" i="11"/>
  <c r="P1930" i="11" l="1"/>
  <c r="R1932" i="11"/>
  <c r="J1934" i="11"/>
  <c r="K1933" i="11"/>
  <c r="L1932" i="11"/>
  <c r="M1932" i="11" s="1"/>
  <c r="O1933" i="11"/>
  <c r="Q1932" i="11"/>
  <c r="N1932" i="11" l="1"/>
  <c r="Q1933" i="11"/>
  <c r="L1933" i="11"/>
  <c r="M1933" i="11" s="1"/>
  <c r="N1933" i="11" s="1"/>
  <c r="P1933" i="11" s="1"/>
  <c r="O1934" i="11"/>
  <c r="J1935" i="11"/>
  <c r="K1934" i="11"/>
  <c r="R1933" i="11"/>
  <c r="P1932" i="11" l="1"/>
  <c r="O1935" i="11"/>
  <c r="L1934" i="11"/>
  <c r="M1934" i="11" s="1"/>
  <c r="Q1934" i="11"/>
  <c r="R1934" i="11"/>
  <c r="J1936" i="11"/>
  <c r="K1935" i="11"/>
  <c r="N1934" i="11" l="1"/>
  <c r="R1935" i="11"/>
  <c r="K1936" i="11"/>
  <c r="J1937" i="11"/>
  <c r="Q1935" i="11"/>
  <c r="O1936" i="11"/>
  <c r="L1935" i="11"/>
  <c r="M1935" i="11" s="1"/>
  <c r="N1935" i="11" s="1"/>
  <c r="P1935" i="11" s="1"/>
  <c r="P1934" i="11" l="1"/>
  <c r="K1937" i="11"/>
  <c r="J1938" i="11"/>
  <c r="O1937" i="11"/>
  <c r="Q1936" i="11"/>
  <c r="L1936" i="11"/>
  <c r="M1936" i="11" s="1"/>
  <c r="R1936" i="11"/>
  <c r="N1936" i="11" l="1"/>
  <c r="K1938" i="11"/>
  <c r="J1939" i="11"/>
  <c r="R1937" i="11"/>
  <c r="Q1937" i="11"/>
  <c r="L1937" i="11"/>
  <c r="M1937" i="11" s="1"/>
  <c r="N1937" i="11" s="1"/>
  <c r="P1937" i="11" s="1"/>
  <c r="O1938" i="11"/>
  <c r="P1936" i="11" l="1"/>
  <c r="J1940" i="11"/>
  <c r="K1939" i="11"/>
  <c r="L1938" i="11"/>
  <c r="M1938" i="11" s="1"/>
  <c r="O1939" i="11"/>
  <c r="Q1938" i="11"/>
  <c r="R1938" i="11"/>
  <c r="N1938" i="11" l="1"/>
  <c r="O1940" i="11"/>
  <c r="Q1939" i="11"/>
  <c r="L1939" i="11"/>
  <c r="M1939" i="11" s="1"/>
  <c r="N1939" i="11" s="1"/>
  <c r="P1939" i="11" s="1"/>
  <c r="K1940" i="11"/>
  <c r="J1941" i="11"/>
  <c r="R1939" i="11"/>
  <c r="P1938" i="11" l="1"/>
  <c r="R1940" i="11"/>
  <c r="J1942" i="11"/>
  <c r="K1941" i="11"/>
  <c r="O1941" i="11"/>
  <c r="L1940" i="11"/>
  <c r="M1940" i="11" s="1"/>
  <c r="N1940" i="11" s="1"/>
  <c r="P1940" i="11" s="1"/>
  <c r="Q1940" i="11"/>
  <c r="Q1941" i="11" l="1"/>
  <c r="L1941" i="11"/>
  <c r="M1941" i="11" s="1"/>
  <c r="N1941" i="11" s="1"/>
  <c r="P1941" i="11" s="1"/>
  <c r="O1942" i="11"/>
  <c r="J1943" i="11"/>
  <c r="K1942" i="11"/>
  <c r="R1941" i="11"/>
  <c r="O1943" i="11" l="1"/>
  <c r="Q1942" i="11"/>
  <c r="L1942" i="11"/>
  <c r="M1942" i="11" s="1"/>
  <c r="N1942" i="11" s="1"/>
  <c r="P1942" i="11" s="1"/>
  <c r="R1942" i="11"/>
  <c r="J1944" i="11"/>
  <c r="K1943" i="11"/>
  <c r="R1943" i="11" l="1"/>
  <c r="K1944" i="11"/>
  <c r="J1945" i="11"/>
  <c r="O1944" i="11"/>
  <c r="Q1943" i="11"/>
  <c r="L1943" i="11"/>
  <c r="M1943" i="11" s="1"/>
  <c r="N1943" i="11" s="1"/>
  <c r="P1943" i="11" s="1"/>
  <c r="O1945" i="11" l="1"/>
  <c r="Q1944" i="11"/>
  <c r="L1944" i="11"/>
  <c r="M1944" i="11" s="1"/>
  <c r="N1944" i="11" s="1"/>
  <c r="P1944" i="11" s="1"/>
  <c r="R1944" i="11"/>
  <c r="J1946" i="11"/>
  <c r="K1945" i="11"/>
  <c r="R1945" i="11" l="1"/>
  <c r="J1947" i="11"/>
  <c r="K1946" i="11"/>
  <c r="Q1945" i="11"/>
  <c r="L1945" i="11"/>
  <c r="M1945" i="11" s="1"/>
  <c r="N1945" i="11" s="1"/>
  <c r="P1945" i="11" s="1"/>
  <c r="O1946" i="11"/>
  <c r="R1946" i="11" l="1"/>
  <c r="O1947" i="11"/>
  <c r="Q1946" i="11"/>
  <c r="L1946" i="11"/>
  <c r="M1946" i="11" s="1"/>
  <c r="N1946" i="11" s="1"/>
  <c r="P1946" i="11" s="1"/>
  <c r="K1947" i="11"/>
  <c r="J1948" i="11"/>
  <c r="R1947" i="11" l="1"/>
  <c r="J1949" i="11"/>
  <c r="K1948" i="11"/>
  <c r="O1948" i="11"/>
  <c r="Q1947" i="11"/>
  <c r="L1947" i="11"/>
  <c r="M1947" i="11" s="1"/>
  <c r="N1947" i="11" s="1"/>
  <c r="P1947" i="11" s="1"/>
  <c r="L1948" i="11" l="1"/>
  <c r="M1948" i="11" s="1"/>
  <c r="N1948" i="11" s="1"/>
  <c r="P1948" i="11" s="1"/>
  <c r="O1949" i="11"/>
  <c r="Q1948" i="11"/>
  <c r="J1950" i="11"/>
  <c r="K1949" i="11"/>
  <c r="R1948" i="11"/>
  <c r="R1949" i="11" l="1"/>
  <c r="Q1949" i="11"/>
  <c r="L1949" i="11"/>
  <c r="M1949" i="11" s="1"/>
  <c r="N1949" i="11" s="1"/>
  <c r="P1949" i="11" s="1"/>
  <c r="O1950" i="11"/>
  <c r="J1951" i="11"/>
  <c r="K1950" i="11"/>
  <c r="J1952" i="11" l="1"/>
  <c r="K1951" i="11"/>
  <c r="L1950" i="11"/>
  <c r="M1950" i="11" s="1"/>
  <c r="N1950" i="11" s="1"/>
  <c r="P1950" i="11" s="1"/>
  <c r="O1951" i="11"/>
  <c r="Q1950" i="11"/>
  <c r="R1950" i="11"/>
  <c r="O1952" i="11" l="1"/>
  <c r="L1951" i="11"/>
  <c r="M1951" i="11" s="1"/>
  <c r="N1951" i="11" s="1"/>
  <c r="P1951" i="11" s="1"/>
  <c r="Q1951" i="11"/>
  <c r="K1952" i="11"/>
  <c r="J1953" i="11"/>
  <c r="R1951" i="11"/>
  <c r="R1952" i="11" l="1"/>
  <c r="J1954" i="11"/>
  <c r="K1953" i="11"/>
  <c r="L1952" i="11"/>
  <c r="M1952" i="11" s="1"/>
  <c r="N1952" i="11" s="1"/>
  <c r="P1952" i="11" s="1"/>
  <c r="O1953" i="11"/>
  <c r="Q1952" i="11"/>
  <c r="J1955" i="11" l="1"/>
  <c r="K1954" i="11"/>
  <c r="L1953" i="11"/>
  <c r="M1953" i="11" s="1"/>
  <c r="N1953" i="11" s="1"/>
  <c r="P1953" i="11" s="1"/>
  <c r="O1954" i="11"/>
  <c r="Q1953" i="11"/>
  <c r="R1953" i="11"/>
  <c r="O1955" i="11" l="1"/>
  <c r="Q1954" i="11"/>
  <c r="L1954" i="11"/>
  <c r="M1954" i="11" s="1"/>
  <c r="N1954" i="11" s="1"/>
  <c r="P1954" i="11" s="1"/>
  <c r="K1955" i="11"/>
  <c r="J1956" i="11"/>
  <c r="R1954" i="11"/>
  <c r="R1955" i="11" l="1"/>
  <c r="K1956" i="11"/>
  <c r="J1957" i="11"/>
  <c r="L1955" i="11"/>
  <c r="M1955" i="11" s="1"/>
  <c r="N1955" i="11" s="1"/>
  <c r="P1955" i="11" s="1"/>
  <c r="O1956" i="11"/>
  <c r="Q1955" i="11"/>
  <c r="K1957" i="11" l="1"/>
  <c r="J1958" i="11"/>
  <c r="L1956" i="11"/>
  <c r="M1956" i="11" s="1"/>
  <c r="N1956" i="11" s="1"/>
  <c r="P1956" i="11" s="1"/>
  <c r="O1957" i="11"/>
  <c r="Q1956" i="11"/>
  <c r="R1956" i="11"/>
  <c r="K1958" i="11" l="1"/>
  <c r="J1959" i="11"/>
  <c r="Q1957" i="11"/>
  <c r="O1958" i="11"/>
  <c r="L1957" i="11"/>
  <c r="M1957" i="11" s="1"/>
  <c r="N1957" i="11" s="1"/>
  <c r="P1957" i="11" s="1"/>
  <c r="R1957" i="11"/>
  <c r="J1960" i="11" l="1"/>
  <c r="K1959" i="11"/>
  <c r="Q1958" i="11"/>
  <c r="O1959" i="11"/>
  <c r="L1958" i="11"/>
  <c r="M1958" i="11" s="1"/>
  <c r="N1958" i="11" s="1"/>
  <c r="P1958" i="11" s="1"/>
  <c r="R1958" i="11"/>
  <c r="L1959" i="11" l="1"/>
  <c r="M1959" i="11" s="1"/>
  <c r="N1959" i="11" s="1"/>
  <c r="P1959" i="11" s="1"/>
  <c r="O1960" i="11"/>
  <c r="Q1959" i="11"/>
  <c r="K1960" i="11"/>
  <c r="J1961" i="11"/>
  <c r="R1959" i="11"/>
  <c r="R1960" i="11" l="1"/>
  <c r="J1962" i="11"/>
  <c r="K1961" i="11"/>
  <c r="Q1960" i="11"/>
  <c r="L1960" i="11"/>
  <c r="M1960" i="11" s="1"/>
  <c r="O1961" i="11"/>
  <c r="N1960" i="11" l="1"/>
  <c r="R1961" i="11"/>
  <c r="Q1961" i="11"/>
  <c r="L1961" i="11"/>
  <c r="M1961" i="11" s="1"/>
  <c r="N1961" i="11" s="1"/>
  <c r="P1961" i="11" s="1"/>
  <c r="O1962" i="11"/>
  <c r="J1963" i="11"/>
  <c r="K1962" i="11"/>
  <c r="P1960" i="11" l="1"/>
  <c r="O1963" i="11"/>
  <c r="Q1962" i="11"/>
  <c r="L1962" i="11"/>
  <c r="M1962" i="11" s="1"/>
  <c r="R1962" i="11"/>
  <c r="K1963" i="11"/>
  <c r="J1964" i="11"/>
  <c r="N1962" i="11" l="1"/>
  <c r="R1963" i="11"/>
  <c r="Q1963" i="11"/>
  <c r="L1963" i="11"/>
  <c r="M1963" i="11" s="1"/>
  <c r="N1963" i="11" s="1"/>
  <c r="P1963" i="11" s="1"/>
  <c r="O1964" i="11"/>
  <c r="K1964" i="11"/>
  <c r="J1965" i="11"/>
  <c r="P1962" i="11" l="1"/>
  <c r="R1964" i="11"/>
  <c r="K1965" i="11"/>
  <c r="J1966" i="11"/>
  <c r="L1964" i="11"/>
  <c r="M1964" i="11" s="1"/>
  <c r="Q1964" i="11"/>
  <c r="O1965" i="11"/>
  <c r="N1964" i="11" l="1"/>
  <c r="R1965" i="11"/>
  <c r="O1966" i="11"/>
  <c r="Q1965" i="11"/>
  <c r="L1965" i="11"/>
  <c r="M1965" i="11" s="1"/>
  <c r="N1965" i="11" s="1"/>
  <c r="P1965" i="11" s="1"/>
  <c r="J1967" i="11"/>
  <c r="K1966" i="11"/>
  <c r="P1964" i="11" l="1"/>
  <c r="R1966" i="11"/>
  <c r="L1966" i="11"/>
  <c r="M1966" i="11" s="1"/>
  <c r="Q1966" i="11"/>
  <c r="O1967" i="11"/>
  <c r="J1968" i="11"/>
  <c r="K1967" i="11"/>
  <c r="N1966" i="11" l="1"/>
  <c r="Q1967" i="11"/>
  <c r="L1967" i="11"/>
  <c r="M1967" i="11" s="1"/>
  <c r="N1967" i="11" s="1"/>
  <c r="P1967" i="11" s="1"/>
  <c r="O1968" i="11"/>
  <c r="R1967" i="11"/>
  <c r="K1968" i="11"/>
  <c r="J1969" i="11"/>
  <c r="P1966" i="11" l="1"/>
  <c r="R1968" i="11"/>
  <c r="Q1968" i="11"/>
  <c r="L1968" i="11"/>
  <c r="M1968" i="11" s="1"/>
  <c r="O1969" i="11"/>
  <c r="J1970" i="11"/>
  <c r="K1969" i="11"/>
  <c r="N1968" i="11" l="1"/>
  <c r="J1971" i="11"/>
  <c r="K1970" i="11"/>
  <c r="L1969" i="11"/>
  <c r="M1969" i="11" s="1"/>
  <c r="N1969" i="11" s="1"/>
  <c r="P1969" i="11" s="1"/>
  <c r="O1970" i="11"/>
  <c r="Q1969" i="11"/>
  <c r="R1969" i="11"/>
  <c r="P1968" i="11" l="1"/>
  <c r="O1971" i="11"/>
  <c r="Q1970" i="11"/>
  <c r="L1970" i="11"/>
  <c r="M1970" i="11" s="1"/>
  <c r="N1970" i="11" s="1"/>
  <c r="P1970" i="11" s="1"/>
  <c r="J1972" i="11"/>
  <c r="K1971" i="11"/>
  <c r="R1970" i="11"/>
  <c r="Q1971" i="11" l="1"/>
  <c r="O1972" i="11"/>
  <c r="L1971" i="11"/>
  <c r="M1971" i="11" s="1"/>
  <c r="N1971" i="11" s="1"/>
  <c r="P1971" i="11" s="1"/>
  <c r="K1972" i="11"/>
  <c r="J1973" i="11"/>
  <c r="R1971" i="11"/>
  <c r="R1972" i="11" l="1"/>
  <c r="J1974" i="11"/>
  <c r="K1973" i="11"/>
  <c r="L1972" i="11"/>
  <c r="M1972" i="11" s="1"/>
  <c r="N1972" i="11" s="1"/>
  <c r="P1972" i="11" s="1"/>
  <c r="O1973" i="11"/>
  <c r="Q1972" i="11"/>
  <c r="Q1973" i="11" l="1"/>
  <c r="L1973" i="11"/>
  <c r="M1973" i="11" s="1"/>
  <c r="N1973" i="11" s="1"/>
  <c r="P1973" i="11" s="1"/>
  <c r="O1974" i="11"/>
  <c r="J1975" i="11"/>
  <c r="K1974" i="11"/>
  <c r="R1973" i="11"/>
  <c r="O1975" i="11" l="1"/>
  <c r="Q1974" i="11"/>
  <c r="L1974" i="11"/>
  <c r="M1974" i="11" s="1"/>
  <c r="N1974" i="11" s="1"/>
  <c r="P1974" i="11" s="1"/>
  <c r="R1974" i="11"/>
  <c r="J1976" i="11"/>
  <c r="K1975" i="11"/>
  <c r="R1975" i="11" l="1"/>
  <c r="K1976" i="11"/>
  <c r="J1977" i="11"/>
  <c r="Q1975" i="11"/>
  <c r="L1975" i="11"/>
  <c r="M1975" i="11" s="1"/>
  <c r="N1975" i="11" s="1"/>
  <c r="P1975" i="11" s="1"/>
  <c r="O1976" i="11"/>
  <c r="R1976" i="11" l="1"/>
  <c r="K1977" i="11"/>
  <c r="J1978" i="11"/>
  <c r="L1976" i="11"/>
  <c r="M1976" i="11" s="1"/>
  <c r="N1976" i="11" s="1"/>
  <c r="P1976" i="11" s="1"/>
  <c r="O1977" i="11"/>
  <c r="Q1976" i="11"/>
  <c r="K1978" i="11" l="1"/>
  <c r="J1979" i="11"/>
  <c r="Q1977" i="11"/>
  <c r="L1977" i="11"/>
  <c r="M1977" i="11" s="1"/>
  <c r="N1977" i="11" s="1"/>
  <c r="P1977" i="11" s="1"/>
  <c r="O1978" i="11"/>
  <c r="R1977" i="11"/>
  <c r="R1978" i="11" l="1"/>
  <c r="J1980" i="11"/>
  <c r="K1979" i="11"/>
  <c r="O1979" i="11"/>
  <c r="Q1978" i="11"/>
  <c r="L1978" i="11"/>
  <c r="M1978" i="11" s="1"/>
  <c r="N1978" i="11" s="1"/>
  <c r="P1978" i="11" s="1"/>
  <c r="K1980" i="11" l="1"/>
  <c r="J1981" i="11"/>
  <c r="R1979" i="11"/>
  <c r="O1980" i="11"/>
  <c r="Q1979" i="11"/>
  <c r="L1979" i="11"/>
  <c r="M1979" i="11" s="1"/>
  <c r="N1979" i="11" s="1"/>
  <c r="P1979" i="11" s="1"/>
  <c r="J1982" i="11" l="1"/>
  <c r="K1981" i="11"/>
  <c r="Q1980" i="11"/>
  <c r="L1980" i="11"/>
  <c r="M1980" i="11" s="1"/>
  <c r="N1980" i="11" s="1"/>
  <c r="P1980" i="11" s="1"/>
  <c r="O1981" i="11"/>
  <c r="R1980" i="11"/>
  <c r="R1981" i="11" l="1"/>
  <c r="Q1981" i="11"/>
  <c r="L1981" i="11"/>
  <c r="M1981" i="11" s="1"/>
  <c r="N1981" i="11" s="1"/>
  <c r="P1981" i="11" s="1"/>
  <c r="O1982" i="11"/>
  <c r="J1983" i="11"/>
  <c r="K1982" i="11"/>
  <c r="R1982" i="11" l="1"/>
  <c r="O1983" i="11"/>
  <c r="Q1982" i="11"/>
  <c r="L1982" i="11"/>
  <c r="M1982" i="11" s="1"/>
  <c r="N1982" i="11" s="1"/>
  <c r="P1982" i="11" s="1"/>
  <c r="J1984" i="11"/>
  <c r="K1983" i="11"/>
  <c r="K1984" i="11" l="1"/>
  <c r="J1985" i="11"/>
  <c r="R1983" i="11"/>
  <c r="Q1983" i="11"/>
  <c r="L1983" i="11"/>
  <c r="M1983" i="11" s="1"/>
  <c r="N1983" i="11" s="1"/>
  <c r="P1983" i="11" s="1"/>
  <c r="O1984" i="11"/>
  <c r="J1986" i="11" l="1"/>
  <c r="K1985" i="11"/>
  <c r="L1984" i="11"/>
  <c r="M1984" i="11" s="1"/>
  <c r="N1984" i="11" s="1"/>
  <c r="P1984" i="11" s="1"/>
  <c r="Q1984" i="11"/>
  <c r="O1985" i="11"/>
  <c r="R1984" i="11"/>
  <c r="R1985" i="11" l="1"/>
  <c r="L1985" i="11"/>
  <c r="M1985" i="11" s="1"/>
  <c r="N1985" i="11" s="1"/>
  <c r="P1985" i="11" s="1"/>
  <c r="O1986" i="11"/>
  <c r="Q1985" i="11"/>
  <c r="J1987" i="11"/>
  <c r="K1986" i="11"/>
  <c r="R1986" i="11" l="1"/>
  <c r="Q1986" i="11"/>
  <c r="O1987" i="11"/>
  <c r="L1986" i="11"/>
  <c r="M1986" i="11" s="1"/>
  <c r="N1986" i="11" s="1"/>
  <c r="P1986" i="11" s="1"/>
  <c r="J1988" i="11"/>
  <c r="K1987" i="11"/>
  <c r="K1988" i="11" l="1"/>
  <c r="J1989" i="11"/>
  <c r="R1987" i="11"/>
  <c r="Q1987" i="11"/>
  <c r="L1987" i="11"/>
  <c r="M1987" i="11" s="1"/>
  <c r="N1987" i="11" s="1"/>
  <c r="P1987" i="11" s="1"/>
  <c r="O1988" i="11"/>
  <c r="J1990" i="11" l="1"/>
  <c r="K1989" i="11"/>
  <c r="Q1988" i="11"/>
  <c r="L1988" i="11"/>
  <c r="M1988" i="11" s="1"/>
  <c r="N1988" i="11" s="1"/>
  <c r="P1988" i="11" s="1"/>
  <c r="O1989" i="11"/>
  <c r="R1988" i="11"/>
  <c r="R1989" i="11" l="1"/>
  <c r="Q1989" i="11"/>
  <c r="L1989" i="11"/>
  <c r="M1989" i="11" s="1"/>
  <c r="N1989" i="11" s="1"/>
  <c r="P1989" i="11" s="1"/>
  <c r="O1990" i="11"/>
  <c r="J1991" i="11"/>
  <c r="K1990" i="11"/>
  <c r="O1991" i="11" l="1"/>
  <c r="Q1990" i="11"/>
  <c r="L1990" i="11"/>
  <c r="M1990" i="11" s="1"/>
  <c r="N1990" i="11" s="1"/>
  <c r="P1990" i="11" s="1"/>
  <c r="R1990" i="11"/>
  <c r="K1991" i="11"/>
  <c r="J1992" i="11"/>
  <c r="R1991" i="11" l="1"/>
  <c r="L1991" i="11"/>
  <c r="M1991" i="11" s="1"/>
  <c r="O1992" i="11"/>
  <c r="Q1991" i="11"/>
  <c r="K1992" i="11"/>
  <c r="J1993" i="11"/>
  <c r="N1991" i="11" l="1"/>
  <c r="R1992" i="11"/>
  <c r="J1994" i="11"/>
  <c r="K1993" i="11"/>
  <c r="Q1992" i="11"/>
  <c r="O1993" i="11"/>
  <c r="L1992" i="11"/>
  <c r="M1992" i="11" s="1"/>
  <c r="N1992" i="11" s="1"/>
  <c r="P1992" i="11" s="1"/>
  <c r="P1991" i="11" l="1"/>
  <c r="L1993" i="11"/>
  <c r="M1993" i="11" s="1"/>
  <c r="Q1993" i="11"/>
  <c r="O1994" i="11"/>
  <c r="J1995" i="11"/>
  <c r="K1994" i="11"/>
  <c r="R1993" i="11"/>
  <c r="N1993" i="11" l="1"/>
  <c r="Q1994" i="11"/>
  <c r="O1995" i="11"/>
  <c r="L1994" i="11"/>
  <c r="M1994" i="11" s="1"/>
  <c r="N1994" i="11" s="1"/>
  <c r="P1994" i="11" s="1"/>
  <c r="R1994" i="11"/>
  <c r="J1996" i="11"/>
  <c r="K1995" i="11"/>
  <c r="P1993" i="11" l="1"/>
  <c r="R1995" i="11"/>
  <c r="K1996" i="11"/>
  <c r="J1997" i="11"/>
  <c r="Q1995" i="11"/>
  <c r="L1995" i="11"/>
  <c r="M1995" i="11" s="1"/>
  <c r="O1996" i="11"/>
  <c r="N1995" i="11" l="1"/>
  <c r="R1996" i="11"/>
  <c r="J1998" i="11"/>
  <c r="K1997" i="11"/>
  <c r="Q1996" i="11"/>
  <c r="L1996" i="11"/>
  <c r="M1996" i="11" s="1"/>
  <c r="N1996" i="11" s="1"/>
  <c r="P1996" i="11" s="1"/>
  <c r="O1997" i="11"/>
  <c r="P1995" i="11" l="1"/>
  <c r="R1997" i="11"/>
  <c r="Q1997" i="11"/>
  <c r="L1997" i="11"/>
  <c r="M1997" i="11" s="1"/>
  <c r="O1998" i="11"/>
  <c r="J1999" i="11"/>
  <c r="K1998" i="11"/>
  <c r="N1997" i="11" l="1"/>
  <c r="O1999" i="11"/>
  <c r="Q1998" i="11"/>
  <c r="L1998" i="11"/>
  <c r="M1998" i="11" s="1"/>
  <c r="N1998" i="11" s="1"/>
  <c r="P1998" i="11" s="1"/>
  <c r="R1998" i="11"/>
  <c r="K1999" i="11"/>
  <c r="J2000" i="11"/>
  <c r="P1997" i="11" l="1"/>
  <c r="Q1999" i="11"/>
  <c r="L1999" i="11"/>
  <c r="M1999" i="11" s="1"/>
  <c r="O2000" i="11"/>
  <c r="R1999" i="11"/>
  <c r="K2000" i="11"/>
  <c r="J2001" i="11"/>
  <c r="N1999" i="11" l="1"/>
  <c r="R2000" i="11"/>
  <c r="L2000" i="11"/>
  <c r="M2000" i="11" s="1"/>
  <c r="N2000" i="11" s="1"/>
  <c r="P2000" i="11" s="1"/>
  <c r="O2001" i="11"/>
  <c r="Q2000" i="11"/>
  <c r="J2002" i="11"/>
  <c r="K2001" i="11"/>
  <c r="P1999" i="11" l="1"/>
  <c r="J2003" i="11"/>
  <c r="K2002" i="11"/>
  <c r="R2001" i="11"/>
  <c r="Q2001" i="11"/>
  <c r="L2001" i="11"/>
  <c r="M2001" i="11" s="1"/>
  <c r="N2001" i="11" s="1"/>
  <c r="P2001" i="11" s="1"/>
  <c r="O2002" i="11"/>
  <c r="L2002" i="11" l="1"/>
  <c r="M2002" i="11" s="1"/>
  <c r="N2002" i="11" s="1"/>
  <c r="P2002" i="11" s="1"/>
  <c r="O2003" i="11"/>
  <c r="Q2002" i="11"/>
  <c r="J2004" i="11"/>
  <c r="K2003" i="11"/>
  <c r="R2002" i="11"/>
  <c r="R2003" i="11" l="1"/>
  <c r="O2004" i="11"/>
  <c r="Q2003" i="11"/>
  <c r="L2003" i="11"/>
  <c r="M2003" i="11" s="1"/>
  <c r="N2003" i="11" s="1"/>
  <c r="P2003" i="11" s="1"/>
  <c r="K2004" i="11"/>
  <c r="J2005" i="11"/>
  <c r="R2004" i="11" l="1"/>
  <c r="J2006" i="11"/>
  <c r="K2005" i="11"/>
  <c r="L2004" i="11"/>
  <c r="M2004" i="11" s="1"/>
  <c r="N2004" i="11" s="1"/>
  <c r="P2004" i="11" s="1"/>
  <c r="O2005" i="11"/>
  <c r="Q2004" i="11"/>
  <c r="J2007" i="11" l="1"/>
  <c r="K2006" i="11"/>
  <c r="Q2005" i="11"/>
  <c r="L2005" i="11"/>
  <c r="M2005" i="11" s="1"/>
  <c r="N2005" i="11" s="1"/>
  <c r="P2005" i="11" s="1"/>
  <c r="O2006" i="11"/>
  <c r="R2005" i="11"/>
  <c r="R2006" i="11" l="1"/>
  <c r="L2006" i="11"/>
  <c r="M2006" i="11" s="1"/>
  <c r="N2006" i="11" s="1"/>
  <c r="P2006" i="11" s="1"/>
  <c r="Q2006" i="11"/>
  <c r="O2007" i="11"/>
  <c r="J2008" i="11"/>
  <c r="K2007" i="11"/>
  <c r="R2007" i="11" l="1"/>
  <c r="O2008" i="11"/>
  <c r="L2007" i="11"/>
  <c r="M2007" i="11" s="1"/>
  <c r="N2007" i="11" s="1"/>
  <c r="P2007" i="11" s="1"/>
  <c r="Q2007" i="11"/>
  <c r="J2009" i="11"/>
  <c r="K2008" i="11"/>
  <c r="R2008" i="11" l="1"/>
  <c r="J2010" i="11"/>
  <c r="K2009" i="11"/>
  <c r="O2009" i="11"/>
  <c r="L2008" i="11"/>
  <c r="M2008" i="11" s="1"/>
  <c r="N2008" i="11" s="1"/>
  <c r="P2008" i="11" s="1"/>
  <c r="Q2008" i="11"/>
  <c r="L2009" i="11" l="1"/>
  <c r="M2009" i="11" s="1"/>
  <c r="N2009" i="11" s="1"/>
  <c r="P2009" i="11" s="1"/>
  <c r="O2010" i="11"/>
  <c r="Q2009" i="11"/>
  <c r="R2009" i="11"/>
  <c r="J2011" i="11"/>
  <c r="K2010" i="11"/>
  <c r="R2010" i="11" l="1"/>
  <c r="K2011" i="11"/>
  <c r="J2012" i="11"/>
  <c r="L2010" i="11"/>
  <c r="M2010" i="11" s="1"/>
  <c r="N2010" i="11" s="1"/>
  <c r="P2010" i="11" s="1"/>
  <c r="O2011" i="11"/>
  <c r="Q2010" i="11"/>
  <c r="J2013" i="11" l="1"/>
  <c r="K2012" i="11"/>
  <c r="Q2011" i="11"/>
  <c r="L2011" i="11"/>
  <c r="M2011" i="11" s="1"/>
  <c r="N2011" i="11" s="1"/>
  <c r="P2011" i="11" s="1"/>
  <c r="O2012" i="11"/>
  <c r="R2011" i="11"/>
  <c r="R2012" i="11" l="1"/>
  <c r="O2013" i="11"/>
  <c r="Q2012" i="11"/>
  <c r="L2012" i="11"/>
  <c r="M2012" i="11" s="1"/>
  <c r="N2012" i="11" s="1"/>
  <c r="P2012" i="11" s="1"/>
  <c r="J2014" i="11"/>
  <c r="K2013" i="11"/>
  <c r="R2013" i="11" l="1"/>
  <c r="L2013" i="11"/>
  <c r="M2013" i="11" s="1"/>
  <c r="N2013" i="11" s="1"/>
  <c r="P2013" i="11" s="1"/>
  <c r="Q2013" i="11"/>
  <c r="O2014" i="11"/>
  <c r="K2014" i="11"/>
  <c r="J2015" i="11"/>
  <c r="R2014" i="11" l="1"/>
  <c r="J2016" i="11"/>
  <c r="K2015" i="11"/>
  <c r="O2015" i="11"/>
  <c r="Q2014" i="11"/>
  <c r="L2014" i="11"/>
  <c r="M2014" i="11" s="1"/>
  <c r="N2014" i="11" s="1"/>
  <c r="P2014" i="11" s="1"/>
  <c r="L2015" i="11" l="1"/>
  <c r="M2015" i="11" s="1"/>
  <c r="N2015" i="11" s="1"/>
  <c r="P2015" i="11" s="1"/>
  <c r="Q2015" i="11"/>
  <c r="O2016" i="11"/>
  <c r="J2017" i="11"/>
  <c r="K2016" i="11"/>
  <c r="R2015" i="11"/>
  <c r="R2016" i="11" l="1"/>
  <c r="O2017" i="11"/>
  <c r="L2016" i="11"/>
  <c r="M2016" i="11" s="1"/>
  <c r="N2016" i="11" s="1"/>
  <c r="P2016" i="11" s="1"/>
  <c r="Q2016" i="11"/>
  <c r="K2017" i="11"/>
  <c r="J2018" i="11"/>
  <c r="R2017" i="11" l="1"/>
  <c r="O2018" i="11"/>
  <c r="L2017" i="11"/>
  <c r="M2017" i="11" s="1"/>
  <c r="N2017" i="11" s="1"/>
  <c r="P2017" i="11" s="1"/>
  <c r="Q2017" i="11"/>
  <c r="J2019" i="11"/>
  <c r="K2018" i="11"/>
  <c r="R2018" i="11" l="1"/>
  <c r="J2020" i="11"/>
  <c r="K2019" i="11"/>
  <c r="Q2018" i="11"/>
  <c r="O2019" i="11"/>
  <c r="L2018" i="11"/>
  <c r="M2018" i="11" s="1"/>
  <c r="N2018" i="11" s="1"/>
  <c r="P2018" i="11" s="1"/>
  <c r="O2020" i="11" l="1"/>
  <c r="L2019" i="11"/>
  <c r="M2019" i="11" s="1"/>
  <c r="N2019" i="11" s="1"/>
  <c r="P2019" i="11" s="1"/>
  <c r="Q2019" i="11"/>
  <c r="J2021" i="11"/>
  <c r="K2020" i="11"/>
  <c r="R2019" i="11"/>
  <c r="R2020" i="11" l="1"/>
  <c r="L2020" i="11"/>
  <c r="M2020" i="11" s="1"/>
  <c r="N2020" i="11" s="1"/>
  <c r="P2020" i="11" s="1"/>
  <c r="Q2020" i="11"/>
  <c r="O2021" i="11"/>
  <c r="J2022" i="11"/>
  <c r="K2021" i="11"/>
  <c r="O2022" i="11" l="1"/>
  <c r="L2021" i="11"/>
  <c r="M2021" i="11" s="1"/>
  <c r="Q2021" i="11"/>
  <c r="R2021" i="11"/>
  <c r="J2023" i="11"/>
  <c r="K2022" i="11"/>
  <c r="N2021" i="11" l="1"/>
  <c r="R2022" i="11"/>
  <c r="J2024" i="11"/>
  <c r="K2023" i="11"/>
  <c r="O2023" i="11"/>
  <c r="L2022" i="11"/>
  <c r="M2022" i="11" s="1"/>
  <c r="N2022" i="11" s="1"/>
  <c r="P2022" i="11" s="1"/>
  <c r="Q2022" i="11"/>
  <c r="P2021" i="11" l="1"/>
  <c r="K2024" i="11"/>
  <c r="J2025" i="11"/>
  <c r="R2023" i="11"/>
  <c r="O2024" i="11"/>
  <c r="L2023" i="11"/>
  <c r="M2023" i="11" s="1"/>
  <c r="Q2023" i="11"/>
  <c r="N2023" i="11" l="1"/>
  <c r="Q2024" i="11"/>
  <c r="O2025" i="11"/>
  <c r="L2024" i="11"/>
  <c r="M2024" i="11" s="1"/>
  <c r="N2024" i="11" s="1"/>
  <c r="P2024" i="11" s="1"/>
  <c r="J2026" i="11"/>
  <c r="K2025" i="11"/>
  <c r="R2024" i="11"/>
  <c r="P2023" i="11" l="1"/>
  <c r="R2025" i="11"/>
  <c r="L2025" i="11"/>
  <c r="M2025" i="11" s="1"/>
  <c r="Q2025" i="11"/>
  <c r="O2026" i="11"/>
  <c r="J2027" i="11"/>
  <c r="K2026" i="11"/>
  <c r="N2025" i="11" l="1"/>
  <c r="R2026" i="11"/>
  <c r="Q2026" i="11"/>
  <c r="L2026" i="11"/>
  <c r="M2026" i="11" s="1"/>
  <c r="N2026" i="11" s="1"/>
  <c r="P2026" i="11" s="1"/>
  <c r="O2027" i="11"/>
  <c r="J2028" i="11"/>
  <c r="K2027" i="11"/>
  <c r="P2025" i="11" l="1"/>
  <c r="Q2027" i="11"/>
  <c r="O2028" i="11"/>
  <c r="L2027" i="11"/>
  <c r="M2027" i="11" s="1"/>
  <c r="R2027" i="11"/>
  <c r="J2029" i="11"/>
  <c r="K2028" i="11"/>
  <c r="N2027" i="11" l="1"/>
  <c r="J2030" i="11"/>
  <c r="K2029" i="11"/>
  <c r="L2028" i="11"/>
  <c r="M2028" i="11" s="1"/>
  <c r="N2028" i="11" s="1"/>
  <c r="P2028" i="11" s="1"/>
  <c r="Q2028" i="11"/>
  <c r="O2029" i="11"/>
  <c r="R2028" i="11"/>
  <c r="P2027" i="11" l="1"/>
  <c r="R2029" i="11"/>
  <c r="Q2029" i="11"/>
  <c r="L2029" i="11"/>
  <c r="M2029" i="11" s="1"/>
  <c r="O2030" i="11"/>
  <c r="K2030" i="11"/>
  <c r="J2031" i="11"/>
  <c r="N2029" i="11" l="1"/>
  <c r="R2030" i="11"/>
  <c r="J2032" i="11"/>
  <c r="K2031" i="11"/>
  <c r="L2030" i="11"/>
  <c r="M2030" i="11" s="1"/>
  <c r="N2030" i="11" s="1"/>
  <c r="P2030" i="11" s="1"/>
  <c r="Q2030" i="11"/>
  <c r="O2031" i="11"/>
  <c r="P2029" i="11" l="1"/>
  <c r="R2031" i="11"/>
  <c r="O2032" i="11"/>
  <c r="L2031" i="11"/>
  <c r="M2031" i="11" s="1"/>
  <c r="N2031" i="11" s="1"/>
  <c r="P2031" i="11" s="1"/>
  <c r="Q2031" i="11"/>
  <c r="J2033" i="11"/>
  <c r="K2032" i="11"/>
  <c r="Q2032" i="11" l="1"/>
  <c r="O2033" i="11"/>
  <c r="L2032" i="11"/>
  <c r="M2032" i="11" s="1"/>
  <c r="N2032" i="11" s="1"/>
  <c r="P2032" i="11" s="1"/>
  <c r="J2034" i="11"/>
  <c r="K2033" i="11"/>
  <c r="R2032" i="11"/>
  <c r="R2033" i="11" l="1"/>
  <c r="L2033" i="11"/>
  <c r="M2033" i="11" s="1"/>
  <c r="N2033" i="11" s="1"/>
  <c r="P2033" i="11" s="1"/>
  <c r="Q2033" i="11"/>
  <c r="O2034" i="11"/>
  <c r="J2035" i="11"/>
  <c r="K2034" i="11"/>
  <c r="Q2034" i="11" l="1"/>
  <c r="O2035" i="11"/>
  <c r="L2034" i="11"/>
  <c r="M2034" i="11" s="1"/>
  <c r="N2034" i="11" s="1"/>
  <c r="P2034" i="11" s="1"/>
  <c r="R2034" i="11"/>
  <c r="K2035" i="11"/>
  <c r="J2036" i="11"/>
  <c r="R2035" i="11" l="1"/>
  <c r="L2035" i="11"/>
  <c r="M2035" i="11" s="1"/>
  <c r="N2035" i="11" s="1"/>
  <c r="P2035" i="11" s="1"/>
  <c r="Q2035" i="11"/>
  <c r="O2036" i="11"/>
  <c r="J2037" i="11"/>
  <c r="K2036" i="11"/>
  <c r="J2038" i="11" l="1"/>
  <c r="K2037" i="11"/>
  <c r="L2036" i="11"/>
  <c r="M2036" i="11" s="1"/>
  <c r="N2036" i="11" s="1"/>
  <c r="P2036" i="11" s="1"/>
  <c r="O2037" i="11"/>
  <c r="Q2036" i="11"/>
  <c r="R2036" i="11"/>
  <c r="L2037" i="11" l="1"/>
  <c r="M2037" i="11" s="1"/>
  <c r="N2037" i="11" s="1"/>
  <c r="P2037" i="11" s="1"/>
  <c r="Q2037" i="11"/>
  <c r="O2038" i="11"/>
  <c r="J2039" i="11"/>
  <c r="K2038" i="11"/>
  <c r="R2037" i="11"/>
  <c r="R2038" i="11" l="1"/>
  <c r="O2039" i="11"/>
  <c r="L2038" i="11"/>
  <c r="M2038" i="11" s="1"/>
  <c r="N2038" i="11" s="1"/>
  <c r="P2038" i="11" s="1"/>
  <c r="Q2038" i="11"/>
  <c r="J2040" i="11"/>
  <c r="K2039" i="11"/>
  <c r="O2040" i="11" l="1"/>
  <c r="L2039" i="11"/>
  <c r="M2039" i="11" s="1"/>
  <c r="N2039" i="11" s="1"/>
  <c r="P2039" i="11" s="1"/>
  <c r="Q2039" i="11"/>
  <c r="R2039" i="11"/>
  <c r="J2041" i="11"/>
  <c r="K2040" i="11"/>
  <c r="L2040" i="11" l="1"/>
  <c r="M2040" i="11" s="1"/>
  <c r="N2040" i="11" s="1"/>
  <c r="P2040" i="11" s="1"/>
  <c r="Q2040" i="11"/>
  <c r="O2041" i="11"/>
  <c r="K2041" i="11"/>
  <c r="J2042" i="11"/>
  <c r="R2040" i="11"/>
  <c r="R2041" i="11" l="1"/>
  <c r="K2042" i="11"/>
  <c r="J2043" i="11"/>
  <c r="Q2041" i="11"/>
  <c r="O2042" i="11"/>
  <c r="L2041" i="11"/>
  <c r="M2041" i="11" s="1"/>
  <c r="N2041" i="11" s="1"/>
  <c r="P2041" i="11" s="1"/>
  <c r="L2042" i="11" l="1"/>
  <c r="M2042" i="11" s="1"/>
  <c r="N2042" i="11" s="1"/>
  <c r="P2042" i="11" s="1"/>
  <c r="O2043" i="11"/>
  <c r="Q2042" i="11"/>
  <c r="J2044" i="11"/>
  <c r="K2043" i="11"/>
  <c r="R2042" i="11"/>
  <c r="O2044" i="11" l="1"/>
  <c r="L2043" i="11"/>
  <c r="M2043" i="11" s="1"/>
  <c r="N2043" i="11" s="1"/>
  <c r="P2043" i="11" s="1"/>
  <c r="Q2043" i="11"/>
  <c r="J2045" i="11"/>
  <c r="K2044" i="11"/>
  <c r="R2043" i="11"/>
  <c r="R2044" i="11" l="1"/>
  <c r="Q2044" i="11"/>
  <c r="O2045" i="11"/>
  <c r="L2044" i="11"/>
  <c r="M2044" i="11" s="1"/>
  <c r="N2044" i="11" s="1"/>
  <c r="P2044" i="11" s="1"/>
  <c r="J2046" i="11"/>
  <c r="K2045" i="11"/>
  <c r="J2047" i="11" l="1"/>
  <c r="K2046" i="11"/>
  <c r="Q2045" i="11"/>
  <c r="L2045" i="11"/>
  <c r="M2045" i="11" s="1"/>
  <c r="N2045" i="11" s="1"/>
  <c r="P2045" i="11" s="1"/>
  <c r="O2046" i="11"/>
  <c r="R2045" i="11"/>
  <c r="R2046" i="11" l="1"/>
  <c r="O2047" i="11"/>
  <c r="L2046" i="11"/>
  <c r="M2046" i="11" s="1"/>
  <c r="N2046" i="11" s="1"/>
  <c r="P2046" i="11" s="1"/>
  <c r="Q2046" i="11"/>
  <c r="J2048" i="11"/>
  <c r="K2047" i="11"/>
  <c r="L2047" i="11" l="1"/>
  <c r="M2047" i="11" s="1"/>
  <c r="N2047" i="11" s="1"/>
  <c r="P2047" i="11" s="1"/>
  <c r="Q2047" i="11"/>
  <c r="O2048" i="11"/>
  <c r="R2047" i="11"/>
  <c r="J2049" i="11"/>
  <c r="K2048" i="11"/>
  <c r="K2049" i="11" l="1"/>
  <c r="J2050" i="11"/>
  <c r="L2048" i="11"/>
  <c r="M2048" i="11" s="1"/>
  <c r="N2048" i="11" s="1"/>
  <c r="P2048" i="11" s="1"/>
  <c r="Q2048" i="11"/>
  <c r="O2049" i="11"/>
  <c r="R2048" i="11"/>
  <c r="R2049" i="11" l="1"/>
  <c r="J2051" i="11"/>
  <c r="K2050" i="11"/>
  <c r="Q2049" i="11"/>
  <c r="O2050" i="11"/>
  <c r="L2049" i="11"/>
  <c r="M2049" i="11" s="1"/>
  <c r="N2049" i="11" s="1"/>
  <c r="P2049" i="11" s="1"/>
  <c r="J2052" i="11" l="1"/>
  <c r="K2051" i="11"/>
  <c r="Q2050" i="11"/>
  <c r="L2050" i="11"/>
  <c r="M2050" i="11" s="1"/>
  <c r="N2050" i="11" s="1"/>
  <c r="P2050" i="11" s="1"/>
  <c r="O2051" i="11"/>
  <c r="R2050" i="11"/>
  <c r="J2053" i="11" l="1"/>
  <c r="K2052" i="11"/>
  <c r="R2051" i="11"/>
  <c r="O2052" i="11"/>
  <c r="L2051" i="11"/>
  <c r="M2051" i="11" s="1"/>
  <c r="N2051" i="11" s="1"/>
  <c r="P2051" i="11" s="1"/>
  <c r="Q2051" i="11"/>
  <c r="J2054" i="11" l="1"/>
  <c r="K2053" i="11"/>
  <c r="L2052" i="11"/>
  <c r="M2052" i="11" s="1"/>
  <c r="Q2052" i="11"/>
  <c r="O2053" i="11"/>
  <c r="R2052" i="11"/>
  <c r="N2052" i="11" l="1"/>
  <c r="R2053" i="11"/>
  <c r="K2054" i="11"/>
  <c r="J2055" i="11"/>
  <c r="Q2053" i="11"/>
  <c r="O2054" i="11"/>
  <c r="L2053" i="11"/>
  <c r="M2053" i="11" s="1"/>
  <c r="N2053" i="11" s="1"/>
  <c r="P2053" i="11" s="1"/>
  <c r="P2052" i="11" l="1"/>
  <c r="O2055" i="11"/>
  <c r="Q2054" i="11"/>
  <c r="L2054" i="11"/>
  <c r="M2054" i="11" s="1"/>
  <c r="J2056" i="11"/>
  <c r="K2055" i="11"/>
  <c r="R2054" i="11"/>
  <c r="N2054" i="11" l="1"/>
  <c r="L2055" i="11"/>
  <c r="M2055" i="11" s="1"/>
  <c r="N2055" i="11" s="1"/>
  <c r="P2055" i="11" s="1"/>
  <c r="O2056" i="11"/>
  <c r="Q2055" i="11"/>
  <c r="R2055" i="11"/>
  <c r="J2057" i="11"/>
  <c r="K2056" i="11"/>
  <c r="P2054" i="11" l="1"/>
  <c r="J2058" i="11"/>
  <c r="K2057" i="11"/>
  <c r="O2057" i="11"/>
  <c r="L2056" i="11"/>
  <c r="M2056" i="11" s="1"/>
  <c r="Q2056" i="11"/>
  <c r="R2056" i="11"/>
  <c r="N2056" i="11" l="1"/>
  <c r="J2059" i="11"/>
  <c r="K2058" i="11"/>
  <c r="Q2057" i="11"/>
  <c r="O2058" i="11"/>
  <c r="L2057" i="11"/>
  <c r="M2057" i="11" s="1"/>
  <c r="N2057" i="11" s="1"/>
  <c r="P2057" i="11" s="1"/>
  <c r="R2057" i="11"/>
  <c r="P2056" i="11" l="1"/>
  <c r="J2060" i="11"/>
  <c r="K2059" i="11"/>
  <c r="Q2058" i="11"/>
  <c r="L2058" i="11"/>
  <c r="M2058" i="11" s="1"/>
  <c r="O2059" i="11"/>
  <c r="R2058" i="11"/>
  <c r="N2058" i="11" l="1"/>
  <c r="L2059" i="11"/>
  <c r="M2059" i="11" s="1"/>
  <c r="N2059" i="11" s="1"/>
  <c r="P2059" i="11" s="1"/>
  <c r="Q2059" i="11"/>
  <c r="O2060" i="11"/>
  <c r="K2060" i="11"/>
  <c r="J2061" i="11"/>
  <c r="R2059" i="11"/>
  <c r="P2058" i="11" l="1"/>
  <c r="R2060" i="11"/>
  <c r="J2062" i="11"/>
  <c r="K2061" i="11"/>
  <c r="L2060" i="11"/>
  <c r="M2060" i="11" s="1"/>
  <c r="Q2060" i="11"/>
  <c r="O2061" i="11"/>
  <c r="N2060" i="11" l="1"/>
  <c r="O2062" i="11"/>
  <c r="L2061" i="11"/>
  <c r="M2061" i="11" s="1"/>
  <c r="N2061" i="11" s="1"/>
  <c r="P2061" i="11" s="1"/>
  <c r="Q2061" i="11"/>
  <c r="K2062" i="11"/>
  <c r="J2063" i="11"/>
  <c r="R2061" i="11"/>
  <c r="P2060" i="11" l="1"/>
  <c r="R2062" i="11"/>
  <c r="J2064" i="11"/>
  <c r="K2063" i="11"/>
  <c r="O2063" i="11"/>
  <c r="Q2062" i="11"/>
  <c r="L2062" i="11"/>
  <c r="M2062" i="11" s="1"/>
  <c r="N2062" i="11" s="1"/>
  <c r="P2062" i="11" s="1"/>
  <c r="J2065" i="11" l="1"/>
  <c r="K2064" i="11"/>
  <c r="R2063" i="11"/>
  <c r="O2064" i="11"/>
  <c r="Q2063" i="11"/>
  <c r="L2063" i="11"/>
  <c r="M2063" i="11" s="1"/>
  <c r="N2063" i="11" s="1"/>
  <c r="P2063" i="11" s="1"/>
  <c r="J2066" i="11" l="1"/>
  <c r="K2065" i="11"/>
  <c r="L2064" i="11"/>
  <c r="M2064" i="11" s="1"/>
  <c r="N2064" i="11" s="1"/>
  <c r="P2064" i="11" s="1"/>
  <c r="Q2064" i="11"/>
  <c r="O2065" i="11"/>
  <c r="R2064" i="11"/>
  <c r="R2065" i="11" l="1"/>
  <c r="K2066" i="11"/>
  <c r="J2067" i="11"/>
  <c r="Q2065" i="11"/>
  <c r="O2066" i="11"/>
  <c r="L2065" i="11"/>
  <c r="M2065" i="11" s="1"/>
  <c r="N2065" i="11" s="1"/>
  <c r="P2065" i="11" s="1"/>
  <c r="L2066" i="11" l="1"/>
  <c r="M2066" i="11" s="1"/>
  <c r="N2066" i="11" s="1"/>
  <c r="P2066" i="11" s="1"/>
  <c r="O2067" i="11"/>
  <c r="Q2066" i="11"/>
  <c r="J2068" i="11"/>
  <c r="K2067" i="11"/>
  <c r="R2066" i="11"/>
  <c r="Q2067" i="11" l="1"/>
  <c r="L2067" i="11"/>
  <c r="M2067" i="11" s="1"/>
  <c r="N2067" i="11" s="1"/>
  <c r="P2067" i="11" s="1"/>
  <c r="O2068" i="11"/>
  <c r="J2069" i="11"/>
  <c r="K2068" i="11"/>
  <c r="R2067" i="11"/>
  <c r="L2068" i="11" l="1"/>
  <c r="M2068" i="11" s="1"/>
  <c r="N2068" i="11" s="1"/>
  <c r="P2068" i="11" s="1"/>
  <c r="Q2068" i="11"/>
  <c r="O2069" i="11"/>
  <c r="R2068" i="11"/>
  <c r="J2070" i="11"/>
  <c r="K2069" i="11"/>
  <c r="K2070" i="11" l="1"/>
  <c r="J2071" i="11"/>
  <c r="Q2069" i="11"/>
  <c r="O2070" i="11"/>
  <c r="L2069" i="11"/>
  <c r="M2069" i="11" s="1"/>
  <c r="N2069" i="11" s="1"/>
  <c r="P2069" i="11" s="1"/>
  <c r="R2069" i="11"/>
  <c r="O2071" i="11" l="1"/>
  <c r="Q2070" i="11"/>
  <c r="L2070" i="11"/>
  <c r="M2070" i="11" s="1"/>
  <c r="N2070" i="11" s="1"/>
  <c r="P2070" i="11" s="1"/>
  <c r="J2072" i="11"/>
  <c r="K2071" i="11"/>
  <c r="R2070" i="11"/>
  <c r="O2072" i="11" l="1"/>
  <c r="Q2071" i="11"/>
  <c r="L2071" i="11"/>
  <c r="M2071" i="11" s="1"/>
  <c r="N2071" i="11" s="1"/>
  <c r="P2071" i="11" s="1"/>
  <c r="R2071" i="11"/>
  <c r="J2073" i="11"/>
  <c r="K2072" i="11"/>
  <c r="J2074" i="11" l="1"/>
  <c r="K2073" i="11"/>
  <c r="R2072" i="11"/>
  <c r="Q2072" i="11"/>
  <c r="O2073" i="11"/>
  <c r="L2072" i="11"/>
  <c r="M2072" i="11" s="1"/>
  <c r="N2072" i="11" s="1"/>
  <c r="P2072" i="11" s="1"/>
  <c r="R2073" i="11" l="1"/>
  <c r="K2074" i="11"/>
  <c r="J2075" i="11"/>
  <c r="L2073" i="11"/>
  <c r="M2073" i="11" s="1"/>
  <c r="N2073" i="11" s="1"/>
  <c r="P2073" i="11" s="1"/>
  <c r="O2074" i="11"/>
  <c r="Q2073" i="11"/>
  <c r="Q2074" i="11" l="1"/>
  <c r="L2074" i="11"/>
  <c r="M2074" i="11" s="1"/>
  <c r="N2074" i="11" s="1"/>
  <c r="P2074" i="11" s="1"/>
  <c r="O2075" i="11"/>
  <c r="J2076" i="11"/>
  <c r="K2075" i="11"/>
  <c r="R2074" i="11"/>
  <c r="L2075" i="11" l="1"/>
  <c r="M2075" i="11" s="1"/>
  <c r="N2075" i="11" s="1"/>
  <c r="P2075" i="11" s="1"/>
  <c r="O2076" i="11"/>
  <c r="Q2075" i="11"/>
  <c r="R2075" i="11"/>
  <c r="J2077" i="11"/>
  <c r="K2076" i="11"/>
  <c r="R2076" i="11" l="1"/>
  <c r="J2078" i="11"/>
  <c r="K2077" i="11"/>
  <c r="L2076" i="11"/>
  <c r="M2076" i="11" s="1"/>
  <c r="N2076" i="11" s="1"/>
  <c r="P2076" i="11" s="1"/>
  <c r="Q2076" i="11"/>
  <c r="O2077" i="11"/>
  <c r="R2077" i="11" l="1"/>
  <c r="K2078" i="11"/>
  <c r="J2079" i="11"/>
  <c r="Q2077" i="11"/>
  <c r="O2078" i="11"/>
  <c r="L2077" i="11"/>
  <c r="M2077" i="11" s="1"/>
  <c r="N2077" i="11" s="1"/>
  <c r="P2077" i="11" s="1"/>
  <c r="O2079" i="11" l="1"/>
  <c r="Q2078" i="11"/>
  <c r="L2078" i="11"/>
  <c r="M2078" i="11" s="1"/>
  <c r="N2078" i="11" s="1"/>
  <c r="P2078" i="11" s="1"/>
  <c r="J2080" i="11"/>
  <c r="K2079" i="11"/>
  <c r="R2078" i="11"/>
  <c r="L2079" i="11" l="1"/>
  <c r="M2079" i="11" s="1"/>
  <c r="N2079" i="11" s="1"/>
  <c r="P2079" i="11" s="1"/>
  <c r="O2080" i="11"/>
  <c r="Q2079" i="11"/>
  <c r="R2079" i="11"/>
  <c r="K2080" i="11"/>
  <c r="J2081" i="11"/>
  <c r="L2080" i="11" l="1"/>
  <c r="M2080" i="11" s="1"/>
  <c r="N2080" i="11" s="1"/>
  <c r="P2080" i="11" s="1"/>
  <c r="Q2080" i="11"/>
  <c r="O2081" i="11"/>
  <c r="R2080" i="11"/>
  <c r="J2082" i="11"/>
  <c r="K2081" i="11"/>
  <c r="K2082" i="11" l="1"/>
  <c r="J2083" i="11"/>
  <c r="Q2081" i="11"/>
  <c r="O2082" i="11"/>
  <c r="L2081" i="11"/>
  <c r="M2081" i="11" s="1"/>
  <c r="N2081" i="11" s="1"/>
  <c r="P2081" i="11" s="1"/>
  <c r="R2081" i="11"/>
  <c r="L2082" i="11" l="1"/>
  <c r="M2082" i="11" s="1"/>
  <c r="N2082" i="11" s="1"/>
  <c r="P2082" i="11" s="1"/>
  <c r="O2083" i="11"/>
  <c r="Q2082" i="11"/>
  <c r="J2084" i="11"/>
  <c r="K2083" i="11"/>
  <c r="R2082" i="11"/>
  <c r="L2083" i="11" l="1"/>
  <c r="M2083" i="11" s="1"/>
  <c r="O2084" i="11"/>
  <c r="Q2083" i="11"/>
  <c r="J2085" i="11"/>
  <c r="K2084" i="11"/>
  <c r="R2083" i="11"/>
  <c r="N2083" i="11" l="1"/>
  <c r="R2084" i="11"/>
  <c r="L2084" i="11"/>
  <c r="M2084" i="11" s="1"/>
  <c r="N2084" i="11" s="1"/>
  <c r="P2084" i="11" s="1"/>
  <c r="Q2084" i="11"/>
  <c r="O2085" i="11"/>
  <c r="K2085" i="11"/>
  <c r="J2086" i="11"/>
  <c r="P2083" i="11" l="1"/>
  <c r="O2086" i="11"/>
  <c r="L2085" i="11"/>
  <c r="M2085" i="11" s="1"/>
  <c r="Q2085" i="11"/>
  <c r="K2086" i="11"/>
  <c r="J2087" i="11"/>
  <c r="R2085" i="11"/>
  <c r="N2085" i="11" l="1"/>
  <c r="R2086" i="11"/>
  <c r="J2088" i="11"/>
  <c r="K2087" i="11"/>
  <c r="O2087" i="11"/>
  <c r="Q2086" i="11"/>
  <c r="L2086" i="11"/>
  <c r="M2086" i="11" s="1"/>
  <c r="N2086" i="11" s="1"/>
  <c r="P2086" i="11" s="1"/>
  <c r="P2085" i="11" l="1"/>
  <c r="J2089" i="11"/>
  <c r="K2088" i="11"/>
  <c r="R2087" i="11"/>
  <c r="L2087" i="11"/>
  <c r="M2087" i="11" s="1"/>
  <c r="O2088" i="11"/>
  <c r="Q2087" i="11"/>
  <c r="N2087" i="11" l="1"/>
  <c r="R2088" i="11"/>
  <c r="J2090" i="11"/>
  <c r="K2089" i="11"/>
  <c r="Q2088" i="11"/>
  <c r="O2089" i="11"/>
  <c r="L2088" i="11"/>
  <c r="M2088" i="11" s="1"/>
  <c r="N2088" i="11" s="1"/>
  <c r="P2088" i="11" s="1"/>
  <c r="P2087" i="11" l="1"/>
  <c r="K2090" i="11"/>
  <c r="J2091" i="11"/>
  <c r="L2089" i="11"/>
  <c r="M2089" i="11" s="1"/>
  <c r="Q2089" i="11"/>
  <c r="O2090" i="11"/>
  <c r="R2089" i="11"/>
  <c r="N2089" i="11" l="1"/>
  <c r="R2090" i="11"/>
  <c r="J2092" i="11"/>
  <c r="K2091" i="11"/>
  <c r="Q2090" i="11"/>
  <c r="L2090" i="11"/>
  <c r="M2090" i="11" s="1"/>
  <c r="N2090" i="11" s="1"/>
  <c r="P2090" i="11" s="1"/>
  <c r="O2091" i="11"/>
  <c r="P2089" i="11" l="1"/>
  <c r="R2091" i="11"/>
  <c r="J2093" i="11"/>
  <c r="K2092" i="11"/>
  <c r="O2092" i="11"/>
  <c r="L2091" i="11"/>
  <c r="M2091" i="11" s="1"/>
  <c r="Q2091" i="11"/>
  <c r="N2091" i="11" l="1"/>
  <c r="R2092" i="11"/>
  <c r="K2093" i="11"/>
  <c r="J2094" i="11"/>
  <c r="Q2092" i="11"/>
  <c r="L2092" i="11"/>
  <c r="M2092" i="11" s="1"/>
  <c r="N2092" i="11" s="1"/>
  <c r="P2092" i="11" s="1"/>
  <c r="O2093" i="11"/>
  <c r="P2091" i="11" l="1"/>
  <c r="R2093" i="11"/>
  <c r="O2094" i="11"/>
  <c r="L2093" i="11"/>
  <c r="M2093" i="11" s="1"/>
  <c r="N2093" i="11" s="1"/>
  <c r="P2093" i="11" s="1"/>
  <c r="Q2093" i="11"/>
  <c r="K2094" i="11"/>
  <c r="J2095" i="11"/>
  <c r="R2094" i="11" l="1"/>
  <c r="J2096" i="11"/>
  <c r="K2095" i="11"/>
  <c r="O2095" i="11"/>
  <c r="L2094" i="11"/>
  <c r="M2094" i="11" s="1"/>
  <c r="N2094" i="11" s="1"/>
  <c r="P2094" i="11" s="1"/>
  <c r="Q2094" i="11"/>
  <c r="J2097" i="11" l="1"/>
  <c r="K2096" i="11"/>
  <c r="R2095" i="11"/>
  <c r="L2095" i="11"/>
  <c r="M2095" i="11" s="1"/>
  <c r="N2095" i="11" s="1"/>
  <c r="P2095" i="11" s="1"/>
  <c r="O2096" i="11"/>
  <c r="Q2095" i="11"/>
  <c r="R2096" i="11" l="1"/>
  <c r="J2098" i="11"/>
  <c r="K2097" i="11"/>
  <c r="O2097" i="11"/>
  <c r="L2096" i="11"/>
  <c r="M2096" i="11" s="1"/>
  <c r="N2096" i="11" s="1"/>
  <c r="P2096" i="11" s="1"/>
  <c r="Q2096" i="11"/>
  <c r="K2098" i="11" l="1"/>
  <c r="J2099" i="11"/>
  <c r="R2097" i="11"/>
  <c r="O2098" i="11"/>
  <c r="L2097" i="11"/>
  <c r="M2097" i="11" s="1"/>
  <c r="N2097" i="11" s="1"/>
  <c r="P2097" i="11" s="1"/>
  <c r="Q2097" i="11"/>
  <c r="Q2098" i="11" l="1"/>
  <c r="L2098" i="11"/>
  <c r="M2098" i="11" s="1"/>
  <c r="N2098" i="11" s="1"/>
  <c r="P2098" i="11" s="1"/>
  <c r="O2099" i="11"/>
  <c r="J2100" i="11"/>
  <c r="K2099" i="11"/>
  <c r="R2098" i="11"/>
  <c r="R2099" i="11" l="1"/>
  <c r="L2099" i="11"/>
  <c r="M2099" i="11" s="1"/>
  <c r="N2099" i="11" s="1"/>
  <c r="P2099" i="11" s="1"/>
  <c r="Q2099" i="11"/>
  <c r="O2100" i="11"/>
  <c r="K2100" i="11"/>
  <c r="J2101" i="11"/>
  <c r="L2100" i="11" l="1"/>
  <c r="M2100" i="11" s="1"/>
  <c r="N2100" i="11" s="1"/>
  <c r="P2100" i="11" s="1"/>
  <c r="Q2100" i="11"/>
  <c r="O2101" i="11"/>
  <c r="K2101" i="11"/>
  <c r="J2102" i="11"/>
  <c r="R2100" i="11"/>
  <c r="R2101" i="11" l="1"/>
  <c r="K2102" i="11"/>
  <c r="J2103" i="11"/>
  <c r="L2101" i="11"/>
  <c r="M2101" i="11" s="1"/>
  <c r="N2101" i="11" s="1"/>
  <c r="P2101" i="11" s="1"/>
  <c r="O2102" i="11"/>
  <c r="Q2101" i="11"/>
  <c r="J2104" i="11" l="1"/>
  <c r="K2103" i="11"/>
  <c r="L2102" i="11"/>
  <c r="M2102" i="11" s="1"/>
  <c r="N2102" i="11" s="1"/>
  <c r="P2102" i="11" s="1"/>
  <c r="O2103" i="11"/>
  <c r="Q2102" i="11"/>
  <c r="R2102" i="11"/>
  <c r="L2103" i="11" l="1"/>
  <c r="M2103" i="11" s="1"/>
  <c r="N2103" i="11" s="1"/>
  <c r="P2103" i="11" s="1"/>
  <c r="O2104" i="11"/>
  <c r="Q2103" i="11"/>
  <c r="J2105" i="11"/>
  <c r="K2104" i="11"/>
  <c r="R2103" i="11"/>
  <c r="R2104" i="11" l="1"/>
  <c r="L2104" i="11"/>
  <c r="M2104" i="11" s="1"/>
  <c r="N2104" i="11" s="1"/>
  <c r="P2104" i="11" s="1"/>
  <c r="Q2104" i="11"/>
  <c r="O2105" i="11"/>
  <c r="J2106" i="11"/>
  <c r="K2105" i="11"/>
  <c r="K2106" i="11" l="1"/>
  <c r="J2107" i="11"/>
  <c r="L2105" i="11"/>
  <c r="M2105" i="11" s="1"/>
  <c r="N2105" i="11" s="1"/>
  <c r="P2105" i="11" s="1"/>
  <c r="Q2105" i="11"/>
  <c r="O2106" i="11"/>
  <c r="R2105" i="11"/>
  <c r="R2106" i="11" l="1"/>
  <c r="L2106" i="11"/>
  <c r="M2106" i="11" s="1"/>
  <c r="N2106" i="11" s="1"/>
  <c r="P2106" i="11" s="1"/>
  <c r="O2107" i="11"/>
  <c r="Q2106" i="11"/>
  <c r="J2108" i="11"/>
  <c r="K2107" i="11"/>
  <c r="R2107" i="11" l="1"/>
  <c r="O2108" i="11"/>
  <c r="Q2107" i="11"/>
  <c r="L2107" i="11"/>
  <c r="M2107" i="11" s="1"/>
  <c r="N2107" i="11" s="1"/>
  <c r="P2107" i="11" s="1"/>
  <c r="J2109" i="11"/>
  <c r="K2108" i="11"/>
  <c r="R2108" i="11" l="1"/>
  <c r="K2109" i="11"/>
  <c r="J2110" i="11"/>
  <c r="L2108" i="11"/>
  <c r="M2108" i="11" s="1"/>
  <c r="N2108" i="11" s="1"/>
  <c r="P2108" i="11" s="1"/>
  <c r="Q2108" i="11"/>
  <c r="O2109" i="11"/>
  <c r="R2109" i="11" l="1"/>
  <c r="K2110" i="11"/>
  <c r="J2111" i="11"/>
  <c r="L2109" i="11"/>
  <c r="M2109" i="11" s="1"/>
  <c r="N2109" i="11" s="1"/>
  <c r="P2109" i="11" s="1"/>
  <c r="O2110" i="11"/>
  <c r="Q2109" i="11"/>
  <c r="L2110" i="11" l="1"/>
  <c r="M2110" i="11" s="1"/>
  <c r="N2110" i="11" s="1"/>
  <c r="P2110" i="11" s="1"/>
  <c r="O2111" i="11"/>
  <c r="Q2110" i="11"/>
  <c r="J2112" i="11"/>
  <c r="K2111" i="11"/>
  <c r="R2110" i="11"/>
  <c r="R2111" i="11" l="1"/>
  <c r="L2111" i="11"/>
  <c r="M2111" i="11" s="1"/>
  <c r="N2111" i="11" s="1"/>
  <c r="P2111" i="11" s="1"/>
  <c r="O2112" i="11"/>
  <c r="Q2111" i="11"/>
  <c r="K2112" i="11"/>
  <c r="J2113" i="11"/>
  <c r="L2112" i="11" l="1"/>
  <c r="M2112" i="11" s="1"/>
  <c r="N2112" i="11" s="1"/>
  <c r="P2112" i="11" s="1"/>
  <c r="Q2112" i="11"/>
  <c r="O2113" i="11"/>
  <c r="R2112" i="11"/>
  <c r="K2113" i="11"/>
  <c r="J2114" i="11"/>
  <c r="L2113" i="11" l="1"/>
  <c r="M2113" i="11" s="1"/>
  <c r="O2114" i="11"/>
  <c r="Q2113" i="11"/>
  <c r="R2113" i="11"/>
  <c r="K2114" i="11"/>
  <c r="J2115" i="11"/>
  <c r="N2113" i="11" l="1"/>
  <c r="R2114" i="11"/>
  <c r="L2114" i="11"/>
  <c r="M2114" i="11" s="1"/>
  <c r="N2114" i="11" s="1"/>
  <c r="P2114" i="11" s="1"/>
  <c r="Q2114" i="11"/>
  <c r="O2115" i="11"/>
  <c r="J2116" i="11"/>
  <c r="K2115" i="11"/>
  <c r="P2113" i="11" l="1"/>
  <c r="R2115" i="11"/>
  <c r="O2116" i="11"/>
  <c r="L2115" i="11"/>
  <c r="M2115" i="11" s="1"/>
  <c r="Q2115" i="11"/>
  <c r="J2117" i="11"/>
  <c r="K2116" i="11"/>
  <c r="N2115" i="11" l="1"/>
  <c r="R2116" i="11"/>
  <c r="J2118" i="11"/>
  <c r="K2117" i="11"/>
  <c r="L2116" i="11"/>
  <c r="M2116" i="11" s="1"/>
  <c r="N2116" i="11" s="1"/>
  <c r="P2116" i="11" s="1"/>
  <c r="Q2116" i="11"/>
  <c r="O2117" i="11"/>
  <c r="P2115" i="11" l="1"/>
  <c r="R2117" i="11"/>
  <c r="J2119" i="11"/>
  <c r="K2118" i="11"/>
  <c r="Q2117" i="11"/>
  <c r="O2118" i="11"/>
  <c r="L2117" i="11"/>
  <c r="M2117" i="11" s="1"/>
  <c r="N2117" i="11" l="1"/>
  <c r="J2120" i="11"/>
  <c r="K2119" i="11"/>
  <c r="O2119" i="11"/>
  <c r="Q2118" i="11"/>
  <c r="L2118" i="11"/>
  <c r="M2118" i="11" s="1"/>
  <c r="N2118" i="11" s="1"/>
  <c r="P2118" i="11" s="1"/>
  <c r="R2118" i="11"/>
  <c r="P2117" i="11" l="1"/>
  <c r="J2121" i="11"/>
  <c r="K2120" i="11"/>
  <c r="L2119" i="11"/>
  <c r="M2119" i="11" s="1"/>
  <c r="O2120" i="11"/>
  <c r="Q2119" i="11"/>
  <c r="R2119" i="11"/>
  <c r="N2119" i="11" l="1"/>
  <c r="J2122" i="11"/>
  <c r="K2121" i="11"/>
  <c r="Q2120" i="11"/>
  <c r="O2121" i="11"/>
  <c r="L2120" i="11"/>
  <c r="M2120" i="11" s="1"/>
  <c r="N2120" i="11" s="1"/>
  <c r="P2120" i="11" s="1"/>
  <c r="R2120" i="11"/>
  <c r="P2119" i="11" l="1"/>
  <c r="K2122" i="11"/>
  <c r="J2123" i="11"/>
  <c r="Q2121" i="11"/>
  <c r="L2121" i="11"/>
  <c r="M2121" i="11" s="1"/>
  <c r="O2122" i="11"/>
  <c r="R2121" i="11"/>
  <c r="N2121" i="11" l="1"/>
  <c r="R2122" i="11"/>
  <c r="O2123" i="11"/>
  <c r="Q2122" i="11"/>
  <c r="L2122" i="11"/>
  <c r="M2122" i="11" s="1"/>
  <c r="N2122" i="11" s="1"/>
  <c r="P2122" i="11" s="1"/>
  <c r="J2124" i="11"/>
  <c r="K2123" i="11"/>
  <c r="P2121" i="11" l="1"/>
  <c r="R2123" i="11"/>
  <c r="O2124" i="11"/>
  <c r="Q2123" i="11"/>
  <c r="L2123" i="11"/>
  <c r="M2123" i="11" s="1"/>
  <c r="N2123" i="11" s="1"/>
  <c r="P2123" i="11" s="1"/>
  <c r="J2125" i="11"/>
  <c r="K2124" i="11"/>
  <c r="R2124" i="11" l="1"/>
  <c r="L2124" i="11"/>
  <c r="M2124" i="11" s="1"/>
  <c r="N2124" i="11" s="1"/>
  <c r="P2124" i="11" s="1"/>
  <c r="Q2124" i="11"/>
  <c r="O2125" i="11"/>
  <c r="K2125" i="11"/>
  <c r="J2126" i="11"/>
  <c r="R2125" i="11" l="1"/>
  <c r="K2126" i="11"/>
  <c r="J2127" i="11"/>
  <c r="O2126" i="11"/>
  <c r="L2125" i="11"/>
  <c r="M2125" i="11" s="1"/>
  <c r="N2125" i="11" s="1"/>
  <c r="P2125" i="11" s="1"/>
  <c r="Q2125" i="11"/>
  <c r="O2127" i="11" l="1"/>
  <c r="L2126" i="11"/>
  <c r="M2126" i="11" s="1"/>
  <c r="N2126" i="11" s="1"/>
  <c r="P2126" i="11" s="1"/>
  <c r="Q2126" i="11"/>
  <c r="J2128" i="11"/>
  <c r="K2127" i="11"/>
  <c r="R2126" i="11"/>
  <c r="R2127" i="11" l="1"/>
  <c r="O2128" i="11"/>
  <c r="L2127" i="11"/>
  <c r="M2127" i="11" s="1"/>
  <c r="N2127" i="11" s="1"/>
  <c r="P2127" i="11" s="1"/>
  <c r="Q2127" i="11"/>
  <c r="J2129" i="11"/>
  <c r="K2128" i="11"/>
  <c r="R2128" i="11" l="1"/>
  <c r="L2128" i="11"/>
  <c r="M2128" i="11" s="1"/>
  <c r="N2128" i="11" s="1"/>
  <c r="P2128" i="11" s="1"/>
  <c r="Q2128" i="11"/>
  <c r="O2129" i="11"/>
  <c r="K2129" i="11"/>
  <c r="J2130" i="11"/>
  <c r="O2130" i="11" l="1"/>
  <c r="Q2129" i="11"/>
  <c r="L2129" i="11"/>
  <c r="M2129" i="11" s="1"/>
  <c r="N2129" i="11" s="1"/>
  <c r="P2129" i="11" s="1"/>
  <c r="K2130" i="11"/>
  <c r="J2131" i="11"/>
  <c r="R2129" i="11"/>
  <c r="R2130" i="11" l="1"/>
  <c r="J2132" i="11"/>
  <c r="K2131" i="11"/>
  <c r="L2130" i="11"/>
  <c r="M2130" i="11" s="1"/>
  <c r="N2130" i="11" s="1"/>
  <c r="P2130" i="11" s="1"/>
  <c r="O2131" i="11"/>
  <c r="Q2130" i="11"/>
  <c r="J2133" i="11" l="1"/>
  <c r="K2132" i="11"/>
  <c r="O2132" i="11"/>
  <c r="Q2131" i="11"/>
  <c r="L2131" i="11"/>
  <c r="M2131" i="11" s="1"/>
  <c r="N2131" i="11" s="1"/>
  <c r="P2131" i="11" s="1"/>
  <c r="R2131" i="11"/>
  <c r="J2134" i="11" l="1"/>
  <c r="K2133" i="11"/>
  <c r="Q2132" i="11"/>
  <c r="O2133" i="11"/>
  <c r="L2132" i="11"/>
  <c r="M2132" i="11" s="1"/>
  <c r="N2132" i="11" s="1"/>
  <c r="P2132" i="11" s="1"/>
  <c r="R2132" i="11"/>
  <c r="J2135" i="11" l="1"/>
  <c r="K2134" i="11"/>
  <c r="L2133" i="11"/>
  <c r="M2133" i="11" s="1"/>
  <c r="N2133" i="11" s="1"/>
  <c r="P2133" i="11" s="1"/>
  <c r="Q2133" i="11"/>
  <c r="O2134" i="11"/>
  <c r="R2133" i="11"/>
  <c r="R2134" i="11" l="1"/>
  <c r="J2136" i="11"/>
  <c r="K2135" i="11"/>
  <c r="O2135" i="11"/>
  <c r="Q2134" i="11"/>
  <c r="L2134" i="11"/>
  <c r="M2134" i="11" s="1"/>
  <c r="N2134" i="11" s="1"/>
  <c r="P2134" i="11" s="1"/>
  <c r="J2137" i="11" l="1"/>
  <c r="K2136" i="11"/>
  <c r="R2135" i="11"/>
  <c r="L2135" i="11"/>
  <c r="M2135" i="11" s="1"/>
  <c r="N2135" i="11" s="1"/>
  <c r="P2135" i="11" s="1"/>
  <c r="O2136" i="11"/>
  <c r="Q2135" i="11"/>
  <c r="R2136" i="11" l="1"/>
  <c r="K2137" i="11"/>
  <c r="J2138" i="11"/>
  <c r="L2136" i="11"/>
  <c r="M2136" i="11" s="1"/>
  <c r="N2136" i="11" s="1"/>
  <c r="P2136" i="11" s="1"/>
  <c r="O2137" i="11"/>
  <c r="Q2136" i="11"/>
  <c r="K2138" i="11" l="1"/>
  <c r="J2139" i="11"/>
  <c r="O2138" i="11"/>
  <c r="L2137" i="11"/>
  <c r="M2137" i="11" s="1"/>
  <c r="N2137" i="11" s="1"/>
  <c r="P2137" i="11" s="1"/>
  <c r="Q2137" i="11"/>
  <c r="R2137" i="11"/>
  <c r="O2139" i="11" l="1"/>
  <c r="Q2138" i="11"/>
  <c r="L2138" i="11"/>
  <c r="M2138" i="11" s="1"/>
  <c r="N2138" i="11" s="1"/>
  <c r="P2138" i="11" s="1"/>
  <c r="R2138" i="11"/>
  <c r="J2140" i="11"/>
  <c r="K2139" i="11"/>
  <c r="J2141" i="11" l="1"/>
  <c r="K2140" i="11"/>
  <c r="R2139" i="11"/>
  <c r="O2140" i="11"/>
  <c r="Q2139" i="11"/>
  <c r="L2139" i="11"/>
  <c r="M2139" i="11" s="1"/>
  <c r="N2139" i="11" s="1"/>
  <c r="P2139" i="11" s="1"/>
  <c r="L2140" i="11" l="1"/>
  <c r="M2140" i="11" s="1"/>
  <c r="N2140" i="11" s="1"/>
  <c r="P2140" i="11" s="1"/>
  <c r="Q2140" i="11"/>
  <c r="O2141" i="11"/>
  <c r="J2142" i="11"/>
  <c r="K2141" i="11"/>
  <c r="R2140" i="11"/>
  <c r="O2142" i="11" l="1"/>
  <c r="L2141" i="11"/>
  <c r="M2141" i="11" s="1"/>
  <c r="N2141" i="11" s="1"/>
  <c r="P2141" i="11" s="1"/>
  <c r="Q2141" i="11"/>
  <c r="R2141" i="11"/>
  <c r="K2142" i="11"/>
  <c r="J2143" i="11"/>
  <c r="R2142" i="11" l="1"/>
  <c r="O2143" i="11"/>
  <c r="Q2142" i="11"/>
  <c r="L2142" i="11"/>
  <c r="M2142" i="11" s="1"/>
  <c r="N2142" i="11" s="1"/>
  <c r="P2142" i="11" s="1"/>
  <c r="J2144" i="11"/>
  <c r="K2143" i="11"/>
  <c r="R2143" i="11" l="1"/>
  <c r="O2144" i="11"/>
  <c r="Q2143" i="11"/>
  <c r="L2143" i="11"/>
  <c r="M2143" i="11" s="1"/>
  <c r="N2143" i="11" s="1"/>
  <c r="P2143" i="11" s="1"/>
  <c r="J2145" i="11"/>
  <c r="K2144" i="11"/>
  <c r="R2144" i="11" l="1"/>
  <c r="K2145" i="11"/>
  <c r="J2146" i="11"/>
  <c r="L2144" i="11"/>
  <c r="M2144" i="11" s="1"/>
  <c r="Q2144" i="11"/>
  <c r="O2145" i="11"/>
  <c r="N2144" i="11" l="1"/>
  <c r="R2145" i="11"/>
  <c r="L2145" i="11"/>
  <c r="M2145" i="11" s="1"/>
  <c r="N2145" i="11" s="1"/>
  <c r="P2145" i="11" s="1"/>
  <c r="Q2145" i="11"/>
  <c r="O2146" i="11"/>
  <c r="K2146" i="11"/>
  <c r="J2147" i="11"/>
  <c r="P2144" i="11" l="1"/>
  <c r="R2146" i="11"/>
  <c r="J2148" i="11"/>
  <c r="K2147" i="11"/>
  <c r="L2146" i="11"/>
  <c r="M2146" i="11" s="1"/>
  <c r="O2147" i="11"/>
  <c r="Q2146" i="11"/>
  <c r="N2146" i="11" l="1"/>
  <c r="J2149" i="11"/>
  <c r="K2148" i="11"/>
  <c r="Q2147" i="11"/>
  <c r="L2147" i="11"/>
  <c r="M2147" i="11" s="1"/>
  <c r="N2147" i="11" s="1"/>
  <c r="P2147" i="11" s="1"/>
  <c r="O2148" i="11"/>
  <c r="R2147" i="11"/>
  <c r="P2146" i="11" l="1"/>
  <c r="R2148" i="11"/>
  <c r="J2150" i="11"/>
  <c r="K2149" i="11"/>
  <c r="Q2148" i="11"/>
  <c r="O2149" i="11"/>
  <c r="L2148" i="11"/>
  <c r="M2148" i="11" s="1"/>
  <c r="N2148" i="11" l="1"/>
  <c r="K2150" i="11"/>
  <c r="J2151" i="11"/>
  <c r="Q2149" i="11"/>
  <c r="O2150" i="11"/>
  <c r="L2149" i="11"/>
  <c r="M2149" i="11" s="1"/>
  <c r="N2149" i="11" s="1"/>
  <c r="P2149" i="11" s="1"/>
  <c r="R2149" i="11"/>
  <c r="P2148" i="11" l="1"/>
  <c r="J2152" i="11"/>
  <c r="K2151" i="11"/>
  <c r="O2151" i="11"/>
  <c r="Q2150" i="11"/>
  <c r="L2150" i="11"/>
  <c r="M2150" i="11" s="1"/>
  <c r="R2150" i="11"/>
  <c r="N2150" i="11" l="1"/>
  <c r="O2152" i="11"/>
  <c r="Q2151" i="11"/>
  <c r="L2151" i="11"/>
  <c r="M2151" i="11" s="1"/>
  <c r="N2151" i="11" s="1"/>
  <c r="P2151" i="11" s="1"/>
  <c r="R2151" i="11"/>
  <c r="J2153" i="11"/>
  <c r="K2152" i="11"/>
  <c r="P2150" i="11" l="1"/>
  <c r="R2152" i="11"/>
  <c r="J2154" i="11"/>
  <c r="K2153" i="11"/>
  <c r="L2152" i="11"/>
  <c r="M2152" i="11" s="1"/>
  <c r="Q2152" i="11"/>
  <c r="O2153" i="11"/>
  <c r="N2152" i="11" l="1"/>
  <c r="R2153" i="11"/>
  <c r="K2154" i="11"/>
  <c r="J2155" i="11"/>
  <c r="O2154" i="11"/>
  <c r="L2153" i="11"/>
  <c r="M2153" i="11" s="1"/>
  <c r="N2153" i="11" s="1"/>
  <c r="P2153" i="11" s="1"/>
  <c r="Q2153" i="11"/>
  <c r="P2152" i="11" l="1"/>
  <c r="O2155" i="11"/>
  <c r="Q2154" i="11"/>
  <c r="L2154" i="11"/>
  <c r="M2154" i="11" s="1"/>
  <c r="N2154" i="11" s="1"/>
  <c r="P2154" i="11" s="1"/>
  <c r="J2156" i="11"/>
  <c r="K2155" i="11"/>
  <c r="R2154" i="11"/>
  <c r="R2155" i="11" l="1"/>
  <c r="O2156" i="11"/>
  <c r="L2155" i="11"/>
  <c r="M2155" i="11" s="1"/>
  <c r="N2155" i="11" s="1"/>
  <c r="P2155" i="11" s="1"/>
  <c r="Q2155" i="11"/>
  <c r="J2157" i="11"/>
  <c r="K2156" i="11"/>
  <c r="L2156" i="11" l="1"/>
  <c r="M2156" i="11" s="1"/>
  <c r="N2156" i="11" s="1"/>
  <c r="P2156" i="11" s="1"/>
  <c r="Q2156" i="11"/>
  <c r="O2157" i="11"/>
  <c r="R2156" i="11"/>
  <c r="K2157" i="11"/>
  <c r="J2158" i="11"/>
  <c r="K2158" i="11" l="1"/>
  <c r="J2159" i="11"/>
  <c r="L2157" i="11"/>
  <c r="M2157" i="11" s="1"/>
  <c r="N2157" i="11" s="1"/>
  <c r="P2157" i="11" s="1"/>
  <c r="Q2157" i="11"/>
  <c r="O2158" i="11"/>
  <c r="R2157" i="11"/>
  <c r="R2158" i="11" l="1"/>
  <c r="J2160" i="11"/>
  <c r="K2159" i="11"/>
  <c r="O2159" i="11"/>
  <c r="Q2158" i="11"/>
  <c r="L2158" i="11"/>
  <c r="M2158" i="11" s="1"/>
  <c r="N2158" i="11" s="1"/>
  <c r="P2158" i="11" s="1"/>
  <c r="J2161" i="11" l="1"/>
  <c r="K2160" i="11"/>
  <c r="L2159" i="11"/>
  <c r="M2159" i="11" s="1"/>
  <c r="N2159" i="11" s="1"/>
  <c r="P2159" i="11" s="1"/>
  <c r="O2160" i="11"/>
  <c r="Q2159" i="11"/>
  <c r="R2159" i="11"/>
  <c r="L2160" i="11" l="1"/>
  <c r="M2160" i="11" s="1"/>
  <c r="N2160" i="11" s="1"/>
  <c r="P2160" i="11" s="1"/>
  <c r="Q2160" i="11"/>
  <c r="O2161" i="11"/>
  <c r="K2161" i="11"/>
  <c r="J2162" i="11"/>
  <c r="R2160" i="11"/>
  <c r="R2161" i="11" l="1"/>
  <c r="K2162" i="11"/>
  <c r="J2163" i="11"/>
  <c r="Q2161" i="11"/>
  <c r="O2162" i="11"/>
  <c r="L2161" i="11"/>
  <c r="M2161" i="11" s="1"/>
  <c r="N2161" i="11" s="1"/>
  <c r="P2161" i="11" s="1"/>
  <c r="J2164" i="11" l="1"/>
  <c r="K2163" i="11"/>
  <c r="O2163" i="11"/>
  <c r="Q2162" i="11"/>
  <c r="L2162" i="11"/>
  <c r="M2162" i="11" s="1"/>
  <c r="N2162" i="11" s="1"/>
  <c r="P2162" i="11" s="1"/>
  <c r="R2162" i="11"/>
  <c r="L2163" i="11" l="1"/>
  <c r="M2163" i="11" s="1"/>
  <c r="N2163" i="11" s="1"/>
  <c r="P2163" i="11" s="1"/>
  <c r="O2164" i="11"/>
  <c r="Q2163" i="11"/>
  <c r="R2163" i="11"/>
  <c r="K2164" i="11"/>
  <c r="J2165" i="11"/>
  <c r="L2164" i="11" l="1"/>
  <c r="M2164" i="11" s="1"/>
  <c r="N2164" i="11" s="1"/>
  <c r="P2164" i="11" s="1"/>
  <c r="O2165" i="11"/>
  <c r="Q2164" i="11"/>
  <c r="J2166" i="11"/>
  <c r="K2165" i="11"/>
  <c r="R2164" i="11"/>
  <c r="R2165" i="11" l="1"/>
  <c r="Q2165" i="11"/>
  <c r="O2166" i="11"/>
  <c r="L2165" i="11"/>
  <c r="M2165" i="11" s="1"/>
  <c r="N2165" i="11" s="1"/>
  <c r="P2165" i="11" s="1"/>
  <c r="K2166" i="11"/>
  <c r="J2167" i="11"/>
  <c r="J2168" i="11" l="1"/>
  <c r="K2167" i="11"/>
  <c r="R2166" i="11"/>
  <c r="Q2166" i="11"/>
  <c r="L2166" i="11"/>
  <c r="M2166" i="11" s="1"/>
  <c r="N2166" i="11" s="1"/>
  <c r="P2166" i="11" s="1"/>
  <c r="O2167" i="11"/>
  <c r="R2167" i="11" l="1"/>
  <c r="J2169" i="11"/>
  <c r="K2168" i="11"/>
  <c r="L2167" i="11"/>
  <c r="M2167" i="11" s="1"/>
  <c r="N2167" i="11" s="1"/>
  <c r="P2167" i="11" s="1"/>
  <c r="Q2167" i="11"/>
  <c r="O2168" i="11"/>
  <c r="R2168" i="11" l="1"/>
  <c r="K2169" i="11"/>
  <c r="J2170" i="11"/>
  <c r="Q2168" i="11"/>
  <c r="O2169" i="11"/>
  <c r="L2168" i="11"/>
  <c r="M2168" i="11" s="1"/>
  <c r="N2168" i="11" s="1"/>
  <c r="P2168" i="11" s="1"/>
  <c r="K2170" i="11" l="1"/>
  <c r="J2171" i="11"/>
  <c r="Q2169" i="11"/>
  <c r="O2170" i="11"/>
  <c r="L2169" i="11"/>
  <c r="M2169" i="11" s="1"/>
  <c r="N2169" i="11" s="1"/>
  <c r="P2169" i="11" s="1"/>
  <c r="R2169" i="11"/>
  <c r="O2171" i="11" l="1"/>
  <c r="Q2170" i="11"/>
  <c r="L2170" i="11"/>
  <c r="M2170" i="11" s="1"/>
  <c r="N2170" i="11" s="1"/>
  <c r="P2170" i="11" s="1"/>
  <c r="K2171" i="11"/>
  <c r="J2172" i="11"/>
  <c r="R2170" i="11"/>
  <c r="R2171" i="11" l="1"/>
  <c r="J2173" i="11"/>
  <c r="K2172" i="11"/>
  <c r="Q2171" i="11"/>
  <c r="L2171" i="11"/>
  <c r="M2171" i="11" s="1"/>
  <c r="N2171" i="11" s="1"/>
  <c r="P2171" i="11" s="1"/>
  <c r="O2172" i="11"/>
  <c r="R2172" i="11" l="1"/>
  <c r="J2174" i="11"/>
  <c r="K2173" i="11"/>
  <c r="Q2172" i="11"/>
  <c r="O2173" i="11"/>
  <c r="L2172" i="11"/>
  <c r="M2172" i="11" s="1"/>
  <c r="N2172" i="11" s="1"/>
  <c r="P2172" i="11" s="1"/>
  <c r="J2175" i="11" l="1"/>
  <c r="K2174" i="11"/>
  <c r="Q2173" i="11"/>
  <c r="O2174" i="11"/>
  <c r="L2173" i="11"/>
  <c r="M2173" i="11" s="1"/>
  <c r="N2173" i="11" s="1"/>
  <c r="P2173" i="11" s="1"/>
  <c r="R2173" i="11"/>
  <c r="J2176" i="11" l="1"/>
  <c r="K2175" i="11"/>
  <c r="O2175" i="11"/>
  <c r="Q2174" i="11"/>
  <c r="L2174" i="11"/>
  <c r="M2174" i="11" s="1"/>
  <c r="R2174" i="11"/>
  <c r="N2174" i="11" l="1"/>
  <c r="J2177" i="11"/>
  <c r="K2176" i="11"/>
  <c r="R2175" i="11"/>
  <c r="O2176" i="11"/>
  <c r="Q2175" i="11"/>
  <c r="L2175" i="11"/>
  <c r="M2175" i="11" s="1"/>
  <c r="N2175" i="11" s="1"/>
  <c r="P2175" i="11" s="1"/>
  <c r="P2174" i="11" l="1"/>
  <c r="L2176" i="11"/>
  <c r="M2176" i="11" s="1"/>
  <c r="O2177" i="11"/>
  <c r="Q2176" i="11"/>
  <c r="K2177" i="11"/>
  <c r="J2178" i="11"/>
  <c r="R2176" i="11"/>
  <c r="N2176" i="11" l="1"/>
  <c r="R2177" i="11"/>
  <c r="K2178" i="11"/>
  <c r="J2179" i="11"/>
  <c r="L2177" i="11"/>
  <c r="M2177" i="11" s="1"/>
  <c r="N2177" i="11" s="1"/>
  <c r="P2177" i="11" s="1"/>
  <c r="Q2177" i="11"/>
  <c r="O2178" i="11"/>
  <c r="P2176" i="11" l="1"/>
  <c r="R2178" i="11"/>
  <c r="O2179" i="11"/>
  <c r="Q2178" i="11"/>
  <c r="L2178" i="11"/>
  <c r="M2178" i="11" s="1"/>
  <c r="J2180" i="11"/>
  <c r="K2179" i="11"/>
  <c r="N2178" i="11" l="1"/>
  <c r="L2179" i="11"/>
  <c r="M2179" i="11" s="1"/>
  <c r="N2179" i="11" s="1"/>
  <c r="P2179" i="11" s="1"/>
  <c r="O2180" i="11"/>
  <c r="Q2179" i="11"/>
  <c r="J2181" i="11"/>
  <c r="K2180" i="11"/>
  <c r="R2179" i="11"/>
  <c r="P2178" i="11" l="1"/>
  <c r="R2180" i="11"/>
  <c r="L2180" i="11"/>
  <c r="M2180" i="11" s="1"/>
  <c r="Q2180" i="11"/>
  <c r="O2181" i="11"/>
  <c r="J2182" i="11"/>
  <c r="K2181" i="11"/>
  <c r="N2180" i="11" l="1"/>
  <c r="Q2181" i="11"/>
  <c r="O2182" i="11"/>
  <c r="L2181" i="11"/>
  <c r="M2181" i="11" s="1"/>
  <c r="N2181" i="11" s="1"/>
  <c r="P2181" i="11" s="1"/>
  <c r="K2182" i="11"/>
  <c r="J2183" i="11"/>
  <c r="R2181" i="11"/>
  <c r="P2180" i="11" l="1"/>
  <c r="R2182" i="11"/>
  <c r="J2184" i="11"/>
  <c r="K2183" i="11"/>
  <c r="O2183" i="11"/>
  <c r="Q2182" i="11"/>
  <c r="L2182" i="11"/>
  <c r="M2182" i="11" s="1"/>
  <c r="N2182" i="11" l="1"/>
  <c r="J2185" i="11"/>
  <c r="K2184" i="11"/>
  <c r="Q2183" i="11"/>
  <c r="L2183" i="11"/>
  <c r="M2183" i="11" s="1"/>
  <c r="N2183" i="11" s="1"/>
  <c r="P2183" i="11" s="1"/>
  <c r="O2184" i="11"/>
  <c r="R2183" i="11"/>
  <c r="P2182" i="11" l="1"/>
  <c r="R2184" i="11"/>
  <c r="J2186" i="11"/>
  <c r="K2185" i="11"/>
  <c r="Q2184" i="11"/>
  <c r="O2185" i="11"/>
  <c r="L2184" i="11"/>
  <c r="M2184" i="11" s="1"/>
  <c r="N2184" i="11" s="1"/>
  <c r="P2184" i="11" s="1"/>
  <c r="J2187" i="11" l="1"/>
  <c r="K2186" i="11"/>
  <c r="Q2185" i="11"/>
  <c r="O2186" i="11"/>
  <c r="L2185" i="11"/>
  <c r="M2185" i="11" s="1"/>
  <c r="N2185" i="11" s="1"/>
  <c r="P2185" i="11" s="1"/>
  <c r="R2185" i="11"/>
  <c r="J2188" i="11" l="1"/>
  <c r="K2187" i="11"/>
  <c r="O2187" i="11"/>
  <c r="Q2186" i="11"/>
  <c r="L2186" i="11"/>
  <c r="M2186" i="11" s="1"/>
  <c r="N2186" i="11" s="1"/>
  <c r="P2186" i="11" s="1"/>
  <c r="R2186" i="11"/>
  <c r="J2189" i="11" l="1"/>
  <c r="K2188" i="11"/>
  <c r="L2187" i="11"/>
  <c r="M2187" i="11" s="1"/>
  <c r="N2187" i="11" s="1"/>
  <c r="P2187" i="11" s="1"/>
  <c r="Q2187" i="11"/>
  <c r="O2188" i="11"/>
  <c r="R2187" i="11"/>
  <c r="R2188" i="11" l="1"/>
  <c r="K2189" i="11"/>
  <c r="J2190" i="11"/>
  <c r="L2188" i="11"/>
  <c r="M2188" i="11" s="1"/>
  <c r="N2188" i="11" s="1"/>
  <c r="P2188" i="11" s="1"/>
  <c r="Q2188" i="11"/>
  <c r="O2189" i="11"/>
  <c r="R2189" i="11" l="1"/>
  <c r="O2190" i="11"/>
  <c r="L2189" i="11"/>
  <c r="M2189" i="11" s="1"/>
  <c r="N2189" i="11" s="1"/>
  <c r="P2189" i="11" s="1"/>
  <c r="Q2189" i="11"/>
  <c r="K2190" i="11"/>
  <c r="J2191" i="11"/>
  <c r="R2190" i="11" l="1"/>
  <c r="J2192" i="11"/>
  <c r="K2191" i="11"/>
  <c r="O2191" i="11"/>
  <c r="L2190" i="11"/>
  <c r="M2190" i="11" s="1"/>
  <c r="N2190" i="11" s="1"/>
  <c r="P2190" i="11" s="1"/>
  <c r="Q2190" i="11"/>
  <c r="R2191" i="11" l="1"/>
  <c r="K2192" i="11"/>
  <c r="J2193" i="11"/>
  <c r="L2191" i="11"/>
  <c r="M2191" i="11" s="1"/>
  <c r="N2191" i="11" s="1"/>
  <c r="P2191" i="11" s="1"/>
  <c r="Q2191" i="11"/>
  <c r="O2192" i="11"/>
  <c r="R2192" i="11" l="1"/>
  <c r="J2194" i="11"/>
  <c r="K2193" i="11"/>
  <c r="O2193" i="11"/>
  <c r="L2192" i="11"/>
  <c r="M2192" i="11" s="1"/>
  <c r="N2192" i="11" s="1"/>
  <c r="P2192" i="11" s="1"/>
  <c r="Q2192" i="11"/>
  <c r="K2194" i="11" l="1"/>
  <c r="J2195" i="11"/>
  <c r="L2193" i="11"/>
  <c r="M2193" i="11" s="1"/>
  <c r="N2193" i="11" s="1"/>
  <c r="P2193" i="11" s="1"/>
  <c r="Q2193" i="11"/>
  <c r="O2194" i="11"/>
  <c r="R2193" i="11"/>
  <c r="R2194" i="11" l="1"/>
  <c r="J2196" i="11"/>
  <c r="K2195" i="11"/>
  <c r="Q2194" i="11"/>
  <c r="L2194" i="11"/>
  <c r="M2194" i="11" s="1"/>
  <c r="N2194" i="11" s="1"/>
  <c r="P2194" i="11" s="1"/>
  <c r="O2195" i="11"/>
  <c r="R2195" i="11" l="1"/>
  <c r="L2195" i="11"/>
  <c r="M2195" i="11" s="1"/>
  <c r="N2195" i="11" s="1"/>
  <c r="P2195" i="11" s="1"/>
  <c r="O2196" i="11"/>
  <c r="Q2195" i="11"/>
  <c r="J2197" i="11"/>
  <c r="K2196" i="11"/>
  <c r="R2196" i="11" l="1"/>
  <c r="L2196" i="11"/>
  <c r="M2196" i="11" s="1"/>
  <c r="N2196" i="11" s="1"/>
  <c r="P2196" i="11" s="1"/>
  <c r="Q2196" i="11"/>
  <c r="O2197" i="11"/>
  <c r="J2198" i="11"/>
  <c r="K2197" i="11"/>
  <c r="K2198" i="11" l="1"/>
  <c r="J2199" i="11"/>
  <c r="O2198" i="11"/>
  <c r="L2197" i="11"/>
  <c r="M2197" i="11" s="1"/>
  <c r="N2197" i="11" s="1"/>
  <c r="P2197" i="11" s="1"/>
  <c r="Q2197" i="11"/>
  <c r="R2197" i="11"/>
  <c r="O2199" i="11" l="1"/>
  <c r="Q2198" i="11"/>
  <c r="L2198" i="11"/>
  <c r="M2198" i="11" s="1"/>
  <c r="N2198" i="11" s="1"/>
  <c r="P2198" i="11" s="1"/>
  <c r="J2200" i="11"/>
  <c r="K2199" i="11"/>
  <c r="R2198" i="11"/>
  <c r="R2199" i="11" l="1"/>
  <c r="L2199" i="11"/>
  <c r="M2199" i="11" s="1"/>
  <c r="N2199" i="11" s="1"/>
  <c r="P2199" i="11" s="1"/>
  <c r="Q2199" i="11"/>
  <c r="O2200" i="11"/>
  <c r="J2201" i="11"/>
  <c r="K2200" i="11"/>
  <c r="L2200" i="11" l="1"/>
  <c r="M2200" i="11" s="1"/>
  <c r="N2200" i="11" s="1"/>
  <c r="P2200" i="11" s="1"/>
  <c r="Q2200" i="11"/>
  <c r="O2201" i="11"/>
  <c r="J2202" i="11"/>
  <c r="K2201" i="11"/>
  <c r="R2200" i="11"/>
  <c r="Q2201" i="11" l="1"/>
  <c r="O2202" i="11"/>
  <c r="L2201" i="11"/>
  <c r="M2201" i="11" s="1"/>
  <c r="N2201" i="11" s="1"/>
  <c r="P2201" i="11" s="1"/>
  <c r="R2201" i="11"/>
  <c r="K2202" i="11"/>
  <c r="J2203" i="11"/>
  <c r="R2202" i="11" l="1"/>
  <c r="O2203" i="11"/>
  <c r="Q2202" i="11"/>
  <c r="L2202" i="11"/>
  <c r="M2202" i="11" s="1"/>
  <c r="N2202" i="11" s="1"/>
  <c r="P2202" i="11" s="1"/>
  <c r="J2204" i="11"/>
  <c r="K2203" i="11"/>
  <c r="J2205" i="11" l="1"/>
  <c r="K2204" i="11"/>
  <c r="L2203" i="11"/>
  <c r="M2203" i="11" s="1"/>
  <c r="N2203" i="11" s="1"/>
  <c r="P2203" i="11" s="1"/>
  <c r="O2204" i="11"/>
  <c r="Q2203" i="11"/>
  <c r="R2203" i="11"/>
  <c r="K2205" i="11" l="1"/>
  <c r="J2206" i="11"/>
  <c r="L2204" i="11"/>
  <c r="M2204" i="11" s="1"/>
  <c r="N2204" i="11" s="1"/>
  <c r="P2204" i="11" s="1"/>
  <c r="Q2204" i="11"/>
  <c r="O2205" i="11"/>
  <c r="R2204" i="11"/>
  <c r="R2205" i="11" l="1"/>
  <c r="O2206" i="11"/>
  <c r="L2205" i="11"/>
  <c r="M2205" i="11" s="1"/>
  <c r="Q2205" i="11"/>
  <c r="K2206" i="11"/>
  <c r="J2207" i="11"/>
  <c r="N2205" i="11" l="1"/>
  <c r="R2206" i="11"/>
  <c r="J2208" i="11"/>
  <c r="K2207" i="11"/>
  <c r="O2207" i="11"/>
  <c r="Q2206" i="11"/>
  <c r="L2206" i="11"/>
  <c r="M2206" i="11" s="1"/>
  <c r="N2206" i="11" s="1"/>
  <c r="P2206" i="11" s="1"/>
  <c r="P2205" i="11" l="1"/>
  <c r="J2209" i="11"/>
  <c r="K2208" i="11"/>
  <c r="R2207" i="11"/>
  <c r="L2207" i="11"/>
  <c r="M2207" i="11" s="1"/>
  <c r="O2208" i="11"/>
  <c r="Q2207" i="11"/>
  <c r="N2207" i="11" l="1"/>
  <c r="R2208" i="11"/>
  <c r="J2210" i="11"/>
  <c r="K2209" i="11"/>
  <c r="L2208" i="11"/>
  <c r="M2208" i="11" s="1"/>
  <c r="N2208" i="11" s="1"/>
  <c r="P2208" i="11" s="1"/>
  <c r="Q2208" i="11"/>
  <c r="O2209" i="11"/>
  <c r="P2207" i="11" l="1"/>
  <c r="R2209" i="11"/>
  <c r="Q2209" i="11"/>
  <c r="O2210" i="11"/>
  <c r="L2209" i="11"/>
  <c r="M2209" i="11" s="1"/>
  <c r="J2211" i="11"/>
  <c r="K2210" i="11"/>
  <c r="N2209" i="11" l="1"/>
  <c r="R2210" i="11"/>
  <c r="O2211" i="11"/>
  <c r="Q2210" i="11"/>
  <c r="L2210" i="11"/>
  <c r="M2210" i="11" s="1"/>
  <c r="N2210" i="11" s="1"/>
  <c r="P2210" i="11" s="1"/>
  <c r="J2212" i="11"/>
  <c r="K2211" i="11"/>
  <c r="P2209" i="11" l="1"/>
  <c r="R2211" i="11"/>
  <c r="J2213" i="11"/>
  <c r="K2212" i="11"/>
  <c r="O2212" i="11"/>
  <c r="Q2211" i="11"/>
  <c r="L2211" i="11"/>
  <c r="M2211" i="11" s="1"/>
  <c r="N2211" i="11" l="1"/>
  <c r="K2213" i="11"/>
  <c r="J2214" i="11"/>
  <c r="L2212" i="11"/>
  <c r="M2212" i="11" s="1"/>
  <c r="N2212" i="11" s="1"/>
  <c r="P2212" i="11" s="1"/>
  <c r="Q2212" i="11"/>
  <c r="O2213" i="11"/>
  <c r="R2212" i="11"/>
  <c r="P2211" i="11" l="1"/>
  <c r="R2213" i="11"/>
  <c r="L2213" i="11"/>
  <c r="M2213" i="11" s="1"/>
  <c r="Q2213" i="11"/>
  <c r="O2214" i="11"/>
  <c r="K2214" i="11"/>
  <c r="J2215" i="11"/>
  <c r="N2213" i="11" l="1"/>
  <c r="R2214" i="11"/>
  <c r="J2216" i="11"/>
  <c r="K2215" i="11"/>
  <c r="Q2214" i="11"/>
  <c r="L2214" i="11"/>
  <c r="M2214" i="11" s="1"/>
  <c r="N2214" i="11" s="1"/>
  <c r="P2214" i="11" s="1"/>
  <c r="O2215" i="11"/>
  <c r="P2213" i="11" l="1"/>
  <c r="R2215" i="11"/>
  <c r="J2217" i="11"/>
  <c r="K2216" i="11"/>
  <c r="L2215" i="11"/>
  <c r="M2215" i="11" s="1"/>
  <c r="N2215" i="11" s="1"/>
  <c r="P2215" i="11" s="1"/>
  <c r="Q2215" i="11"/>
  <c r="O2216" i="11"/>
  <c r="R2216" i="11" l="1"/>
  <c r="J2218" i="11"/>
  <c r="K2217" i="11"/>
  <c r="O2217" i="11"/>
  <c r="L2216" i="11"/>
  <c r="M2216" i="11" s="1"/>
  <c r="N2216" i="11" s="1"/>
  <c r="P2216" i="11" s="1"/>
  <c r="Q2216" i="11"/>
  <c r="R2217" i="11" l="1"/>
  <c r="J2219" i="11"/>
  <c r="K2218" i="11"/>
  <c r="O2218" i="11"/>
  <c r="L2217" i="11"/>
  <c r="M2217" i="11" s="1"/>
  <c r="N2217" i="11" s="1"/>
  <c r="P2217" i="11" s="1"/>
  <c r="Q2217" i="11"/>
  <c r="R2218" i="11" l="1"/>
  <c r="O2219" i="11"/>
  <c r="Q2218" i="11"/>
  <c r="L2218" i="11"/>
  <c r="M2218" i="11" s="1"/>
  <c r="N2218" i="11" s="1"/>
  <c r="P2218" i="11" s="1"/>
  <c r="J2220" i="11"/>
  <c r="K2219" i="11"/>
  <c r="R2219" i="11" l="1"/>
  <c r="L2219" i="11"/>
  <c r="M2219" i="11" s="1"/>
  <c r="N2219" i="11" s="1"/>
  <c r="P2219" i="11" s="1"/>
  <c r="O2220" i="11"/>
  <c r="Q2219" i="11"/>
  <c r="J2221" i="11"/>
  <c r="K2220" i="11"/>
  <c r="L2220" i="11" l="1"/>
  <c r="M2220" i="11" s="1"/>
  <c r="N2220" i="11" s="1"/>
  <c r="P2220" i="11" s="1"/>
  <c r="O2221" i="11"/>
  <c r="Q2220" i="11"/>
  <c r="R2220" i="11"/>
  <c r="K2221" i="11"/>
  <c r="J2222" i="11"/>
  <c r="O2222" i="11" l="1"/>
  <c r="Q2221" i="11"/>
  <c r="L2221" i="11"/>
  <c r="M2221" i="11" s="1"/>
  <c r="N2221" i="11" s="1"/>
  <c r="P2221" i="11" s="1"/>
  <c r="R2221" i="11"/>
  <c r="K2222" i="11"/>
  <c r="J2223" i="11"/>
  <c r="R2222" i="11" l="1"/>
  <c r="J2224" i="11"/>
  <c r="K2223" i="11"/>
  <c r="Q2222" i="11"/>
  <c r="O2223" i="11"/>
  <c r="L2222" i="11"/>
  <c r="M2222" i="11" s="1"/>
  <c r="N2222" i="11" s="1"/>
  <c r="P2222" i="11" s="1"/>
  <c r="O2224" i="11" l="1"/>
  <c r="Q2223" i="11"/>
  <c r="L2223" i="11"/>
  <c r="M2223" i="11" s="1"/>
  <c r="N2223" i="11" s="1"/>
  <c r="P2223" i="11" s="1"/>
  <c r="J2225" i="11"/>
  <c r="K2224" i="11"/>
  <c r="R2223" i="11"/>
  <c r="L2224" i="11" l="1"/>
  <c r="M2224" i="11" s="1"/>
  <c r="N2224" i="11" s="1"/>
  <c r="P2224" i="11" s="1"/>
  <c r="Q2224" i="11"/>
  <c r="O2225" i="11"/>
  <c r="R2224" i="11"/>
  <c r="J2226" i="11"/>
  <c r="K2225" i="11"/>
  <c r="K2226" i="11" l="1"/>
  <c r="J2227" i="11"/>
  <c r="O2226" i="11"/>
  <c r="L2225" i="11"/>
  <c r="M2225" i="11" s="1"/>
  <c r="N2225" i="11" s="1"/>
  <c r="P2225" i="11" s="1"/>
  <c r="Q2225" i="11"/>
  <c r="R2225" i="11"/>
  <c r="J2228" i="11" l="1"/>
  <c r="K2227" i="11"/>
  <c r="O2227" i="11"/>
  <c r="L2226" i="11"/>
  <c r="M2226" i="11" s="1"/>
  <c r="N2226" i="11" s="1"/>
  <c r="P2226" i="11" s="1"/>
  <c r="Q2226" i="11"/>
  <c r="R2226" i="11"/>
  <c r="R2227" i="11" l="1"/>
  <c r="K2228" i="11"/>
  <c r="J2229" i="11"/>
  <c r="O2228" i="11"/>
  <c r="Q2227" i="11"/>
  <c r="L2227" i="11"/>
  <c r="M2227" i="11" s="1"/>
  <c r="N2227" i="11" s="1"/>
  <c r="P2227" i="11" s="1"/>
  <c r="Q2228" i="11" l="1"/>
  <c r="O2229" i="11"/>
  <c r="L2228" i="11"/>
  <c r="M2228" i="11" s="1"/>
  <c r="N2228" i="11" s="1"/>
  <c r="P2228" i="11" s="1"/>
  <c r="R2228" i="11"/>
  <c r="J2230" i="11"/>
  <c r="K2229" i="11"/>
  <c r="R2229" i="11" l="1"/>
  <c r="K2230" i="11"/>
  <c r="J2231" i="11"/>
  <c r="O2230" i="11"/>
  <c r="L2229" i="11"/>
  <c r="M2229" i="11" s="1"/>
  <c r="N2229" i="11" s="1"/>
  <c r="P2229" i="11" s="1"/>
  <c r="Q2229" i="11"/>
  <c r="O2231" i="11" l="1"/>
  <c r="Q2230" i="11"/>
  <c r="L2230" i="11"/>
  <c r="M2230" i="11" s="1"/>
  <c r="N2230" i="11" s="1"/>
  <c r="P2230" i="11" s="1"/>
  <c r="J2232" i="11"/>
  <c r="K2231" i="11"/>
  <c r="R2230" i="11"/>
  <c r="L2231" i="11" l="1"/>
  <c r="M2231" i="11" s="1"/>
  <c r="N2231" i="11" s="1"/>
  <c r="P2231" i="11" s="1"/>
  <c r="O2232" i="11"/>
  <c r="Q2231" i="11"/>
  <c r="R2231" i="11"/>
  <c r="J2233" i="11"/>
  <c r="K2232" i="11"/>
  <c r="R2232" i="11" l="1"/>
  <c r="J2234" i="11"/>
  <c r="K2233" i="11"/>
  <c r="Q2232" i="11"/>
  <c r="O2233" i="11"/>
  <c r="L2232" i="11"/>
  <c r="M2232" i="11" s="1"/>
  <c r="N2232" i="11" s="1"/>
  <c r="P2232" i="11" s="1"/>
  <c r="J2235" i="11" l="1"/>
  <c r="K2234" i="11"/>
  <c r="L2233" i="11"/>
  <c r="M2233" i="11" s="1"/>
  <c r="N2233" i="11" s="1"/>
  <c r="P2233" i="11" s="1"/>
  <c r="Q2233" i="11"/>
  <c r="O2234" i="11"/>
  <c r="R2233" i="11"/>
  <c r="R2234" i="11" l="1"/>
  <c r="J2236" i="11"/>
  <c r="K2235" i="11"/>
  <c r="L2234" i="11"/>
  <c r="M2234" i="11" s="1"/>
  <c r="N2234" i="11" s="1"/>
  <c r="P2234" i="11" s="1"/>
  <c r="O2235" i="11"/>
  <c r="Q2234" i="11"/>
  <c r="J2237" i="11" l="1"/>
  <c r="K2236" i="11"/>
  <c r="O2236" i="11"/>
  <c r="Q2235" i="11"/>
  <c r="L2235" i="11"/>
  <c r="M2235" i="11" s="1"/>
  <c r="R2235" i="11"/>
  <c r="N2235" i="11" l="1"/>
  <c r="P2235" i="11" s="1"/>
  <c r="S2205" i="11"/>
  <c r="J2238" i="11"/>
  <c r="K2237" i="11"/>
  <c r="R2236" i="11"/>
  <c r="O2237" i="11"/>
  <c r="L2236" i="11"/>
  <c r="M2236" i="11" s="1"/>
  <c r="Q2236" i="11"/>
  <c r="N2236" i="11" l="1"/>
  <c r="L2237" i="11"/>
  <c r="M2237" i="11" s="1"/>
  <c r="N2237" i="11" s="1"/>
  <c r="P2237" i="11" s="1"/>
  <c r="Q2237" i="11"/>
  <c r="O2238" i="11"/>
  <c r="K2238" i="11"/>
  <c r="J2239" i="11"/>
  <c r="R2237" i="11"/>
  <c r="P2236" i="11" l="1"/>
  <c r="R2238" i="11"/>
  <c r="J2240" i="11"/>
  <c r="K2239" i="11"/>
  <c r="O2239" i="11"/>
  <c r="Q2238" i="11"/>
  <c r="L2238" i="11"/>
  <c r="M2238" i="11" s="1"/>
  <c r="N2238" i="11" l="1"/>
  <c r="J2241" i="11"/>
  <c r="K2240" i="11"/>
  <c r="R2239" i="11"/>
  <c r="O2240" i="11"/>
  <c r="Q2239" i="11"/>
  <c r="L2239" i="11"/>
  <c r="M2239" i="11" s="1"/>
  <c r="N2239" i="11" s="1"/>
  <c r="P2239" i="11" s="1"/>
  <c r="P2238" i="11" l="1"/>
  <c r="J2242" i="11"/>
  <c r="K2241" i="11"/>
  <c r="L2240" i="11"/>
  <c r="M2240" i="11" s="1"/>
  <c r="Q2240" i="11"/>
  <c r="O2241" i="11"/>
  <c r="R2240" i="11"/>
  <c r="N2240" i="11" l="1"/>
  <c r="R2241" i="11"/>
  <c r="K2242" i="11"/>
  <c r="J2243" i="11"/>
  <c r="O2242" i="11"/>
  <c r="L2241" i="11"/>
  <c r="M2241" i="11" s="1"/>
  <c r="N2241" i="11" s="1"/>
  <c r="P2241" i="11" s="1"/>
  <c r="Q2241" i="11"/>
  <c r="P2240" i="11" l="1"/>
  <c r="Q2242" i="11"/>
  <c r="O2243" i="11"/>
  <c r="L2242" i="11"/>
  <c r="M2242" i="11" s="1"/>
  <c r="J2244" i="11"/>
  <c r="K2243" i="11"/>
  <c r="R2242" i="11"/>
  <c r="N2242" i="11" l="1"/>
  <c r="R2243" i="11"/>
  <c r="L2243" i="11"/>
  <c r="M2243" i="11" s="1"/>
  <c r="N2243" i="11" s="1"/>
  <c r="P2243" i="11" s="1"/>
  <c r="O2244" i="11"/>
  <c r="Q2243" i="11"/>
  <c r="J2245" i="11"/>
  <c r="K2244" i="11"/>
  <c r="P2242" i="11" l="1"/>
  <c r="Q2244" i="11"/>
  <c r="O2245" i="11"/>
  <c r="L2244" i="11"/>
  <c r="M2244" i="11" s="1"/>
  <c r="J2246" i="11"/>
  <c r="K2245" i="11"/>
  <c r="R2244" i="11"/>
  <c r="N2244" i="11" l="1"/>
  <c r="Q2245" i="11"/>
  <c r="O2246" i="11"/>
  <c r="L2245" i="11"/>
  <c r="M2245" i="11" s="1"/>
  <c r="N2245" i="11" s="1"/>
  <c r="P2245" i="11" s="1"/>
  <c r="K2246" i="11"/>
  <c r="J2247" i="11"/>
  <c r="R2245" i="11"/>
  <c r="P2244" i="11" l="1"/>
  <c r="R2246" i="11"/>
  <c r="J2248" i="11"/>
  <c r="K2247" i="11"/>
  <c r="O2247" i="11"/>
  <c r="L2246" i="11"/>
  <c r="M2246" i="11" s="1"/>
  <c r="N2246" i="11" s="1"/>
  <c r="P2246" i="11" s="1"/>
  <c r="Q2246" i="11"/>
  <c r="J2249" i="11" l="1"/>
  <c r="K2248" i="11"/>
  <c r="Q2247" i="11"/>
  <c r="L2247" i="11"/>
  <c r="M2247" i="11" s="1"/>
  <c r="N2247" i="11" s="1"/>
  <c r="P2247" i="11" s="1"/>
  <c r="O2248" i="11"/>
  <c r="R2247" i="11"/>
  <c r="R2248" i="11" l="1"/>
  <c r="Q2248" i="11"/>
  <c r="L2248" i="11"/>
  <c r="M2248" i="11" s="1"/>
  <c r="N2248" i="11" s="1"/>
  <c r="P2248" i="11" s="1"/>
  <c r="O2249" i="11"/>
  <c r="J2250" i="11"/>
  <c r="K2249" i="11"/>
  <c r="Q2249" i="11" l="1"/>
  <c r="O2250" i="11"/>
  <c r="L2249" i="11"/>
  <c r="M2249" i="11" s="1"/>
  <c r="N2249" i="11" s="1"/>
  <c r="P2249" i="11" s="1"/>
  <c r="R2249" i="11"/>
  <c r="J2251" i="11"/>
  <c r="K2250" i="11"/>
  <c r="R2250" i="11" l="1"/>
  <c r="J2252" i="11"/>
  <c r="K2251" i="11"/>
  <c r="O2251" i="11"/>
  <c r="Q2250" i="11"/>
  <c r="L2250" i="11"/>
  <c r="M2250" i="11" s="1"/>
  <c r="N2250" i="11" s="1"/>
  <c r="P2250" i="11" s="1"/>
  <c r="L2251" i="11" l="1"/>
  <c r="M2251" i="11" s="1"/>
  <c r="N2251" i="11" s="1"/>
  <c r="P2251" i="11" s="1"/>
  <c r="O2252" i="11"/>
  <c r="Q2251" i="11"/>
  <c r="K2252" i="11"/>
  <c r="J2253" i="11"/>
  <c r="R2251" i="11"/>
  <c r="R2252" i="11" l="1"/>
  <c r="K2253" i="11"/>
  <c r="J2254" i="11"/>
  <c r="L2252" i="11"/>
  <c r="M2252" i="11" s="1"/>
  <c r="N2252" i="11" s="1"/>
  <c r="P2252" i="11" s="1"/>
  <c r="Q2252" i="11"/>
  <c r="O2253" i="11"/>
  <c r="R2253" i="11" l="1"/>
  <c r="L2253" i="11"/>
  <c r="M2253" i="11" s="1"/>
  <c r="N2253" i="11" s="1"/>
  <c r="P2253" i="11" s="1"/>
  <c r="Q2253" i="11"/>
  <c r="O2254" i="11"/>
  <c r="K2254" i="11"/>
  <c r="J2255" i="11"/>
  <c r="R2254" i="11" l="1"/>
  <c r="J2256" i="11"/>
  <c r="K2255" i="11"/>
  <c r="O2255" i="11"/>
  <c r="Q2254" i="11"/>
  <c r="L2254" i="11"/>
  <c r="M2254" i="11" s="1"/>
  <c r="N2254" i="11" s="1"/>
  <c r="P2254" i="11" s="1"/>
  <c r="J2257" i="11" l="1"/>
  <c r="K2256" i="11"/>
  <c r="R2255" i="11"/>
  <c r="L2255" i="11"/>
  <c r="M2255" i="11" s="1"/>
  <c r="N2255" i="11" s="1"/>
  <c r="P2255" i="11" s="1"/>
  <c r="O2256" i="11"/>
  <c r="Q2255" i="11"/>
  <c r="R2256" i="11" l="1"/>
  <c r="J2258" i="11"/>
  <c r="K2257" i="11"/>
  <c r="L2256" i="11"/>
  <c r="M2256" i="11" s="1"/>
  <c r="N2256" i="11" s="1"/>
  <c r="P2256" i="11" s="1"/>
  <c r="Q2256" i="11"/>
  <c r="O2257" i="11"/>
  <c r="R2257" i="11" l="1"/>
  <c r="O2258" i="11"/>
  <c r="Q2257" i="11"/>
  <c r="L2257" i="11"/>
  <c r="M2257" i="11" s="1"/>
  <c r="N2257" i="11" s="1"/>
  <c r="P2257" i="11" s="1"/>
  <c r="K2258" i="11"/>
  <c r="J2259" i="11"/>
  <c r="R2258" i="11" l="1"/>
  <c r="J2260" i="11"/>
  <c r="K2259" i="11"/>
  <c r="O2259" i="11"/>
  <c r="L2258" i="11"/>
  <c r="M2258" i="11" s="1"/>
  <c r="N2258" i="11" s="1"/>
  <c r="P2258" i="11" s="1"/>
  <c r="Q2258" i="11"/>
  <c r="O2260" i="11" l="1"/>
  <c r="Q2259" i="11"/>
  <c r="L2259" i="11"/>
  <c r="M2259" i="11" s="1"/>
  <c r="N2259" i="11" s="1"/>
  <c r="P2259" i="11" s="1"/>
  <c r="R2259" i="11"/>
  <c r="J2261" i="11"/>
  <c r="K2260" i="11"/>
  <c r="R2260" i="11" l="1"/>
  <c r="K2261" i="11"/>
  <c r="J2262" i="11"/>
  <c r="L2260" i="11"/>
  <c r="M2260" i="11" s="1"/>
  <c r="N2260" i="11" s="1"/>
  <c r="P2260" i="11" s="1"/>
  <c r="Q2260" i="11"/>
  <c r="O2261" i="11"/>
  <c r="R2261" i="11" l="1"/>
  <c r="J2263" i="11"/>
  <c r="K2262" i="11"/>
  <c r="O2262" i="11"/>
  <c r="L2261" i="11"/>
  <c r="M2261" i="11" s="1"/>
  <c r="N2261" i="11" s="1"/>
  <c r="P2261" i="11" s="1"/>
  <c r="Q2261" i="11"/>
  <c r="L2262" i="11" l="1"/>
  <c r="M2262" i="11" s="1"/>
  <c r="N2262" i="11" s="1"/>
  <c r="P2262" i="11" s="1"/>
  <c r="O2263" i="11"/>
  <c r="Q2262" i="11"/>
  <c r="J2264" i="11"/>
  <c r="K2263" i="11"/>
  <c r="R2262" i="11"/>
  <c r="R2263" i="11" l="1"/>
  <c r="L2263" i="11"/>
  <c r="M2263" i="11" s="1"/>
  <c r="N2263" i="11" s="1"/>
  <c r="P2263" i="11" s="1"/>
  <c r="O2264" i="11"/>
  <c r="Q2263" i="11"/>
  <c r="J2265" i="11"/>
  <c r="K2264" i="11"/>
  <c r="R2264" i="11" l="1"/>
  <c r="L2264" i="11"/>
  <c r="M2264" i="11" s="1"/>
  <c r="Q2264" i="11"/>
  <c r="O2265" i="11"/>
  <c r="J2266" i="11"/>
  <c r="K2265" i="11"/>
  <c r="N2264" i="11" l="1"/>
  <c r="K2266" i="11"/>
  <c r="J2267" i="11"/>
  <c r="Q2265" i="11"/>
  <c r="O2266" i="11"/>
  <c r="L2265" i="11"/>
  <c r="M2265" i="11" s="1"/>
  <c r="N2265" i="11" s="1"/>
  <c r="P2265" i="11" s="1"/>
  <c r="R2265" i="11"/>
  <c r="P2264" i="11" l="1"/>
  <c r="J2268" i="11"/>
  <c r="K2267" i="11"/>
  <c r="O2267" i="11"/>
  <c r="Q2266" i="11"/>
  <c r="L2266" i="11"/>
  <c r="M2266" i="11" s="1"/>
  <c r="R2266" i="11"/>
  <c r="N2266" i="11" l="1"/>
  <c r="Q2267" i="11"/>
  <c r="L2267" i="11"/>
  <c r="M2267" i="11" s="1"/>
  <c r="N2267" i="11" s="1"/>
  <c r="P2267" i="11" s="1"/>
  <c r="O2268" i="11"/>
  <c r="K2268" i="11"/>
  <c r="J2269" i="11"/>
  <c r="R2267" i="11"/>
  <c r="P2266" i="11" l="1"/>
  <c r="R2268" i="11"/>
  <c r="J2270" i="11"/>
  <c r="K2269" i="11"/>
  <c r="L2268" i="11"/>
  <c r="M2268" i="11" s="1"/>
  <c r="Q2268" i="11"/>
  <c r="O2269" i="11"/>
  <c r="N2268" i="11" l="1"/>
  <c r="R2269" i="11"/>
  <c r="Q2269" i="11"/>
  <c r="O2270" i="11"/>
  <c r="L2269" i="11"/>
  <c r="M2269" i="11" s="1"/>
  <c r="N2269" i="11" s="1"/>
  <c r="P2269" i="11" s="1"/>
  <c r="K2270" i="11"/>
  <c r="J2271" i="11"/>
  <c r="P2268" i="11" l="1"/>
  <c r="R2270" i="11"/>
  <c r="J2272" i="11"/>
  <c r="K2271" i="11"/>
  <c r="Q2270" i="11"/>
  <c r="L2270" i="11"/>
  <c r="M2270" i="11" s="1"/>
  <c r="O2271" i="11"/>
  <c r="N2270" i="11" l="1"/>
  <c r="R2271" i="11"/>
  <c r="O2272" i="11"/>
  <c r="Q2271" i="11"/>
  <c r="L2271" i="11"/>
  <c r="M2271" i="11" s="1"/>
  <c r="N2271" i="11" s="1"/>
  <c r="P2271" i="11" s="1"/>
  <c r="J2273" i="11"/>
  <c r="K2272" i="11"/>
  <c r="P2270" i="11" l="1"/>
  <c r="L2272" i="11"/>
  <c r="M2272" i="11" s="1"/>
  <c r="O2273" i="11"/>
  <c r="Q2272" i="11"/>
  <c r="J2274" i="11"/>
  <c r="K2273" i="11"/>
  <c r="R2272" i="11"/>
  <c r="N2272" i="11" l="1"/>
  <c r="R2273" i="11"/>
  <c r="L2273" i="11"/>
  <c r="M2273" i="11" s="1"/>
  <c r="N2273" i="11" s="1"/>
  <c r="P2273" i="11" s="1"/>
  <c r="Q2273" i="11"/>
  <c r="O2274" i="11"/>
  <c r="J2275" i="11"/>
  <c r="K2274" i="11"/>
  <c r="P2272" i="11" l="1"/>
  <c r="J2276" i="11"/>
  <c r="K2275" i="11"/>
  <c r="Q2274" i="11"/>
  <c r="L2274" i="11"/>
  <c r="M2274" i="11" s="1"/>
  <c r="N2274" i="11" s="1"/>
  <c r="P2274" i="11" s="1"/>
  <c r="O2275" i="11"/>
  <c r="R2274" i="11"/>
  <c r="R2275" i="11" l="1"/>
  <c r="L2275" i="11"/>
  <c r="M2275" i="11" s="1"/>
  <c r="N2275" i="11" s="1"/>
  <c r="P2275" i="11" s="1"/>
  <c r="Q2275" i="11"/>
  <c r="O2276" i="11"/>
  <c r="J2277" i="11"/>
  <c r="K2276" i="11"/>
  <c r="R2276" i="11" l="1"/>
  <c r="Q2276" i="11"/>
  <c r="O2277" i="11"/>
  <c r="L2276" i="11"/>
  <c r="M2276" i="11" s="1"/>
  <c r="N2276" i="11" s="1"/>
  <c r="P2276" i="11" s="1"/>
  <c r="J2278" i="11"/>
  <c r="K2277" i="11"/>
  <c r="L2277" i="11" l="1"/>
  <c r="M2277" i="11" s="1"/>
  <c r="N2277" i="11" s="1"/>
  <c r="P2277" i="11" s="1"/>
  <c r="Q2277" i="11"/>
  <c r="O2278" i="11"/>
  <c r="J2279" i="11"/>
  <c r="K2278" i="11"/>
  <c r="R2277" i="11"/>
  <c r="R2278" i="11" l="1"/>
  <c r="L2278" i="11"/>
  <c r="M2278" i="11" s="1"/>
  <c r="N2278" i="11" s="1"/>
  <c r="P2278" i="11" s="1"/>
  <c r="O2279" i="11"/>
  <c r="Q2278" i="11"/>
  <c r="J2280" i="11"/>
  <c r="K2279" i="11"/>
  <c r="J2281" i="11" l="1"/>
  <c r="K2280" i="11"/>
  <c r="R2279" i="11"/>
  <c r="L2279" i="11"/>
  <c r="M2279" i="11" s="1"/>
  <c r="N2279" i="11" s="1"/>
  <c r="P2279" i="11" s="1"/>
  <c r="O2280" i="11"/>
  <c r="Q2279" i="11"/>
  <c r="R2280" i="11" l="1"/>
  <c r="L2280" i="11"/>
  <c r="M2280" i="11" s="1"/>
  <c r="N2280" i="11" s="1"/>
  <c r="P2280" i="11" s="1"/>
  <c r="Q2280" i="11"/>
  <c r="O2281" i="11"/>
  <c r="K2281" i="11"/>
  <c r="J2282" i="11"/>
  <c r="R2281" i="11" l="1"/>
  <c r="J2283" i="11"/>
  <c r="K2282" i="11"/>
  <c r="Q2281" i="11"/>
  <c r="O2282" i="11"/>
  <c r="L2281" i="11"/>
  <c r="M2281" i="11" s="1"/>
  <c r="N2281" i="11" s="1"/>
  <c r="P2281" i="11" s="1"/>
  <c r="O2283" i="11" l="1"/>
  <c r="Q2282" i="11"/>
  <c r="L2282" i="11"/>
  <c r="M2282" i="11" s="1"/>
  <c r="N2282" i="11" s="1"/>
  <c r="P2282" i="11" s="1"/>
  <c r="J2284" i="11"/>
  <c r="K2283" i="11"/>
  <c r="R2282" i="11"/>
  <c r="R2283" i="11" l="1"/>
  <c r="L2283" i="11"/>
  <c r="M2283" i="11" s="1"/>
  <c r="N2283" i="11" s="1"/>
  <c r="P2283" i="11" s="1"/>
  <c r="O2284" i="11"/>
  <c r="Q2283" i="11"/>
  <c r="J2285" i="11"/>
  <c r="K2284" i="11"/>
  <c r="R2284" i="11" l="1"/>
  <c r="O2285" i="11"/>
  <c r="L2284" i="11"/>
  <c r="M2284" i="11" s="1"/>
  <c r="N2284" i="11" s="1"/>
  <c r="P2284" i="11" s="1"/>
  <c r="Q2284" i="11"/>
  <c r="J2286" i="11"/>
  <c r="K2285" i="11"/>
  <c r="R2285" i="11" l="1"/>
  <c r="J2287" i="11"/>
  <c r="K2286" i="11"/>
  <c r="O2286" i="11"/>
  <c r="L2285" i="11"/>
  <c r="M2285" i="11" s="1"/>
  <c r="N2285" i="11" s="1"/>
  <c r="P2285" i="11" s="1"/>
  <c r="Q2285" i="11"/>
  <c r="Q2286" i="11" l="1"/>
  <c r="L2286" i="11"/>
  <c r="M2286" i="11" s="1"/>
  <c r="N2286" i="11" s="1"/>
  <c r="P2286" i="11" s="1"/>
  <c r="O2287" i="11"/>
  <c r="R2286" i="11"/>
  <c r="J2288" i="11"/>
  <c r="K2287" i="11"/>
  <c r="R2287" i="11" l="1"/>
  <c r="J2289" i="11"/>
  <c r="K2288" i="11"/>
  <c r="L2287" i="11"/>
  <c r="M2287" i="11" s="1"/>
  <c r="N2287" i="11" s="1"/>
  <c r="P2287" i="11" s="1"/>
  <c r="O2288" i="11"/>
  <c r="Q2287" i="11"/>
  <c r="R2288" i="11" l="1"/>
  <c r="J2290" i="11"/>
  <c r="K2289" i="11"/>
  <c r="Q2288" i="11"/>
  <c r="O2289" i="11"/>
  <c r="L2288" i="11"/>
  <c r="M2288" i="11" s="1"/>
  <c r="N2288" i="11" s="1"/>
  <c r="P2288" i="11" s="1"/>
  <c r="O2290" i="11" l="1"/>
  <c r="L2289" i="11"/>
  <c r="M2289" i="11" s="1"/>
  <c r="N2289" i="11" s="1"/>
  <c r="P2289" i="11" s="1"/>
  <c r="Q2289" i="11"/>
  <c r="J2291" i="11"/>
  <c r="K2290" i="11"/>
  <c r="R2289" i="11"/>
  <c r="R2290" i="11" l="1"/>
  <c r="O2291" i="11"/>
  <c r="Q2290" i="11"/>
  <c r="L2290" i="11"/>
  <c r="M2290" i="11" s="1"/>
  <c r="N2290" i="11" s="1"/>
  <c r="P2290" i="11" s="1"/>
  <c r="J2292" i="11"/>
  <c r="K2291" i="11"/>
  <c r="R2291" i="11" l="1"/>
  <c r="L2291" i="11"/>
  <c r="M2291" i="11" s="1"/>
  <c r="N2291" i="11" s="1"/>
  <c r="P2291" i="11" s="1"/>
  <c r="O2292" i="11"/>
  <c r="Q2291" i="11"/>
  <c r="J2293" i="11"/>
  <c r="K2292" i="11"/>
  <c r="R2292" i="11" l="1"/>
  <c r="L2292" i="11"/>
  <c r="M2292" i="11" s="1"/>
  <c r="N2292" i="11" s="1"/>
  <c r="P2292" i="11" s="1"/>
  <c r="Q2292" i="11"/>
  <c r="O2293" i="11"/>
  <c r="J2294" i="11"/>
  <c r="K2293" i="11"/>
  <c r="J2295" i="11" l="1"/>
  <c r="K2294" i="11"/>
  <c r="L2293" i="11"/>
  <c r="M2293" i="11" s="1"/>
  <c r="N2293" i="11" s="1"/>
  <c r="P2293" i="11" s="1"/>
  <c r="Q2293" i="11"/>
  <c r="O2294" i="11"/>
  <c r="R2293" i="11"/>
  <c r="R2294" i="11" l="1"/>
  <c r="J2296" i="11"/>
  <c r="K2295" i="11"/>
  <c r="O2295" i="11"/>
  <c r="Q2294" i="11"/>
  <c r="L2294" i="11"/>
  <c r="M2294" i="11" s="1"/>
  <c r="N2294" i="11" s="1"/>
  <c r="P2294" i="11" s="1"/>
  <c r="L2295" i="11" l="1"/>
  <c r="M2295" i="11" s="1"/>
  <c r="Q2295" i="11"/>
  <c r="O2296" i="11"/>
  <c r="J2297" i="11"/>
  <c r="K2296" i="11"/>
  <c r="R2295" i="11"/>
  <c r="N2295" i="11" l="1"/>
  <c r="L2296" i="11"/>
  <c r="M2296" i="11" s="1"/>
  <c r="N2296" i="11" s="1"/>
  <c r="P2296" i="11" s="1"/>
  <c r="Q2296" i="11"/>
  <c r="O2297" i="11"/>
  <c r="R2296" i="11"/>
  <c r="K2297" i="11"/>
  <c r="J2298" i="11"/>
  <c r="P2295" i="11" l="1"/>
  <c r="R2297" i="11"/>
  <c r="L2297" i="11"/>
  <c r="M2297" i="11" s="1"/>
  <c r="Q2297" i="11"/>
  <c r="O2298" i="11"/>
  <c r="J2299" i="11"/>
  <c r="K2298" i="11"/>
  <c r="N2297" i="11" l="1"/>
  <c r="J2300" i="11"/>
  <c r="K2299" i="11"/>
  <c r="O2299" i="11"/>
  <c r="Q2298" i="11"/>
  <c r="L2298" i="11"/>
  <c r="M2298" i="11" s="1"/>
  <c r="N2298" i="11" s="1"/>
  <c r="P2298" i="11" s="1"/>
  <c r="R2298" i="11"/>
  <c r="P2297" i="11" l="1"/>
  <c r="O2300" i="11"/>
  <c r="Q2299" i="11"/>
  <c r="L2299" i="11"/>
  <c r="M2299" i="11" s="1"/>
  <c r="R2299" i="11"/>
  <c r="J2301" i="11"/>
  <c r="K2300" i="11"/>
  <c r="N2299" i="11" l="1"/>
  <c r="R2300" i="11"/>
  <c r="Q2300" i="11"/>
  <c r="L2300" i="11"/>
  <c r="M2300" i="11" s="1"/>
  <c r="N2300" i="11" s="1"/>
  <c r="P2300" i="11" s="1"/>
  <c r="O2301" i="11"/>
  <c r="J2302" i="11"/>
  <c r="K2301" i="11"/>
  <c r="P2299" i="11" l="1"/>
  <c r="Q2301" i="11"/>
  <c r="L2301" i="11"/>
  <c r="M2301" i="11" s="1"/>
  <c r="O2302" i="11"/>
  <c r="R2301" i="11"/>
  <c r="J2303" i="11"/>
  <c r="K2302" i="11"/>
  <c r="N2301" i="11" l="1"/>
  <c r="J2304" i="11"/>
  <c r="K2303" i="11"/>
  <c r="R2302" i="11"/>
  <c r="O2303" i="11"/>
  <c r="L2302" i="11"/>
  <c r="M2302" i="11" s="1"/>
  <c r="N2302" i="11" s="1"/>
  <c r="P2302" i="11" s="1"/>
  <c r="Q2302" i="11"/>
  <c r="P2301" i="11" l="1"/>
  <c r="O2304" i="11"/>
  <c r="Q2303" i="11"/>
  <c r="L2303" i="11"/>
  <c r="M2303" i="11" s="1"/>
  <c r="K2304" i="11"/>
  <c r="J2305" i="11"/>
  <c r="R2303" i="11"/>
  <c r="N2303" i="11" l="1"/>
  <c r="R2304" i="11"/>
  <c r="K2305" i="11"/>
  <c r="J2306" i="11"/>
  <c r="Q2304" i="11"/>
  <c r="L2304" i="11"/>
  <c r="M2304" i="11" s="1"/>
  <c r="N2304" i="11" s="1"/>
  <c r="P2304" i="11" s="1"/>
  <c r="O2305" i="11"/>
  <c r="P2303" i="11" l="1"/>
  <c r="R2305" i="11"/>
  <c r="J2307" i="11"/>
  <c r="K2306" i="11"/>
  <c r="O2306" i="11"/>
  <c r="Q2305" i="11"/>
  <c r="L2305" i="11"/>
  <c r="M2305" i="11" s="1"/>
  <c r="N2305" i="11" s="1"/>
  <c r="P2305" i="11" s="1"/>
  <c r="L2306" i="11" l="1"/>
  <c r="M2306" i="11" s="1"/>
  <c r="N2306" i="11" s="1"/>
  <c r="P2306" i="11" s="1"/>
  <c r="O2307" i="11"/>
  <c r="Q2306" i="11"/>
  <c r="R2306" i="11"/>
  <c r="J2308" i="11"/>
  <c r="K2307" i="11"/>
  <c r="R2307" i="11" l="1"/>
  <c r="J2309" i="11"/>
  <c r="K2308" i="11"/>
  <c r="L2307" i="11"/>
  <c r="M2307" i="11" s="1"/>
  <c r="N2307" i="11" s="1"/>
  <c r="P2307" i="11" s="1"/>
  <c r="O2308" i="11"/>
  <c r="Q2307" i="11"/>
  <c r="L2308" i="11" l="1"/>
  <c r="M2308" i="11" s="1"/>
  <c r="N2308" i="11" s="1"/>
  <c r="P2308" i="11" s="1"/>
  <c r="O2309" i="11"/>
  <c r="Q2308" i="11"/>
  <c r="K2309" i="11"/>
  <c r="J2310" i="11"/>
  <c r="R2308" i="11"/>
  <c r="R2309" i="11" l="1"/>
  <c r="K2310" i="11"/>
  <c r="J2311" i="11"/>
  <c r="O2310" i="11"/>
  <c r="Q2309" i="11"/>
  <c r="L2309" i="11"/>
  <c r="M2309" i="11" s="1"/>
  <c r="N2309" i="11" s="1"/>
  <c r="P2309" i="11" s="1"/>
  <c r="L2310" i="11" l="1"/>
  <c r="M2310" i="11" s="1"/>
  <c r="N2310" i="11" s="1"/>
  <c r="P2310" i="11" s="1"/>
  <c r="O2311" i="11"/>
  <c r="Q2310" i="11"/>
  <c r="R2310" i="11"/>
  <c r="J2312" i="11"/>
  <c r="K2311" i="11"/>
  <c r="R2311" i="11" l="1"/>
  <c r="J2313" i="11"/>
  <c r="K2312" i="11"/>
  <c r="L2311" i="11"/>
  <c r="M2311" i="11" s="1"/>
  <c r="N2311" i="11" s="1"/>
  <c r="P2311" i="11" s="1"/>
  <c r="O2312" i="11"/>
  <c r="Q2311" i="11"/>
  <c r="J2314" i="11" l="1"/>
  <c r="K2313" i="11"/>
  <c r="L2312" i="11"/>
  <c r="M2312" i="11" s="1"/>
  <c r="N2312" i="11" s="1"/>
  <c r="P2312" i="11" s="1"/>
  <c r="O2313" i="11"/>
  <c r="Q2312" i="11"/>
  <c r="R2312" i="11"/>
  <c r="K2314" i="11" l="1"/>
  <c r="J2315" i="11"/>
  <c r="L2313" i="11"/>
  <c r="M2313" i="11" s="1"/>
  <c r="N2313" i="11" s="1"/>
  <c r="P2313" i="11" s="1"/>
  <c r="O2314" i="11"/>
  <c r="Q2313" i="11"/>
  <c r="R2313" i="11"/>
  <c r="O2315" i="11" l="1"/>
  <c r="Q2314" i="11"/>
  <c r="L2314" i="11"/>
  <c r="M2314" i="11" s="1"/>
  <c r="N2314" i="11" s="1"/>
  <c r="P2314" i="11" s="1"/>
  <c r="J2316" i="11"/>
  <c r="K2315" i="11"/>
  <c r="R2314" i="11"/>
  <c r="Q2315" i="11" l="1"/>
  <c r="O2316" i="11"/>
  <c r="L2315" i="11"/>
  <c r="M2315" i="11" s="1"/>
  <c r="N2315" i="11" s="1"/>
  <c r="P2315" i="11" s="1"/>
  <c r="J2317" i="11"/>
  <c r="K2316" i="11"/>
  <c r="R2315" i="11"/>
  <c r="Q2316" i="11" l="1"/>
  <c r="L2316" i="11"/>
  <c r="M2316" i="11" s="1"/>
  <c r="N2316" i="11" s="1"/>
  <c r="P2316" i="11" s="1"/>
  <c r="O2317" i="11"/>
  <c r="R2316" i="11"/>
  <c r="J2318" i="11"/>
  <c r="K2317" i="11"/>
  <c r="J2319" i="11" l="1"/>
  <c r="K2318" i="11"/>
  <c r="R2317" i="11"/>
  <c r="O2318" i="11"/>
  <c r="Q2317" i="11"/>
  <c r="L2317" i="11"/>
  <c r="M2317" i="11" s="1"/>
  <c r="N2317" i="11" s="1"/>
  <c r="P2317" i="11" s="1"/>
  <c r="O2319" i="11" l="1"/>
  <c r="Q2318" i="11"/>
  <c r="L2318" i="11"/>
  <c r="M2318" i="11" s="1"/>
  <c r="N2318" i="11" s="1"/>
  <c r="P2318" i="11" s="1"/>
  <c r="J2320" i="11"/>
  <c r="K2319" i="11"/>
  <c r="R2318" i="11"/>
  <c r="L2319" i="11" l="1"/>
  <c r="M2319" i="11" s="1"/>
  <c r="N2319" i="11" s="1"/>
  <c r="P2319" i="11" s="1"/>
  <c r="O2320" i="11"/>
  <c r="Q2319" i="11"/>
  <c r="J2321" i="11"/>
  <c r="K2320" i="11"/>
  <c r="R2319" i="11"/>
  <c r="R2320" i="11" l="1"/>
  <c r="Q2320" i="11"/>
  <c r="L2320" i="11"/>
  <c r="M2320" i="11" s="1"/>
  <c r="N2320" i="11" s="1"/>
  <c r="P2320" i="11" s="1"/>
  <c r="O2321" i="11"/>
  <c r="J2322" i="11"/>
  <c r="K2321" i="11"/>
  <c r="O2322" i="11" l="1"/>
  <c r="Q2321" i="11"/>
  <c r="L2321" i="11"/>
  <c r="M2321" i="11" s="1"/>
  <c r="N2321" i="11" s="1"/>
  <c r="P2321" i="11" s="1"/>
  <c r="R2321" i="11"/>
  <c r="K2322" i="11"/>
  <c r="J2323" i="11"/>
  <c r="J2324" i="11" l="1"/>
  <c r="K2323" i="11"/>
  <c r="Q2322" i="11"/>
  <c r="L2322" i="11"/>
  <c r="M2322" i="11" s="1"/>
  <c r="N2322" i="11" s="1"/>
  <c r="P2322" i="11" s="1"/>
  <c r="O2323" i="11"/>
  <c r="R2322" i="11"/>
  <c r="R2323" i="11" l="1"/>
  <c r="Q2323" i="11"/>
  <c r="L2323" i="11"/>
  <c r="M2323" i="11" s="1"/>
  <c r="N2323" i="11" s="1"/>
  <c r="P2323" i="11" s="1"/>
  <c r="O2324" i="11"/>
  <c r="J2325" i="11"/>
  <c r="K2324" i="11"/>
  <c r="L2324" i="11" l="1"/>
  <c r="M2324" i="11" s="1"/>
  <c r="N2324" i="11" s="1"/>
  <c r="P2324" i="11" s="1"/>
  <c r="O2325" i="11"/>
  <c r="Q2324" i="11"/>
  <c r="R2324" i="11"/>
  <c r="J2326" i="11"/>
  <c r="K2325" i="11"/>
  <c r="R2325" i="11" l="1"/>
  <c r="K2326" i="11"/>
  <c r="J2327" i="11"/>
  <c r="O2326" i="11"/>
  <c r="L2325" i="11"/>
  <c r="M2325" i="11" s="1"/>
  <c r="Q2325" i="11"/>
  <c r="N2325" i="11" l="1"/>
  <c r="J2328" i="11"/>
  <c r="K2327" i="11"/>
  <c r="O2327" i="11"/>
  <c r="Q2326" i="11"/>
  <c r="L2326" i="11"/>
  <c r="M2326" i="11" s="1"/>
  <c r="N2326" i="11" s="1"/>
  <c r="P2326" i="11" s="1"/>
  <c r="R2326" i="11"/>
  <c r="P2325" i="11" l="1"/>
  <c r="L2327" i="11"/>
  <c r="M2327" i="11" s="1"/>
  <c r="O2328" i="11"/>
  <c r="Q2327" i="11"/>
  <c r="J2329" i="11"/>
  <c r="K2328" i="11"/>
  <c r="R2327" i="11"/>
  <c r="N2327" i="11" l="1"/>
  <c r="R2328" i="11"/>
  <c r="Q2328" i="11"/>
  <c r="L2328" i="11"/>
  <c r="M2328" i="11" s="1"/>
  <c r="N2328" i="11" s="1"/>
  <c r="P2328" i="11" s="1"/>
  <c r="O2329" i="11"/>
  <c r="J2330" i="11"/>
  <c r="K2329" i="11"/>
  <c r="P2327" i="11" l="1"/>
  <c r="R2329" i="11"/>
  <c r="Q2329" i="11"/>
  <c r="L2329" i="11"/>
  <c r="M2329" i="11" s="1"/>
  <c r="O2330" i="11"/>
  <c r="K2330" i="11"/>
  <c r="J2331" i="11"/>
  <c r="N2329" i="11" l="1"/>
  <c r="O2331" i="11"/>
  <c r="Q2330" i="11"/>
  <c r="L2330" i="11"/>
  <c r="M2330" i="11" s="1"/>
  <c r="N2330" i="11" s="1"/>
  <c r="P2330" i="11" s="1"/>
  <c r="J2332" i="11"/>
  <c r="K2331" i="11"/>
  <c r="R2330" i="11"/>
  <c r="P2329" i="11" l="1"/>
  <c r="R2331" i="11"/>
  <c r="O2332" i="11"/>
  <c r="Q2331" i="11"/>
  <c r="L2331" i="11"/>
  <c r="M2331" i="11" s="1"/>
  <c r="J2333" i="11"/>
  <c r="K2332" i="11"/>
  <c r="N2331" i="11" l="1"/>
  <c r="R2332" i="11"/>
  <c r="L2332" i="11"/>
  <c r="M2332" i="11" s="1"/>
  <c r="N2332" i="11" s="1"/>
  <c r="P2332" i="11" s="1"/>
  <c r="O2333" i="11"/>
  <c r="Q2332" i="11"/>
  <c r="J2334" i="11"/>
  <c r="K2333" i="11"/>
  <c r="P2331" i="11" l="1"/>
  <c r="R2333" i="11"/>
  <c r="O2334" i="11"/>
  <c r="Q2333" i="11"/>
  <c r="L2333" i="11"/>
  <c r="M2333" i="11" s="1"/>
  <c r="K2334" i="11"/>
  <c r="J2335" i="11"/>
  <c r="N2333" i="11" l="1"/>
  <c r="R2334" i="11"/>
  <c r="Q2334" i="11"/>
  <c r="O2335" i="11"/>
  <c r="L2334" i="11"/>
  <c r="M2334" i="11" s="1"/>
  <c r="N2334" i="11" s="1"/>
  <c r="P2334" i="11" s="1"/>
  <c r="J2336" i="11"/>
  <c r="K2335" i="11"/>
  <c r="P2333" i="11" l="1"/>
  <c r="J2337" i="11"/>
  <c r="K2336" i="11"/>
  <c r="R2335" i="11"/>
  <c r="L2335" i="11"/>
  <c r="M2335" i="11" s="1"/>
  <c r="N2335" i="11" s="1"/>
  <c r="P2335" i="11" s="1"/>
  <c r="O2336" i="11"/>
  <c r="Q2335" i="11"/>
  <c r="R2336" i="11" l="1"/>
  <c r="Q2336" i="11"/>
  <c r="L2336" i="11"/>
  <c r="M2336" i="11" s="1"/>
  <c r="N2336" i="11" s="1"/>
  <c r="P2336" i="11" s="1"/>
  <c r="O2337" i="11"/>
  <c r="J2338" i="11"/>
  <c r="K2337" i="11"/>
  <c r="O2338" i="11" l="1"/>
  <c r="Q2337" i="11"/>
  <c r="L2337" i="11"/>
  <c r="M2337" i="11" s="1"/>
  <c r="N2337" i="11" s="1"/>
  <c r="P2337" i="11" s="1"/>
  <c r="R2337" i="11"/>
  <c r="J2339" i="11"/>
  <c r="K2338" i="11"/>
  <c r="R2338" i="11" l="1"/>
  <c r="J2340" i="11"/>
  <c r="K2339" i="11"/>
  <c r="O2339" i="11"/>
  <c r="Q2338" i="11"/>
  <c r="L2338" i="11"/>
  <c r="M2338" i="11" s="1"/>
  <c r="N2338" i="11" s="1"/>
  <c r="P2338" i="11" s="1"/>
  <c r="L2339" i="11" l="1"/>
  <c r="M2339" i="11" s="1"/>
  <c r="N2339" i="11" s="1"/>
  <c r="P2339" i="11" s="1"/>
  <c r="O2340" i="11"/>
  <c r="Q2339" i="11"/>
  <c r="J2341" i="11"/>
  <c r="K2340" i="11"/>
  <c r="R2339" i="11"/>
  <c r="R2340" i="11" l="1"/>
  <c r="L2340" i="11"/>
  <c r="M2340" i="11" s="1"/>
  <c r="N2340" i="11" s="1"/>
  <c r="P2340" i="11" s="1"/>
  <c r="O2341" i="11"/>
  <c r="Q2340" i="11"/>
  <c r="J2342" i="11"/>
  <c r="K2341" i="11"/>
  <c r="R2341" i="11" l="1"/>
  <c r="K2342" i="11"/>
  <c r="J2343" i="11"/>
  <c r="O2342" i="11"/>
  <c r="Q2341" i="11"/>
  <c r="L2341" i="11"/>
  <c r="M2341" i="11" s="1"/>
  <c r="N2341" i="11" s="1"/>
  <c r="P2341" i="11" s="1"/>
  <c r="O2343" i="11" l="1"/>
  <c r="Q2342" i="11"/>
  <c r="L2342" i="11"/>
  <c r="M2342" i="11" s="1"/>
  <c r="N2342" i="11" s="1"/>
  <c r="P2342" i="11" s="1"/>
  <c r="J2344" i="11"/>
  <c r="K2343" i="11"/>
  <c r="R2342" i="11"/>
  <c r="R2343" i="11" l="1"/>
  <c r="L2343" i="11"/>
  <c r="M2343" i="11" s="1"/>
  <c r="N2343" i="11" s="1"/>
  <c r="P2343" i="11" s="1"/>
  <c r="Q2343" i="11"/>
  <c r="O2344" i="11"/>
  <c r="J2345" i="11"/>
  <c r="K2344" i="11"/>
  <c r="R2344" i="11" l="1"/>
  <c r="Q2344" i="11"/>
  <c r="L2344" i="11"/>
  <c r="M2344" i="11" s="1"/>
  <c r="N2344" i="11" s="1"/>
  <c r="P2344" i="11" s="1"/>
  <c r="O2345" i="11"/>
  <c r="J2346" i="11"/>
  <c r="K2345" i="11"/>
  <c r="K2346" i="11" l="1"/>
  <c r="J2347" i="11"/>
  <c r="L2345" i="11"/>
  <c r="M2345" i="11" s="1"/>
  <c r="N2345" i="11" s="1"/>
  <c r="P2345" i="11" s="1"/>
  <c r="O2346" i="11"/>
  <c r="Q2345" i="11"/>
  <c r="R2345" i="11"/>
  <c r="K2347" i="11" l="1"/>
  <c r="J2348" i="11"/>
  <c r="O2347" i="11"/>
  <c r="Q2346" i="11"/>
  <c r="L2346" i="11"/>
  <c r="M2346" i="11" s="1"/>
  <c r="N2346" i="11" s="1"/>
  <c r="P2346" i="11" s="1"/>
  <c r="R2346" i="11"/>
  <c r="J2349" i="11" l="1"/>
  <c r="K2348" i="11"/>
  <c r="Q2347" i="11"/>
  <c r="L2347" i="11"/>
  <c r="M2347" i="11" s="1"/>
  <c r="N2347" i="11" s="1"/>
  <c r="P2347" i="11" s="1"/>
  <c r="O2348" i="11"/>
  <c r="R2347" i="11"/>
  <c r="R2348" i="11" l="1"/>
  <c r="Q2348" i="11"/>
  <c r="L2348" i="11"/>
  <c r="M2348" i="11" s="1"/>
  <c r="N2348" i="11" s="1"/>
  <c r="P2348" i="11" s="1"/>
  <c r="O2349" i="11"/>
  <c r="K2349" i="11"/>
  <c r="J2350" i="11"/>
  <c r="R2349" i="11" l="1"/>
  <c r="J2351" i="11"/>
  <c r="K2350" i="11"/>
  <c r="O2350" i="11"/>
  <c r="Q2349" i="11"/>
  <c r="L2349" i="11"/>
  <c r="M2349" i="11" s="1"/>
  <c r="N2349" i="11" s="1"/>
  <c r="P2349" i="11" s="1"/>
  <c r="O2351" i="11" l="1"/>
  <c r="Q2350" i="11"/>
  <c r="L2350" i="11"/>
  <c r="M2350" i="11" s="1"/>
  <c r="N2350" i="11" s="1"/>
  <c r="P2350" i="11" s="1"/>
  <c r="R2350" i="11"/>
  <c r="J2352" i="11"/>
  <c r="K2351" i="11"/>
  <c r="R2351" i="11" l="1"/>
  <c r="J2353" i="11"/>
  <c r="K2352" i="11"/>
  <c r="L2351" i="11"/>
  <c r="M2351" i="11" s="1"/>
  <c r="N2351" i="11" s="1"/>
  <c r="P2351" i="11" s="1"/>
  <c r="Q2351" i="11"/>
  <c r="O2352" i="11"/>
  <c r="R2352" i="11" l="1"/>
  <c r="K2353" i="11"/>
  <c r="J2354" i="11"/>
  <c r="L2352" i="11"/>
  <c r="M2352" i="11" s="1"/>
  <c r="N2352" i="11" s="1"/>
  <c r="P2352" i="11" s="1"/>
  <c r="O2353" i="11"/>
  <c r="Q2352" i="11"/>
  <c r="O2354" i="11" l="1"/>
  <c r="Q2353" i="11"/>
  <c r="L2353" i="11"/>
  <c r="M2353" i="11" s="1"/>
  <c r="N2353" i="11" s="1"/>
  <c r="P2353" i="11" s="1"/>
  <c r="K2354" i="11"/>
  <c r="J2355" i="11"/>
  <c r="R2353" i="11"/>
  <c r="R2354" i="11" l="1"/>
  <c r="J2356" i="11"/>
  <c r="K2355" i="11"/>
  <c r="O2355" i="11"/>
  <c r="Q2354" i="11"/>
  <c r="L2354" i="11"/>
  <c r="M2354" i="11" s="1"/>
  <c r="N2354" i="11" s="1"/>
  <c r="P2354" i="11" s="1"/>
  <c r="R2355" i="11" l="1"/>
  <c r="J2357" i="11"/>
  <c r="K2356" i="11"/>
  <c r="O2356" i="11"/>
  <c r="Q2355" i="11"/>
  <c r="L2355" i="11"/>
  <c r="M2355" i="11" s="1"/>
  <c r="N2355" i="11" s="1"/>
  <c r="P2355" i="11" s="1"/>
  <c r="R2356" i="11" l="1"/>
  <c r="J2358" i="11"/>
  <c r="K2357" i="11"/>
  <c r="Q2356" i="11"/>
  <c r="L2356" i="11"/>
  <c r="M2356" i="11" s="1"/>
  <c r="O2357" i="11"/>
  <c r="N2356" i="11" l="1"/>
  <c r="R2357" i="11"/>
  <c r="Q2357" i="11"/>
  <c r="L2357" i="11"/>
  <c r="M2357" i="11" s="1"/>
  <c r="N2357" i="11" s="1"/>
  <c r="P2357" i="11" s="1"/>
  <c r="O2358" i="11"/>
  <c r="K2358" i="11"/>
  <c r="J2359" i="11"/>
  <c r="P2356" i="11" l="1"/>
  <c r="R2358" i="11"/>
  <c r="J2360" i="11"/>
  <c r="K2359" i="11"/>
  <c r="O2359" i="11"/>
  <c r="Q2358" i="11"/>
  <c r="L2358" i="11"/>
  <c r="M2358" i="11" s="1"/>
  <c r="N2358" i="11" l="1"/>
  <c r="R2359" i="11"/>
  <c r="K2360" i="11"/>
  <c r="J2361" i="11"/>
  <c r="O2360" i="11"/>
  <c r="Q2359" i="11"/>
  <c r="L2359" i="11"/>
  <c r="M2359" i="11" s="1"/>
  <c r="N2359" i="11" s="1"/>
  <c r="P2359" i="11" s="1"/>
  <c r="P2358" i="11" l="1"/>
  <c r="J2362" i="11"/>
  <c r="K2361" i="11"/>
  <c r="L2360" i="11"/>
  <c r="M2360" i="11" s="1"/>
  <c r="O2361" i="11"/>
  <c r="Q2360" i="11"/>
  <c r="R2360" i="11"/>
  <c r="N2360" i="11" l="1"/>
  <c r="Q2361" i="11"/>
  <c r="L2361" i="11"/>
  <c r="M2361" i="11" s="1"/>
  <c r="N2361" i="11" s="1"/>
  <c r="P2361" i="11" s="1"/>
  <c r="O2362" i="11"/>
  <c r="K2362" i="11"/>
  <c r="J2363" i="11"/>
  <c r="R2361" i="11"/>
  <c r="P2360" i="11" l="1"/>
  <c r="R2362" i="11"/>
  <c r="K2363" i="11"/>
  <c r="J2364" i="11"/>
  <c r="O2363" i="11"/>
  <c r="Q2362" i="11"/>
  <c r="L2362" i="11"/>
  <c r="M2362" i="11" s="1"/>
  <c r="N2362" i="11" l="1"/>
  <c r="J2365" i="11"/>
  <c r="K2364" i="11"/>
  <c r="O2364" i="11"/>
  <c r="Q2363" i="11"/>
  <c r="L2363" i="11"/>
  <c r="M2363" i="11" s="1"/>
  <c r="N2363" i="11" s="1"/>
  <c r="P2363" i="11" s="1"/>
  <c r="R2363" i="11"/>
  <c r="P2362" i="11" l="1"/>
  <c r="Q2364" i="11"/>
  <c r="L2364" i="11"/>
  <c r="M2364" i="11" s="1"/>
  <c r="O2365" i="11"/>
  <c r="R2364" i="11"/>
  <c r="J2366" i="11"/>
  <c r="K2365" i="11"/>
  <c r="N2364" i="11" l="1"/>
  <c r="R2365" i="11"/>
  <c r="K2366" i="11"/>
  <c r="J2367" i="11"/>
  <c r="O2366" i="11"/>
  <c r="Q2365" i="11"/>
  <c r="L2365" i="11"/>
  <c r="M2365" i="11" s="1"/>
  <c r="N2365" i="11" s="1"/>
  <c r="P2365" i="11" s="1"/>
  <c r="P2364" i="11" l="1"/>
  <c r="O2367" i="11"/>
  <c r="Q2366" i="11"/>
  <c r="L2366" i="11"/>
  <c r="M2366" i="11" s="1"/>
  <c r="N2366" i="11" s="1"/>
  <c r="P2366" i="11" s="1"/>
  <c r="J2368" i="11"/>
  <c r="K2367" i="11"/>
  <c r="R2366" i="11"/>
  <c r="L2367" i="11" l="1"/>
  <c r="M2367" i="11" s="1"/>
  <c r="N2367" i="11" s="1"/>
  <c r="P2367" i="11" s="1"/>
  <c r="O2368" i="11"/>
  <c r="Q2367" i="11"/>
  <c r="J2369" i="11"/>
  <c r="K2368" i="11"/>
  <c r="R2367" i="11"/>
  <c r="R2368" i="11" l="1"/>
  <c r="Q2368" i="11"/>
  <c r="L2368" i="11"/>
  <c r="M2368" i="11" s="1"/>
  <c r="N2368" i="11" s="1"/>
  <c r="P2368" i="11" s="1"/>
  <c r="O2369" i="11"/>
  <c r="K2369" i="11"/>
  <c r="J2370" i="11"/>
  <c r="L2369" i="11" l="1"/>
  <c r="M2369" i="11" s="1"/>
  <c r="N2369" i="11" s="1"/>
  <c r="P2369" i="11" s="1"/>
  <c r="O2370" i="11"/>
  <c r="Q2369" i="11"/>
  <c r="K2370" i="11"/>
  <c r="J2371" i="11"/>
  <c r="R2369" i="11"/>
  <c r="R2370" i="11" l="1"/>
  <c r="K2371" i="11"/>
  <c r="J2372" i="11"/>
  <c r="O2371" i="11"/>
  <c r="Q2370" i="11"/>
  <c r="L2370" i="11"/>
  <c r="M2370" i="11" s="1"/>
  <c r="N2370" i="11" s="1"/>
  <c r="P2370" i="11" s="1"/>
  <c r="R2371" i="11" l="1"/>
  <c r="Q2371" i="11"/>
  <c r="L2371" i="11"/>
  <c r="M2371" i="11" s="1"/>
  <c r="N2371" i="11" s="1"/>
  <c r="P2371" i="11" s="1"/>
  <c r="O2372" i="11"/>
  <c r="J2373" i="11"/>
  <c r="K2372" i="11"/>
  <c r="J2374" i="11" l="1"/>
  <c r="K2373" i="11"/>
  <c r="L2372" i="11"/>
  <c r="M2372" i="11" s="1"/>
  <c r="N2372" i="11" s="1"/>
  <c r="P2372" i="11" s="1"/>
  <c r="O2373" i="11"/>
  <c r="Q2372" i="11"/>
  <c r="R2372" i="11"/>
  <c r="O2374" i="11" l="1"/>
  <c r="Q2373" i="11"/>
  <c r="L2373" i="11"/>
  <c r="M2373" i="11" s="1"/>
  <c r="N2373" i="11" s="1"/>
  <c r="P2373" i="11" s="1"/>
  <c r="K2374" i="11"/>
  <c r="J2375" i="11"/>
  <c r="R2373" i="11"/>
  <c r="R2374" i="11" l="1"/>
  <c r="J2376" i="11"/>
  <c r="K2375" i="11"/>
  <c r="O2375" i="11"/>
  <c r="Q2374" i="11"/>
  <c r="L2374" i="11"/>
  <c r="M2374" i="11" s="1"/>
  <c r="N2374" i="11" s="1"/>
  <c r="P2374" i="11" s="1"/>
  <c r="L2375" i="11" l="1"/>
  <c r="M2375" i="11" s="1"/>
  <c r="N2375" i="11" s="1"/>
  <c r="P2375" i="11" s="1"/>
  <c r="O2376" i="11"/>
  <c r="Q2375" i="11"/>
  <c r="R2375" i="11"/>
  <c r="K2376" i="11"/>
  <c r="J2377" i="11"/>
  <c r="R2376" i="11" l="1"/>
  <c r="L2376" i="11"/>
  <c r="M2376" i="11" s="1"/>
  <c r="N2376" i="11" s="1"/>
  <c r="P2376" i="11" s="1"/>
  <c r="O2377" i="11"/>
  <c r="Q2376" i="11"/>
  <c r="K2377" i="11"/>
  <c r="J2378" i="11"/>
  <c r="O2378" i="11" l="1"/>
  <c r="Q2377" i="11"/>
  <c r="L2377" i="11"/>
  <c r="M2377" i="11" s="1"/>
  <c r="N2377" i="11" s="1"/>
  <c r="P2377" i="11" s="1"/>
  <c r="R2377" i="11"/>
  <c r="K2378" i="11"/>
  <c r="J2379" i="11"/>
  <c r="O2379" i="11" l="1"/>
  <c r="Q2378" i="11"/>
  <c r="L2378" i="11"/>
  <c r="M2378" i="11" s="1"/>
  <c r="N2378" i="11" s="1"/>
  <c r="P2378" i="11" s="1"/>
  <c r="J2380" i="11"/>
  <c r="K2379" i="11"/>
  <c r="R2378" i="11"/>
  <c r="R2379" i="11" l="1"/>
  <c r="O2380" i="11"/>
  <c r="Q2379" i="11"/>
  <c r="L2379" i="11"/>
  <c r="M2379" i="11" s="1"/>
  <c r="N2379" i="11" s="1"/>
  <c r="P2379" i="11" s="1"/>
  <c r="J2381" i="11"/>
  <c r="K2380" i="11"/>
  <c r="R2380" i="11" l="1"/>
  <c r="Q2380" i="11"/>
  <c r="L2380" i="11"/>
  <c r="M2380" i="11" s="1"/>
  <c r="N2380" i="11" s="1"/>
  <c r="P2380" i="11" s="1"/>
  <c r="O2381" i="11"/>
  <c r="J2382" i="11"/>
  <c r="K2381" i="11"/>
  <c r="R2381" i="11" l="1"/>
  <c r="L2381" i="11"/>
  <c r="M2381" i="11" s="1"/>
  <c r="N2381" i="11" s="1"/>
  <c r="P2381" i="11" s="1"/>
  <c r="O2382" i="11"/>
  <c r="Q2381" i="11"/>
  <c r="K2382" i="11"/>
  <c r="J2383" i="11"/>
  <c r="O2383" i="11" l="1"/>
  <c r="L2382" i="11"/>
  <c r="M2382" i="11" s="1"/>
  <c r="N2382" i="11" s="1"/>
  <c r="P2382" i="11" s="1"/>
  <c r="Q2382" i="11"/>
  <c r="R2382" i="11"/>
  <c r="J2384" i="11"/>
  <c r="K2383" i="11"/>
  <c r="R2383" i="11" l="1"/>
  <c r="J2385" i="11"/>
  <c r="K2384" i="11"/>
  <c r="Q2383" i="11"/>
  <c r="L2383" i="11"/>
  <c r="M2383" i="11" s="1"/>
  <c r="N2383" i="11" s="1"/>
  <c r="P2383" i="11" s="1"/>
  <c r="O2384" i="11"/>
  <c r="R2384" i="11" l="1"/>
  <c r="Q2384" i="11"/>
  <c r="L2384" i="11"/>
  <c r="M2384" i="11" s="1"/>
  <c r="N2384" i="11" s="1"/>
  <c r="P2384" i="11" s="1"/>
  <c r="O2385" i="11"/>
  <c r="J2386" i="11"/>
  <c r="K2385" i="11"/>
  <c r="O2386" i="11" l="1"/>
  <c r="Q2385" i="11"/>
  <c r="L2385" i="11"/>
  <c r="M2385" i="11" s="1"/>
  <c r="N2385" i="11" s="1"/>
  <c r="P2385" i="11" s="1"/>
  <c r="R2385" i="11"/>
  <c r="J2387" i="11"/>
  <c r="K2386" i="11"/>
  <c r="R2386" i="11" l="1"/>
  <c r="J2388" i="11"/>
  <c r="K2387" i="11"/>
  <c r="O2387" i="11"/>
  <c r="Q2386" i="11"/>
  <c r="L2386" i="11"/>
  <c r="M2386" i="11" s="1"/>
  <c r="N2386" i="11" l="1"/>
  <c r="O2388" i="11"/>
  <c r="Q2387" i="11"/>
  <c r="L2387" i="11"/>
  <c r="M2387" i="11" s="1"/>
  <c r="N2387" i="11" s="1"/>
  <c r="P2387" i="11" s="1"/>
  <c r="R2387" i="11"/>
  <c r="J2389" i="11"/>
  <c r="K2388" i="11"/>
  <c r="P2386" i="11" l="1"/>
  <c r="R2388" i="11"/>
  <c r="K2389" i="11"/>
  <c r="J2390" i="11"/>
  <c r="Q2388" i="11"/>
  <c r="L2388" i="11"/>
  <c r="M2388" i="11" s="1"/>
  <c r="O2389" i="11"/>
  <c r="N2388" i="11" l="1"/>
  <c r="R2389" i="11"/>
  <c r="K2390" i="11"/>
  <c r="J2391" i="11"/>
  <c r="L2389" i="11"/>
  <c r="M2389" i="11" s="1"/>
  <c r="N2389" i="11" s="1"/>
  <c r="P2389" i="11" s="1"/>
  <c r="Q2389" i="11"/>
  <c r="O2390" i="11"/>
  <c r="P2388" i="11" l="1"/>
  <c r="R2390" i="11"/>
  <c r="J2392" i="11"/>
  <c r="K2391" i="11"/>
  <c r="L2390" i="11"/>
  <c r="M2390" i="11" s="1"/>
  <c r="O2391" i="11"/>
  <c r="Q2390" i="11"/>
  <c r="N2390" i="11" l="1"/>
  <c r="J2393" i="11"/>
  <c r="K2392" i="11"/>
  <c r="L2391" i="11"/>
  <c r="M2391" i="11" s="1"/>
  <c r="N2391" i="11" s="1"/>
  <c r="P2391" i="11" s="1"/>
  <c r="O2392" i="11"/>
  <c r="Q2391" i="11"/>
  <c r="R2391" i="11"/>
  <c r="P2390" i="11" l="1"/>
  <c r="L2392" i="11"/>
  <c r="M2392" i="11" s="1"/>
  <c r="Q2392" i="11"/>
  <c r="O2393" i="11"/>
  <c r="J2394" i="11"/>
  <c r="K2393" i="11"/>
  <c r="R2392" i="11"/>
  <c r="N2392" i="11" l="1"/>
  <c r="R2393" i="11"/>
  <c r="Q2393" i="11"/>
  <c r="L2393" i="11"/>
  <c r="M2393" i="11" s="1"/>
  <c r="N2393" i="11" s="1"/>
  <c r="P2393" i="11" s="1"/>
  <c r="O2394" i="11"/>
  <c r="K2394" i="11"/>
  <c r="J2395" i="11"/>
  <c r="P2392" i="11" l="1"/>
  <c r="O2395" i="11"/>
  <c r="Q2394" i="11"/>
  <c r="L2394" i="11"/>
  <c r="M2394" i="11" s="1"/>
  <c r="K2395" i="11"/>
  <c r="J2396" i="11"/>
  <c r="R2394" i="11"/>
  <c r="N2394" i="11" l="1"/>
  <c r="R2395" i="11"/>
  <c r="J2397" i="11"/>
  <c r="K2396" i="11"/>
  <c r="Q2395" i="11"/>
  <c r="L2395" i="11"/>
  <c r="M2395" i="11" s="1"/>
  <c r="N2395" i="11" s="1"/>
  <c r="P2395" i="11" s="1"/>
  <c r="O2396" i="11"/>
  <c r="P2394" i="11" l="1"/>
  <c r="R2396" i="11"/>
  <c r="J2398" i="11"/>
  <c r="K2397" i="11"/>
  <c r="Q2396" i="11"/>
  <c r="L2396" i="11"/>
  <c r="M2396" i="11" s="1"/>
  <c r="N2396" i="11" s="1"/>
  <c r="P2396" i="11" s="1"/>
  <c r="O2397" i="11"/>
  <c r="R2397" i="11" l="1"/>
  <c r="O2398" i="11"/>
  <c r="Q2397" i="11"/>
  <c r="L2397" i="11"/>
  <c r="M2397" i="11" s="1"/>
  <c r="N2397" i="11" s="1"/>
  <c r="P2397" i="11" s="1"/>
  <c r="J2399" i="11"/>
  <c r="K2398" i="11"/>
  <c r="R2398" i="11" l="1"/>
  <c r="O2399" i="11"/>
  <c r="Q2398" i="11"/>
  <c r="L2398" i="11"/>
  <c r="M2398" i="11" s="1"/>
  <c r="N2398" i="11" s="1"/>
  <c r="P2398" i="11" s="1"/>
  <c r="K2399" i="11"/>
  <c r="J2400" i="11"/>
  <c r="R2399" i="11" l="1"/>
  <c r="J2401" i="11"/>
  <c r="K2400" i="11"/>
  <c r="O2400" i="11"/>
  <c r="Q2399" i="11"/>
  <c r="L2399" i="11"/>
  <c r="M2399" i="11" s="1"/>
  <c r="N2399" i="11" s="1"/>
  <c r="P2399" i="11" s="1"/>
  <c r="Q2400" i="11" l="1"/>
  <c r="L2400" i="11"/>
  <c r="M2400" i="11" s="1"/>
  <c r="N2400" i="11" s="1"/>
  <c r="P2400" i="11" s="1"/>
  <c r="O2401" i="11"/>
  <c r="K2401" i="11"/>
  <c r="J2402" i="11"/>
  <c r="R2400" i="11"/>
  <c r="R2401" i="11" l="1"/>
  <c r="K2402" i="11"/>
  <c r="J2403" i="11"/>
  <c r="Q2401" i="11"/>
  <c r="L2401" i="11"/>
  <c r="M2401" i="11" s="1"/>
  <c r="N2401" i="11" s="1"/>
  <c r="P2401" i="11" s="1"/>
  <c r="O2402" i="11"/>
  <c r="R2402" i="11" l="1"/>
  <c r="K2403" i="11"/>
  <c r="J2404" i="11"/>
  <c r="O2403" i="11"/>
  <c r="Q2402" i="11"/>
  <c r="L2402" i="11"/>
  <c r="M2402" i="11" s="1"/>
  <c r="N2402" i="11" s="1"/>
  <c r="P2402" i="11" s="1"/>
  <c r="Q2403" i="11" l="1"/>
  <c r="L2403" i="11"/>
  <c r="M2403" i="11" s="1"/>
  <c r="N2403" i="11" s="1"/>
  <c r="P2403" i="11" s="1"/>
  <c r="O2404" i="11"/>
  <c r="R2403" i="11"/>
  <c r="J2405" i="11"/>
  <c r="K2404" i="11"/>
  <c r="J2406" i="11" l="1"/>
  <c r="K2405" i="11"/>
  <c r="R2404" i="11"/>
  <c r="Q2404" i="11"/>
  <c r="L2404" i="11"/>
  <c r="M2404" i="11" s="1"/>
  <c r="N2404" i="11" s="1"/>
  <c r="P2404" i="11" s="1"/>
  <c r="O2405" i="11"/>
  <c r="O2406" i="11" l="1"/>
  <c r="Q2405" i="11"/>
  <c r="L2405" i="11"/>
  <c r="M2405" i="11" s="1"/>
  <c r="N2405" i="11" s="1"/>
  <c r="P2405" i="11" s="1"/>
  <c r="K2406" i="11"/>
  <c r="J2407" i="11"/>
  <c r="R2405" i="11"/>
  <c r="R2406" i="11" l="1"/>
  <c r="J2408" i="11"/>
  <c r="K2407" i="11"/>
  <c r="O2407" i="11"/>
  <c r="Q2406" i="11"/>
  <c r="L2406" i="11"/>
  <c r="M2406" i="11" s="1"/>
  <c r="N2406" i="11" s="1"/>
  <c r="P2406" i="11" s="1"/>
  <c r="O2408" i="11" l="1"/>
  <c r="L2407" i="11"/>
  <c r="M2407" i="11" s="1"/>
  <c r="N2407" i="11" s="1"/>
  <c r="P2407" i="11" s="1"/>
  <c r="Q2407" i="11"/>
  <c r="R2407" i="11"/>
  <c r="J2409" i="11"/>
  <c r="K2408" i="11"/>
  <c r="R2408" i="11" l="1"/>
  <c r="K2409" i="11"/>
  <c r="J2410" i="11"/>
  <c r="L2408" i="11"/>
  <c r="M2408" i="11" s="1"/>
  <c r="N2408" i="11" s="1"/>
  <c r="P2408" i="11" s="1"/>
  <c r="O2409" i="11"/>
  <c r="Q2408" i="11"/>
  <c r="K2410" i="11" l="1"/>
  <c r="J2411" i="11"/>
  <c r="O2410" i="11"/>
  <c r="L2409" i="11"/>
  <c r="M2409" i="11" s="1"/>
  <c r="N2409" i="11" s="1"/>
  <c r="P2409" i="11" s="1"/>
  <c r="Q2409" i="11"/>
  <c r="R2409" i="11"/>
  <c r="K2411" i="11" l="1"/>
  <c r="J2412" i="11"/>
  <c r="O2411" i="11"/>
  <c r="Q2410" i="11"/>
  <c r="L2410" i="11"/>
  <c r="M2410" i="11" s="1"/>
  <c r="N2410" i="11" s="1"/>
  <c r="P2410" i="11" s="1"/>
  <c r="R2410" i="11"/>
  <c r="J2413" i="11" l="1"/>
  <c r="K2412" i="11"/>
  <c r="O2412" i="11"/>
  <c r="Q2411" i="11"/>
  <c r="L2411" i="11"/>
  <c r="M2411" i="11" s="1"/>
  <c r="N2411" i="11" s="1"/>
  <c r="P2411" i="11" s="1"/>
  <c r="R2411" i="11"/>
  <c r="L2412" i="11" l="1"/>
  <c r="M2412" i="11" s="1"/>
  <c r="N2412" i="11" s="1"/>
  <c r="P2412" i="11" s="1"/>
  <c r="Q2412" i="11"/>
  <c r="O2413" i="11"/>
  <c r="R2412" i="11"/>
  <c r="K2413" i="11"/>
  <c r="J2414" i="11"/>
  <c r="O2414" i="11" l="1"/>
  <c r="Q2413" i="11"/>
  <c r="L2413" i="11"/>
  <c r="M2413" i="11" s="1"/>
  <c r="N2413" i="11" s="1"/>
  <c r="P2413" i="11" s="1"/>
  <c r="R2413" i="11"/>
  <c r="J2415" i="11"/>
  <c r="K2414" i="11"/>
  <c r="R2414" i="11" l="1"/>
  <c r="J2416" i="11"/>
  <c r="K2415" i="11"/>
  <c r="O2415" i="11"/>
  <c r="Q2414" i="11"/>
  <c r="L2414" i="11"/>
  <c r="M2414" i="11" s="1"/>
  <c r="N2414" i="11" s="1"/>
  <c r="P2414" i="11" s="1"/>
  <c r="J2417" i="11" l="1"/>
  <c r="K2416" i="11"/>
  <c r="R2415" i="11"/>
  <c r="O2416" i="11"/>
  <c r="Q2415" i="11"/>
  <c r="L2415" i="11"/>
  <c r="M2415" i="11" s="1"/>
  <c r="N2415" i="11" s="1"/>
  <c r="P2415" i="11" s="1"/>
  <c r="J2418" i="11" l="1"/>
  <c r="K2417" i="11"/>
  <c r="Q2416" i="11"/>
  <c r="L2416" i="11"/>
  <c r="M2416" i="11" s="1"/>
  <c r="N2416" i="11" s="1"/>
  <c r="P2416" i="11" s="1"/>
  <c r="O2417" i="11"/>
  <c r="R2416" i="11"/>
  <c r="R2417" i="11" l="1"/>
  <c r="K2418" i="11"/>
  <c r="J2419" i="11"/>
  <c r="L2417" i="11"/>
  <c r="M2417" i="11" s="1"/>
  <c r="O2418" i="11"/>
  <c r="Q2417" i="11"/>
  <c r="N2417" i="11" l="1"/>
  <c r="K2419" i="11"/>
  <c r="J2420" i="11"/>
  <c r="O2419" i="11"/>
  <c r="Q2418" i="11"/>
  <c r="L2418" i="11"/>
  <c r="M2418" i="11" s="1"/>
  <c r="N2418" i="11" s="1"/>
  <c r="P2418" i="11" s="1"/>
  <c r="R2418" i="11"/>
  <c r="P2417" i="11" l="1"/>
  <c r="J2421" i="11"/>
  <c r="K2420" i="11"/>
  <c r="R2419" i="11"/>
  <c r="Q2419" i="11"/>
  <c r="L2419" i="11"/>
  <c r="M2419" i="11" s="1"/>
  <c r="O2420" i="11"/>
  <c r="N2419" i="11" l="1"/>
  <c r="R2420" i="11"/>
  <c r="L2420" i="11"/>
  <c r="M2420" i="11" s="1"/>
  <c r="N2420" i="11" s="1"/>
  <c r="P2420" i="11" s="1"/>
  <c r="O2421" i="11"/>
  <c r="Q2420" i="11"/>
  <c r="J2422" i="11"/>
  <c r="K2421" i="11"/>
  <c r="P2419" i="11" l="1"/>
  <c r="R2421" i="11"/>
  <c r="O2422" i="11"/>
  <c r="Q2421" i="11"/>
  <c r="L2421" i="11"/>
  <c r="M2421" i="11" s="1"/>
  <c r="K2422" i="11"/>
  <c r="J2423" i="11"/>
  <c r="N2421" i="11" l="1"/>
  <c r="R2422" i="11"/>
  <c r="J2424" i="11"/>
  <c r="K2423" i="11"/>
  <c r="O2423" i="11"/>
  <c r="Q2422" i="11"/>
  <c r="L2422" i="11"/>
  <c r="M2422" i="11" s="1"/>
  <c r="N2422" i="11" s="1"/>
  <c r="P2422" i="11" s="1"/>
  <c r="P2421" i="11" l="1"/>
  <c r="J2425" i="11"/>
  <c r="K2424" i="11"/>
  <c r="L2423" i="11"/>
  <c r="M2423" i="11" s="1"/>
  <c r="O2424" i="11"/>
  <c r="Q2423" i="11"/>
  <c r="R2423" i="11"/>
  <c r="N2423" i="11" l="1"/>
  <c r="J2426" i="11"/>
  <c r="K2425" i="11"/>
  <c r="Q2424" i="11"/>
  <c r="L2424" i="11"/>
  <c r="M2424" i="11" s="1"/>
  <c r="N2424" i="11" s="1"/>
  <c r="P2424" i="11" s="1"/>
  <c r="O2425" i="11"/>
  <c r="R2424" i="11"/>
  <c r="P2423" i="11" l="1"/>
  <c r="R2425" i="11"/>
  <c r="O2426" i="11"/>
  <c r="L2425" i="11"/>
  <c r="M2425" i="11" s="1"/>
  <c r="Q2425" i="11"/>
  <c r="K2426" i="11"/>
  <c r="J2427" i="11"/>
  <c r="N2425" i="11" l="1"/>
  <c r="R2426" i="11"/>
  <c r="J2428" i="11"/>
  <c r="K2427" i="11"/>
  <c r="O2427" i="11"/>
  <c r="Q2426" i="11"/>
  <c r="L2426" i="11"/>
  <c r="M2426" i="11" s="1"/>
  <c r="N2426" i="11" s="1"/>
  <c r="P2426" i="11" s="1"/>
  <c r="P2425" i="11" l="1"/>
  <c r="L2427" i="11"/>
  <c r="M2427" i="11" s="1"/>
  <c r="N2427" i="11" s="1"/>
  <c r="P2427" i="11" s="1"/>
  <c r="O2428" i="11"/>
  <c r="Q2427" i="11"/>
  <c r="J2429" i="11"/>
  <c r="K2428" i="11"/>
  <c r="R2427" i="11"/>
  <c r="R2428" i="11" l="1"/>
  <c r="Q2428" i="11"/>
  <c r="L2428" i="11"/>
  <c r="M2428" i="11" s="1"/>
  <c r="N2428" i="11" s="1"/>
  <c r="P2428" i="11" s="1"/>
  <c r="O2429" i="11"/>
  <c r="J2430" i="11"/>
  <c r="K2429" i="11"/>
  <c r="K2430" i="11" l="1"/>
  <c r="J2431" i="11"/>
  <c r="O2430" i="11"/>
  <c r="L2429" i="11"/>
  <c r="M2429" i="11" s="1"/>
  <c r="N2429" i="11" s="1"/>
  <c r="P2429" i="11" s="1"/>
  <c r="Q2429" i="11"/>
  <c r="R2429" i="11"/>
  <c r="J2432" i="11" l="1"/>
  <c r="K2431" i="11"/>
  <c r="R2430" i="11"/>
  <c r="O2431" i="11"/>
  <c r="Q2430" i="11"/>
  <c r="L2430" i="11"/>
  <c r="M2430" i="11" s="1"/>
  <c r="N2430" i="11" s="1"/>
  <c r="P2430" i="11" s="1"/>
  <c r="L2431" i="11" l="1"/>
  <c r="M2431" i="11" s="1"/>
  <c r="N2431" i="11" s="1"/>
  <c r="P2431" i="11" s="1"/>
  <c r="O2432" i="11"/>
  <c r="Q2431" i="11"/>
  <c r="J2433" i="11"/>
  <c r="K2432" i="11"/>
  <c r="R2431" i="11"/>
  <c r="R2432" i="11" l="1"/>
  <c r="Q2432" i="11"/>
  <c r="L2432" i="11"/>
  <c r="M2432" i="11" s="1"/>
  <c r="N2432" i="11" s="1"/>
  <c r="P2432" i="11" s="1"/>
  <c r="O2433" i="11"/>
  <c r="J2434" i="11"/>
  <c r="K2433" i="11"/>
  <c r="L2433" i="11" l="1"/>
  <c r="M2433" i="11" s="1"/>
  <c r="N2433" i="11" s="1"/>
  <c r="P2433" i="11" s="1"/>
  <c r="O2434" i="11"/>
  <c r="Q2433" i="11"/>
  <c r="R2433" i="11"/>
  <c r="K2434" i="11"/>
  <c r="J2435" i="11"/>
  <c r="R2434" i="11" l="1"/>
  <c r="O2435" i="11"/>
  <c r="Q2434" i="11"/>
  <c r="L2434" i="11"/>
  <c r="M2434" i="11" s="1"/>
  <c r="N2434" i="11" s="1"/>
  <c r="P2434" i="11" s="1"/>
  <c r="J2436" i="11"/>
  <c r="K2435" i="11"/>
  <c r="R2435" i="11" l="1"/>
  <c r="J2437" i="11"/>
  <c r="K2436" i="11"/>
  <c r="L2435" i="11"/>
  <c r="M2435" i="11" s="1"/>
  <c r="N2435" i="11" s="1"/>
  <c r="P2435" i="11" s="1"/>
  <c r="O2436" i="11"/>
  <c r="Q2435" i="11"/>
  <c r="Q2436" i="11" l="1"/>
  <c r="L2436" i="11"/>
  <c r="M2436" i="11" s="1"/>
  <c r="N2436" i="11" s="1"/>
  <c r="P2436" i="11" s="1"/>
  <c r="O2437" i="11"/>
  <c r="J2438" i="11"/>
  <c r="K2437" i="11"/>
  <c r="R2436" i="11"/>
  <c r="R2437" i="11" l="1"/>
  <c r="Q2437" i="11"/>
  <c r="L2437" i="11"/>
  <c r="M2437" i="11" s="1"/>
  <c r="N2437" i="11" s="1"/>
  <c r="P2437" i="11" s="1"/>
  <c r="O2438" i="11"/>
  <c r="K2438" i="11"/>
  <c r="J2439" i="11"/>
  <c r="Q2438" i="11" l="1"/>
  <c r="L2438" i="11"/>
  <c r="M2438" i="11" s="1"/>
  <c r="N2438" i="11" s="1"/>
  <c r="P2438" i="11" s="1"/>
  <c r="O2439" i="11"/>
  <c r="J2440" i="11"/>
  <c r="K2439" i="11"/>
  <c r="R2438" i="11"/>
  <c r="R2439" i="11" l="1"/>
  <c r="O2440" i="11"/>
  <c r="Q2439" i="11"/>
  <c r="L2439" i="11"/>
  <c r="M2439" i="11" s="1"/>
  <c r="N2439" i="11" s="1"/>
  <c r="P2439" i="11" s="1"/>
  <c r="J2441" i="11"/>
  <c r="K2440" i="11"/>
  <c r="R2440" i="11" l="1"/>
  <c r="Q2440" i="11"/>
  <c r="L2440" i="11"/>
  <c r="M2440" i="11" s="1"/>
  <c r="N2440" i="11" s="1"/>
  <c r="P2440" i="11" s="1"/>
  <c r="O2441" i="11"/>
  <c r="K2441" i="11"/>
  <c r="J2442" i="11"/>
  <c r="Q2441" i="11" l="1"/>
  <c r="L2441" i="11"/>
  <c r="M2441" i="11" s="1"/>
  <c r="N2441" i="11" s="1"/>
  <c r="P2441" i="11" s="1"/>
  <c r="O2442" i="11"/>
  <c r="K2442" i="11"/>
  <c r="J2443" i="11"/>
  <c r="R2441" i="11"/>
  <c r="R2442" i="11" l="1"/>
  <c r="J2444" i="11"/>
  <c r="K2443" i="11"/>
  <c r="O2443" i="11"/>
  <c r="Q2442" i="11"/>
  <c r="L2442" i="11"/>
  <c r="M2442" i="11" s="1"/>
  <c r="N2442" i="11" s="1"/>
  <c r="P2442" i="11" s="1"/>
  <c r="L2443" i="11" l="1"/>
  <c r="M2443" i="11" s="1"/>
  <c r="N2443" i="11" s="1"/>
  <c r="P2443" i="11" s="1"/>
  <c r="O2444" i="11"/>
  <c r="Q2443" i="11"/>
  <c r="J2445" i="11"/>
  <c r="K2444" i="11"/>
  <c r="R2443" i="11"/>
  <c r="R2444" i="11" l="1"/>
  <c r="Q2444" i="11"/>
  <c r="L2444" i="11"/>
  <c r="M2444" i="11" s="1"/>
  <c r="N2444" i="11" s="1"/>
  <c r="P2444" i="11" s="1"/>
  <c r="O2445" i="11"/>
  <c r="K2445" i="11"/>
  <c r="J2446" i="11"/>
  <c r="R2445" i="11" l="1"/>
  <c r="K2446" i="11"/>
  <c r="J2447" i="11"/>
  <c r="L2445" i="11"/>
  <c r="M2445" i="11" s="1"/>
  <c r="N2445" i="11" s="1"/>
  <c r="P2445" i="11" s="1"/>
  <c r="O2446" i="11"/>
  <c r="Q2445" i="11"/>
  <c r="K2447" i="11" l="1"/>
  <c r="J2448" i="11"/>
  <c r="O2447" i="11"/>
  <c r="Q2446" i="11"/>
  <c r="L2446" i="11"/>
  <c r="M2446" i="11" s="1"/>
  <c r="N2446" i="11" s="1"/>
  <c r="P2446" i="11" s="1"/>
  <c r="R2446" i="11"/>
  <c r="J2449" i="11" l="1"/>
  <c r="K2448" i="11"/>
  <c r="O2448" i="11"/>
  <c r="Q2447" i="11"/>
  <c r="L2447" i="11"/>
  <c r="M2447" i="11" s="1"/>
  <c r="N2447" i="11" s="1"/>
  <c r="P2447" i="11" s="1"/>
  <c r="R2447" i="11"/>
  <c r="L2448" i="11" l="1"/>
  <c r="M2448" i="11" s="1"/>
  <c r="O2449" i="11"/>
  <c r="Q2448" i="11"/>
  <c r="R2448" i="11"/>
  <c r="J2450" i="11"/>
  <c r="K2449" i="11"/>
  <c r="N2448" i="11" l="1"/>
  <c r="R2449" i="11"/>
  <c r="K2450" i="11"/>
  <c r="J2451" i="11"/>
  <c r="O2450" i="11"/>
  <c r="Q2449" i="11"/>
  <c r="L2449" i="11"/>
  <c r="M2449" i="11" s="1"/>
  <c r="N2449" i="11" s="1"/>
  <c r="P2449" i="11" s="1"/>
  <c r="P2448" i="11" l="1"/>
  <c r="J2452" i="11"/>
  <c r="K2451" i="11"/>
  <c r="R2450" i="11"/>
  <c r="O2451" i="11"/>
  <c r="L2450" i="11"/>
  <c r="M2450" i="11" s="1"/>
  <c r="Q2450" i="11"/>
  <c r="N2450" i="11" l="1"/>
  <c r="K2452" i="11"/>
  <c r="J2453" i="11"/>
  <c r="L2451" i="11"/>
  <c r="M2451" i="11" s="1"/>
  <c r="N2451" i="11" s="1"/>
  <c r="P2451" i="11" s="1"/>
  <c r="O2452" i="11"/>
  <c r="Q2451" i="11"/>
  <c r="R2451" i="11"/>
  <c r="P2450" i="11" l="1"/>
  <c r="O2453" i="11"/>
  <c r="Q2452" i="11"/>
  <c r="L2452" i="11"/>
  <c r="M2452" i="11" s="1"/>
  <c r="J2454" i="11"/>
  <c r="K2453" i="11"/>
  <c r="R2452" i="11"/>
  <c r="N2452" i="11" l="1"/>
  <c r="O2454" i="11"/>
  <c r="Q2453" i="11"/>
  <c r="L2453" i="11"/>
  <c r="M2453" i="11" s="1"/>
  <c r="N2453" i="11" s="1"/>
  <c r="P2453" i="11" s="1"/>
  <c r="K2454" i="11"/>
  <c r="J2455" i="11"/>
  <c r="R2453" i="11"/>
  <c r="P2452" i="11" l="1"/>
  <c r="R2454" i="11"/>
  <c r="J2456" i="11"/>
  <c r="K2455" i="11"/>
  <c r="O2455" i="11"/>
  <c r="Q2454" i="11"/>
  <c r="L2454" i="11"/>
  <c r="M2454" i="11" s="1"/>
  <c r="N2454" i="11" l="1"/>
  <c r="R2455" i="11"/>
  <c r="J2457" i="11"/>
  <c r="K2456" i="11"/>
  <c r="L2455" i="11"/>
  <c r="M2455" i="11" s="1"/>
  <c r="N2455" i="11" s="1"/>
  <c r="P2455" i="11" s="1"/>
  <c r="O2456" i="11"/>
  <c r="Q2455" i="11"/>
  <c r="P2454" i="11" l="1"/>
  <c r="Q2456" i="11"/>
  <c r="L2456" i="11"/>
  <c r="M2456" i="11" s="1"/>
  <c r="O2457" i="11"/>
  <c r="K2457" i="11"/>
  <c r="J2458" i="11"/>
  <c r="R2456" i="11"/>
  <c r="N2456" i="11" l="1"/>
  <c r="R2457" i="11"/>
  <c r="K2458" i="11"/>
  <c r="J2459" i="11"/>
  <c r="O2458" i="11"/>
  <c r="Q2457" i="11"/>
  <c r="L2457" i="11"/>
  <c r="M2457" i="11" s="1"/>
  <c r="N2457" i="11" s="1"/>
  <c r="P2457" i="11" s="1"/>
  <c r="P2456" i="11" l="1"/>
  <c r="J2460" i="11"/>
  <c r="K2459" i="11"/>
  <c r="O2459" i="11"/>
  <c r="Q2458" i="11"/>
  <c r="L2458" i="11"/>
  <c r="M2458" i="11" s="1"/>
  <c r="N2458" i="11" s="1"/>
  <c r="P2458" i="11" s="1"/>
  <c r="R2458" i="11"/>
  <c r="L2459" i="11" l="1"/>
  <c r="M2459" i="11" s="1"/>
  <c r="N2459" i="11" s="1"/>
  <c r="P2459" i="11" s="1"/>
  <c r="O2460" i="11"/>
  <c r="Q2459" i="11"/>
  <c r="J2461" i="11"/>
  <c r="K2460" i="11"/>
  <c r="R2459" i="11"/>
  <c r="R2460" i="11" l="1"/>
  <c r="Q2460" i="11"/>
  <c r="L2460" i="11"/>
  <c r="M2460" i="11" s="1"/>
  <c r="N2460" i="11" s="1"/>
  <c r="P2460" i="11" s="1"/>
  <c r="O2461" i="11"/>
  <c r="K2461" i="11"/>
  <c r="J2462" i="11"/>
  <c r="R2461" i="11" l="1"/>
  <c r="K2462" i="11"/>
  <c r="J2463" i="11"/>
  <c r="Q2461" i="11"/>
  <c r="L2461" i="11"/>
  <c r="M2461" i="11" s="1"/>
  <c r="N2461" i="11" s="1"/>
  <c r="P2461" i="11" s="1"/>
  <c r="O2462" i="11"/>
  <c r="R2462" i="11" l="1"/>
  <c r="J2464" i="11"/>
  <c r="K2463" i="11"/>
  <c r="Q2462" i="11"/>
  <c r="L2462" i="11"/>
  <c r="M2462" i="11" s="1"/>
  <c r="N2462" i="11" s="1"/>
  <c r="P2462" i="11" s="1"/>
  <c r="O2463" i="11"/>
  <c r="R2463" i="11" l="1"/>
  <c r="J2465" i="11"/>
  <c r="K2464" i="11"/>
  <c r="L2463" i="11"/>
  <c r="M2463" i="11" s="1"/>
  <c r="N2463" i="11" s="1"/>
  <c r="P2463" i="11" s="1"/>
  <c r="O2464" i="11"/>
  <c r="Q2463" i="11"/>
  <c r="Q2464" i="11" l="1"/>
  <c r="L2464" i="11"/>
  <c r="M2464" i="11" s="1"/>
  <c r="N2464" i="11" s="1"/>
  <c r="P2464" i="11" s="1"/>
  <c r="O2465" i="11"/>
  <c r="J2466" i="11"/>
  <c r="K2465" i="11"/>
  <c r="R2464" i="11"/>
  <c r="R2465" i="11" l="1"/>
  <c r="L2465" i="11"/>
  <c r="M2465" i="11" s="1"/>
  <c r="N2465" i="11" s="1"/>
  <c r="P2465" i="11" s="1"/>
  <c r="O2466" i="11"/>
  <c r="Q2465" i="11"/>
  <c r="K2466" i="11"/>
  <c r="J2467" i="11"/>
  <c r="O2467" i="11" l="1"/>
  <c r="Q2466" i="11"/>
  <c r="L2466" i="11"/>
  <c r="M2466" i="11" s="1"/>
  <c r="N2466" i="11" s="1"/>
  <c r="P2466" i="11" s="1"/>
  <c r="R2466" i="11"/>
  <c r="K2467" i="11"/>
  <c r="J2468" i="11"/>
  <c r="Q2467" i="11" l="1"/>
  <c r="L2467" i="11"/>
  <c r="M2467" i="11" s="1"/>
  <c r="N2467" i="11" s="1"/>
  <c r="P2467" i="11" s="1"/>
  <c r="O2468" i="11"/>
  <c r="J2469" i="11"/>
  <c r="K2468" i="11"/>
  <c r="R2467" i="11"/>
  <c r="O2469" i="11" l="1"/>
  <c r="L2468" i="11"/>
  <c r="M2468" i="11" s="1"/>
  <c r="N2468" i="11" s="1"/>
  <c r="P2468" i="11" s="1"/>
  <c r="Q2468" i="11"/>
  <c r="R2468" i="11"/>
  <c r="J2470" i="11"/>
  <c r="K2469" i="11"/>
  <c r="R2469" i="11" l="1"/>
  <c r="K2470" i="11"/>
  <c r="J2471" i="11"/>
  <c r="O2470" i="11"/>
  <c r="Q2469" i="11"/>
  <c r="L2469" i="11"/>
  <c r="M2469" i="11" s="1"/>
  <c r="N2469" i="11" s="1"/>
  <c r="P2469" i="11" s="1"/>
  <c r="J2472" i="11" l="1"/>
  <c r="K2471" i="11"/>
  <c r="R2470" i="11"/>
  <c r="O2471" i="11"/>
  <c r="Q2470" i="11"/>
  <c r="L2470" i="11"/>
  <c r="M2470" i="11" s="1"/>
  <c r="N2470" i="11" s="1"/>
  <c r="P2470" i="11" s="1"/>
  <c r="O2472" i="11" l="1"/>
  <c r="Q2471" i="11"/>
  <c r="L2471" i="11"/>
  <c r="M2471" i="11" s="1"/>
  <c r="N2471" i="11" s="1"/>
  <c r="P2471" i="11" s="1"/>
  <c r="J2473" i="11"/>
  <c r="K2472" i="11"/>
  <c r="R2471" i="11"/>
  <c r="Q2472" i="11" l="1"/>
  <c r="L2472" i="11"/>
  <c r="M2472" i="11" s="1"/>
  <c r="N2472" i="11" s="1"/>
  <c r="P2472" i="11" s="1"/>
  <c r="O2473" i="11"/>
  <c r="J2474" i="11"/>
  <c r="K2473" i="11"/>
  <c r="R2472" i="11"/>
  <c r="O2474" i="11" l="1"/>
  <c r="Q2473" i="11"/>
  <c r="L2473" i="11"/>
  <c r="M2473" i="11" s="1"/>
  <c r="N2473" i="11" s="1"/>
  <c r="P2473" i="11" s="1"/>
  <c r="R2473" i="11"/>
  <c r="J2475" i="11"/>
  <c r="K2474" i="11"/>
  <c r="R2474" i="11" l="1"/>
  <c r="K2475" i="11"/>
  <c r="J2476" i="11"/>
  <c r="O2475" i="11"/>
  <c r="Q2474" i="11"/>
  <c r="L2474" i="11"/>
  <c r="M2474" i="11" s="1"/>
  <c r="N2474" i="11" s="1"/>
  <c r="P2474" i="11" s="1"/>
  <c r="L2475" i="11" l="1"/>
  <c r="M2475" i="11" s="1"/>
  <c r="N2475" i="11" s="1"/>
  <c r="P2475" i="11" s="1"/>
  <c r="O2476" i="11"/>
  <c r="Q2475" i="11"/>
  <c r="R2475" i="11"/>
  <c r="J2477" i="11"/>
  <c r="K2476" i="11"/>
  <c r="J2478" i="11" l="1"/>
  <c r="K2477" i="11"/>
  <c r="L2476" i="11"/>
  <c r="M2476" i="11" s="1"/>
  <c r="N2476" i="11" s="1"/>
  <c r="P2476" i="11" s="1"/>
  <c r="O2477" i="11"/>
  <c r="Q2476" i="11"/>
  <c r="R2476" i="11"/>
  <c r="J2479" i="11" l="1"/>
  <c r="K2478" i="11"/>
  <c r="O2478" i="11"/>
  <c r="Q2477" i="11"/>
  <c r="L2477" i="11"/>
  <c r="M2477" i="11" s="1"/>
  <c r="N2477" i="11" s="1"/>
  <c r="P2477" i="11" s="1"/>
  <c r="R2477" i="11"/>
  <c r="K2479" i="11" l="1"/>
  <c r="J2480" i="11"/>
  <c r="R2478" i="11"/>
  <c r="O2479" i="11"/>
  <c r="Q2478" i="11"/>
  <c r="L2478" i="11"/>
  <c r="M2478" i="11" s="1"/>
  <c r="N2478" i="11" l="1"/>
  <c r="J2481" i="11"/>
  <c r="K2480" i="11"/>
  <c r="O2480" i="11"/>
  <c r="Q2479" i="11"/>
  <c r="L2479" i="11"/>
  <c r="M2479" i="11" s="1"/>
  <c r="N2479" i="11" s="1"/>
  <c r="P2479" i="11" s="1"/>
  <c r="R2479" i="11"/>
  <c r="P2478" i="11" l="1"/>
  <c r="L2480" i="11"/>
  <c r="M2480" i="11" s="1"/>
  <c r="O2481" i="11"/>
  <c r="Q2480" i="11"/>
  <c r="R2480" i="11"/>
  <c r="J2482" i="11"/>
  <c r="K2481" i="11"/>
  <c r="N2480" i="11" l="1"/>
  <c r="R2481" i="11"/>
  <c r="K2482" i="11"/>
  <c r="J2483" i="11"/>
  <c r="O2482" i="11"/>
  <c r="Q2481" i="11"/>
  <c r="L2481" i="11"/>
  <c r="M2481" i="11" s="1"/>
  <c r="N2481" i="11" s="1"/>
  <c r="P2481" i="11" s="1"/>
  <c r="P2480" i="11" l="1"/>
  <c r="J2484" i="11"/>
  <c r="K2483" i="11"/>
  <c r="O2483" i="11"/>
  <c r="Q2482" i="11"/>
  <c r="L2482" i="11"/>
  <c r="M2482" i="11" s="1"/>
  <c r="R2482" i="11"/>
  <c r="N2482" i="11" l="1"/>
  <c r="O2484" i="11"/>
  <c r="Q2483" i="11"/>
  <c r="L2483" i="11"/>
  <c r="M2483" i="11" s="1"/>
  <c r="N2483" i="11" s="1"/>
  <c r="P2483" i="11" s="1"/>
  <c r="R2483" i="11"/>
  <c r="J2485" i="11"/>
  <c r="K2484" i="11"/>
  <c r="P2482" i="11" l="1"/>
  <c r="R2484" i="11"/>
  <c r="J2486" i="11"/>
  <c r="K2485" i="11"/>
  <c r="Q2484" i="11"/>
  <c r="L2484" i="11"/>
  <c r="M2484" i="11" s="1"/>
  <c r="O2485" i="11"/>
  <c r="N2484" i="11" l="1"/>
  <c r="R2485" i="11"/>
  <c r="L2485" i="11"/>
  <c r="M2485" i="11" s="1"/>
  <c r="N2485" i="11" s="1"/>
  <c r="P2485" i="11" s="1"/>
  <c r="O2486" i="11"/>
  <c r="Q2485" i="11"/>
  <c r="K2486" i="11"/>
  <c r="J2487" i="11"/>
  <c r="P2484" i="11" l="1"/>
  <c r="R2486" i="11"/>
  <c r="K2487" i="11"/>
  <c r="J2488" i="11"/>
  <c r="O2487" i="11"/>
  <c r="Q2486" i="11"/>
  <c r="L2486" i="11"/>
  <c r="M2486" i="11" s="1"/>
  <c r="N2486" i="11" l="1"/>
  <c r="R2487" i="11"/>
  <c r="O2488" i="11"/>
  <c r="Q2487" i="11"/>
  <c r="L2487" i="11"/>
  <c r="M2487" i="11" s="1"/>
  <c r="N2487" i="11" s="1"/>
  <c r="P2487" i="11" s="1"/>
  <c r="J2489" i="11"/>
  <c r="K2488" i="11"/>
  <c r="P2486" i="11" l="1"/>
  <c r="R2488" i="11"/>
  <c r="L2488" i="11"/>
  <c r="M2488" i="11" s="1"/>
  <c r="N2488" i="11" s="1"/>
  <c r="P2488" i="11" s="1"/>
  <c r="O2489" i="11"/>
  <c r="Q2488" i="11"/>
  <c r="J2490" i="11"/>
  <c r="K2489" i="11"/>
  <c r="O2490" i="11" l="1"/>
  <c r="Q2489" i="11"/>
  <c r="L2489" i="11"/>
  <c r="M2489" i="11" s="1"/>
  <c r="N2489" i="11" s="1"/>
  <c r="P2489" i="11" s="1"/>
  <c r="R2489" i="11"/>
  <c r="J2491" i="11"/>
  <c r="K2490" i="11"/>
  <c r="R2490" i="11" l="1"/>
  <c r="J2492" i="11"/>
  <c r="K2491" i="11"/>
  <c r="O2491" i="11"/>
  <c r="Q2490" i="11"/>
  <c r="L2490" i="11"/>
  <c r="M2490" i="11" s="1"/>
  <c r="N2490" i="11" s="1"/>
  <c r="P2490" i="11" s="1"/>
  <c r="Q2491" i="11" l="1"/>
  <c r="O2492" i="11"/>
  <c r="L2491" i="11"/>
  <c r="M2491" i="11" s="1"/>
  <c r="N2491" i="11" s="1"/>
  <c r="P2491" i="11" s="1"/>
  <c r="R2491" i="11"/>
  <c r="J2493" i="11"/>
  <c r="K2492" i="11"/>
  <c r="R2492" i="11" l="1"/>
  <c r="J2494" i="11"/>
  <c r="K2493" i="11"/>
  <c r="L2492" i="11"/>
  <c r="M2492" i="11" s="1"/>
  <c r="N2492" i="11" s="1"/>
  <c r="P2492" i="11" s="1"/>
  <c r="O2493" i="11"/>
  <c r="Q2492" i="11"/>
  <c r="K2494" i="11" l="1"/>
  <c r="J2495" i="11"/>
  <c r="O2494" i="11"/>
  <c r="Q2493" i="11"/>
  <c r="L2493" i="11"/>
  <c r="M2493" i="11" s="1"/>
  <c r="N2493" i="11" s="1"/>
  <c r="P2493" i="11" s="1"/>
  <c r="R2493" i="11"/>
  <c r="J2496" i="11" l="1"/>
  <c r="K2495" i="11"/>
  <c r="R2494" i="11"/>
  <c r="O2495" i="11"/>
  <c r="L2494" i="11"/>
  <c r="M2494" i="11" s="1"/>
  <c r="N2494" i="11" s="1"/>
  <c r="P2494" i="11" s="1"/>
  <c r="Q2494" i="11"/>
  <c r="O2496" i="11" l="1"/>
  <c r="L2495" i="11"/>
  <c r="M2495" i="11" s="1"/>
  <c r="N2495" i="11" s="1"/>
  <c r="P2495" i="11" s="1"/>
  <c r="Q2495" i="11"/>
  <c r="J2497" i="11"/>
  <c r="K2496" i="11"/>
  <c r="R2495" i="11"/>
  <c r="R2496" i="11" l="1"/>
  <c r="Q2496" i="11"/>
  <c r="L2496" i="11"/>
  <c r="M2496" i="11" s="1"/>
  <c r="N2496" i="11" s="1"/>
  <c r="P2496" i="11" s="1"/>
  <c r="O2497" i="11"/>
  <c r="K2497" i="11"/>
  <c r="J2498" i="11"/>
  <c r="R2497" i="11" l="1"/>
  <c r="K2498" i="11"/>
  <c r="J2499" i="11"/>
  <c r="L2497" i="11"/>
  <c r="M2497" i="11" s="1"/>
  <c r="N2497" i="11" s="1"/>
  <c r="P2497" i="11" s="1"/>
  <c r="O2498" i="11"/>
  <c r="Q2497" i="11"/>
  <c r="J2500" i="11" l="1"/>
  <c r="K2499" i="11"/>
  <c r="Q2498" i="11"/>
  <c r="L2498" i="11"/>
  <c r="M2498" i="11" s="1"/>
  <c r="N2498" i="11" s="1"/>
  <c r="P2498" i="11" s="1"/>
  <c r="O2499" i="11"/>
  <c r="R2498" i="11"/>
  <c r="R2499" i="11" l="1"/>
  <c r="J2501" i="11"/>
  <c r="K2500" i="11"/>
  <c r="L2499" i="11"/>
  <c r="M2499" i="11" s="1"/>
  <c r="N2499" i="11" s="1"/>
  <c r="P2499" i="11" s="1"/>
  <c r="O2500" i="11"/>
  <c r="Q2499" i="11"/>
  <c r="L2500" i="11" l="1"/>
  <c r="M2500" i="11" s="1"/>
  <c r="N2500" i="11" s="1"/>
  <c r="P2500" i="11" s="1"/>
  <c r="Q2500" i="11"/>
  <c r="O2501" i="11"/>
  <c r="K2501" i="11"/>
  <c r="J2502" i="11"/>
  <c r="R2500" i="11"/>
  <c r="R2501" i="11" l="1"/>
  <c r="J2503" i="11"/>
  <c r="K2502" i="11"/>
  <c r="O2502" i="11"/>
  <c r="Q2501" i="11"/>
  <c r="L2501" i="11"/>
  <c r="M2501" i="11" s="1"/>
  <c r="N2501" i="11" s="1"/>
  <c r="P2501" i="11" s="1"/>
  <c r="O2503" i="11" l="1"/>
  <c r="Q2502" i="11"/>
  <c r="L2502" i="11"/>
  <c r="M2502" i="11" s="1"/>
  <c r="N2502" i="11" s="1"/>
  <c r="P2502" i="11" s="1"/>
  <c r="R2502" i="11"/>
  <c r="J2504" i="11"/>
  <c r="K2503" i="11"/>
  <c r="R2503" i="11" l="1"/>
  <c r="J2505" i="11"/>
  <c r="K2504" i="11"/>
  <c r="O2504" i="11"/>
  <c r="Q2503" i="11"/>
  <c r="L2503" i="11"/>
  <c r="M2503" i="11" s="1"/>
  <c r="N2503" i="11" s="1"/>
  <c r="P2503" i="11" s="1"/>
  <c r="K2505" i="11" l="1"/>
  <c r="J2506" i="11"/>
  <c r="R2504" i="11"/>
  <c r="Q2504" i="11"/>
  <c r="L2504" i="11"/>
  <c r="M2504" i="11" s="1"/>
  <c r="N2504" i="11" s="1"/>
  <c r="P2504" i="11" s="1"/>
  <c r="O2505" i="11"/>
  <c r="R2505" i="11" l="1"/>
  <c r="O2506" i="11"/>
  <c r="Q2505" i="11"/>
  <c r="L2505" i="11"/>
  <c r="M2505" i="11" s="1"/>
  <c r="N2505" i="11" s="1"/>
  <c r="P2505" i="11" s="1"/>
  <c r="K2506" i="11"/>
  <c r="J2507" i="11"/>
  <c r="R2506" i="11" l="1"/>
  <c r="J2508" i="11"/>
  <c r="K2507" i="11"/>
  <c r="O2507" i="11"/>
  <c r="Q2506" i="11"/>
  <c r="L2506" i="11"/>
  <c r="M2506" i="11" s="1"/>
  <c r="N2506" i="11" s="1"/>
  <c r="P2506" i="11" s="1"/>
  <c r="J2509" i="11" l="1"/>
  <c r="K2508" i="11"/>
  <c r="R2507" i="11"/>
  <c r="O2508" i="11"/>
  <c r="L2507" i="11"/>
  <c r="M2507" i="11" s="1"/>
  <c r="N2507" i="11" s="1"/>
  <c r="P2507" i="11" s="1"/>
  <c r="Q2507" i="11"/>
  <c r="Q2508" i="11" l="1"/>
  <c r="L2508" i="11"/>
  <c r="M2508" i="11" s="1"/>
  <c r="N2508" i="11" s="1"/>
  <c r="P2508" i="11" s="1"/>
  <c r="O2509" i="11"/>
  <c r="J2510" i="11"/>
  <c r="K2509" i="11"/>
  <c r="R2508" i="11"/>
  <c r="Q2509" i="11" l="1"/>
  <c r="L2509" i="11"/>
  <c r="M2509" i="11" s="1"/>
  <c r="O2510" i="11"/>
  <c r="R2509" i="11"/>
  <c r="K2510" i="11"/>
  <c r="J2511" i="11"/>
  <c r="N2509" i="11" l="1"/>
  <c r="O2511" i="11"/>
  <c r="L2510" i="11"/>
  <c r="M2510" i="11" s="1"/>
  <c r="N2510" i="11" s="1"/>
  <c r="P2510" i="11" s="1"/>
  <c r="Q2510" i="11"/>
  <c r="J2512" i="11"/>
  <c r="K2511" i="11"/>
  <c r="R2510" i="11"/>
  <c r="P2509" i="11" l="1"/>
  <c r="O2512" i="11"/>
  <c r="Q2511" i="11"/>
  <c r="L2511" i="11"/>
  <c r="M2511" i="11" s="1"/>
  <c r="R2511" i="11"/>
  <c r="J2513" i="11"/>
  <c r="K2512" i="11"/>
  <c r="N2511" i="11" l="1"/>
  <c r="R2512" i="11"/>
  <c r="J2514" i="11"/>
  <c r="K2513" i="11"/>
  <c r="Q2512" i="11"/>
  <c r="O2513" i="11"/>
  <c r="L2512" i="11"/>
  <c r="M2512" i="11" s="1"/>
  <c r="N2512" i="11" s="1"/>
  <c r="P2512" i="11" s="1"/>
  <c r="P2511" i="11" l="1"/>
  <c r="Q2513" i="11"/>
  <c r="L2513" i="11"/>
  <c r="M2513" i="11" s="1"/>
  <c r="O2514" i="11"/>
  <c r="K2514" i="11"/>
  <c r="J2515" i="11"/>
  <c r="R2513" i="11"/>
  <c r="N2513" i="11" l="1"/>
  <c r="R2514" i="11"/>
  <c r="J2516" i="11"/>
  <c r="K2515" i="11"/>
  <c r="Q2514" i="11"/>
  <c r="L2514" i="11"/>
  <c r="M2514" i="11" s="1"/>
  <c r="N2514" i="11" s="1"/>
  <c r="P2514" i="11" s="1"/>
  <c r="O2515" i="11"/>
  <c r="P2513" i="11" l="1"/>
  <c r="R2515" i="11"/>
  <c r="L2515" i="11"/>
  <c r="M2515" i="11" s="1"/>
  <c r="O2516" i="11"/>
  <c r="Q2515" i="11"/>
  <c r="J2517" i="11"/>
  <c r="K2516" i="11"/>
  <c r="N2515" i="11" l="1"/>
  <c r="R2516" i="11"/>
  <c r="L2516" i="11"/>
  <c r="M2516" i="11" s="1"/>
  <c r="N2516" i="11" s="1"/>
  <c r="P2516" i="11" s="1"/>
  <c r="Q2516" i="11"/>
  <c r="O2517" i="11"/>
  <c r="K2517" i="11"/>
  <c r="J2518" i="11"/>
  <c r="P2515" i="11" l="1"/>
  <c r="O2518" i="11"/>
  <c r="Q2517" i="11"/>
  <c r="L2517" i="11"/>
  <c r="M2517" i="11" s="1"/>
  <c r="K2518" i="11"/>
  <c r="J2519" i="11"/>
  <c r="R2517" i="11"/>
  <c r="N2517" i="11" l="1"/>
  <c r="R2518" i="11"/>
  <c r="J2520" i="11"/>
  <c r="K2519" i="11"/>
  <c r="O2519" i="11"/>
  <c r="Q2518" i="11"/>
  <c r="L2518" i="11"/>
  <c r="M2518" i="11" s="1"/>
  <c r="N2518" i="11" s="1"/>
  <c r="P2518" i="11" s="1"/>
  <c r="P2517" i="11" l="1"/>
  <c r="J2521" i="11"/>
  <c r="K2520" i="11"/>
  <c r="R2519" i="11"/>
  <c r="Q2519" i="11"/>
  <c r="L2519" i="11"/>
  <c r="M2519" i="11" s="1"/>
  <c r="N2519" i="11" s="1"/>
  <c r="P2519" i="11" s="1"/>
  <c r="O2520" i="11"/>
  <c r="R2520" i="11" l="1"/>
  <c r="J2522" i="11"/>
  <c r="K2521" i="11"/>
  <c r="L2520" i="11"/>
  <c r="M2520" i="11" s="1"/>
  <c r="N2520" i="11" s="1"/>
  <c r="P2520" i="11" s="1"/>
  <c r="O2521" i="11"/>
  <c r="Q2520" i="11"/>
  <c r="J2523" i="11" l="1"/>
  <c r="K2522" i="11"/>
  <c r="O2522" i="11"/>
  <c r="L2521" i="11"/>
  <c r="M2521" i="11" s="1"/>
  <c r="N2521" i="11" s="1"/>
  <c r="P2521" i="11" s="1"/>
  <c r="Q2521" i="11"/>
  <c r="R2521" i="11"/>
  <c r="J2524" i="11" l="1"/>
  <c r="K2523" i="11"/>
  <c r="O2523" i="11"/>
  <c r="Q2522" i="11"/>
  <c r="L2522" i="11"/>
  <c r="M2522" i="11" s="1"/>
  <c r="N2522" i="11" s="1"/>
  <c r="P2522" i="11" s="1"/>
  <c r="R2522" i="11"/>
  <c r="K2524" i="11" l="1"/>
  <c r="J2525" i="11"/>
  <c r="R2523" i="11"/>
  <c r="O2524" i="11"/>
  <c r="Q2523" i="11"/>
  <c r="L2523" i="11"/>
  <c r="M2523" i="11" s="1"/>
  <c r="N2523" i="11" s="1"/>
  <c r="P2523" i="11" s="1"/>
  <c r="L2524" i="11" l="1"/>
  <c r="M2524" i="11" s="1"/>
  <c r="N2524" i="11" s="1"/>
  <c r="P2524" i="11" s="1"/>
  <c r="O2525" i="11"/>
  <c r="Q2524" i="11"/>
  <c r="J2526" i="11"/>
  <c r="K2525" i="11"/>
  <c r="R2524" i="11"/>
  <c r="O2526" i="11" l="1"/>
  <c r="Q2525" i="11"/>
  <c r="L2525" i="11"/>
  <c r="M2525" i="11" s="1"/>
  <c r="N2525" i="11" s="1"/>
  <c r="P2525" i="11" s="1"/>
  <c r="J2527" i="11"/>
  <c r="K2526" i="11"/>
  <c r="R2525" i="11"/>
  <c r="R2526" i="11" l="1"/>
  <c r="O2527" i="11"/>
  <c r="Q2526" i="11"/>
  <c r="L2526" i="11"/>
  <c r="M2526" i="11" s="1"/>
  <c r="N2526" i="11" s="1"/>
  <c r="P2526" i="11" s="1"/>
  <c r="J2528" i="11"/>
  <c r="K2527" i="11"/>
  <c r="J2529" i="11" l="1"/>
  <c r="K2528" i="11"/>
  <c r="R2527" i="11"/>
  <c r="L2527" i="11"/>
  <c r="M2527" i="11" s="1"/>
  <c r="N2527" i="11" s="1"/>
  <c r="P2527" i="11" s="1"/>
  <c r="O2528" i="11"/>
  <c r="Q2527" i="11"/>
  <c r="R2528" i="11" l="1"/>
  <c r="Q2528" i="11"/>
  <c r="L2528" i="11"/>
  <c r="M2528" i="11" s="1"/>
  <c r="N2528" i="11" s="1"/>
  <c r="P2528" i="11" s="1"/>
  <c r="O2529" i="11"/>
  <c r="J2530" i="11"/>
  <c r="K2529" i="11"/>
  <c r="Q2529" i="11" l="1"/>
  <c r="L2529" i="11"/>
  <c r="M2529" i="11" s="1"/>
  <c r="N2529" i="11" s="1"/>
  <c r="P2529" i="11" s="1"/>
  <c r="O2530" i="11"/>
  <c r="R2529" i="11"/>
  <c r="K2530" i="11"/>
  <c r="J2531" i="11"/>
  <c r="O2531" i="11" l="1"/>
  <c r="Q2530" i="11"/>
  <c r="L2530" i="11"/>
  <c r="M2530" i="11" s="1"/>
  <c r="N2530" i="11" s="1"/>
  <c r="P2530" i="11" s="1"/>
  <c r="J2532" i="11"/>
  <c r="K2531" i="11"/>
  <c r="R2530" i="11"/>
  <c r="L2531" i="11" l="1"/>
  <c r="M2531" i="11" s="1"/>
  <c r="N2531" i="11" s="1"/>
  <c r="P2531" i="11" s="1"/>
  <c r="O2532" i="11"/>
  <c r="Q2531" i="11"/>
  <c r="R2531" i="11"/>
  <c r="J2533" i="11"/>
  <c r="K2532" i="11"/>
  <c r="J2534" i="11" l="1"/>
  <c r="K2533" i="11"/>
  <c r="L2532" i="11"/>
  <c r="M2532" i="11" s="1"/>
  <c r="N2532" i="11" s="1"/>
  <c r="P2532" i="11" s="1"/>
  <c r="O2533" i="11"/>
  <c r="Q2532" i="11"/>
  <c r="R2532" i="11"/>
  <c r="O2534" i="11" l="1"/>
  <c r="Q2533" i="11"/>
  <c r="L2533" i="11"/>
  <c r="M2533" i="11" s="1"/>
  <c r="N2533" i="11" s="1"/>
  <c r="P2533" i="11" s="1"/>
  <c r="K2534" i="11"/>
  <c r="J2535" i="11"/>
  <c r="R2533" i="11"/>
  <c r="R2534" i="11" l="1"/>
  <c r="K2535" i="11"/>
  <c r="J2536" i="11"/>
  <c r="O2535" i="11"/>
  <c r="L2534" i="11"/>
  <c r="M2534" i="11" s="1"/>
  <c r="N2534" i="11" s="1"/>
  <c r="P2534" i="11" s="1"/>
  <c r="Q2534" i="11"/>
  <c r="J2537" i="11" l="1"/>
  <c r="K2536" i="11"/>
  <c r="L2535" i="11"/>
  <c r="M2535" i="11" s="1"/>
  <c r="N2535" i="11" s="1"/>
  <c r="P2535" i="11" s="1"/>
  <c r="O2536" i="11"/>
  <c r="Q2535" i="11"/>
  <c r="R2535" i="11"/>
  <c r="J2538" i="11" l="1"/>
  <c r="K2537" i="11"/>
  <c r="Q2536" i="11"/>
  <c r="L2536" i="11"/>
  <c r="M2536" i="11" s="1"/>
  <c r="N2536" i="11" s="1"/>
  <c r="P2536" i="11" s="1"/>
  <c r="O2537" i="11"/>
  <c r="R2536" i="11"/>
  <c r="R2537" i="11" l="1"/>
  <c r="K2538" i="11"/>
  <c r="J2539" i="11"/>
  <c r="Q2537" i="11"/>
  <c r="L2537" i="11"/>
  <c r="M2537" i="11" s="1"/>
  <c r="N2537" i="11" s="1"/>
  <c r="P2537" i="11" s="1"/>
  <c r="O2538" i="11"/>
  <c r="R2538" i="11" l="1"/>
  <c r="J2540" i="11"/>
  <c r="K2539" i="11"/>
  <c r="Q2538" i="11"/>
  <c r="L2538" i="11"/>
  <c r="M2538" i="11" s="1"/>
  <c r="N2538" i="11" s="1"/>
  <c r="P2538" i="11" s="1"/>
  <c r="O2539" i="11"/>
  <c r="R2539" i="11" l="1"/>
  <c r="O2540" i="11"/>
  <c r="Q2539" i="11"/>
  <c r="L2539" i="11"/>
  <c r="M2539" i="11" s="1"/>
  <c r="J2541" i="11"/>
  <c r="K2540" i="11"/>
  <c r="N2539" i="11" l="1"/>
  <c r="R2540" i="11"/>
  <c r="L2540" i="11"/>
  <c r="M2540" i="11" s="1"/>
  <c r="N2540" i="11" s="1"/>
  <c r="P2540" i="11" s="1"/>
  <c r="O2541" i="11"/>
  <c r="Q2540" i="11"/>
  <c r="J2542" i="11"/>
  <c r="K2541" i="11"/>
  <c r="P2539" i="11" l="1"/>
  <c r="R2541" i="11"/>
  <c r="J2543" i="11"/>
  <c r="K2542" i="11"/>
  <c r="O2542" i="11"/>
  <c r="L2541" i="11"/>
  <c r="M2541" i="11" s="1"/>
  <c r="Q2541" i="11"/>
  <c r="N2541" i="11" l="1"/>
  <c r="J2544" i="11"/>
  <c r="K2543" i="11"/>
  <c r="O2543" i="11"/>
  <c r="Q2542" i="11"/>
  <c r="L2542" i="11"/>
  <c r="M2542" i="11" s="1"/>
  <c r="N2542" i="11" s="1"/>
  <c r="P2542" i="11" s="1"/>
  <c r="R2542" i="11"/>
  <c r="P2541" i="11" l="1"/>
  <c r="O2544" i="11"/>
  <c r="Q2543" i="11"/>
  <c r="L2543" i="11"/>
  <c r="M2543" i="11" s="1"/>
  <c r="J2545" i="11"/>
  <c r="K2544" i="11"/>
  <c r="R2543" i="11"/>
  <c r="N2543" i="11" l="1"/>
  <c r="R2544" i="11"/>
  <c r="L2544" i="11"/>
  <c r="M2544" i="11" s="1"/>
  <c r="N2544" i="11" s="1"/>
  <c r="P2544" i="11" s="1"/>
  <c r="O2545" i="11"/>
  <c r="Q2544" i="11"/>
  <c r="K2545" i="11"/>
  <c r="J2546" i="11"/>
  <c r="P2543" i="11" l="1"/>
  <c r="R2545" i="11"/>
  <c r="K2546" i="11"/>
  <c r="J2547" i="11"/>
  <c r="L2545" i="11"/>
  <c r="M2545" i="11" s="1"/>
  <c r="Q2545" i="11"/>
  <c r="O2546" i="11"/>
  <c r="N2545" i="11" l="1"/>
  <c r="R2546" i="11"/>
  <c r="J2548" i="11"/>
  <c r="K2547" i="11"/>
  <c r="L2546" i="11"/>
  <c r="M2546" i="11" s="1"/>
  <c r="N2546" i="11" s="1"/>
  <c r="P2546" i="11" s="1"/>
  <c r="O2547" i="11"/>
  <c r="Q2546" i="11"/>
  <c r="P2545" i="11" l="1"/>
  <c r="J2549" i="11"/>
  <c r="K2548" i="11"/>
  <c r="L2547" i="11"/>
  <c r="M2547" i="11" s="1"/>
  <c r="O2548" i="11"/>
  <c r="Q2547" i="11"/>
  <c r="R2547" i="11"/>
  <c r="N2547" i="11" l="1"/>
  <c r="K2549" i="11"/>
  <c r="J2550" i="11"/>
  <c r="L2548" i="11"/>
  <c r="M2548" i="11" s="1"/>
  <c r="N2548" i="11" s="1"/>
  <c r="P2548" i="11" s="1"/>
  <c r="O2549" i="11"/>
  <c r="Q2548" i="11"/>
  <c r="R2548" i="11"/>
  <c r="P2547" i="11" l="1"/>
  <c r="K2550" i="11"/>
  <c r="J2551" i="11"/>
  <c r="L2549" i="11"/>
  <c r="M2549" i="11" s="1"/>
  <c r="N2549" i="11" s="1"/>
  <c r="P2549" i="11" s="1"/>
  <c r="O2550" i="11"/>
  <c r="Q2549" i="11"/>
  <c r="R2549" i="11"/>
  <c r="J2552" i="11" l="1"/>
  <c r="K2551" i="11"/>
  <c r="L2550" i="11"/>
  <c r="M2550" i="11" s="1"/>
  <c r="N2550" i="11" s="1"/>
  <c r="P2550" i="11" s="1"/>
  <c r="O2551" i="11"/>
  <c r="Q2550" i="11"/>
  <c r="R2550" i="11"/>
  <c r="Q2551" i="11" l="1"/>
  <c r="L2551" i="11"/>
  <c r="M2551" i="11" s="1"/>
  <c r="N2551" i="11" s="1"/>
  <c r="P2551" i="11" s="1"/>
  <c r="O2552" i="11"/>
  <c r="J2553" i="11"/>
  <c r="K2552" i="11"/>
  <c r="R2551" i="11"/>
  <c r="L2552" i="11" l="1"/>
  <c r="M2552" i="11" s="1"/>
  <c r="N2552" i="11" s="1"/>
  <c r="P2552" i="11" s="1"/>
  <c r="O2553" i="11"/>
  <c r="Q2552" i="11"/>
  <c r="R2552" i="11"/>
  <c r="J2554" i="11"/>
  <c r="K2553" i="11"/>
  <c r="R2553" i="11" l="1"/>
  <c r="J2555" i="11"/>
  <c r="K2554" i="11"/>
  <c r="O2554" i="11"/>
  <c r="Q2553" i="11"/>
  <c r="L2553" i="11"/>
  <c r="M2553" i="11" s="1"/>
  <c r="N2553" i="11" s="1"/>
  <c r="P2553" i="11" s="1"/>
  <c r="O2555" i="11" l="1"/>
  <c r="Q2554" i="11"/>
  <c r="L2554" i="11"/>
  <c r="M2554" i="11" s="1"/>
  <c r="N2554" i="11" s="1"/>
  <c r="P2554" i="11" s="1"/>
  <c r="J2556" i="11"/>
  <c r="K2555" i="11"/>
  <c r="R2554" i="11"/>
  <c r="O2556" i="11" l="1"/>
  <c r="Q2555" i="11"/>
  <c r="L2555" i="11"/>
  <c r="M2555" i="11" s="1"/>
  <c r="N2555" i="11" s="1"/>
  <c r="P2555" i="11" s="1"/>
  <c r="R2555" i="11"/>
  <c r="J2557" i="11"/>
  <c r="K2556" i="11"/>
  <c r="R2556" i="11" l="1"/>
  <c r="Q2556" i="11"/>
  <c r="L2556" i="11"/>
  <c r="M2556" i="11" s="1"/>
  <c r="N2556" i="11" s="1"/>
  <c r="P2556" i="11" s="1"/>
  <c r="O2557" i="11"/>
  <c r="J2558" i="11"/>
  <c r="K2557" i="11"/>
  <c r="O2558" i="11" l="1"/>
  <c r="Q2557" i="11"/>
  <c r="L2557" i="11"/>
  <c r="M2557" i="11" s="1"/>
  <c r="N2557" i="11" s="1"/>
  <c r="P2557" i="11" s="1"/>
  <c r="R2557" i="11"/>
  <c r="K2558" i="11"/>
  <c r="J2559" i="11"/>
  <c r="R2558" i="11" l="1"/>
  <c r="K2559" i="11"/>
  <c r="J2560" i="11"/>
  <c r="Q2558" i="11"/>
  <c r="L2558" i="11"/>
  <c r="M2558" i="11" s="1"/>
  <c r="N2558" i="11" s="1"/>
  <c r="P2558" i="11" s="1"/>
  <c r="O2559" i="11"/>
  <c r="R2559" i="11" l="1"/>
  <c r="J2561" i="11"/>
  <c r="K2560" i="11"/>
  <c r="L2559" i="11"/>
  <c r="M2559" i="11" s="1"/>
  <c r="N2559" i="11" s="1"/>
  <c r="P2559" i="11" s="1"/>
  <c r="O2560" i="11"/>
  <c r="Q2559" i="11"/>
  <c r="K2561" i="11" l="1"/>
  <c r="J2562" i="11"/>
  <c r="Q2560" i="11"/>
  <c r="O2561" i="11"/>
  <c r="L2560" i="11"/>
  <c r="M2560" i="11" s="1"/>
  <c r="N2560" i="11" s="1"/>
  <c r="P2560" i="11" s="1"/>
  <c r="R2560" i="11"/>
  <c r="K2562" i="11" l="1"/>
  <c r="J2563" i="11"/>
  <c r="L2561" i="11"/>
  <c r="M2561" i="11" s="1"/>
  <c r="N2561" i="11" s="1"/>
  <c r="P2561" i="11" s="1"/>
  <c r="O2562" i="11"/>
  <c r="Q2561" i="11"/>
  <c r="R2561" i="11"/>
  <c r="J2564" i="11" l="1"/>
  <c r="K2563" i="11"/>
  <c r="L2562" i="11"/>
  <c r="M2562" i="11" s="1"/>
  <c r="N2562" i="11" s="1"/>
  <c r="P2562" i="11" s="1"/>
  <c r="O2563" i="11"/>
  <c r="Q2562" i="11"/>
  <c r="R2562" i="11"/>
  <c r="J2565" i="11" l="1"/>
  <c r="K2564" i="11"/>
  <c r="L2563" i="11"/>
  <c r="M2563" i="11" s="1"/>
  <c r="N2563" i="11" s="1"/>
  <c r="P2563" i="11" s="1"/>
  <c r="O2564" i="11"/>
  <c r="Q2563" i="11"/>
  <c r="R2563" i="11"/>
  <c r="K2565" i="11" l="1"/>
  <c r="J2566" i="11"/>
  <c r="Q2564" i="11"/>
  <c r="L2564" i="11"/>
  <c r="M2564" i="11" s="1"/>
  <c r="N2564" i="11" s="1"/>
  <c r="P2564" i="11" s="1"/>
  <c r="O2565" i="11"/>
  <c r="R2564" i="11"/>
  <c r="R2565" i="11" l="1"/>
  <c r="K2566" i="11"/>
  <c r="J2567" i="11"/>
  <c r="O2566" i="11"/>
  <c r="Q2565" i="11"/>
  <c r="L2565" i="11"/>
  <c r="M2565" i="11" s="1"/>
  <c r="N2565" i="11" s="1"/>
  <c r="P2565" i="11" s="1"/>
  <c r="J2568" i="11" l="1"/>
  <c r="K2567" i="11"/>
  <c r="O2567" i="11"/>
  <c r="Q2566" i="11"/>
  <c r="L2566" i="11"/>
  <c r="M2566" i="11" s="1"/>
  <c r="N2566" i="11" s="1"/>
  <c r="P2566" i="11" s="1"/>
  <c r="R2566" i="11"/>
  <c r="O2568" i="11" l="1"/>
  <c r="Q2567" i="11"/>
  <c r="L2567" i="11"/>
  <c r="M2567" i="11" s="1"/>
  <c r="N2567" i="11" s="1"/>
  <c r="P2567" i="11" s="1"/>
  <c r="K2568" i="11"/>
  <c r="J2569" i="11"/>
  <c r="R2567" i="11"/>
  <c r="R2568" i="11" l="1"/>
  <c r="K2569" i="11"/>
  <c r="J2570" i="11"/>
  <c r="Q2568" i="11"/>
  <c r="L2568" i="11"/>
  <c r="M2568" i="11" s="1"/>
  <c r="N2568" i="11" s="1"/>
  <c r="P2568" i="11" s="1"/>
  <c r="O2569" i="11"/>
  <c r="R2569" i="11" l="1"/>
  <c r="K2570" i="11"/>
  <c r="J2571" i="11"/>
  <c r="Q2569" i="11"/>
  <c r="L2569" i="11"/>
  <c r="M2569" i="11" s="1"/>
  <c r="N2569" i="11" s="1"/>
  <c r="P2569" i="11" s="1"/>
  <c r="O2570" i="11"/>
  <c r="R2570" i="11" l="1"/>
  <c r="Q2570" i="11"/>
  <c r="L2570" i="11"/>
  <c r="M2570" i="11" s="1"/>
  <c r="O2571" i="11"/>
  <c r="J2572" i="11"/>
  <c r="K2571" i="11"/>
  <c r="N2570" i="11" l="1"/>
  <c r="R2571" i="11"/>
  <c r="L2571" i="11"/>
  <c r="M2571" i="11" s="1"/>
  <c r="N2571" i="11" s="1"/>
  <c r="P2571" i="11" s="1"/>
  <c r="O2572" i="11"/>
  <c r="Q2571" i="11"/>
  <c r="J2573" i="11"/>
  <c r="K2572" i="11"/>
  <c r="P2570" i="11" l="1"/>
  <c r="J2574" i="11"/>
  <c r="K2573" i="11"/>
  <c r="Q2572" i="11"/>
  <c r="L2572" i="11"/>
  <c r="M2572" i="11" s="1"/>
  <c r="O2573" i="11"/>
  <c r="R2572" i="11"/>
  <c r="N2572" i="11" l="1"/>
  <c r="R2573" i="11"/>
  <c r="K2574" i="11"/>
  <c r="J2575" i="11"/>
  <c r="L2573" i="11"/>
  <c r="M2573" i="11" s="1"/>
  <c r="N2573" i="11" s="1"/>
  <c r="P2573" i="11" s="1"/>
  <c r="O2574" i="11"/>
  <c r="Q2573" i="11"/>
  <c r="P2572" i="11" l="1"/>
  <c r="O2575" i="11"/>
  <c r="Q2574" i="11"/>
  <c r="L2574" i="11"/>
  <c r="M2574" i="11" s="1"/>
  <c r="J2576" i="11"/>
  <c r="K2575" i="11"/>
  <c r="R2574" i="11"/>
  <c r="N2574" i="11" l="1"/>
  <c r="R2575" i="11"/>
  <c r="O2576" i="11"/>
  <c r="Q2575" i="11"/>
  <c r="L2575" i="11"/>
  <c r="M2575" i="11" s="1"/>
  <c r="N2575" i="11" s="1"/>
  <c r="P2575" i="11" s="1"/>
  <c r="J2577" i="11"/>
  <c r="K2576" i="11"/>
  <c r="P2574" i="11" l="1"/>
  <c r="R2576" i="11"/>
  <c r="Q2576" i="11"/>
  <c r="L2576" i="11"/>
  <c r="M2576" i="11" s="1"/>
  <c r="O2577" i="11"/>
  <c r="J2578" i="11"/>
  <c r="K2577" i="11"/>
  <c r="N2576" i="11" l="1"/>
  <c r="R2577" i="11"/>
  <c r="Q2577" i="11"/>
  <c r="O2578" i="11"/>
  <c r="L2577" i="11"/>
  <c r="M2577" i="11" s="1"/>
  <c r="N2577" i="11" s="1"/>
  <c r="P2577" i="11" s="1"/>
  <c r="K2578" i="11"/>
  <c r="J2579" i="11"/>
  <c r="P2576" i="11" l="1"/>
  <c r="J2580" i="11"/>
  <c r="K2579" i="11"/>
  <c r="R2578" i="11"/>
  <c r="O2579" i="11"/>
  <c r="Q2578" i="11"/>
  <c r="L2578" i="11"/>
  <c r="M2578" i="11" s="1"/>
  <c r="N2578" i="11" l="1"/>
  <c r="L2579" i="11"/>
  <c r="M2579" i="11" s="1"/>
  <c r="N2579" i="11" s="1"/>
  <c r="P2579" i="11" s="1"/>
  <c r="O2580" i="11"/>
  <c r="Q2579" i="11"/>
  <c r="J2581" i="11"/>
  <c r="K2580" i="11"/>
  <c r="R2579" i="11"/>
  <c r="P2578" i="11" l="1"/>
  <c r="R2580" i="11"/>
  <c r="Q2580" i="11"/>
  <c r="L2580" i="11"/>
  <c r="M2580" i="11" s="1"/>
  <c r="N2580" i="11" s="1"/>
  <c r="P2580" i="11" s="1"/>
  <c r="O2581" i="11"/>
  <c r="J2582" i="11"/>
  <c r="K2581" i="11"/>
  <c r="J2583" i="11" l="1"/>
  <c r="K2582" i="11"/>
  <c r="Q2581" i="11"/>
  <c r="O2582" i="11"/>
  <c r="L2581" i="11"/>
  <c r="M2581" i="11" s="1"/>
  <c r="N2581" i="11" s="1"/>
  <c r="P2581" i="11" s="1"/>
  <c r="R2581" i="11"/>
  <c r="L2582" i="11" l="1"/>
  <c r="M2582" i="11" s="1"/>
  <c r="N2582" i="11" s="1"/>
  <c r="P2582" i="11" s="1"/>
  <c r="Q2582" i="11"/>
  <c r="O2583" i="11"/>
  <c r="J2584" i="11"/>
  <c r="K2583" i="11"/>
  <c r="R2582" i="11"/>
  <c r="R2583" i="11" l="1"/>
  <c r="L2583" i="11"/>
  <c r="M2583" i="11" s="1"/>
  <c r="N2583" i="11" s="1"/>
  <c r="P2583" i="11" s="1"/>
  <c r="Q2583" i="11"/>
  <c r="O2584" i="11"/>
  <c r="J2585" i="11"/>
  <c r="K2584" i="11"/>
  <c r="J2586" i="11" l="1"/>
  <c r="K2585" i="11"/>
  <c r="L2584" i="11"/>
  <c r="M2584" i="11" s="1"/>
  <c r="N2584" i="11" s="1"/>
  <c r="P2584" i="11" s="1"/>
  <c r="O2585" i="11"/>
  <c r="Q2584" i="11"/>
  <c r="R2584" i="11"/>
  <c r="O2586" i="11" l="1"/>
  <c r="Q2585" i="11"/>
  <c r="L2585" i="11"/>
  <c r="M2585" i="11" s="1"/>
  <c r="N2585" i="11" s="1"/>
  <c r="P2585" i="11" s="1"/>
  <c r="K2586" i="11"/>
  <c r="J2587" i="11"/>
  <c r="R2585" i="11"/>
  <c r="R2586" i="11" l="1"/>
  <c r="J2588" i="11"/>
  <c r="K2587" i="11"/>
  <c r="O2587" i="11"/>
  <c r="Q2586" i="11"/>
  <c r="L2586" i="11"/>
  <c r="M2586" i="11" s="1"/>
  <c r="N2586" i="11" s="1"/>
  <c r="P2586" i="11" s="1"/>
  <c r="L2587" i="11" l="1"/>
  <c r="M2587" i="11" s="1"/>
  <c r="N2587" i="11" s="1"/>
  <c r="P2587" i="11" s="1"/>
  <c r="Q2587" i="11"/>
  <c r="O2588" i="11"/>
  <c r="J2589" i="11"/>
  <c r="K2588" i="11"/>
  <c r="R2587" i="11"/>
  <c r="Q2588" i="11" l="1"/>
  <c r="L2588" i="11"/>
  <c r="M2588" i="11" s="1"/>
  <c r="N2588" i="11" s="1"/>
  <c r="P2588" i="11" s="1"/>
  <c r="O2589" i="11"/>
  <c r="R2588" i="11"/>
  <c r="J2590" i="11"/>
  <c r="K2589" i="11"/>
  <c r="K2590" i="11" l="1"/>
  <c r="J2591" i="11"/>
  <c r="Q2589" i="11"/>
  <c r="O2590" i="11"/>
  <c r="L2589" i="11"/>
  <c r="M2589" i="11" s="1"/>
  <c r="N2589" i="11" s="1"/>
  <c r="P2589" i="11" s="1"/>
  <c r="R2589" i="11"/>
  <c r="J2592" i="11" l="1"/>
  <c r="K2591" i="11"/>
  <c r="Q2590" i="11"/>
  <c r="L2590" i="11"/>
  <c r="M2590" i="11" s="1"/>
  <c r="N2590" i="11" s="1"/>
  <c r="P2590" i="11" s="1"/>
  <c r="O2591" i="11"/>
  <c r="R2590" i="11"/>
  <c r="R2591" i="11" l="1"/>
  <c r="J2593" i="11"/>
  <c r="K2592" i="11"/>
  <c r="L2591" i="11"/>
  <c r="M2591" i="11" s="1"/>
  <c r="N2591" i="11" s="1"/>
  <c r="P2591" i="11" s="1"/>
  <c r="O2592" i="11"/>
  <c r="Q2591" i="11"/>
  <c r="L2592" i="11" l="1"/>
  <c r="M2592" i="11" s="1"/>
  <c r="N2592" i="11" s="1"/>
  <c r="P2592" i="11" s="1"/>
  <c r="O2593" i="11"/>
  <c r="Q2592" i="11"/>
  <c r="J2594" i="11"/>
  <c r="K2593" i="11"/>
  <c r="R2592" i="11"/>
  <c r="R2593" i="11" l="1"/>
  <c r="O2594" i="11"/>
  <c r="L2593" i="11"/>
  <c r="M2593" i="11" s="1"/>
  <c r="N2593" i="11" s="1"/>
  <c r="P2593" i="11" s="1"/>
  <c r="Q2593" i="11"/>
  <c r="K2594" i="11"/>
  <c r="J2595" i="11"/>
  <c r="O2595" i="11" l="1"/>
  <c r="L2594" i="11"/>
  <c r="M2594" i="11" s="1"/>
  <c r="N2594" i="11" s="1"/>
  <c r="P2594" i="11" s="1"/>
  <c r="Q2594" i="11"/>
  <c r="R2594" i="11"/>
  <c r="J2596" i="11"/>
  <c r="K2595" i="11"/>
  <c r="R2595" i="11" l="1"/>
  <c r="J2597" i="11"/>
  <c r="K2596" i="11"/>
  <c r="O2596" i="11"/>
  <c r="Q2595" i="11"/>
  <c r="L2595" i="11"/>
  <c r="M2595" i="11" s="1"/>
  <c r="N2595" i="11" s="1"/>
  <c r="P2595" i="11" s="1"/>
  <c r="K2597" i="11" l="1"/>
  <c r="J2598" i="11"/>
  <c r="Q2596" i="11"/>
  <c r="O2597" i="11"/>
  <c r="L2596" i="11"/>
  <c r="M2596" i="11" s="1"/>
  <c r="N2596" i="11" s="1"/>
  <c r="P2596" i="11" s="1"/>
  <c r="R2596" i="11"/>
  <c r="Q2597" i="11" l="1"/>
  <c r="O2598" i="11"/>
  <c r="L2597" i="11"/>
  <c r="M2597" i="11" s="1"/>
  <c r="N2597" i="11" s="1"/>
  <c r="P2597" i="11" s="1"/>
  <c r="K2598" i="11"/>
  <c r="J2599" i="11"/>
  <c r="R2597" i="11"/>
  <c r="R2598" i="11" l="1"/>
  <c r="J2600" i="11"/>
  <c r="K2599" i="11"/>
  <c r="O2599" i="11"/>
  <c r="Q2598" i="11"/>
  <c r="L2598" i="11"/>
  <c r="M2598" i="11" s="1"/>
  <c r="N2598" i="11" s="1"/>
  <c r="P2598" i="11" s="1"/>
  <c r="O2600" i="11" l="1"/>
  <c r="Q2599" i="11"/>
  <c r="L2599" i="11"/>
  <c r="M2599" i="11" s="1"/>
  <c r="N2599" i="11" s="1"/>
  <c r="P2599" i="11" s="1"/>
  <c r="R2599" i="11"/>
  <c r="J2601" i="11"/>
  <c r="K2600" i="11"/>
  <c r="R2600" i="11" l="1"/>
  <c r="K2601" i="11"/>
  <c r="J2602" i="11"/>
  <c r="Q2600" i="11"/>
  <c r="L2600" i="11"/>
  <c r="M2600" i="11" s="1"/>
  <c r="N2600" i="11" s="1"/>
  <c r="P2600" i="11" s="1"/>
  <c r="O2601" i="11"/>
  <c r="R2601" i="11" l="1"/>
  <c r="Q2601" i="11"/>
  <c r="L2601" i="11"/>
  <c r="M2601" i="11" s="1"/>
  <c r="O2602" i="11"/>
  <c r="K2602" i="11"/>
  <c r="J2603" i="11"/>
  <c r="N2601" i="11" l="1"/>
  <c r="R2602" i="11"/>
  <c r="K2603" i="11"/>
  <c r="J2604" i="11"/>
  <c r="O2603" i="11"/>
  <c r="Q2602" i="11"/>
  <c r="L2602" i="11"/>
  <c r="M2602" i="11" s="1"/>
  <c r="N2602" i="11" s="1"/>
  <c r="P2602" i="11" s="1"/>
  <c r="P2601" i="11" l="1"/>
  <c r="J2605" i="11"/>
  <c r="K2604" i="11"/>
  <c r="Q2603" i="11"/>
  <c r="L2603" i="11"/>
  <c r="M2603" i="11" s="1"/>
  <c r="O2604" i="11"/>
  <c r="R2603" i="11"/>
  <c r="N2603" i="11" l="1"/>
  <c r="R2604" i="11"/>
  <c r="L2604" i="11"/>
  <c r="M2604" i="11" s="1"/>
  <c r="N2604" i="11" s="1"/>
  <c r="P2604" i="11" s="1"/>
  <c r="O2605" i="11"/>
  <c r="Q2604" i="11"/>
  <c r="K2605" i="11"/>
  <c r="J2606" i="11"/>
  <c r="P2603" i="11" l="1"/>
  <c r="J2607" i="11"/>
  <c r="K2606" i="11"/>
  <c r="R2605" i="11"/>
  <c r="O2606" i="11"/>
  <c r="Q2605" i="11"/>
  <c r="L2605" i="11"/>
  <c r="M2605" i="11" s="1"/>
  <c r="N2605" i="11" l="1"/>
  <c r="J2608" i="11"/>
  <c r="K2607" i="11"/>
  <c r="O2607" i="11"/>
  <c r="Q2606" i="11"/>
  <c r="L2606" i="11"/>
  <c r="M2606" i="11" s="1"/>
  <c r="N2606" i="11" s="1"/>
  <c r="P2606" i="11" s="1"/>
  <c r="R2606" i="11"/>
  <c r="P2605" i="11" l="1"/>
  <c r="K2608" i="11"/>
  <c r="J2609" i="11"/>
  <c r="Q2607" i="11"/>
  <c r="L2607" i="11"/>
  <c r="M2607" i="11" s="1"/>
  <c r="O2608" i="11"/>
  <c r="R2607" i="11"/>
  <c r="N2607" i="11" l="1"/>
  <c r="R2608" i="11"/>
  <c r="J2610" i="11"/>
  <c r="K2609" i="11"/>
  <c r="L2608" i="11"/>
  <c r="M2608" i="11" s="1"/>
  <c r="N2608" i="11" s="1"/>
  <c r="P2608" i="11" s="1"/>
  <c r="O2609" i="11"/>
  <c r="Q2608" i="11"/>
  <c r="P2607" i="11" l="1"/>
  <c r="J2611" i="11"/>
  <c r="K2610" i="11"/>
  <c r="O2610" i="11"/>
  <c r="L2609" i="11"/>
  <c r="M2609" i="11" s="1"/>
  <c r="Q2609" i="11"/>
  <c r="R2609" i="11"/>
  <c r="N2609" i="11" l="1"/>
  <c r="R2610" i="11"/>
  <c r="K2611" i="11"/>
  <c r="J2612" i="11"/>
  <c r="O2611" i="11"/>
  <c r="Q2610" i="11"/>
  <c r="L2610" i="11"/>
  <c r="M2610" i="11" s="1"/>
  <c r="N2610" i="11" s="1"/>
  <c r="P2610" i="11" s="1"/>
  <c r="P2609" i="11" l="1"/>
  <c r="L2611" i="11"/>
  <c r="M2611" i="11" s="1"/>
  <c r="N2611" i="11" s="1"/>
  <c r="P2611" i="11" s="1"/>
  <c r="Q2611" i="11"/>
  <c r="O2612" i="11"/>
  <c r="J2613" i="11"/>
  <c r="K2612" i="11"/>
  <c r="R2611" i="11"/>
  <c r="Q2612" i="11" l="1"/>
  <c r="L2612" i="11"/>
  <c r="M2612" i="11" s="1"/>
  <c r="N2612" i="11" s="1"/>
  <c r="P2612" i="11" s="1"/>
  <c r="O2613" i="11"/>
  <c r="J2614" i="11"/>
  <c r="K2613" i="11"/>
  <c r="R2612" i="11"/>
  <c r="Q2613" i="11" l="1"/>
  <c r="L2613" i="11"/>
  <c r="M2613" i="11" s="1"/>
  <c r="N2613" i="11" s="1"/>
  <c r="P2613" i="11" s="1"/>
  <c r="O2614" i="11"/>
  <c r="R2613" i="11"/>
  <c r="K2614" i="11"/>
  <c r="J2615" i="11"/>
  <c r="O2615" i="11" l="1"/>
  <c r="Q2614" i="11"/>
  <c r="L2614" i="11"/>
  <c r="M2614" i="11" s="1"/>
  <c r="N2614" i="11" s="1"/>
  <c r="P2614" i="11" s="1"/>
  <c r="R2614" i="11"/>
  <c r="J2616" i="11"/>
  <c r="K2615" i="11"/>
  <c r="R2615" i="11" l="1"/>
  <c r="J2617" i="11"/>
  <c r="K2616" i="11"/>
  <c r="O2616" i="11"/>
  <c r="Q2615" i="11"/>
  <c r="L2615" i="11"/>
  <c r="M2615" i="11" s="1"/>
  <c r="N2615" i="11" s="1"/>
  <c r="P2615" i="11" s="1"/>
  <c r="Q2616" i="11" l="1"/>
  <c r="L2616" i="11"/>
  <c r="M2616" i="11" s="1"/>
  <c r="N2616" i="11" s="1"/>
  <c r="P2616" i="11" s="1"/>
  <c r="O2617" i="11"/>
  <c r="R2616" i="11"/>
  <c r="J2618" i="11"/>
  <c r="K2617" i="11"/>
  <c r="Q2617" i="11" l="1"/>
  <c r="L2617" i="11"/>
  <c r="M2617" i="11" s="1"/>
  <c r="N2617" i="11" s="1"/>
  <c r="P2617" i="11" s="1"/>
  <c r="O2618" i="11"/>
  <c r="K2618" i="11"/>
  <c r="J2619" i="11"/>
  <c r="R2617" i="11"/>
  <c r="R2618" i="11" l="1"/>
  <c r="J2620" i="11"/>
  <c r="K2619" i="11"/>
  <c r="O2619" i="11"/>
  <c r="Q2618" i="11"/>
  <c r="L2618" i="11"/>
  <c r="M2618" i="11" s="1"/>
  <c r="N2618" i="11" s="1"/>
  <c r="P2618" i="11" s="1"/>
  <c r="O2620" i="11" l="1"/>
  <c r="Q2619" i="11"/>
  <c r="L2619" i="11"/>
  <c r="M2619" i="11" s="1"/>
  <c r="N2619" i="11" s="1"/>
  <c r="P2619" i="11" s="1"/>
  <c r="J2621" i="11"/>
  <c r="K2620" i="11"/>
  <c r="R2619" i="11"/>
  <c r="R2620" i="11" l="1"/>
  <c r="L2620" i="11"/>
  <c r="M2620" i="11" s="1"/>
  <c r="N2620" i="11" s="1"/>
  <c r="P2620" i="11" s="1"/>
  <c r="O2621" i="11"/>
  <c r="Q2620" i="11"/>
  <c r="J2622" i="11"/>
  <c r="K2621" i="11"/>
  <c r="R2621" i="11" l="1"/>
  <c r="K2622" i="11"/>
  <c r="J2623" i="11"/>
  <c r="O2622" i="11"/>
  <c r="Q2621" i="11"/>
  <c r="L2621" i="11"/>
  <c r="M2621" i="11" s="1"/>
  <c r="N2621" i="11" s="1"/>
  <c r="P2621" i="11" s="1"/>
  <c r="L2622" i="11" l="1"/>
  <c r="M2622" i="11" s="1"/>
  <c r="N2622" i="11" s="1"/>
  <c r="P2622" i="11" s="1"/>
  <c r="Q2622" i="11"/>
  <c r="O2623" i="11"/>
  <c r="J2624" i="11"/>
  <c r="K2623" i="11"/>
  <c r="R2622" i="11"/>
  <c r="Q2623" i="11" l="1"/>
  <c r="L2623" i="11"/>
  <c r="M2623" i="11" s="1"/>
  <c r="N2623" i="11" s="1"/>
  <c r="P2623" i="11" s="1"/>
  <c r="O2624" i="11"/>
  <c r="R2623" i="11"/>
  <c r="J2625" i="11"/>
  <c r="K2624" i="11"/>
  <c r="K2625" i="11" l="1"/>
  <c r="J2626" i="11"/>
  <c r="R2624" i="11"/>
  <c r="L2624" i="11"/>
  <c r="M2624" i="11" s="1"/>
  <c r="N2624" i="11" s="1"/>
  <c r="P2624" i="11" s="1"/>
  <c r="Q2624" i="11"/>
  <c r="O2625" i="11"/>
  <c r="J2627" i="11" l="1"/>
  <c r="K2626" i="11"/>
  <c r="R2625" i="11"/>
  <c r="O2626" i="11"/>
  <c r="L2625" i="11"/>
  <c r="M2625" i="11" s="1"/>
  <c r="N2625" i="11" s="1"/>
  <c r="P2625" i="11" s="1"/>
  <c r="Q2625" i="11"/>
  <c r="J2628" i="11" l="1"/>
  <c r="K2627" i="11"/>
  <c r="O2627" i="11"/>
  <c r="Q2626" i="11"/>
  <c r="L2626" i="11"/>
  <c r="M2626" i="11" s="1"/>
  <c r="N2626" i="11" s="1"/>
  <c r="P2626" i="11" s="1"/>
  <c r="R2626" i="11"/>
  <c r="J2629" i="11" l="1"/>
  <c r="K2628" i="11"/>
  <c r="R2627" i="11"/>
  <c r="O2628" i="11"/>
  <c r="Q2627" i="11"/>
  <c r="L2627" i="11"/>
  <c r="M2627" i="11" s="1"/>
  <c r="N2627" i="11" s="1"/>
  <c r="P2627" i="11" s="1"/>
  <c r="Q2628" i="11" l="1"/>
  <c r="L2628" i="11"/>
  <c r="M2628" i="11" s="1"/>
  <c r="N2628" i="11" s="1"/>
  <c r="P2628" i="11" s="1"/>
  <c r="O2629" i="11"/>
  <c r="J2630" i="11"/>
  <c r="K2629" i="11"/>
  <c r="R2628" i="11"/>
  <c r="K2630" i="11" l="1"/>
  <c r="J2631" i="11"/>
  <c r="L2629" i="11"/>
  <c r="M2629" i="11" s="1"/>
  <c r="N2629" i="11" s="1"/>
  <c r="P2629" i="11" s="1"/>
  <c r="Q2629" i="11"/>
  <c r="O2630" i="11"/>
  <c r="R2629" i="11"/>
  <c r="R2630" i="11" l="1"/>
  <c r="L2630" i="11"/>
  <c r="M2630" i="11" s="1"/>
  <c r="O2631" i="11"/>
  <c r="Q2630" i="11"/>
  <c r="J2632" i="11"/>
  <c r="K2631" i="11"/>
  <c r="N2630" i="11" l="1"/>
  <c r="L2631" i="11"/>
  <c r="M2631" i="11" s="1"/>
  <c r="N2631" i="11" s="1"/>
  <c r="P2631" i="11" s="1"/>
  <c r="Q2631" i="11"/>
  <c r="O2632" i="11"/>
  <c r="J2633" i="11"/>
  <c r="K2632" i="11"/>
  <c r="R2631" i="11"/>
  <c r="P2630" i="11" l="1"/>
  <c r="O2633" i="11"/>
  <c r="Q2632" i="11"/>
  <c r="L2632" i="11"/>
  <c r="M2632" i="11" s="1"/>
  <c r="R2632" i="11"/>
  <c r="J2634" i="11"/>
  <c r="K2633" i="11"/>
  <c r="N2632" i="11" l="1"/>
  <c r="J2635" i="11"/>
  <c r="K2634" i="11"/>
  <c r="R2633" i="11"/>
  <c r="L2633" i="11"/>
  <c r="M2633" i="11" s="1"/>
  <c r="N2633" i="11" s="1"/>
  <c r="P2633" i="11" s="1"/>
  <c r="O2634" i="11"/>
  <c r="Q2633" i="11"/>
  <c r="P2632" i="11" l="1"/>
  <c r="R2634" i="11"/>
  <c r="Q2634" i="11"/>
  <c r="L2634" i="11"/>
  <c r="M2634" i="11" s="1"/>
  <c r="O2635" i="11"/>
  <c r="J2636" i="11"/>
  <c r="K2635" i="11"/>
  <c r="N2634" i="11" l="1"/>
  <c r="L2635" i="11"/>
  <c r="M2635" i="11" s="1"/>
  <c r="N2635" i="11" s="1"/>
  <c r="P2635" i="11" s="1"/>
  <c r="O2636" i="11"/>
  <c r="Q2635" i="11"/>
  <c r="R2635" i="11"/>
  <c r="K2636" i="11"/>
  <c r="J2637" i="11"/>
  <c r="P2634" i="11" l="1"/>
  <c r="Q2636" i="11"/>
  <c r="O2637" i="11"/>
  <c r="L2636" i="11"/>
  <c r="M2636" i="11" s="1"/>
  <c r="R2636" i="11"/>
  <c r="K2637" i="11"/>
  <c r="J2638" i="11"/>
  <c r="N2636" i="11" l="1"/>
  <c r="R2637" i="11"/>
  <c r="L2637" i="11"/>
  <c r="M2637" i="11" s="1"/>
  <c r="N2637" i="11" s="1"/>
  <c r="P2637" i="11" s="1"/>
  <c r="Q2637" i="11"/>
  <c r="O2638" i="11"/>
  <c r="K2638" i="11"/>
  <c r="J2639" i="11"/>
  <c r="P2636" i="11" l="1"/>
  <c r="O2639" i="11"/>
  <c r="Q2638" i="11"/>
  <c r="L2638" i="11"/>
  <c r="M2638" i="11" s="1"/>
  <c r="J2640" i="11"/>
  <c r="K2639" i="11"/>
  <c r="R2638" i="11"/>
  <c r="N2638" i="11" l="1"/>
  <c r="R2639" i="11"/>
  <c r="O2640" i="11"/>
  <c r="Q2639" i="11"/>
  <c r="L2639" i="11"/>
  <c r="M2639" i="11" s="1"/>
  <c r="N2639" i="11" s="1"/>
  <c r="P2639" i="11" s="1"/>
  <c r="J2641" i="11"/>
  <c r="K2640" i="11"/>
  <c r="P2638" i="11" l="1"/>
  <c r="R2640" i="11"/>
  <c r="Q2640" i="11"/>
  <c r="L2640" i="11"/>
  <c r="M2640" i="11" s="1"/>
  <c r="N2640" i="11" s="1"/>
  <c r="P2640" i="11" s="1"/>
  <c r="O2641" i="11"/>
  <c r="J2642" i="11"/>
  <c r="K2641" i="11"/>
  <c r="O2642" i="11" l="1"/>
  <c r="L2641" i="11"/>
  <c r="M2641" i="11" s="1"/>
  <c r="N2641" i="11" s="1"/>
  <c r="P2641" i="11" s="1"/>
  <c r="Q2641" i="11"/>
  <c r="R2641" i="11"/>
  <c r="K2642" i="11"/>
  <c r="J2643" i="11"/>
  <c r="R2642" i="11" l="1"/>
  <c r="O2643" i="11"/>
  <c r="Q2642" i="11"/>
  <c r="L2642" i="11"/>
  <c r="M2642" i="11" s="1"/>
  <c r="N2642" i="11" s="1"/>
  <c r="P2642" i="11" s="1"/>
  <c r="J2644" i="11"/>
  <c r="K2643" i="11"/>
  <c r="J2645" i="11" l="1"/>
  <c r="K2644" i="11"/>
  <c r="R2643" i="11"/>
  <c r="Q2643" i="11"/>
  <c r="L2643" i="11"/>
  <c r="M2643" i="11" s="1"/>
  <c r="N2643" i="11" s="1"/>
  <c r="P2643" i="11" s="1"/>
  <c r="O2644" i="11"/>
  <c r="L2644" i="11" l="1"/>
  <c r="M2644" i="11" s="1"/>
  <c r="N2644" i="11" s="1"/>
  <c r="P2644" i="11" s="1"/>
  <c r="O2645" i="11"/>
  <c r="Q2644" i="11"/>
  <c r="J2646" i="11"/>
  <c r="K2645" i="11"/>
  <c r="R2644" i="11"/>
  <c r="R2645" i="11" l="1"/>
  <c r="O2646" i="11"/>
  <c r="Q2645" i="11"/>
  <c r="L2645" i="11"/>
  <c r="M2645" i="11" s="1"/>
  <c r="N2645" i="11" s="1"/>
  <c r="P2645" i="11" s="1"/>
  <c r="J2647" i="11"/>
  <c r="K2646" i="11"/>
  <c r="R2646" i="11" l="1"/>
  <c r="J2648" i="11"/>
  <c r="K2647" i="11"/>
  <c r="O2647" i="11"/>
  <c r="Q2646" i="11"/>
  <c r="L2646" i="11"/>
  <c r="M2646" i="11" s="1"/>
  <c r="N2646" i="11" s="1"/>
  <c r="P2646" i="11" s="1"/>
  <c r="J2649" i="11" l="1"/>
  <c r="K2648" i="11"/>
  <c r="R2647" i="11"/>
  <c r="O2648" i="11"/>
  <c r="Q2647" i="11"/>
  <c r="L2647" i="11"/>
  <c r="M2647" i="11" s="1"/>
  <c r="N2647" i="11" s="1"/>
  <c r="P2647" i="11" s="1"/>
  <c r="J2650" i="11" l="1"/>
  <c r="K2649" i="11"/>
  <c r="Q2648" i="11"/>
  <c r="O2649" i="11"/>
  <c r="L2648" i="11"/>
  <c r="M2648" i="11" s="1"/>
  <c r="N2648" i="11" s="1"/>
  <c r="P2648" i="11" s="1"/>
  <c r="R2648" i="11"/>
  <c r="K2650" i="11" l="1"/>
  <c r="J2651" i="11"/>
  <c r="Q2649" i="11"/>
  <c r="L2649" i="11"/>
  <c r="M2649" i="11" s="1"/>
  <c r="N2649" i="11" s="1"/>
  <c r="P2649" i="11" s="1"/>
  <c r="O2650" i="11"/>
  <c r="R2649" i="11"/>
  <c r="R2650" i="11" l="1"/>
  <c r="L2650" i="11"/>
  <c r="M2650" i="11" s="1"/>
  <c r="N2650" i="11" s="1"/>
  <c r="P2650" i="11" s="1"/>
  <c r="O2651" i="11"/>
  <c r="Q2650" i="11"/>
  <c r="J2652" i="11"/>
  <c r="K2651" i="11"/>
  <c r="R2651" i="11" l="1"/>
  <c r="L2651" i="11"/>
  <c r="M2651" i="11" s="1"/>
  <c r="N2651" i="11" s="1"/>
  <c r="P2651" i="11" s="1"/>
  <c r="O2652" i="11"/>
  <c r="Q2651" i="11"/>
  <c r="J2653" i="11"/>
  <c r="K2652" i="11"/>
  <c r="J2654" i="11" l="1"/>
  <c r="K2653" i="11"/>
  <c r="L2652" i="11"/>
  <c r="M2652" i="11" s="1"/>
  <c r="N2652" i="11" s="1"/>
  <c r="P2652" i="11" s="1"/>
  <c r="O2653" i="11"/>
  <c r="Q2652" i="11"/>
  <c r="R2652" i="11"/>
  <c r="K2654" i="11" l="1"/>
  <c r="J2655" i="11"/>
  <c r="O2654" i="11"/>
  <c r="Q2653" i="11"/>
  <c r="L2653" i="11"/>
  <c r="M2653" i="11" s="1"/>
  <c r="N2653" i="11" s="1"/>
  <c r="P2653" i="11" s="1"/>
  <c r="R2653" i="11"/>
  <c r="O2655" i="11" l="1"/>
  <c r="Q2654" i="11"/>
  <c r="L2654" i="11"/>
  <c r="M2654" i="11" s="1"/>
  <c r="N2654" i="11" s="1"/>
  <c r="P2654" i="11" s="1"/>
  <c r="J2656" i="11"/>
  <c r="K2655" i="11"/>
  <c r="R2654" i="11"/>
  <c r="O2656" i="11" l="1"/>
  <c r="Q2655" i="11"/>
  <c r="L2655" i="11"/>
  <c r="M2655" i="11" s="1"/>
  <c r="N2655" i="11" s="1"/>
  <c r="P2655" i="11" s="1"/>
  <c r="R2655" i="11"/>
  <c r="J2657" i="11"/>
  <c r="K2656" i="11"/>
  <c r="K2657" i="11" l="1"/>
  <c r="J2658" i="11"/>
  <c r="R2656" i="11"/>
  <c r="Q2656" i="11"/>
  <c r="L2656" i="11"/>
  <c r="M2656" i="11" s="1"/>
  <c r="N2656" i="11" s="1"/>
  <c r="P2656" i="11" s="1"/>
  <c r="O2657" i="11"/>
  <c r="K2658" i="11" l="1"/>
  <c r="J2659" i="11"/>
  <c r="L2657" i="11"/>
  <c r="M2657" i="11" s="1"/>
  <c r="N2657" i="11" s="1"/>
  <c r="P2657" i="11" s="1"/>
  <c r="O2658" i="11"/>
  <c r="Q2657" i="11"/>
  <c r="R2657" i="11"/>
  <c r="J2660" i="11" l="1"/>
  <c r="K2659" i="11"/>
  <c r="O2659" i="11"/>
  <c r="Q2658" i="11"/>
  <c r="L2658" i="11"/>
  <c r="M2658" i="11" s="1"/>
  <c r="N2658" i="11" s="1"/>
  <c r="P2658" i="11" s="1"/>
  <c r="R2658" i="11"/>
  <c r="R2659" i="11" l="1"/>
  <c r="J2661" i="11"/>
  <c r="K2660" i="11"/>
  <c r="L2659" i="11"/>
  <c r="M2659" i="11" s="1"/>
  <c r="N2659" i="11" s="1"/>
  <c r="P2659" i="11" s="1"/>
  <c r="O2660" i="11"/>
  <c r="Q2659" i="11"/>
  <c r="Q2660" i="11" l="1"/>
  <c r="L2660" i="11"/>
  <c r="M2660" i="11" s="1"/>
  <c r="N2660" i="11" s="1"/>
  <c r="P2660" i="11" s="1"/>
  <c r="O2661" i="11"/>
  <c r="K2661" i="11"/>
  <c r="J2662" i="11"/>
  <c r="R2660" i="11"/>
  <c r="R2661" i="11" l="1"/>
  <c r="K2662" i="11"/>
  <c r="J2663" i="11"/>
  <c r="L2661" i="11"/>
  <c r="M2661" i="11" s="1"/>
  <c r="O2662" i="11"/>
  <c r="Q2661" i="11"/>
  <c r="N2661" i="11" l="1"/>
  <c r="J2664" i="11"/>
  <c r="K2663" i="11"/>
  <c r="L2662" i="11"/>
  <c r="M2662" i="11" s="1"/>
  <c r="N2662" i="11" s="1"/>
  <c r="P2662" i="11" s="1"/>
  <c r="O2663" i="11"/>
  <c r="Q2662" i="11"/>
  <c r="R2662" i="11"/>
  <c r="P2661" i="11" l="1"/>
  <c r="J2665" i="11"/>
  <c r="K2664" i="11"/>
  <c r="L2663" i="11"/>
  <c r="M2663" i="11" s="1"/>
  <c r="O2664" i="11"/>
  <c r="Q2663" i="11"/>
  <c r="R2663" i="11"/>
  <c r="N2663" i="11" l="1"/>
  <c r="J2666" i="11"/>
  <c r="K2665" i="11"/>
  <c r="Q2664" i="11"/>
  <c r="L2664" i="11"/>
  <c r="M2664" i="11" s="1"/>
  <c r="N2664" i="11" s="1"/>
  <c r="P2664" i="11" s="1"/>
  <c r="O2665" i="11"/>
  <c r="R2664" i="11"/>
  <c r="P2663" i="11" l="1"/>
  <c r="R2665" i="11"/>
  <c r="K2666" i="11"/>
  <c r="J2667" i="11"/>
  <c r="L2665" i="11"/>
  <c r="M2665" i="11" s="1"/>
  <c r="O2666" i="11"/>
  <c r="Q2665" i="11"/>
  <c r="N2665" i="11" l="1"/>
  <c r="L2666" i="11"/>
  <c r="M2666" i="11" s="1"/>
  <c r="N2666" i="11" s="1"/>
  <c r="P2666" i="11" s="1"/>
  <c r="Q2666" i="11"/>
  <c r="O2667" i="11"/>
  <c r="J2668" i="11"/>
  <c r="K2667" i="11"/>
  <c r="R2666" i="11"/>
  <c r="P2665" i="11" l="1"/>
  <c r="R2667" i="11"/>
  <c r="Q2667" i="11"/>
  <c r="L2667" i="11"/>
  <c r="M2667" i="11" s="1"/>
  <c r="O2668" i="11"/>
  <c r="J2669" i="11"/>
  <c r="K2668" i="11"/>
  <c r="N2667" i="11" l="1"/>
  <c r="O2669" i="11"/>
  <c r="Q2668" i="11"/>
  <c r="L2668" i="11"/>
  <c r="M2668" i="11" s="1"/>
  <c r="N2668" i="11" s="1"/>
  <c r="P2668" i="11" s="1"/>
  <c r="J2670" i="11"/>
  <c r="K2669" i="11"/>
  <c r="R2668" i="11"/>
  <c r="P2667" i="11" l="1"/>
  <c r="R2669" i="11"/>
  <c r="Q2669" i="11"/>
  <c r="O2670" i="11"/>
  <c r="L2669" i="11"/>
  <c r="M2669" i="11" s="1"/>
  <c r="K2670" i="11"/>
  <c r="J2671" i="11"/>
  <c r="N2669" i="11" l="1"/>
  <c r="Q2670" i="11"/>
  <c r="L2670" i="11"/>
  <c r="M2670" i="11" s="1"/>
  <c r="N2670" i="11" s="1"/>
  <c r="P2670" i="11" s="1"/>
  <c r="O2671" i="11"/>
  <c r="J2672" i="11"/>
  <c r="K2671" i="11"/>
  <c r="R2670" i="11"/>
  <c r="P2669" i="11" l="1"/>
  <c r="R2671" i="11"/>
  <c r="L2671" i="11"/>
  <c r="M2671" i="11" s="1"/>
  <c r="N2671" i="11" s="1"/>
  <c r="P2671" i="11" s="1"/>
  <c r="O2672" i="11"/>
  <c r="Q2671" i="11"/>
  <c r="J2673" i="11"/>
  <c r="K2672" i="11"/>
  <c r="J2674" i="11" l="1"/>
  <c r="K2673" i="11"/>
  <c r="R2672" i="11"/>
  <c r="L2672" i="11"/>
  <c r="M2672" i="11" s="1"/>
  <c r="N2672" i="11" s="1"/>
  <c r="P2672" i="11" s="1"/>
  <c r="O2673" i="11"/>
  <c r="Q2672" i="11"/>
  <c r="R2673" i="11" l="1"/>
  <c r="K2674" i="11"/>
  <c r="J2675" i="11"/>
  <c r="O2674" i="11"/>
  <c r="Q2673" i="11"/>
  <c r="L2673" i="11"/>
  <c r="M2673" i="11" s="1"/>
  <c r="N2673" i="11" s="1"/>
  <c r="P2673" i="11" s="1"/>
  <c r="O2675" i="11" l="1"/>
  <c r="Q2674" i="11"/>
  <c r="L2674" i="11"/>
  <c r="M2674" i="11" s="1"/>
  <c r="N2674" i="11" s="1"/>
  <c r="P2674" i="11" s="1"/>
  <c r="J2676" i="11"/>
  <c r="K2675" i="11"/>
  <c r="R2674" i="11"/>
  <c r="O2676" i="11" l="1"/>
  <c r="Q2675" i="11"/>
  <c r="L2675" i="11"/>
  <c r="M2675" i="11" s="1"/>
  <c r="N2675" i="11" s="1"/>
  <c r="P2675" i="11" s="1"/>
  <c r="J2677" i="11"/>
  <c r="K2676" i="11"/>
  <c r="R2675" i="11"/>
  <c r="R2676" i="11" l="1"/>
  <c r="L2676" i="11"/>
  <c r="M2676" i="11" s="1"/>
  <c r="N2676" i="11" s="1"/>
  <c r="P2676" i="11" s="1"/>
  <c r="O2677" i="11"/>
  <c r="Q2676" i="11"/>
  <c r="J2678" i="11"/>
  <c r="K2677" i="11"/>
  <c r="O2678" i="11" l="1"/>
  <c r="Q2677" i="11"/>
  <c r="L2677" i="11"/>
  <c r="M2677" i="11" s="1"/>
  <c r="N2677" i="11" s="1"/>
  <c r="P2677" i="11" s="1"/>
  <c r="R2677" i="11"/>
  <c r="J2679" i="11"/>
  <c r="K2678" i="11"/>
  <c r="R2678" i="11" l="1"/>
  <c r="J2680" i="11"/>
  <c r="K2679" i="11"/>
  <c r="O2679" i="11"/>
  <c r="Q2678" i="11"/>
  <c r="L2678" i="11"/>
  <c r="M2678" i="11" s="1"/>
  <c r="N2678" i="11" s="1"/>
  <c r="P2678" i="11" s="1"/>
  <c r="O2680" i="11" l="1"/>
  <c r="Q2679" i="11"/>
  <c r="L2679" i="11"/>
  <c r="M2679" i="11" s="1"/>
  <c r="N2679" i="11" s="1"/>
  <c r="P2679" i="11" s="1"/>
  <c r="R2679" i="11"/>
  <c r="J2681" i="11"/>
  <c r="K2680" i="11"/>
  <c r="R2680" i="11" l="1"/>
  <c r="K2681" i="11"/>
  <c r="J2682" i="11"/>
  <c r="Q2680" i="11"/>
  <c r="O2681" i="11"/>
  <c r="L2680" i="11"/>
  <c r="M2680" i="11" s="1"/>
  <c r="N2680" i="11" s="1"/>
  <c r="P2680" i="11" s="1"/>
  <c r="Q2681" i="11" l="1"/>
  <c r="L2681" i="11"/>
  <c r="M2681" i="11" s="1"/>
  <c r="N2681" i="11" s="1"/>
  <c r="P2681" i="11" s="1"/>
  <c r="O2682" i="11"/>
  <c r="K2682" i="11"/>
  <c r="J2683" i="11"/>
  <c r="R2681" i="11"/>
  <c r="R2682" i="11" l="1"/>
  <c r="J2684" i="11"/>
  <c r="K2683" i="11"/>
  <c r="L2682" i="11"/>
  <c r="M2682" i="11" s="1"/>
  <c r="N2682" i="11" s="1"/>
  <c r="P2682" i="11" s="1"/>
  <c r="Q2682" i="11"/>
  <c r="O2683" i="11"/>
  <c r="R2683" i="11" l="1"/>
  <c r="O2684" i="11"/>
  <c r="Q2683" i="11"/>
  <c r="L2683" i="11"/>
  <c r="M2683" i="11" s="1"/>
  <c r="N2683" i="11" s="1"/>
  <c r="P2683" i="11" s="1"/>
  <c r="J2685" i="11"/>
  <c r="K2684" i="11"/>
  <c r="L2684" i="11" l="1"/>
  <c r="M2684" i="11" s="1"/>
  <c r="N2684" i="11" s="1"/>
  <c r="P2684" i="11" s="1"/>
  <c r="O2685" i="11"/>
  <c r="Q2684" i="11"/>
  <c r="J2686" i="11"/>
  <c r="K2685" i="11"/>
  <c r="R2684" i="11"/>
  <c r="O2686" i="11" l="1"/>
  <c r="Q2685" i="11"/>
  <c r="L2685" i="11"/>
  <c r="M2685" i="11" s="1"/>
  <c r="N2685" i="11" s="1"/>
  <c r="P2685" i="11" s="1"/>
  <c r="J2687" i="11"/>
  <c r="K2686" i="11"/>
  <c r="R2685" i="11"/>
  <c r="R2686" i="11" l="1"/>
  <c r="O2687" i="11"/>
  <c r="Q2686" i="11"/>
  <c r="L2686" i="11"/>
  <c r="M2686" i="11" s="1"/>
  <c r="N2686" i="11" s="1"/>
  <c r="P2686" i="11" s="1"/>
  <c r="J2688" i="11"/>
  <c r="K2687" i="11"/>
  <c r="L2687" i="11" l="1"/>
  <c r="M2687" i="11" s="1"/>
  <c r="N2687" i="11" s="1"/>
  <c r="P2687" i="11" s="1"/>
  <c r="O2688" i="11"/>
  <c r="Q2687" i="11"/>
  <c r="J2689" i="11"/>
  <c r="K2688" i="11"/>
  <c r="R2687" i="11"/>
  <c r="R2688" i="11" l="1"/>
  <c r="Q2688" i="11"/>
  <c r="L2688" i="11"/>
  <c r="M2688" i="11" s="1"/>
  <c r="N2688" i="11" s="1"/>
  <c r="P2688" i="11" s="1"/>
  <c r="O2689" i="11"/>
  <c r="J2690" i="11"/>
  <c r="K2689" i="11"/>
  <c r="J2691" i="11" l="1"/>
  <c r="K2690" i="11"/>
  <c r="O2690" i="11"/>
  <c r="Q2689" i="11"/>
  <c r="L2689" i="11"/>
  <c r="M2689" i="11" s="1"/>
  <c r="N2689" i="11" s="1"/>
  <c r="P2689" i="11" s="1"/>
  <c r="R2689" i="11"/>
  <c r="O2691" i="11" l="1"/>
  <c r="L2690" i="11"/>
  <c r="M2690" i="11" s="1"/>
  <c r="N2690" i="11" s="1"/>
  <c r="P2690" i="11" s="1"/>
  <c r="Q2690" i="11"/>
  <c r="R2690" i="11"/>
  <c r="J2692" i="11"/>
  <c r="K2691" i="11"/>
  <c r="R2691" i="11" l="1"/>
  <c r="J2693" i="11"/>
  <c r="K2692" i="11"/>
  <c r="L2691" i="11"/>
  <c r="M2691" i="11" s="1"/>
  <c r="O2692" i="11"/>
  <c r="Q2691" i="11"/>
  <c r="N2691" i="11" l="1"/>
  <c r="Q2692" i="11"/>
  <c r="L2692" i="11"/>
  <c r="M2692" i="11" s="1"/>
  <c r="N2692" i="11" s="1"/>
  <c r="P2692" i="11" s="1"/>
  <c r="O2693" i="11"/>
  <c r="K2693" i="11"/>
  <c r="J2694" i="11"/>
  <c r="R2692" i="11"/>
  <c r="P2691" i="11" l="1"/>
  <c r="R2693" i="11"/>
  <c r="K2694" i="11"/>
  <c r="J2695" i="11"/>
  <c r="L2693" i="11"/>
  <c r="M2693" i="11" s="1"/>
  <c r="O2694" i="11"/>
  <c r="Q2693" i="11"/>
  <c r="N2693" i="11" l="1"/>
  <c r="K2695" i="11"/>
  <c r="J2696" i="11"/>
  <c r="O2695" i="11"/>
  <c r="Q2694" i="11"/>
  <c r="L2694" i="11"/>
  <c r="M2694" i="11" s="1"/>
  <c r="N2694" i="11" s="1"/>
  <c r="P2694" i="11" s="1"/>
  <c r="R2694" i="11"/>
  <c r="P2693" i="11" l="1"/>
  <c r="J2697" i="11"/>
  <c r="K2696" i="11"/>
  <c r="Q2695" i="11"/>
  <c r="L2695" i="11"/>
  <c r="M2695" i="11" s="1"/>
  <c r="O2696" i="11"/>
  <c r="R2695" i="11"/>
  <c r="N2695" i="11" l="1"/>
  <c r="R2696" i="11"/>
  <c r="Q2696" i="11"/>
  <c r="O2697" i="11"/>
  <c r="L2696" i="11"/>
  <c r="M2696" i="11" s="1"/>
  <c r="N2696" i="11" s="1"/>
  <c r="P2696" i="11" s="1"/>
  <c r="J2698" i="11"/>
  <c r="K2697" i="11"/>
  <c r="P2695" i="11" l="1"/>
  <c r="Q2697" i="11"/>
  <c r="L2697" i="11"/>
  <c r="M2697" i="11" s="1"/>
  <c r="O2698" i="11"/>
  <c r="R2697" i="11"/>
  <c r="J2699" i="11"/>
  <c r="K2698" i="11"/>
  <c r="N2697" i="11" l="1"/>
  <c r="J2700" i="11"/>
  <c r="K2699" i="11"/>
  <c r="R2698" i="11"/>
  <c r="Q2698" i="11"/>
  <c r="L2698" i="11"/>
  <c r="M2698" i="11" s="1"/>
  <c r="N2698" i="11" s="1"/>
  <c r="P2698" i="11" s="1"/>
  <c r="O2699" i="11"/>
  <c r="P2697" i="11" l="1"/>
  <c r="R2699" i="11"/>
  <c r="O2700" i="11"/>
  <c r="L2699" i="11"/>
  <c r="M2699" i="11" s="1"/>
  <c r="Q2699" i="11"/>
  <c r="J2701" i="11"/>
  <c r="K2700" i="11"/>
  <c r="N2699" i="11" l="1"/>
  <c r="R2700" i="11"/>
  <c r="L2700" i="11"/>
  <c r="M2700" i="11" s="1"/>
  <c r="N2700" i="11" s="1"/>
  <c r="P2700" i="11" s="1"/>
  <c r="Q2700" i="11"/>
  <c r="O2701" i="11"/>
  <c r="J2702" i="11"/>
  <c r="K2701" i="11"/>
  <c r="P2699" i="11" l="1"/>
  <c r="Q2701" i="11"/>
  <c r="L2701" i="11"/>
  <c r="M2701" i="11" s="1"/>
  <c r="N2701" i="11" s="1"/>
  <c r="P2701" i="11" s="1"/>
  <c r="O2702" i="11"/>
  <c r="R2701" i="11"/>
  <c r="K2702" i="11"/>
  <c r="J2703" i="11"/>
  <c r="O2703" i="11" l="1"/>
  <c r="Q2702" i="11"/>
  <c r="L2702" i="11"/>
  <c r="M2702" i="11" s="1"/>
  <c r="N2702" i="11" s="1"/>
  <c r="P2702" i="11" s="1"/>
  <c r="R2702" i="11"/>
  <c r="J2704" i="11"/>
  <c r="K2703" i="11"/>
  <c r="R2703" i="11" l="1"/>
  <c r="K2704" i="11"/>
  <c r="J2705" i="11"/>
  <c r="L2703" i="11"/>
  <c r="M2703" i="11" s="1"/>
  <c r="N2703" i="11" s="1"/>
  <c r="P2703" i="11" s="1"/>
  <c r="O2704" i="11"/>
  <c r="Q2703" i="11"/>
  <c r="K2705" i="11" l="1"/>
  <c r="J2706" i="11"/>
  <c r="Q2704" i="11"/>
  <c r="L2704" i="11"/>
  <c r="M2704" i="11" s="1"/>
  <c r="N2704" i="11" s="1"/>
  <c r="P2704" i="11" s="1"/>
  <c r="O2705" i="11"/>
  <c r="R2704" i="11"/>
  <c r="R2705" i="11" l="1"/>
  <c r="K2706" i="11"/>
  <c r="J2707" i="11"/>
  <c r="L2705" i="11"/>
  <c r="M2705" i="11" s="1"/>
  <c r="N2705" i="11" s="1"/>
  <c r="P2705" i="11" s="1"/>
  <c r="O2706" i="11"/>
  <c r="Q2705" i="11"/>
  <c r="J2708" i="11" l="1"/>
  <c r="K2707" i="11"/>
  <c r="L2706" i="11"/>
  <c r="M2706" i="11" s="1"/>
  <c r="N2706" i="11" s="1"/>
  <c r="P2706" i="11" s="1"/>
  <c r="Q2706" i="11"/>
  <c r="O2707" i="11"/>
  <c r="R2706" i="11"/>
  <c r="R2707" i="11" l="1"/>
  <c r="L2707" i="11"/>
  <c r="M2707" i="11" s="1"/>
  <c r="N2707" i="11" s="1"/>
  <c r="P2707" i="11" s="1"/>
  <c r="O2708" i="11"/>
  <c r="Q2707" i="11"/>
  <c r="J2709" i="11"/>
  <c r="K2708" i="11"/>
  <c r="R2708" i="11" l="1"/>
  <c r="L2708" i="11"/>
  <c r="M2708" i="11" s="1"/>
  <c r="N2708" i="11" s="1"/>
  <c r="P2708" i="11" s="1"/>
  <c r="O2709" i="11"/>
  <c r="Q2708" i="11"/>
  <c r="J2710" i="11"/>
  <c r="K2709" i="11"/>
  <c r="R2709" i="11" l="1"/>
  <c r="O2710" i="11"/>
  <c r="Q2709" i="11"/>
  <c r="L2709" i="11"/>
  <c r="M2709" i="11" s="1"/>
  <c r="N2709" i="11" s="1"/>
  <c r="P2709" i="11" s="1"/>
  <c r="J2711" i="11"/>
  <c r="K2710" i="11"/>
  <c r="R2710" i="11" l="1"/>
  <c r="O2711" i="11"/>
  <c r="Q2710" i="11"/>
  <c r="L2710" i="11"/>
  <c r="M2710" i="11" s="1"/>
  <c r="N2710" i="11" s="1"/>
  <c r="P2710" i="11" s="1"/>
  <c r="J2712" i="11"/>
  <c r="K2711" i="11"/>
  <c r="R2711" i="11" l="1"/>
  <c r="O2712" i="11"/>
  <c r="Q2711" i="11"/>
  <c r="L2711" i="11"/>
  <c r="M2711" i="11" s="1"/>
  <c r="N2711" i="11" s="1"/>
  <c r="P2711" i="11" s="1"/>
  <c r="J2713" i="11"/>
  <c r="K2712" i="11"/>
  <c r="R2712" i="11" l="1"/>
  <c r="Q2712" i="11"/>
  <c r="L2712" i="11"/>
  <c r="M2712" i="11" s="1"/>
  <c r="N2712" i="11" s="1"/>
  <c r="P2712" i="11" s="1"/>
  <c r="O2713" i="11"/>
  <c r="J2714" i="11"/>
  <c r="K2713" i="11"/>
  <c r="Q2713" i="11" l="1"/>
  <c r="O2714" i="11"/>
  <c r="L2713" i="11"/>
  <c r="M2713" i="11" s="1"/>
  <c r="N2713" i="11" s="1"/>
  <c r="P2713" i="11" s="1"/>
  <c r="R2713" i="11"/>
  <c r="K2714" i="11"/>
  <c r="J2715" i="11"/>
  <c r="R2714" i="11" l="1"/>
  <c r="O2715" i="11"/>
  <c r="Q2714" i="11"/>
  <c r="L2714" i="11"/>
  <c r="M2714" i="11" s="1"/>
  <c r="N2714" i="11" s="1"/>
  <c r="P2714" i="11" s="1"/>
  <c r="K2715" i="11"/>
  <c r="J2716" i="11"/>
  <c r="Q2715" i="11" l="1"/>
  <c r="O2716" i="11"/>
  <c r="L2715" i="11"/>
  <c r="M2715" i="11" s="1"/>
  <c r="N2715" i="11" s="1"/>
  <c r="P2715" i="11" s="1"/>
  <c r="J2717" i="11"/>
  <c r="K2716" i="11"/>
  <c r="R2715" i="11"/>
  <c r="R2716" i="11" l="1"/>
  <c r="L2716" i="11"/>
  <c r="M2716" i="11" s="1"/>
  <c r="N2716" i="11" s="1"/>
  <c r="P2716" i="11" s="1"/>
  <c r="O2717" i="11"/>
  <c r="Q2716" i="11"/>
  <c r="J2718" i="11"/>
  <c r="K2717" i="11"/>
  <c r="O2718" i="11" l="1"/>
  <c r="Q2717" i="11"/>
  <c r="L2717" i="11"/>
  <c r="M2717" i="11" s="1"/>
  <c r="N2717" i="11" s="1"/>
  <c r="P2717" i="11" s="1"/>
  <c r="R2717" i="11"/>
  <c r="J2719" i="11"/>
  <c r="K2718" i="11"/>
  <c r="R2718" i="11" l="1"/>
  <c r="J2720" i="11"/>
  <c r="K2719" i="11"/>
  <c r="O2719" i="11"/>
  <c r="Q2718" i="11"/>
  <c r="L2718" i="11"/>
  <c r="M2718" i="11" s="1"/>
  <c r="N2718" i="11" s="1"/>
  <c r="P2718" i="11" s="1"/>
  <c r="J2721" i="11" l="1"/>
  <c r="K2720" i="11"/>
  <c r="R2719" i="11"/>
  <c r="L2719" i="11"/>
  <c r="M2719" i="11" s="1"/>
  <c r="N2719" i="11" s="1"/>
  <c r="P2719" i="11" s="1"/>
  <c r="O2720" i="11"/>
  <c r="Q2719" i="11"/>
  <c r="R2720" i="11" l="1"/>
  <c r="Q2720" i="11"/>
  <c r="L2720" i="11"/>
  <c r="M2720" i="11" s="1"/>
  <c r="N2720" i="11" s="1"/>
  <c r="P2720" i="11" s="1"/>
  <c r="O2721" i="11"/>
  <c r="K2721" i="11"/>
  <c r="J2722" i="11"/>
  <c r="R2721" i="11" l="1"/>
  <c r="K2722" i="11"/>
  <c r="J2723" i="11"/>
  <c r="L2721" i="11"/>
  <c r="M2721" i="11" s="1"/>
  <c r="N2721" i="11" s="1"/>
  <c r="P2721" i="11" s="1"/>
  <c r="Q2721" i="11"/>
  <c r="O2722" i="11"/>
  <c r="R2722" i="11" l="1"/>
  <c r="L2722" i="11"/>
  <c r="M2722" i="11" s="1"/>
  <c r="O2723" i="11"/>
  <c r="Q2722" i="11"/>
  <c r="J2724" i="11"/>
  <c r="K2723" i="11"/>
  <c r="N2722" i="11" l="1"/>
  <c r="O2724" i="11"/>
  <c r="L2723" i="11"/>
  <c r="M2723" i="11" s="1"/>
  <c r="N2723" i="11" s="1"/>
  <c r="P2723" i="11" s="1"/>
  <c r="Q2723" i="11"/>
  <c r="J2725" i="11"/>
  <c r="K2724" i="11"/>
  <c r="R2723" i="11"/>
  <c r="P2722" i="11" l="1"/>
  <c r="R2724" i="11"/>
  <c r="L2724" i="11"/>
  <c r="M2724" i="11" s="1"/>
  <c r="O2725" i="11"/>
  <c r="Q2724" i="11"/>
  <c r="J2726" i="11"/>
  <c r="K2725" i="11"/>
  <c r="N2724" i="11" l="1"/>
  <c r="R2725" i="11"/>
  <c r="L2725" i="11"/>
  <c r="M2725" i="11" s="1"/>
  <c r="N2725" i="11" s="1"/>
  <c r="P2725" i="11" s="1"/>
  <c r="O2726" i="11"/>
  <c r="Q2725" i="11"/>
  <c r="K2726" i="11"/>
  <c r="J2727" i="11"/>
  <c r="P2724" i="11" l="1"/>
  <c r="L2726" i="11"/>
  <c r="M2726" i="11" s="1"/>
  <c r="O2727" i="11"/>
  <c r="Q2726" i="11"/>
  <c r="R2726" i="11"/>
  <c r="J2728" i="11"/>
  <c r="K2727" i="11"/>
  <c r="N2726" i="11" l="1"/>
  <c r="R2727" i="11"/>
  <c r="J2729" i="11"/>
  <c r="K2728" i="11"/>
  <c r="O2728" i="11"/>
  <c r="Q2727" i="11"/>
  <c r="L2727" i="11"/>
  <c r="M2727" i="11" s="1"/>
  <c r="N2727" i="11" s="1"/>
  <c r="P2727" i="11" s="1"/>
  <c r="P2726" i="11" l="1"/>
  <c r="J2730" i="11"/>
  <c r="K2729" i="11"/>
  <c r="L2728" i="11"/>
  <c r="M2728" i="11" s="1"/>
  <c r="O2729" i="11"/>
  <c r="Q2728" i="11"/>
  <c r="R2728" i="11"/>
  <c r="N2728" i="11" l="1"/>
  <c r="J2731" i="11"/>
  <c r="K2730" i="11"/>
  <c r="O2730" i="11"/>
  <c r="Q2729" i="11"/>
  <c r="L2729" i="11"/>
  <c r="M2729" i="11" s="1"/>
  <c r="N2729" i="11" s="1"/>
  <c r="P2729" i="11" s="1"/>
  <c r="R2729" i="11"/>
  <c r="P2728" i="11" l="1"/>
  <c r="O2731" i="11"/>
  <c r="Q2730" i="11"/>
  <c r="L2730" i="11"/>
  <c r="M2730" i="11" s="1"/>
  <c r="J2732" i="11"/>
  <c r="K2731" i="11"/>
  <c r="R2730" i="11"/>
  <c r="N2730" i="11" l="1"/>
  <c r="R2731" i="11"/>
  <c r="O2732" i="11"/>
  <c r="Q2731" i="11"/>
  <c r="L2731" i="11"/>
  <c r="M2731" i="11" s="1"/>
  <c r="N2731" i="11" s="1"/>
  <c r="P2731" i="11" s="1"/>
  <c r="J2733" i="11"/>
  <c r="K2732" i="11"/>
  <c r="P2730" i="11" l="1"/>
  <c r="R2732" i="11"/>
  <c r="J2734" i="11"/>
  <c r="K2733" i="11"/>
  <c r="Q2732" i="11"/>
  <c r="L2732" i="11"/>
  <c r="M2732" i="11" s="1"/>
  <c r="N2732" i="11" s="1"/>
  <c r="P2732" i="11" s="1"/>
  <c r="O2733" i="11"/>
  <c r="R2733" i="11" l="1"/>
  <c r="L2733" i="11"/>
  <c r="M2733" i="11" s="1"/>
  <c r="N2733" i="11" s="1"/>
  <c r="P2733" i="11" s="1"/>
  <c r="O2734" i="11"/>
  <c r="Q2733" i="11"/>
  <c r="K2734" i="11"/>
  <c r="J2735" i="11"/>
  <c r="R2734" i="11" l="1"/>
  <c r="J2736" i="11"/>
  <c r="K2735" i="11"/>
  <c r="O2735" i="11"/>
  <c r="Q2734" i="11"/>
  <c r="L2734" i="11"/>
  <c r="M2734" i="11" s="1"/>
  <c r="N2734" i="11" s="1"/>
  <c r="P2734" i="11" s="1"/>
  <c r="Q2735" i="11" l="1"/>
  <c r="L2735" i="11"/>
  <c r="M2735" i="11" s="1"/>
  <c r="N2735" i="11" s="1"/>
  <c r="P2735" i="11" s="1"/>
  <c r="O2736" i="11"/>
  <c r="J2737" i="11"/>
  <c r="K2736" i="11"/>
  <c r="R2735" i="11"/>
  <c r="L2736" i="11" l="1"/>
  <c r="M2736" i="11" s="1"/>
  <c r="N2736" i="11" s="1"/>
  <c r="P2736" i="11" s="1"/>
  <c r="O2737" i="11"/>
  <c r="Q2736" i="11"/>
  <c r="R2736" i="11"/>
  <c r="J2738" i="11"/>
  <c r="K2737" i="11"/>
  <c r="R2737" i="11" l="1"/>
  <c r="J2739" i="11"/>
  <c r="K2738" i="11"/>
  <c r="O2738" i="11"/>
  <c r="L2737" i="11"/>
  <c r="M2737" i="11" s="1"/>
  <c r="N2737" i="11" s="1"/>
  <c r="P2737" i="11" s="1"/>
  <c r="Q2737" i="11"/>
  <c r="O2739" i="11" l="1"/>
  <c r="L2738" i="11"/>
  <c r="M2738" i="11" s="1"/>
  <c r="N2738" i="11" s="1"/>
  <c r="P2738" i="11" s="1"/>
  <c r="Q2738" i="11"/>
  <c r="J2740" i="11"/>
  <c r="K2739" i="11"/>
  <c r="R2738" i="11"/>
  <c r="R2739" i="11" l="1"/>
  <c r="O2740" i="11"/>
  <c r="Q2739" i="11"/>
  <c r="L2739" i="11"/>
  <c r="M2739" i="11" s="1"/>
  <c r="N2739" i="11" s="1"/>
  <c r="P2739" i="11" s="1"/>
  <c r="J2741" i="11"/>
  <c r="K2740" i="11"/>
  <c r="Q2740" i="11" l="1"/>
  <c r="L2740" i="11"/>
  <c r="M2740" i="11" s="1"/>
  <c r="N2740" i="11" s="1"/>
  <c r="P2740" i="11" s="1"/>
  <c r="O2741" i="11"/>
  <c r="J2742" i="11"/>
  <c r="K2741" i="11"/>
  <c r="R2740" i="11"/>
  <c r="R2741" i="11" l="1"/>
  <c r="Q2741" i="11"/>
  <c r="O2742" i="11"/>
  <c r="L2741" i="11"/>
  <c r="M2741" i="11" s="1"/>
  <c r="N2741" i="11" s="1"/>
  <c r="P2741" i="11" s="1"/>
  <c r="K2742" i="11"/>
  <c r="J2743" i="11"/>
  <c r="L2742" i="11" l="1"/>
  <c r="M2742" i="11" s="1"/>
  <c r="N2742" i="11" s="1"/>
  <c r="P2742" i="11" s="1"/>
  <c r="O2743" i="11"/>
  <c r="Q2742" i="11"/>
  <c r="K2743" i="11"/>
  <c r="J2744" i="11"/>
  <c r="R2742" i="11"/>
  <c r="R2743" i="11" l="1"/>
  <c r="J2745" i="11"/>
  <c r="K2744" i="11"/>
  <c r="O2744" i="11"/>
  <c r="Q2743" i="11"/>
  <c r="L2743" i="11"/>
  <c r="M2743" i="11" s="1"/>
  <c r="N2743" i="11" s="1"/>
  <c r="P2743" i="11" s="1"/>
  <c r="R2744" i="11" l="1"/>
  <c r="J2746" i="11"/>
  <c r="K2745" i="11"/>
  <c r="Q2744" i="11"/>
  <c r="O2745" i="11"/>
  <c r="L2744" i="11"/>
  <c r="M2744" i="11" s="1"/>
  <c r="N2744" i="11" s="1"/>
  <c r="P2744" i="11" s="1"/>
  <c r="Q2745" i="11" l="1"/>
  <c r="O2746" i="11"/>
  <c r="L2745" i="11"/>
  <c r="M2745" i="11" s="1"/>
  <c r="N2745" i="11" s="1"/>
  <c r="P2745" i="11" s="1"/>
  <c r="K2746" i="11"/>
  <c r="J2747" i="11"/>
  <c r="R2745" i="11"/>
  <c r="R2746" i="11" l="1"/>
  <c r="J2748" i="11"/>
  <c r="K2747" i="11"/>
  <c r="O2747" i="11"/>
  <c r="Q2746" i="11"/>
  <c r="L2746" i="11"/>
  <c r="M2746" i="11" s="1"/>
  <c r="N2746" i="11" s="1"/>
  <c r="P2746" i="11" s="1"/>
  <c r="R2747" i="11" l="1"/>
  <c r="J2749" i="11"/>
  <c r="K2748" i="11"/>
  <c r="Q2747" i="11"/>
  <c r="L2747" i="11"/>
  <c r="M2747" i="11" s="1"/>
  <c r="N2747" i="11" s="1"/>
  <c r="P2747" i="11" s="1"/>
  <c r="O2748" i="11"/>
  <c r="R2748" i="11" l="1"/>
  <c r="L2748" i="11"/>
  <c r="M2748" i="11" s="1"/>
  <c r="N2748" i="11" s="1"/>
  <c r="P2748" i="11" s="1"/>
  <c r="O2749" i="11"/>
  <c r="Q2748" i="11"/>
  <c r="J2750" i="11"/>
  <c r="K2749" i="11"/>
  <c r="O2750" i="11" l="1"/>
  <c r="Q2749" i="11"/>
  <c r="L2749" i="11"/>
  <c r="M2749" i="11" s="1"/>
  <c r="N2749" i="11" s="1"/>
  <c r="P2749" i="11" s="1"/>
  <c r="R2749" i="11"/>
  <c r="K2750" i="11"/>
  <c r="J2751" i="11"/>
  <c r="R2750" i="11" l="1"/>
  <c r="O2751" i="11"/>
  <c r="Q2750" i="11"/>
  <c r="L2750" i="11"/>
  <c r="M2750" i="11" s="1"/>
  <c r="N2750" i="11" s="1"/>
  <c r="P2750" i="11" s="1"/>
  <c r="J2752" i="11"/>
  <c r="K2751" i="11"/>
  <c r="L2751" i="11" l="1"/>
  <c r="M2751" i="11" s="1"/>
  <c r="N2751" i="11" s="1"/>
  <c r="P2751" i="11" s="1"/>
  <c r="O2752" i="11"/>
  <c r="Q2751" i="11"/>
  <c r="J2753" i="11"/>
  <c r="K2752" i="11"/>
  <c r="R2751" i="11"/>
  <c r="R2752" i="11" l="1"/>
  <c r="Q2752" i="11"/>
  <c r="L2752" i="11"/>
  <c r="M2752" i="11" s="1"/>
  <c r="O2753" i="11"/>
  <c r="K2753" i="11"/>
  <c r="J2754" i="11"/>
  <c r="N2752" i="11" l="1"/>
  <c r="Q2753" i="11"/>
  <c r="L2753" i="11"/>
  <c r="M2753" i="11" s="1"/>
  <c r="N2753" i="11" s="1"/>
  <c r="P2753" i="11" s="1"/>
  <c r="O2754" i="11"/>
  <c r="K2754" i="11"/>
  <c r="J2755" i="11"/>
  <c r="R2753" i="11"/>
  <c r="P2752" i="11" l="1"/>
  <c r="R2754" i="11"/>
  <c r="J2756" i="11"/>
  <c r="K2755" i="11"/>
  <c r="O2755" i="11"/>
  <c r="Q2754" i="11"/>
  <c r="L2754" i="11"/>
  <c r="M2754" i="11" s="1"/>
  <c r="N2754" i="11" l="1"/>
  <c r="L2755" i="11"/>
  <c r="M2755" i="11" s="1"/>
  <c r="N2755" i="11" s="1"/>
  <c r="P2755" i="11" s="1"/>
  <c r="O2756" i="11"/>
  <c r="Q2755" i="11"/>
  <c r="R2755" i="11"/>
  <c r="J2757" i="11"/>
  <c r="K2756" i="11"/>
  <c r="P2754" i="11" l="1"/>
  <c r="Q2756" i="11"/>
  <c r="O2757" i="11"/>
  <c r="L2756" i="11"/>
  <c r="M2756" i="11" s="1"/>
  <c r="J2758" i="11"/>
  <c r="K2757" i="11"/>
  <c r="R2756" i="11"/>
  <c r="N2756" i="11" l="1"/>
  <c r="R2757" i="11"/>
  <c r="Q2757" i="11"/>
  <c r="L2757" i="11"/>
  <c r="M2757" i="11" s="1"/>
  <c r="N2757" i="11" s="1"/>
  <c r="P2757" i="11" s="1"/>
  <c r="O2758" i="11"/>
  <c r="K2758" i="11"/>
  <c r="J2759" i="11"/>
  <c r="P2756" i="11" l="1"/>
  <c r="Q2758" i="11"/>
  <c r="L2758" i="11"/>
  <c r="M2758" i="11" s="1"/>
  <c r="O2759" i="11"/>
  <c r="J2760" i="11"/>
  <c r="K2759" i="11"/>
  <c r="R2758" i="11"/>
  <c r="N2758" i="11" l="1"/>
  <c r="L2759" i="11"/>
  <c r="M2759" i="11" s="1"/>
  <c r="N2759" i="11" s="1"/>
  <c r="P2759" i="11" s="1"/>
  <c r="O2760" i="11"/>
  <c r="Q2759" i="11"/>
  <c r="R2759" i="11"/>
  <c r="K2760" i="11"/>
  <c r="J2761" i="11"/>
  <c r="P2758" i="11" l="1"/>
  <c r="R2760" i="11"/>
  <c r="Q2760" i="11"/>
  <c r="L2760" i="11"/>
  <c r="M2760" i="11" s="1"/>
  <c r="O2761" i="11"/>
  <c r="J2762" i="11"/>
  <c r="K2761" i="11"/>
  <c r="N2760" i="11" l="1"/>
  <c r="Q2761" i="11"/>
  <c r="L2761" i="11"/>
  <c r="M2761" i="11" s="1"/>
  <c r="N2761" i="11" s="1"/>
  <c r="P2761" i="11" s="1"/>
  <c r="O2762" i="11"/>
  <c r="K2762" i="11"/>
  <c r="J2763" i="11"/>
  <c r="R2761" i="11"/>
  <c r="P2760" i="11" l="1"/>
  <c r="R2762" i="11"/>
  <c r="J2764" i="11"/>
  <c r="K2763" i="11"/>
  <c r="O2763" i="11"/>
  <c r="Q2762" i="11"/>
  <c r="L2762" i="11"/>
  <c r="M2762" i="11" s="1"/>
  <c r="N2762" i="11" s="1"/>
  <c r="P2762" i="11" s="1"/>
  <c r="O2764" i="11" l="1"/>
  <c r="Q2763" i="11"/>
  <c r="L2763" i="11"/>
  <c r="M2763" i="11" s="1"/>
  <c r="N2763" i="11" s="1"/>
  <c r="P2763" i="11" s="1"/>
  <c r="J2765" i="11"/>
  <c r="K2764" i="11"/>
  <c r="R2763" i="11"/>
  <c r="R2764" i="11" l="1"/>
  <c r="Q2764" i="11"/>
  <c r="O2765" i="11"/>
  <c r="L2764" i="11"/>
  <c r="M2764" i="11" s="1"/>
  <c r="N2764" i="11" s="1"/>
  <c r="P2764" i="11" s="1"/>
  <c r="J2766" i="11"/>
  <c r="K2765" i="11"/>
  <c r="R2765" i="11" l="1"/>
  <c r="L2765" i="11"/>
  <c r="M2765" i="11" s="1"/>
  <c r="N2765" i="11" s="1"/>
  <c r="P2765" i="11" s="1"/>
  <c r="O2766" i="11"/>
  <c r="Q2765" i="11"/>
  <c r="K2766" i="11"/>
  <c r="J2767" i="11"/>
  <c r="O2767" i="11" l="1"/>
  <c r="Q2766" i="11"/>
  <c r="L2766" i="11"/>
  <c r="M2766" i="11" s="1"/>
  <c r="N2766" i="11" s="1"/>
  <c r="P2766" i="11" s="1"/>
  <c r="R2766" i="11"/>
  <c r="J2768" i="11"/>
  <c r="K2767" i="11"/>
  <c r="R2767" i="11" l="1"/>
  <c r="J2769" i="11"/>
  <c r="K2768" i="11"/>
  <c r="Q2767" i="11"/>
  <c r="L2767" i="11"/>
  <c r="M2767" i="11" s="1"/>
  <c r="N2767" i="11" s="1"/>
  <c r="P2767" i="11" s="1"/>
  <c r="O2768" i="11"/>
  <c r="R2768" i="11" l="1"/>
  <c r="K2769" i="11"/>
  <c r="J2770" i="11"/>
  <c r="L2768" i="11"/>
  <c r="M2768" i="11" s="1"/>
  <c r="N2768" i="11" s="1"/>
  <c r="P2768" i="11" s="1"/>
  <c r="Q2768" i="11"/>
  <c r="O2769" i="11"/>
  <c r="R2769" i="11" l="1"/>
  <c r="O2770" i="11"/>
  <c r="Q2769" i="11"/>
  <c r="L2769" i="11"/>
  <c r="M2769" i="11" s="1"/>
  <c r="N2769" i="11" s="1"/>
  <c r="P2769" i="11" s="1"/>
  <c r="K2770" i="11"/>
  <c r="J2771" i="11"/>
  <c r="R2770" i="11" l="1"/>
  <c r="J2772" i="11"/>
  <c r="K2771" i="11"/>
  <c r="O2771" i="11"/>
  <c r="Q2770" i="11"/>
  <c r="L2770" i="11"/>
  <c r="M2770" i="11" s="1"/>
  <c r="N2770" i="11" s="1"/>
  <c r="P2770" i="11" s="1"/>
  <c r="J2773" i="11" l="1"/>
  <c r="K2772" i="11"/>
  <c r="R2771" i="11"/>
  <c r="O2772" i="11"/>
  <c r="Q2771" i="11"/>
  <c r="L2771" i="11"/>
  <c r="M2771" i="11" s="1"/>
  <c r="N2771" i="11" s="1"/>
  <c r="P2771" i="11" s="1"/>
  <c r="J2774" i="11" l="1"/>
  <c r="K2773" i="11"/>
  <c r="Q2772" i="11"/>
  <c r="L2772" i="11"/>
  <c r="M2772" i="11" s="1"/>
  <c r="N2772" i="11" s="1"/>
  <c r="P2772" i="11" s="1"/>
  <c r="O2773" i="11"/>
  <c r="R2772" i="11"/>
  <c r="R2773" i="11" l="1"/>
  <c r="K2774" i="11"/>
  <c r="J2775" i="11"/>
  <c r="O2774" i="11"/>
  <c r="Q2773" i="11"/>
  <c r="L2773" i="11"/>
  <c r="M2773" i="11" s="1"/>
  <c r="N2773" i="11" s="1"/>
  <c r="P2773" i="11" s="1"/>
  <c r="O2775" i="11" l="1"/>
  <c r="Q2774" i="11"/>
  <c r="L2774" i="11"/>
  <c r="M2774" i="11" s="1"/>
  <c r="N2774" i="11" s="1"/>
  <c r="P2774" i="11" s="1"/>
  <c r="R2774" i="11"/>
  <c r="J2776" i="11"/>
  <c r="K2775" i="11"/>
  <c r="R2775" i="11" l="1"/>
  <c r="J2777" i="11"/>
  <c r="K2776" i="11"/>
  <c r="O2776" i="11"/>
  <c r="Q2775" i="11"/>
  <c r="L2775" i="11"/>
  <c r="M2775" i="11" s="1"/>
  <c r="N2775" i="11" s="1"/>
  <c r="P2775" i="11" s="1"/>
  <c r="J2778" i="11" l="1"/>
  <c r="K2777" i="11"/>
  <c r="R2776" i="11"/>
  <c r="Q2776" i="11"/>
  <c r="L2776" i="11"/>
  <c r="M2776" i="11" s="1"/>
  <c r="N2776" i="11" s="1"/>
  <c r="P2776" i="11" s="1"/>
  <c r="O2777" i="11"/>
  <c r="R2777" i="11" l="1"/>
  <c r="K2778" i="11"/>
  <c r="J2779" i="11"/>
  <c r="L2777" i="11"/>
  <c r="M2777" i="11" s="1"/>
  <c r="N2777" i="11" s="1"/>
  <c r="P2777" i="11" s="1"/>
  <c r="Q2777" i="11"/>
  <c r="O2778" i="11"/>
  <c r="Q2778" i="11" l="1"/>
  <c r="L2778" i="11"/>
  <c r="M2778" i="11" s="1"/>
  <c r="N2778" i="11" s="1"/>
  <c r="P2778" i="11" s="1"/>
  <c r="O2779" i="11"/>
  <c r="J2780" i="11"/>
  <c r="K2779" i="11"/>
  <c r="R2778" i="11"/>
  <c r="L2779" i="11" l="1"/>
  <c r="M2779" i="11" s="1"/>
  <c r="N2779" i="11" s="1"/>
  <c r="P2779" i="11" s="1"/>
  <c r="O2780" i="11"/>
  <c r="Q2779" i="11"/>
  <c r="R2779" i="11"/>
  <c r="J2781" i="11"/>
  <c r="K2780" i="11"/>
  <c r="Q2780" i="11" l="1"/>
  <c r="L2780" i="11"/>
  <c r="M2780" i="11" s="1"/>
  <c r="N2780" i="11" s="1"/>
  <c r="P2780" i="11" s="1"/>
  <c r="O2781" i="11"/>
  <c r="K2781" i="11"/>
  <c r="J2782" i="11"/>
  <c r="R2780" i="11"/>
  <c r="R2781" i="11" l="1"/>
  <c r="K2782" i="11"/>
  <c r="J2783" i="11"/>
  <c r="Q2781" i="11"/>
  <c r="L2781" i="11"/>
  <c r="M2781" i="11" s="1"/>
  <c r="N2781" i="11" s="1"/>
  <c r="P2781" i="11" s="1"/>
  <c r="O2782" i="11"/>
  <c r="L2782" i="11" l="1"/>
  <c r="M2782" i="11" s="1"/>
  <c r="N2782" i="11" s="1"/>
  <c r="P2782" i="11" s="1"/>
  <c r="O2783" i="11"/>
  <c r="Q2782" i="11"/>
  <c r="J2784" i="11"/>
  <c r="K2783" i="11"/>
  <c r="R2782" i="11"/>
  <c r="R2783" i="11" l="1"/>
  <c r="O2784" i="11"/>
  <c r="Q2783" i="11"/>
  <c r="L2783" i="11"/>
  <c r="M2783" i="11" s="1"/>
  <c r="J2785" i="11"/>
  <c r="K2784" i="11"/>
  <c r="N2783" i="11" l="1"/>
  <c r="R2784" i="11"/>
  <c r="Q2784" i="11"/>
  <c r="L2784" i="11"/>
  <c r="M2784" i="11" s="1"/>
  <c r="N2784" i="11" s="1"/>
  <c r="P2784" i="11" s="1"/>
  <c r="O2785" i="11"/>
  <c r="J2786" i="11"/>
  <c r="K2785" i="11"/>
  <c r="P2783" i="11" l="1"/>
  <c r="O2786" i="11"/>
  <c r="L2785" i="11"/>
  <c r="M2785" i="11" s="1"/>
  <c r="Q2785" i="11"/>
  <c r="R2785" i="11"/>
  <c r="K2786" i="11"/>
  <c r="J2787" i="11"/>
  <c r="N2785" i="11" l="1"/>
  <c r="O2787" i="11"/>
  <c r="Q2786" i="11"/>
  <c r="L2786" i="11"/>
  <c r="M2786" i="11" s="1"/>
  <c r="N2786" i="11" s="1"/>
  <c r="P2786" i="11" s="1"/>
  <c r="J2788" i="11"/>
  <c r="K2787" i="11"/>
  <c r="R2786" i="11"/>
  <c r="P2785" i="11" l="1"/>
  <c r="R2787" i="11"/>
  <c r="O2788" i="11"/>
  <c r="L2787" i="11"/>
  <c r="M2787" i="11" s="1"/>
  <c r="Q2787" i="11"/>
  <c r="J2789" i="11"/>
  <c r="K2788" i="11"/>
  <c r="N2787" i="11" l="1"/>
  <c r="R2788" i="11"/>
  <c r="L2788" i="11"/>
  <c r="M2788" i="11" s="1"/>
  <c r="N2788" i="11" s="1"/>
  <c r="P2788" i="11" s="1"/>
  <c r="O2789" i="11"/>
  <c r="Q2788" i="11"/>
  <c r="J2790" i="11"/>
  <c r="K2789" i="11"/>
  <c r="P2787" i="11" l="1"/>
  <c r="R2789" i="11"/>
  <c r="Q2789" i="11"/>
  <c r="L2789" i="11"/>
  <c r="M2789" i="11" s="1"/>
  <c r="O2790" i="11"/>
  <c r="K2790" i="11"/>
  <c r="J2791" i="11"/>
  <c r="N2789" i="11" l="1"/>
  <c r="R2790" i="11"/>
  <c r="K2791" i="11"/>
  <c r="J2792" i="11"/>
  <c r="O2791" i="11"/>
  <c r="Q2790" i="11"/>
  <c r="L2790" i="11"/>
  <c r="M2790" i="11" s="1"/>
  <c r="N2790" i="11" s="1"/>
  <c r="P2790" i="11" s="1"/>
  <c r="P2789" i="11" l="1"/>
  <c r="O2792" i="11"/>
  <c r="Q2791" i="11"/>
  <c r="L2791" i="11"/>
  <c r="M2791" i="11" s="1"/>
  <c r="R2791" i="11"/>
  <c r="J2793" i="11"/>
  <c r="K2792" i="11"/>
  <c r="N2791" i="11" l="1"/>
  <c r="R2792" i="11"/>
  <c r="L2792" i="11"/>
  <c r="M2792" i="11" s="1"/>
  <c r="N2792" i="11" s="1"/>
  <c r="P2792" i="11" s="1"/>
  <c r="O2793" i="11"/>
  <c r="Q2792" i="11"/>
  <c r="J2794" i="11"/>
  <c r="K2793" i="11"/>
  <c r="P2791" i="11" l="1"/>
  <c r="R2793" i="11"/>
  <c r="O2794" i="11"/>
  <c r="Q2793" i="11"/>
  <c r="L2793" i="11"/>
  <c r="M2793" i="11" s="1"/>
  <c r="N2793" i="11" s="1"/>
  <c r="P2793" i="11" s="1"/>
  <c r="K2794" i="11"/>
  <c r="J2795" i="11"/>
  <c r="R2794" i="11" l="1"/>
  <c r="J2796" i="11"/>
  <c r="K2795" i="11"/>
  <c r="O2795" i="11"/>
  <c r="Q2794" i="11"/>
  <c r="L2794" i="11"/>
  <c r="M2794" i="11" s="1"/>
  <c r="N2794" i="11" s="1"/>
  <c r="P2794" i="11" s="1"/>
  <c r="K2796" i="11" l="1"/>
  <c r="J2797" i="11"/>
  <c r="R2795" i="11"/>
  <c r="L2795" i="11"/>
  <c r="M2795" i="11" s="1"/>
  <c r="N2795" i="11" s="1"/>
  <c r="P2795" i="11" s="1"/>
  <c r="O2796" i="11"/>
  <c r="Q2795" i="11"/>
  <c r="R2796" i="11" l="1"/>
  <c r="Q2796" i="11"/>
  <c r="O2797" i="11"/>
  <c r="L2796" i="11"/>
  <c r="M2796" i="11" s="1"/>
  <c r="N2796" i="11" s="1"/>
  <c r="P2796" i="11" s="1"/>
  <c r="K2797" i="11"/>
  <c r="J2798" i="11"/>
  <c r="R2797" i="11" l="1"/>
  <c r="K2798" i="11"/>
  <c r="J2799" i="11"/>
  <c r="Q2797" i="11"/>
  <c r="L2797" i="11"/>
  <c r="M2797" i="11" s="1"/>
  <c r="N2797" i="11" s="1"/>
  <c r="P2797" i="11" s="1"/>
  <c r="O2798" i="11"/>
  <c r="O2799" i="11" l="1"/>
  <c r="Q2798" i="11"/>
  <c r="L2798" i="11"/>
  <c r="M2798" i="11" s="1"/>
  <c r="N2798" i="11" s="1"/>
  <c r="P2798" i="11" s="1"/>
  <c r="K2799" i="11"/>
  <c r="J2800" i="11"/>
  <c r="R2798" i="11"/>
  <c r="R2799" i="11" l="1"/>
  <c r="J2801" i="11"/>
  <c r="K2800" i="11"/>
  <c r="Q2799" i="11"/>
  <c r="L2799" i="11"/>
  <c r="M2799" i="11" s="1"/>
  <c r="N2799" i="11" s="1"/>
  <c r="P2799" i="11" s="1"/>
  <c r="O2800" i="11"/>
  <c r="R2800" i="11" l="1"/>
  <c r="J2802" i="11"/>
  <c r="K2801" i="11"/>
  <c r="L2800" i="11"/>
  <c r="M2800" i="11" s="1"/>
  <c r="N2800" i="11" s="1"/>
  <c r="P2800" i="11" s="1"/>
  <c r="Q2800" i="11"/>
  <c r="O2801" i="11"/>
  <c r="R2801" i="11" l="1"/>
  <c r="J2803" i="11"/>
  <c r="K2802" i="11"/>
  <c r="O2802" i="11"/>
  <c r="Q2801" i="11"/>
  <c r="L2801" i="11"/>
  <c r="M2801" i="11" s="1"/>
  <c r="N2801" i="11" s="1"/>
  <c r="P2801" i="11" s="1"/>
  <c r="J2804" i="11" l="1"/>
  <c r="K2803" i="11"/>
  <c r="O2803" i="11"/>
  <c r="Q2802" i="11"/>
  <c r="L2802" i="11"/>
  <c r="M2802" i="11" s="1"/>
  <c r="N2802" i="11" s="1"/>
  <c r="P2802" i="11" s="1"/>
  <c r="R2802" i="11"/>
  <c r="O2804" i="11" l="1"/>
  <c r="Q2803" i="11"/>
  <c r="L2803" i="11"/>
  <c r="M2803" i="11" s="1"/>
  <c r="N2803" i="11" s="1"/>
  <c r="P2803" i="11" s="1"/>
  <c r="R2803" i="11"/>
  <c r="J2805" i="11"/>
  <c r="K2804" i="11"/>
  <c r="R2804" i="11" l="1"/>
  <c r="J2806" i="11"/>
  <c r="K2805" i="11"/>
  <c r="Q2804" i="11"/>
  <c r="L2804" i="11"/>
  <c r="M2804" i="11" s="1"/>
  <c r="N2804" i="11" s="1"/>
  <c r="P2804" i="11" s="1"/>
  <c r="O2805" i="11"/>
  <c r="R2805" i="11" l="1"/>
  <c r="K2806" i="11"/>
  <c r="J2807" i="11"/>
  <c r="O2806" i="11"/>
  <c r="L2805" i="11"/>
  <c r="M2805" i="11" s="1"/>
  <c r="N2805" i="11" s="1"/>
  <c r="P2805" i="11" s="1"/>
  <c r="Q2805" i="11"/>
  <c r="O2807" i="11" l="1"/>
  <c r="Q2806" i="11"/>
  <c r="L2806" i="11"/>
  <c r="M2806" i="11" s="1"/>
  <c r="N2806" i="11" s="1"/>
  <c r="P2806" i="11" s="1"/>
  <c r="J2808" i="11"/>
  <c r="K2807" i="11"/>
  <c r="R2806" i="11"/>
  <c r="R2807" i="11" l="1"/>
  <c r="L2807" i="11"/>
  <c r="M2807" i="11" s="1"/>
  <c r="N2807" i="11" s="1"/>
  <c r="P2807" i="11" s="1"/>
  <c r="O2808" i="11"/>
  <c r="Q2807" i="11"/>
  <c r="J2809" i="11"/>
  <c r="K2808" i="11"/>
  <c r="R2808" i="11" l="1"/>
  <c r="Q2808" i="11"/>
  <c r="L2808" i="11"/>
  <c r="M2808" i="11" s="1"/>
  <c r="N2808" i="11" s="1"/>
  <c r="P2808" i="11" s="1"/>
  <c r="O2809" i="11"/>
  <c r="J2810" i="11"/>
  <c r="K2809" i="11"/>
  <c r="Q2809" i="11" l="1"/>
  <c r="L2809" i="11"/>
  <c r="M2809" i="11" s="1"/>
  <c r="N2809" i="11" s="1"/>
  <c r="P2809" i="11" s="1"/>
  <c r="O2810" i="11"/>
  <c r="R2809" i="11"/>
  <c r="K2810" i="11"/>
  <c r="J2811" i="11"/>
  <c r="Q2810" i="11" l="1"/>
  <c r="L2810" i="11"/>
  <c r="M2810" i="11" s="1"/>
  <c r="N2810" i="11" s="1"/>
  <c r="P2810" i="11" s="1"/>
  <c r="O2811" i="11"/>
  <c r="K2811" i="11"/>
  <c r="J2812" i="11"/>
  <c r="R2810" i="11"/>
  <c r="R2811" i="11" l="1"/>
  <c r="K2812" i="11"/>
  <c r="J2813" i="11"/>
  <c r="O2812" i="11"/>
  <c r="L2811" i="11"/>
  <c r="M2811" i="11" s="1"/>
  <c r="N2811" i="11" s="1"/>
  <c r="P2811" i="11" s="1"/>
  <c r="Q2811" i="11"/>
  <c r="Q2812" i="11" l="1"/>
  <c r="L2812" i="11"/>
  <c r="M2812" i="11" s="1"/>
  <c r="N2812" i="11" s="1"/>
  <c r="P2812" i="11" s="1"/>
  <c r="O2813" i="11"/>
  <c r="J2814" i="11"/>
  <c r="K2813" i="11"/>
  <c r="R2812" i="11"/>
  <c r="R2813" i="11" l="1"/>
  <c r="L2813" i="11"/>
  <c r="M2813" i="11" s="1"/>
  <c r="N2813" i="11" s="1"/>
  <c r="P2813" i="11" s="1"/>
  <c r="O2814" i="11"/>
  <c r="Q2813" i="11"/>
  <c r="K2814" i="11"/>
  <c r="J2815" i="11"/>
  <c r="O2815" i="11" l="1"/>
  <c r="Q2814" i="11"/>
  <c r="L2814" i="11"/>
  <c r="M2814" i="11" s="1"/>
  <c r="K2815" i="11"/>
  <c r="J2816" i="11"/>
  <c r="R2814" i="11"/>
  <c r="N2814" i="11" l="1"/>
  <c r="R2815" i="11"/>
  <c r="J2817" i="11"/>
  <c r="K2816" i="11"/>
  <c r="Q2815" i="11"/>
  <c r="L2815" i="11"/>
  <c r="M2815" i="11" s="1"/>
  <c r="N2815" i="11" s="1"/>
  <c r="P2815" i="11" s="1"/>
  <c r="O2816" i="11"/>
  <c r="P2814" i="11" l="1"/>
  <c r="R2816" i="11"/>
  <c r="J2818" i="11"/>
  <c r="K2817" i="11"/>
  <c r="Q2816" i="11"/>
  <c r="L2816" i="11"/>
  <c r="M2816" i="11" s="1"/>
  <c r="O2817" i="11"/>
  <c r="N2816" i="11" l="1"/>
  <c r="R2817" i="11"/>
  <c r="K2818" i="11"/>
  <c r="J2819" i="11"/>
  <c r="O2818" i="11"/>
  <c r="Q2817" i="11"/>
  <c r="L2817" i="11"/>
  <c r="M2817" i="11" s="1"/>
  <c r="N2817" i="11" s="1"/>
  <c r="P2817" i="11" s="1"/>
  <c r="P2816" i="11" l="1"/>
  <c r="O2819" i="11"/>
  <c r="Q2818" i="11"/>
  <c r="L2818" i="11"/>
  <c r="M2818" i="11" s="1"/>
  <c r="R2818" i="11"/>
  <c r="J2820" i="11"/>
  <c r="K2819" i="11"/>
  <c r="N2818" i="11" l="1"/>
  <c r="R2819" i="11"/>
  <c r="J2821" i="11"/>
  <c r="K2820" i="11"/>
  <c r="Q2819" i="11"/>
  <c r="L2819" i="11"/>
  <c r="M2819" i="11" s="1"/>
  <c r="N2819" i="11" s="1"/>
  <c r="P2819" i="11" s="1"/>
  <c r="O2820" i="11"/>
  <c r="P2818" i="11" l="1"/>
  <c r="R2820" i="11"/>
  <c r="J2822" i="11"/>
  <c r="K2821" i="11"/>
  <c r="Q2820" i="11"/>
  <c r="L2820" i="11"/>
  <c r="M2820" i="11" s="1"/>
  <c r="O2821" i="11"/>
  <c r="N2820" i="11" l="1"/>
  <c r="R2821" i="11"/>
  <c r="O2822" i="11"/>
  <c r="Q2821" i="11"/>
  <c r="L2821" i="11"/>
  <c r="M2821" i="11" s="1"/>
  <c r="N2821" i="11" s="1"/>
  <c r="P2821" i="11" s="1"/>
  <c r="K2822" i="11"/>
  <c r="J2823" i="11"/>
  <c r="P2820" i="11" l="1"/>
  <c r="R2822" i="11"/>
  <c r="J2824" i="11"/>
  <c r="K2823" i="11"/>
  <c r="O2823" i="11"/>
  <c r="Q2822" i="11"/>
  <c r="L2822" i="11"/>
  <c r="M2822" i="11" s="1"/>
  <c r="N2822" i="11" l="1"/>
  <c r="Q2823" i="11"/>
  <c r="L2823" i="11"/>
  <c r="M2823" i="11" s="1"/>
  <c r="N2823" i="11" s="1"/>
  <c r="P2823" i="11" s="1"/>
  <c r="O2824" i="11"/>
  <c r="J2825" i="11"/>
  <c r="K2824" i="11"/>
  <c r="R2823" i="11"/>
  <c r="P2822" i="11" l="1"/>
  <c r="R2824" i="11"/>
  <c r="L2824" i="11"/>
  <c r="M2824" i="11" s="1"/>
  <c r="N2824" i="11" s="1"/>
  <c r="P2824" i="11" s="1"/>
  <c r="Q2824" i="11"/>
  <c r="O2825" i="11"/>
  <c r="J2826" i="11"/>
  <c r="K2825" i="11"/>
  <c r="J2827" i="11" l="1"/>
  <c r="K2826" i="11"/>
  <c r="O2826" i="11"/>
  <c r="Q2825" i="11"/>
  <c r="L2825" i="11"/>
  <c r="M2825" i="11" s="1"/>
  <c r="N2825" i="11" s="1"/>
  <c r="P2825" i="11" s="1"/>
  <c r="R2825" i="11"/>
  <c r="J2828" i="11" l="1"/>
  <c r="K2827" i="11"/>
  <c r="R2826" i="11"/>
  <c r="O2827" i="11"/>
  <c r="Q2826" i="11"/>
  <c r="L2826" i="11"/>
  <c r="M2826" i="11" s="1"/>
  <c r="N2826" i="11" s="1"/>
  <c r="P2826" i="11" s="1"/>
  <c r="J2829" i="11" l="1"/>
  <c r="K2828" i="11"/>
  <c r="L2827" i="11"/>
  <c r="M2827" i="11" s="1"/>
  <c r="N2827" i="11" s="1"/>
  <c r="P2827" i="11" s="1"/>
  <c r="O2828" i="11"/>
  <c r="Q2827" i="11"/>
  <c r="R2827" i="11"/>
  <c r="K2829" i="11" l="1"/>
  <c r="J2830" i="11"/>
  <c r="Q2828" i="11"/>
  <c r="L2828" i="11"/>
  <c r="M2828" i="11" s="1"/>
  <c r="N2828" i="11" s="1"/>
  <c r="P2828" i="11" s="1"/>
  <c r="O2829" i="11"/>
  <c r="R2828" i="11"/>
  <c r="R2829" i="11" l="1"/>
  <c r="Q2829" i="11"/>
  <c r="L2829" i="11"/>
  <c r="M2829" i="11" s="1"/>
  <c r="N2829" i="11" s="1"/>
  <c r="P2829" i="11" s="1"/>
  <c r="O2830" i="11"/>
  <c r="K2830" i="11"/>
  <c r="J2831" i="11"/>
  <c r="R2830" i="11" l="1"/>
  <c r="J2832" i="11"/>
  <c r="K2831" i="11"/>
  <c r="O2831" i="11"/>
  <c r="Q2830" i="11"/>
  <c r="L2830" i="11"/>
  <c r="M2830" i="11" s="1"/>
  <c r="N2830" i="11" s="1"/>
  <c r="P2830" i="11" s="1"/>
  <c r="R2831" i="11" l="1"/>
  <c r="J2833" i="11"/>
  <c r="K2832" i="11"/>
  <c r="O2832" i="11"/>
  <c r="L2831" i="11"/>
  <c r="M2831" i="11" s="1"/>
  <c r="N2831" i="11" s="1"/>
  <c r="P2831" i="11" s="1"/>
  <c r="Q2831" i="11"/>
  <c r="J2834" i="11" l="1"/>
  <c r="K2833" i="11"/>
  <c r="Q2832" i="11"/>
  <c r="L2832" i="11"/>
  <c r="M2832" i="11" s="1"/>
  <c r="N2832" i="11" s="1"/>
  <c r="P2832" i="11" s="1"/>
  <c r="O2833" i="11"/>
  <c r="R2832" i="11"/>
  <c r="R2833" i="11" l="1"/>
  <c r="K2834" i="11"/>
  <c r="J2835" i="11"/>
  <c r="Q2833" i="11"/>
  <c r="L2833" i="11"/>
  <c r="M2833" i="11" s="1"/>
  <c r="N2833" i="11" s="1"/>
  <c r="P2833" i="11" s="1"/>
  <c r="O2834" i="11"/>
  <c r="Q2834" i="11" l="1"/>
  <c r="L2834" i="11"/>
  <c r="M2834" i="11" s="1"/>
  <c r="N2834" i="11" s="1"/>
  <c r="P2834" i="11" s="1"/>
  <c r="O2835" i="11"/>
  <c r="J2836" i="11"/>
  <c r="K2835" i="11"/>
  <c r="R2834" i="11"/>
  <c r="R2835" i="11" l="1"/>
  <c r="O2836" i="11"/>
  <c r="Q2835" i="11"/>
  <c r="L2835" i="11"/>
  <c r="M2835" i="11" s="1"/>
  <c r="N2835" i="11" s="1"/>
  <c r="P2835" i="11" s="1"/>
  <c r="J2837" i="11"/>
  <c r="K2836" i="11"/>
  <c r="R2836" i="11" l="1"/>
  <c r="J2838" i="11"/>
  <c r="K2837" i="11"/>
  <c r="L2836" i="11"/>
  <c r="M2836" i="11" s="1"/>
  <c r="N2836" i="11" s="1"/>
  <c r="P2836" i="11" s="1"/>
  <c r="O2837" i="11"/>
  <c r="Q2836" i="11"/>
  <c r="K2838" i="11" l="1"/>
  <c r="J2839" i="11"/>
  <c r="O2838" i="11"/>
  <c r="Q2837" i="11"/>
  <c r="L2837" i="11"/>
  <c r="M2837" i="11" s="1"/>
  <c r="N2837" i="11" s="1"/>
  <c r="P2837" i="11" s="1"/>
  <c r="R2837" i="11"/>
  <c r="O2839" i="11" l="1"/>
  <c r="Q2838" i="11"/>
  <c r="L2838" i="11"/>
  <c r="M2838" i="11" s="1"/>
  <c r="N2838" i="11" s="1"/>
  <c r="P2838" i="11" s="1"/>
  <c r="R2838" i="11"/>
  <c r="J2840" i="11"/>
  <c r="K2839" i="11"/>
  <c r="R2839" i="11" l="1"/>
  <c r="J2841" i="11"/>
  <c r="K2840" i="11"/>
  <c r="L2839" i="11"/>
  <c r="M2839" i="11" s="1"/>
  <c r="N2839" i="11" s="1"/>
  <c r="P2839" i="11" s="1"/>
  <c r="O2840" i="11"/>
  <c r="Q2839" i="11"/>
  <c r="J2842" i="11" l="1"/>
  <c r="K2841" i="11"/>
  <c r="Q2840" i="11"/>
  <c r="O2841" i="11"/>
  <c r="L2840" i="11"/>
  <c r="M2840" i="11" s="1"/>
  <c r="N2840" i="11" s="1"/>
  <c r="P2840" i="11" s="1"/>
  <c r="R2840" i="11"/>
  <c r="K2842" i="11" l="1"/>
  <c r="J2843" i="11"/>
  <c r="O2842" i="11"/>
  <c r="Q2841" i="11"/>
  <c r="L2841" i="11"/>
  <c r="M2841" i="11" s="1"/>
  <c r="N2841" i="11" s="1"/>
  <c r="P2841" i="11" s="1"/>
  <c r="R2841" i="11"/>
  <c r="O2843" i="11" l="1"/>
  <c r="Q2842" i="11"/>
  <c r="L2842" i="11"/>
  <c r="M2842" i="11" s="1"/>
  <c r="N2842" i="11" s="1"/>
  <c r="P2842" i="11" s="1"/>
  <c r="J2844" i="11"/>
  <c r="K2843" i="11"/>
  <c r="R2842" i="11"/>
  <c r="R2843" i="11" l="1"/>
  <c r="Q2843" i="11"/>
  <c r="L2843" i="11"/>
  <c r="M2843" i="11" s="1"/>
  <c r="N2843" i="11" s="1"/>
  <c r="P2843" i="11" s="1"/>
  <c r="O2844" i="11"/>
  <c r="J2845" i="11"/>
  <c r="K2844" i="11"/>
  <c r="L2844" i="11" l="1"/>
  <c r="M2844" i="11" s="1"/>
  <c r="O2845" i="11"/>
  <c r="Q2844" i="11"/>
  <c r="R2844" i="11"/>
  <c r="K2845" i="11"/>
  <c r="J2846" i="11"/>
  <c r="N2844" i="11" l="1"/>
  <c r="O2846" i="11"/>
  <c r="L2845" i="11"/>
  <c r="M2845" i="11" s="1"/>
  <c r="N2845" i="11" s="1"/>
  <c r="P2845" i="11" s="1"/>
  <c r="Q2845" i="11"/>
  <c r="R2845" i="11"/>
  <c r="J2847" i="11"/>
  <c r="K2846" i="11"/>
  <c r="P2844" i="11" l="1"/>
  <c r="R2846" i="11"/>
  <c r="J2848" i="11"/>
  <c r="K2847" i="11"/>
  <c r="O2847" i="11"/>
  <c r="L2846" i="11"/>
  <c r="M2846" i="11" s="1"/>
  <c r="Q2846" i="11"/>
  <c r="N2846" i="11" l="1"/>
  <c r="J2849" i="11"/>
  <c r="K2848" i="11"/>
  <c r="O2848" i="11"/>
  <c r="Q2847" i="11"/>
  <c r="L2847" i="11"/>
  <c r="M2847" i="11" s="1"/>
  <c r="N2847" i="11" s="1"/>
  <c r="P2847" i="11" s="1"/>
  <c r="R2847" i="11"/>
  <c r="P2846" i="11" l="1"/>
  <c r="J2850" i="11"/>
  <c r="K2849" i="11"/>
  <c r="Q2848" i="11"/>
  <c r="L2848" i="11"/>
  <c r="M2848" i="11" s="1"/>
  <c r="O2849" i="11"/>
  <c r="R2848" i="11"/>
  <c r="N2848" i="11" l="1"/>
  <c r="R2849" i="11"/>
  <c r="K2850" i="11"/>
  <c r="J2851" i="11"/>
  <c r="Q2849" i="11"/>
  <c r="L2849" i="11"/>
  <c r="M2849" i="11" s="1"/>
  <c r="N2849" i="11" s="1"/>
  <c r="P2849" i="11" s="1"/>
  <c r="O2850" i="11"/>
  <c r="P2848" i="11" l="1"/>
  <c r="O2851" i="11"/>
  <c r="Q2850" i="11"/>
  <c r="L2850" i="11"/>
  <c r="M2850" i="11" s="1"/>
  <c r="J2852" i="11"/>
  <c r="K2851" i="11"/>
  <c r="R2850" i="11"/>
  <c r="N2850" i="11" l="1"/>
  <c r="R2851" i="11"/>
  <c r="O2852" i="11"/>
  <c r="Q2851" i="11"/>
  <c r="L2851" i="11"/>
  <c r="M2851" i="11" s="1"/>
  <c r="N2851" i="11" s="1"/>
  <c r="P2851" i="11" s="1"/>
  <c r="J2853" i="11"/>
  <c r="K2852" i="11"/>
  <c r="P2850" i="11" l="1"/>
  <c r="R2852" i="11"/>
  <c r="Q2852" i="11"/>
  <c r="L2852" i="11"/>
  <c r="M2852" i="11" s="1"/>
  <c r="O2853" i="11"/>
  <c r="K2853" i="11"/>
  <c r="J2854" i="11"/>
  <c r="N2852" i="11" l="1"/>
  <c r="R2853" i="11"/>
  <c r="K2854" i="11"/>
  <c r="J2855" i="11"/>
  <c r="Q2853" i="11"/>
  <c r="L2853" i="11"/>
  <c r="M2853" i="11" s="1"/>
  <c r="N2853" i="11" s="1"/>
  <c r="P2853" i="11" s="1"/>
  <c r="O2854" i="11"/>
  <c r="P2852" i="11" l="1"/>
  <c r="O2855" i="11"/>
  <c r="Q2854" i="11"/>
  <c r="L2854" i="11"/>
  <c r="M2854" i="11" s="1"/>
  <c r="N2854" i="11" s="1"/>
  <c r="P2854" i="11" s="1"/>
  <c r="K2855" i="11"/>
  <c r="J2856" i="11"/>
  <c r="R2854" i="11"/>
  <c r="R2855" i="11" l="1"/>
  <c r="J2857" i="11"/>
  <c r="K2856" i="11"/>
  <c r="O2856" i="11"/>
  <c r="Q2855" i="11"/>
  <c r="L2855" i="11"/>
  <c r="M2855" i="11" s="1"/>
  <c r="N2855" i="11" s="1"/>
  <c r="P2855" i="11" s="1"/>
  <c r="Q2856" i="11" l="1"/>
  <c r="L2856" i="11"/>
  <c r="M2856" i="11" s="1"/>
  <c r="N2856" i="11" s="1"/>
  <c r="P2856" i="11" s="1"/>
  <c r="O2857" i="11"/>
  <c r="R2856" i="11"/>
  <c r="J2858" i="11"/>
  <c r="K2857" i="11"/>
  <c r="K2858" i="11" l="1"/>
  <c r="J2859" i="11"/>
  <c r="R2857" i="11"/>
  <c r="Q2857" i="11"/>
  <c r="L2857" i="11"/>
  <c r="M2857" i="11" s="1"/>
  <c r="N2857" i="11" s="1"/>
  <c r="P2857" i="11" s="1"/>
  <c r="O2858" i="11"/>
  <c r="O2859" i="11" l="1"/>
  <c r="Q2858" i="11"/>
  <c r="L2858" i="11"/>
  <c r="M2858" i="11" s="1"/>
  <c r="N2858" i="11" s="1"/>
  <c r="P2858" i="11" s="1"/>
  <c r="J2860" i="11"/>
  <c r="K2859" i="11"/>
  <c r="R2858" i="11"/>
  <c r="R2859" i="11" l="1"/>
  <c r="O2860" i="11"/>
  <c r="Q2859" i="11"/>
  <c r="L2859" i="11"/>
  <c r="M2859" i="11" s="1"/>
  <c r="N2859" i="11" s="1"/>
  <c r="P2859" i="11" s="1"/>
  <c r="J2861" i="11"/>
  <c r="K2860" i="11"/>
  <c r="R2860" i="11" l="1"/>
  <c r="Q2860" i="11"/>
  <c r="L2860" i="11"/>
  <c r="M2860" i="11" s="1"/>
  <c r="N2860" i="11" s="1"/>
  <c r="P2860" i="11" s="1"/>
  <c r="O2861" i="11"/>
  <c r="J2862" i="11"/>
  <c r="K2861" i="11"/>
  <c r="O2862" i="11" l="1"/>
  <c r="L2861" i="11"/>
  <c r="M2861" i="11" s="1"/>
  <c r="N2861" i="11" s="1"/>
  <c r="P2861" i="11" s="1"/>
  <c r="Q2861" i="11"/>
  <c r="R2861" i="11"/>
  <c r="K2862" i="11"/>
  <c r="J2863" i="11"/>
  <c r="R2862" i="11" l="1"/>
  <c r="Q2862" i="11"/>
  <c r="L2862" i="11"/>
  <c r="M2862" i="11" s="1"/>
  <c r="N2862" i="11" s="1"/>
  <c r="P2862" i="11" s="1"/>
  <c r="O2863" i="11"/>
  <c r="J2864" i="11"/>
  <c r="K2863" i="11"/>
  <c r="L2863" i="11" l="1"/>
  <c r="M2863" i="11" s="1"/>
  <c r="N2863" i="11" s="1"/>
  <c r="P2863" i="11" s="1"/>
  <c r="O2864" i="11"/>
  <c r="Q2863" i="11"/>
  <c r="R2863" i="11"/>
  <c r="J2865" i="11"/>
  <c r="K2864" i="11"/>
  <c r="R2864" i="11" l="1"/>
  <c r="K2865" i="11"/>
  <c r="J2866" i="11"/>
  <c r="Q2864" i="11"/>
  <c r="L2864" i="11"/>
  <c r="M2864" i="11" s="1"/>
  <c r="N2864" i="11" s="1"/>
  <c r="P2864" i="11" s="1"/>
  <c r="O2865" i="11"/>
  <c r="Q2865" i="11" l="1"/>
  <c r="L2865" i="11"/>
  <c r="M2865" i="11" s="1"/>
  <c r="N2865" i="11" s="1"/>
  <c r="P2865" i="11" s="1"/>
  <c r="O2866" i="11"/>
  <c r="J2867" i="11"/>
  <c r="K2866" i="11"/>
  <c r="R2865" i="11"/>
  <c r="Q2866" i="11" l="1"/>
  <c r="L2866" i="11"/>
  <c r="M2866" i="11" s="1"/>
  <c r="N2866" i="11" s="1"/>
  <c r="P2866" i="11" s="1"/>
  <c r="O2867" i="11"/>
  <c r="R2866" i="11"/>
  <c r="J2868" i="11"/>
  <c r="K2867" i="11"/>
  <c r="J2869" i="11" l="1"/>
  <c r="K2868" i="11"/>
  <c r="R2867" i="11"/>
  <c r="L2867" i="11"/>
  <c r="M2867" i="11" s="1"/>
  <c r="N2867" i="11" s="1"/>
  <c r="P2867" i="11" s="1"/>
  <c r="O2868" i="11"/>
  <c r="Q2867" i="11"/>
  <c r="R2868" i="11" l="1"/>
  <c r="L2868" i="11"/>
  <c r="M2868" i="11" s="1"/>
  <c r="N2868" i="11" s="1"/>
  <c r="P2868" i="11" s="1"/>
  <c r="Q2868" i="11"/>
  <c r="O2869" i="11"/>
  <c r="K2869" i="11"/>
  <c r="J2870" i="11"/>
  <c r="R2869" i="11" l="1"/>
  <c r="K2870" i="11"/>
  <c r="J2871" i="11"/>
  <c r="Q2869" i="11"/>
  <c r="L2869" i="11"/>
  <c r="M2869" i="11" s="1"/>
  <c r="N2869" i="11" s="1"/>
  <c r="P2869" i="11" s="1"/>
  <c r="O2870" i="11"/>
  <c r="Q2870" i="11" l="1"/>
  <c r="O2871" i="11"/>
  <c r="L2870" i="11"/>
  <c r="M2870" i="11" s="1"/>
  <c r="N2870" i="11" s="1"/>
  <c r="P2870" i="11" s="1"/>
  <c r="J2872" i="11"/>
  <c r="K2871" i="11"/>
  <c r="R2870" i="11"/>
  <c r="R2871" i="11" l="1"/>
  <c r="O2872" i="11"/>
  <c r="Q2871" i="11"/>
  <c r="L2871" i="11"/>
  <c r="M2871" i="11" s="1"/>
  <c r="N2871" i="11" s="1"/>
  <c r="P2871" i="11" s="1"/>
  <c r="K2872" i="11"/>
  <c r="J2873" i="11"/>
  <c r="R2872" i="11" l="1"/>
  <c r="Q2872" i="11"/>
  <c r="L2872" i="11"/>
  <c r="M2872" i="11" s="1"/>
  <c r="N2872" i="11" s="1"/>
  <c r="P2872" i="11" s="1"/>
  <c r="O2873" i="11"/>
  <c r="J2874" i="11"/>
  <c r="K2873" i="11"/>
  <c r="Q2873" i="11" l="1"/>
  <c r="L2873" i="11"/>
  <c r="M2873" i="11" s="1"/>
  <c r="N2873" i="11" s="1"/>
  <c r="P2873" i="11" s="1"/>
  <c r="O2874" i="11"/>
  <c r="R2873" i="11"/>
  <c r="K2874" i="11"/>
  <c r="J2875" i="11"/>
  <c r="J2876" i="11" l="1"/>
  <c r="K2875" i="11"/>
  <c r="O2875" i="11"/>
  <c r="Q2874" i="11"/>
  <c r="L2874" i="11"/>
  <c r="M2874" i="11" s="1"/>
  <c r="N2874" i="11" s="1"/>
  <c r="P2874" i="11" s="1"/>
  <c r="R2874" i="11"/>
  <c r="J2877" i="11" l="1"/>
  <c r="K2876" i="11"/>
  <c r="Q2875" i="11"/>
  <c r="L2875" i="11"/>
  <c r="M2875" i="11" s="1"/>
  <c r="O2876" i="11"/>
  <c r="R2875" i="11"/>
  <c r="N2875" i="11" l="1"/>
  <c r="R2876" i="11"/>
  <c r="J2878" i="11"/>
  <c r="K2877" i="11"/>
  <c r="L2876" i="11"/>
  <c r="M2876" i="11" s="1"/>
  <c r="N2876" i="11" s="1"/>
  <c r="P2876" i="11" s="1"/>
  <c r="O2877" i="11"/>
  <c r="Q2876" i="11"/>
  <c r="P2875" i="11" l="1"/>
  <c r="K2878" i="11"/>
  <c r="J2879" i="11"/>
  <c r="O2878" i="11"/>
  <c r="Q2877" i="11"/>
  <c r="L2877" i="11"/>
  <c r="M2877" i="11" s="1"/>
  <c r="R2877" i="11"/>
  <c r="N2877" i="11" l="1"/>
  <c r="K2879" i="11"/>
  <c r="J2880" i="11"/>
  <c r="R2878" i="11"/>
  <c r="O2879" i="11"/>
  <c r="Q2878" i="11"/>
  <c r="L2878" i="11"/>
  <c r="M2878" i="11" s="1"/>
  <c r="N2878" i="11" s="1"/>
  <c r="P2878" i="11" s="1"/>
  <c r="P2877" i="11" l="1"/>
  <c r="J2881" i="11"/>
  <c r="K2880" i="11"/>
  <c r="O2880" i="11"/>
  <c r="Q2879" i="11"/>
  <c r="L2879" i="11"/>
  <c r="M2879" i="11" s="1"/>
  <c r="R2879" i="11"/>
  <c r="N2879" i="11" l="1"/>
  <c r="J2882" i="11"/>
  <c r="K2881" i="11"/>
  <c r="Q2880" i="11"/>
  <c r="L2880" i="11"/>
  <c r="M2880" i="11" s="1"/>
  <c r="N2880" i="11" s="1"/>
  <c r="P2880" i="11" s="1"/>
  <c r="O2881" i="11"/>
  <c r="R2880" i="11"/>
  <c r="P2879" i="11" l="1"/>
  <c r="R2881" i="11"/>
  <c r="J2883" i="11"/>
  <c r="K2882" i="11"/>
  <c r="O2882" i="11"/>
  <c r="Q2881" i="11"/>
  <c r="L2881" i="11"/>
  <c r="M2881" i="11" s="1"/>
  <c r="N2881" i="11" l="1"/>
  <c r="J2884" i="11"/>
  <c r="K2883" i="11"/>
  <c r="R2882" i="11"/>
  <c r="O2883" i="11"/>
  <c r="Q2882" i="11"/>
  <c r="L2882" i="11"/>
  <c r="M2882" i="11" s="1"/>
  <c r="N2882" i="11" s="1"/>
  <c r="P2882" i="11" s="1"/>
  <c r="P2881" i="11" l="1"/>
  <c r="J2885" i="11"/>
  <c r="K2884" i="11"/>
  <c r="O2884" i="11"/>
  <c r="Q2883" i="11"/>
  <c r="L2883" i="11"/>
  <c r="M2883" i="11" s="1"/>
  <c r="R2883" i="11"/>
  <c r="N2883" i="11" l="1"/>
  <c r="J2886" i="11"/>
  <c r="K2885" i="11"/>
  <c r="R2884" i="11"/>
  <c r="Q2884" i="11"/>
  <c r="L2884" i="11"/>
  <c r="M2884" i="11" s="1"/>
  <c r="N2884" i="11" s="1"/>
  <c r="P2884" i="11" s="1"/>
  <c r="O2885" i="11"/>
  <c r="P2883" i="11" l="1"/>
  <c r="K2886" i="11"/>
  <c r="J2887" i="11"/>
  <c r="L2885" i="11"/>
  <c r="M2885" i="11" s="1"/>
  <c r="N2885" i="11" s="1"/>
  <c r="P2885" i="11" s="1"/>
  <c r="O2886" i="11"/>
  <c r="Q2885" i="11"/>
  <c r="R2885" i="11"/>
  <c r="L2886" i="11" l="1"/>
  <c r="M2886" i="11" s="1"/>
  <c r="N2886" i="11" s="1"/>
  <c r="P2886" i="11" s="1"/>
  <c r="O2887" i="11"/>
  <c r="Q2886" i="11"/>
  <c r="J2888" i="11"/>
  <c r="K2887" i="11"/>
  <c r="R2886" i="11"/>
  <c r="R2887" i="11" l="1"/>
  <c r="L2887" i="11"/>
  <c r="M2887" i="11" s="1"/>
  <c r="N2887" i="11" s="1"/>
  <c r="P2887" i="11" s="1"/>
  <c r="O2888" i="11"/>
  <c r="Q2887" i="11"/>
  <c r="K2888" i="11"/>
  <c r="J2889" i="11"/>
  <c r="R2888" i="11" l="1"/>
  <c r="J2890" i="11"/>
  <c r="K2889" i="11"/>
  <c r="O2889" i="11"/>
  <c r="Q2888" i="11"/>
  <c r="L2888" i="11"/>
  <c r="M2888" i="11" s="1"/>
  <c r="N2888" i="11" s="1"/>
  <c r="P2888" i="11" s="1"/>
  <c r="K2890" i="11" l="1"/>
  <c r="J2891" i="11"/>
  <c r="R2889" i="11"/>
  <c r="O2890" i="11"/>
  <c r="Q2889" i="11"/>
  <c r="L2889" i="11"/>
  <c r="M2889" i="11" s="1"/>
  <c r="N2889" i="11" s="1"/>
  <c r="P2889" i="11" s="1"/>
  <c r="J2892" i="11" l="1"/>
  <c r="K2891" i="11"/>
  <c r="O2891" i="11"/>
  <c r="Q2890" i="11"/>
  <c r="L2890" i="11"/>
  <c r="M2890" i="11" s="1"/>
  <c r="N2890" i="11" s="1"/>
  <c r="P2890" i="11" s="1"/>
  <c r="R2890" i="11"/>
  <c r="O2892" i="11" l="1"/>
  <c r="Q2891" i="11"/>
  <c r="L2891" i="11"/>
  <c r="M2891" i="11" s="1"/>
  <c r="N2891" i="11" s="1"/>
  <c r="P2891" i="11" s="1"/>
  <c r="R2891" i="11"/>
  <c r="J2893" i="11"/>
  <c r="K2892" i="11"/>
  <c r="R2892" i="11" l="1"/>
  <c r="Q2892" i="11"/>
  <c r="L2892" i="11"/>
  <c r="M2892" i="11" s="1"/>
  <c r="N2892" i="11" s="1"/>
  <c r="P2892" i="11" s="1"/>
  <c r="O2893" i="11"/>
  <c r="J2894" i="11"/>
  <c r="K2893" i="11"/>
  <c r="R2893" i="11" l="1"/>
  <c r="O2894" i="11"/>
  <c r="L2893" i="11"/>
  <c r="M2893" i="11" s="1"/>
  <c r="N2893" i="11" s="1"/>
  <c r="P2893" i="11" s="1"/>
  <c r="Q2893" i="11"/>
  <c r="K2894" i="11"/>
  <c r="J2895" i="11"/>
  <c r="J2896" i="11" l="1"/>
  <c r="K2895" i="11"/>
  <c r="Q2894" i="11"/>
  <c r="L2894" i="11"/>
  <c r="M2894" i="11" s="1"/>
  <c r="N2894" i="11" s="1"/>
  <c r="P2894" i="11" s="1"/>
  <c r="O2895" i="11"/>
  <c r="R2894" i="11"/>
  <c r="R2895" i="11" l="1"/>
  <c r="J2897" i="11"/>
  <c r="K2896" i="11"/>
  <c r="L2895" i="11"/>
  <c r="M2895" i="11" s="1"/>
  <c r="N2895" i="11" s="1"/>
  <c r="P2895" i="11" s="1"/>
  <c r="O2896" i="11"/>
  <c r="Q2895" i="11"/>
  <c r="J2898" i="11" l="1"/>
  <c r="K2897" i="11"/>
  <c r="L2896" i="11"/>
  <c r="M2896" i="11" s="1"/>
  <c r="N2896" i="11" s="1"/>
  <c r="P2896" i="11" s="1"/>
  <c r="O2897" i="11"/>
  <c r="Q2896" i="11"/>
  <c r="R2896" i="11"/>
  <c r="K2898" i="11" l="1"/>
  <c r="J2899" i="11"/>
  <c r="L2897" i="11"/>
  <c r="M2897" i="11" s="1"/>
  <c r="N2897" i="11" s="1"/>
  <c r="P2897" i="11" s="1"/>
  <c r="O2898" i="11"/>
  <c r="Q2897" i="11"/>
  <c r="R2897" i="11"/>
  <c r="O2899" i="11" l="1"/>
  <c r="Q2898" i="11"/>
  <c r="L2898" i="11"/>
  <c r="M2898" i="11" s="1"/>
  <c r="N2898" i="11" s="1"/>
  <c r="P2898" i="11" s="1"/>
  <c r="K2899" i="11"/>
  <c r="J2900" i="11"/>
  <c r="R2898" i="11"/>
  <c r="R2899" i="11" l="1"/>
  <c r="J2901" i="11"/>
  <c r="K2900" i="11"/>
  <c r="Q2899" i="11"/>
  <c r="L2899" i="11"/>
  <c r="M2899" i="11" s="1"/>
  <c r="N2899" i="11" s="1"/>
  <c r="P2899" i="11" s="1"/>
  <c r="O2900" i="11"/>
  <c r="R2900" i="11" l="1"/>
  <c r="J2902" i="11"/>
  <c r="K2901" i="11"/>
  <c r="L2900" i="11"/>
  <c r="M2900" i="11" s="1"/>
  <c r="N2900" i="11" s="1"/>
  <c r="P2900" i="11" s="1"/>
  <c r="O2901" i="11"/>
  <c r="Q2900" i="11"/>
  <c r="J2903" i="11" l="1"/>
  <c r="K2902" i="11"/>
  <c r="O2902" i="11"/>
  <c r="L2901" i="11"/>
  <c r="M2901" i="11" s="1"/>
  <c r="N2901" i="11" s="1"/>
  <c r="P2901" i="11" s="1"/>
  <c r="Q2901" i="11"/>
  <c r="R2901" i="11"/>
  <c r="J2904" i="11" l="1"/>
  <c r="K2903" i="11"/>
  <c r="O2903" i="11"/>
  <c r="Q2902" i="11"/>
  <c r="L2902" i="11"/>
  <c r="M2902" i="11" s="1"/>
  <c r="N2902" i="11" s="1"/>
  <c r="P2902" i="11" s="1"/>
  <c r="R2902" i="11"/>
  <c r="L2903" i="11" l="1"/>
  <c r="M2903" i="11" s="1"/>
  <c r="N2903" i="11" s="1"/>
  <c r="P2903" i="11" s="1"/>
  <c r="O2904" i="11"/>
  <c r="Q2903" i="11"/>
  <c r="R2903" i="11"/>
  <c r="J2905" i="11"/>
  <c r="K2904" i="11"/>
  <c r="R2904" i="11" l="1"/>
  <c r="J2906" i="11"/>
  <c r="K2905" i="11"/>
  <c r="Q2904" i="11"/>
  <c r="L2904" i="11"/>
  <c r="M2904" i="11" s="1"/>
  <c r="N2904" i="11" s="1"/>
  <c r="P2904" i="11" s="1"/>
  <c r="O2905" i="11"/>
  <c r="R2905" i="11" l="1"/>
  <c r="K2906" i="11"/>
  <c r="J2907" i="11"/>
  <c r="Q2905" i="11"/>
  <c r="L2905" i="11"/>
  <c r="M2905" i="11" s="1"/>
  <c r="O2906" i="11"/>
  <c r="N2905" i="11" l="1"/>
  <c r="O2907" i="11"/>
  <c r="Q2906" i="11"/>
  <c r="L2906" i="11"/>
  <c r="M2906" i="11" s="1"/>
  <c r="N2906" i="11" s="1"/>
  <c r="P2906" i="11" s="1"/>
  <c r="K2907" i="11"/>
  <c r="J2908" i="11"/>
  <c r="R2906" i="11"/>
  <c r="P2905" i="11" l="1"/>
  <c r="R2907" i="11"/>
  <c r="J2909" i="11"/>
  <c r="K2908" i="11"/>
  <c r="O2908" i="11"/>
  <c r="L2907" i="11"/>
  <c r="M2907" i="11" s="1"/>
  <c r="Q2907" i="11"/>
  <c r="N2907" i="11" l="1"/>
  <c r="K2909" i="11"/>
  <c r="J2910" i="11"/>
  <c r="Q2908" i="11"/>
  <c r="O2909" i="11"/>
  <c r="L2908" i="11"/>
  <c r="M2908" i="11" s="1"/>
  <c r="N2908" i="11" s="1"/>
  <c r="P2908" i="11" s="1"/>
  <c r="R2908" i="11"/>
  <c r="P2907" i="11" l="1"/>
  <c r="O2910" i="11"/>
  <c r="Q2909" i="11"/>
  <c r="L2909" i="11"/>
  <c r="M2909" i="11" s="1"/>
  <c r="K2910" i="11"/>
  <c r="J2911" i="11"/>
  <c r="R2909" i="11"/>
  <c r="N2909" i="11" l="1"/>
  <c r="R2910" i="11"/>
  <c r="J2912" i="11"/>
  <c r="K2911" i="11"/>
  <c r="O2911" i="11"/>
  <c r="Q2910" i="11"/>
  <c r="L2910" i="11"/>
  <c r="M2910" i="11" s="1"/>
  <c r="N2910" i="11" s="1"/>
  <c r="P2910" i="11" s="1"/>
  <c r="P2909" i="11" l="1"/>
  <c r="J2913" i="11"/>
  <c r="K2912" i="11"/>
  <c r="R2911" i="11"/>
  <c r="O2912" i="11"/>
  <c r="Q2911" i="11"/>
  <c r="L2911" i="11"/>
  <c r="M2911" i="11" s="1"/>
  <c r="N2911" i="11" l="1"/>
  <c r="Q2912" i="11"/>
  <c r="L2912" i="11"/>
  <c r="M2912" i="11" s="1"/>
  <c r="N2912" i="11" s="1"/>
  <c r="P2912" i="11" s="1"/>
  <c r="O2913" i="11"/>
  <c r="J2914" i="11"/>
  <c r="K2913" i="11"/>
  <c r="R2912" i="11"/>
  <c r="P2911" i="11" l="1"/>
  <c r="R2913" i="11"/>
  <c r="Q2913" i="11"/>
  <c r="L2913" i="11"/>
  <c r="M2913" i="11" s="1"/>
  <c r="O2914" i="11"/>
  <c r="K2914" i="11"/>
  <c r="J2915" i="11"/>
  <c r="N2913" i="11" l="1"/>
  <c r="Q2914" i="11"/>
  <c r="L2914" i="11"/>
  <c r="M2914" i="11" s="1"/>
  <c r="N2914" i="11" s="1"/>
  <c r="P2914" i="11" s="1"/>
  <c r="O2915" i="11"/>
  <c r="J2916" i="11"/>
  <c r="K2915" i="11"/>
  <c r="R2914" i="11"/>
  <c r="P2913" i="11" l="1"/>
  <c r="R2915" i="11"/>
  <c r="Q2915" i="11"/>
  <c r="O2916" i="11"/>
  <c r="L2915" i="11"/>
  <c r="M2915" i="11" s="1"/>
  <c r="N2915" i="11" s="1"/>
  <c r="P2915" i="11" s="1"/>
  <c r="J2917" i="11"/>
  <c r="K2916" i="11"/>
  <c r="J2918" i="11" l="1"/>
  <c r="K2917" i="11"/>
  <c r="Q2916" i="11"/>
  <c r="L2916" i="11"/>
  <c r="M2916" i="11" s="1"/>
  <c r="N2916" i="11" s="1"/>
  <c r="P2916" i="11" s="1"/>
  <c r="O2917" i="11"/>
  <c r="R2916" i="11"/>
  <c r="R2917" i="11" l="1"/>
  <c r="K2918" i="11"/>
  <c r="J2919" i="11"/>
  <c r="O2918" i="11"/>
  <c r="Q2917" i="11"/>
  <c r="L2917" i="11"/>
  <c r="M2917" i="11" s="1"/>
  <c r="N2917" i="11" s="1"/>
  <c r="P2917" i="11" s="1"/>
  <c r="O2919" i="11" l="1"/>
  <c r="Q2918" i="11"/>
  <c r="L2918" i="11"/>
  <c r="M2918" i="11" s="1"/>
  <c r="N2918" i="11" s="1"/>
  <c r="P2918" i="11" s="1"/>
  <c r="R2918" i="11"/>
  <c r="J2920" i="11"/>
  <c r="K2919" i="11"/>
  <c r="R2919" i="11" l="1"/>
  <c r="J2921" i="11"/>
  <c r="K2920" i="11"/>
  <c r="L2919" i="11"/>
  <c r="M2919" i="11" s="1"/>
  <c r="N2919" i="11" s="1"/>
  <c r="P2919" i="11" s="1"/>
  <c r="Q2919" i="11"/>
  <c r="O2920" i="11"/>
  <c r="R2920" i="11" l="1"/>
  <c r="J2922" i="11"/>
  <c r="K2921" i="11"/>
  <c r="Q2920" i="11"/>
  <c r="L2920" i="11"/>
  <c r="M2920" i="11" s="1"/>
  <c r="N2920" i="11" s="1"/>
  <c r="P2920" i="11" s="1"/>
  <c r="O2921" i="11"/>
  <c r="R2921" i="11" l="1"/>
  <c r="K2922" i="11"/>
  <c r="J2923" i="11"/>
  <c r="L2921" i="11"/>
  <c r="M2921" i="11" s="1"/>
  <c r="N2921" i="11" s="1"/>
  <c r="P2921" i="11" s="1"/>
  <c r="O2922" i="11"/>
  <c r="Q2921" i="11"/>
  <c r="K2923" i="11" l="1"/>
  <c r="J2924" i="11"/>
  <c r="Q2922" i="11"/>
  <c r="O2923" i="11"/>
  <c r="L2922" i="11"/>
  <c r="M2922" i="11" s="1"/>
  <c r="N2922" i="11" s="1"/>
  <c r="P2922" i="11" s="1"/>
  <c r="R2922" i="11"/>
  <c r="L2923" i="11" l="1"/>
  <c r="M2923" i="11" s="1"/>
  <c r="N2923" i="11" s="1"/>
  <c r="P2923" i="11" s="1"/>
  <c r="O2924" i="11"/>
  <c r="Q2923" i="11"/>
  <c r="K2924" i="11"/>
  <c r="J2925" i="11"/>
  <c r="R2923" i="11"/>
  <c r="R2924" i="11" l="1"/>
  <c r="J2926" i="11"/>
  <c r="K2925" i="11"/>
  <c r="O2925" i="11"/>
  <c r="Q2924" i="11"/>
  <c r="L2924" i="11"/>
  <c r="M2924" i="11" s="1"/>
  <c r="N2924" i="11" s="1"/>
  <c r="P2924" i="11" s="1"/>
  <c r="K2926" i="11" l="1"/>
  <c r="J2927" i="11"/>
  <c r="R2925" i="11"/>
  <c r="Q2925" i="11"/>
  <c r="L2925" i="11"/>
  <c r="M2925" i="11" s="1"/>
  <c r="N2925" i="11" s="1"/>
  <c r="P2925" i="11" s="1"/>
  <c r="O2926" i="11"/>
  <c r="O2927" i="11" l="1"/>
  <c r="Q2926" i="11"/>
  <c r="L2926" i="11"/>
  <c r="M2926" i="11" s="1"/>
  <c r="N2926" i="11" s="1"/>
  <c r="P2926" i="11" s="1"/>
  <c r="J2928" i="11"/>
  <c r="K2927" i="11"/>
  <c r="R2926" i="11"/>
  <c r="R2927" i="11" l="1"/>
  <c r="O2928" i="11"/>
  <c r="Q2927" i="11"/>
  <c r="L2927" i="11"/>
  <c r="M2927" i="11" s="1"/>
  <c r="N2927" i="11" s="1"/>
  <c r="P2927" i="11" s="1"/>
  <c r="J2929" i="11"/>
  <c r="K2928" i="11"/>
  <c r="R2928" i="11" l="1"/>
  <c r="Q2928" i="11"/>
  <c r="L2928" i="11"/>
  <c r="M2928" i="11" s="1"/>
  <c r="N2928" i="11" s="1"/>
  <c r="P2928" i="11" s="1"/>
  <c r="O2929" i="11"/>
  <c r="J2930" i="11"/>
  <c r="K2929" i="11"/>
  <c r="R2929" i="11" l="1"/>
  <c r="L2929" i="11"/>
  <c r="M2929" i="11" s="1"/>
  <c r="N2929" i="11" s="1"/>
  <c r="P2929" i="11" s="1"/>
  <c r="O2930" i="11"/>
  <c r="Q2929" i="11"/>
  <c r="K2930" i="11"/>
  <c r="J2931" i="11"/>
  <c r="J2932" i="11" l="1"/>
  <c r="K2931" i="11"/>
  <c r="R2930" i="11"/>
  <c r="L2930" i="11"/>
  <c r="M2930" i="11" s="1"/>
  <c r="N2930" i="11" s="1"/>
  <c r="P2930" i="11" s="1"/>
  <c r="Q2930" i="11"/>
  <c r="O2931" i="11"/>
  <c r="K2932" i="11" l="1"/>
  <c r="J2933" i="11"/>
  <c r="L2931" i="11"/>
  <c r="M2931" i="11" s="1"/>
  <c r="N2931" i="11" s="1"/>
  <c r="P2931" i="11" s="1"/>
  <c r="O2932" i="11"/>
  <c r="Q2931" i="11"/>
  <c r="R2931" i="11"/>
  <c r="O2933" i="11" l="1"/>
  <c r="Q2932" i="11"/>
  <c r="L2932" i="11"/>
  <c r="M2932" i="11" s="1"/>
  <c r="N2932" i="11" s="1"/>
  <c r="P2932" i="11" s="1"/>
  <c r="J2934" i="11"/>
  <c r="K2933" i="11"/>
  <c r="R2932" i="11"/>
  <c r="R2933" i="11" l="1"/>
  <c r="L2933" i="11"/>
  <c r="M2933" i="11" s="1"/>
  <c r="N2933" i="11" s="1"/>
  <c r="P2933" i="11" s="1"/>
  <c r="O2934" i="11"/>
  <c r="Q2933" i="11"/>
  <c r="K2934" i="11"/>
  <c r="J2935" i="11"/>
  <c r="R2934" i="11" l="1"/>
  <c r="K2935" i="11"/>
  <c r="J2936" i="11"/>
  <c r="O2935" i="11"/>
  <c r="Q2934" i="11"/>
  <c r="L2934" i="11"/>
  <c r="M2934" i="11" s="1"/>
  <c r="N2934" i="11" s="1"/>
  <c r="P2934" i="11" s="1"/>
  <c r="O2936" i="11" l="1"/>
  <c r="Q2935" i="11"/>
  <c r="L2935" i="11"/>
  <c r="M2935" i="11" s="1"/>
  <c r="N2935" i="11" s="1"/>
  <c r="P2935" i="11" s="1"/>
  <c r="R2935" i="11"/>
  <c r="K2936" i="11"/>
  <c r="J2937" i="11"/>
  <c r="R2936" i="11" l="1"/>
  <c r="L2936" i="11"/>
  <c r="M2936" i="11" s="1"/>
  <c r="O2937" i="11"/>
  <c r="Q2936" i="11"/>
  <c r="J2938" i="11"/>
  <c r="K2937" i="11"/>
  <c r="N2936" i="11" l="1"/>
  <c r="R2937" i="11"/>
  <c r="O2938" i="11"/>
  <c r="Q2937" i="11"/>
  <c r="L2937" i="11"/>
  <c r="M2937" i="11" s="1"/>
  <c r="N2937" i="11" s="1"/>
  <c r="P2937" i="11" s="1"/>
  <c r="K2938" i="11"/>
  <c r="J2939" i="11"/>
  <c r="P2936" i="11" l="1"/>
  <c r="R2938" i="11"/>
  <c r="J2940" i="11"/>
  <c r="K2939" i="11"/>
  <c r="O2939" i="11"/>
  <c r="Q2938" i="11"/>
  <c r="L2938" i="11"/>
  <c r="M2938" i="11" s="1"/>
  <c r="N2938" i="11" l="1"/>
  <c r="J2941" i="11"/>
  <c r="K2940" i="11"/>
  <c r="R2939" i="11"/>
  <c r="O2940" i="11"/>
  <c r="Q2939" i="11"/>
  <c r="L2939" i="11"/>
  <c r="M2939" i="11" s="1"/>
  <c r="N2939" i="11" s="1"/>
  <c r="P2939" i="11" s="1"/>
  <c r="P2938" i="11" l="1"/>
  <c r="Q2940" i="11"/>
  <c r="O2941" i="11"/>
  <c r="L2940" i="11"/>
  <c r="M2940" i="11" s="1"/>
  <c r="K2941" i="11"/>
  <c r="J2942" i="11"/>
  <c r="R2940" i="11"/>
  <c r="N2940" i="11" l="1"/>
  <c r="R2941" i="11"/>
  <c r="K2942" i="11"/>
  <c r="J2943" i="11"/>
  <c r="O2942" i="11"/>
  <c r="Q2941" i="11"/>
  <c r="L2941" i="11"/>
  <c r="M2941" i="11" s="1"/>
  <c r="N2941" i="11" s="1"/>
  <c r="P2941" i="11" s="1"/>
  <c r="P2940" i="11" l="1"/>
  <c r="K2943" i="11"/>
  <c r="J2944" i="11"/>
  <c r="O2943" i="11"/>
  <c r="Q2942" i="11"/>
  <c r="L2942" i="11"/>
  <c r="M2942" i="11" s="1"/>
  <c r="R2942" i="11"/>
  <c r="N2942" i="11" l="1"/>
  <c r="J2945" i="11"/>
  <c r="K2944" i="11"/>
  <c r="R2943" i="11"/>
  <c r="O2944" i="11"/>
  <c r="Q2943" i="11"/>
  <c r="L2943" i="11"/>
  <c r="M2943" i="11" s="1"/>
  <c r="N2943" i="11" s="1"/>
  <c r="P2943" i="11" s="1"/>
  <c r="P2942" i="11" l="1"/>
  <c r="K2945" i="11"/>
  <c r="J2946" i="11"/>
  <c r="Q2944" i="11"/>
  <c r="L2944" i="11"/>
  <c r="M2944" i="11" s="1"/>
  <c r="O2945" i="11"/>
  <c r="R2944" i="11"/>
  <c r="N2944" i="11" l="1"/>
  <c r="R2945" i="11"/>
  <c r="Q2945" i="11"/>
  <c r="L2945" i="11"/>
  <c r="M2945" i="11" s="1"/>
  <c r="N2945" i="11" s="1"/>
  <c r="P2945" i="11" s="1"/>
  <c r="O2946" i="11"/>
  <c r="K2946" i="11"/>
  <c r="J2947" i="11"/>
  <c r="P2944" i="11" l="1"/>
  <c r="R2946" i="11"/>
  <c r="K2947" i="11"/>
  <c r="J2948" i="11"/>
  <c r="O2947" i="11"/>
  <c r="Q2946" i="11"/>
  <c r="L2946" i="11"/>
  <c r="M2946" i="11" s="1"/>
  <c r="N2946" i="11" s="1"/>
  <c r="P2946" i="11" s="1"/>
  <c r="Q2947" i="11" l="1"/>
  <c r="L2947" i="11"/>
  <c r="M2947" i="11" s="1"/>
  <c r="N2947" i="11" s="1"/>
  <c r="P2947" i="11" s="1"/>
  <c r="O2948" i="11"/>
  <c r="R2947" i="11"/>
  <c r="J2949" i="11"/>
  <c r="K2948" i="11"/>
  <c r="K2949" i="11" l="1"/>
  <c r="J2950" i="11"/>
  <c r="L2948" i="11"/>
  <c r="M2948" i="11" s="1"/>
  <c r="N2948" i="11" s="1"/>
  <c r="P2948" i="11" s="1"/>
  <c r="Q2948" i="11"/>
  <c r="O2949" i="11"/>
  <c r="R2948" i="11"/>
  <c r="O2950" i="11" l="1"/>
  <c r="Q2949" i="11"/>
  <c r="L2949" i="11"/>
  <c r="M2949" i="11" s="1"/>
  <c r="N2949" i="11" s="1"/>
  <c r="P2949" i="11" s="1"/>
  <c r="K2950" i="11"/>
  <c r="J2951" i="11"/>
  <c r="R2949" i="11"/>
  <c r="R2950" i="11" l="1"/>
  <c r="J2952" i="11"/>
  <c r="K2951" i="11"/>
  <c r="O2951" i="11"/>
  <c r="Q2950" i="11"/>
  <c r="L2950" i="11"/>
  <c r="M2950" i="11" s="1"/>
  <c r="N2950" i="11" s="1"/>
  <c r="P2950" i="11" s="1"/>
  <c r="K2952" i="11" l="1"/>
  <c r="J2953" i="11"/>
  <c r="R2951" i="11"/>
  <c r="O2952" i="11"/>
  <c r="L2951" i="11"/>
  <c r="M2951" i="11" s="1"/>
  <c r="N2951" i="11" s="1"/>
  <c r="P2951" i="11" s="1"/>
  <c r="Q2951" i="11"/>
  <c r="L2952" i="11" l="1"/>
  <c r="M2952" i="11" s="1"/>
  <c r="N2952" i="11" s="1"/>
  <c r="P2952" i="11" s="1"/>
  <c r="O2953" i="11"/>
  <c r="Q2952" i="11"/>
  <c r="J2954" i="11"/>
  <c r="K2953" i="11"/>
  <c r="R2952" i="11"/>
  <c r="R2953" i="11" l="1"/>
  <c r="O2954" i="11"/>
  <c r="Q2953" i="11"/>
  <c r="L2953" i="11"/>
  <c r="M2953" i="11" s="1"/>
  <c r="N2953" i="11" s="1"/>
  <c r="P2953" i="11" s="1"/>
  <c r="J2955" i="11"/>
  <c r="K2954" i="11"/>
  <c r="R2954" i="11" l="1"/>
  <c r="O2955" i="11"/>
  <c r="Q2954" i="11"/>
  <c r="L2954" i="11"/>
  <c r="M2954" i="11" s="1"/>
  <c r="N2954" i="11" s="1"/>
  <c r="P2954" i="11" s="1"/>
  <c r="J2956" i="11"/>
  <c r="K2955" i="11"/>
  <c r="R2955" i="11" l="1"/>
  <c r="O2956" i="11"/>
  <c r="L2955" i="11"/>
  <c r="M2955" i="11" s="1"/>
  <c r="N2955" i="11" s="1"/>
  <c r="P2955" i="11" s="1"/>
  <c r="Q2955" i="11"/>
  <c r="K2956" i="11"/>
  <c r="J2957" i="11"/>
  <c r="R2956" i="11" l="1"/>
  <c r="K2957" i="11"/>
  <c r="J2958" i="11"/>
  <c r="Q2956" i="11"/>
  <c r="L2956" i="11"/>
  <c r="M2956" i="11" s="1"/>
  <c r="N2956" i="11" s="1"/>
  <c r="P2956" i="11" s="1"/>
  <c r="O2957" i="11"/>
  <c r="Q2957" i="11" l="1"/>
  <c r="L2957" i="11"/>
  <c r="M2957" i="11" s="1"/>
  <c r="N2957" i="11" s="1"/>
  <c r="P2957" i="11" s="1"/>
  <c r="O2958" i="11"/>
  <c r="K2958" i="11"/>
  <c r="J2959" i="11"/>
  <c r="R2957" i="11"/>
  <c r="R2958" i="11" l="1"/>
  <c r="J2960" i="11"/>
  <c r="K2959" i="11"/>
  <c r="O2959" i="11"/>
  <c r="Q2958" i="11"/>
  <c r="L2958" i="11"/>
  <c r="M2958" i="11" s="1"/>
  <c r="N2958" i="11" s="1"/>
  <c r="P2958" i="11" s="1"/>
  <c r="R2959" i="11" l="1"/>
  <c r="J2961" i="11"/>
  <c r="K2960" i="11"/>
  <c r="O2960" i="11"/>
  <c r="Q2959" i="11"/>
  <c r="L2959" i="11"/>
  <c r="M2959" i="11" s="1"/>
  <c r="N2959" i="11" s="1"/>
  <c r="P2959" i="11" s="1"/>
  <c r="J2962" i="11" l="1"/>
  <c r="K2961" i="11"/>
  <c r="O2961" i="11"/>
  <c r="Q2960" i="11"/>
  <c r="L2960" i="11"/>
  <c r="M2960" i="11" s="1"/>
  <c r="N2960" i="11" s="1"/>
  <c r="P2960" i="11" s="1"/>
  <c r="R2960" i="11"/>
  <c r="Q2961" i="11" l="1"/>
  <c r="L2961" i="11"/>
  <c r="M2961" i="11" s="1"/>
  <c r="N2961" i="11" s="1"/>
  <c r="P2961" i="11" s="1"/>
  <c r="O2962" i="11"/>
  <c r="R2961" i="11"/>
  <c r="K2962" i="11"/>
  <c r="J2963" i="11"/>
  <c r="J2964" i="11" l="1"/>
  <c r="K2963" i="11"/>
  <c r="R2962" i="11"/>
  <c r="O2963" i="11"/>
  <c r="Q2962" i="11"/>
  <c r="L2962" i="11"/>
  <c r="M2962" i="11" s="1"/>
  <c r="N2962" i="11" s="1"/>
  <c r="P2962" i="11" s="1"/>
  <c r="L2963" i="11" l="1"/>
  <c r="M2963" i="11" s="1"/>
  <c r="N2963" i="11" s="1"/>
  <c r="P2963" i="11" s="1"/>
  <c r="O2964" i="11"/>
  <c r="Q2963" i="11"/>
  <c r="J2965" i="11"/>
  <c r="K2964" i="11"/>
  <c r="R2963" i="11"/>
  <c r="R2964" i="11" l="1"/>
  <c r="L2964" i="11"/>
  <c r="M2964" i="11" s="1"/>
  <c r="N2964" i="11" s="1"/>
  <c r="P2964" i="11" s="1"/>
  <c r="O2965" i="11"/>
  <c r="Q2964" i="11"/>
  <c r="K2965" i="11"/>
  <c r="J2966" i="11"/>
  <c r="R2965" i="11" l="1"/>
  <c r="K2966" i="11"/>
  <c r="J2967" i="11"/>
  <c r="O2966" i="11"/>
  <c r="Q2965" i="11"/>
  <c r="L2965" i="11"/>
  <c r="M2965" i="11" s="1"/>
  <c r="N2965" i="11" s="1"/>
  <c r="P2965" i="11" s="1"/>
  <c r="O2967" i="11" l="1"/>
  <c r="Q2966" i="11"/>
  <c r="L2966" i="11"/>
  <c r="M2966" i="11" s="1"/>
  <c r="N2966" i="11" s="1"/>
  <c r="P2966" i="11" s="1"/>
  <c r="R2966" i="11"/>
  <c r="J2968" i="11"/>
  <c r="K2967" i="11"/>
  <c r="R2967" i="11" l="1"/>
  <c r="J2969" i="11"/>
  <c r="K2968" i="11"/>
  <c r="O2968" i="11"/>
  <c r="Q2967" i="11"/>
  <c r="L2967" i="11"/>
  <c r="M2967" i="11" s="1"/>
  <c r="N2967" i="11" l="1"/>
  <c r="J2970" i="11"/>
  <c r="K2969" i="11"/>
  <c r="R2968" i="11"/>
  <c r="Q2968" i="11"/>
  <c r="L2968" i="11"/>
  <c r="M2968" i="11" s="1"/>
  <c r="N2968" i="11" s="1"/>
  <c r="P2968" i="11" s="1"/>
  <c r="O2969" i="11"/>
  <c r="P2967" i="11" l="1"/>
  <c r="K2970" i="11"/>
  <c r="J2971" i="11"/>
  <c r="L2969" i="11"/>
  <c r="M2969" i="11" s="1"/>
  <c r="O2970" i="11"/>
  <c r="Q2969" i="11"/>
  <c r="R2969" i="11"/>
  <c r="N2969" i="11" l="1"/>
  <c r="L2970" i="11"/>
  <c r="M2970" i="11" s="1"/>
  <c r="N2970" i="11" s="1"/>
  <c r="P2970" i="11" s="1"/>
  <c r="Q2970" i="11"/>
  <c r="O2971" i="11"/>
  <c r="J2972" i="11"/>
  <c r="K2971" i="11"/>
  <c r="R2970" i="11"/>
  <c r="P2969" i="11" l="1"/>
  <c r="R2971" i="11"/>
  <c r="O2972" i="11"/>
  <c r="Q2971" i="11"/>
  <c r="L2971" i="11"/>
  <c r="M2971" i="11" s="1"/>
  <c r="K2972" i="11"/>
  <c r="J2973" i="11"/>
  <c r="N2971" i="11" l="1"/>
  <c r="R2972" i="11"/>
  <c r="J2974" i="11"/>
  <c r="K2973" i="11"/>
  <c r="Q2972" i="11"/>
  <c r="O2973" i="11"/>
  <c r="L2972" i="11"/>
  <c r="M2972" i="11" s="1"/>
  <c r="N2972" i="11" s="1"/>
  <c r="P2972" i="11" s="1"/>
  <c r="P2971" i="11" l="1"/>
  <c r="K2974" i="11"/>
  <c r="J2975" i="11"/>
  <c r="O2974" i="11"/>
  <c r="Q2973" i="11"/>
  <c r="L2973" i="11"/>
  <c r="M2973" i="11" s="1"/>
  <c r="R2973" i="11"/>
  <c r="N2973" i="11" l="1"/>
  <c r="O2975" i="11"/>
  <c r="Q2974" i="11"/>
  <c r="L2974" i="11"/>
  <c r="M2974" i="11" s="1"/>
  <c r="N2974" i="11" s="1"/>
  <c r="P2974" i="11" s="1"/>
  <c r="J2976" i="11"/>
  <c r="K2975" i="11"/>
  <c r="R2974" i="11"/>
  <c r="P2973" i="11" l="1"/>
  <c r="R2975" i="11"/>
  <c r="O2976" i="11"/>
  <c r="Q2975" i="11"/>
  <c r="L2975" i="11"/>
  <c r="M2975" i="11" s="1"/>
  <c r="J2977" i="11"/>
  <c r="K2976" i="11"/>
  <c r="N2975" i="11" l="1"/>
  <c r="R2976" i="11"/>
  <c r="Q2976" i="11"/>
  <c r="O2977" i="11"/>
  <c r="L2976" i="11"/>
  <c r="M2976" i="11" s="1"/>
  <c r="N2976" i="11" s="1"/>
  <c r="P2976" i="11" s="1"/>
  <c r="J2978" i="11"/>
  <c r="K2977" i="11"/>
  <c r="P2975" i="11" l="1"/>
  <c r="R2977" i="11"/>
  <c r="O2978" i="11"/>
  <c r="L2977" i="11"/>
  <c r="M2977" i="11" s="1"/>
  <c r="N2977" i="11" s="1"/>
  <c r="P2977" i="11" s="1"/>
  <c r="Q2977" i="11"/>
  <c r="K2978" i="11"/>
  <c r="J2979" i="11"/>
  <c r="R2978" i="11" l="1"/>
  <c r="K2979" i="11"/>
  <c r="J2980" i="11"/>
  <c r="Q2978" i="11"/>
  <c r="O2979" i="11"/>
  <c r="L2978" i="11"/>
  <c r="M2978" i="11" s="1"/>
  <c r="N2978" i="11" s="1"/>
  <c r="P2978" i="11" s="1"/>
  <c r="O2980" i="11" l="1"/>
  <c r="Q2979" i="11"/>
  <c r="L2979" i="11"/>
  <c r="M2979" i="11" s="1"/>
  <c r="N2979" i="11" s="1"/>
  <c r="P2979" i="11" s="1"/>
  <c r="J2981" i="11"/>
  <c r="K2980" i="11"/>
  <c r="R2979" i="11"/>
  <c r="R2980" i="11" l="1"/>
  <c r="L2980" i="11"/>
  <c r="M2980" i="11" s="1"/>
  <c r="N2980" i="11" s="1"/>
  <c r="P2980" i="11" s="1"/>
  <c r="O2981" i="11"/>
  <c r="Q2980" i="11"/>
  <c r="J2982" i="11"/>
  <c r="K2981" i="11"/>
  <c r="R2981" i="11" l="1"/>
  <c r="L2981" i="11"/>
  <c r="M2981" i="11" s="1"/>
  <c r="N2981" i="11" s="1"/>
  <c r="P2981" i="11" s="1"/>
  <c r="Q2981" i="11"/>
  <c r="O2982" i="11"/>
  <c r="K2982" i="11"/>
  <c r="J2983" i="11"/>
  <c r="R2982" i="11" l="1"/>
  <c r="K2983" i="11"/>
  <c r="J2984" i="11"/>
  <c r="O2983" i="11"/>
  <c r="Q2982" i="11"/>
  <c r="L2982" i="11"/>
  <c r="M2982" i="11" s="1"/>
  <c r="N2982" i="11" s="1"/>
  <c r="P2982" i="11" s="1"/>
  <c r="O2984" i="11" l="1"/>
  <c r="Q2983" i="11"/>
  <c r="L2983" i="11"/>
  <c r="M2983" i="11" s="1"/>
  <c r="N2983" i="11" s="1"/>
  <c r="P2983" i="11" s="1"/>
  <c r="R2983" i="11"/>
  <c r="J2985" i="11"/>
  <c r="K2984" i="11"/>
  <c r="R2984" i="11" l="1"/>
  <c r="J2986" i="11"/>
  <c r="K2985" i="11"/>
  <c r="L2984" i="11"/>
  <c r="M2984" i="11" s="1"/>
  <c r="N2984" i="11" s="1"/>
  <c r="P2984" i="11" s="1"/>
  <c r="Q2984" i="11"/>
  <c r="O2985" i="11"/>
  <c r="R2985" i="11" l="1"/>
  <c r="J2987" i="11"/>
  <c r="K2986" i="11"/>
  <c r="O2986" i="11"/>
  <c r="Q2985" i="11"/>
  <c r="L2985" i="11"/>
  <c r="M2985" i="11" s="1"/>
  <c r="N2985" i="11" s="1"/>
  <c r="P2985" i="11" s="1"/>
  <c r="J2988" i="11" l="1"/>
  <c r="K2987" i="11"/>
  <c r="R2986" i="11"/>
  <c r="O2987" i="11"/>
  <c r="Q2986" i="11"/>
  <c r="L2986" i="11"/>
  <c r="M2986" i="11" s="1"/>
  <c r="N2986" i="11" s="1"/>
  <c r="P2986" i="11" s="1"/>
  <c r="J2989" i="11" l="1"/>
  <c r="K2988" i="11"/>
  <c r="L2987" i="11"/>
  <c r="M2987" i="11" s="1"/>
  <c r="N2987" i="11" s="1"/>
  <c r="P2987" i="11" s="1"/>
  <c r="O2988" i="11"/>
  <c r="Q2987" i="11"/>
  <c r="R2987" i="11"/>
  <c r="J2990" i="11" l="1"/>
  <c r="K2989" i="11"/>
  <c r="L2988" i="11"/>
  <c r="M2988" i="11" s="1"/>
  <c r="N2988" i="11" s="1"/>
  <c r="P2988" i="11" s="1"/>
  <c r="Q2988" i="11"/>
  <c r="O2989" i="11"/>
  <c r="R2988" i="11"/>
  <c r="R2989" i="11" l="1"/>
  <c r="J2991" i="11"/>
  <c r="K2990" i="11"/>
  <c r="O2990" i="11"/>
  <c r="L2989" i="11"/>
  <c r="M2989" i="11" s="1"/>
  <c r="N2989" i="11" s="1"/>
  <c r="P2989" i="11" s="1"/>
  <c r="Q2989" i="11"/>
  <c r="J2992" i="11" l="1"/>
  <c r="K2991" i="11"/>
  <c r="O2991" i="11"/>
  <c r="L2990" i="11"/>
  <c r="M2990" i="11" s="1"/>
  <c r="N2990" i="11" s="1"/>
  <c r="P2990" i="11" s="1"/>
  <c r="Q2990" i="11"/>
  <c r="R2990" i="11"/>
  <c r="J2993" i="11" l="1"/>
  <c r="K2992" i="11"/>
  <c r="O2992" i="11"/>
  <c r="Q2991" i="11"/>
  <c r="L2991" i="11"/>
  <c r="M2991" i="11" s="1"/>
  <c r="N2991" i="11" s="1"/>
  <c r="P2991" i="11" s="1"/>
  <c r="R2991" i="11"/>
  <c r="R2992" i="11" l="1"/>
  <c r="J2994" i="11"/>
  <c r="K2993" i="11"/>
  <c r="Q2992" i="11"/>
  <c r="L2992" i="11"/>
  <c r="M2992" i="11" s="1"/>
  <c r="N2992" i="11" s="1"/>
  <c r="P2992" i="11" s="1"/>
  <c r="O2993" i="11"/>
  <c r="R2993" i="11" l="1"/>
  <c r="J2995" i="11"/>
  <c r="K2994" i="11"/>
  <c r="O2994" i="11"/>
  <c r="L2993" i="11"/>
  <c r="M2993" i="11" s="1"/>
  <c r="N2993" i="11" s="1"/>
  <c r="P2993" i="11" s="1"/>
  <c r="Q2993" i="11"/>
  <c r="J2996" i="11" l="1"/>
  <c r="K2995" i="11"/>
  <c r="O2995" i="11"/>
  <c r="Q2994" i="11"/>
  <c r="L2994" i="11"/>
  <c r="M2994" i="11" s="1"/>
  <c r="N2994" i="11" s="1"/>
  <c r="P2994" i="11" s="1"/>
  <c r="R2994" i="11"/>
  <c r="R2995" i="11" l="1"/>
  <c r="J2997" i="11"/>
  <c r="K2996" i="11"/>
  <c r="O2996" i="11"/>
  <c r="Q2995" i="11"/>
  <c r="L2995" i="11"/>
  <c r="M2995" i="11" s="1"/>
  <c r="N2995" i="11" l="1"/>
  <c r="J2998" i="11"/>
  <c r="K2997" i="11"/>
  <c r="Q2996" i="11"/>
  <c r="O2997" i="11"/>
  <c r="L2996" i="11"/>
  <c r="M2996" i="11" s="1"/>
  <c r="N2996" i="11" s="1"/>
  <c r="P2996" i="11" s="1"/>
  <c r="R2996" i="11"/>
  <c r="P2995" i="11" l="1"/>
  <c r="Q2997" i="11"/>
  <c r="L2997" i="11"/>
  <c r="M2997" i="11" s="1"/>
  <c r="O2998" i="11"/>
  <c r="K2998" i="11"/>
  <c r="J2999" i="11"/>
  <c r="R2997" i="11"/>
  <c r="N2997" i="11" l="1"/>
  <c r="R2998" i="11"/>
  <c r="J3000" i="11"/>
  <c r="K2999" i="11"/>
  <c r="L2998" i="11"/>
  <c r="M2998" i="11" s="1"/>
  <c r="N2998" i="11" s="1"/>
  <c r="P2998" i="11" s="1"/>
  <c r="O2999" i="11"/>
  <c r="Q2998" i="11"/>
  <c r="P2997" i="11" l="1"/>
  <c r="J3001" i="11"/>
  <c r="K3000" i="11"/>
  <c r="L2999" i="11"/>
  <c r="M2999" i="11" s="1"/>
  <c r="O3000" i="11"/>
  <c r="Q2999" i="11"/>
  <c r="R2999" i="11"/>
  <c r="N2999" i="11" l="1"/>
  <c r="K3001" i="11"/>
  <c r="J3002" i="11"/>
  <c r="Q3000" i="11"/>
  <c r="L3000" i="11"/>
  <c r="M3000" i="11" s="1"/>
  <c r="N3000" i="11" s="1"/>
  <c r="P3000" i="11" s="1"/>
  <c r="O3001" i="11"/>
  <c r="R3000" i="11"/>
  <c r="P2999" i="11" l="1"/>
  <c r="Q3001" i="11"/>
  <c r="L3001" i="11"/>
  <c r="M3001" i="11" s="1"/>
  <c r="O3002" i="11"/>
  <c r="K3002" i="11"/>
  <c r="J3003" i="11"/>
  <c r="R3001" i="11"/>
  <c r="N3001" i="11" l="1"/>
  <c r="R3002" i="11"/>
  <c r="J3004" i="11"/>
  <c r="K3003" i="11"/>
  <c r="L3002" i="11"/>
  <c r="M3002" i="11" s="1"/>
  <c r="N3002" i="11" s="1"/>
  <c r="P3002" i="11" s="1"/>
  <c r="O3003" i="11"/>
  <c r="Q3002" i="11"/>
  <c r="P3001" i="11" l="1"/>
  <c r="J3005" i="11"/>
  <c r="K3004" i="11"/>
  <c r="Q3003" i="11"/>
  <c r="L3003" i="11"/>
  <c r="M3003" i="11" s="1"/>
  <c r="O3004" i="11"/>
  <c r="R3003" i="11"/>
  <c r="N3003" i="11" l="1"/>
  <c r="R3004" i="11"/>
  <c r="J3006" i="11"/>
  <c r="K3005" i="11"/>
  <c r="L3004" i="11"/>
  <c r="M3004" i="11" s="1"/>
  <c r="N3004" i="11" s="1"/>
  <c r="P3004" i="11" s="1"/>
  <c r="O3005" i="11"/>
  <c r="Q3004" i="11"/>
  <c r="P3003" i="11" l="1"/>
  <c r="J3007" i="11"/>
  <c r="K3006" i="11"/>
  <c r="O3006" i="11"/>
  <c r="Q3005" i="11"/>
  <c r="L3005" i="11"/>
  <c r="M3005" i="11" s="1"/>
  <c r="N3005" i="11" s="1"/>
  <c r="P3005" i="11" s="1"/>
  <c r="R3005" i="11"/>
  <c r="J3008" i="11" l="1"/>
  <c r="K3007" i="11"/>
  <c r="O3007" i="11"/>
  <c r="Q3006" i="11"/>
  <c r="L3006" i="11"/>
  <c r="M3006" i="11" s="1"/>
  <c r="N3006" i="11" s="1"/>
  <c r="P3006" i="11" s="1"/>
  <c r="R3006" i="11"/>
  <c r="L3007" i="11" l="1"/>
  <c r="M3007" i="11" s="1"/>
  <c r="N3007" i="11" s="1"/>
  <c r="P3007" i="11" s="1"/>
  <c r="O3008" i="11"/>
  <c r="Q3007" i="11"/>
  <c r="J3009" i="11"/>
  <c r="K3008" i="11"/>
  <c r="R3007" i="11"/>
  <c r="R3008" i="11" l="1"/>
  <c r="Q3008" i="11"/>
  <c r="L3008" i="11"/>
  <c r="M3008" i="11" s="1"/>
  <c r="N3008" i="11" s="1"/>
  <c r="P3008" i="11" s="1"/>
  <c r="O3009" i="11"/>
  <c r="J3010" i="11"/>
  <c r="K3009" i="11"/>
  <c r="R3009" i="11" l="1"/>
  <c r="Q3009" i="11"/>
  <c r="O3010" i="11"/>
  <c r="L3009" i="11"/>
  <c r="M3009" i="11" s="1"/>
  <c r="N3009" i="11" s="1"/>
  <c r="P3009" i="11" s="1"/>
  <c r="K3010" i="11"/>
  <c r="J3011" i="11"/>
  <c r="O3011" i="11" l="1"/>
  <c r="Q3010" i="11"/>
  <c r="L3010" i="11"/>
  <c r="M3010" i="11" s="1"/>
  <c r="N3010" i="11" s="1"/>
  <c r="P3010" i="11" s="1"/>
  <c r="R3010" i="11"/>
  <c r="J3012" i="11"/>
  <c r="K3011" i="11"/>
  <c r="R3011" i="11" l="1"/>
  <c r="O3012" i="11"/>
  <c r="Q3011" i="11"/>
  <c r="L3011" i="11"/>
  <c r="M3011" i="11" s="1"/>
  <c r="N3011" i="11" s="1"/>
  <c r="P3011" i="11" s="1"/>
  <c r="J3013" i="11"/>
  <c r="K3012" i="11"/>
  <c r="R3012" i="11" l="1"/>
  <c r="L3012" i="11"/>
  <c r="M3012" i="11" s="1"/>
  <c r="N3012" i="11" s="1"/>
  <c r="P3012" i="11" s="1"/>
  <c r="Q3012" i="11"/>
  <c r="O3013" i="11"/>
  <c r="J3014" i="11"/>
  <c r="K3013" i="11"/>
  <c r="O3014" i="11" l="1"/>
  <c r="Q3013" i="11"/>
  <c r="L3013" i="11"/>
  <c r="M3013" i="11" s="1"/>
  <c r="N3013" i="11" s="1"/>
  <c r="P3013" i="11" s="1"/>
  <c r="R3013" i="11"/>
  <c r="J3015" i="11"/>
  <c r="K3014" i="11"/>
  <c r="R3014" i="11" l="1"/>
  <c r="J3016" i="11"/>
  <c r="K3015" i="11"/>
  <c r="O3015" i="11"/>
  <c r="Q3014" i="11"/>
  <c r="L3014" i="11"/>
  <c r="M3014" i="11" s="1"/>
  <c r="N3014" i="11" s="1"/>
  <c r="P3014" i="11" s="1"/>
  <c r="J3017" i="11" l="1"/>
  <c r="K3016" i="11"/>
  <c r="O3016" i="11"/>
  <c r="Q3015" i="11"/>
  <c r="L3015" i="11"/>
  <c r="M3015" i="11" s="1"/>
  <c r="N3015" i="11" s="1"/>
  <c r="P3015" i="11" s="1"/>
  <c r="R3015" i="11"/>
  <c r="J3018" i="11" l="1"/>
  <c r="K3017" i="11"/>
  <c r="Q3016" i="11"/>
  <c r="O3017" i="11"/>
  <c r="L3016" i="11"/>
  <c r="M3016" i="11" s="1"/>
  <c r="N3016" i="11" s="1"/>
  <c r="P3016" i="11" s="1"/>
  <c r="R3016" i="11"/>
  <c r="Q3017" i="11" l="1"/>
  <c r="O3018" i="11"/>
  <c r="L3017" i="11"/>
  <c r="M3017" i="11" s="1"/>
  <c r="N3017" i="11" s="1"/>
  <c r="P3017" i="11" s="1"/>
  <c r="J3019" i="11"/>
  <c r="K3018" i="11"/>
  <c r="R3017" i="11"/>
  <c r="R3018" i="11" l="1"/>
  <c r="O3019" i="11"/>
  <c r="Q3018" i="11"/>
  <c r="L3018" i="11"/>
  <c r="M3018" i="11" s="1"/>
  <c r="N3018" i="11" s="1"/>
  <c r="P3018" i="11" s="1"/>
  <c r="J3020" i="11"/>
  <c r="K3019" i="11"/>
  <c r="R3019" i="11" l="1"/>
  <c r="L3019" i="11"/>
  <c r="M3019" i="11" s="1"/>
  <c r="N3019" i="11" s="1"/>
  <c r="P3019" i="11" s="1"/>
  <c r="O3020" i="11"/>
  <c r="Q3019" i="11"/>
  <c r="J3021" i="11"/>
  <c r="K3020" i="11"/>
  <c r="R3020" i="11" l="1"/>
  <c r="Q3020" i="11"/>
  <c r="L3020" i="11"/>
  <c r="M3020" i="11" s="1"/>
  <c r="N3020" i="11" s="1"/>
  <c r="P3020" i="11" s="1"/>
  <c r="O3021" i="11"/>
  <c r="K3021" i="11"/>
  <c r="J3022" i="11"/>
  <c r="R3021" i="11" l="1"/>
  <c r="K3022" i="11"/>
  <c r="J3023" i="11"/>
  <c r="L3021" i="11"/>
  <c r="M3021" i="11" s="1"/>
  <c r="N3021" i="11" s="1"/>
  <c r="P3021" i="11" s="1"/>
  <c r="O3022" i="11"/>
  <c r="Q3021" i="11"/>
  <c r="O3023" i="11" l="1"/>
  <c r="Q3022" i="11"/>
  <c r="L3022" i="11"/>
  <c r="M3022" i="11" s="1"/>
  <c r="N3022" i="11" s="1"/>
  <c r="P3022" i="11" s="1"/>
  <c r="J3024" i="11"/>
  <c r="K3023" i="11"/>
  <c r="R3022" i="11"/>
  <c r="R3023" i="11" l="1"/>
  <c r="L3023" i="11"/>
  <c r="M3023" i="11" s="1"/>
  <c r="N3023" i="11" s="1"/>
  <c r="P3023" i="11" s="1"/>
  <c r="O3024" i="11"/>
  <c r="Q3023" i="11"/>
  <c r="J3025" i="11"/>
  <c r="K3024" i="11"/>
  <c r="K3025" i="11" l="1"/>
  <c r="J3026" i="11"/>
  <c r="R3024" i="11"/>
  <c r="Q3024" i="11"/>
  <c r="L3024" i="11"/>
  <c r="M3024" i="11" s="1"/>
  <c r="N3024" i="11" s="1"/>
  <c r="P3024" i="11" s="1"/>
  <c r="O3025" i="11"/>
  <c r="R3025" i="11" l="1"/>
  <c r="L3025" i="11"/>
  <c r="M3025" i="11" s="1"/>
  <c r="N3025" i="11" s="1"/>
  <c r="P3025" i="11" s="1"/>
  <c r="O3026" i="11"/>
  <c r="Q3025" i="11"/>
  <c r="K3026" i="11"/>
  <c r="J3027" i="11"/>
  <c r="R3026" i="11" l="1"/>
  <c r="J3028" i="11"/>
  <c r="K3027" i="11"/>
  <c r="Q3026" i="11"/>
  <c r="L3026" i="11"/>
  <c r="M3026" i="11" s="1"/>
  <c r="O3027" i="11"/>
  <c r="N3026" i="11" l="1"/>
  <c r="R3027" i="11"/>
  <c r="J3029" i="11"/>
  <c r="K3028" i="11"/>
  <c r="L3027" i="11"/>
  <c r="M3027" i="11" s="1"/>
  <c r="N3027" i="11" s="1"/>
  <c r="P3027" i="11" s="1"/>
  <c r="O3028" i="11"/>
  <c r="Q3027" i="11"/>
  <c r="P3026" i="11" l="1"/>
  <c r="J3030" i="11"/>
  <c r="K3029" i="11"/>
  <c r="Q3028" i="11"/>
  <c r="L3028" i="11"/>
  <c r="M3028" i="11" s="1"/>
  <c r="O3029" i="11"/>
  <c r="R3028" i="11"/>
  <c r="N3028" i="11" l="1"/>
  <c r="R3029" i="11"/>
  <c r="K3030" i="11"/>
  <c r="J3031" i="11"/>
  <c r="Q3029" i="11"/>
  <c r="L3029" i="11"/>
  <c r="M3029" i="11" s="1"/>
  <c r="N3029" i="11" s="1"/>
  <c r="P3029" i="11" s="1"/>
  <c r="O3030" i="11"/>
  <c r="P3028" i="11" l="1"/>
  <c r="R3030" i="11"/>
  <c r="J3032" i="11"/>
  <c r="K3031" i="11"/>
  <c r="L3030" i="11"/>
  <c r="M3030" i="11" s="1"/>
  <c r="O3031" i="11"/>
  <c r="Q3030" i="11"/>
  <c r="N3030" i="11" l="1"/>
  <c r="J3033" i="11"/>
  <c r="K3032" i="11"/>
  <c r="O3032" i="11"/>
  <c r="Q3031" i="11"/>
  <c r="L3031" i="11"/>
  <c r="M3031" i="11" s="1"/>
  <c r="N3031" i="11" s="1"/>
  <c r="P3031" i="11" s="1"/>
  <c r="R3031" i="11"/>
  <c r="P3030" i="11" l="1"/>
  <c r="R3032" i="11"/>
  <c r="J3034" i="11"/>
  <c r="K3033" i="11"/>
  <c r="L3032" i="11"/>
  <c r="M3032" i="11" s="1"/>
  <c r="O3033" i="11"/>
  <c r="Q3032" i="11"/>
  <c r="N3032" i="11" l="1"/>
  <c r="R3033" i="11"/>
  <c r="J3035" i="11"/>
  <c r="K3034" i="11"/>
  <c r="O3034" i="11"/>
  <c r="Q3033" i="11"/>
  <c r="L3033" i="11"/>
  <c r="M3033" i="11" s="1"/>
  <c r="N3033" i="11" s="1"/>
  <c r="P3033" i="11" s="1"/>
  <c r="P3032" i="11" l="1"/>
  <c r="J3036" i="11"/>
  <c r="K3035" i="11"/>
  <c r="R3034" i="11"/>
  <c r="O3035" i="11"/>
  <c r="Q3034" i="11"/>
  <c r="L3034" i="11"/>
  <c r="M3034" i="11" s="1"/>
  <c r="N3034" i="11" l="1"/>
  <c r="J3037" i="11"/>
  <c r="K3036" i="11"/>
  <c r="O3036" i="11"/>
  <c r="Q3035" i="11"/>
  <c r="L3035" i="11"/>
  <c r="M3035" i="11" s="1"/>
  <c r="N3035" i="11" s="1"/>
  <c r="P3035" i="11" s="1"/>
  <c r="R3035" i="11"/>
  <c r="P3034" i="11" l="1"/>
  <c r="K3037" i="11"/>
  <c r="J3038" i="11"/>
  <c r="R3036" i="11"/>
  <c r="Q3036" i="11"/>
  <c r="L3036" i="11"/>
  <c r="M3036" i="11" s="1"/>
  <c r="N3036" i="11" s="1"/>
  <c r="P3036" i="11" s="1"/>
  <c r="O3037" i="11"/>
  <c r="K3038" i="11" l="1"/>
  <c r="J3039" i="11"/>
  <c r="Q3037" i="11"/>
  <c r="L3037" i="11"/>
  <c r="M3037" i="11" s="1"/>
  <c r="N3037" i="11" s="1"/>
  <c r="P3037" i="11" s="1"/>
  <c r="O3038" i="11"/>
  <c r="R3037" i="11"/>
  <c r="R3038" i="11" l="1"/>
  <c r="L3038" i="11"/>
  <c r="M3038" i="11" s="1"/>
  <c r="N3038" i="11" s="1"/>
  <c r="P3038" i="11" s="1"/>
  <c r="O3039" i="11"/>
  <c r="Q3038" i="11"/>
  <c r="J3040" i="11"/>
  <c r="K3039" i="11"/>
  <c r="R3039" i="11" l="1"/>
  <c r="O3040" i="11"/>
  <c r="Q3039" i="11"/>
  <c r="L3039" i="11"/>
  <c r="M3039" i="11" s="1"/>
  <c r="N3039" i="11" s="1"/>
  <c r="P3039" i="11" s="1"/>
  <c r="J3041" i="11"/>
  <c r="K3040" i="11"/>
  <c r="R3040" i="11" l="1"/>
  <c r="Q3040" i="11"/>
  <c r="L3040" i="11"/>
  <c r="M3040" i="11" s="1"/>
  <c r="N3040" i="11" s="1"/>
  <c r="P3040" i="11" s="1"/>
  <c r="O3041" i="11"/>
  <c r="J3042" i="11"/>
  <c r="K3041" i="11"/>
  <c r="R3041" i="11" l="1"/>
  <c r="O3042" i="11"/>
  <c r="Q3041" i="11"/>
  <c r="L3041" i="11"/>
  <c r="M3041" i="11" s="1"/>
  <c r="N3041" i="11" s="1"/>
  <c r="P3041" i="11" s="1"/>
  <c r="J3043" i="11"/>
  <c r="K3042" i="11"/>
  <c r="R3042" i="11" l="1"/>
  <c r="J3044" i="11"/>
  <c r="K3043" i="11"/>
  <c r="O3043" i="11"/>
  <c r="Q3042" i="11"/>
  <c r="L3042" i="11"/>
  <c r="M3042" i="11" s="1"/>
  <c r="N3042" i="11" s="1"/>
  <c r="P3042" i="11" s="1"/>
  <c r="J3045" i="11" l="1"/>
  <c r="K3044" i="11"/>
  <c r="R3043" i="11"/>
  <c r="O3044" i="11"/>
  <c r="Q3043" i="11"/>
  <c r="L3043" i="11"/>
  <c r="M3043" i="11" s="1"/>
  <c r="N3043" i="11" s="1"/>
  <c r="P3043" i="11" s="1"/>
  <c r="J3046" i="11" l="1"/>
  <c r="K3045" i="11"/>
  <c r="Q3044" i="11"/>
  <c r="O3045" i="11"/>
  <c r="L3044" i="11"/>
  <c r="M3044" i="11" s="1"/>
  <c r="N3044" i="11" s="1"/>
  <c r="P3044" i="11" s="1"/>
  <c r="R3044" i="11"/>
  <c r="K3046" i="11" l="1"/>
  <c r="J3047" i="11"/>
  <c r="O3046" i="11"/>
  <c r="Q3045" i="11"/>
  <c r="L3045" i="11"/>
  <c r="M3045" i="11" s="1"/>
  <c r="N3045" i="11" s="1"/>
  <c r="P3045" i="11" s="1"/>
  <c r="R3045" i="11"/>
  <c r="Q3046" i="11" l="1"/>
  <c r="L3046" i="11"/>
  <c r="M3046" i="11" s="1"/>
  <c r="N3046" i="11" s="1"/>
  <c r="P3046" i="11" s="1"/>
  <c r="O3047" i="11"/>
  <c r="J3048" i="11"/>
  <c r="K3047" i="11"/>
  <c r="R3046" i="11"/>
  <c r="Q3047" i="11" l="1"/>
  <c r="L3047" i="11"/>
  <c r="M3047" i="11" s="1"/>
  <c r="N3047" i="11" s="1"/>
  <c r="P3047" i="11" s="1"/>
  <c r="O3048" i="11"/>
  <c r="R3047" i="11"/>
  <c r="J3049" i="11"/>
  <c r="K3048" i="11"/>
  <c r="J3050" i="11" l="1"/>
  <c r="K3049" i="11"/>
  <c r="R3048" i="11"/>
  <c r="Q3048" i="11"/>
  <c r="L3048" i="11"/>
  <c r="M3048" i="11" s="1"/>
  <c r="N3048" i="11" s="1"/>
  <c r="P3048" i="11" s="1"/>
  <c r="O3049" i="11"/>
  <c r="O3050" i="11" l="1"/>
  <c r="Q3049" i="11"/>
  <c r="L3049" i="11"/>
  <c r="M3049" i="11" s="1"/>
  <c r="N3049" i="11" s="1"/>
  <c r="P3049" i="11" s="1"/>
  <c r="K3050" i="11"/>
  <c r="J3051" i="11"/>
  <c r="R3049" i="11"/>
  <c r="R3050" i="11" l="1"/>
  <c r="J3052" i="11"/>
  <c r="K3051" i="11"/>
  <c r="L3050" i="11"/>
  <c r="M3050" i="11" s="1"/>
  <c r="N3050" i="11" s="1"/>
  <c r="P3050" i="11" s="1"/>
  <c r="Q3050" i="11"/>
  <c r="O3051" i="11"/>
  <c r="R3051" i="11" l="1"/>
  <c r="K3052" i="11"/>
  <c r="J3053" i="11"/>
  <c r="L3051" i="11"/>
  <c r="M3051" i="11" s="1"/>
  <c r="N3051" i="11" s="1"/>
  <c r="P3051" i="11" s="1"/>
  <c r="O3052" i="11"/>
  <c r="Q3051" i="11"/>
  <c r="Q3052" i="11" l="1"/>
  <c r="L3052" i="11"/>
  <c r="M3052" i="11" s="1"/>
  <c r="N3052" i="11" s="1"/>
  <c r="P3052" i="11" s="1"/>
  <c r="O3053" i="11"/>
  <c r="J3054" i="11"/>
  <c r="K3053" i="11"/>
  <c r="R3052" i="11"/>
  <c r="O3054" i="11" l="1"/>
  <c r="L3053" i="11"/>
  <c r="M3053" i="11" s="1"/>
  <c r="N3053" i="11" s="1"/>
  <c r="P3053" i="11" s="1"/>
  <c r="Q3053" i="11"/>
  <c r="R3053" i="11"/>
  <c r="J3055" i="11"/>
  <c r="K3054" i="11"/>
  <c r="R3054" i="11" l="1"/>
  <c r="J3056" i="11"/>
  <c r="K3055" i="11"/>
  <c r="O3055" i="11"/>
  <c r="Q3054" i="11"/>
  <c r="L3054" i="11"/>
  <c r="M3054" i="11" s="1"/>
  <c r="N3054" i="11" s="1"/>
  <c r="P3054" i="11" s="1"/>
  <c r="J3057" i="11" l="1"/>
  <c r="K3056" i="11"/>
  <c r="R3055" i="11"/>
  <c r="L3055" i="11"/>
  <c r="M3055" i="11" s="1"/>
  <c r="N3055" i="11" s="1"/>
  <c r="P3055" i="11" s="1"/>
  <c r="O3056" i="11"/>
  <c r="Q3055" i="11"/>
  <c r="R3056" i="11" l="1"/>
  <c r="J3058" i="11"/>
  <c r="K3057" i="11"/>
  <c r="L3056" i="11"/>
  <c r="M3056" i="11" s="1"/>
  <c r="O3057" i="11"/>
  <c r="Q3056" i="11"/>
  <c r="N3056" i="11" l="1"/>
  <c r="K3058" i="11"/>
  <c r="J3059" i="11"/>
  <c r="O3058" i="11"/>
  <c r="Q3057" i="11"/>
  <c r="L3057" i="11"/>
  <c r="M3057" i="11" s="1"/>
  <c r="N3057" i="11" s="1"/>
  <c r="P3057" i="11" s="1"/>
  <c r="R3057" i="11"/>
  <c r="P3056" i="11" l="1"/>
  <c r="O3059" i="11"/>
  <c r="Q3058" i="11"/>
  <c r="L3058" i="11"/>
  <c r="M3058" i="11" s="1"/>
  <c r="R3058" i="11"/>
  <c r="J3060" i="11"/>
  <c r="K3059" i="11"/>
  <c r="N3058" i="11" l="1"/>
  <c r="R3059" i="11"/>
  <c r="Q3059" i="11"/>
  <c r="L3059" i="11"/>
  <c r="M3059" i="11" s="1"/>
  <c r="N3059" i="11" s="1"/>
  <c r="P3059" i="11" s="1"/>
  <c r="O3060" i="11"/>
  <c r="J3061" i="11"/>
  <c r="K3060" i="11"/>
  <c r="P3058" i="11" l="1"/>
  <c r="L3060" i="11"/>
  <c r="M3060" i="11" s="1"/>
  <c r="O3061" i="11"/>
  <c r="Q3060" i="11"/>
  <c r="R3060" i="11"/>
  <c r="J3062" i="11"/>
  <c r="K3061" i="11"/>
  <c r="N3060" i="11" l="1"/>
  <c r="R3061" i="11"/>
  <c r="J3063" i="11"/>
  <c r="K3062" i="11"/>
  <c r="O3062" i="11"/>
  <c r="Q3061" i="11"/>
  <c r="L3061" i="11"/>
  <c r="M3061" i="11" s="1"/>
  <c r="N3061" i="11" s="1"/>
  <c r="P3061" i="11" s="1"/>
  <c r="P3060" i="11" l="1"/>
  <c r="K3063" i="11"/>
  <c r="J3064" i="11"/>
  <c r="O3063" i="11"/>
  <c r="Q3062" i="11"/>
  <c r="L3062" i="11"/>
  <c r="M3062" i="11" s="1"/>
  <c r="R3062" i="11"/>
  <c r="N3062" i="11" l="1"/>
  <c r="J3065" i="11"/>
  <c r="K3064" i="11"/>
  <c r="R3063" i="11"/>
  <c r="O3064" i="11"/>
  <c r="Q3063" i="11"/>
  <c r="L3063" i="11"/>
  <c r="M3063" i="11" s="1"/>
  <c r="N3063" i="11" s="1"/>
  <c r="P3063" i="11" s="1"/>
  <c r="P3062" i="11" l="1"/>
  <c r="K3065" i="11"/>
  <c r="J3066" i="11"/>
  <c r="Q3064" i="11"/>
  <c r="L3064" i="11"/>
  <c r="M3064" i="11" s="1"/>
  <c r="O3065" i="11"/>
  <c r="R3064" i="11"/>
  <c r="N3064" i="11" l="1"/>
  <c r="Q3065" i="11"/>
  <c r="L3065" i="11"/>
  <c r="M3065" i="11" s="1"/>
  <c r="N3065" i="11" s="1"/>
  <c r="P3065" i="11" s="1"/>
  <c r="O3066" i="11"/>
  <c r="K3066" i="11"/>
  <c r="J3067" i="11"/>
  <c r="R3065" i="11"/>
  <c r="P3064" i="11" l="1"/>
  <c r="R3066" i="11"/>
  <c r="J3068" i="11"/>
  <c r="K3067" i="11"/>
  <c r="Q3066" i="11"/>
  <c r="L3066" i="11"/>
  <c r="M3066" i="11" s="1"/>
  <c r="N3066" i="11" s="1"/>
  <c r="P3066" i="11" s="1"/>
  <c r="O3067" i="11"/>
  <c r="R3067" i="11" l="1"/>
  <c r="O3068" i="11"/>
  <c r="Q3067" i="11"/>
  <c r="L3067" i="11"/>
  <c r="M3067" i="11" s="1"/>
  <c r="N3067" i="11" s="1"/>
  <c r="P3067" i="11" s="1"/>
  <c r="J3069" i="11"/>
  <c r="K3068" i="11"/>
  <c r="R3068" i="11" l="1"/>
  <c r="Q3068" i="11"/>
  <c r="L3068" i="11"/>
  <c r="M3068" i="11" s="1"/>
  <c r="N3068" i="11" s="1"/>
  <c r="P3068" i="11" s="1"/>
  <c r="O3069" i="11"/>
  <c r="K3069" i="11"/>
  <c r="J3070" i="11"/>
  <c r="R3069" i="11" l="1"/>
  <c r="K3070" i="11"/>
  <c r="J3071" i="11"/>
  <c r="L3069" i="11"/>
  <c r="M3069" i="11" s="1"/>
  <c r="N3069" i="11" s="1"/>
  <c r="P3069" i="11" s="1"/>
  <c r="O3070" i="11"/>
  <c r="Q3069" i="11"/>
  <c r="O3071" i="11" l="1"/>
  <c r="Q3070" i="11"/>
  <c r="L3070" i="11"/>
  <c r="M3070" i="11" s="1"/>
  <c r="N3070" i="11" s="1"/>
  <c r="P3070" i="11" s="1"/>
  <c r="K3071" i="11"/>
  <c r="J3072" i="11"/>
  <c r="R3070" i="11"/>
  <c r="R3071" i="11" l="1"/>
  <c r="J3073" i="11"/>
  <c r="K3072" i="11"/>
  <c r="O3072" i="11"/>
  <c r="Q3071" i="11"/>
  <c r="L3071" i="11"/>
  <c r="M3071" i="11" s="1"/>
  <c r="N3071" i="11" s="1"/>
  <c r="P3071" i="11" s="1"/>
  <c r="R3072" i="11" l="1"/>
  <c r="J3074" i="11"/>
  <c r="K3073" i="11"/>
  <c r="L3072" i="11"/>
  <c r="M3072" i="11" s="1"/>
  <c r="N3072" i="11" s="1"/>
  <c r="P3072" i="11" s="1"/>
  <c r="O3073" i="11"/>
  <c r="Q3072" i="11"/>
  <c r="K3074" i="11" l="1"/>
  <c r="J3075" i="11"/>
  <c r="O3074" i="11"/>
  <c r="L3073" i="11"/>
  <c r="M3073" i="11" s="1"/>
  <c r="N3073" i="11" s="1"/>
  <c r="P3073" i="11" s="1"/>
  <c r="Q3073" i="11"/>
  <c r="R3073" i="11"/>
  <c r="L3074" i="11" l="1"/>
  <c r="M3074" i="11" s="1"/>
  <c r="N3074" i="11" s="1"/>
  <c r="P3074" i="11" s="1"/>
  <c r="O3075" i="11"/>
  <c r="Q3074" i="11"/>
  <c r="J3076" i="11"/>
  <c r="K3075" i="11"/>
  <c r="R3074" i="11"/>
  <c r="R3075" i="11" l="1"/>
  <c r="O3076" i="11"/>
  <c r="Q3075" i="11"/>
  <c r="L3075" i="11"/>
  <c r="M3075" i="11" s="1"/>
  <c r="N3075" i="11" s="1"/>
  <c r="P3075" i="11" s="1"/>
  <c r="J3077" i="11"/>
  <c r="K3076" i="11"/>
  <c r="R3076" i="11" l="1"/>
  <c r="L3076" i="11"/>
  <c r="M3076" i="11" s="1"/>
  <c r="N3076" i="11" s="1"/>
  <c r="P3076" i="11" s="1"/>
  <c r="O3077" i="11"/>
  <c r="Q3076" i="11"/>
  <c r="K3077" i="11"/>
  <c r="J3078" i="11"/>
  <c r="R3077" i="11" l="1"/>
  <c r="J3079" i="11"/>
  <c r="K3078" i="11"/>
  <c r="O3078" i="11"/>
  <c r="Q3077" i="11"/>
  <c r="L3077" i="11"/>
  <c r="M3077" i="11" s="1"/>
  <c r="N3077" i="11" s="1"/>
  <c r="P3077" i="11" s="1"/>
  <c r="J3080" i="11" l="1"/>
  <c r="K3079" i="11"/>
  <c r="L3078" i="11"/>
  <c r="M3078" i="11" s="1"/>
  <c r="N3078" i="11" s="1"/>
  <c r="P3078" i="11" s="1"/>
  <c r="O3079" i="11"/>
  <c r="Q3078" i="11"/>
  <c r="R3078" i="11"/>
  <c r="J3081" i="11" l="1"/>
  <c r="K3080" i="11"/>
  <c r="Q3079" i="11"/>
  <c r="L3079" i="11"/>
  <c r="M3079" i="11" s="1"/>
  <c r="N3079" i="11" s="1"/>
  <c r="P3079" i="11" s="1"/>
  <c r="O3080" i="11"/>
  <c r="R3079" i="11"/>
  <c r="R3080" i="11" l="1"/>
  <c r="K3081" i="11"/>
  <c r="J3082" i="11"/>
  <c r="L3080" i="11"/>
  <c r="M3080" i="11" s="1"/>
  <c r="N3080" i="11" s="1"/>
  <c r="P3080" i="11" s="1"/>
  <c r="O3081" i="11"/>
  <c r="Q3080" i="11"/>
  <c r="O3082" i="11" l="1"/>
  <c r="Q3081" i="11"/>
  <c r="L3081" i="11"/>
  <c r="M3081" i="11" s="1"/>
  <c r="N3081" i="11" s="1"/>
  <c r="P3081" i="11" s="1"/>
  <c r="J3083" i="11"/>
  <c r="K3082" i="11"/>
  <c r="R3081" i="11"/>
  <c r="R3082" i="11" l="1"/>
  <c r="L3082" i="11"/>
  <c r="M3082" i="11" s="1"/>
  <c r="N3082" i="11" s="1"/>
  <c r="P3082" i="11" s="1"/>
  <c r="O3083" i="11"/>
  <c r="Q3082" i="11"/>
  <c r="J3084" i="11"/>
  <c r="K3083" i="11"/>
  <c r="R3083" i="11" l="1"/>
  <c r="L3083" i="11"/>
  <c r="M3083" i="11" s="1"/>
  <c r="N3083" i="11" s="1"/>
  <c r="P3083" i="11" s="1"/>
  <c r="O3084" i="11"/>
  <c r="Q3083" i="11"/>
  <c r="J3085" i="11"/>
  <c r="K3084" i="11"/>
  <c r="R3084" i="11" l="1"/>
  <c r="Q3084" i="11"/>
  <c r="L3084" i="11"/>
  <c r="M3084" i="11" s="1"/>
  <c r="N3084" i="11" s="1"/>
  <c r="P3084" i="11" s="1"/>
  <c r="O3085" i="11"/>
  <c r="J3086" i="11"/>
  <c r="K3085" i="11"/>
  <c r="R3085" i="11" l="1"/>
  <c r="O3086" i="11"/>
  <c r="Q3085" i="11"/>
  <c r="L3085" i="11"/>
  <c r="M3085" i="11" s="1"/>
  <c r="N3085" i="11" s="1"/>
  <c r="P3085" i="11" s="1"/>
  <c r="J3087" i="11"/>
  <c r="K3086" i="11"/>
  <c r="R3086" i="11" l="1"/>
  <c r="J3088" i="11"/>
  <c r="K3087" i="11"/>
  <c r="L3086" i="11"/>
  <c r="M3086" i="11" s="1"/>
  <c r="N3086" i="11" s="1"/>
  <c r="P3086" i="11" s="1"/>
  <c r="O3087" i="11"/>
  <c r="Q3086" i="11"/>
  <c r="J3089" i="11" l="1"/>
  <c r="K3088" i="11"/>
  <c r="O3088" i="11"/>
  <c r="Q3087" i="11"/>
  <c r="L3087" i="11"/>
  <c r="M3087" i="11" s="1"/>
  <c r="R3087" i="11"/>
  <c r="N3087" i="11" l="1"/>
  <c r="L3088" i="11"/>
  <c r="M3088" i="11" s="1"/>
  <c r="N3088" i="11" s="1"/>
  <c r="P3088" i="11" s="1"/>
  <c r="O3089" i="11"/>
  <c r="Q3088" i="11"/>
  <c r="R3088" i="11"/>
  <c r="J3090" i="11"/>
  <c r="K3089" i="11"/>
  <c r="P3087" i="11" l="1"/>
  <c r="O3090" i="11"/>
  <c r="L3089" i="11"/>
  <c r="M3089" i="11" s="1"/>
  <c r="Q3089" i="11"/>
  <c r="K3090" i="11"/>
  <c r="J3091" i="11"/>
  <c r="R3089" i="11"/>
  <c r="N3089" i="11" l="1"/>
  <c r="R3090" i="11"/>
  <c r="J3092" i="11"/>
  <c r="K3091" i="11"/>
  <c r="L3090" i="11"/>
  <c r="M3090" i="11" s="1"/>
  <c r="N3090" i="11" s="1"/>
  <c r="P3090" i="11" s="1"/>
  <c r="O3091" i="11"/>
  <c r="Q3090" i="11"/>
  <c r="P3089" i="11" l="1"/>
  <c r="J3093" i="11"/>
  <c r="K3092" i="11"/>
  <c r="O3092" i="11"/>
  <c r="Q3091" i="11"/>
  <c r="L3091" i="11"/>
  <c r="M3091" i="11" s="1"/>
  <c r="R3091" i="11"/>
  <c r="N3091" i="11" l="1"/>
  <c r="J3094" i="11"/>
  <c r="K3093" i="11"/>
  <c r="Q3092" i="11"/>
  <c r="L3092" i="11"/>
  <c r="M3092" i="11" s="1"/>
  <c r="N3092" i="11" s="1"/>
  <c r="P3092" i="11" s="1"/>
  <c r="O3093" i="11"/>
  <c r="R3092" i="11"/>
  <c r="P3091" i="11" l="1"/>
  <c r="R3093" i="11"/>
  <c r="J3095" i="11"/>
  <c r="K3094" i="11"/>
  <c r="O3094" i="11"/>
  <c r="Q3093" i="11"/>
  <c r="L3093" i="11"/>
  <c r="M3093" i="11" s="1"/>
  <c r="N3093" i="11" l="1"/>
  <c r="R3094" i="11"/>
  <c r="J3096" i="11"/>
  <c r="K3095" i="11"/>
  <c r="O3095" i="11"/>
  <c r="Q3094" i="11"/>
  <c r="L3094" i="11"/>
  <c r="M3094" i="11" s="1"/>
  <c r="N3094" i="11" s="1"/>
  <c r="P3094" i="11" s="1"/>
  <c r="P3093" i="11" l="1"/>
  <c r="K3096" i="11"/>
  <c r="J3097" i="11"/>
  <c r="L3095" i="11"/>
  <c r="M3095" i="11" s="1"/>
  <c r="O3096" i="11"/>
  <c r="Q3095" i="11"/>
  <c r="R3095" i="11"/>
  <c r="N3095" i="11" l="1"/>
  <c r="Q3096" i="11"/>
  <c r="L3096" i="11"/>
  <c r="M3096" i="11" s="1"/>
  <c r="N3096" i="11" s="1"/>
  <c r="P3096" i="11" s="1"/>
  <c r="O3097" i="11"/>
  <c r="K3097" i="11"/>
  <c r="J3098" i="11"/>
  <c r="R3096" i="11"/>
  <c r="P3095" i="11" l="1"/>
  <c r="R3097" i="11"/>
  <c r="J3099" i="11"/>
  <c r="K3098" i="11"/>
  <c r="L3097" i="11"/>
  <c r="M3097" i="11" s="1"/>
  <c r="N3097" i="11" s="1"/>
  <c r="P3097" i="11" s="1"/>
  <c r="Q3097" i="11"/>
  <c r="O3098" i="11"/>
  <c r="R3098" i="11" l="1"/>
  <c r="J3100" i="11"/>
  <c r="K3099" i="11"/>
  <c r="O3099" i="11"/>
  <c r="Q3098" i="11"/>
  <c r="L3098" i="11"/>
  <c r="M3098" i="11" s="1"/>
  <c r="N3098" i="11" s="1"/>
  <c r="P3098" i="11" s="1"/>
  <c r="J3101" i="11" l="1"/>
  <c r="K3100" i="11"/>
  <c r="R3099" i="11"/>
  <c r="L3099" i="11"/>
  <c r="M3099" i="11" s="1"/>
  <c r="N3099" i="11" s="1"/>
  <c r="P3099" i="11" s="1"/>
  <c r="O3100" i="11"/>
  <c r="Q3099" i="11"/>
  <c r="R3100" i="11" l="1"/>
  <c r="J3102" i="11"/>
  <c r="K3101" i="11"/>
  <c r="Q3100" i="11"/>
  <c r="L3100" i="11"/>
  <c r="M3100" i="11" s="1"/>
  <c r="N3100" i="11" s="1"/>
  <c r="P3100" i="11" s="1"/>
  <c r="O3101" i="11"/>
  <c r="R3101" i="11" l="1"/>
  <c r="J3103" i="11"/>
  <c r="K3102" i="11"/>
  <c r="L3101" i="11"/>
  <c r="M3101" i="11" s="1"/>
  <c r="N3101" i="11" s="1"/>
  <c r="P3101" i="11" s="1"/>
  <c r="O3102" i="11"/>
  <c r="Q3101" i="11"/>
  <c r="J3104" i="11" l="1"/>
  <c r="K3103" i="11"/>
  <c r="O3103" i="11"/>
  <c r="Q3102" i="11"/>
  <c r="L3102" i="11"/>
  <c r="M3102" i="11" s="1"/>
  <c r="N3102" i="11" s="1"/>
  <c r="P3102" i="11" s="1"/>
  <c r="R3102" i="11"/>
  <c r="O3104" i="11" l="1"/>
  <c r="Q3103" i="11"/>
  <c r="L3103" i="11"/>
  <c r="M3103" i="11" s="1"/>
  <c r="N3103" i="11" s="1"/>
  <c r="P3103" i="11" s="1"/>
  <c r="R3103" i="11"/>
  <c r="J3105" i="11"/>
  <c r="K3104" i="11"/>
  <c r="R3104" i="11" l="1"/>
  <c r="L3104" i="11"/>
  <c r="M3104" i="11" s="1"/>
  <c r="N3104" i="11" s="1"/>
  <c r="P3104" i="11" s="1"/>
  <c r="O3105" i="11"/>
  <c r="Q3104" i="11"/>
  <c r="J3106" i="11"/>
  <c r="K3105" i="11"/>
  <c r="R3105" i="11" l="1"/>
  <c r="O3106" i="11"/>
  <c r="Q3105" i="11"/>
  <c r="L3105" i="11"/>
  <c r="M3105" i="11" s="1"/>
  <c r="N3105" i="11" s="1"/>
  <c r="P3105" i="11" s="1"/>
  <c r="K3106" i="11"/>
  <c r="J3107" i="11"/>
  <c r="R3106" i="11" l="1"/>
  <c r="J3108" i="11"/>
  <c r="K3107" i="11"/>
  <c r="Q3106" i="11"/>
  <c r="L3106" i="11"/>
  <c r="M3106" i="11" s="1"/>
  <c r="N3106" i="11" s="1"/>
  <c r="P3106" i="11" s="1"/>
  <c r="O3107" i="11"/>
  <c r="R3107" i="11" l="1"/>
  <c r="L3107" i="11"/>
  <c r="M3107" i="11" s="1"/>
  <c r="N3107" i="11" s="1"/>
  <c r="P3107" i="11" s="1"/>
  <c r="O3108" i="11"/>
  <c r="Q3107" i="11"/>
  <c r="K3108" i="11"/>
  <c r="J3109" i="11"/>
  <c r="R3108" i="11" l="1"/>
  <c r="K3109" i="11"/>
  <c r="J3110" i="11"/>
  <c r="Q3108" i="11"/>
  <c r="L3108" i="11"/>
  <c r="M3108" i="11" s="1"/>
  <c r="N3108" i="11" s="1"/>
  <c r="P3108" i="11" s="1"/>
  <c r="O3109" i="11"/>
  <c r="O3110" i="11" l="1"/>
  <c r="L3109" i="11"/>
  <c r="M3109" i="11" s="1"/>
  <c r="N3109" i="11" s="1"/>
  <c r="P3109" i="11" s="1"/>
  <c r="Q3109" i="11"/>
  <c r="J3111" i="11"/>
  <c r="K3110" i="11"/>
  <c r="R3109" i="11"/>
  <c r="R3110" i="11" l="1"/>
  <c r="Q3110" i="11"/>
  <c r="O3111" i="11"/>
  <c r="L3110" i="11"/>
  <c r="M3110" i="11" s="1"/>
  <c r="N3110" i="11" s="1"/>
  <c r="P3110" i="11" s="1"/>
  <c r="K3111" i="11"/>
  <c r="J3112" i="11"/>
  <c r="R3111" i="11" l="1"/>
  <c r="K3112" i="11"/>
  <c r="J3113" i="11"/>
  <c r="L3111" i="11"/>
  <c r="M3111" i="11" s="1"/>
  <c r="N3111" i="11" s="1"/>
  <c r="P3111" i="11" s="1"/>
  <c r="O3112" i="11"/>
  <c r="Q3111" i="11"/>
  <c r="Q3112" i="11" l="1"/>
  <c r="L3112" i="11"/>
  <c r="M3112" i="11" s="1"/>
  <c r="N3112" i="11" s="1"/>
  <c r="P3112" i="11" s="1"/>
  <c r="O3113" i="11"/>
  <c r="J3114" i="11"/>
  <c r="K3113" i="11"/>
  <c r="R3112" i="11"/>
  <c r="R3113" i="11" l="1"/>
  <c r="Q3113" i="11"/>
  <c r="L3113" i="11"/>
  <c r="M3113" i="11" s="1"/>
  <c r="N3113" i="11" s="1"/>
  <c r="P3113" i="11" s="1"/>
  <c r="O3114" i="11"/>
  <c r="J3115" i="11"/>
  <c r="K3114" i="11"/>
  <c r="K3115" i="11" l="1"/>
  <c r="J3116" i="11"/>
  <c r="O3115" i="11"/>
  <c r="Q3114" i="11"/>
  <c r="L3114" i="11"/>
  <c r="M3114" i="11" s="1"/>
  <c r="N3114" i="11" s="1"/>
  <c r="P3114" i="11" s="1"/>
  <c r="R3114" i="11"/>
  <c r="J3117" i="11" l="1"/>
  <c r="K3116" i="11"/>
  <c r="R3115" i="11"/>
  <c r="O3116" i="11"/>
  <c r="Q3115" i="11"/>
  <c r="L3115" i="11"/>
  <c r="M3115" i="11" s="1"/>
  <c r="N3115" i="11" s="1"/>
  <c r="P3115" i="11" s="1"/>
  <c r="J3118" i="11" l="1"/>
  <c r="K3117" i="11"/>
  <c r="L3116" i="11"/>
  <c r="M3116" i="11" s="1"/>
  <c r="N3116" i="11" s="1"/>
  <c r="P3116" i="11" s="1"/>
  <c r="O3117" i="11"/>
  <c r="Q3116" i="11"/>
  <c r="R3116" i="11"/>
  <c r="J3119" i="11" l="1"/>
  <c r="K3118" i="11"/>
  <c r="O3118" i="11"/>
  <c r="Q3117" i="11"/>
  <c r="L3117" i="11"/>
  <c r="M3117" i="11" s="1"/>
  <c r="R3117" i="11"/>
  <c r="N3117" i="11" l="1"/>
  <c r="J3120" i="11"/>
  <c r="K3119" i="11"/>
  <c r="Q3118" i="11"/>
  <c r="L3118" i="11"/>
  <c r="M3118" i="11" s="1"/>
  <c r="N3118" i="11" s="1"/>
  <c r="P3118" i="11" s="1"/>
  <c r="O3119" i="11"/>
  <c r="R3118" i="11"/>
  <c r="P3117" i="11" l="1"/>
  <c r="R3119" i="11"/>
  <c r="J3121" i="11"/>
  <c r="K3120" i="11"/>
  <c r="L3119" i="11"/>
  <c r="M3119" i="11" s="1"/>
  <c r="O3120" i="11"/>
  <c r="Q3119" i="11"/>
  <c r="N3119" i="11" l="1"/>
  <c r="J3122" i="11"/>
  <c r="K3121" i="11"/>
  <c r="L3120" i="11"/>
  <c r="M3120" i="11" s="1"/>
  <c r="N3120" i="11" s="1"/>
  <c r="P3120" i="11" s="1"/>
  <c r="O3121" i="11"/>
  <c r="Q3120" i="11"/>
  <c r="R3120" i="11"/>
  <c r="P3119" i="11" l="1"/>
  <c r="J3123" i="11"/>
  <c r="K3122" i="11"/>
  <c r="L3121" i="11"/>
  <c r="M3121" i="11" s="1"/>
  <c r="Q3121" i="11"/>
  <c r="O3122" i="11"/>
  <c r="R3121" i="11"/>
  <c r="N3121" i="11" l="1"/>
  <c r="R3122" i="11"/>
  <c r="J3124" i="11"/>
  <c r="K3123" i="11"/>
  <c r="O3123" i="11"/>
  <c r="Q3122" i="11"/>
  <c r="L3122" i="11"/>
  <c r="M3122" i="11" s="1"/>
  <c r="N3122" i="11" s="1"/>
  <c r="P3122" i="11" s="1"/>
  <c r="P3121" i="11" l="1"/>
  <c r="K3124" i="11"/>
  <c r="J3125" i="11"/>
  <c r="L3123" i="11"/>
  <c r="M3123" i="11" s="1"/>
  <c r="O3124" i="11"/>
  <c r="Q3123" i="11"/>
  <c r="R3123" i="11"/>
  <c r="N3123" i="11" l="1"/>
  <c r="Q3124" i="11"/>
  <c r="L3124" i="11"/>
  <c r="M3124" i="11" s="1"/>
  <c r="N3124" i="11" s="1"/>
  <c r="P3124" i="11" s="1"/>
  <c r="O3125" i="11"/>
  <c r="J3126" i="11"/>
  <c r="K3125" i="11"/>
  <c r="R3124" i="11"/>
  <c r="P3123" i="11" l="1"/>
  <c r="L3125" i="11"/>
  <c r="M3125" i="11" s="1"/>
  <c r="O3126" i="11"/>
  <c r="Q3125" i="11"/>
  <c r="R3125" i="11"/>
  <c r="J3127" i="11"/>
  <c r="K3126" i="11"/>
  <c r="N3125" i="11" l="1"/>
  <c r="R3126" i="11"/>
  <c r="J3128" i="11"/>
  <c r="K3127" i="11"/>
  <c r="L3126" i="11"/>
  <c r="M3126" i="11" s="1"/>
  <c r="N3126" i="11" s="1"/>
  <c r="P3126" i="11" s="1"/>
  <c r="O3127" i="11"/>
  <c r="Q3126" i="11"/>
  <c r="P3125" i="11" l="1"/>
  <c r="O3128" i="11"/>
  <c r="Q3127" i="11"/>
  <c r="L3127" i="11"/>
  <c r="M3127" i="11" s="1"/>
  <c r="N3127" i="11" s="1"/>
  <c r="P3127" i="11" s="1"/>
  <c r="J3129" i="11"/>
  <c r="K3128" i="11"/>
  <c r="R3127" i="11"/>
  <c r="R3128" i="11" l="1"/>
  <c r="L3128" i="11"/>
  <c r="M3128" i="11" s="1"/>
  <c r="N3128" i="11" s="1"/>
  <c r="P3128" i="11" s="1"/>
  <c r="O3129" i="11"/>
  <c r="Q3128" i="11"/>
  <c r="J3130" i="11"/>
  <c r="K3129" i="11"/>
  <c r="O3130" i="11" l="1"/>
  <c r="Q3129" i="11"/>
  <c r="L3129" i="11"/>
  <c r="M3129" i="11" s="1"/>
  <c r="N3129" i="11" s="1"/>
  <c r="P3129" i="11" s="1"/>
  <c r="R3129" i="11"/>
  <c r="J3131" i="11"/>
  <c r="K3130" i="11"/>
  <c r="R3130" i="11" l="1"/>
  <c r="J3132" i="11"/>
  <c r="K3131" i="11"/>
  <c r="Q3130" i="11"/>
  <c r="L3130" i="11"/>
  <c r="M3130" i="11" s="1"/>
  <c r="N3130" i="11" s="1"/>
  <c r="P3130" i="11" s="1"/>
  <c r="O3131" i="11"/>
  <c r="R3131" i="11" l="1"/>
  <c r="J3133" i="11"/>
  <c r="K3132" i="11"/>
  <c r="L3131" i="11"/>
  <c r="M3131" i="11" s="1"/>
  <c r="N3131" i="11" s="1"/>
  <c r="P3131" i="11" s="1"/>
  <c r="O3132" i="11"/>
  <c r="Q3131" i="11"/>
  <c r="J3134" i="11" l="1"/>
  <c r="K3133" i="11"/>
  <c r="Q3132" i="11"/>
  <c r="L3132" i="11"/>
  <c r="M3132" i="11" s="1"/>
  <c r="N3132" i="11" s="1"/>
  <c r="P3132" i="11" s="1"/>
  <c r="O3133" i="11"/>
  <c r="R3132" i="11"/>
  <c r="R3133" i="11" l="1"/>
  <c r="J3135" i="11"/>
  <c r="K3134" i="11"/>
  <c r="L3133" i="11"/>
  <c r="M3133" i="11" s="1"/>
  <c r="N3133" i="11" s="1"/>
  <c r="P3133" i="11" s="1"/>
  <c r="O3134" i="11"/>
  <c r="Q3133" i="11"/>
  <c r="Q3134" i="11" l="1"/>
  <c r="L3134" i="11"/>
  <c r="M3134" i="11" s="1"/>
  <c r="N3134" i="11" s="1"/>
  <c r="P3134" i="11" s="1"/>
  <c r="O3135" i="11"/>
  <c r="J3136" i="11"/>
  <c r="K3135" i="11"/>
  <c r="R3134" i="11"/>
  <c r="R3135" i="11" l="1"/>
  <c r="Q3135" i="11"/>
  <c r="O3136" i="11"/>
  <c r="L3135" i="11"/>
  <c r="M3135" i="11" s="1"/>
  <c r="N3135" i="11" s="1"/>
  <c r="P3135" i="11" s="1"/>
  <c r="J3137" i="11"/>
  <c r="K3136" i="11"/>
  <c r="K3137" i="11" l="1"/>
  <c r="J3138" i="11"/>
  <c r="L3136" i="11"/>
  <c r="M3136" i="11" s="1"/>
  <c r="N3136" i="11" s="1"/>
  <c r="P3136" i="11" s="1"/>
  <c r="O3137" i="11"/>
  <c r="Q3136" i="11"/>
  <c r="R3136" i="11"/>
  <c r="K3138" i="11" l="1"/>
  <c r="J3139" i="11"/>
  <c r="O3138" i="11"/>
  <c r="L3137" i="11"/>
  <c r="M3137" i="11" s="1"/>
  <c r="N3137" i="11" s="1"/>
  <c r="P3137" i="11" s="1"/>
  <c r="Q3137" i="11"/>
  <c r="R3137" i="11"/>
  <c r="L3138" i="11" l="1"/>
  <c r="M3138" i="11" s="1"/>
  <c r="N3138" i="11" s="1"/>
  <c r="P3138" i="11" s="1"/>
  <c r="Q3138" i="11"/>
  <c r="O3139" i="11"/>
  <c r="J3140" i="11"/>
  <c r="K3139" i="11"/>
  <c r="R3138" i="11"/>
  <c r="R3139" i="11" l="1"/>
  <c r="O3140" i="11"/>
  <c r="L3139" i="11"/>
  <c r="M3139" i="11" s="1"/>
  <c r="N3139" i="11" s="1"/>
  <c r="P3139" i="11" s="1"/>
  <c r="Q3139" i="11"/>
  <c r="J3141" i="11"/>
  <c r="K3140" i="11"/>
  <c r="Q3140" i="11" l="1"/>
  <c r="L3140" i="11"/>
  <c r="M3140" i="11" s="1"/>
  <c r="N3140" i="11" s="1"/>
  <c r="P3140" i="11" s="1"/>
  <c r="O3141" i="11"/>
  <c r="J3142" i="11"/>
  <c r="K3141" i="11"/>
  <c r="R3140" i="11"/>
  <c r="O3142" i="11" l="1"/>
  <c r="Q3141" i="11"/>
  <c r="L3141" i="11"/>
  <c r="M3141" i="11" s="1"/>
  <c r="N3141" i="11" s="1"/>
  <c r="P3141" i="11" s="1"/>
  <c r="R3141" i="11"/>
  <c r="J3143" i="11"/>
  <c r="K3142" i="11"/>
  <c r="R3142" i="11" l="1"/>
  <c r="J3144" i="11"/>
  <c r="K3143" i="11"/>
  <c r="Q3142" i="11"/>
  <c r="L3142" i="11"/>
  <c r="M3142" i="11" s="1"/>
  <c r="N3142" i="11" s="1"/>
  <c r="P3142" i="11" s="1"/>
  <c r="O3143" i="11"/>
  <c r="R3143" i="11" l="1"/>
  <c r="J3145" i="11"/>
  <c r="K3144" i="11"/>
  <c r="Q3143" i="11"/>
  <c r="L3143" i="11"/>
  <c r="M3143" i="11" s="1"/>
  <c r="N3143" i="11" s="1"/>
  <c r="P3143" i="11" s="1"/>
  <c r="O3144" i="11"/>
  <c r="R3144" i="11" l="1"/>
  <c r="J3146" i="11"/>
  <c r="K3145" i="11"/>
  <c r="Q3144" i="11"/>
  <c r="L3144" i="11"/>
  <c r="M3144" i="11" s="1"/>
  <c r="N3144" i="11" s="1"/>
  <c r="P3144" i="11" s="1"/>
  <c r="O3145" i="11"/>
  <c r="R3145" i="11" l="1"/>
  <c r="O3146" i="11"/>
  <c r="Q3145" i="11"/>
  <c r="L3145" i="11"/>
  <c r="M3145" i="11" s="1"/>
  <c r="N3145" i="11" s="1"/>
  <c r="P3145" i="11" s="1"/>
  <c r="J3147" i="11"/>
  <c r="K3146" i="11"/>
  <c r="R3146" i="11" l="1"/>
  <c r="L3146" i="11"/>
  <c r="M3146" i="11" s="1"/>
  <c r="N3146" i="11" s="1"/>
  <c r="P3146" i="11" s="1"/>
  <c r="O3147" i="11"/>
  <c r="Q3146" i="11"/>
  <c r="J3148" i="11"/>
  <c r="K3147" i="11"/>
  <c r="Q3147" i="11" l="1"/>
  <c r="L3147" i="11"/>
  <c r="M3147" i="11" s="1"/>
  <c r="N3147" i="11" s="1"/>
  <c r="P3147" i="11" s="1"/>
  <c r="O3148" i="11"/>
  <c r="R3147" i="11"/>
  <c r="J3149" i="11"/>
  <c r="K3148" i="11"/>
  <c r="Q3148" i="11" l="1"/>
  <c r="L3148" i="11"/>
  <c r="M3148" i="11" s="1"/>
  <c r="O3149" i="11"/>
  <c r="J3150" i="11"/>
  <c r="K3149" i="11"/>
  <c r="R3148" i="11"/>
  <c r="N3148" i="11" l="1"/>
  <c r="R3149" i="11"/>
  <c r="O3150" i="11"/>
  <c r="Q3149" i="11"/>
  <c r="L3149" i="11"/>
  <c r="M3149" i="11" s="1"/>
  <c r="N3149" i="11" s="1"/>
  <c r="P3149" i="11" s="1"/>
  <c r="J3151" i="11"/>
  <c r="K3150" i="11"/>
  <c r="P3148" i="11" l="1"/>
  <c r="R3150" i="11"/>
  <c r="J3152" i="11"/>
  <c r="K3151" i="11"/>
  <c r="Q3150" i="11"/>
  <c r="L3150" i="11"/>
  <c r="M3150" i="11" s="1"/>
  <c r="O3151" i="11"/>
  <c r="N3150" i="11" l="1"/>
  <c r="J3153" i="11"/>
  <c r="K3152" i="11"/>
  <c r="Q3151" i="11"/>
  <c r="O3152" i="11"/>
  <c r="L3151" i="11"/>
  <c r="M3151" i="11" s="1"/>
  <c r="N3151" i="11" s="1"/>
  <c r="P3151" i="11" s="1"/>
  <c r="R3151" i="11"/>
  <c r="P3150" i="11" l="1"/>
  <c r="L3152" i="11"/>
  <c r="M3152" i="11" s="1"/>
  <c r="O3153" i="11"/>
  <c r="Q3152" i="11"/>
  <c r="K3153" i="11"/>
  <c r="J3154" i="11"/>
  <c r="R3152" i="11"/>
  <c r="N3152" i="11" l="1"/>
  <c r="R3153" i="11"/>
  <c r="J3155" i="11"/>
  <c r="K3154" i="11"/>
  <c r="O3154" i="11"/>
  <c r="Q3153" i="11"/>
  <c r="L3153" i="11"/>
  <c r="M3153" i="11" s="1"/>
  <c r="N3153" i="11" s="1"/>
  <c r="P3153" i="11" s="1"/>
  <c r="P3152" i="11" l="1"/>
  <c r="L3154" i="11"/>
  <c r="M3154" i="11" s="1"/>
  <c r="Q3154" i="11"/>
  <c r="O3155" i="11"/>
  <c r="J3156" i="11"/>
  <c r="K3155" i="11"/>
  <c r="R3154" i="11"/>
  <c r="N3154" i="11" l="1"/>
  <c r="R3155" i="11"/>
  <c r="O3156" i="11"/>
  <c r="Q3155" i="11"/>
  <c r="L3155" i="11"/>
  <c r="M3155" i="11" s="1"/>
  <c r="N3155" i="11" s="1"/>
  <c r="P3155" i="11" s="1"/>
  <c r="J3157" i="11"/>
  <c r="K3156" i="11"/>
  <c r="P3154" i="11" l="1"/>
  <c r="R3156" i="11"/>
  <c r="J3158" i="11"/>
  <c r="K3157" i="11"/>
  <c r="Q3156" i="11"/>
  <c r="L3156" i="11"/>
  <c r="M3156" i="11" s="1"/>
  <c r="O3157" i="11"/>
  <c r="N3156" i="11" l="1"/>
  <c r="R3157" i="11"/>
  <c r="O3158" i="11"/>
  <c r="L3157" i="11"/>
  <c r="M3157" i="11" s="1"/>
  <c r="N3157" i="11" s="1"/>
  <c r="P3157" i="11" s="1"/>
  <c r="Q3157" i="11"/>
  <c r="K3158" i="11"/>
  <c r="J3159" i="11"/>
  <c r="P3156" i="11" l="1"/>
  <c r="R3158" i="11"/>
  <c r="J3160" i="11"/>
  <c r="K3159" i="11"/>
  <c r="O3159" i="11"/>
  <c r="L3158" i="11"/>
  <c r="M3158" i="11" s="1"/>
  <c r="N3158" i="11" s="1"/>
  <c r="P3158" i="11" s="1"/>
  <c r="Q3158" i="11"/>
  <c r="J3161" i="11" l="1"/>
  <c r="K3160" i="11"/>
  <c r="L3159" i="11"/>
  <c r="M3159" i="11" s="1"/>
  <c r="N3159" i="11" s="1"/>
  <c r="P3159" i="11" s="1"/>
  <c r="O3160" i="11"/>
  <c r="Q3159" i="11"/>
  <c r="R3159" i="11"/>
  <c r="J3162" i="11" l="1"/>
  <c r="K3161" i="11"/>
  <c r="L3160" i="11"/>
  <c r="M3160" i="11" s="1"/>
  <c r="N3160" i="11" s="1"/>
  <c r="P3160" i="11" s="1"/>
  <c r="O3161" i="11"/>
  <c r="Q3160" i="11"/>
  <c r="R3160" i="11"/>
  <c r="K3162" i="11" l="1"/>
  <c r="J3163" i="11"/>
  <c r="O3162" i="11"/>
  <c r="Q3161" i="11"/>
  <c r="L3161" i="11"/>
  <c r="M3161" i="11" s="1"/>
  <c r="N3161" i="11" s="1"/>
  <c r="P3161" i="11" s="1"/>
  <c r="R3161" i="11"/>
  <c r="L3162" i="11" l="1"/>
  <c r="M3162" i="11" s="1"/>
  <c r="N3162" i="11" s="1"/>
  <c r="P3162" i="11" s="1"/>
  <c r="O3163" i="11"/>
  <c r="Q3162" i="11"/>
  <c r="J3164" i="11"/>
  <c r="K3163" i="11"/>
  <c r="R3162" i="11"/>
  <c r="R3163" i="11" l="1"/>
  <c r="L3163" i="11"/>
  <c r="M3163" i="11" s="1"/>
  <c r="N3163" i="11" s="1"/>
  <c r="P3163" i="11" s="1"/>
  <c r="O3164" i="11"/>
  <c r="Q3163" i="11"/>
  <c r="J3165" i="11"/>
  <c r="K3164" i="11"/>
  <c r="R3164" i="11" l="1"/>
  <c r="O3165" i="11"/>
  <c r="Q3164" i="11"/>
  <c r="L3164" i="11"/>
  <c r="M3164" i="11" s="1"/>
  <c r="N3164" i="11" s="1"/>
  <c r="P3164" i="11" s="1"/>
  <c r="J3166" i="11"/>
  <c r="K3165" i="11"/>
  <c r="R3165" i="11" l="1"/>
  <c r="O3166" i="11"/>
  <c r="Q3165" i="11"/>
  <c r="L3165" i="11"/>
  <c r="M3165" i="11" s="1"/>
  <c r="N3165" i="11" s="1"/>
  <c r="P3165" i="11" s="1"/>
  <c r="J3167" i="11"/>
  <c r="K3166" i="11"/>
  <c r="R3166" i="11" l="1"/>
  <c r="O3167" i="11"/>
  <c r="Q3166" i="11"/>
  <c r="L3166" i="11"/>
  <c r="M3166" i="11" s="1"/>
  <c r="N3166" i="11" s="1"/>
  <c r="P3166" i="11" s="1"/>
  <c r="J3168" i="11"/>
  <c r="K3167" i="11"/>
  <c r="R3167" i="11" l="1"/>
  <c r="Q3167" i="11"/>
  <c r="L3167" i="11"/>
  <c r="M3167" i="11" s="1"/>
  <c r="N3167" i="11" s="1"/>
  <c r="P3167" i="11" s="1"/>
  <c r="O3168" i="11"/>
  <c r="J3169" i="11"/>
  <c r="K3168" i="11"/>
  <c r="R3168" i="11" l="1"/>
  <c r="L3168" i="11"/>
  <c r="M3168" i="11" s="1"/>
  <c r="N3168" i="11" s="1"/>
  <c r="P3168" i="11" s="1"/>
  <c r="O3169" i="11"/>
  <c r="Q3168" i="11"/>
  <c r="J3170" i="11"/>
  <c r="K3169" i="11"/>
  <c r="K3170" i="11" l="1"/>
  <c r="J3171" i="11"/>
  <c r="R3169" i="11"/>
  <c r="O3170" i="11"/>
  <c r="Q3169" i="11"/>
  <c r="L3169" i="11"/>
  <c r="M3169" i="11" s="1"/>
  <c r="N3169" i="11" s="1"/>
  <c r="P3169" i="11" s="1"/>
  <c r="Q3170" i="11" l="1"/>
  <c r="L3170" i="11"/>
  <c r="M3170" i="11" s="1"/>
  <c r="N3170" i="11" s="1"/>
  <c r="P3170" i="11" s="1"/>
  <c r="O3171" i="11"/>
  <c r="J3172" i="11"/>
  <c r="K3171" i="11"/>
  <c r="R3170" i="11"/>
  <c r="O3172" i="11" l="1"/>
  <c r="Q3171" i="11"/>
  <c r="L3171" i="11"/>
  <c r="M3171" i="11" s="1"/>
  <c r="N3171" i="11" s="1"/>
  <c r="P3171" i="11" s="1"/>
  <c r="R3171" i="11"/>
  <c r="J3173" i="11"/>
  <c r="K3172" i="11"/>
  <c r="R3172" i="11" l="1"/>
  <c r="J3174" i="11"/>
  <c r="K3173" i="11"/>
  <c r="L3172" i="11"/>
  <c r="M3172" i="11" s="1"/>
  <c r="N3172" i="11" s="1"/>
  <c r="P3172" i="11" s="1"/>
  <c r="O3173" i="11"/>
  <c r="Q3172" i="11"/>
  <c r="J3175" i="11" l="1"/>
  <c r="K3174" i="11"/>
  <c r="O3174" i="11"/>
  <c r="Q3173" i="11"/>
  <c r="L3173" i="11"/>
  <c r="M3173" i="11" s="1"/>
  <c r="N3173" i="11" s="1"/>
  <c r="P3173" i="11" s="1"/>
  <c r="R3173" i="11"/>
  <c r="J3176" i="11" l="1"/>
  <c r="K3175" i="11"/>
  <c r="R3174" i="11"/>
  <c r="Q3174" i="11"/>
  <c r="L3174" i="11"/>
  <c r="M3174" i="11" s="1"/>
  <c r="N3174" i="11" s="1"/>
  <c r="P3174" i="11" s="1"/>
  <c r="O3175" i="11"/>
  <c r="J3177" i="11" l="1"/>
  <c r="K3176" i="11"/>
  <c r="Q3175" i="11"/>
  <c r="L3175" i="11"/>
  <c r="M3175" i="11" s="1"/>
  <c r="N3175" i="11" s="1"/>
  <c r="P3175" i="11" s="1"/>
  <c r="O3176" i="11"/>
  <c r="R3175" i="11"/>
  <c r="R3176" i="11" l="1"/>
  <c r="J3178" i="11"/>
  <c r="K3177" i="11"/>
  <c r="L3176" i="11"/>
  <c r="M3176" i="11" s="1"/>
  <c r="N3176" i="11" s="1"/>
  <c r="P3176" i="11" s="1"/>
  <c r="O3177" i="11"/>
  <c r="Q3176" i="11"/>
  <c r="J3179" i="11" l="1"/>
  <c r="K3178" i="11"/>
  <c r="O3178" i="11"/>
  <c r="Q3177" i="11"/>
  <c r="L3177" i="11"/>
  <c r="M3177" i="11" s="1"/>
  <c r="N3177" i="11" s="1"/>
  <c r="P3177" i="11" s="1"/>
  <c r="R3177" i="11"/>
  <c r="J3180" i="11" l="1"/>
  <c r="K3179" i="11"/>
  <c r="O3179" i="11"/>
  <c r="Q3178" i="11"/>
  <c r="L3178" i="11"/>
  <c r="M3178" i="11" s="1"/>
  <c r="N3178" i="11" s="1"/>
  <c r="P3178" i="11" s="1"/>
  <c r="R3178" i="11"/>
  <c r="L3179" i="11" l="1"/>
  <c r="M3179" i="11" s="1"/>
  <c r="Q3179" i="11"/>
  <c r="O3180" i="11"/>
  <c r="R3179" i="11"/>
  <c r="J3181" i="11"/>
  <c r="K3180" i="11"/>
  <c r="N3179" i="11" l="1"/>
  <c r="L3180" i="11"/>
  <c r="M3180" i="11" s="1"/>
  <c r="N3180" i="11" s="1"/>
  <c r="P3180" i="11" s="1"/>
  <c r="Q3180" i="11"/>
  <c r="O3181" i="11"/>
  <c r="R3180" i="11"/>
  <c r="J3182" i="11"/>
  <c r="K3181" i="11"/>
  <c r="P3179" i="11" l="1"/>
  <c r="R3181" i="11"/>
  <c r="J3183" i="11"/>
  <c r="K3182" i="11"/>
  <c r="O3182" i="11"/>
  <c r="L3181" i="11"/>
  <c r="M3181" i="11" s="1"/>
  <c r="Q3181" i="11"/>
  <c r="N3181" i="11" l="1"/>
  <c r="K3183" i="11"/>
  <c r="J3184" i="11"/>
  <c r="O3183" i="11"/>
  <c r="Q3182" i="11"/>
  <c r="L3182" i="11"/>
  <c r="M3182" i="11" s="1"/>
  <c r="N3182" i="11" s="1"/>
  <c r="P3182" i="11" s="1"/>
  <c r="R3182" i="11"/>
  <c r="P3181" i="11" l="1"/>
  <c r="J3185" i="11"/>
  <c r="K3184" i="11"/>
  <c r="R3183" i="11"/>
  <c r="O3184" i="11"/>
  <c r="Q3183" i="11"/>
  <c r="L3183" i="11"/>
  <c r="M3183" i="11" s="1"/>
  <c r="N3183" i="11" l="1"/>
  <c r="Q3184" i="11"/>
  <c r="L3184" i="11"/>
  <c r="M3184" i="11" s="1"/>
  <c r="N3184" i="11" s="1"/>
  <c r="P3184" i="11" s="1"/>
  <c r="O3185" i="11"/>
  <c r="J3186" i="11"/>
  <c r="K3185" i="11"/>
  <c r="R3184" i="11"/>
  <c r="P3183" i="11" l="1"/>
  <c r="R3185" i="11"/>
  <c r="O3186" i="11"/>
  <c r="Q3185" i="11"/>
  <c r="L3185" i="11"/>
  <c r="M3185" i="11" s="1"/>
  <c r="K3186" i="11"/>
  <c r="J3187" i="11"/>
  <c r="N3185" i="11" l="1"/>
  <c r="R3186" i="11"/>
  <c r="J3188" i="11"/>
  <c r="K3187" i="11"/>
  <c r="L3186" i="11"/>
  <c r="M3186" i="11" s="1"/>
  <c r="N3186" i="11" s="1"/>
  <c r="P3186" i="11" s="1"/>
  <c r="O3187" i="11"/>
  <c r="Q3186" i="11"/>
  <c r="P3185" i="11" l="1"/>
  <c r="R3187" i="11"/>
  <c r="J3189" i="11"/>
  <c r="K3188" i="11"/>
  <c r="Q3187" i="11"/>
  <c r="L3187" i="11"/>
  <c r="M3187" i="11" s="1"/>
  <c r="O3188" i="11"/>
  <c r="N3187" i="11" l="1"/>
  <c r="R3188" i="11"/>
  <c r="J3190" i="11"/>
  <c r="K3189" i="11"/>
  <c r="L3188" i="11"/>
  <c r="M3188" i="11" s="1"/>
  <c r="N3188" i="11" s="1"/>
  <c r="P3188" i="11" s="1"/>
  <c r="Q3188" i="11"/>
  <c r="O3189" i="11"/>
  <c r="P3187" i="11" l="1"/>
  <c r="R3189" i="11"/>
  <c r="K3190" i="11"/>
  <c r="J3191" i="11"/>
  <c r="O3190" i="11"/>
  <c r="Q3189" i="11"/>
  <c r="L3189" i="11"/>
  <c r="M3189" i="11" s="1"/>
  <c r="N3189" i="11" s="1"/>
  <c r="P3189" i="11" s="1"/>
  <c r="L3190" i="11" l="1"/>
  <c r="M3190" i="11" s="1"/>
  <c r="N3190" i="11" s="1"/>
  <c r="P3190" i="11" s="1"/>
  <c r="O3191" i="11"/>
  <c r="Q3190" i="11"/>
  <c r="R3190" i="11"/>
  <c r="J3192" i="11"/>
  <c r="K3191" i="11"/>
  <c r="R3191" i="11" l="1"/>
  <c r="Q3191" i="11"/>
  <c r="L3191" i="11"/>
  <c r="M3191" i="11" s="1"/>
  <c r="N3191" i="11" s="1"/>
  <c r="P3191" i="11" s="1"/>
  <c r="O3192" i="11"/>
  <c r="J3193" i="11"/>
  <c r="K3192" i="11"/>
  <c r="Q3192" i="11" l="1"/>
  <c r="L3192" i="11"/>
  <c r="M3192" i="11" s="1"/>
  <c r="N3192" i="11" s="1"/>
  <c r="P3192" i="11" s="1"/>
  <c r="O3193" i="11"/>
  <c r="R3192" i="11"/>
  <c r="J3194" i="11"/>
  <c r="K3193" i="11"/>
  <c r="K3194" i="11" l="1"/>
  <c r="J3195" i="11"/>
  <c r="R3193" i="11"/>
  <c r="O3194" i="11"/>
  <c r="Q3193" i="11"/>
  <c r="L3193" i="11"/>
  <c r="M3193" i="11" s="1"/>
  <c r="N3193" i="11" s="1"/>
  <c r="P3193" i="11" s="1"/>
  <c r="J3196" i="11" l="1"/>
  <c r="K3195" i="11"/>
  <c r="L3194" i="11"/>
  <c r="M3194" i="11" s="1"/>
  <c r="N3194" i="11" s="1"/>
  <c r="P3194" i="11" s="1"/>
  <c r="O3195" i="11"/>
  <c r="Q3194" i="11"/>
  <c r="R3194" i="11"/>
  <c r="O3196" i="11" l="1"/>
  <c r="Q3195" i="11"/>
  <c r="L3195" i="11"/>
  <c r="M3195" i="11" s="1"/>
  <c r="N3195" i="11" s="1"/>
  <c r="P3195" i="11" s="1"/>
  <c r="J3197" i="11"/>
  <c r="K3196" i="11"/>
  <c r="R3195" i="11"/>
  <c r="R3196" i="11" l="1"/>
  <c r="L3196" i="11"/>
  <c r="M3196" i="11" s="1"/>
  <c r="N3196" i="11" s="1"/>
  <c r="P3196" i="11" s="1"/>
  <c r="O3197" i="11"/>
  <c r="Q3196" i="11"/>
  <c r="J3198" i="11"/>
  <c r="K3197" i="11"/>
  <c r="O3198" i="11" l="1"/>
  <c r="Q3197" i="11"/>
  <c r="L3197" i="11"/>
  <c r="M3197" i="11" s="1"/>
  <c r="N3197" i="11" s="1"/>
  <c r="P3197" i="11" s="1"/>
  <c r="R3197" i="11"/>
  <c r="J3199" i="11"/>
  <c r="K3198" i="11"/>
  <c r="J3200" i="11" l="1"/>
  <c r="K3199" i="11"/>
  <c r="Q3198" i="11"/>
  <c r="L3198" i="11"/>
  <c r="M3198" i="11" s="1"/>
  <c r="N3198" i="11" s="1"/>
  <c r="P3198" i="11" s="1"/>
  <c r="O3199" i="11"/>
  <c r="R3198" i="11"/>
  <c r="R3199" i="11" l="1"/>
  <c r="J3201" i="11"/>
  <c r="K3200" i="11"/>
  <c r="L3199" i="11"/>
  <c r="M3199" i="11" s="1"/>
  <c r="N3199" i="11" s="1"/>
  <c r="P3199" i="11" s="1"/>
  <c r="O3200" i="11"/>
  <c r="Q3199" i="11"/>
  <c r="K3201" i="11" l="1"/>
  <c r="J3202" i="11"/>
  <c r="Q3200" i="11"/>
  <c r="L3200" i="11"/>
  <c r="M3200" i="11" s="1"/>
  <c r="N3200" i="11" s="1"/>
  <c r="P3200" i="11" s="1"/>
  <c r="O3201" i="11"/>
  <c r="R3200" i="11"/>
  <c r="O3202" i="11" l="1"/>
  <c r="Q3201" i="11"/>
  <c r="L3201" i="11"/>
  <c r="M3201" i="11" s="1"/>
  <c r="N3201" i="11" s="1"/>
  <c r="P3201" i="11" s="1"/>
  <c r="J3203" i="11"/>
  <c r="K3202" i="11"/>
  <c r="R3201" i="11"/>
  <c r="R3202" i="11" l="1"/>
  <c r="O3203" i="11"/>
  <c r="Q3202" i="11"/>
  <c r="L3202" i="11"/>
  <c r="M3202" i="11" s="1"/>
  <c r="N3202" i="11" s="1"/>
  <c r="P3202" i="11" s="1"/>
  <c r="J3204" i="11"/>
  <c r="K3203" i="11"/>
  <c r="R3203" i="11" l="1"/>
  <c r="Q3203" i="11"/>
  <c r="O3204" i="11"/>
  <c r="L3203" i="11"/>
  <c r="M3203" i="11" s="1"/>
  <c r="N3203" i="11" s="1"/>
  <c r="P3203" i="11" s="1"/>
  <c r="K3204" i="11"/>
  <c r="J3205" i="11"/>
  <c r="R3204" i="11" l="1"/>
  <c r="J3206" i="11"/>
  <c r="K3205" i="11"/>
  <c r="Q3204" i="11"/>
  <c r="L3204" i="11"/>
  <c r="M3204" i="11" s="1"/>
  <c r="N3204" i="11" s="1"/>
  <c r="P3204" i="11" s="1"/>
  <c r="O3205" i="11"/>
  <c r="R3205" i="11" l="1"/>
  <c r="K3206" i="11"/>
  <c r="J3207" i="11"/>
  <c r="O3206" i="11"/>
  <c r="Q3205" i="11"/>
  <c r="L3205" i="11"/>
  <c r="M3205" i="11" s="1"/>
  <c r="N3205" i="11" s="1"/>
  <c r="P3205" i="11" s="1"/>
  <c r="Q3206" i="11" l="1"/>
  <c r="L3206" i="11"/>
  <c r="M3206" i="11" s="1"/>
  <c r="N3206" i="11" s="1"/>
  <c r="P3206" i="11" s="1"/>
  <c r="O3207" i="11"/>
  <c r="R3206" i="11"/>
  <c r="J3208" i="11"/>
  <c r="K3207" i="11"/>
  <c r="J3209" i="11" l="1"/>
  <c r="K3208" i="11"/>
  <c r="R3207" i="11"/>
  <c r="Q3207" i="11"/>
  <c r="L3207" i="11"/>
  <c r="M3207" i="11" s="1"/>
  <c r="N3207" i="11" s="1"/>
  <c r="P3207" i="11" s="1"/>
  <c r="O3208" i="11"/>
  <c r="R3208" i="11" l="1"/>
  <c r="J3210" i="11"/>
  <c r="K3209" i="11"/>
  <c r="L3208" i="11"/>
  <c r="M3208" i="11" s="1"/>
  <c r="N3208" i="11" s="1"/>
  <c r="P3208" i="11" s="1"/>
  <c r="Q3208" i="11"/>
  <c r="O3209" i="11"/>
  <c r="R3209" i="11" l="1"/>
  <c r="K3210" i="11"/>
  <c r="J3211" i="11"/>
  <c r="O3210" i="11"/>
  <c r="Q3209" i="11"/>
  <c r="L3209" i="11"/>
  <c r="M3209" i="11" s="1"/>
  <c r="N3209" i="11" l="1"/>
  <c r="J3212" i="11"/>
  <c r="K3211" i="11"/>
  <c r="R3210" i="11"/>
  <c r="L3210" i="11"/>
  <c r="M3210" i="11" s="1"/>
  <c r="N3210" i="11" s="1"/>
  <c r="P3210" i="11" s="1"/>
  <c r="O3211" i="11"/>
  <c r="Q3210" i="11"/>
  <c r="P3209" i="11" l="1"/>
  <c r="R3211" i="11"/>
  <c r="J3213" i="11"/>
  <c r="K3212" i="11"/>
  <c r="Q3211" i="11"/>
  <c r="L3211" i="11"/>
  <c r="M3211" i="11" s="1"/>
  <c r="O3212" i="11"/>
  <c r="N3211" i="11" l="1"/>
  <c r="J3214" i="11"/>
  <c r="K3213" i="11"/>
  <c r="L3212" i="11"/>
  <c r="M3212" i="11" s="1"/>
  <c r="N3212" i="11" s="1"/>
  <c r="P3212" i="11" s="1"/>
  <c r="O3213" i="11"/>
  <c r="Q3212" i="11"/>
  <c r="R3212" i="11"/>
  <c r="P3211" i="11" l="1"/>
  <c r="K3214" i="11"/>
  <c r="J3215" i="11"/>
  <c r="O3214" i="11"/>
  <c r="L3213" i="11"/>
  <c r="M3213" i="11" s="1"/>
  <c r="Q3213" i="11"/>
  <c r="R3213" i="11"/>
  <c r="N3213" i="11" l="1"/>
  <c r="L3214" i="11"/>
  <c r="M3214" i="11" s="1"/>
  <c r="N3214" i="11" s="1"/>
  <c r="P3214" i="11" s="1"/>
  <c r="O3215" i="11"/>
  <c r="Q3214" i="11"/>
  <c r="J3216" i="11"/>
  <c r="K3215" i="11"/>
  <c r="R3214" i="11"/>
  <c r="P3213" i="11" l="1"/>
  <c r="R3215" i="11"/>
  <c r="O3216" i="11"/>
  <c r="L3215" i="11"/>
  <c r="M3215" i="11" s="1"/>
  <c r="Q3215" i="11"/>
  <c r="K3216" i="11"/>
  <c r="J3217" i="11"/>
  <c r="N3215" i="11" l="1"/>
  <c r="R3216" i="11"/>
  <c r="K3217" i="11"/>
  <c r="J3218" i="11"/>
  <c r="O3217" i="11"/>
  <c r="Q3216" i="11"/>
  <c r="L3216" i="11"/>
  <c r="M3216" i="11" s="1"/>
  <c r="N3216" i="11" s="1"/>
  <c r="P3216" i="11" s="1"/>
  <c r="P3215" i="11" l="1"/>
  <c r="O3218" i="11"/>
  <c r="L3217" i="11"/>
  <c r="M3217" i="11" s="1"/>
  <c r="Q3217" i="11"/>
  <c r="J3219" i="11"/>
  <c r="K3218" i="11"/>
  <c r="R3217" i="11"/>
  <c r="N3217" i="11" l="1"/>
  <c r="R3218" i="11"/>
  <c r="O3219" i="11"/>
  <c r="Q3218" i="11"/>
  <c r="L3218" i="11"/>
  <c r="M3218" i="11" s="1"/>
  <c r="N3218" i="11" s="1"/>
  <c r="P3218" i="11" s="1"/>
  <c r="J3220" i="11"/>
  <c r="K3219" i="11"/>
  <c r="P3217" i="11" l="1"/>
  <c r="R3219" i="11"/>
  <c r="L3219" i="11"/>
  <c r="M3219" i="11" s="1"/>
  <c r="N3219" i="11" s="1"/>
  <c r="P3219" i="11" s="1"/>
  <c r="Q3219" i="11"/>
  <c r="O3220" i="11"/>
  <c r="J3221" i="11"/>
  <c r="K3220" i="11"/>
  <c r="Q3220" i="11" l="1"/>
  <c r="L3220" i="11"/>
  <c r="M3220" i="11" s="1"/>
  <c r="N3220" i="11" s="1"/>
  <c r="P3220" i="11" s="1"/>
  <c r="O3221" i="11"/>
  <c r="R3220" i="11"/>
  <c r="K3221" i="11"/>
  <c r="J3222" i="11"/>
  <c r="J3223" i="11" l="1"/>
  <c r="K3222" i="11"/>
  <c r="L3221" i="11"/>
  <c r="M3221" i="11" s="1"/>
  <c r="N3221" i="11" s="1"/>
  <c r="P3221" i="11" s="1"/>
  <c r="O3222" i="11"/>
  <c r="Q3221" i="11"/>
  <c r="R3221" i="11"/>
  <c r="J3224" i="11" l="1"/>
  <c r="K3223" i="11"/>
  <c r="Q3222" i="11"/>
  <c r="L3222" i="11"/>
  <c r="M3222" i="11" s="1"/>
  <c r="N3222" i="11" s="1"/>
  <c r="P3222" i="11" s="1"/>
  <c r="O3223" i="11"/>
  <c r="R3222" i="11"/>
  <c r="R3223" i="11" l="1"/>
  <c r="J3225" i="11"/>
  <c r="K3224" i="11"/>
  <c r="L3223" i="11"/>
  <c r="M3223" i="11" s="1"/>
  <c r="N3223" i="11" s="1"/>
  <c r="P3223" i="11" s="1"/>
  <c r="O3224" i="11"/>
  <c r="Q3223" i="11"/>
  <c r="J3226" i="11" l="1"/>
  <c r="K3225" i="11"/>
  <c r="L3224" i="11"/>
  <c r="M3224" i="11" s="1"/>
  <c r="N3224" i="11" s="1"/>
  <c r="P3224" i="11" s="1"/>
  <c r="O3225" i="11"/>
  <c r="Q3224" i="11"/>
  <c r="R3224" i="11"/>
  <c r="K3226" i="11" l="1"/>
  <c r="J3227" i="11"/>
  <c r="O3226" i="11"/>
  <c r="Q3225" i="11"/>
  <c r="L3225" i="11"/>
  <c r="M3225" i="11" s="1"/>
  <c r="N3225" i="11" s="1"/>
  <c r="P3225" i="11" s="1"/>
  <c r="R3225" i="11"/>
  <c r="Q3226" i="11" l="1"/>
  <c r="L3226" i="11"/>
  <c r="M3226" i="11" s="1"/>
  <c r="N3226" i="11" s="1"/>
  <c r="P3226" i="11" s="1"/>
  <c r="O3227" i="11"/>
  <c r="J3228" i="11"/>
  <c r="K3227" i="11"/>
  <c r="R3226" i="11"/>
  <c r="Q3227" i="11" l="1"/>
  <c r="L3227" i="11"/>
  <c r="M3227" i="11" s="1"/>
  <c r="N3227" i="11" s="1"/>
  <c r="P3227" i="11" s="1"/>
  <c r="O3228" i="11"/>
  <c r="J3229" i="11"/>
  <c r="K3228" i="11"/>
  <c r="R3227" i="11"/>
  <c r="R3228" i="11" l="1"/>
  <c r="L3228" i="11"/>
  <c r="M3228" i="11" s="1"/>
  <c r="N3228" i="11" s="1"/>
  <c r="P3228" i="11" s="1"/>
  <c r="O3229" i="11"/>
  <c r="Q3228" i="11"/>
  <c r="J3230" i="11"/>
  <c r="K3229" i="11"/>
  <c r="R3229" i="11" l="1"/>
  <c r="L3229" i="11"/>
  <c r="M3229" i="11" s="1"/>
  <c r="N3229" i="11" s="1"/>
  <c r="P3229" i="11" s="1"/>
  <c r="O3230" i="11"/>
  <c r="Q3229" i="11"/>
  <c r="J3231" i="11"/>
  <c r="K3230" i="11"/>
  <c r="J3232" i="11" l="1"/>
  <c r="K3231" i="11"/>
  <c r="Q3230" i="11"/>
  <c r="L3230" i="11"/>
  <c r="M3230" i="11" s="1"/>
  <c r="N3230" i="11" s="1"/>
  <c r="P3230" i="11" s="1"/>
  <c r="O3231" i="11"/>
  <c r="R3230" i="11"/>
  <c r="R3231" i="11" l="1"/>
  <c r="J3233" i="11"/>
  <c r="K3232" i="11"/>
  <c r="L3231" i="11"/>
  <c r="M3231" i="11" s="1"/>
  <c r="N3231" i="11" s="1"/>
  <c r="P3231" i="11" s="1"/>
  <c r="O3232" i="11"/>
  <c r="Q3231" i="11"/>
  <c r="J3234" i="11" l="1"/>
  <c r="K3233" i="11"/>
  <c r="Q3232" i="11"/>
  <c r="L3232" i="11"/>
  <c r="M3232" i="11" s="1"/>
  <c r="N3232" i="11" s="1"/>
  <c r="P3232" i="11" s="1"/>
  <c r="O3233" i="11"/>
  <c r="R3232" i="11"/>
  <c r="R3233" i="11" l="1"/>
  <c r="J3235" i="11"/>
  <c r="K3234" i="11"/>
  <c r="L3233" i="11"/>
  <c r="M3233" i="11" s="1"/>
  <c r="N3233" i="11" s="1"/>
  <c r="P3233" i="11" s="1"/>
  <c r="O3234" i="11"/>
  <c r="Q3233" i="11"/>
  <c r="J3236" i="11" l="1"/>
  <c r="K3235" i="11"/>
  <c r="Q3234" i="11"/>
  <c r="L3234" i="11"/>
  <c r="M3234" i="11" s="1"/>
  <c r="N3234" i="11" s="1"/>
  <c r="P3234" i="11" s="1"/>
  <c r="O3235" i="11"/>
  <c r="R3234" i="11"/>
  <c r="R3235" i="11" l="1"/>
  <c r="K3236" i="11"/>
  <c r="J3237" i="11"/>
  <c r="L3235" i="11"/>
  <c r="M3235" i="11" s="1"/>
  <c r="N3235" i="11" s="1"/>
  <c r="P3235" i="11" s="1"/>
  <c r="O3236" i="11"/>
  <c r="Q3235" i="11"/>
  <c r="O3237" i="11" l="1"/>
  <c r="Q3236" i="11"/>
  <c r="L3236" i="11"/>
  <c r="M3236" i="11" s="1"/>
  <c r="N3236" i="11" s="1"/>
  <c r="P3236" i="11" s="1"/>
  <c r="J3238" i="11"/>
  <c r="K3237" i="11"/>
  <c r="R3236" i="11"/>
  <c r="R3237" i="11" l="1"/>
  <c r="Q3237" i="11"/>
  <c r="L3237" i="11"/>
  <c r="M3237" i="11" s="1"/>
  <c r="N3237" i="11" s="1"/>
  <c r="P3237" i="11" s="1"/>
  <c r="O3238" i="11"/>
  <c r="J3239" i="11"/>
  <c r="K3238" i="11"/>
  <c r="R3238" i="11" l="1"/>
  <c r="O3239" i="11"/>
  <c r="Q3238" i="11"/>
  <c r="L3238" i="11"/>
  <c r="M3238" i="11" s="1"/>
  <c r="N3238" i="11" s="1"/>
  <c r="P3238" i="11" s="1"/>
  <c r="J3240" i="11"/>
  <c r="K3239" i="11"/>
  <c r="R3239" i="11" l="1"/>
  <c r="J3241" i="11"/>
  <c r="K3240" i="11"/>
  <c r="L3239" i="11"/>
  <c r="M3239" i="11" s="1"/>
  <c r="N3239" i="11" s="1"/>
  <c r="P3239" i="11" s="1"/>
  <c r="O3240" i="11"/>
  <c r="Q3239" i="11"/>
  <c r="J3242" i="11" l="1"/>
  <c r="K3241" i="11"/>
  <c r="Q3240" i="11"/>
  <c r="L3240" i="11"/>
  <c r="M3240" i="11" s="1"/>
  <c r="O3241" i="11"/>
  <c r="R3240" i="11"/>
  <c r="N3240" i="11" l="1"/>
  <c r="R3241" i="11"/>
  <c r="K3242" i="11"/>
  <c r="J3243" i="11"/>
  <c r="Q3241" i="11"/>
  <c r="L3241" i="11"/>
  <c r="M3241" i="11" s="1"/>
  <c r="N3241" i="11" s="1"/>
  <c r="P3241" i="11" s="1"/>
  <c r="O3242" i="11"/>
  <c r="P3240" i="11" l="1"/>
  <c r="O3243" i="11"/>
  <c r="Q3242" i="11"/>
  <c r="L3242" i="11"/>
  <c r="M3242" i="11" s="1"/>
  <c r="J3244" i="11"/>
  <c r="K3243" i="11"/>
  <c r="R3242" i="11"/>
  <c r="N3242" i="11" l="1"/>
  <c r="R3243" i="11"/>
  <c r="O3244" i="11"/>
  <c r="L3243" i="11"/>
  <c r="M3243" i="11" s="1"/>
  <c r="N3243" i="11" s="1"/>
  <c r="P3243" i="11" s="1"/>
  <c r="Q3243" i="11"/>
  <c r="K3244" i="11"/>
  <c r="J3245" i="11"/>
  <c r="P3242" i="11" l="1"/>
  <c r="R3244" i="11"/>
  <c r="J3246" i="11"/>
  <c r="K3245" i="11"/>
  <c r="Q3244" i="11"/>
  <c r="L3244" i="11"/>
  <c r="M3244" i="11" s="1"/>
  <c r="O3245" i="11"/>
  <c r="N3244" i="11" l="1"/>
  <c r="R3245" i="11"/>
  <c r="Q3245" i="11"/>
  <c r="L3245" i="11"/>
  <c r="M3245" i="11" s="1"/>
  <c r="N3245" i="11" s="1"/>
  <c r="P3245" i="11" s="1"/>
  <c r="O3246" i="11"/>
  <c r="K3246" i="11"/>
  <c r="J3247" i="11"/>
  <c r="P3244" i="11" l="1"/>
  <c r="R3246" i="11"/>
  <c r="K3247" i="11"/>
  <c r="J3248" i="11"/>
  <c r="O3247" i="11"/>
  <c r="Q3246" i="11"/>
  <c r="L3246" i="11"/>
  <c r="M3246" i="11" s="1"/>
  <c r="N3246" i="11" l="1"/>
  <c r="J3249" i="11"/>
  <c r="K3248" i="11"/>
  <c r="R3247" i="11"/>
  <c r="Q3247" i="11"/>
  <c r="L3247" i="11"/>
  <c r="M3247" i="11" s="1"/>
  <c r="N3247" i="11" s="1"/>
  <c r="P3247" i="11" s="1"/>
  <c r="O3248" i="11"/>
  <c r="P3246" i="11" l="1"/>
  <c r="R3248" i="11"/>
  <c r="K3249" i="11"/>
  <c r="J3250" i="11"/>
  <c r="L3248" i="11"/>
  <c r="M3248" i="11" s="1"/>
  <c r="O3249" i="11"/>
  <c r="Q3248" i="11"/>
  <c r="N3248" i="11" l="1"/>
  <c r="O3250" i="11"/>
  <c r="Q3249" i="11"/>
  <c r="L3249" i="11"/>
  <c r="M3249" i="11" s="1"/>
  <c r="N3249" i="11" s="1"/>
  <c r="P3249" i="11" s="1"/>
  <c r="K3250" i="11"/>
  <c r="J3251" i="11"/>
  <c r="R3249" i="11"/>
  <c r="P3248" i="11" l="1"/>
  <c r="R3250" i="11"/>
  <c r="J3252" i="11"/>
  <c r="K3251" i="11"/>
  <c r="O3251" i="11"/>
  <c r="Q3250" i="11"/>
  <c r="L3250" i="11"/>
  <c r="M3250" i="11" s="1"/>
  <c r="N3250" i="11" s="1"/>
  <c r="P3250" i="11" s="1"/>
  <c r="J3253" i="11" l="1"/>
  <c r="K3252" i="11"/>
  <c r="R3251" i="11"/>
  <c r="O3252" i="11"/>
  <c r="Q3251" i="11"/>
  <c r="L3251" i="11"/>
  <c r="M3251" i="11" s="1"/>
  <c r="N3251" i="11" s="1"/>
  <c r="P3251" i="11" s="1"/>
  <c r="Q3252" i="11" l="1"/>
  <c r="L3252" i="11"/>
  <c r="M3252" i="11" s="1"/>
  <c r="N3252" i="11" s="1"/>
  <c r="P3252" i="11" s="1"/>
  <c r="O3253" i="11"/>
  <c r="K3253" i="11"/>
  <c r="J3254" i="11"/>
  <c r="R3252" i="11"/>
  <c r="R3253" i="11" l="1"/>
  <c r="K3254" i="11"/>
  <c r="J3255" i="11"/>
  <c r="L3253" i="11"/>
  <c r="M3253" i="11" s="1"/>
  <c r="N3253" i="11" s="1"/>
  <c r="P3253" i="11" s="1"/>
  <c r="O3254" i="11"/>
  <c r="Q3253" i="11"/>
  <c r="L3254" i="11" l="1"/>
  <c r="M3254" i="11" s="1"/>
  <c r="N3254" i="11" s="1"/>
  <c r="P3254" i="11" s="1"/>
  <c r="O3255" i="11"/>
  <c r="Q3254" i="11"/>
  <c r="J3256" i="11"/>
  <c r="K3255" i="11"/>
  <c r="R3254" i="11"/>
  <c r="R3255" i="11" l="1"/>
  <c r="O3256" i="11"/>
  <c r="Q3255" i="11"/>
  <c r="L3255" i="11"/>
  <c r="M3255" i="11" s="1"/>
  <c r="N3255" i="11" s="1"/>
  <c r="P3255" i="11" s="1"/>
  <c r="J3257" i="11"/>
  <c r="K3256" i="11"/>
  <c r="R3256" i="11" l="1"/>
  <c r="Q3256" i="11"/>
  <c r="L3256" i="11"/>
  <c r="M3256" i="11" s="1"/>
  <c r="N3256" i="11" s="1"/>
  <c r="P3256" i="11" s="1"/>
  <c r="O3257" i="11"/>
  <c r="J3258" i="11"/>
  <c r="K3257" i="11"/>
  <c r="L3257" i="11" l="1"/>
  <c r="M3257" i="11" s="1"/>
  <c r="N3257" i="11" s="1"/>
  <c r="P3257" i="11" s="1"/>
  <c r="O3258" i="11"/>
  <c r="Q3257" i="11"/>
  <c r="R3257" i="11"/>
  <c r="K3258" i="11"/>
  <c r="J3259" i="11"/>
  <c r="O3259" i="11" l="1"/>
  <c r="L3258" i="11"/>
  <c r="M3258" i="11" s="1"/>
  <c r="N3258" i="11" s="1"/>
  <c r="P3258" i="11" s="1"/>
  <c r="Q3258" i="11"/>
  <c r="K3259" i="11"/>
  <c r="J3260" i="11"/>
  <c r="R3258" i="11"/>
  <c r="R3259" i="11" l="1"/>
  <c r="J3261" i="11"/>
  <c r="K3260" i="11"/>
  <c r="Q3259" i="11"/>
  <c r="L3259" i="11"/>
  <c r="M3259" i="11" s="1"/>
  <c r="N3259" i="11" s="1"/>
  <c r="P3259" i="11" s="1"/>
  <c r="O3260" i="11"/>
  <c r="R3260" i="11" l="1"/>
  <c r="J3262" i="11"/>
  <c r="K3261" i="11"/>
  <c r="Q3260" i="11"/>
  <c r="O3261" i="11"/>
  <c r="L3260" i="11"/>
  <c r="M3260" i="11" s="1"/>
  <c r="N3260" i="11" s="1"/>
  <c r="P3260" i="11" s="1"/>
  <c r="K3262" i="11" l="1"/>
  <c r="J3263" i="11"/>
  <c r="O3262" i="11"/>
  <c r="Q3261" i="11"/>
  <c r="L3261" i="11"/>
  <c r="M3261" i="11" s="1"/>
  <c r="N3261" i="11" s="1"/>
  <c r="P3261" i="11" s="1"/>
  <c r="R3261" i="11"/>
  <c r="J3264" i="11" l="1"/>
  <c r="K3263" i="11"/>
  <c r="O3263" i="11"/>
  <c r="Q3262" i="11"/>
  <c r="L3262" i="11"/>
  <c r="M3262" i="11" s="1"/>
  <c r="N3262" i="11" s="1"/>
  <c r="P3262" i="11" s="1"/>
  <c r="R3262" i="11"/>
  <c r="J3265" i="11" l="1"/>
  <c r="K3264" i="11"/>
  <c r="O3264" i="11"/>
  <c r="Q3263" i="11"/>
  <c r="L3263" i="11"/>
  <c r="M3263" i="11" s="1"/>
  <c r="N3263" i="11" s="1"/>
  <c r="P3263" i="11" s="1"/>
  <c r="R3263" i="11"/>
  <c r="J3266" i="11" l="1"/>
  <c r="K3265" i="11"/>
  <c r="L3264" i="11"/>
  <c r="M3264" i="11" s="1"/>
  <c r="N3264" i="11" s="1"/>
  <c r="P3264" i="11" s="1"/>
  <c r="O3265" i="11"/>
  <c r="Q3264" i="11"/>
  <c r="R3264" i="11"/>
  <c r="K3266" i="11" l="1"/>
  <c r="J3267" i="11"/>
  <c r="Q3265" i="11"/>
  <c r="L3265" i="11"/>
  <c r="M3265" i="11" s="1"/>
  <c r="N3265" i="11" s="1"/>
  <c r="P3265" i="11" s="1"/>
  <c r="O3266" i="11"/>
  <c r="R3265" i="11"/>
  <c r="O3267" i="11" l="1"/>
  <c r="Q3266" i="11"/>
  <c r="L3266" i="11"/>
  <c r="M3266" i="11" s="1"/>
  <c r="N3266" i="11" s="1"/>
  <c r="P3266" i="11" s="1"/>
  <c r="J3268" i="11"/>
  <c r="K3267" i="11"/>
  <c r="R3266" i="11"/>
  <c r="R3267" i="11" l="1"/>
  <c r="O3268" i="11"/>
  <c r="Q3267" i="11"/>
  <c r="L3267" i="11"/>
  <c r="M3267" i="11" s="1"/>
  <c r="N3267" i="11" s="1"/>
  <c r="P3267" i="11" s="1"/>
  <c r="J3269" i="11"/>
  <c r="K3268" i="11"/>
  <c r="R3268" i="11" l="1"/>
  <c r="Q3268" i="11"/>
  <c r="L3268" i="11"/>
  <c r="M3268" i="11" s="1"/>
  <c r="N3268" i="11" s="1"/>
  <c r="P3268" i="11" s="1"/>
  <c r="O3269" i="11"/>
  <c r="K3269" i="11"/>
  <c r="J3270" i="11"/>
  <c r="R3269" i="11" l="1"/>
  <c r="K3270" i="11"/>
  <c r="J3271" i="11"/>
  <c r="Q3269" i="11"/>
  <c r="L3269" i="11"/>
  <c r="M3269" i="11" s="1"/>
  <c r="N3269" i="11" s="1"/>
  <c r="P3269" i="11" s="1"/>
  <c r="O3270" i="11"/>
  <c r="O3271" i="11" l="1"/>
  <c r="Q3270" i="11"/>
  <c r="L3270" i="11"/>
  <c r="M3270" i="11" s="1"/>
  <c r="K3271" i="11"/>
  <c r="J3272" i="11"/>
  <c r="R3270" i="11"/>
  <c r="N3270" i="11" l="1"/>
  <c r="R3271" i="11"/>
  <c r="J3273" i="11"/>
  <c r="K3272" i="11"/>
  <c r="Q3271" i="11"/>
  <c r="O3272" i="11"/>
  <c r="L3271" i="11"/>
  <c r="M3271" i="11" s="1"/>
  <c r="N3271" i="11" s="1"/>
  <c r="P3271" i="11" s="1"/>
  <c r="P3270" i="11" l="1"/>
  <c r="J3274" i="11"/>
  <c r="K3273" i="11"/>
  <c r="Q3272" i="11"/>
  <c r="L3272" i="11"/>
  <c r="M3272" i="11" s="1"/>
  <c r="O3273" i="11"/>
  <c r="R3272" i="11"/>
  <c r="N3272" i="11" l="1"/>
  <c r="R3273" i="11"/>
  <c r="K3274" i="11"/>
  <c r="J3275" i="11"/>
  <c r="O3274" i="11"/>
  <c r="L3273" i="11"/>
  <c r="M3273" i="11" s="1"/>
  <c r="N3273" i="11" s="1"/>
  <c r="P3273" i="11" s="1"/>
  <c r="Q3273" i="11"/>
  <c r="P3272" i="11" l="1"/>
  <c r="Q3274" i="11"/>
  <c r="L3274" i="11"/>
  <c r="M3274" i="11" s="1"/>
  <c r="O3275" i="11"/>
  <c r="J3276" i="11"/>
  <c r="K3275" i="11"/>
  <c r="R3274" i="11"/>
  <c r="N3274" i="11" l="1"/>
  <c r="L3275" i="11"/>
  <c r="M3275" i="11" s="1"/>
  <c r="N3275" i="11" s="1"/>
  <c r="P3275" i="11" s="1"/>
  <c r="O3276" i="11"/>
  <c r="Q3275" i="11"/>
  <c r="R3275" i="11"/>
  <c r="J3277" i="11"/>
  <c r="K3276" i="11"/>
  <c r="P3274" i="11" l="1"/>
  <c r="R3276" i="11"/>
  <c r="J3278" i="11"/>
  <c r="K3277" i="11"/>
  <c r="Q3276" i="11"/>
  <c r="L3276" i="11"/>
  <c r="M3276" i="11" s="1"/>
  <c r="O3277" i="11"/>
  <c r="N3276" i="11" l="1"/>
  <c r="R3277" i="11"/>
  <c r="K3278" i="11"/>
  <c r="J3279" i="11"/>
  <c r="O3278" i="11"/>
  <c r="Q3277" i="11"/>
  <c r="L3277" i="11"/>
  <c r="M3277" i="11" s="1"/>
  <c r="N3277" i="11" s="1"/>
  <c r="P3277" i="11" s="1"/>
  <c r="P3276" i="11" l="1"/>
  <c r="J3280" i="11"/>
  <c r="K3279" i="11"/>
  <c r="O3279" i="11"/>
  <c r="Q3278" i="11"/>
  <c r="L3278" i="11"/>
  <c r="M3278" i="11" s="1"/>
  <c r="R3278" i="11"/>
  <c r="N3278" i="11" l="1"/>
  <c r="L3279" i="11"/>
  <c r="M3279" i="11" s="1"/>
  <c r="N3279" i="11" s="1"/>
  <c r="P3279" i="11" s="1"/>
  <c r="Q3279" i="11"/>
  <c r="O3280" i="11"/>
  <c r="R3279" i="11"/>
  <c r="J3281" i="11"/>
  <c r="K3280" i="11"/>
  <c r="P3278" i="11" l="1"/>
  <c r="L3280" i="11"/>
  <c r="M3280" i="11" s="1"/>
  <c r="N3280" i="11" s="1"/>
  <c r="P3280" i="11" s="1"/>
  <c r="O3281" i="11"/>
  <c r="Q3280" i="11"/>
  <c r="K3281" i="11"/>
  <c r="J3282" i="11"/>
  <c r="R3280" i="11"/>
  <c r="R3281" i="11" l="1"/>
  <c r="K3282" i="11"/>
  <c r="J3283" i="11"/>
  <c r="O3282" i="11"/>
  <c r="Q3281" i="11"/>
  <c r="L3281" i="11"/>
  <c r="M3281" i="11" s="1"/>
  <c r="N3281" i="11" s="1"/>
  <c r="P3281" i="11" s="1"/>
  <c r="O3283" i="11" l="1"/>
  <c r="Q3282" i="11"/>
  <c r="L3282" i="11"/>
  <c r="M3282" i="11" s="1"/>
  <c r="N3282" i="11" s="1"/>
  <c r="P3282" i="11" s="1"/>
  <c r="R3282" i="11"/>
  <c r="J3284" i="11"/>
  <c r="K3283" i="11"/>
  <c r="R3283" i="11" l="1"/>
  <c r="K3284" i="11"/>
  <c r="J3285" i="11"/>
  <c r="O3284" i="11"/>
  <c r="Q3283" i="11"/>
  <c r="L3283" i="11"/>
  <c r="M3283" i="11" s="1"/>
  <c r="N3283" i="11" s="1"/>
  <c r="P3283" i="11" s="1"/>
  <c r="Q3284" i="11" l="1"/>
  <c r="L3284" i="11"/>
  <c r="M3284" i="11" s="1"/>
  <c r="N3284" i="11" s="1"/>
  <c r="P3284" i="11" s="1"/>
  <c r="O3285" i="11"/>
  <c r="R3284" i="11"/>
  <c r="J3286" i="11"/>
  <c r="K3285" i="11"/>
  <c r="R3285" i="11" l="1"/>
  <c r="J3287" i="11"/>
  <c r="K3286" i="11"/>
  <c r="O3286" i="11"/>
  <c r="Q3285" i="11"/>
  <c r="L3285" i="11"/>
  <c r="M3285" i="11" s="1"/>
  <c r="N3285" i="11" s="1"/>
  <c r="P3285" i="11" s="1"/>
  <c r="J3288" i="11" l="1"/>
  <c r="K3287" i="11"/>
  <c r="O3287" i="11"/>
  <c r="Q3286" i="11"/>
  <c r="L3286" i="11"/>
  <c r="M3286" i="11" s="1"/>
  <c r="N3286" i="11" s="1"/>
  <c r="P3286" i="11" s="1"/>
  <c r="R3286" i="11"/>
  <c r="O3288" i="11" l="1"/>
  <c r="Q3287" i="11"/>
  <c r="L3287" i="11"/>
  <c r="M3287" i="11" s="1"/>
  <c r="N3287" i="11" s="1"/>
  <c r="P3287" i="11" s="1"/>
  <c r="J3289" i="11"/>
  <c r="K3288" i="11"/>
  <c r="R3287" i="11"/>
  <c r="R3288" i="11" l="1"/>
  <c r="Q3288" i="11"/>
  <c r="L3288" i="11"/>
  <c r="M3288" i="11" s="1"/>
  <c r="N3288" i="11" s="1"/>
  <c r="P3288" i="11" s="1"/>
  <c r="O3289" i="11"/>
  <c r="K3289" i="11"/>
  <c r="J3290" i="11"/>
  <c r="R3289" i="11" l="1"/>
  <c r="K3290" i="11"/>
  <c r="J3291" i="11"/>
  <c r="O3290" i="11"/>
  <c r="Q3289" i="11"/>
  <c r="L3289" i="11"/>
  <c r="M3289" i="11" s="1"/>
  <c r="N3289" i="11" s="1"/>
  <c r="P3289" i="11" s="1"/>
  <c r="O3291" i="11" l="1"/>
  <c r="L3290" i="11"/>
  <c r="M3290" i="11" s="1"/>
  <c r="N3290" i="11" s="1"/>
  <c r="P3290" i="11" s="1"/>
  <c r="Q3290" i="11"/>
  <c r="R3290" i="11"/>
  <c r="J3292" i="11"/>
  <c r="K3291" i="11"/>
  <c r="R3291" i="11" l="1"/>
  <c r="J3293" i="11"/>
  <c r="K3292" i="11"/>
  <c r="L3291" i="11"/>
  <c r="M3291" i="11" s="1"/>
  <c r="N3291" i="11" s="1"/>
  <c r="P3291" i="11" s="1"/>
  <c r="O3292" i="11"/>
  <c r="Q3291" i="11"/>
  <c r="J3294" i="11" l="1"/>
  <c r="K3293" i="11"/>
  <c r="L3292" i="11"/>
  <c r="M3292" i="11" s="1"/>
  <c r="N3292" i="11" s="1"/>
  <c r="P3292" i="11" s="1"/>
  <c r="O3293" i="11"/>
  <c r="Q3292" i="11"/>
  <c r="R3292" i="11"/>
  <c r="J3295" i="11" l="1"/>
  <c r="K3294" i="11"/>
  <c r="L3293" i="11"/>
  <c r="M3293" i="11" s="1"/>
  <c r="N3293" i="11" s="1"/>
  <c r="P3293" i="11" s="1"/>
  <c r="O3294" i="11"/>
  <c r="Q3293" i="11"/>
  <c r="R3293" i="11"/>
  <c r="J3296" i="11" l="1"/>
  <c r="K3295" i="11"/>
  <c r="Q3294" i="11"/>
  <c r="L3294" i="11"/>
  <c r="M3294" i="11" s="1"/>
  <c r="N3294" i="11" s="1"/>
  <c r="P3294" i="11" s="1"/>
  <c r="O3295" i="11"/>
  <c r="R3294" i="11"/>
  <c r="R3295" i="11" l="1"/>
  <c r="J3297" i="11"/>
  <c r="K3296" i="11"/>
  <c r="Q3295" i="11"/>
  <c r="L3295" i="11"/>
  <c r="M3295" i="11" s="1"/>
  <c r="N3295" i="11" s="1"/>
  <c r="P3295" i="11" s="1"/>
  <c r="O3296" i="11"/>
  <c r="R3296" i="11" l="1"/>
  <c r="J3298" i="11"/>
  <c r="K3297" i="11"/>
  <c r="Q3296" i="11"/>
  <c r="L3296" i="11"/>
  <c r="M3296" i="11" s="1"/>
  <c r="N3296" i="11" s="1"/>
  <c r="P3296" i="11" s="1"/>
  <c r="O3297" i="11"/>
  <c r="R3297" i="11" l="1"/>
  <c r="J3299" i="11"/>
  <c r="K3298" i="11"/>
  <c r="O3298" i="11"/>
  <c r="Q3297" i="11"/>
  <c r="L3297" i="11"/>
  <c r="M3297" i="11" s="1"/>
  <c r="N3297" i="11" s="1"/>
  <c r="P3297" i="11" s="1"/>
  <c r="J3300" i="11" l="1"/>
  <c r="K3299" i="11"/>
  <c r="O3299" i="11"/>
  <c r="L3298" i="11"/>
  <c r="M3298" i="11" s="1"/>
  <c r="N3298" i="11" s="1"/>
  <c r="P3298" i="11" s="1"/>
  <c r="Q3298" i="11"/>
  <c r="R3298" i="11"/>
  <c r="J3301" i="11" l="1"/>
  <c r="K3300" i="11"/>
  <c r="O3300" i="11"/>
  <c r="Q3299" i="11"/>
  <c r="L3299" i="11"/>
  <c r="M3299" i="11" s="1"/>
  <c r="N3299" i="11" s="1"/>
  <c r="P3299" i="11" s="1"/>
  <c r="R3299" i="11"/>
  <c r="K3301" i="11" l="1"/>
  <c r="J3302" i="11"/>
  <c r="R3300" i="11"/>
  <c r="Q3300" i="11"/>
  <c r="L3300" i="11"/>
  <c r="M3300" i="11" s="1"/>
  <c r="N3300" i="11" s="1"/>
  <c r="P3300" i="11" s="1"/>
  <c r="O3301" i="11"/>
  <c r="R3301" i="11" l="1"/>
  <c r="O3302" i="11"/>
  <c r="Q3301" i="11"/>
  <c r="L3301" i="11"/>
  <c r="M3301" i="11" s="1"/>
  <c r="K3302" i="11"/>
  <c r="J3303" i="11"/>
  <c r="AF231" i="21" l="1"/>
  <c r="N3301" i="11"/>
  <c r="R3302" i="11"/>
  <c r="J3304" i="11"/>
  <c r="K3303" i="11"/>
  <c r="O3303" i="11"/>
  <c r="Q3302" i="11"/>
  <c r="L3302" i="11"/>
  <c r="M3302" i="11" s="1"/>
  <c r="N3302" i="11" s="1"/>
  <c r="P3302" i="11" s="1"/>
  <c r="AF232" i="21" l="1"/>
  <c r="P3301" i="11"/>
  <c r="R3303" i="11"/>
  <c r="K3304" i="11"/>
  <c r="J3305" i="11"/>
  <c r="O3304" i="11"/>
  <c r="Q3303" i="11"/>
  <c r="L3303" i="11"/>
  <c r="M3303" i="11" s="1"/>
  <c r="AF233" i="21" l="1"/>
  <c r="N3303" i="11"/>
  <c r="Q3304" i="11"/>
  <c r="L3304" i="11"/>
  <c r="M3304" i="11" s="1"/>
  <c r="N3304" i="11" s="1"/>
  <c r="P3304" i="11" s="1"/>
  <c r="O3305" i="11"/>
  <c r="J3306" i="11"/>
  <c r="K3305" i="11"/>
  <c r="R3304" i="11"/>
  <c r="AF234" i="21" l="1"/>
  <c r="P3303" i="11"/>
  <c r="L3305" i="11"/>
  <c r="M3305" i="11" s="1"/>
  <c r="O3306" i="11"/>
  <c r="Q3305" i="11"/>
  <c r="R3305" i="11"/>
  <c r="K3306" i="11"/>
  <c r="J3307" i="11"/>
  <c r="AF235" i="21" l="1"/>
  <c r="N3305" i="11"/>
  <c r="Q3306" i="11"/>
  <c r="L3306" i="11"/>
  <c r="M3306" i="11" s="1"/>
  <c r="N3306" i="11" s="1"/>
  <c r="P3306" i="11" s="1"/>
  <c r="O3307" i="11"/>
  <c r="R3306" i="11"/>
  <c r="J3308" i="11"/>
  <c r="K3307" i="11"/>
  <c r="AF236" i="21" l="1"/>
  <c r="P3305" i="11"/>
  <c r="R3307" i="11"/>
  <c r="J3309" i="11"/>
  <c r="K3308" i="11"/>
  <c r="L3307" i="11"/>
  <c r="M3307" i="11" s="1"/>
  <c r="Q3307" i="11"/>
  <c r="O3308" i="11"/>
  <c r="AF237" i="21" l="1"/>
  <c r="N3307" i="11"/>
  <c r="R3308" i="11"/>
  <c r="J3310" i="11"/>
  <c r="K3309" i="11"/>
  <c r="Q3308" i="11"/>
  <c r="L3308" i="11"/>
  <c r="M3308" i="11" s="1"/>
  <c r="N3308" i="11" s="1"/>
  <c r="P3308" i="11" s="1"/>
  <c r="O3309" i="11"/>
  <c r="AF238" i="21" l="1"/>
  <c r="P3307" i="11"/>
  <c r="R3309" i="11"/>
  <c r="K3310" i="11"/>
  <c r="J3311" i="11"/>
  <c r="O3310" i="11"/>
  <c r="Q3309" i="11"/>
  <c r="L3309" i="11"/>
  <c r="M3309" i="11" s="1"/>
  <c r="AF239" i="21" l="1"/>
  <c r="N3309" i="11"/>
  <c r="L3310" i="11"/>
  <c r="M3310" i="11" s="1"/>
  <c r="N3310" i="11" s="1"/>
  <c r="P3310" i="11" s="1"/>
  <c r="O3311" i="11"/>
  <c r="Q3310" i="11"/>
  <c r="J3312" i="11"/>
  <c r="K3311" i="11"/>
  <c r="R3310" i="11"/>
  <c r="AF240" i="21" l="1"/>
  <c r="P3309" i="11"/>
  <c r="Q3311" i="11"/>
  <c r="L3311" i="11"/>
  <c r="M3311" i="11" s="1"/>
  <c r="N3311" i="11" s="1"/>
  <c r="P3311" i="11" s="1"/>
  <c r="O3312" i="11"/>
  <c r="R3311" i="11"/>
  <c r="J3313" i="11"/>
  <c r="K3312" i="11"/>
  <c r="AF241" i="21" l="1"/>
  <c r="Q3312" i="11"/>
  <c r="L3312" i="11"/>
  <c r="M3312" i="11" s="1"/>
  <c r="N3312" i="11" s="1"/>
  <c r="P3312" i="11" s="1"/>
  <c r="O3313" i="11"/>
  <c r="J3314" i="11"/>
  <c r="K3313" i="11"/>
  <c r="R3312" i="11"/>
  <c r="AF242" i="21" l="1"/>
  <c r="O3314" i="11"/>
  <c r="L3313" i="11"/>
  <c r="M3313" i="11" s="1"/>
  <c r="N3313" i="11" s="1"/>
  <c r="P3313" i="11" s="1"/>
  <c r="Q3313" i="11"/>
  <c r="R3313" i="11"/>
  <c r="J3315" i="11"/>
  <c r="K3314" i="11"/>
  <c r="AF243" i="21" l="1"/>
  <c r="R3314" i="11"/>
  <c r="J3316" i="11"/>
  <c r="K3315" i="11"/>
  <c r="Q3314" i="11"/>
  <c r="O3315" i="11"/>
  <c r="L3314" i="11"/>
  <c r="M3314" i="11" s="1"/>
  <c r="N3314" i="11" s="1"/>
  <c r="P3314" i="11" s="1"/>
  <c r="AF244" i="21" l="1"/>
  <c r="O3316" i="11"/>
  <c r="Q3315" i="11"/>
  <c r="L3315" i="11"/>
  <c r="M3315" i="11" s="1"/>
  <c r="N3315" i="11" s="1"/>
  <c r="P3315" i="11" s="1"/>
  <c r="K3316" i="11"/>
  <c r="J3317" i="11"/>
  <c r="R3315" i="11"/>
  <c r="AF245" i="21" l="1"/>
  <c r="R3316" i="11"/>
  <c r="J3318" i="11"/>
  <c r="K3317" i="11"/>
  <c r="Q3316" i="11"/>
  <c r="L3316" i="11"/>
  <c r="M3316" i="11" s="1"/>
  <c r="N3316" i="11" s="1"/>
  <c r="P3316" i="11" s="1"/>
  <c r="O3317" i="11"/>
  <c r="AF246" i="21" l="1"/>
  <c r="R3317" i="11"/>
  <c r="K3318" i="11"/>
  <c r="J3319" i="11"/>
  <c r="Q3317" i="11"/>
  <c r="L3317" i="11"/>
  <c r="M3317" i="11" s="1"/>
  <c r="N3317" i="11" s="1"/>
  <c r="P3317" i="11" s="1"/>
  <c r="O3318" i="11"/>
  <c r="AF247" i="21" l="1"/>
  <c r="O3319" i="11"/>
  <c r="Q3318" i="11"/>
  <c r="L3318" i="11"/>
  <c r="M3318" i="11" s="1"/>
  <c r="N3318" i="11" s="1"/>
  <c r="P3318" i="11" s="1"/>
  <c r="J3320" i="11"/>
  <c r="K3319" i="11"/>
  <c r="R3318" i="11"/>
  <c r="AF248" i="21" l="1"/>
  <c r="R3319" i="11"/>
  <c r="O3320" i="11"/>
  <c r="Q3319" i="11"/>
  <c r="L3319" i="11"/>
  <c r="M3319" i="11" s="1"/>
  <c r="N3319" i="11" s="1"/>
  <c r="P3319" i="11" s="1"/>
  <c r="J3321" i="11"/>
  <c r="K3320" i="11"/>
  <c r="AF249" i="21" l="1"/>
  <c r="R3320" i="11"/>
  <c r="L3320" i="11"/>
  <c r="M3320" i="11" s="1"/>
  <c r="N3320" i="11" s="1"/>
  <c r="P3320" i="11" s="1"/>
  <c r="O3321" i="11"/>
  <c r="Q3320" i="11"/>
  <c r="K3321" i="11"/>
  <c r="J3322" i="11"/>
  <c r="AF250" i="21" l="1"/>
  <c r="R3321" i="11"/>
  <c r="J3323" i="11"/>
  <c r="K3322" i="11"/>
  <c r="O3322" i="11"/>
  <c r="L3321" i="11"/>
  <c r="M3321" i="11" s="1"/>
  <c r="N3321" i="11" s="1"/>
  <c r="P3321" i="11" s="1"/>
  <c r="Q3321" i="11"/>
  <c r="AF251" i="21" l="1"/>
  <c r="J3324" i="11"/>
  <c r="K3323" i="11"/>
  <c r="L3322" i="11"/>
  <c r="M3322" i="11" s="1"/>
  <c r="N3322" i="11" s="1"/>
  <c r="P3322" i="11" s="1"/>
  <c r="O3323" i="11"/>
  <c r="Q3322" i="11"/>
  <c r="R3322" i="11"/>
  <c r="AF252" i="21" l="1"/>
  <c r="J3325" i="11"/>
  <c r="K3324" i="11"/>
  <c r="O3324" i="11"/>
  <c r="Q3323" i="11"/>
  <c r="L3323" i="11"/>
  <c r="M3323" i="11" s="1"/>
  <c r="N3323" i="11" s="1"/>
  <c r="P3323" i="11" s="1"/>
  <c r="R3323" i="11"/>
  <c r="AF253" i="21" l="1"/>
  <c r="J3326" i="11"/>
  <c r="K3325" i="11"/>
  <c r="R3324" i="11"/>
  <c r="L3324" i="11"/>
  <c r="M3324" i="11" s="1"/>
  <c r="N3324" i="11" s="1"/>
  <c r="P3324" i="11" s="1"/>
  <c r="O3325" i="11"/>
  <c r="Q3324" i="11"/>
  <c r="AF254" i="21" l="1"/>
  <c r="R3325" i="11"/>
  <c r="K3326" i="11"/>
  <c r="J3327" i="11"/>
  <c r="O3326" i="11"/>
  <c r="Q3325" i="11"/>
  <c r="L3325" i="11"/>
  <c r="M3325" i="11" s="1"/>
  <c r="N3325" i="11" s="1"/>
  <c r="P3325" i="11" s="1"/>
  <c r="AF255" i="21" l="1"/>
  <c r="Q3326" i="11"/>
  <c r="L3326" i="11"/>
  <c r="M3326" i="11" s="1"/>
  <c r="N3326" i="11" s="1"/>
  <c r="P3326" i="11" s="1"/>
  <c r="O3327" i="11"/>
  <c r="J3328" i="11"/>
  <c r="K3327" i="11"/>
  <c r="R3326" i="11"/>
  <c r="AF256" i="21" l="1"/>
  <c r="R3327" i="11"/>
  <c r="O3328" i="11"/>
  <c r="Q3327" i="11"/>
  <c r="L3327" i="11"/>
  <c r="M3327" i="11" s="1"/>
  <c r="N3327" i="11" s="1"/>
  <c r="P3327" i="11" s="1"/>
  <c r="J3329" i="11"/>
  <c r="K3328" i="11"/>
  <c r="AF257" i="21" l="1"/>
  <c r="R3328" i="11"/>
  <c r="J3330" i="11"/>
  <c r="K3329" i="11"/>
  <c r="Q3328" i="11"/>
  <c r="L3328" i="11"/>
  <c r="M3328" i="11" s="1"/>
  <c r="N3328" i="11" s="1"/>
  <c r="P3328" i="11" s="1"/>
  <c r="O3329" i="11"/>
  <c r="AF258" i="21" l="1"/>
  <c r="J3331" i="11"/>
  <c r="K3330" i="11"/>
  <c r="Q3329" i="11"/>
  <c r="L3329" i="11"/>
  <c r="M3329" i="11" s="1"/>
  <c r="N3329" i="11" s="1"/>
  <c r="P3329" i="11" s="1"/>
  <c r="O3330" i="11"/>
  <c r="R3329" i="11"/>
  <c r="AF259" i="21" l="1"/>
  <c r="R3330" i="11"/>
  <c r="J3332" i="11"/>
  <c r="K3331" i="11"/>
  <c r="L3330" i="11"/>
  <c r="M3330" i="11" s="1"/>
  <c r="N3330" i="11" s="1"/>
  <c r="P3330" i="11" s="1"/>
  <c r="Q3330" i="11"/>
  <c r="O3331" i="11"/>
  <c r="AF260" i="21" l="1"/>
  <c r="J3333" i="11"/>
  <c r="K3332" i="11"/>
  <c r="L3331" i="11"/>
  <c r="M3331" i="11" s="1"/>
  <c r="N3331" i="11" s="1"/>
  <c r="P3331" i="11" s="1"/>
  <c r="O3332" i="11"/>
  <c r="Q3331" i="11"/>
  <c r="R3331" i="11"/>
  <c r="AF261" i="21" l="1"/>
  <c r="J3334" i="11"/>
  <c r="K3333" i="11"/>
  <c r="Q3332" i="11"/>
  <c r="L3332" i="11"/>
  <c r="M3332" i="11" s="1"/>
  <c r="O3333" i="11"/>
  <c r="R3332" i="11"/>
  <c r="N3332" i="11" l="1"/>
  <c r="R3333" i="11"/>
  <c r="J3335" i="11"/>
  <c r="K3334" i="11"/>
  <c r="Q3333" i="11"/>
  <c r="L3333" i="11"/>
  <c r="M3333" i="11" s="1"/>
  <c r="N3333" i="11" s="1"/>
  <c r="P3333" i="11" s="1"/>
  <c r="O3334" i="11"/>
  <c r="P3332" i="11" l="1"/>
  <c r="R3334" i="11"/>
  <c r="J3336" i="11"/>
  <c r="K3335" i="11"/>
  <c r="L3334" i="11"/>
  <c r="M3334" i="11" s="1"/>
  <c r="O3335" i="11"/>
  <c r="Q3334" i="11"/>
  <c r="N3334" i="11" l="1"/>
  <c r="J3337" i="11"/>
  <c r="K3336" i="11"/>
  <c r="Q3335" i="11"/>
  <c r="L3335" i="11"/>
  <c r="M3335" i="11" s="1"/>
  <c r="N3335" i="11" s="1"/>
  <c r="P3335" i="11" s="1"/>
  <c r="O3336" i="11"/>
  <c r="R3335" i="11"/>
  <c r="P3334" i="11" l="1"/>
  <c r="R3336" i="11"/>
  <c r="J3338" i="11"/>
  <c r="K3337" i="11"/>
  <c r="L3336" i="11"/>
  <c r="M3336" i="11" s="1"/>
  <c r="O3337" i="11"/>
  <c r="Q3336" i="11"/>
  <c r="N3336" i="11" l="1"/>
  <c r="K3338" i="11"/>
  <c r="J3339" i="11"/>
  <c r="O3338" i="11"/>
  <c r="Q3337" i="11"/>
  <c r="L3337" i="11"/>
  <c r="M3337" i="11" s="1"/>
  <c r="N3337" i="11" s="1"/>
  <c r="P3337" i="11" s="1"/>
  <c r="R3337" i="11"/>
  <c r="P3336" i="11" l="1"/>
  <c r="Q3338" i="11"/>
  <c r="L3338" i="11"/>
  <c r="M3338" i="11" s="1"/>
  <c r="O3339" i="11"/>
  <c r="R3338" i="11"/>
  <c r="J3340" i="11"/>
  <c r="K3339" i="11"/>
  <c r="N3338" i="11" l="1"/>
  <c r="J3341" i="11"/>
  <c r="K3340" i="11"/>
  <c r="R3339" i="11"/>
  <c r="O3340" i="11"/>
  <c r="Q3339" i="11"/>
  <c r="L3339" i="11"/>
  <c r="M3339" i="11" s="1"/>
  <c r="N3339" i="11" s="1"/>
  <c r="P3339" i="11" s="1"/>
  <c r="P3338" i="11" l="1"/>
  <c r="J3342" i="11"/>
  <c r="K3341" i="11"/>
  <c r="Q3340" i="11"/>
  <c r="L3340" i="11"/>
  <c r="M3340" i="11" s="1"/>
  <c r="O3341" i="11"/>
  <c r="R3340" i="11"/>
  <c r="N3340" i="11" l="1"/>
  <c r="R3341" i="11"/>
  <c r="K3342" i="11"/>
  <c r="J3343" i="11"/>
  <c r="Q3341" i="11"/>
  <c r="L3341" i="11"/>
  <c r="M3341" i="11" s="1"/>
  <c r="N3341" i="11" s="1"/>
  <c r="P3341" i="11" s="1"/>
  <c r="O3342" i="11"/>
  <c r="P3340" i="11" l="1"/>
  <c r="O3343" i="11"/>
  <c r="Q3342" i="11"/>
  <c r="L3342" i="11"/>
  <c r="M3342" i="11" s="1"/>
  <c r="N3342" i="11" s="1"/>
  <c r="P3342" i="11" s="1"/>
  <c r="J3344" i="11"/>
  <c r="K3343" i="11"/>
  <c r="R3342" i="11"/>
  <c r="R3343" i="11" l="1"/>
  <c r="Q3343" i="11"/>
  <c r="L3343" i="11"/>
  <c r="M3343" i="11" s="1"/>
  <c r="N3343" i="11" s="1"/>
  <c r="P3343" i="11" s="1"/>
  <c r="O3344" i="11"/>
  <c r="J3345" i="11"/>
  <c r="K3344" i="11"/>
  <c r="R3344" i="11" l="1"/>
  <c r="Q3344" i="11"/>
  <c r="L3344" i="11"/>
  <c r="M3344" i="11" s="1"/>
  <c r="N3344" i="11" s="1"/>
  <c r="P3344" i="11" s="1"/>
  <c r="O3345" i="11"/>
  <c r="J3346" i="11"/>
  <c r="K3345" i="11"/>
  <c r="K3346" i="11" l="1"/>
  <c r="J3347" i="11"/>
  <c r="O3346" i="11"/>
  <c r="L3345" i="11"/>
  <c r="M3345" i="11" s="1"/>
  <c r="N3345" i="11" s="1"/>
  <c r="P3345" i="11" s="1"/>
  <c r="Q3345" i="11"/>
  <c r="R3345" i="11"/>
  <c r="L3346" i="11" l="1"/>
  <c r="M3346" i="11" s="1"/>
  <c r="N3346" i="11" s="1"/>
  <c r="P3346" i="11" s="1"/>
  <c r="O3347" i="11"/>
  <c r="Q3346" i="11"/>
  <c r="J3348" i="11"/>
  <c r="K3347" i="11"/>
  <c r="R3346" i="11"/>
  <c r="R3347" i="11" l="1"/>
  <c r="O3348" i="11"/>
  <c r="Q3347" i="11"/>
  <c r="L3347" i="11"/>
  <c r="M3347" i="11" s="1"/>
  <c r="N3347" i="11" s="1"/>
  <c r="P3347" i="11" s="1"/>
  <c r="J3349" i="11"/>
  <c r="K3348" i="11"/>
  <c r="R3348" i="11" l="1"/>
  <c r="L3348" i="11"/>
  <c r="M3348" i="11" s="1"/>
  <c r="N3348" i="11" s="1"/>
  <c r="P3348" i="11" s="1"/>
  <c r="O3349" i="11"/>
  <c r="Q3348" i="11"/>
  <c r="J3350" i="11"/>
  <c r="K3349" i="11"/>
  <c r="R3349" i="11" l="1"/>
  <c r="O3350" i="11"/>
  <c r="Q3349" i="11"/>
  <c r="L3349" i="11"/>
  <c r="M3349" i="11" s="1"/>
  <c r="N3349" i="11" s="1"/>
  <c r="P3349" i="11" s="1"/>
  <c r="K3350" i="11"/>
  <c r="J3351" i="11"/>
  <c r="R3350" i="11" l="1"/>
  <c r="J3352" i="11"/>
  <c r="K3351" i="11"/>
  <c r="O3351" i="11"/>
  <c r="Q3350" i="11"/>
  <c r="L3350" i="11"/>
  <c r="M3350" i="11" s="1"/>
  <c r="N3350" i="11" s="1"/>
  <c r="P3350" i="11" s="1"/>
  <c r="R3351" i="11" l="1"/>
  <c r="J3353" i="11"/>
  <c r="K3352" i="11"/>
  <c r="O3352" i="11"/>
  <c r="Q3351" i="11"/>
  <c r="L3351" i="11"/>
  <c r="M3351" i="11" s="1"/>
  <c r="N3351" i="11" s="1"/>
  <c r="P3351" i="11" s="1"/>
  <c r="K3353" i="11" l="1"/>
  <c r="J3354" i="11"/>
  <c r="R3352" i="11"/>
  <c r="Q3352" i="11"/>
  <c r="L3352" i="11"/>
  <c r="M3352" i="11" s="1"/>
  <c r="N3352" i="11" s="1"/>
  <c r="P3352" i="11" s="1"/>
  <c r="O3353" i="11"/>
  <c r="R3353" i="11" l="1"/>
  <c r="J3355" i="11"/>
  <c r="K3354" i="11"/>
  <c r="Q3353" i="11"/>
  <c r="L3353" i="11"/>
  <c r="M3353" i="11" s="1"/>
  <c r="N3353" i="11" s="1"/>
  <c r="P3353" i="11" s="1"/>
  <c r="O3354" i="11"/>
  <c r="R3354" i="11" l="1"/>
  <c r="J3356" i="11"/>
  <c r="K3355" i="11"/>
  <c r="Q3354" i="11"/>
  <c r="L3354" i="11"/>
  <c r="M3354" i="11" s="1"/>
  <c r="N3354" i="11" s="1"/>
  <c r="P3354" i="11" s="1"/>
  <c r="O3355" i="11"/>
  <c r="R3355" i="11" l="1"/>
  <c r="J3357" i="11"/>
  <c r="K3356" i="11"/>
  <c r="O3356" i="11"/>
  <c r="Q3355" i="11"/>
  <c r="L3355" i="11"/>
  <c r="M3355" i="11" s="1"/>
  <c r="N3355" i="11" s="1"/>
  <c r="P3355" i="11" s="1"/>
  <c r="J3358" i="11" l="1"/>
  <c r="K3357" i="11"/>
  <c r="R3356" i="11"/>
  <c r="Q3356" i="11"/>
  <c r="O3357" i="11"/>
  <c r="L3356" i="11"/>
  <c r="M3356" i="11" s="1"/>
  <c r="N3356" i="11" s="1"/>
  <c r="P3356" i="11" s="1"/>
  <c r="R3357" i="11" l="1"/>
  <c r="J3359" i="11"/>
  <c r="K3358" i="11"/>
  <c r="Q3357" i="11"/>
  <c r="L3357" i="11"/>
  <c r="M3357" i="11" s="1"/>
  <c r="N3357" i="11" s="1"/>
  <c r="P3357" i="11" s="1"/>
  <c r="O3358" i="11"/>
  <c r="R3358" i="11" l="1"/>
  <c r="K3359" i="11"/>
  <c r="J3360" i="11"/>
  <c r="O3359" i="11"/>
  <c r="Q3358" i="11"/>
  <c r="L3358" i="11"/>
  <c r="M3358" i="11" s="1"/>
  <c r="N3358" i="11" s="1"/>
  <c r="P3358" i="11" s="1"/>
  <c r="Q3359" i="11" l="1"/>
  <c r="L3359" i="11"/>
  <c r="M3359" i="11" s="1"/>
  <c r="N3359" i="11" s="1"/>
  <c r="P3359" i="11" s="1"/>
  <c r="O3360" i="11"/>
  <c r="R3359" i="11"/>
  <c r="J3361" i="11"/>
  <c r="K3360" i="11"/>
  <c r="J3362" i="11" l="1"/>
  <c r="K3361" i="11"/>
  <c r="L3360" i="11"/>
  <c r="M3360" i="11" s="1"/>
  <c r="O3361" i="11"/>
  <c r="Q3360" i="11"/>
  <c r="R3360" i="11"/>
  <c r="N3360" i="11" l="1"/>
  <c r="K3362" i="11"/>
  <c r="J3363" i="11"/>
  <c r="O3362" i="11"/>
  <c r="Q3361" i="11"/>
  <c r="L3361" i="11"/>
  <c r="M3361" i="11" s="1"/>
  <c r="N3361" i="11" s="1"/>
  <c r="P3361" i="11" s="1"/>
  <c r="R3361" i="11"/>
  <c r="P3360" i="11" l="1"/>
  <c r="O3363" i="11"/>
  <c r="L3362" i="11"/>
  <c r="M3362" i="11" s="1"/>
  <c r="Q3362" i="11"/>
  <c r="R3362" i="11"/>
  <c r="J3364" i="11"/>
  <c r="K3363" i="11"/>
  <c r="N3362" i="11" l="1"/>
  <c r="R3363" i="11"/>
  <c r="J3365" i="11"/>
  <c r="K3364" i="11"/>
  <c r="O3364" i="11"/>
  <c r="Q3363" i="11"/>
  <c r="L3363" i="11"/>
  <c r="M3363" i="11" s="1"/>
  <c r="N3363" i="11" s="1"/>
  <c r="P3363" i="11" s="1"/>
  <c r="P3362" i="11" l="1"/>
  <c r="Q3364" i="11"/>
  <c r="L3364" i="11"/>
  <c r="M3364" i="11" s="1"/>
  <c r="O3365" i="11"/>
  <c r="J3366" i="11"/>
  <c r="K3365" i="11"/>
  <c r="R3364" i="11"/>
  <c r="N3364" i="11" l="1"/>
  <c r="R3365" i="11"/>
  <c r="L3365" i="11"/>
  <c r="M3365" i="11" s="1"/>
  <c r="N3365" i="11" s="1"/>
  <c r="P3365" i="11" s="1"/>
  <c r="O3366" i="11"/>
  <c r="Q3365" i="11"/>
  <c r="K3366" i="11"/>
  <c r="J3367" i="11"/>
  <c r="P3364" i="11" l="1"/>
  <c r="O3367" i="11"/>
  <c r="Q3366" i="11"/>
  <c r="L3366" i="11"/>
  <c r="M3366" i="11" s="1"/>
  <c r="R3366" i="11"/>
  <c r="K3367" i="11"/>
  <c r="J3368" i="11"/>
  <c r="N3366" i="11" l="1"/>
  <c r="Q3367" i="11"/>
  <c r="O3368" i="11"/>
  <c r="L3367" i="11"/>
  <c r="M3367" i="11" s="1"/>
  <c r="N3367" i="11" s="1"/>
  <c r="P3367" i="11" s="1"/>
  <c r="J3369" i="11"/>
  <c r="K3368" i="11"/>
  <c r="R3367" i="11"/>
  <c r="P3366" i="11" l="1"/>
  <c r="R3368" i="11"/>
  <c r="Q3368" i="11"/>
  <c r="O3369" i="11"/>
  <c r="L3368" i="11"/>
  <c r="M3368" i="11" s="1"/>
  <c r="J3370" i="11"/>
  <c r="K3369" i="11"/>
  <c r="N3368" i="11" l="1"/>
  <c r="R3369" i="11"/>
  <c r="K3370" i="11"/>
  <c r="J3371" i="11"/>
  <c r="O3370" i="11"/>
  <c r="Q3369" i="11"/>
  <c r="L3369" i="11"/>
  <c r="M3369" i="11" s="1"/>
  <c r="N3369" i="11" s="1"/>
  <c r="P3369" i="11" s="1"/>
  <c r="P3368" i="11" l="1"/>
  <c r="O3371" i="11"/>
  <c r="Q3370" i="11"/>
  <c r="L3370" i="11"/>
  <c r="M3370" i="11" s="1"/>
  <c r="N3370" i="11" s="1"/>
  <c r="P3370" i="11" s="1"/>
  <c r="J3372" i="11"/>
  <c r="K3371" i="11"/>
  <c r="R3370" i="11"/>
  <c r="R3371" i="11" l="1"/>
  <c r="O3372" i="11"/>
  <c r="L3371" i="11"/>
  <c r="M3371" i="11" s="1"/>
  <c r="N3371" i="11" s="1"/>
  <c r="P3371" i="11" s="1"/>
  <c r="Q3371" i="11"/>
  <c r="K3372" i="11"/>
  <c r="J3373" i="11"/>
  <c r="R3372" i="11" l="1"/>
  <c r="K3373" i="11"/>
  <c r="J3374" i="11"/>
  <c r="Q3372" i="11"/>
  <c r="L3372" i="11"/>
  <c r="M3372" i="11" s="1"/>
  <c r="N3372" i="11" s="1"/>
  <c r="P3372" i="11" s="1"/>
  <c r="O3373" i="11"/>
  <c r="Q3373" i="11" l="1"/>
  <c r="L3373" i="11"/>
  <c r="M3373" i="11" s="1"/>
  <c r="N3373" i="11" s="1"/>
  <c r="P3373" i="11" s="1"/>
  <c r="O3374" i="11"/>
  <c r="J3375" i="11"/>
  <c r="K3374" i="11"/>
  <c r="R3373" i="11"/>
  <c r="R3374" i="11" l="1"/>
  <c r="Q3374" i="11"/>
  <c r="L3374" i="11"/>
  <c r="M3374" i="11" s="1"/>
  <c r="N3374" i="11" s="1"/>
  <c r="P3374" i="11" s="1"/>
  <c r="O3375" i="11"/>
  <c r="J3376" i="11"/>
  <c r="K3375" i="11"/>
  <c r="J3377" i="11" l="1"/>
  <c r="K3376" i="11"/>
  <c r="L3375" i="11"/>
  <c r="M3375" i="11" s="1"/>
  <c r="N3375" i="11" s="1"/>
  <c r="P3375" i="11" s="1"/>
  <c r="O3376" i="11"/>
  <c r="Q3375" i="11"/>
  <c r="R3375" i="11"/>
  <c r="J3378" i="11" l="1"/>
  <c r="K3377" i="11"/>
  <c r="L3376" i="11"/>
  <c r="M3376" i="11" s="1"/>
  <c r="N3376" i="11" s="1"/>
  <c r="P3376" i="11" s="1"/>
  <c r="O3377" i="11"/>
  <c r="Q3376" i="11"/>
  <c r="R3376" i="11"/>
  <c r="K3378" i="11" l="1"/>
  <c r="J3379" i="11"/>
  <c r="O3378" i="11"/>
  <c r="L3377" i="11"/>
  <c r="M3377" i="11" s="1"/>
  <c r="N3377" i="11" s="1"/>
  <c r="P3377" i="11" s="1"/>
  <c r="Q3377" i="11"/>
  <c r="R3377" i="11"/>
  <c r="L3378" i="11" l="1"/>
  <c r="M3378" i="11" s="1"/>
  <c r="N3378" i="11" s="1"/>
  <c r="P3378" i="11" s="1"/>
  <c r="O3379" i="11"/>
  <c r="Q3378" i="11"/>
  <c r="J3380" i="11"/>
  <c r="K3379" i="11"/>
  <c r="R3378" i="11"/>
  <c r="R3379" i="11" l="1"/>
  <c r="L3379" i="11"/>
  <c r="M3379" i="11" s="1"/>
  <c r="N3379" i="11" s="1"/>
  <c r="P3379" i="11" s="1"/>
  <c r="O3380" i="11"/>
  <c r="Q3379" i="11"/>
  <c r="J3381" i="11"/>
  <c r="K3380" i="11"/>
  <c r="R3380" i="11" l="1"/>
  <c r="L3380" i="11"/>
  <c r="M3380" i="11" s="1"/>
  <c r="N3380" i="11" s="1"/>
  <c r="P3380" i="11" s="1"/>
  <c r="Q3380" i="11"/>
  <c r="O3381" i="11"/>
  <c r="J3382" i="11"/>
  <c r="K3381" i="11"/>
  <c r="R3381" i="11" l="1"/>
  <c r="O3382" i="11"/>
  <c r="Q3381" i="11"/>
  <c r="L3381" i="11"/>
  <c r="M3381" i="11" s="1"/>
  <c r="N3381" i="11" s="1"/>
  <c r="P3381" i="11" s="1"/>
  <c r="J3383" i="11"/>
  <c r="K3382" i="11"/>
  <c r="R3382" i="11" l="1"/>
  <c r="K3383" i="11"/>
  <c r="J3384" i="11"/>
  <c r="Q3382" i="11"/>
  <c r="L3382" i="11"/>
  <c r="M3382" i="11" s="1"/>
  <c r="N3382" i="11" s="1"/>
  <c r="P3382" i="11" s="1"/>
  <c r="O3383" i="11"/>
  <c r="Q3383" i="11" l="1"/>
  <c r="L3383" i="11"/>
  <c r="M3383" i="11" s="1"/>
  <c r="N3383" i="11" s="1"/>
  <c r="P3383" i="11" s="1"/>
  <c r="O3384" i="11"/>
  <c r="J3385" i="11"/>
  <c r="K3384" i="11"/>
  <c r="R3383" i="11"/>
  <c r="R3384" i="11" l="1"/>
  <c r="L3384" i="11"/>
  <c r="M3384" i="11" s="1"/>
  <c r="N3384" i="11" s="1"/>
  <c r="P3384" i="11" s="1"/>
  <c r="O3385" i="11"/>
  <c r="Q3384" i="11"/>
  <c r="J3386" i="11"/>
  <c r="K3385" i="11"/>
  <c r="K3386" i="11" l="1"/>
  <c r="J3387" i="11"/>
  <c r="O3386" i="11"/>
  <c r="L3385" i="11"/>
  <c r="M3385" i="11" s="1"/>
  <c r="N3385" i="11" s="1"/>
  <c r="P3385" i="11" s="1"/>
  <c r="Q3385" i="11"/>
  <c r="R3385" i="11"/>
  <c r="L3386" i="11" l="1"/>
  <c r="M3386" i="11" s="1"/>
  <c r="N3386" i="11" s="1"/>
  <c r="P3386" i="11" s="1"/>
  <c r="O3387" i="11"/>
  <c r="Q3386" i="11"/>
  <c r="J3388" i="11"/>
  <c r="K3387" i="11"/>
  <c r="R3386" i="11"/>
  <c r="R3387" i="11" l="1"/>
  <c r="O3388" i="11"/>
  <c r="Q3387" i="11"/>
  <c r="L3387" i="11"/>
  <c r="M3387" i="11" s="1"/>
  <c r="N3387" i="11" s="1"/>
  <c r="P3387" i="11" s="1"/>
  <c r="J3389" i="11"/>
  <c r="K3388" i="11"/>
  <c r="R3388" i="11" l="1"/>
  <c r="L3388" i="11"/>
  <c r="M3388" i="11" s="1"/>
  <c r="N3388" i="11" s="1"/>
  <c r="P3388" i="11" s="1"/>
  <c r="O3389" i="11"/>
  <c r="Q3388" i="11"/>
  <c r="J3390" i="11"/>
  <c r="K3389" i="11"/>
  <c r="R3389" i="11" l="1"/>
  <c r="O3390" i="11"/>
  <c r="Q3389" i="11"/>
  <c r="L3389" i="11"/>
  <c r="M3389" i="11" s="1"/>
  <c r="N3389" i="11" s="1"/>
  <c r="P3389" i="11" s="1"/>
  <c r="K3390" i="11"/>
  <c r="J3391" i="11"/>
  <c r="R3390" i="11" l="1"/>
  <c r="J3392" i="11"/>
  <c r="K3391" i="11"/>
  <c r="O3391" i="11"/>
  <c r="Q3390" i="11"/>
  <c r="L3390" i="11"/>
  <c r="M3390" i="11" s="1"/>
  <c r="N3390" i="11" s="1"/>
  <c r="P3390" i="11" s="1"/>
  <c r="R3391" i="11" l="1"/>
  <c r="J3393" i="11"/>
  <c r="K3392" i="11"/>
  <c r="L3391" i="11"/>
  <c r="M3391" i="11" s="1"/>
  <c r="Q3391" i="11"/>
  <c r="O3392" i="11"/>
  <c r="N3391" i="11" l="1"/>
  <c r="R3392" i="11"/>
  <c r="J3394" i="11"/>
  <c r="K3393" i="11"/>
  <c r="Q3392" i="11"/>
  <c r="L3392" i="11"/>
  <c r="M3392" i="11" s="1"/>
  <c r="N3392" i="11" s="1"/>
  <c r="P3392" i="11" s="1"/>
  <c r="O3393" i="11"/>
  <c r="P3391" i="11" l="1"/>
  <c r="R3393" i="11"/>
  <c r="K3394" i="11"/>
  <c r="J3395" i="11"/>
  <c r="O3394" i="11"/>
  <c r="Q3393" i="11"/>
  <c r="L3393" i="11"/>
  <c r="M3393" i="11" s="1"/>
  <c r="N3393" i="11" l="1"/>
  <c r="O3395" i="11"/>
  <c r="Q3394" i="11"/>
  <c r="L3394" i="11"/>
  <c r="M3394" i="11" s="1"/>
  <c r="N3394" i="11" s="1"/>
  <c r="P3394" i="11" s="1"/>
  <c r="R3394" i="11"/>
  <c r="J3396" i="11"/>
  <c r="K3395" i="11"/>
  <c r="P3393" i="11" l="1"/>
  <c r="R3395" i="11"/>
  <c r="J3397" i="11"/>
  <c r="K3396" i="11"/>
  <c r="O3396" i="11"/>
  <c r="Q3395" i="11"/>
  <c r="L3395" i="11"/>
  <c r="M3395" i="11" s="1"/>
  <c r="N3395" i="11" l="1"/>
  <c r="R3396" i="11"/>
  <c r="K3397" i="11"/>
  <c r="J3398" i="11"/>
  <c r="Q3396" i="11"/>
  <c r="L3396" i="11"/>
  <c r="M3396" i="11" s="1"/>
  <c r="N3396" i="11" s="1"/>
  <c r="P3396" i="11" s="1"/>
  <c r="O3397" i="11"/>
  <c r="P3395" i="11" l="1"/>
  <c r="Q3397" i="11"/>
  <c r="L3397" i="11"/>
  <c r="M3397" i="11" s="1"/>
  <c r="O3398" i="11"/>
  <c r="K3398" i="11"/>
  <c r="J3399" i="11"/>
  <c r="R3397" i="11"/>
  <c r="N3397" i="11" l="1"/>
  <c r="R3398" i="11"/>
  <c r="J3400" i="11"/>
  <c r="K3399" i="11"/>
  <c r="O3399" i="11"/>
  <c r="Q3398" i="11"/>
  <c r="L3398" i="11"/>
  <c r="M3398" i="11" s="1"/>
  <c r="N3398" i="11" s="1"/>
  <c r="P3398" i="11" s="1"/>
  <c r="P3397" i="11" l="1"/>
  <c r="R3399" i="11"/>
  <c r="J3401" i="11"/>
  <c r="K3400" i="11"/>
  <c r="O3400" i="11"/>
  <c r="Q3399" i="11"/>
  <c r="L3399" i="11"/>
  <c r="M3399" i="11" s="1"/>
  <c r="N3399" i="11" l="1"/>
  <c r="J3402" i="11"/>
  <c r="K3401" i="11"/>
  <c r="Q3400" i="11"/>
  <c r="O3401" i="11"/>
  <c r="L3400" i="11"/>
  <c r="M3400" i="11" s="1"/>
  <c r="N3400" i="11" s="1"/>
  <c r="P3400" i="11" s="1"/>
  <c r="R3400" i="11"/>
  <c r="P3399" i="11" l="1"/>
  <c r="K3402" i="11"/>
  <c r="J3403" i="11"/>
  <c r="O3402" i="11"/>
  <c r="Q3401" i="11"/>
  <c r="L3401" i="11"/>
  <c r="M3401" i="11" s="1"/>
  <c r="N3401" i="11" s="1"/>
  <c r="P3401" i="11" s="1"/>
  <c r="R3401" i="11"/>
  <c r="Q3402" i="11" l="1"/>
  <c r="L3402" i="11"/>
  <c r="M3402" i="11" s="1"/>
  <c r="N3402" i="11" s="1"/>
  <c r="P3402" i="11" s="1"/>
  <c r="O3403" i="11"/>
  <c r="J3404" i="11"/>
  <c r="K3403" i="11"/>
  <c r="R3402" i="11"/>
  <c r="R3403" i="11" l="1"/>
  <c r="O3404" i="11"/>
  <c r="Q3403" i="11"/>
  <c r="L3403" i="11"/>
  <c r="M3403" i="11" s="1"/>
  <c r="N3403" i="11" s="1"/>
  <c r="P3403" i="11" s="1"/>
  <c r="J3405" i="11"/>
  <c r="K3404" i="11"/>
  <c r="R3404" i="11" l="1"/>
  <c r="J3406" i="11"/>
  <c r="K3405" i="11"/>
  <c r="L3404" i="11"/>
  <c r="M3404" i="11" s="1"/>
  <c r="N3404" i="11" s="1"/>
  <c r="P3404" i="11" s="1"/>
  <c r="O3405" i="11"/>
  <c r="Q3404" i="11"/>
  <c r="J3407" i="11" l="1"/>
  <c r="K3406" i="11"/>
  <c r="O3406" i="11"/>
  <c r="L3405" i="11"/>
  <c r="M3405" i="11" s="1"/>
  <c r="N3405" i="11" s="1"/>
  <c r="P3405" i="11" s="1"/>
  <c r="Q3405" i="11"/>
  <c r="R3405" i="11"/>
  <c r="J3408" i="11" l="1"/>
  <c r="K3407" i="11"/>
  <c r="Q3406" i="11"/>
  <c r="L3406" i="11"/>
  <c r="M3406" i="11" s="1"/>
  <c r="N3406" i="11" s="1"/>
  <c r="P3406" i="11" s="1"/>
  <c r="O3407" i="11"/>
  <c r="R3406" i="11"/>
  <c r="R3407" i="11" l="1"/>
  <c r="J3409" i="11"/>
  <c r="K3408" i="11"/>
  <c r="O3408" i="11"/>
  <c r="Q3407" i="11"/>
  <c r="L3407" i="11"/>
  <c r="M3407" i="11" s="1"/>
  <c r="N3407" i="11" s="1"/>
  <c r="P3407" i="11" s="1"/>
  <c r="L3408" i="11" l="1"/>
  <c r="M3408" i="11" s="1"/>
  <c r="N3408" i="11" s="1"/>
  <c r="P3408" i="11" s="1"/>
  <c r="O3409" i="11"/>
  <c r="Q3408" i="11"/>
  <c r="J3410" i="11"/>
  <c r="K3409" i="11"/>
  <c r="R3408" i="11"/>
  <c r="R3409" i="11" l="1"/>
  <c r="O3410" i="11"/>
  <c r="Q3409" i="11"/>
  <c r="L3409" i="11"/>
  <c r="M3409" i="11" s="1"/>
  <c r="N3409" i="11" s="1"/>
  <c r="P3409" i="11" s="1"/>
  <c r="K3410" i="11"/>
  <c r="J3411" i="11"/>
  <c r="R3410" i="11" l="1"/>
  <c r="J3412" i="11"/>
  <c r="K3411" i="11"/>
  <c r="O3411" i="11"/>
  <c r="Q3410" i="11"/>
  <c r="L3410" i="11"/>
  <c r="M3410" i="11" s="1"/>
  <c r="N3410" i="11" s="1"/>
  <c r="P3410" i="11" s="1"/>
  <c r="J3413" i="11" l="1"/>
  <c r="K3412" i="11"/>
  <c r="O3412" i="11"/>
  <c r="Q3411" i="11"/>
  <c r="L3411" i="11"/>
  <c r="M3411" i="11" s="1"/>
  <c r="N3411" i="11" s="1"/>
  <c r="P3411" i="11" s="1"/>
  <c r="R3411" i="11"/>
  <c r="R3412" i="11" l="1"/>
  <c r="J3414" i="11"/>
  <c r="K3413" i="11"/>
  <c r="Q3412" i="11"/>
  <c r="L3412" i="11"/>
  <c r="M3412" i="11" s="1"/>
  <c r="N3412" i="11" s="1"/>
  <c r="P3412" i="11" s="1"/>
  <c r="O3413" i="11"/>
  <c r="R3413" i="11" l="1"/>
  <c r="K3414" i="11"/>
  <c r="J3415" i="11"/>
  <c r="L3413" i="11"/>
  <c r="M3413" i="11" s="1"/>
  <c r="N3413" i="11" s="1"/>
  <c r="P3413" i="11" s="1"/>
  <c r="O3414" i="11"/>
  <c r="Q3413" i="11"/>
  <c r="J3416" i="11" l="1"/>
  <c r="K3415" i="11"/>
  <c r="O3415" i="11"/>
  <c r="Q3414" i="11"/>
  <c r="L3414" i="11"/>
  <c r="M3414" i="11" s="1"/>
  <c r="N3414" i="11" s="1"/>
  <c r="P3414" i="11" s="1"/>
  <c r="R3414" i="11"/>
  <c r="Q3415" i="11" l="1"/>
  <c r="L3415" i="11"/>
  <c r="M3415" i="11" s="1"/>
  <c r="N3415" i="11" s="1"/>
  <c r="P3415" i="11" s="1"/>
  <c r="O3416" i="11"/>
  <c r="R3415" i="11"/>
  <c r="J3417" i="11"/>
  <c r="K3416" i="11"/>
  <c r="J3418" i="11" l="1"/>
  <c r="K3417" i="11"/>
  <c r="Q3416" i="11"/>
  <c r="L3416" i="11"/>
  <c r="M3416" i="11" s="1"/>
  <c r="N3416" i="11" s="1"/>
  <c r="P3416" i="11" s="1"/>
  <c r="O3417" i="11"/>
  <c r="R3416" i="11"/>
  <c r="R3417" i="11" l="1"/>
  <c r="J3419" i="11"/>
  <c r="K3418" i="11"/>
  <c r="O3418" i="11"/>
  <c r="Q3417" i="11"/>
  <c r="L3417" i="11"/>
  <c r="M3417" i="11" s="1"/>
  <c r="N3417" i="11" s="1"/>
  <c r="P3417" i="11" s="1"/>
  <c r="J3420" i="11" l="1"/>
  <c r="K3419" i="11"/>
  <c r="O3419" i="11"/>
  <c r="Q3418" i="11"/>
  <c r="L3418" i="11"/>
  <c r="M3418" i="11" s="1"/>
  <c r="N3418" i="11" s="1"/>
  <c r="P3418" i="11" s="1"/>
  <c r="R3418" i="11"/>
  <c r="O3420" i="11" l="1"/>
  <c r="L3419" i="11"/>
  <c r="M3419" i="11" s="1"/>
  <c r="N3419" i="11" s="1"/>
  <c r="P3419" i="11" s="1"/>
  <c r="Q3419" i="11"/>
  <c r="R3419" i="11"/>
  <c r="J3421" i="11"/>
  <c r="K3420" i="11"/>
  <c r="R3420" i="11" l="1"/>
  <c r="J3422" i="11"/>
  <c r="K3421" i="11"/>
  <c r="Q3420" i="11"/>
  <c r="L3420" i="11"/>
  <c r="M3420" i="11" s="1"/>
  <c r="N3420" i="11" s="1"/>
  <c r="P3420" i="11" s="1"/>
  <c r="O3421" i="11"/>
  <c r="R3421" i="11" l="1"/>
  <c r="K3422" i="11"/>
  <c r="J3423" i="11"/>
  <c r="O3422" i="11"/>
  <c r="Q3421" i="11"/>
  <c r="L3421" i="11"/>
  <c r="M3421" i="11" s="1"/>
  <c r="N3421" i="11" l="1"/>
  <c r="O3423" i="11"/>
  <c r="Q3422" i="11"/>
  <c r="L3422" i="11"/>
  <c r="M3422" i="11" s="1"/>
  <c r="N3422" i="11" s="1"/>
  <c r="P3422" i="11" s="1"/>
  <c r="R3422" i="11"/>
  <c r="J3424" i="11"/>
  <c r="K3423" i="11"/>
  <c r="P3421" i="11" l="1"/>
  <c r="R3423" i="11"/>
  <c r="J3425" i="11"/>
  <c r="K3424" i="11"/>
  <c r="L3423" i="11"/>
  <c r="M3423" i="11" s="1"/>
  <c r="O3424" i="11"/>
  <c r="Q3423" i="11"/>
  <c r="N3423" i="11" l="1"/>
  <c r="J3426" i="11"/>
  <c r="K3425" i="11"/>
  <c r="Q3424" i="11"/>
  <c r="L3424" i="11"/>
  <c r="M3424" i="11" s="1"/>
  <c r="N3424" i="11" s="1"/>
  <c r="P3424" i="11" s="1"/>
  <c r="O3425" i="11"/>
  <c r="R3424" i="11"/>
  <c r="P3423" i="11" l="1"/>
  <c r="K3426" i="11"/>
  <c r="J3427" i="11"/>
  <c r="L3425" i="11"/>
  <c r="M3425" i="11" s="1"/>
  <c r="O3426" i="11"/>
  <c r="Q3425" i="11"/>
  <c r="R3425" i="11"/>
  <c r="N3425" i="11" l="1"/>
  <c r="Q3426" i="11"/>
  <c r="O3427" i="11"/>
  <c r="L3426" i="11"/>
  <c r="M3426" i="11" s="1"/>
  <c r="N3426" i="11" s="1"/>
  <c r="P3426" i="11" s="1"/>
  <c r="J3428" i="11"/>
  <c r="K3427" i="11"/>
  <c r="R3426" i="11"/>
  <c r="P3425" i="11" l="1"/>
  <c r="R3427" i="11"/>
  <c r="L3427" i="11"/>
  <c r="M3427" i="11" s="1"/>
  <c r="O3428" i="11"/>
  <c r="Q3427" i="11"/>
  <c r="J3429" i="11"/>
  <c r="K3428" i="11"/>
  <c r="N3427" i="11" l="1"/>
  <c r="J3430" i="11"/>
  <c r="K3429" i="11"/>
  <c r="Q3428" i="11"/>
  <c r="L3428" i="11"/>
  <c r="M3428" i="11" s="1"/>
  <c r="N3428" i="11" s="1"/>
  <c r="P3428" i="11" s="1"/>
  <c r="O3429" i="11"/>
  <c r="R3428" i="11"/>
  <c r="P3427" i="11" l="1"/>
  <c r="R3429" i="11"/>
  <c r="J3431" i="11"/>
  <c r="K3430" i="11"/>
  <c r="O3430" i="11"/>
  <c r="Q3429" i="11"/>
  <c r="L3429" i="11"/>
  <c r="M3429" i="11" s="1"/>
  <c r="N3429" i="11" l="1"/>
  <c r="K3431" i="11"/>
  <c r="J3432" i="11"/>
  <c r="R3430" i="11"/>
  <c r="Q3430" i="11"/>
  <c r="L3430" i="11"/>
  <c r="M3430" i="11" s="1"/>
  <c r="N3430" i="11" s="1"/>
  <c r="P3430" i="11" s="1"/>
  <c r="O3431" i="11"/>
  <c r="P3429" i="11" l="1"/>
  <c r="L3431" i="11"/>
  <c r="M3431" i="11" s="1"/>
  <c r="N3431" i="11" s="1"/>
  <c r="P3431" i="11" s="1"/>
  <c r="O3432" i="11"/>
  <c r="Q3431" i="11"/>
  <c r="J3433" i="11"/>
  <c r="K3432" i="11"/>
  <c r="R3431" i="11"/>
  <c r="R3432" i="11" l="1"/>
  <c r="L3432" i="11"/>
  <c r="M3432" i="11" s="1"/>
  <c r="N3432" i="11" s="1"/>
  <c r="P3432" i="11" s="1"/>
  <c r="O3433" i="11"/>
  <c r="Q3432" i="11"/>
  <c r="J3434" i="11"/>
  <c r="K3433" i="11"/>
  <c r="R3433" i="11" l="1"/>
  <c r="O3434" i="11"/>
  <c r="Q3433" i="11"/>
  <c r="L3433" i="11"/>
  <c r="M3433" i="11" s="1"/>
  <c r="N3433" i="11" s="1"/>
  <c r="P3433" i="11" s="1"/>
  <c r="J3435" i="11"/>
  <c r="K3434" i="11"/>
  <c r="R3434" i="11" l="1"/>
  <c r="O3435" i="11"/>
  <c r="Q3434" i="11"/>
  <c r="L3434" i="11"/>
  <c r="M3434" i="11" s="1"/>
  <c r="N3434" i="11" s="1"/>
  <c r="P3434" i="11" s="1"/>
  <c r="J3436" i="11"/>
  <c r="K3435" i="11"/>
  <c r="R3435" i="11" l="1"/>
  <c r="O3436" i="11"/>
  <c r="Q3435" i="11"/>
  <c r="L3435" i="11"/>
  <c r="M3435" i="11" s="1"/>
  <c r="N3435" i="11" s="1"/>
  <c r="P3435" i="11" s="1"/>
  <c r="K3436" i="11"/>
  <c r="J3437" i="11"/>
  <c r="R3436" i="11" l="1"/>
  <c r="J3438" i="11"/>
  <c r="K3437" i="11"/>
  <c r="Q3436" i="11"/>
  <c r="L3436" i="11"/>
  <c r="M3436" i="11" s="1"/>
  <c r="N3436" i="11" s="1"/>
  <c r="P3436" i="11" s="1"/>
  <c r="O3437" i="11"/>
  <c r="R3437" i="11" l="1"/>
  <c r="K3438" i="11"/>
  <c r="J3439" i="11"/>
  <c r="L3437" i="11"/>
  <c r="M3437" i="11" s="1"/>
  <c r="N3437" i="11" s="1"/>
  <c r="P3437" i="11" s="1"/>
  <c r="O3438" i="11"/>
  <c r="Q3437" i="11"/>
  <c r="L3438" i="11" l="1"/>
  <c r="M3438" i="11" s="1"/>
  <c r="N3438" i="11" s="1"/>
  <c r="P3438" i="11" s="1"/>
  <c r="O3439" i="11"/>
  <c r="Q3438" i="11"/>
  <c r="J3440" i="11"/>
  <c r="K3439" i="11"/>
  <c r="R3438" i="11"/>
  <c r="R3439" i="11" l="1"/>
  <c r="L3439" i="11"/>
  <c r="M3439" i="11" s="1"/>
  <c r="N3439" i="11" s="1"/>
  <c r="P3439" i="11" s="1"/>
  <c r="O3440" i="11"/>
  <c r="Q3439" i="11"/>
  <c r="J3441" i="11"/>
  <c r="K3440" i="11"/>
  <c r="Q3440" i="11" l="1"/>
  <c r="L3440" i="11"/>
  <c r="M3440" i="11" s="1"/>
  <c r="N3440" i="11" s="1"/>
  <c r="P3440" i="11" s="1"/>
  <c r="O3441" i="11"/>
  <c r="R3440" i="11"/>
  <c r="J3442" i="11"/>
  <c r="K3441" i="11"/>
  <c r="K3442" i="11" l="1"/>
  <c r="J3443" i="11"/>
  <c r="Q3441" i="11"/>
  <c r="L3441" i="11"/>
  <c r="M3441" i="11" s="1"/>
  <c r="N3441" i="11" s="1"/>
  <c r="P3441" i="11" s="1"/>
  <c r="O3442" i="11"/>
  <c r="R3441" i="11"/>
  <c r="Q3442" i="11" l="1"/>
  <c r="L3442" i="11"/>
  <c r="M3442" i="11" s="1"/>
  <c r="N3442" i="11" s="1"/>
  <c r="P3442" i="11" s="1"/>
  <c r="O3443" i="11"/>
  <c r="J3444" i="11"/>
  <c r="K3443" i="11"/>
  <c r="R3442" i="11"/>
  <c r="R3443" i="11" l="1"/>
  <c r="Q3443" i="11"/>
  <c r="L3443" i="11"/>
  <c r="M3443" i="11" s="1"/>
  <c r="N3443" i="11" s="1"/>
  <c r="P3443" i="11" s="1"/>
  <c r="O3444" i="11"/>
  <c r="J3445" i="11"/>
  <c r="K3444" i="11"/>
  <c r="K3445" i="11" l="1"/>
  <c r="J3446" i="11"/>
  <c r="Q3444" i="11"/>
  <c r="L3444" i="11"/>
  <c r="M3444" i="11" s="1"/>
  <c r="N3444" i="11" s="1"/>
  <c r="P3444" i="11" s="1"/>
  <c r="O3445" i="11"/>
  <c r="R3444" i="11"/>
  <c r="O3446" i="11" l="1"/>
  <c r="Q3445" i="11"/>
  <c r="L3445" i="11"/>
  <c r="M3445" i="11" s="1"/>
  <c r="N3445" i="11" s="1"/>
  <c r="P3445" i="11" s="1"/>
  <c r="K3446" i="11"/>
  <c r="J3447" i="11"/>
  <c r="R3445" i="11"/>
  <c r="R3446" i="11" l="1"/>
  <c r="J3448" i="11"/>
  <c r="K3447" i="11"/>
  <c r="O3447" i="11"/>
  <c r="Q3446" i="11"/>
  <c r="L3446" i="11"/>
  <c r="M3446" i="11" s="1"/>
  <c r="N3446" i="11" s="1"/>
  <c r="P3446" i="11" s="1"/>
  <c r="R3447" i="11" l="1"/>
  <c r="J3449" i="11"/>
  <c r="K3448" i="11"/>
  <c r="O3448" i="11"/>
  <c r="Q3447" i="11"/>
  <c r="L3447" i="11"/>
  <c r="M3447" i="11" s="1"/>
  <c r="N3447" i="11" s="1"/>
  <c r="P3447" i="11" s="1"/>
  <c r="K3449" i="11" l="1"/>
  <c r="J3450" i="11"/>
  <c r="Q3448" i="11"/>
  <c r="L3448" i="11"/>
  <c r="M3448" i="11" s="1"/>
  <c r="N3448" i="11" s="1"/>
  <c r="P3448" i="11" s="1"/>
  <c r="O3449" i="11"/>
  <c r="R3448" i="11"/>
  <c r="Q3449" i="11" l="1"/>
  <c r="L3449" i="11"/>
  <c r="M3449" i="11" s="1"/>
  <c r="N3449" i="11" s="1"/>
  <c r="P3449" i="11" s="1"/>
  <c r="O3450" i="11"/>
  <c r="K3450" i="11"/>
  <c r="J3451" i="11"/>
  <c r="R3449" i="11"/>
  <c r="R3450" i="11" l="1"/>
  <c r="J3452" i="11"/>
  <c r="K3451" i="11"/>
  <c r="O3451" i="11"/>
  <c r="Q3450" i="11"/>
  <c r="L3450" i="11"/>
  <c r="M3450" i="11" s="1"/>
  <c r="N3450" i="11" s="1"/>
  <c r="P3450" i="11" s="1"/>
  <c r="R3451" i="11" l="1"/>
  <c r="J3453" i="11"/>
  <c r="K3452" i="11"/>
  <c r="O3452" i="11"/>
  <c r="Q3451" i="11"/>
  <c r="L3451" i="11"/>
  <c r="M3451" i="11" s="1"/>
  <c r="N3451" i="11" s="1"/>
  <c r="P3451" i="11" s="1"/>
  <c r="J3454" i="11" l="1"/>
  <c r="K3453" i="11"/>
  <c r="L3452" i="11"/>
  <c r="M3452" i="11" s="1"/>
  <c r="O3453" i="11"/>
  <c r="Q3452" i="11"/>
  <c r="R3452" i="11"/>
  <c r="N3452" i="11" l="1"/>
  <c r="K3454" i="11"/>
  <c r="J3455" i="11"/>
  <c r="Q3453" i="11"/>
  <c r="L3453" i="11"/>
  <c r="M3453" i="11" s="1"/>
  <c r="N3453" i="11" s="1"/>
  <c r="P3453" i="11" s="1"/>
  <c r="O3454" i="11"/>
  <c r="R3453" i="11"/>
  <c r="AF16" i="21" l="1"/>
  <c r="P3452" i="11"/>
  <c r="O3455" i="11"/>
  <c r="L3454" i="11"/>
  <c r="M3454" i="11" s="1"/>
  <c r="Q3454" i="11"/>
  <c r="J3456" i="11"/>
  <c r="K3455" i="11"/>
  <c r="R3454" i="11"/>
  <c r="AF17" i="21" l="1"/>
  <c r="N3454" i="11"/>
  <c r="R3455" i="11"/>
  <c r="L3455" i="11"/>
  <c r="M3455" i="11" s="1"/>
  <c r="N3455" i="11" s="1"/>
  <c r="P3455" i="11" s="1"/>
  <c r="O3456" i="11"/>
  <c r="Q3455" i="11"/>
  <c r="J3457" i="11"/>
  <c r="K3456" i="11"/>
  <c r="AF18" i="21" l="1"/>
  <c r="P3454" i="11"/>
  <c r="R3456" i="11"/>
  <c r="Q3456" i="11"/>
  <c r="L3456" i="11"/>
  <c r="M3456" i="11" s="1"/>
  <c r="O3457" i="11"/>
  <c r="K3457" i="11"/>
  <c r="J3458" i="11"/>
  <c r="AF19" i="21" l="1"/>
  <c r="N3456" i="11"/>
  <c r="R3457" i="11"/>
  <c r="K3458" i="11"/>
  <c r="J3459" i="11"/>
  <c r="L3457" i="11"/>
  <c r="M3457" i="11" s="1"/>
  <c r="N3457" i="11" s="1"/>
  <c r="P3457" i="11" s="1"/>
  <c r="O3458" i="11"/>
  <c r="Q3457" i="11"/>
  <c r="AF20" i="21" l="1"/>
  <c r="P3456" i="11"/>
  <c r="L3458" i="11"/>
  <c r="M3458" i="11" s="1"/>
  <c r="O3459" i="11"/>
  <c r="Q3458" i="11"/>
  <c r="J3460" i="11"/>
  <c r="K3459" i="11"/>
  <c r="R3458" i="11"/>
  <c r="AF21" i="21" l="1"/>
  <c r="N3458" i="11"/>
  <c r="R3459" i="11"/>
  <c r="L3459" i="11"/>
  <c r="M3459" i="11" s="1"/>
  <c r="N3459" i="11" s="1"/>
  <c r="P3459" i="11" s="1"/>
  <c r="Q3459" i="11"/>
  <c r="O3460" i="11"/>
  <c r="J3461" i="11"/>
  <c r="K3460" i="11"/>
  <c r="AF22" i="21" l="1"/>
  <c r="P3458" i="11"/>
  <c r="R3460" i="11"/>
  <c r="Q3460" i="11"/>
  <c r="L3460" i="11"/>
  <c r="M3460" i="11" s="1"/>
  <c r="O3461" i="11"/>
  <c r="J3462" i="11"/>
  <c r="K3461" i="11"/>
  <c r="AF23" i="21" l="1"/>
  <c r="N3460" i="11"/>
  <c r="J3463" i="11"/>
  <c r="K3462" i="11"/>
  <c r="O3462" i="11"/>
  <c r="Q3461" i="11"/>
  <c r="L3461" i="11"/>
  <c r="M3461" i="11" s="1"/>
  <c r="N3461" i="11" s="1"/>
  <c r="P3461" i="11" s="1"/>
  <c r="R3461" i="11"/>
  <c r="AF24" i="21" l="1"/>
  <c r="P3460" i="11"/>
  <c r="J3464" i="11"/>
  <c r="K3463" i="11"/>
  <c r="L3462" i="11"/>
  <c r="M3462" i="11" s="1"/>
  <c r="N3462" i="11" s="1"/>
  <c r="P3462" i="11" s="1"/>
  <c r="O3463" i="11"/>
  <c r="Q3462" i="11"/>
  <c r="R3462" i="11"/>
  <c r="AF25" i="21" l="1"/>
  <c r="J3465" i="11"/>
  <c r="K3464" i="11"/>
  <c r="L3463" i="11"/>
  <c r="M3463" i="11" s="1"/>
  <c r="N3463" i="11" s="1"/>
  <c r="P3463" i="11" s="1"/>
  <c r="O3464" i="11"/>
  <c r="Q3463" i="11"/>
  <c r="R3463" i="11"/>
  <c r="AF26" i="21" l="1"/>
  <c r="J3466" i="11"/>
  <c r="K3465" i="11"/>
  <c r="Q3464" i="11"/>
  <c r="L3464" i="11"/>
  <c r="M3464" i="11" s="1"/>
  <c r="N3464" i="11" s="1"/>
  <c r="P3464" i="11" s="1"/>
  <c r="O3465" i="11"/>
  <c r="R3464" i="11"/>
  <c r="AF27" i="21" l="1"/>
  <c r="R3465" i="11"/>
  <c r="K3466" i="11"/>
  <c r="J3467" i="11"/>
  <c r="O3466" i="11"/>
  <c r="Q3465" i="11"/>
  <c r="L3465" i="11"/>
  <c r="M3465" i="11" s="1"/>
  <c r="N3465" i="11" s="1"/>
  <c r="P3465" i="11" s="1"/>
  <c r="AF28" i="21" l="1"/>
  <c r="O3467" i="11"/>
  <c r="Q3466" i="11"/>
  <c r="L3466" i="11"/>
  <c r="M3466" i="11" s="1"/>
  <c r="N3466" i="11" s="1"/>
  <c r="P3466" i="11" s="1"/>
  <c r="K3467" i="11"/>
  <c r="J3468" i="11"/>
  <c r="R3466" i="11"/>
  <c r="AF30" i="21" l="1"/>
  <c r="AF29" i="21"/>
  <c r="R3467" i="11"/>
  <c r="J3469" i="11"/>
  <c r="K3468" i="11"/>
  <c r="L3467" i="11"/>
  <c r="M3467" i="11" s="1"/>
  <c r="N3467" i="11" s="1"/>
  <c r="P3467" i="11" s="1"/>
  <c r="O3468" i="11"/>
  <c r="Q3467" i="11"/>
  <c r="J3470" i="11" l="1"/>
  <c r="K3469" i="11"/>
  <c r="Q3468" i="11"/>
  <c r="L3468" i="11"/>
  <c r="M3468" i="11" s="1"/>
  <c r="N3468" i="11" s="1"/>
  <c r="P3468" i="11" s="1"/>
  <c r="O3469" i="11"/>
  <c r="R3468" i="11"/>
  <c r="AF31" i="21" l="1"/>
  <c r="K3470" i="11"/>
  <c r="J3471" i="11"/>
  <c r="O3470" i="11"/>
  <c r="Q3469" i="11"/>
  <c r="L3469" i="11"/>
  <c r="M3469" i="11" s="1"/>
  <c r="N3469" i="11" s="1"/>
  <c r="P3469" i="11" s="1"/>
  <c r="R3469" i="11"/>
  <c r="AF32" i="21" l="1"/>
  <c r="J3472" i="11"/>
  <c r="K3471" i="11"/>
  <c r="R3470" i="11"/>
  <c r="O3471" i="11"/>
  <c r="Q3470" i="11"/>
  <c r="L3470" i="11"/>
  <c r="M3470" i="11" s="1"/>
  <c r="N3470" i="11" s="1"/>
  <c r="P3470" i="11" s="1"/>
  <c r="AF33" i="21" l="1"/>
  <c r="J3473" i="11"/>
  <c r="K3472" i="11"/>
  <c r="L3471" i="11"/>
  <c r="M3471" i="11" s="1"/>
  <c r="N3471" i="11" s="1"/>
  <c r="P3471" i="11" s="1"/>
  <c r="O3472" i="11"/>
  <c r="Q3471" i="11"/>
  <c r="R3471" i="11"/>
  <c r="AF34" i="21" l="1"/>
  <c r="J3474" i="11"/>
  <c r="K3473" i="11"/>
  <c r="Q3472" i="11"/>
  <c r="L3472" i="11"/>
  <c r="M3472" i="11" s="1"/>
  <c r="N3472" i="11" s="1"/>
  <c r="P3472" i="11" s="1"/>
  <c r="O3473" i="11"/>
  <c r="R3472" i="11"/>
  <c r="AF35" i="21" l="1"/>
  <c r="R3473" i="11"/>
  <c r="K3474" i="11"/>
  <c r="J3475" i="11"/>
  <c r="L3473" i="11"/>
  <c r="M3473" i="11" s="1"/>
  <c r="N3473" i="11" s="1"/>
  <c r="P3473" i="11" s="1"/>
  <c r="O3474" i="11"/>
  <c r="Q3473" i="11"/>
  <c r="AF36" i="21" l="1"/>
  <c r="O3475" i="11"/>
  <c r="Q3474" i="11"/>
  <c r="L3474" i="11"/>
  <c r="M3474" i="11" s="1"/>
  <c r="N3474" i="11" s="1"/>
  <c r="P3474" i="11" s="1"/>
  <c r="K3475" i="11"/>
  <c r="J3476" i="11"/>
  <c r="R3474" i="11"/>
  <c r="AF37" i="21" l="1"/>
  <c r="R3475" i="11"/>
  <c r="AF39" i="21" s="1"/>
  <c r="J3477" i="11"/>
  <c r="K3476" i="11"/>
  <c r="Q3475" i="11"/>
  <c r="L3475" i="11"/>
  <c r="M3475" i="11" s="1"/>
  <c r="N3475" i="11" s="1"/>
  <c r="P3475" i="11" s="1"/>
  <c r="O3476" i="11"/>
  <c r="R3476" i="11" l="1"/>
  <c r="AF40" i="21" s="1"/>
  <c r="L3476" i="11"/>
  <c r="M3476" i="11" s="1"/>
  <c r="N3476" i="11" s="1"/>
  <c r="P3476" i="11" s="1"/>
  <c r="Q3476" i="11"/>
  <c r="O3477" i="11"/>
  <c r="J3478" i="11"/>
  <c r="K3477" i="11"/>
  <c r="R3477" i="11" l="1"/>
  <c r="O3478" i="11"/>
  <c r="Q3477" i="11"/>
  <c r="L3477" i="11"/>
  <c r="M3477" i="11" s="1"/>
  <c r="N3477" i="11" s="1"/>
  <c r="P3477" i="11" s="1"/>
  <c r="K3478" i="11"/>
  <c r="J3479" i="11"/>
  <c r="AF41" i="21" l="1"/>
  <c r="O3479" i="11"/>
  <c r="Q3478" i="11"/>
  <c r="L3478" i="11"/>
  <c r="M3478" i="11" s="1"/>
  <c r="N3478" i="11" s="1"/>
  <c r="P3478" i="11" s="1"/>
  <c r="R3478" i="11"/>
  <c r="J3480" i="11"/>
  <c r="K3479" i="11"/>
  <c r="AF42" i="21" l="1"/>
  <c r="R3479" i="11"/>
  <c r="J3481" i="11"/>
  <c r="K3480" i="11"/>
  <c r="O3480" i="11"/>
  <c r="L3479" i="11"/>
  <c r="M3479" i="11" s="1"/>
  <c r="N3479" i="11" s="1"/>
  <c r="P3479" i="11" s="1"/>
  <c r="Q3479" i="11"/>
  <c r="AF43" i="21" l="1"/>
  <c r="J3482" i="11"/>
  <c r="K3481" i="11"/>
  <c r="O3481" i="11"/>
  <c r="Q3480" i="11"/>
  <c r="L3480" i="11"/>
  <c r="M3480" i="11" s="1"/>
  <c r="N3480" i="11" s="1"/>
  <c r="P3480" i="11" s="1"/>
  <c r="R3480" i="11"/>
  <c r="AF44" i="21" l="1"/>
  <c r="K3482" i="11"/>
  <c r="J3483" i="11"/>
  <c r="L3481" i="11"/>
  <c r="M3481" i="11" s="1"/>
  <c r="N3481" i="11" s="1"/>
  <c r="P3481" i="11" s="1"/>
  <c r="O3482" i="11"/>
  <c r="Q3481" i="11"/>
  <c r="R3481" i="11"/>
  <c r="AF45" i="21" l="1"/>
  <c r="O3483" i="11"/>
  <c r="Q3482" i="11"/>
  <c r="L3482" i="11"/>
  <c r="M3482" i="11" s="1"/>
  <c r="J3484" i="11"/>
  <c r="K3483" i="11"/>
  <c r="R3482" i="11"/>
  <c r="AF46" i="21" l="1"/>
  <c r="N3482" i="11"/>
  <c r="R3483" i="11"/>
  <c r="O3484" i="11"/>
  <c r="Q3483" i="11"/>
  <c r="L3483" i="11"/>
  <c r="M3483" i="11" s="1"/>
  <c r="N3483" i="11" s="1"/>
  <c r="P3483" i="11" s="1"/>
  <c r="J3485" i="11"/>
  <c r="K3484" i="11"/>
  <c r="AF47" i="21" l="1"/>
  <c r="P3482" i="11"/>
  <c r="R3484" i="11"/>
  <c r="L3484" i="11"/>
  <c r="M3484" i="11" s="1"/>
  <c r="O3485" i="11"/>
  <c r="Q3484" i="11"/>
  <c r="J3486" i="11"/>
  <c r="K3485" i="11"/>
  <c r="AF48" i="21" l="1"/>
  <c r="N3484" i="11"/>
  <c r="R3485" i="11"/>
  <c r="O3486" i="11"/>
  <c r="Q3485" i="11"/>
  <c r="L3485" i="11"/>
  <c r="M3485" i="11" s="1"/>
  <c r="N3485" i="11" s="1"/>
  <c r="P3485" i="11" s="1"/>
  <c r="J3487" i="11"/>
  <c r="K3486" i="11"/>
  <c r="AF49" i="21" l="1"/>
  <c r="P3484" i="11"/>
  <c r="R3486" i="11"/>
  <c r="O3487" i="11"/>
  <c r="Q3486" i="11"/>
  <c r="L3486" i="11"/>
  <c r="M3486" i="11" s="1"/>
  <c r="J3488" i="11"/>
  <c r="K3487" i="11"/>
  <c r="AF50" i="21" l="1"/>
  <c r="N3486" i="11"/>
  <c r="R3487" i="11"/>
  <c r="O3488" i="11"/>
  <c r="Q3487" i="11"/>
  <c r="L3487" i="11"/>
  <c r="M3487" i="11" s="1"/>
  <c r="N3487" i="11" s="1"/>
  <c r="P3487" i="11" s="1"/>
  <c r="J3489" i="11"/>
  <c r="K3488" i="11"/>
  <c r="AF51" i="21" l="1"/>
  <c r="P3486" i="11"/>
  <c r="R3488" i="11"/>
  <c r="Q3488" i="11"/>
  <c r="L3488" i="11"/>
  <c r="M3488" i="11" s="1"/>
  <c r="O3489" i="11"/>
  <c r="K3489" i="11"/>
  <c r="J3490" i="11"/>
  <c r="AF52" i="21" l="1"/>
  <c r="N3488" i="11"/>
  <c r="R3489" i="11"/>
  <c r="K3490" i="11"/>
  <c r="J3491" i="11"/>
  <c r="Q3489" i="11"/>
  <c r="L3489" i="11"/>
  <c r="M3489" i="11" s="1"/>
  <c r="N3489" i="11" s="1"/>
  <c r="P3489" i="11" s="1"/>
  <c r="O3490" i="11"/>
  <c r="AF53" i="21" l="1"/>
  <c r="P3488" i="11"/>
  <c r="O3491" i="11"/>
  <c r="Q3490" i="11"/>
  <c r="L3490" i="11"/>
  <c r="M3490" i="11" s="1"/>
  <c r="J3492" i="11"/>
  <c r="K3491" i="11"/>
  <c r="R3490" i="11"/>
  <c r="AF54" i="21" l="1"/>
  <c r="N3490" i="11"/>
  <c r="R3491" i="11"/>
  <c r="O3492" i="11"/>
  <c r="Q3491" i="11"/>
  <c r="L3491" i="11"/>
  <c r="M3491" i="11" s="1"/>
  <c r="N3491" i="11" s="1"/>
  <c r="P3491" i="11" s="1"/>
  <c r="J3493" i="11"/>
  <c r="K3492" i="11"/>
  <c r="AF55" i="21" l="1"/>
  <c r="P3490" i="11"/>
  <c r="R3492" i="11"/>
  <c r="Q3492" i="11"/>
  <c r="L3492" i="11"/>
  <c r="M3492" i="11" s="1"/>
  <c r="N3492" i="11" s="1"/>
  <c r="P3492" i="11" s="1"/>
  <c r="O3493" i="11"/>
  <c r="K3493" i="11"/>
  <c r="J3494" i="11"/>
  <c r="AF56" i="21" l="1"/>
  <c r="R3493" i="11"/>
  <c r="AF57" i="21" s="1"/>
  <c r="K3494" i="11"/>
  <c r="J3495" i="11"/>
  <c r="Q3493" i="11"/>
  <c r="O3494" i="11"/>
  <c r="L3493" i="11"/>
  <c r="M3493" i="11" s="1"/>
  <c r="N3493" i="11" s="1"/>
  <c r="P3493" i="11" s="1"/>
  <c r="Q3494" i="11" l="1"/>
  <c r="L3494" i="11"/>
  <c r="M3494" i="11" s="1"/>
  <c r="N3494" i="11" s="1"/>
  <c r="P3494" i="11" s="1"/>
  <c r="O3495" i="11"/>
  <c r="J3496" i="11"/>
  <c r="K3495" i="11"/>
  <c r="R3494" i="11"/>
  <c r="AF58" i="21" l="1"/>
  <c r="R3495" i="11"/>
  <c r="L3495" i="11"/>
  <c r="M3495" i="11" s="1"/>
  <c r="N3495" i="11" s="1"/>
  <c r="P3495" i="11" s="1"/>
  <c r="O3496" i="11"/>
  <c r="Q3495" i="11"/>
  <c r="J3497" i="11"/>
  <c r="K3496" i="11"/>
  <c r="AF59" i="21" l="1"/>
  <c r="J3498" i="11"/>
  <c r="K3497" i="11"/>
  <c r="Q3496" i="11"/>
  <c r="L3496" i="11"/>
  <c r="M3496" i="11" s="1"/>
  <c r="N3496" i="11" s="1"/>
  <c r="P3496" i="11" s="1"/>
  <c r="O3497" i="11"/>
  <c r="R3496" i="11"/>
  <c r="AF60" i="21" l="1"/>
  <c r="R3497" i="11"/>
  <c r="J3499" i="11"/>
  <c r="K3498" i="11"/>
  <c r="O3498" i="11"/>
  <c r="L3497" i="11"/>
  <c r="M3497" i="11" s="1"/>
  <c r="N3497" i="11" s="1"/>
  <c r="P3497" i="11" s="1"/>
  <c r="Q3497" i="11"/>
  <c r="AF61" i="21" l="1"/>
  <c r="J3500" i="11"/>
  <c r="K3499" i="11"/>
  <c r="O3499" i="11"/>
  <c r="Q3498" i="11"/>
  <c r="L3498" i="11"/>
  <c r="M3498" i="11" s="1"/>
  <c r="N3498" i="11" s="1"/>
  <c r="P3498" i="11" s="1"/>
  <c r="R3498" i="11"/>
  <c r="AF62" i="21" l="1"/>
  <c r="J3501" i="11"/>
  <c r="K3500" i="11"/>
  <c r="L3499" i="11"/>
  <c r="M3499" i="11" s="1"/>
  <c r="N3499" i="11" s="1"/>
  <c r="P3499" i="11" s="1"/>
  <c r="O3500" i="11"/>
  <c r="Q3499" i="11"/>
  <c r="R3499" i="11"/>
  <c r="AF63" i="21" l="1"/>
  <c r="L3500" i="11"/>
  <c r="M3500" i="11" s="1"/>
  <c r="N3500" i="11" s="1"/>
  <c r="P3500" i="11" s="1"/>
  <c r="O3501" i="11"/>
  <c r="Q3500" i="11"/>
  <c r="J3502" i="11"/>
  <c r="K3501" i="11"/>
  <c r="R3500" i="11"/>
  <c r="AF64" i="21" l="1"/>
  <c r="R3501" i="11"/>
  <c r="O3502" i="11"/>
  <c r="L3501" i="11"/>
  <c r="M3501" i="11" s="1"/>
  <c r="N3501" i="11" s="1"/>
  <c r="P3501" i="11" s="1"/>
  <c r="Q3501" i="11"/>
  <c r="J3503" i="11"/>
  <c r="K3502" i="11"/>
  <c r="AF65" i="21" l="1"/>
  <c r="R3502" i="11"/>
  <c r="O3503" i="11"/>
  <c r="Q3502" i="11"/>
  <c r="L3502" i="11"/>
  <c r="M3502" i="11" s="1"/>
  <c r="N3502" i="11" s="1"/>
  <c r="P3502" i="11" s="1"/>
  <c r="J3504" i="11"/>
  <c r="K3503" i="11"/>
  <c r="AF66" i="21" l="1"/>
  <c r="R3503" i="11"/>
  <c r="J3505" i="11"/>
  <c r="K3504" i="11"/>
  <c r="O3504" i="11"/>
  <c r="Q3503" i="11"/>
  <c r="L3503" i="11"/>
  <c r="M3503" i="11" s="1"/>
  <c r="N3503" i="11" s="1"/>
  <c r="P3503" i="11" s="1"/>
  <c r="AF67" i="21" l="1"/>
  <c r="R3504" i="11"/>
  <c r="K3505" i="11"/>
  <c r="J3506" i="11"/>
  <c r="Q3504" i="11"/>
  <c r="L3504" i="11"/>
  <c r="M3504" i="11" s="1"/>
  <c r="N3504" i="11" s="1"/>
  <c r="P3504" i="11" s="1"/>
  <c r="O3505" i="11"/>
  <c r="AF68" i="21" l="1"/>
  <c r="Q3505" i="11"/>
  <c r="O3506" i="11"/>
  <c r="L3505" i="11"/>
  <c r="M3505" i="11" s="1"/>
  <c r="N3505" i="11" s="1"/>
  <c r="P3505" i="11" s="1"/>
  <c r="K3506" i="11"/>
  <c r="J3507" i="11"/>
  <c r="R3505" i="11"/>
  <c r="AF69" i="21" l="1"/>
  <c r="R3506" i="11"/>
  <c r="J3508" i="11"/>
  <c r="K3507" i="11"/>
  <c r="Q3506" i="11"/>
  <c r="L3506" i="11"/>
  <c r="M3506" i="11" s="1"/>
  <c r="N3506" i="11" s="1"/>
  <c r="P3506" i="11" s="1"/>
  <c r="O3507" i="11"/>
  <c r="AF70" i="21" l="1"/>
  <c r="R3507" i="11"/>
  <c r="J3509" i="11"/>
  <c r="K3508" i="11"/>
  <c r="L3507" i="11"/>
  <c r="M3507" i="11" s="1"/>
  <c r="N3507" i="11" s="1"/>
  <c r="P3507" i="11" s="1"/>
  <c r="O3508" i="11"/>
  <c r="Q3507" i="11"/>
  <c r="AF71" i="21" l="1"/>
  <c r="Q3508" i="11"/>
  <c r="L3508" i="11"/>
  <c r="M3508" i="11" s="1"/>
  <c r="N3508" i="11" s="1"/>
  <c r="P3508" i="11" s="1"/>
  <c r="O3509" i="11"/>
  <c r="J3510" i="11"/>
  <c r="K3509" i="11"/>
  <c r="R3508" i="11"/>
  <c r="AF72" i="21" l="1"/>
  <c r="R3509" i="11"/>
  <c r="Q3509" i="11"/>
  <c r="O3510" i="11"/>
  <c r="L3509" i="11"/>
  <c r="M3509" i="11" s="1"/>
  <c r="N3509" i="11" s="1"/>
  <c r="P3509" i="11" s="1"/>
  <c r="K3510" i="11"/>
  <c r="J3511" i="11"/>
  <c r="AF73" i="21" l="1"/>
  <c r="Q3510" i="11"/>
  <c r="L3510" i="11"/>
  <c r="M3510" i="11" s="1"/>
  <c r="N3510" i="11" s="1"/>
  <c r="P3510" i="11" s="1"/>
  <c r="O3511" i="11"/>
  <c r="R3510" i="11"/>
  <c r="J3512" i="11"/>
  <c r="K3511" i="11"/>
  <c r="AF74" i="21" l="1"/>
  <c r="J3513" i="11"/>
  <c r="K3512" i="11"/>
  <c r="R3511" i="11"/>
  <c r="Q3511" i="11"/>
  <c r="L3511" i="11"/>
  <c r="M3511" i="11" s="1"/>
  <c r="N3511" i="11" s="1"/>
  <c r="P3511" i="11" s="1"/>
  <c r="O3512" i="11"/>
  <c r="AF75" i="21" l="1"/>
  <c r="J3514" i="11"/>
  <c r="K3513" i="11"/>
  <c r="Q3512" i="11"/>
  <c r="L3512" i="11"/>
  <c r="M3512" i="11" s="1"/>
  <c r="N3512" i="11" s="1"/>
  <c r="P3512" i="11" s="1"/>
  <c r="O3513" i="11"/>
  <c r="R3512" i="11"/>
  <c r="AF76" i="21" l="1"/>
  <c r="R3513" i="11"/>
  <c r="AF77" i="21" s="1"/>
  <c r="K3514" i="11"/>
  <c r="J3515" i="11"/>
  <c r="O3514" i="11"/>
  <c r="Q3513" i="11"/>
  <c r="L3513" i="11"/>
  <c r="M3513" i="11" s="1"/>
  <c r="N3513" i="11" l="1"/>
  <c r="J3516" i="11"/>
  <c r="K3515" i="11"/>
  <c r="R3514" i="11"/>
  <c r="L3514" i="11"/>
  <c r="M3514" i="11" s="1"/>
  <c r="N3514" i="11" s="1"/>
  <c r="P3514" i="11" s="1"/>
  <c r="O3515" i="11"/>
  <c r="Q3514" i="11"/>
  <c r="AF78" i="21" l="1"/>
  <c r="P3513" i="11"/>
  <c r="R3515" i="11"/>
  <c r="J3517" i="11"/>
  <c r="K3516" i="11"/>
  <c r="O3516" i="11"/>
  <c r="L3515" i="11"/>
  <c r="M3515" i="11" s="1"/>
  <c r="Q3515" i="11"/>
  <c r="AF79" i="21" l="1"/>
  <c r="N3515" i="11"/>
  <c r="K3517" i="11"/>
  <c r="J3518" i="11"/>
  <c r="Q3516" i="11"/>
  <c r="L3516" i="11"/>
  <c r="M3516" i="11" s="1"/>
  <c r="N3516" i="11" s="1"/>
  <c r="P3516" i="11" s="1"/>
  <c r="O3517" i="11"/>
  <c r="R3516" i="11"/>
  <c r="AF80" i="21" l="1"/>
  <c r="P3515" i="11"/>
  <c r="L3517" i="11"/>
  <c r="M3517" i="11" s="1"/>
  <c r="O3518" i="11"/>
  <c r="Q3517" i="11"/>
  <c r="K3518" i="11"/>
  <c r="J3519" i="11"/>
  <c r="R3517" i="11"/>
  <c r="AF81" i="21" l="1"/>
  <c r="N3517" i="11"/>
  <c r="R3518" i="11"/>
  <c r="J3520" i="11"/>
  <c r="K3519" i="11"/>
  <c r="L3518" i="11"/>
  <c r="M3518" i="11" s="1"/>
  <c r="N3518" i="11" s="1"/>
  <c r="P3518" i="11" s="1"/>
  <c r="O3519" i="11"/>
  <c r="Q3518" i="11"/>
  <c r="AF82" i="21" l="1"/>
  <c r="P3517" i="11"/>
  <c r="J3521" i="11"/>
  <c r="K3520" i="11"/>
  <c r="L3519" i="11"/>
  <c r="M3519" i="11" s="1"/>
  <c r="O3520" i="11"/>
  <c r="Q3519" i="11"/>
  <c r="R3519" i="11"/>
  <c r="AF83" i="21" l="1"/>
  <c r="N3519" i="11"/>
  <c r="K3521" i="11"/>
  <c r="J3522" i="11"/>
  <c r="Q3520" i="11"/>
  <c r="L3520" i="11"/>
  <c r="M3520" i="11" s="1"/>
  <c r="N3520" i="11" s="1"/>
  <c r="P3520" i="11" s="1"/>
  <c r="O3521" i="11"/>
  <c r="R3520" i="11"/>
  <c r="AF84" i="21" l="1"/>
  <c r="P3519" i="11"/>
  <c r="Q3521" i="11"/>
  <c r="O3522" i="11"/>
  <c r="L3521" i="11"/>
  <c r="M3521" i="11" s="1"/>
  <c r="K3522" i="11"/>
  <c r="J3523" i="11"/>
  <c r="R3521" i="11"/>
  <c r="AF85" i="21" l="1"/>
  <c r="N3521" i="11"/>
  <c r="R3522" i="11"/>
  <c r="J3524" i="11"/>
  <c r="K3523" i="11"/>
  <c r="O3523" i="11"/>
  <c r="Q3522" i="11"/>
  <c r="L3522" i="11"/>
  <c r="M3522" i="11" s="1"/>
  <c r="N3522" i="11" s="1"/>
  <c r="P3522" i="11" s="1"/>
  <c r="AF86" i="21" l="1"/>
  <c r="P3521" i="11"/>
  <c r="J3525" i="11"/>
  <c r="K3524" i="11"/>
  <c r="R3523" i="11"/>
  <c r="Q3523" i="11"/>
  <c r="L3523" i="11"/>
  <c r="M3523" i="11" s="1"/>
  <c r="N3523" i="11" s="1"/>
  <c r="P3523" i="11" s="1"/>
  <c r="O3524" i="11"/>
  <c r="AF87" i="21" l="1"/>
  <c r="R3524" i="11"/>
  <c r="AF88" i="21" s="1"/>
  <c r="J3526" i="11"/>
  <c r="K3525" i="11"/>
  <c r="L3524" i="11"/>
  <c r="M3524" i="11" s="1"/>
  <c r="N3524" i="11" s="1"/>
  <c r="P3524" i="11" s="1"/>
  <c r="O3525" i="11"/>
  <c r="Q3524" i="11"/>
  <c r="J3527" i="11" l="1"/>
  <c r="K3526" i="11"/>
  <c r="O3526" i="11"/>
  <c r="Q3525" i="11"/>
  <c r="L3525" i="11"/>
  <c r="M3525" i="11" s="1"/>
  <c r="N3525" i="11" s="1"/>
  <c r="P3525" i="11" s="1"/>
  <c r="R3525" i="11"/>
  <c r="AF89" i="21" l="1"/>
  <c r="J3528" i="11"/>
  <c r="K3527" i="11"/>
  <c r="O3527" i="11"/>
  <c r="L3526" i="11"/>
  <c r="M3526" i="11" s="1"/>
  <c r="N3526" i="11" s="1"/>
  <c r="P3526" i="11" s="1"/>
  <c r="Q3526" i="11"/>
  <c r="R3526" i="11"/>
  <c r="AF90" i="21" l="1"/>
  <c r="J3529" i="11"/>
  <c r="K3528" i="11"/>
  <c r="O3528" i="11"/>
  <c r="Q3527" i="11"/>
  <c r="L3527" i="11"/>
  <c r="M3527" i="11" s="1"/>
  <c r="N3527" i="11" s="1"/>
  <c r="P3527" i="11" s="1"/>
  <c r="R3527" i="11"/>
  <c r="AF91" i="21" l="1"/>
  <c r="K3529" i="11"/>
  <c r="J3530" i="11"/>
  <c r="Q3528" i="11"/>
  <c r="O3529" i="11"/>
  <c r="L3528" i="11"/>
  <c r="M3528" i="11" s="1"/>
  <c r="N3528" i="11" s="1"/>
  <c r="P3528" i="11" s="1"/>
  <c r="R3528" i="11"/>
  <c r="AF92" i="21" l="1"/>
  <c r="Q3529" i="11"/>
  <c r="O3530" i="11"/>
  <c r="L3529" i="11"/>
  <c r="M3529" i="11" s="1"/>
  <c r="N3529" i="11" s="1"/>
  <c r="P3529" i="11" s="1"/>
  <c r="K3530" i="11"/>
  <c r="J3531" i="11"/>
  <c r="R3529" i="11"/>
  <c r="AF93" i="21" l="1"/>
  <c r="R3530" i="11"/>
  <c r="J3532" i="11"/>
  <c r="K3531" i="11"/>
  <c r="O3531" i="11"/>
  <c r="Q3530" i="11"/>
  <c r="L3530" i="11"/>
  <c r="M3530" i="11" s="1"/>
  <c r="N3530" i="11" s="1"/>
  <c r="P3530" i="11" s="1"/>
  <c r="AF94" i="21" l="1"/>
  <c r="K3532" i="11"/>
  <c r="J3533" i="11"/>
  <c r="R3531" i="11"/>
  <c r="O3532" i="11"/>
  <c r="L3531" i="11"/>
  <c r="M3531" i="11" s="1"/>
  <c r="N3531" i="11" s="1"/>
  <c r="P3531" i="11" s="1"/>
  <c r="Q3531" i="11"/>
  <c r="AF95" i="21" l="1"/>
  <c r="J3534" i="11"/>
  <c r="K3533" i="11"/>
  <c r="Q3532" i="11"/>
  <c r="L3532" i="11"/>
  <c r="M3532" i="11" s="1"/>
  <c r="N3532" i="11" s="1"/>
  <c r="P3532" i="11" s="1"/>
  <c r="O3533" i="11"/>
  <c r="R3532" i="11"/>
  <c r="AF96" i="21" l="1"/>
  <c r="R3533" i="11"/>
  <c r="AF97" i="21" s="1"/>
  <c r="K3534" i="11"/>
  <c r="J3535" i="11"/>
  <c r="L3533" i="11"/>
  <c r="M3533" i="11" s="1"/>
  <c r="N3533" i="11" s="1"/>
  <c r="P3533" i="11" s="1"/>
  <c r="O3534" i="11"/>
  <c r="Q3533" i="11"/>
  <c r="L3534" i="11" l="1"/>
  <c r="M3534" i="11" s="1"/>
  <c r="N3534" i="11" s="1"/>
  <c r="P3534" i="11" s="1"/>
  <c r="O3535" i="11"/>
  <c r="Q3534" i="11"/>
  <c r="J3536" i="11"/>
  <c r="K3535" i="11"/>
  <c r="R3534" i="11"/>
  <c r="AF98" i="21" l="1"/>
  <c r="R3535" i="11"/>
  <c r="L3535" i="11"/>
  <c r="M3535" i="11" s="1"/>
  <c r="N3535" i="11" s="1"/>
  <c r="P3535" i="11" s="1"/>
  <c r="O3536" i="11"/>
  <c r="Q3535" i="11"/>
  <c r="J3537" i="11"/>
  <c r="K3536" i="11"/>
  <c r="AF99" i="21" l="1"/>
  <c r="R3536" i="11"/>
  <c r="L3536" i="11"/>
  <c r="M3536" i="11" s="1"/>
  <c r="N3536" i="11" s="1"/>
  <c r="P3536" i="11" s="1"/>
  <c r="O3537" i="11"/>
  <c r="Q3536" i="11"/>
  <c r="J3538" i="11"/>
  <c r="K3537" i="11"/>
  <c r="AF100" i="21" l="1"/>
  <c r="Q3537" i="11"/>
  <c r="L3537" i="11"/>
  <c r="M3537" i="11" s="1"/>
  <c r="N3537" i="11" s="1"/>
  <c r="P3537" i="11" s="1"/>
  <c r="O3538" i="11"/>
  <c r="R3537" i="11"/>
  <c r="K3538" i="11"/>
  <c r="J3539" i="11"/>
  <c r="AF101" i="21" l="1"/>
  <c r="J3540" i="11"/>
  <c r="K3539" i="11"/>
  <c r="Q3538" i="11"/>
  <c r="L3538" i="11"/>
  <c r="M3538" i="11" s="1"/>
  <c r="N3538" i="11" s="1"/>
  <c r="P3538" i="11" s="1"/>
  <c r="O3539" i="11"/>
  <c r="R3538" i="11"/>
  <c r="AF102" i="21" l="1"/>
  <c r="R3539" i="11"/>
  <c r="J3541" i="11"/>
  <c r="K3540" i="11"/>
  <c r="O3540" i="11"/>
  <c r="Q3539" i="11"/>
  <c r="L3539" i="11"/>
  <c r="M3539" i="11" s="1"/>
  <c r="N3539" i="11" s="1"/>
  <c r="P3539" i="11" s="1"/>
  <c r="AF103" i="21" l="1"/>
  <c r="R3540" i="11"/>
  <c r="J3542" i="11"/>
  <c r="K3541" i="11"/>
  <c r="Q3540" i="11"/>
  <c r="L3540" i="11"/>
  <c r="M3540" i="11" s="1"/>
  <c r="N3540" i="11" s="1"/>
  <c r="P3540" i="11" s="1"/>
  <c r="O3541" i="11"/>
  <c r="AF104" i="21" l="1"/>
  <c r="R3541" i="11"/>
  <c r="J3543" i="11"/>
  <c r="K3542" i="11"/>
  <c r="O3542" i="11"/>
  <c r="Q3541" i="11"/>
  <c r="L3541" i="11"/>
  <c r="M3541" i="11" s="1"/>
  <c r="N3541" i="11" s="1"/>
  <c r="P3541" i="11" s="1"/>
  <c r="AF105" i="21" l="1"/>
  <c r="J3544" i="11"/>
  <c r="K3543" i="11"/>
  <c r="R3542" i="11"/>
  <c r="O3543" i="11"/>
  <c r="Q3542" i="11"/>
  <c r="L3542" i="11"/>
  <c r="M3542" i="11" s="1"/>
  <c r="N3542" i="11" s="1"/>
  <c r="P3542" i="11" s="1"/>
  <c r="AF106" i="21" l="1"/>
  <c r="O3544" i="11"/>
  <c r="Q3543" i="11"/>
  <c r="L3543" i="11"/>
  <c r="M3543" i="11" s="1"/>
  <c r="N3543" i="11" s="1"/>
  <c r="P3543" i="11" s="1"/>
  <c r="J3545" i="11"/>
  <c r="K3544" i="11"/>
  <c r="R3543" i="11"/>
  <c r="AF107" i="21" l="1"/>
  <c r="R3544" i="11"/>
  <c r="AF108" i="21" s="1"/>
  <c r="Q3544" i="11"/>
  <c r="L3544" i="11"/>
  <c r="M3544" i="11" s="1"/>
  <c r="O3545" i="11"/>
  <c r="J3546" i="11"/>
  <c r="K3545" i="11"/>
  <c r="Y16" i="21" l="1"/>
  <c r="N3544" i="11"/>
  <c r="Q3545" i="11"/>
  <c r="L3545" i="11"/>
  <c r="M3545" i="11" s="1"/>
  <c r="N3545" i="11" s="1"/>
  <c r="P3545" i="11" s="1"/>
  <c r="O3546" i="11"/>
  <c r="R3545" i="11"/>
  <c r="AF109" i="21" s="1"/>
  <c r="J3547" i="11"/>
  <c r="K3546" i="11"/>
  <c r="P3544" i="11" l="1"/>
  <c r="Q3546" i="11"/>
  <c r="L3546" i="11"/>
  <c r="M3546" i="11" s="1"/>
  <c r="O3547" i="11"/>
  <c r="J3548" i="11"/>
  <c r="K3547" i="11"/>
  <c r="R3546" i="11"/>
  <c r="AF110" i="21" s="1"/>
  <c r="Y17" i="21" l="1"/>
  <c r="Y18" i="21"/>
  <c r="N3546" i="11"/>
  <c r="R3547" i="11"/>
  <c r="AF111" i="21" s="1"/>
  <c r="O3548" i="11"/>
  <c r="Q3547" i="11"/>
  <c r="L3547" i="11"/>
  <c r="M3547" i="11" s="1"/>
  <c r="N3547" i="11" s="1"/>
  <c r="P3547" i="11" s="1"/>
  <c r="J3549" i="11"/>
  <c r="K3548" i="11"/>
  <c r="Y19" i="21" l="1"/>
  <c r="P3546" i="11"/>
  <c r="R3548" i="11"/>
  <c r="AF112" i="21" s="1"/>
  <c r="J3550" i="11"/>
  <c r="K3549" i="11"/>
  <c r="Q3548" i="11"/>
  <c r="O3549" i="11"/>
  <c r="L3548" i="11"/>
  <c r="M3548" i="11" s="1"/>
  <c r="N3548" i="11" l="1"/>
  <c r="O3550" i="11"/>
  <c r="Q3549" i="11"/>
  <c r="L3549" i="11"/>
  <c r="M3549" i="11" s="1"/>
  <c r="N3549" i="11" s="1"/>
  <c r="P3549" i="11" s="1"/>
  <c r="K3550" i="11"/>
  <c r="J3551" i="11"/>
  <c r="R3549" i="11"/>
  <c r="AF113" i="21" s="1"/>
  <c r="Y20" i="21" l="1"/>
  <c r="Y21" i="21"/>
  <c r="P3548" i="11"/>
  <c r="R3550" i="11"/>
  <c r="AF114" i="21" s="1"/>
  <c r="J3552" i="11"/>
  <c r="K3551" i="11"/>
  <c r="O3551" i="11"/>
  <c r="L3550" i="11"/>
  <c r="M3550" i="11" s="1"/>
  <c r="Q3550" i="11"/>
  <c r="N3550" i="11" l="1"/>
  <c r="J3553" i="11"/>
  <c r="K3552" i="11"/>
  <c r="O3552" i="11"/>
  <c r="Q3551" i="11"/>
  <c r="L3551" i="11"/>
  <c r="M3551" i="11" s="1"/>
  <c r="N3551" i="11" s="1"/>
  <c r="P3551" i="11" s="1"/>
  <c r="R3551" i="11"/>
  <c r="AF115" i="21" s="1"/>
  <c r="Y22" i="21" l="1"/>
  <c r="Y23" i="21"/>
  <c r="P3550" i="11"/>
  <c r="J3554" i="11"/>
  <c r="K3553" i="11"/>
  <c r="Q3552" i="11"/>
  <c r="O3553" i="11"/>
  <c r="L3552" i="11"/>
  <c r="M3552" i="11" s="1"/>
  <c r="R3552" i="11"/>
  <c r="AF116" i="21" s="1"/>
  <c r="N3552" i="11" l="1"/>
  <c r="O3554" i="11"/>
  <c r="L3553" i="11"/>
  <c r="M3553" i="11" s="1"/>
  <c r="N3553" i="11" s="1"/>
  <c r="P3553" i="11" s="1"/>
  <c r="Q3553" i="11"/>
  <c r="J3555" i="11"/>
  <c r="K3554" i="11"/>
  <c r="R3553" i="11"/>
  <c r="AF117" i="21" s="1"/>
  <c r="Y24" i="21" l="1"/>
  <c r="Y25" i="21"/>
  <c r="P3552" i="11"/>
  <c r="R3554" i="11"/>
  <c r="AF118" i="21" s="1"/>
  <c r="O3555" i="11"/>
  <c r="Q3554" i="11"/>
  <c r="L3554" i="11"/>
  <c r="M3554" i="11" s="1"/>
  <c r="N3554" i="11" s="1"/>
  <c r="P3554" i="11" s="1"/>
  <c r="K3555" i="11"/>
  <c r="J3556" i="11"/>
  <c r="Y26" i="21" l="1"/>
  <c r="R3555" i="11"/>
  <c r="AF119" i="21" s="1"/>
  <c r="J3557" i="11"/>
  <c r="K3556" i="11"/>
  <c r="Q3555" i="11"/>
  <c r="L3555" i="11"/>
  <c r="M3555" i="11" s="1"/>
  <c r="N3555" i="11" s="1"/>
  <c r="P3555" i="11" s="1"/>
  <c r="O3556" i="11"/>
  <c r="J3558" i="11" l="1"/>
  <c r="K3557" i="11"/>
  <c r="Q3556" i="11"/>
  <c r="L3556" i="11"/>
  <c r="M3556" i="11" s="1"/>
  <c r="N3556" i="11" s="1"/>
  <c r="P3556" i="11" s="1"/>
  <c r="O3557" i="11"/>
  <c r="R3556" i="11"/>
  <c r="AF120" i="21" s="1"/>
  <c r="Y27" i="21" l="1"/>
  <c r="Y28" i="21"/>
  <c r="R3557" i="11"/>
  <c r="AF121" i="21" s="1"/>
  <c r="K3558" i="11"/>
  <c r="J3559" i="11"/>
  <c r="O3558" i="11"/>
  <c r="Q3557" i="11"/>
  <c r="L3557" i="11"/>
  <c r="M3557" i="11" s="1"/>
  <c r="N3557" i="11" s="1"/>
  <c r="P3557" i="11" s="1"/>
  <c r="O3559" i="11" l="1"/>
  <c r="Q3558" i="11"/>
  <c r="L3558" i="11"/>
  <c r="M3558" i="11" s="1"/>
  <c r="N3558" i="11" s="1"/>
  <c r="P3558" i="11" s="1"/>
  <c r="R3558" i="11"/>
  <c r="AF122" i="21" s="1"/>
  <c r="J3560" i="11"/>
  <c r="K3559" i="11"/>
  <c r="Y29" i="21" l="1"/>
  <c r="Y30" i="21"/>
  <c r="R3559" i="11"/>
  <c r="AF123" i="21" s="1"/>
  <c r="L3559" i="11"/>
  <c r="M3559" i="11" s="1"/>
  <c r="N3559" i="11" s="1"/>
  <c r="P3559" i="11" s="1"/>
  <c r="O3560" i="11"/>
  <c r="Q3559" i="11"/>
  <c r="J3561" i="11"/>
  <c r="K3560" i="11"/>
  <c r="Y31" i="21" l="1"/>
  <c r="R3560" i="11"/>
  <c r="AF124" i="21" s="1"/>
  <c r="Q3560" i="11"/>
  <c r="L3560" i="11"/>
  <c r="M3560" i="11" s="1"/>
  <c r="N3560" i="11" s="1"/>
  <c r="P3560" i="11" s="1"/>
  <c r="O3561" i="11"/>
  <c r="J3562" i="11"/>
  <c r="K3561" i="11"/>
  <c r="Y32" i="21" l="1"/>
  <c r="O3562" i="11"/>
  <c r="Q3561" i="11"/>
  <c r="L3561" i="11"/>
  <c r="M3561" i="11" s="1"/>
  <c r="N3561" i="11" s="1"/>
  <c r="P3561" i="11" s="1"/>
  <c r="R3561" i="11"/>
  <c r="AF125" i="21" s="1"/>
  <c r="K3562" i="11"/>
  <c r="J3563" i="11"/>
  <c r="Y33" i="21" l="1"/>
  <c r="R3562" i="11"/>
  <c r="AF126" i="21" s="1"/>
  <c r="K3563" i="11"/>
  <c r="J3564" i="11"/>
  <c r="O3563" i="11"/>
  <c r="L3562" i="11"/>
  <c r="M3562" i="11" s="1"/>
  <c r="N3562" i="11" s="1"/>
  <c r="P3562" i="11" s="1"/>
  <c r="Q3562" i="11"/>
  <c r="O3564" i="11" l="1"/>
  <c r="Q3563" i="11"/>
  <c r="L3563" i="11"/>
  <c r="M3563" i="11" s="1"/>
  <c r="N3563" i="11" s="1"/>
  <c r="P3563" i="11" s="1"/>
  <c r="J3565" i="11"/>
  <c r="K3564" i="11"/>
  <c r="R3563" i="11"/>
  <c r="AF127" i="21" s="1"/>
  <c r="Y34" i="21" l="1"/>
  <c r="AF128" i="21"/>
  <c r="Y35" i="21"/>
  <c r="R3564" i="11"/>
  <c r="Q3564" i="11"/>
  <c r="L3564" i="11"/>
  <c r="M3564" i="11" s="1"/>
  <c r="N3564" i="11" s="1"/>
  <c r="P3564" i="11" s="1"/>
  <c r="O3565" i="11"/>
  <c r="K3565" i="11"/>
  <c r="J3566" i="11"/>
  <c r="R3565" i="11" l="1"/>
  <c r="AF129" i="21" s="1"/>
  <c r="K3566" i="11"/>
  <c r="J3567" i="11"/>
  <c r="O3566" i="11"/>
  <c r="Q3565" i="11"/>
  <c r="L3565" i="11"/>
  <c r="M3565" i="11" s="1"/>
  <c r="N3565" i="11" s="1"/>
  <c r="P3565" i="11" s="1"/>
  <c r="Y36" i="21" l="1"/>
  <c r="Y37" i="21"/>
  <c r="L3566" i="11"/>
  <c r="M3566" i="11" s="1"/>
  <c r="N3566" i="11" s="1"/>
  <c r="P3566" i="11" s="1"/>
  <c r="O3567" i="11"/>
  <c r="Q3566" i="11"/>
  <c r="R3566" i="11"/>
  <c r="AF130" i="21" s="1"/>
  <c r="J3568" i="11"/>
  <c r="K3567" i="11"/>
  <c r="R3567" i="11" l="1"/>
  <c r="AF131" i="21" s="1"/>
  <c r="J3569" i="11"/>
  <c r="K3568" i="11"/>
  <c r="O3568" i="11"/>
  <c r="Q3567" i="11"/>
  <c r="L3567" i="11"/>
  <c r="M3567" i="11" s="1"/>
  <c r="N3567" i="11" s="1"/>
  <c r="P3567" i="11" s="1"/>
  <c r="Y39" i="21" l="1"/>
  <c r="Y40" i="21"/>
  <c r="Q3568" i="11"/>
  <c r="L3568" i="11"/>
  <c r="M3568" i="11" s="1"/>
  <c r="N3568" i="11" s="1"/>
  <c r="P3568" i="11" s="1"/>
  <c r="O3569" i="11"/>
  <c r="K3569" i="11"/>
  <c r="J3570" i="11"/>
  <c r="R3568" i="11"/>
  <c r="AF132" i="21" s="1"/>
  <c r="Y41" i="21" l="1"/>
  <c r="R3569" i="11"/>
  <c r="AF133" i="21" s="1"/>
  <c r="K3570" i="11"/>
  <c r="J3571" i="11"/>
  <c r="L3569" i="11"/>
  <c r="M3569" i="11" s="1"/>
  <c r="N3569" i="11" s="1"/>
  <c r="P3569" i="11" s="1"/>
  <c r="O3570" i="11"/>
  <c r="Q3569" i="11"/>
  <c r="Q3570" i="11" l="1"/>
  <c r="O3571" i="11"/>
  <c r="L3570" i="11"/>
  <c r="M3570" i="11" s="1"/>
  <c r="N3570" i="11" s="1"/>
  <c r="P3570" i="11" s="1"/>
  <c r="J3572" i="11"/>
  <c r="K3571" i="11"/>
  <c r="R3570" i="11"/>
  <c r="AF134" i="21" s="1"/>
  <c r="Y42" i="21" l="1"/>
  <c r="Y43" i="21"/>
  <c r="R3571" i="11"/>
  <c r="AF135" i="21" s="1"/>
  <c r="L3571" i="11"/>
  <c r="M3571" i="11" s="1"/>
  <c r="N3571" i="11" s="1"/>
  <c r="P3571" i="11" s="1"/>
  <c r="O3572" i="11"/>
  <c r="Q3571" i="11"/>
  <c r="J3573" i="11"/>
  <c r="K3572" i="11"/>
  <c r="R3572" i="11" l="1"/>
  <c r="AF136" i="21" s="1"/>
  <c r="J3574" i="11"/>
  <c r="K3573" i="11"/>
  <c r="L3572" i="11"/>
  <c r="M3572" i="11" s="1"/>
  <c r="N3572" i="11" s="1"/>
  <c r="P3572" i="11" s="1"/>
  <c r="O3573" i="11"/>
  <c r="Q3572" i="11"/>
  <c r="Y44" i="21" l="1"/>
  <c r="R3573" i="11"/>
  <c r="AF137" i="21" s="1"/>
  <c r="K3574" i="11"/>
  <c r="J3575" i="11"/>
  <c r="L3573" i="11"/>
  <c r="M3573" i="11" s="1"/>
  <c r="N3573" i="11" s="1"/>
  <c r="P3573" i="11" s="1"/>
  <c r="O3574" i="11"/>
  <c r="Q3573" i="11"/>
  <c r="Y45" i="21" l="1"/>
  <c r="Y46" i="21"/>
  <c r="L3574" i="11"/>
  <c r="M3574" i="11" s="1"/>
  <c r="O3575" i="11"/>
  <c r="Q3574" i="11"/>
  <c r="K3575" i="11"/>
  <c r="J3576" i="11"/>
  <c r="R3574" i="11"/>
  <c r="AF138" i="21" s="1"/>
  <c r="Y47" i="21" l="1"/>
  <c r="N3574" i="11"/>
  <c r="R3575" i="11"/>
  <c r="AF139" i="21" s="1"/>
  <c r="K3576" i="11"/>
  <c r="J3577" i="11"/>
  <c r="O3576" i="11"/>
  <c r="L3575" i="11"/>
  <c r="M3575" i="11" s="1"/>
  <c r="N3575" i="11" s="1"/>
  <c r="P3575" i="11" s="1"/>
  <c r="Q3575" i="11"/>
  <c r="P3574" i="11" l="1"/>
  <c r="Q3576" i="11"/>
  <c r="L3576" i="11"/>
  <c r="M3576" i="11" s="1"/>
  <c r="O3577" i="11"/>
  <c r="J3578" i="11"/>
  <c r="K3577" i="11"/>
  <c r="R3576" i="11"/>
  <c r="AF140" i="21" s="1"/>
  <c r="Y48" i="21" l="1"/>
  <c r="Y49" i="21"/>
  <c r="N3576" i="11"/>
  <c r="R3577" i="11"/>
  <c r="AF141" i="21" s="1"/>
  <c r="Q3577" i="11"/>
  <c r="L3577" i="11"/>
  <c r="M3577" i="11" s="1"/>
  <c r="N3577" i="11" s="1"/>
  <c r="P3577" i="11" s="1"/>
  <c r="O3578" i="11"/>
  <c r="K3578" i="11"/>
  <c r="J3579" i="11"/>
  <c r="Y50" i="21" l="1"/>
  <c r="P3576" i="11"/>
  <c r="O3579" i="11"/>
  <c r="Q3578" i="11"/>
  <c r="L3578" i="11"/>
  <c r="M3578" i="11" s="1"/>
  <c r="J3580" i="11"/>
  <c r="K3579" i="11"/>
  <c r="R3578" i="11"/>
  <c r="AF142" i="21" s="1"/>
  <c r="N3578" i="11" l="1"/>
  <c r="R3579" i="11"/>
  <c r="AF143" i="21" s="1"/>
  <c r="L3579" i="11"/>
  <c r="M3579" i="11" s="1"/>
  <c r="N3579" i="11" s="1"/>
  <c r="P3579" i="11" s="1"/>
  <c r="Q3579" i="11"/>
  <c r="O3580" i="11"/>
  <c r="J3581" i="11"/>
  <c r="K3580" i="11"/>
  <c r="Y51" i="21" l="1"/>
  <c r="Y52" i="21"/>
  <c r="P3578" i="11"/>
  <c r="R3580" i="11"/>
  <c r="AF144" i="21" s="1"/>
  <c r="Q3580" i="11"/>
  <c r="L3580" i="11"/>
  <c r="M3580" i="11" s="1"/>
  <c r="O3581" i="11"/>
  <c r="J3582" i="11"/>
  <c r="K3581" i="11"/>
  <c r="N3580" i="11" l="1"/>
  <c r="K3582" i="11"/>
  <c r="J3583" i="11"/>
  <c r="L3581" i="11"/>
  <c r="M3581" i="11" s="1"/>
  <c r="N3581" i="11" s="1"/>
  <c r="P3581" i="11" s="1"/>
  <c r="O3582" i="11"/>
  <c r="Q3581" i="11"/>
  <c r="R3581" i="11"/>
  <c r="AF145" i="21" s="1"/>
  <c r="Y53" i="21" l="1"/>
  <c r="Y54" i="21"/>
  <c r="P3580" i="11"/>
  <c r="J3584" i="11"/>
  <c r="K3583" i="11"/>
  <c r="L3582" i="11"/>
  <c r="M3582" i="11" s="1"/>
  <c r="O3583" i="11"/>
  <c r="Q3582" i="11"/>
  <c r="R3582" i="11"/>
  <c r="AF146" i="21" s="1"/>
  <c r="N3582" i="11" l="1"/>
  <c r="K3584" i="11"/>
  <c r="J3585" i="11"/>
  <c r="L3583" i="11"/>
  <c r="M3583" i="11" s="1"/>
  <c r="N3583" i="11" s="1"/>
  <c r="P3583" i="11" s="1"/>
  <c r="Q3583" i="11"/>
  <c r="O3584" i="11"/>
  <c r="R3583" i="11"/>
  <c r="AF147" i="21" s="1"/>
  <c r="Y55" i="21" l="1"/>
  <c r="Y56" i="21"/>
  <c r="P3582" i="11"/>
  <c r="Q3584" i="11"/>
  <c r="O3585" i="11"/>
  <c r="L3584" i="11"/>
  <c r="M3584" i="11" s="1"/>
  <c r="N3584" i="11" s="1"/>
  <c r="P3584" i="11" s="1"/>
  <c r="K3585" i="11"/>
  <c r="J3586" i="11"/>
  <c r="R3584" i="11"/>
  <c r="AF148" i="21" s="1"/>
  <c r="R3585" i="11" l="1"/>
  <c r="AF149" i="21" s="1"/>
  <c r="K3586" i="11"/>
  <c r="J3587" i="11"/>
  <c r="Q3585" i="11"/>
  <c r="O3586" i="11"/>
  <c r="L3585" i="11"/>
  <c r="M3585" i="11" s="1"/>
  <c r="N3585" i="11" s="1"/>
  <c r="P3585" i="11" s="1"/>
  <c r="Y57" i="21" l="1"/>
  <c r="Y58" i="21"/>
  <c r="O3587" i="11"/>
  <c r="Q3586" i="11"/>
  <c r="L3586" i="11"/>
  <c r="M3586" i="11" s="1"/>
  <c r="N3586" i="11" s="1"/>
  <c r="P3586" i="11" s="1"/>
  <c r="J3588" i="11"/>
  <c r="K3587" i="11"/>
  <c r="R3586" i="11"/>
  <c r="AF150" i="21" s="1"/>
  <c r="R3587" i="11" l="1"/>
  <c r="AF151" i="21" s="1"/>
  <c r="O3588" i="11"/>
  <c r="L3587" i="11"/>
  <c r="M3587" i="11" s="1"/>
  <c r="N3587" i="11" s="1"/>
  <c r="P3587" i="11" s="1"/>
  <c r="Q3587" i="11"/>
  <c r="K3588" i="11"/>
  <c r="J3589" i="11"/>
  <c r="Y59" i="21" l="1"/>
  <c r="Y60" i="21"/>
  <c r="R3588" i="11"/>
  <c r="AF152" i="21" s="1"/>
  <c r="J3590" i="11"/>
  <c r="K3589" i="11"/>
  <c r="Q3588" i="11"/>
  <c r="L3588" i="11"/>
  <c r="M3588" i="11" s="1"/>
  <c r="N3588" i="11" s="1"/>
  <c r="P3588" i="11" s="1"/>
  <c r="O3589" i="11"/>
  <c r="R3589" i="11" l="1"/>
  <c r="AF153" i="21" s="1"/>
  <c r="K3590" i="11"/>
  <c r="J3591" i="11"/>
  <c r="L3589" i="11"/>
  <c r="M3589" i="11" s="1"/>
  <c r="N3589" i="11" s="1"/>
  <c r="P3589" i="11" s="1"/>
  <c r="O3590" i="11"/>
  <c r="Q3589" i="11"/>
  <c r="Y61" i="21" l="1"/>
  <c r="Y62" i="21"/>
  <c r="J3592" i="11"/>
  <c r="K3591" i="11"/>
  <c r="L3590" i="11"/>
  <c r="M3590" i="11" s="1"/>
  <c r="N3590" i="11" s="1"/>
  <c r="P3590" i="11" s="1"/>
  <c r="O3591" i="11"/>
  <c r="Q3590" i="11"/>
  <c r="R3590" i="11"/>
  <c r="AF154" i="21" s="1"/>
  <c r="Y63" i="21" l="1"/>
  <c r="J3593" i="11"/>
  <c r="K3592" i="11"/>
  <c r="L3591" i="11"/>
  <c r="M3591" i="11" s="1"/>
  <c r="N3591" i="11" s="1"/>
  <c r="P3591" i="11" s="1"/>
  <c r="O3592" i="11"/>
  <c r="Q3591" i="11"/>
  <c r="R3591" i="11"/>
  <c r="AF155" i="21" s="1"/>
  <c r="K3593" i="11" l="1"/>
  <c r="J3594" i="11"/>
  <c r="Q3592" i="11"/>
  <c r="L3592" i="11"/>
  <c r="M3592" i="11" s="1"/>
  <c r="N3592" i="11" s="1"/>
  <c r="P3592" i="11" s="1"/>
  <c r="O3593" i="11"/>
  <c r="R3592" i="11"/>
  <c r="AF156" i="21" s="1"/>
  <c r="Y64" i="21" l="1"/>
  <c r="Y65" i="21"/>
  <c r="Q3593" i="11"/>
  <c r="L3593" i="11"/>
  <c r="M3593" i="11" s="1"/>
  <c r="N3593" i="11" s="1"/>
  <c r="P3593" i="11" s="1"/>
  <c r="O3594" i="11"/>
  <c r="K3594" i="11"/>
  <c r="J3595" i="11"/>
  <c r="R3593" i="11"/>
  <c r="AF157" i="21" s="1"/>
  <c r="R3594" i="11" l="1"/>
  <c r="AF158" i="21" s="1"/>
  <c r="J3596" i="11"/>
  <c r="K3595" i="11"/>
  <c r="O3595" i="11"/>
  <c r="Q3594" i="11"/>
  <c r="L3594" i="11"/>
  <c r="M3594" i="11" s="1"/>
  <c r="N3594" i="11" s="1"/>
  <c r="P3594" i="11" s="1"/>
  <c r="Y66" i="21" l="1"/>
  <c r="Y67" i="21"/>
  <c r="Q3595" i="11"/>
  <c r="L3595" i="11"/>
  <c r="M3595" i="11" s="1"/>
  <c r="N3595" i="11" s="1"/>
  <c r="P3595" i="11" s="1"/>
  <c r="O3596" i="11"/>
  <c r="J3597" i="11"/>
  <c r="K3596" i="11"/>
  <c r="R3595" i="11"/>
  <c r="AF159" i="21" s="1"/>
  <c r="L3596" i="11" l="1"/>
  <c r="M3596" i="11" s="1"/>
  <c r="N3596" i="11" s="1"/>
  <c r="P3596" i="11" s="1"/>
  <c r="O3597" i="11"/>
  <c r="Q3596" i="11"/>
  <c r="R3596" i="11"/>
  <c r="AF160" i="21" s="1"/>
  <c r="J3598" i="11"/>
  <c r="K3597" i="11"/>
  <c r="Y68" i="21" l="1"/>
  <c r="Y70" i="21"/>
  <c r="R3597" i="11"/>
  <c r="AF161" i="21" s="1"/>
  <c r="K3598" i="11"/>
  <c r="J3599" i="11"/>
  <c r="O3598" i="11"/>
  <c r="Q3597" i="11"/>
  <c r="L3597" i="11"/>
  <c r="M3597" i="11" s="1"/>
  <c r="N3597" i="11" s="1"/>
  <c r="P3597" i="11" s="1"/>
  <c r="Y71" i="21" l="1"/>
  <c r="J3600" i="11"/>
  <c r="K3599" i="11"/>
  <c r="R3598" i="11"/>
  <c r="AF162" i="21" s="1"/>
  <c r="O3599" i="11"/>
  <c r="Q3598" i="11"/>
  <c r="L3598" i="11"/>
  <c r="M3598" i="11" s="1"/>
  <c r="N3598" i="11" s="1"/>
  <c r="P3598" i="11" s="1"/>
  <c r="J3601" i="11" l="1"/>
  <c r="K3600" i="11"/>
  <c r="O3600" i="11"/>
  <c r="Q3599" i="11"/>
  <c r="L3599" i="11"/>
  <c r="M3599" i="11" s="1"/>
  <c r="N3599" i="11" s="1"/>
  <c r="P3599" i="11" s="1"/>
  <c r="R3599" i="11"/>
  <c r="AF163" i="21" s="1"/>
  <c r="Y72" i="21" l="1"/>
  <c r="Y73" i="21"/>
  <c r="J3602" i="11"/>
  <c r="K3601" i="11"/>
  <c r="L3600" i="11"/>
  <c r="M3600" i="11" s="1"/>
  <c r="N3600" i="11" s="1"/>
  <c r="P3600" i="11" s="1"/>
  <c r="O3601" i="11"/>
  <c r="Q3600" i="11"/>
  <c r="R3600" i="11"/>
  <c r="AF164" i="21" s="1"/>
  <c r="Y74" i="21" l="1"/>
  <c r="J3603" i="11"/>
  <c r="K3602" i="11"/>
  <c r="O3602" i="11"/>
  <c r="Q3601" i="11"/>
  <c r="L3601" i="11"/>
  <c r="M3601" i="11" s="1"/>
  <c r="N3601" i="11" s="1"/>
  <c r="P3601" i="11" s="1"/>
  <c r="R3601" i="11"/>
  <c r="AF165" i="21" s="1"/>
  <c r="Y75" i="21" l="1"/>
  <c r="J3604" i="11"/>
  <c r="K3603" i="11"/>
  <c r="O3603" i="11"/>
  <c r="Q3602" i="11"/>
  <c r="L3602" i="11"/>
  <c r="M3602" i="11" s="1"/>
  <c r="N3602" i="11" s="1"/>
  <c r="P3602" i="11" s="1"/>
  <c r="R3602" i="11"/>
  <c r="AF166" i="21" s="1"/>
  <c r="R3603" i="11" l="1"/>
  <c r="AF167" i="21" s="1"/>
  <c r="J3605" i="11"/>
  <c r="K3604" i="11"/>
  <c r="L3603" i="11"/>
  <c r="M3603" i="11" s="1"/>
  <c r="N3603" i="11" s="1"/>
  <c r="P3603" i="11" s="1"/>
  <c r="O3604" i="11"/>
  <c r="Q3603" i="11"/>
  <c r="Y76" i="21" l="1"/>
  <c r="Y77" i="21"/>
  <c r="R3604" i="11"/>
  <c r="AF168" i="21" s="1"/>
  <c r="K3605" i="11"/>
  <c r="J3606" i="11"/>
  <c r="Q3604" i="11"/>
  <c r="L3604" i="11"/>
  <c r="M3604" i="11" s="1"/>
  <c r="N3604" i="11" s="1"/>
  <c r="P3604" i="11" s="1"/>
  <c r="O3605" i="11"/>
  <c r="Y78" i="21" l="1"/>
  <c r="Q3605" i="11"/>
  <c r="L3605" i="11"/>
  <c r="M3605" i="11" s="1"/>
  <c r="O3606" i="11"/>
  <c r="K3606" i="11"/>
  <c r="J3607" i="11"/>
  <c r="R3605" i="11"/>
  <c r="AF169" i="21" s="1"/>
  <c r="Y79" i="21" l="1"/>
  <c r="N3605" i="11"/>
  <c r="R3606" i="11"/>
  <c r="AF170" i="21" s="1"/>
  <c r="J3608" i="11"/>
  <c r="K3607" i="11"/>
  <c r="O3607" i="11"/>
  <c r="Q3606" i="11"/>
  <c r="L3606" i="11"/>
  <c r="M3606" i="11" s="1"/>
  <c r="N3606" i="11" s="1"/>
  <c r="P3606" i="11" s="1"/>
  <c r="P3605" i="11" l="1"/>
  <c r="O3608" i="11"/>
  <c r="L3607" i="11"/>
  <c r="M3607" i="11" s="1"/>
  <c r="Q3607" i="11"/>
  <c r="R3607" i="11"/>
  <c r="AF171" i="21" s="1"/>
  <c r="J3609" i="11"/>
  <c r="K3608" i="11"/>
  <c r="Y80" i="21" l="1"/>
  <c r="Y81" i="21"/>
  <c r="N3607" i="11"/>
  <c r="R3608" i="11"/>
  <c r="AF172" i="21" s="1"/>
  <c r="Q3608" i="11"/>
  <c r="L3608" i="11"/>
  <c r="M3608" i="11" s="1"/>
  <c r="N3608" i="11" s="1"/>
  <c r="P3608" i="11" s="1"/>
  <c r="O3609" i="11"/>
  <c r="J3610" i="11"/>
  <c r="K3609" i="11"/>
  <c r="Y82" i="21" l="1"/>
  <c r="P3607" i="11"/>
  <c r="Q3609" i="11"/>
  <c r="L3609" i="11"/>
  <c r="M3609" i="11" s="1"/>
  <c r="O3610" i="11"/>
  <c r="R3609" i="11"/>
  <c r="AF173" i="21" s="1"/>
  <c r="K3610" i="11"/>
  <c r="J3611" i="11"/>
  <c r="N3609" i="11" l="1"/>
  <c r="O3611" i="11"/>
  <c r="Q3610" i="11"/>
  <c r="L3610" i="11"/>
  <c r="M3610" i="11" s="1"/>
  <c r="N3610" i="11" s="1"/>
  <c r="P3610" i="11" s="1"/>
  <c r="K3611" i="11"/>
  <c r="J3612" i="11"/>
  <c r="R3610" i="11"/>
  <c r="AF174" i="21" s="1"/>
  <c r="Y83" i="21" l="1"/>
  <c r="Y84" i="21"/>
  <c r="P3609" i="11"/>
  <c r="R3611" i="11"/>
  <c r="AF175" i="21" s="1"/>
  <c r="J3613" i="11"/>
  <c r="K3612" i="11"/>
  <c r="Q3611" i="11"/>
  <c r="L3611" i="11"/>
  <c r="M3611" i="11" s="1"/>
  <c r="O3612" i="11"/>
  <c r="Y85" i="21" l="1"/>
  <c r="N3611" i="11"/>
  <c r="J3614" i="11"/>
  <c r="K3613" i="11"/>
  <c r="Q3612" i="11"/>
  <c r="L3612" i="11"/>
  <c r="M3612" i="11" s="1"/>
  <c r="N3612" i="11" s="1"/>
  <c r="P3612" i="11" s="1"/>
  <c r="O3613" i="11"/>
  <c r="R3612" i="11"/>
  <c r="AF176" i="21" s="1"/>
  <c r="Y86" i="21" l="1"/>
  <c r="P3611" i="11"/>
  <c r="R3613" i="11"/>
  <c r="AF177" i="21" s="1"/>
  <c r="K3614" i="11"/>
  <c r="J3615" i="11"/>
  <c r="O3614" i="11"/>
  <c r="Q3613" i="11"/>
  <c r="L3613" i="11"/>
  <c r="M3613" i="11" s="1"/>
  <c r="Y87" i="21" l="1"/>
  <c r="N3613" i="11"/>
  <c r="O3615" i="11"/>
  <c r="Q3614" i="11"/>
  <c r="L3614" i="11"/>
  <c r="M3614" i="11" s="1"/>
  <c r="N3614" i="11" s="1"/>
  <c r="P3614" i="11" s="1"/>
  <c r="J3616" i="11"/>
  <c r="K3615" i="11"/>
  <c r="R3614" i="11"/>
  <c r="AF178" i="21" s="1"/>
  <c r="Y88" i="21" l="1"/>
  <c r="P3613" i="11"/>
  <c r="R3615" i="11"/>
  <c r="AF179" i="21" s="1"/>
  <c r="O3616" i="11"/>
  <c r="Q3615" i="11"/>
  <c r="L3615" i="11"/>
  <c r="M3615" i="11" s="1"/>
  <c r="N3615" i="11" s="1"/>
  <c r="P3615" i="11" s="1"/>
  <c r="J3617" i="11"/>
  <c r="K3616" i="11"/>
  <c r="Y89" i="21" l="1"/>
  <c r="R3616" i="11"/>
  <c r="AF180" i="21" s="1"/>
  <c r="Q3616" i="11"/>
  <c r="L3616" i="11"/>
  <c r="M3616" i="11" s="1"/>
  <c r="N3616" i="11" s="1"/>
  <c r="P3616" i="11" s="1"/>
  <c r="O3617" i="11"/>
  <c r="K3617" i="11"/>
  <c r="J3618" i="11"/>
  <c r="Y90" i="21" l="1"/>
  <c r="R3617" i="11"/>
  <c r="AF181" i="21" s="1"/>
  <c r="K3618" i="11"/>
  <c r="J3619" i="11"/>
  <c r="Q3617" i="11"/>
  <c r="L3617" i="11"/>
  <c r="M3617" i="11" s="1"/>
  <c r="N3617" i="11" s="1"/>
  <c r="P3617" i="11" s="1"/>
  <c r="O3618" i="11"/>
  <c r="Y91" i="21" l="1"/>
  <c r="O3619" i="11"/>
  <c r="Q3618" i="11"/>
  <c r="L3618" i="11"/>
  <c r="M3618" i="11" s="1"/>
  <c r="N3618" i="11" s="1"/>
  <c r="P3618" i="11" s="1"/>
  <c r="K3619" i="11"/>
  <c r="J3620" i="11"/>
  <c r="R3618" i="11"/>
  <c r="AF182" i="21" s="1"/>
  <c r="Y92" i="21" l="1"/>
  <c r="R3619" i="11"/>
  <c r="AF183" i="21" s="1"/>
  <c r="J3621" i="11"/>
  <c r="K3620" i="11"/>
  <c r="Q3619" i="11"/>
  <c r="L3619" i="11"/>
  <c r="M3619" i="11" s="1"/>
  <c r="N3619" i="11" s="1"/>
  <c r="P3619" i="11" s="1"/>
  <c r="O3620" i="11"/>
  <c r="Y93" i="21" l="1"/>
  <c r="J3622" i="11"/>
  <c r="K3621" i="11"/>
  <c r="L3620" i="11"/>
  <c r="M3620" i="11" s="1"/>
  <c r="N3620" i="11" s="1"/>
  <c r="P3620" i="11" s="1"/>
  <c r="Q3620" i="11"/>
  <c r="O3621" i="11"/>
  <c r="R3620" i="11"/>
  <c r="AF184" i="21" s="1"/>
  <c r="Y94" i="21" l="1"/>
  <c r="R3621" i="11"/>
  <c r="AF185" i="21" s="1"/>
  <c r="O3622" i="11"/>
  <c r="Q3621" i="11"/>
  <c r="L3621" i="11"/>
  <c r="M3621" i="11" s="1"/>
  <c r="N3621" i="11" s="1"/>
  <c r="P3621" i="11" s="1"/>
  <c r="K3622" i="11"/>
  <c r="J3623" i="11"/>
  <c r="Y95" i="21" l="1"/>
  <c r="R3622" i="11"/>
  <c r="AF186" i="21" s="1"/>
  <c r="J3624" i="11"/>
  <c r="K3623" i="11"/>
  <c r="O3623" i="11"/>
  <c r="Q3622" i="11"/>
  <c r="L3622" i="11"/>
  <c r="M3622" i="11" s="1"/>
  <c r="N3622" i="11" s="1"/>
  <c r="P3622" i="11" s="1"/>
  <c r="Y96" i="21" l="1"/>
  <c r="J3625" i="11"/>
  <c r="K3624" i="11"/>
  <c r="R3623" i="11"/>
  <c r="AF187" i="21" s="1"/>
  <c r="L3623" i="11"/>
  <c r="M3623" i="11" s="1"/>
  <c r="N3623" i="11" s="1"/>
  <c r="P3623" i="11" s="1"/>
  <c r="O3624" i="11"/>
  <c r="Q3623" i="11"/>
  <c r="Y97" i="21" l="1"/>
  <c r="R3624" i="11"/>
  <c r="AF188" i="21" s="1"/>
  <c r="K3625" i="11"/>
  <c r="J3626" i="11"/>
  <c r="Q3624" i="11"/>
  <c r="L3624" i="11"/>
  <c r="M3624" i="11" s="1"/>
  <c r="N3624" i="11" s="1"/>
  <c r="P3624" i="11" s="1"/>
  <c r="O3625" i="11"/>
  <c r="Q3625" i="11" l="1"/>
  <c r="L3625" i="11"/>
  <c r="M3625" i="11" s="1"/>
  <c r="N3625" i="11" s="1"/>
  <c r="P3625" i="11" s="1"/>
  <c r="O3626" i="11"/>
  <c r="K3626" i="11"/>
  <c r="J3627" i="11"/>
  <c r="R3625" i="11"/>
  <c r="AF189" i="21" s="1"/>
  <c r="Y98" i="21" l="1"/>
  <c r="Y99" i="21"/>
  <c r="R3626" i="11"/>
  <c r="AF190" i="21" s="1"/>
  <c r="J3628" i="11"/>
  <c r="K3627" i="11"/>
  <c r="O3627" i="11"/>
  <c r="Q3626" i="11"/>
  <c r="L3626" i="11"/>
  <c r="M3626" i="11" s="1"/>
  <c r="N3626" i="11" s="1"/>
  <c r="P3626" i="11" s="1"/>
  <c r="Y100" i="21" l="1"/>
  <c r="J3629" i="11"/>
  <c r="K3628" i="11"/>
  <c r="R3627" i="11"/>
  <c r="AF191" i="21" s="1"/>
  <c r="L3627" i="11"/>
  <c r="M3627" i="11" s="1"/>
  <c r="N3627" i="11" s="1"/>
  <c r="P3627" i="11" s="1"/>
  <c r="O3628" i="11"/>
  <c r="Q3627" i="11"/>
  <c r="Y101" i="21" l="1"/>
  <c r="R3628" i="11"/>
  <c r="AF192" i="21" s="1"/>
  <c r="J3630" i="11"/>
  <c r="K3629" i="11"/>
  <c r="Q3628" i="11"/>
  <c r="L3628" i="11"/>
  <c r="M3628" i="11" s="1"/>
  <c r="N3628" i="11" s="1"/>
  <c r="P3628" i="11" s="1"/>
  <c r="O3629" i="11"/>
  <c r="Y102" i="21" l="1"/>
  <c r="R3629" i="11"/>
  <c r="AF193" i="21" s="1"/>
  <c r="J3631" i="11"/>
  <c r="K3630" i="11"/>
  <c r="Q3629" i="11"/>
  <c r="O3630" i="11"/>
  <c r="L3629" i="11"/>
  <c r="M3629" i="11" s="1"/>
  <c r="N3629" i="11" s="1"/>
  <c r="P3629" i="11" s="1"/>
  <c r="J3632" i="11" l="1"/>
  <c r="K3631" i="11"/>
  <c r="Q3630" i="11"/>
  <c r="L3630" i="11"/>
  <c r="M3630" i="11" s="1"/>
  <c r="N3630" i="11" s="1"/>
  <c r="P3630" i="11" s="1"/>
  <c r="O3631" i="11"/>
  <c r="R3630" i="11"/>
  <c r="AF194" i="21" s="1"/>
  <c r="Y103" i="21" l="1"/>
  <c r="AF195" i="21"/>
  <c r="Y104" i="21"/>
  <c r="R3631" i="11"/>
  <c r="J3633" i="11"/>
  <c r="K3632" i="11"/>
  <c r="O3632" i="11"/>
  <c r="Q3631" i="11"/>
  <c r="L3631" i="11"/>
  <c r="M3631" i="11" s="1"/>
  <c r="N3631" i="11" s="1"/>
  <c r="P3631" i="11" s="1"/>
  <c r="Y105" i="21" l="1"/>
  <c r="J3634" i="11"/>
  <c r="K3633" i="11"/>
  <c r="R3632" i="11"/>
  <c r="AF196" i="21" s="1"/>
  <c r="L3632" i="11"/>
  <c r="M3632" i="11" s="1"/>
  <c r="N3632" i="11" s="1"/>
  <c r="P3632" i="11" s="1"/>
  <c r="O3633" i="11"/>
  <c r="Q3632" i="11"/>
  <c r="Y106" i="21" l="1"/>
  <c r="R3633" i="11"/>
  <c r="AF197" i="21" s="1"/>
  <c r="K3634" i="11"/>
  <c r="J3635" i="11"/>
  <c r="O3634" i="11"/>
  <c r="Q3633" i="11"/>
  <c r="L3633" i="11"/>
  <c r="M3633" i="11" s="1"/>
  <c r="N3633" i="11" s="1"/>
  <c r="P3633" i="11" s="1"/>
  <c r="O3635" i="11" l="1"/>
  <c r="Q3634" i="11"/>
  <c r="L3634" i="11"/>
  <c r="M3634" i="11" s="1"/>
  <c r="N3634" i="11" s="1"/>
  <c r="P3634" i="11" s="1"/>
  <c r="R3634" i="11"/>
  <c r="AF198" i="21" s="1"/>
  <c r="J3636" i="11"/>
  <c r="K3635" i="11"/>
  <c r="Y107" i="21" l="1"/>
  <c r="Y108" i="21"/>
  <c r="J3637" i="11"/>
  <c r="K3636" i="11"/>
  <c r="L3635" i="11"/>
  <c r="M3635" i="11" s="1"/>
  <c r="O3636" i="11"/>
  <c r="Q3635" i="11"/>
  <c r="R3635" i="11"/>
  <c r="AF199" i="21" s="1"/>
  <c r="N3635" i="11" l="1"/>
  <c r="K3637" i="11"/>
  <c r="J3638" i="11"/>
  <c r="Q3636" i="11"/>
  <c r="L3636" i="11"/>
  <c r="M3636" i="11" s="1"/>
  <c r="N3636" i="11" s="1"/>
  <c r="P3636" i="11" s="1"/>
  <c r="O3637" i="11"/>
  <c r="R3636" i="11"/>
  <c r="AF200" i="21" s="1"/>
  <c r="Y109" i="21" l="1"/>
  <c r="Y110" i="21"/>
  <c r="P3635" i="11"/>
  <c r="R3637" i="11"/>
  <c r="AF201" i="21" s="1"/>
  <c r="Q3637" i="11"/>
  <c r="L3637" i="11"/>
  <c r="M3637" i="11" s="1"/>
  <c r="O3638" i="11"/>
  <c r="K3638" i="11"/>
  <c r="J3639" i="11"/>
  <c r="Y111" i="21" l="1"/>
  <c r="N3637" i="11"/>
  <c r="R3638" i="11"/>
  <c r="AF202" i="21" s="1"/>
  <c r="J3640" i="11"/>
  <c r="K3639" i="11"/>
  <c r="O3639" i="11"/>
  <c r="L3638" i="11"/>
  <c r="M3638" i="11" s="1"/>
  <c r="N3638" i="11" s="1"/>
  <c r="P3638" i="11" s="1"/>
  <c r="Q3638" i="11"/>
  <c r="Y112" i="21" l="1"/>
  <c r="P3637" i="11"/>
  <c r="J3641" i="11"/>
  <c r="K3640" i="11"/>
  <c r="Q3639" i="11"/>
  <c r="O3640" i="11"/>
  <c r="L3639" i="11"/>
  <c r="M3639" i="11" s="1"/>
  <c r="R3639" i="11"/>
  <c r="AF203" i="21" s="1"/>
  <c r="Y113" i="21" l="1"/>
  <c r="N3639" i="11"/>
  <c r="J3642" i="11"/>
  <c r="K3641" i="11"/>
  <c r="Q3640" i="11"/>
  <c r="L3640" i="11"/>
  <c r="M3640" i="11" s="1"/>
  <c r="N3640" i="11" s="1"/>
  <c r="P3640" i="11" s="1"/>
  <c r="O3641" i="11"/>
  <c r="R3640" i="11"/>
  <c r="AF204" i="21" s="1"/>
  <c r="Y114" i="21" l="1"/>
  <c r="P3639" i="11"/>
  <c r="R3641" i="11"/>
  <c r="AF205" i="21" s="1"/>
  <c r="K3642" i="11"/>
  <c r="J3643" i="11"/>
  <c r="O3642" i="11"/>
  <c r="Q3641" i="11"/>
  <c r="L3641" i="11"/>
  <c r="M3641" i="11" s="1"/>
  <c r="N3641" i="11" l="1"/>
  <c r="L3642" i="11"/>
  <c r="M3642" i="11" s="1"/>
  <c r="N3642" i="11" s="1"/>
  <c r="P3642" i="11" s="1"/>
  <c r="O3643" i="11"/>
  <c r="Q3642" i="11"/>
  <c r="R3642" i="11"/>
  <c r="AF206" i="21" s="1"/>
  <c r="J3644" i="11"/>
  <c r="K3643" i="11"/>
  <c r="Y115" i="21" l="1"/>
  <c r="Y116" i="21"/>
  <c r="P3641" i="11"/>
  <c r="Q3643" i="11"/>
  <c r="L3643" i="11"/>
  <c r="M3643" i="11" s="1"/>
  <c r="O3644" i="11"/>
  <c r="J3645" i="11"/>
  <c r="K3644" i="11"/>
  <c r="R3643" i="11"/>
  <c r="AF207" i="21" s="1"/>
  <c r="Y117" i="21" l="1"/>
  <c r="N3643" i="11"/>
  <c r="R3644" i="11"/>
  <c r="AF208" i="21" s="1"/>
  <c r="L3644" i="11"/>
  <c r="M3644" i="11" s="1"/>
  <c r="N3644" i="11" s="1"/>
  <c r="P3644" i="11" s="1"/>
  <c r="O3645" i="11"/>
  <c r="Q3644" i="11"/>
  <c r="J3646" i="11"/>
  <c r="K3645" i="11"/>
  <c r="P3643" i="11" l="1"/>
  <c r="K3646" i="11"/>
  <c r="J3647" i="11"/>
  <c r="R3645" i="11"/>
  <c r="AF209" i="21" s="1"/>
  <c r="O3646" i="11"/>
  <c r="Q3645" i="11"/>
  <c r="L3645" i="11"/>
  <c r="M3645" i="11" s="1"/>
  <c r="N3645" i="11" s="1"/>
  <c r="P3645" i="11" s="1"/>
  <c r="Y118" i="21" l="1"/>
  <c r="Y119" i="21"/>
  <c r="L3646" i="11"/>
  <c r="M3646" i="11" s="1"/>
  <c r="N3646" i="11" s="1"/>
  <c r="P3646" i="11" s="1"/>
  <c r="O3647" i="11"/>
  <c r="Q3646" i="11"/>
  <c r="J3648" i="11"/>
  <c r="K3647" i="11"/>
  <c r="R3646" i="11"/>
  <c r="AF210" i="21" s="1"/>
  <c r="O3648" i="11" l="1"/>
  <c r="Q3647" i="11"/>
  <c r="L3647" i="11"/>
  <c r="M3647" i="11" s="1"/>
  <c r="N3647" i="11" s="1"/>
  <c r="P3647" i="11" s="1"/>
  <c r="R3647" i="11"/>
  <c r="AF211" i="21" s="1"/>
  <c r="J3649" i="11"/>
  <c r="K3648" i="11"/>
  <c r="Y120" i="21" l="1"/>
  <c r="Y121" i="21"/>
  <c r="J3650" i="11"/>
  <c r="K3649" i="11"/>
  <c r="L3648" i="11"/>
  <c r="M3648" i="11" s="1"/>
  <c r="N3648" i="11" s="1"/>
  <c r="P3648" i="11" s="1"/>
  <c r="Q3648" i="11"/>
  <c r="O3649" i="11"/>
  <c r="R3648" i="11"/>
  <c r="AF212" i="21" s="1"/>
  <c r="Y122" i="21" l="1"/>
  <c r="R3649" i="11"/>
  <c r="AF213" i="21" s="1"/>
  <c r="K3650" i="11"/>
  <c r="J3651" i="11"/>
  <c r="L3649" i="11"/>
  <c r="M3649" i="11" s="1"/>
  <c r="N3649" i="11" s="1"/>
  <c r="P3649" i="11" s="1"/>
  <c r="O3650" i="11"/>
  <c r="Q3649" i="11"/>
  <c r="L3650" i="11" l="1"/>
  <c r="M3650" i="11" s="1"/>
  <c r="N3650" i="11" s="1"/>
  <c r="P3650" i="11" s="1"/>
  <c r="O3651" i="11"/>
  <c r="Q3650" i="11"/>
  <c r="J3652" i="11"/>
  <c r="K3651" i="11"/>
  <c r="R3650" i="11"/>
  <c r="AF214" i="21" s="1"/>
  <c r="Y123" i="21" l="1"/>
  <c r="Y124" i="21"/>
  <c r="R3651" i="11"/>
  <c r="AF215" i="21" s="1"/>
  <c r="O3652" i="11"/>
  <c r="Q3651" i="11"/>
  <c r="L3651" i="11"/>
  <c r="M3651" i="11" s="1"/>
  <c r="N3651" i="11" s="1"/>
  <c r="P3651" i="11" s="1"/>
  <c r="J3653" i="11"/>
  <c r="K3652" i="11"/>
  <c r="Y125" i="21" l="1"/>
  <c r="R3652" i="11"/>
  <c r="AF216" i="21" s="1"/>
  <c r="Q3652" i="11"/>
  <c r="L3652" i="11"/>
  <c r="M3652" i="11" s="1"/>
  <c r="N3652" i="11" s="1"/>
  <c r="P3652" i="11" s="1"/>
  <c r="O3653" i="11"/>
  <c r="K3653" i="11"/>
  <c r="J3654" i="11"/>
  <c r="Y126" i="21" l="1"/>
  <c r="R3653" i="11"/>
  <c r="AF217" i="21" s="1"/>
  <c r="J3655" i="11"/>
  <c r="K3654" i="11"/>
  <c r="O3654" i="11"/>
  <c r="Q3653" i="11"/>
  <c r="L3653" i="11"/>
  <c r="M3653" i="11" s="1"/>
  <c r="N3653" i="11" s="1"/>
  <c r="P3653" i="11" s="1"/>
  <c r="K3655" i="11" l="1"/>
  <c r="J3656" i="11"/>
  <c r="O3655" i="11"/>
  <c r="Q3654" i="11"/>
  <c r="L3654" i="11"/>
  <c r="M3654" i="11" s="1"/>
  <c r="N3654" i="11" s="1"/>
  <c r="P3654" i="11" s="1"/>
  <c r="R3654" i="11"/>
  <c r="AF218" i="21" s="1"/>
  <c r="Y127" i="21" l="1"/>
  <c r="Y128" i="21"/>
  <c r="J3657" i="11"/>
  <c r="K3656" i="11"/>
  <c r="R3655" i="11"/>
  <c r="AF219" i="21" s="1"/>
  <c r="Q3655" i="11"/>
  <c r="L3655" i="11"/>
  <c r="M3655" i="11" s="1"/>
  <c r="N3655" i="11" s="1"/>
  <c r="P3655" i="11" s="1"/>
  <c r="O3656" i="11"/>
  <c r="Y129" i="21" l="1"/>
  <c r="J3658" i="11"/>
  <c r="K3657" i="11"/>
  <c r="L3656" i="11"/>
  <c r="M3656" i="11" s="1"/>
  <c r="N3656" i="11" s="1"/>
  <c r="P3656" i="11" s="1"/>
  <c r="O3657" i="11"/>
  <c r="Q3656" i="11"/>
  <c r="R3656" i="11"/>
  <c r="AF220" i="21" s="1"/>
  <c r="Y130" i="21" l="1"/>
  <c r="J3659" i="11"/>
  <c r="K3658" i="11"/>
  <c r="O3658" i="11"/>
  <c r="Q3657" i="11"/>
  <c r="L3657" i="11"/>
  <c r="M3657" i="11" s="1"/>
  <c r="N3657" i="11" s="1"/>
  <c r="P3657" i="11" s="1"/>
  <c r="R3657" i="11"/>
  <c r="AF221" i="21" s="1"/>
  <c r="Y131" i="21" l="1"/>
  <c r="J3660" i="11"/>
  <c r="K3659" i="11"/>
  <c r="R3658" i="11"/>
  <c r="AF222" i="21" s="1"/>
  <c r="Q3658" i="11"/>
  <c r="L3658" i="11"/>
  <c r="M3658" i="11" s="1"/>
  <c r="N3658" i="11" s="1"/>
  <c r="P3658" i="11" s="1"/>
  <c r="O3659" i="11"/>
  <c r="Y132" i="21" l="1"/>
  <c r="R3659" i="11"/>
  <c r="AF223" i="21" s="1"/>
  <c r="J3661" i="11"/>
  <c r="K3660" i="11"/>
  <c r="O3660" i="11"/>
  <c r="Q3659" i="11"/>
  <c r="L3659" i="11"/>
  <c r="M3659" i="11" s="1"/>
  <c r="N3659" i="11" s="1"/>
  <c r="P3659" i="11" s="1"/>
  <c r="J3662" i="11" l="1"/>
  <c r="K3661" i="11"/>
  <c r="R3660" i="11"/>
  <c r="AF224" i="21" s="1"/>
  <c r="Q3660" i="11"/>
  <c r="O3661" i="11"/>
  <c r="L3660" i="11"/>
  <c r="M3660" i="11" s="1"/>
  <c r="N3660" i="11" s="1"/>
  <c r="P3660" i="11" s="1"/>
  <c r="Y133" i="21" l="1"/>
  <c r="AF225" i="21"/>
  <c r="Y134" i="21"/>
  <c r="R3661" i="11"/>
  <c r="K3662" i="11"/>
  <c r="J3663" i="11"/>
  <c r="Q3661" i="11"/>
  <c r="O3662" i="11"/>
  <c r="L3661" i="11"/>
  <c r="M3661" i="11" s="1"/>
  <c r="N3661" i="11" s="1"/>
  <c r="P3661" i="11" s="1"/>
  <c r="O3663" i="11" l="1"/>
  <c r="Q3662" i="11"/>
  <c r="L3662" i="11"/>
  <c r="M3662" i="11" s="1"/>
  <c r="N3662" i="11" s="1"/>
  <c r="P3662" i="11" s="1"/>
  <c r="J3664" i="11"/>
  <c r="K3663" i="11"/>
  <c r="R3662" i="11"/>
  <c r="AF226" i="21" s="1"/>
  <c r="Y135" i="21" l="1"/>
  <c r="AF227" i="21"/>
  <c r="Y136" i="21"/>
  <c r="R3663" i="11"/>
  <c r="Q3663" i="11"/>
  <c r="L3663" i="11"/>
  <c r="M3663" i="11" s="1"/>
  <c r="N3663" i="11" s="1"/>
  <c r="P3663" i="11" s="1"/>
  <c r="O3664" i="11"/>
  <c r="J3665" i="11"/>
  <c r="K3664" i="11"/>
  <c r="L3664" i="11" l="1"/>
  <c r="M3664" i="11" s="1"/>
  <c r="N3664" i="11" s="1"/>
  <c r="P3664" i="11" s="1"/>
  <c r="O3665" i="11"/>
  <c r="Q3664" i="11"/>
  <c r="R3664" i="11"/>
  <c r="AF228" i="21" s="1"/>
  <c r="K3665" i="11"/>
  <c r="Y137" i="21" l="1"/>
  <c r="C63" i="14"/>
  <c r="G75" i="14"/>
  <c r="D63" i="14"/>
  <c r="E63" i="14"/>
  <c r="F63" i="14"/>
  <c r="G63" i="14"/>
  <c r="H63" i="14"/>
  <c r="I63" i="14"/>
  <c r="J63" i="14"/>
  <c r="K63" i="14"/>
  <c r="L63" i="14"/>
  <c r="M63" i="14"/>
  <c r="N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C72" i="14"/>
  <c r="D72" i="14"/>
  <c r="E72" i="14"/>
  <c r="F72" i="14"/>
  <c r="G72" i="14"/>
  <c r="H72" i="14"/>
  <c r="I72" i="14"/>
  <c r="J72" i="14"/>
  <c r="K72" i="14"/>
  <c r="K73" i="14" s="1"/>
  <c r="F97" i="14" s="1"/>
  <c r="L72" i="14"/>
  <c r="L73" i="14" s="1"/>
  <c r="G97" i="14" s="1"/>
  <c r="M72" i="14"/>
  <c r="N72" i="14"/>
  <c r="R3665" i="11"/>
  <c r="AF229" i="21" s="1"/>
  <c r="L3665" i="11"/>
  <c r="M3665" i="11" s="1"/>
  <c r="Q3665" i="11"/>
  <c r="C73" i="14" l="1"/>
  <c r="J97" i="14" s="1"/>
  <c r="G73" i="14"/>
  <c r="N97" i="14" s="1"/>
  <c r="Y138" i="21"/>
  <c r="AF230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M73" i="14"/>
  <c r="H97" i="14" s="1"/>
  <c r="I73" i="14"/>
  <c r="D97" i="14" s="1"/>
  <c r="E73" i="14"/>
  <c r="L97" i="14" s="1"/>
  <c r="G45" i="14"/>
  <c r="C18" i="17"/>
  <c r="C33" i="14"/>
  <c r="D33" i="14"/>
  <c r="E33" i="14"/>
  <c r="F33" i="14"/>
  <c r="G33" i="14"/>
  <c r="H33" i="14"/>
  <c r="I33" i="14"/>
  <c r="J33" i="14"/>
  <c r="K33" i="14"/>
  <c r="L33" i="14"/>
  <c r="M33" i="14"/>
  <c r="N33" i="14"/>
  <c r="C19" i="17"/>
  <c r="C34" i="14"/>
  <c r="D34" i="14"/>
  <c r="E34" i="14"/>
  <c r="F34" i="14"/>
  <c r="G34" i="14"/>
  <c r="H34" i="14"/>
  <c r="I34" i="14"/>
  <c r="J34" i="14"/>
  <c r="K34" i="14"/>
  <c r="L34" i="14"/>
  <c r="M34" i="14"/>
  <c r="N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H73" i="14"/>
  <c r="D73" i="14"/>
  <c r="K97" i="14" s="1"/>
  <c r="N73" i="14"/>
  <c r="I97" i="14" s="1"/>
  <c r="J73" i="14"/>
  <c r="E97" i="14" s="1"/>
  <c r="F73" i="14"/>
  <c r="M97" i="14" s="1"/>
  <c r="N3665" i="11"/>
  <c r="C3" i="17"/>
  <c r="D3" i="17"/>
  <c r="E3" i="17"/>
  <c r="F3" i="17"/>
  <c r="G3" i="17"/>
  <c r="H3" i="17"/>
  <c r="I3" i="17"/>
  <c r="J3" i="17"/>
  <c r="K3" i="17"/>
  <c r="L3" i="17"/>
  <c r="M3" i="17"/>
  <c r="N3" i="17"/>
  <c r="C4" i="17"/>
  <c r="D4" i="17"/>
  <c r="E4" i="17"/>
  <c r="F4" i="17"/>
  <c r="G4" i="17"/>
  <c r="H4" i="17"/>
  <c r="I4" i="17"/>
  <c r="J4" i="17"/>
  <c r="K4" i="17"/>
  <c r="L4" i="17"/>
  <c r="M4" i="17"/>
  <c r="N4" i="17"/>
  <c r="C5" i="17"/>
  <c r="D5" i="17"/>
  <c r="E5" i="17"/>
  <c r="F5" i="17"/>
  <c r="G5" i="17"/>
  <c r="H5" i="17"/>
  <c r="I5" i="17"/>
  <c r="J5" i="17"/>
  <c r="K5" i="17"/>
  <c r="L5" i="17"/>
  <c r="M5" i="17"/>
  <c r="N5" i="17"/>
  <c r="C6" i="17"/>
  <c r="D6" i="17"/>
  <c r="E6" i="17"/>
  <c r="F6" i="17"/>
  <c r="G6" i="17"/>
  <c r="H6" i="17"/>
  <c r="I6" i="17"/>
  <c r="J6" i="17"/>
  <c r="K6" i="17"/>
  <c r="L6" i="17"/>
  <c r="M6" i="17"/>
  <c r="N6" i="17"/>
  <c r="C7" i="17"/>
  <c r="D7" i="17"/>
  <c r="E7" i="17"/>
  <c r="F7" i="17"/>
  <c r="G7" i="17"/>
  <c r="H7" i="17"/>
  <c r="I7" i="17"/>
  <c r="J7" i="17"/>
  <c r="K7" i="17"/>
  <c r="L7" i="17"/>
  <c r="M7" i="17"/>
  <c r="N7" i="17"/>
  <c r="C8" i="17"/>
  <c r="D8" i="17"/>
  <c r="E8" i="17"/>
  <c r="F8" i="17"/>
  <c r="G8" i="17"/>
  <c r="H8" i="17"/>
  <c r="I8" i="17"/>
  <c r="J8" i="17"/>
  <c r="K8" i="17"/>
  <c r="L8" i="17"/>
  <c r="M8" i="17"/>
  <c r="N8" i="17"/>
  <c r="C9" i="17"/>
  <c r="D9" i="17"/>
  <c r="E9" i="17"/>
  <c r="F9" i="17"/>
  <c r="G9" i="17"/>
  <c r="H9" i="17"/>
  <c r="I9" i="17"/>
  <c r="J9" i="17"/>
  <c r="K9" i="17"/>
  <c r="L9" i="17"/>
  <c r="M9" i="17"/>
  <c r="N9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C12" i="17"/>
  <c r="D12" i="17"/>
  <c r="E12" i="17"/>
  <c r="F12" i="17"/>
  <c r="G12" i="17"/>
  <c r="H12" i="17"/>
  <c r="H13" i="17" s="1"/>
  <c r="I12" i="17"/>
  <c r="J12" i="17"/>
  <c r="K12" i="17"/>
  <c r="L12" i="17"/>
  <c r="M12" i="17"/>
  <c r="N12" i="17"/>
  <c r="G15" i="17"/>
  <c r="N13" i="17" l="1"/>
  <c r="I49" i="17" s="1"/>
  <c r="F13" i="17"/>
  <c r="M49" i="17" s="1"/>
  <c r="E13" i="17"/>
  <c r="L49" i="17" s="1"/>
  <c r="M13" i="17"/>
  <c r="H49" i="17" s="1"/>
  <c r="J13" i="17"/>
  <c r="E49" i="17" s="1"/>
  <c r="K13" i="17"/>
  <c r="F49" i="17" s="1"/>
  <c r="I13" i="17"/>
  <c r="D49" i="17" s="1"/>
  <c r="G13" i="17"/>
  <c r="N49" i="17" s="1"/>
  <c r="C43" i="14"/>
  <c r="J95" i="14" s="1"/>
  <c r="L13" i="17"/>
  <c r="G49" i="17" s="1"/>
  <c r="D13" i="17"/>
  <c r="K49" i="17" s="1"/>
  <c r="P3665" i="11"/>
  <c r="G60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C97" i="14"/>
  <c r="O97" i="14"/>
  <c r="C49" i="17"/>
  <c r="O49" i="17"/>
  <c r="O12" i="17"/>
  <c r="O11" i="17"/>
  <c r="O10" i="17"/>
  <c r="O9" i="17"/>
  <c r="O8" i="17"/>
  <c r="O7" i="17"/>
  <c r="O6" i="17"/>
  <c r="O5" i="17"/>
  <c r="O4" i="17"/>
  <c r="O3" i="17"/>
  <c r="C13" i="17"/>
  <c r="J49" i="17" s="1"/>
  <c r="E58" i="14" l="1"/>
  <c r="L96" i="14" s="1"/>
  <c r="C58" i="14"/>
  <c r="J96" i="14" s="1"/>
  <c r="J58" i="14"/>
  <c r="E96" i="14" s="1"/>
  <c r="I58" i="14"/>
  <c r="D96" i="14" s="1"/>
  <c r="N58" i="14"/>
  <c r="I96" i="14" s="1"/>
  <c r="L58" i="14"/>
  <c r="G96" i="14" s="1"/>
  <c r="H58" i="14"/>
  <c r="D58" i="14"/>
  <c r="K96" i="14" s="1"/>
  <c r="K58" i="14"/>
  <c r="F96" i="14" s="1"/>
  <c r="G58" i="14"/>
  <c r="N96" i="14" s="1"/>
  <c r="F58" i="14"/>
  <c r="M96" i="14" s="1"/>
  <c r="M58" i="14"/>
  <c r="H96" i="14" s="1"/>
  <c r="C78" i="14"/>
  <c r="G90" i="14"/>
  <c r="D78" i="14"/>
  <c r="E78" i="14"/>
  <c r="F78" i="14"/>
  <c r="G78" i="14"/>
  <c r="H78" i="14"/>
  <c r="I78" i="14"/>
  <c r="J78" i="14"/>
  <c r="K78" i="14"/>
  <c r="L78" i="14"/>
  <c r="M78" i="14"/>
  <c r="N78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13" i="17"/>
  <c r="C26" i="17"/>
  <c r="C25" i="17"/>
  <c r="C24" i="17"/>
  <c r="C20" i="17"/>
  <c r="C23" i="17"/>
  <c r="C21" i="17"/>
  <c r="C27" i="17"/>
  <c r="C22" i="17"/>
  <c r="N88" i="14" l="1"/>
  <c r="I98" i="14" s="1"/>
  <c r="J88" i="14"/>
  <c r="E98" i="14" s="1"/>
  <c r="F88" i="14"/>
  <c r="M98" i="14" s="1"/>
  <c r="C88" i="14"/>
  <c r="J98" i="14" s="1"/>
  <c r="M88" i="14"/>
  <c r="H98" i="14" s="1"/>
  <c r="I88" i="14"/>
  <c r="D98" i="14" s="1"/>
  <c r="E88" i="14"/>
  <c r="L98" i="14" s="1"/>
  <c r="L88" i="14"/>
  <c r="G98" i="14" s="1"/>
  <c r="H88" i="14"/>
  <c r="D88" i="14"/>
  <c r="K98" i="14" s="1"/>
  <c r="C96" i="14"/>
  <c r="O96" i="14"/>
  <c r="K88" i="14"/>
  <c r="F98" i="14" s="1"/>
  <c r="G88" i="14"/>
  <c r="N98" i="14" s="1"/>
  <c r="C28" i="17"/>
  <c r="K43" i="14"/>
  <c r="F95" i="14" s="1"/>
  <c r="G43" i="14"/>
  <c r="N95" i="14" s="1"/>
  <c r="N43" i="14"/>
  <c r="I95" i="14" s="1"/>
  <c r="J43" i="14"/>
  <c r="E95" i="14" s="1"/>
  <c r="F43" i="14"/>
  <c r="M95" i="14" s="1"/>
  <c r="H43" i="14"/>
  <c r="M43" i="14"/>
  <c r="H95" i="14" s="1"/>
  <c r="I43" i="14"/>
  <c r="D95" i="14" s="1"/>
  <c r="E43" i="14"/>
  <c r="L95" i="14" s="1"/>
  <c r="L43" i="14"/>
  <c r="G95" i="14" s="1"/>
  <c r="D43" i="14"/>
  <c r="K95" i="14" s="1"/>
  <c r="L25" i="17"/>
  <c r="E19" i="17"/>
  <c r="L24" i="17"/>
  <c r="G19" i="17"/>
  <c r="J22" i="17"/>
  <c r="L27" i="17"/>
  <c r="D13" i="14"/>
  <c r="K93" i="14" s="1"/>
  <c r="G13" i="14"/>
  <c r="N93" i="14" s="1"/>
  <c r="D23" i="17"/>
  <c r="E21" i="17"/>
  <c r="N21" i="17"/>
  <c r="G20" i="17"/>
  <c r="E26" i="17"/>
  <c r="H27" i="17"/>
  <c r="E22" i="17"/>
  <c r="N22" i="17"/>
  <c r="G27" i="17"/>
  <c r="K20" i="17"/>
  <c r="I23" i="17"/>
  <c r="H24" i="17"/>
  <c r="E13" i="14"/>
  <c r="L93" i="14" s="1"/>
  <c r="K13" i="14"/>
  <c r="F93" i="14" s="1"/>
  <c r="F26" i="17"/>
  <c r="F13" i="14"/>
  <c r="M93" i="14" s="1"/>
  <c r="G25" i="17"/>
  <c r="J24" i="17"/>
  <c r="I27" i="17"/>
  <c r="M20" i="17"/>
  <c r="L13" i="14"/>
  <c r="G93" i="14" s="1"/>
  <c r="G26" i="17"/>
  <c r="M24" i="17"/>
  <c r="D24" i="17"/>
  <c r="F22" i="17"/>
  <c r="N26" i="17"/>
  <c r="M13" i="14"/>
  <c r="H93" i="14" s="1"/>
  <c r="I20" i="17"/>
  <c r="L21" i="17"/>
  <c r="N13" i="14"/>
  <c r="I93" i="14" s="1"/>
  <c r="F24" i="17"/>
  <c r="J23" i="17"/>
  <c r="I26" i="17"/>
  <c r="D27" i="17"/>
  <c r="M22" i="17"/>
  <c r="F18" i="17"/>
  <c r="I18" i="17"/>
  <c r="J19" i="17"/>
  <c r="J20" i="17"/>
  <c r="H20" i="17"/>
  <c r="L26" i="17"/>
  <c r="H19" i="17"/>
  <c r="L22" i="17"/>
  <c r="D19" i="17"/>
  <c r="E20" i="17"/>
  <c r="J13" i="14"/>
  <c r="E93" i="14" s="1"/>
  <c r="D21" i="17"/>
  <c r="J25" i="17"/>
  <c r="E18" i="17"/>
  <c r="E25" i="17"/>
  <c r="L19" i="17"/>
  <c r="I22" i="17"/>
  <c r="F27" i="17"/>
  <c r="F23" i="17"/>
  <c r="I25" i="17"/>
  <c r="N24" i="17"/>
  <c r="I24" i="17"/>
  <c r="I21" i="17"/>
  <c r="N20" i="17"/>
  <c r="N27" i="17"/>
  <c r="N19" i="17"/>
  <c r="G18" i="17"/>
  <c r="M21" i="17"/>
  <c r="F25" i="17"/>
  <c r="G24" i="17"/>
  <c r="E23" i="17"/>
  <c r="K19" i="17"/>
  <c r="M23" i="17"/>
  <c r="H22" i="17"/>
  <c r="D25" i="17"/>
  <c r="H23" i="17"/>
  <c r="L23" i="17"/>
  <c r="N18" i="17"/>
  <c r="J27" i="17"/>
  <c r="K24" i="17"/>
  <c r="G21" i="17"/>
  <c r="H25" i="17"/>
  <c r="F19" i="17"/>
  <c r="E24" i="17"/>
  <c r="D22" i="17"/>
  <c r="M18" i="17"/>
  <c r="H13" i="14"/>
  <c r="F20" i="17"/>
  <c r="K18" i="17"/>
  <c r="H21" i="17"/>
  <c r="H26" i="17"/>
  <c r="G23" i="17"/>
  <c r="K22" i="17"/>
  <c r="M26" i="17"/>
  <c r="M19" i="17"/>
  <c r="D26" i="17"/>
  <c r="I13" i="14"/>
  <c r="D93" i="14" s="1"/>
  <c r="K26" i="17"/>
  <c r="L20" i="17"/>
  <c r="N23" i="17"/>
  <c r="D18" i="17"/>
  <c r="G22" i="17"/>
  <c r="M25" i="17"/>
  <c r="I19" i="17"/>
  <c r="D20" i="17"/>
  <c r="K25" i="17"/>
  <c r="M27" i="17"/>
  <c r="E27" i="17"/>
  <c r="F21" i="17"/>
  <c r="K23" i="17"/>
  <c r="N25" i="17"/>
  <c r="K27" i="17"/>
  <c r="K21" i="17"/>
  <c r="J21" i="17"/>
  <c r="J26" i="17"/>
  <c r="O93" i="14" l="1"/>
  <c r="C93" i="14"/>
  <c r="O95" i="14"/>
  <c r="C95" i="14"/>
  <c r="O98" i="14"/>
  <c r="C98" i="14"/>
  <c r="D28" i="17"/>
  <c r="O21" i="17"/>
  <c r="O24" i="17"/>
  <c r="O20" i="17"/>
  <c r="O25" i="17"/>
  <c r="G28" i="17"/>
  <c r="O27" i="17"/>
  <c r="K28" i="17"/>
  <c r="M28" i="17"/>
  <c r="N28" i="17"/>
  <c r="E28" i="17"/>
  <c r="I28" i="17"/>
  <c r="O26" i="17"/>
  <c r="O22" i="17"/>
  <c r="O19" i="17"/>
  <c r="F28" i="17"/>
  <c r="O23" i="17"/>
  <c r="H18" i="17"/>
  <c r="H28" i="17" s="1"/>
  <c r="L18" i="17"/>
  <c r="L28" i="17" s="1"/>
  <c r="J18" i="17"/>
  <c r="J28" i="17" s="1"/>
  <c r="O18" i="17" l="1"/>
  <c r="O28" i="17" s="1"/>
  <c r="J94" i="14"/>
  <c r="E94" i="14"/>
  <c r="H94" i="14"/>
  <c r="G94" i="14"/>
  <c r="L94" i="14"/>
  <c r="F94" i="14"/>
  <c r="D94" i="14"/>
  <c r="C94" i="14"/>
  <c r="O94" i="14"/>
  <c r="N94" i="14"/>
  <c r="K94" i="14"/>
  <c r="I94" i="14"/>
  <c r="M94" i="14"/>
</calcChain>
</file>

<file path=xl/comments1.xml><?xml version="1.0" encoding="utf-8"?>
<comments xmlns="http://schemas.openxmlformats.org/spreadsheetml/2006/main">
  <authors>
    <author>0wner</author>
    <author>María Elena Fernández Long</author>
  </authors>
  <commentList>
    <comment ref="C2" authorId="0" shapeId="0">
      <text>
        <r>
          <rPr>
            <sz val="10"/>
            <color indexed="81"/>
            <rFont val="Tahoma"/>
            <family val="2"/>
          </rPr>
          <t>Ingrese el nombre de la localidad</t>
        </r>
      </text>
    </comment>
    <comment ref="G4" authorId="1" shapeId="0">
      <text>
        <r>
          <rPr>
            <sz val="10"/>
            <color indexed="81"/>
            <rFont val="Tahoma"/>
            <family val="2"/>
          </rPr>
          <t>Ingrese el valor de Kc</t>
        </r>
        <r>
          <rPr>
            <b/>
            <sz val="9"/>
            <color indexed="81"/>
            <rFont val="Tahoma"/>
            <family val="2"/>
          </rPr>
          <t xml:space="preserve">
Este dato es opcional</t>
        </r>
      </text>
    </comment>
    <comment ref="J8" authorId="1" shapeId="0">
      <text>
        <r>
          <rPr>
            <sz val="10"/>
            <color indexed="81"/>
            <rFont val="Tahoma"/>
            <family val="2"/>
          </rPr>
          <t xml:space="preserve">Ingrese la capacidad de campo (CC) en mm
</t>
        </r>
      </text>
    </comment>
    <comment ref="J9" authorId="1" shapeId="0">
      <text>
        <r>
          <rPr>
            <sz val="10"/>
            <color indexed="81"/>
            <rFont val="Tahoma"/>
            <family val="2"/>
          </rPr>
          <t>Ingrese el punto de marchitez (PM) en mm</t>
        </r>
      </text>
    </comment>
    <comment ref="J10" authorId="1" shapeId="0">
      <text>
        <r>
          <rPr>
            <sz val="10"/>
            <color indexed="81"/>
            <rFont val="Tahoma"/>
            <family val="2"/>
          </rPr>
          <t xml:space="preserve">Ingrese el almacenaje inicial en mm
</t>
        </r>
        <r>
          <rPr>
            <sz val="6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(</t>
        </r>
        <r>
          <rPr>
            <sz val="9"/>
            <color indexed="81"/>
            <rFont val="Tahoma"/>
            <family val="2"/>
          </rPr>
          <t>Si no posee este dato, se sugiere ingresar con la mitad de la CC)</t>
        </r>
      </text>
    </comment>
  </commentList>
</comments>
</file>

<file path=xl/sharedStrings.xml><?xml version="1.0" encoding="utf-8"?>
<sst xmlns="http://schemas.openxmlformats.org/spreadsheetml/2006/main" count="429" uniqueCount="130">
  <si>
    <t>Año</t>
  </si>
  <si>
    <t>Mes</t>
  </si>
  <si>
    <t>Día</t>
  </si>
  <si>
    <t>PP</t>
  </si>
  <si>
    <t>Promedio</t>
  </si>
  <si>
    <t>BALANCE HIDROLOGICO OPERATIVO PARA EL AGRO (BHOA)</t>
  </si>
  <si>
    <t xml:space="preserve">LOCALIDAD: </t>
  </si>
  <si>
    <t>CC:</t>
  </si>
  <si>
    <t>AU:</t>
  </si>
  <si>
    <t>CCD:</t>
  </si>
  <si>
    <t>PM:</t>
  </si>
  <si>
    <t>ELD:</t>
  </si>
  <si>
    <t>ALM inicial:</t>
  </si>
  <si>
    <t>LD:</t>
  </si>
  <si>
    <t>AÑO</t>
  </si>
  <si>
    <t>MES</t>
  </si>
  <si>
    <t>DIA</t>
  </si>
  <si>
    <t>Kc</t>
  </si>
  <si>
    <t>DP</t>
  </si>
  <si>
    <t>alm1</t>
  </si>
  <si>
    <t>ALM</t>
  </si>
  <si>
    <r>
      <rPr>
        <sz val="8"/>
        <rFont val="Symbol"/>
        <family val="1"/>
        <charset val="2"/>
      </rPr>
      <t>D</t>
    </r>
    <r>
      <rPr>
        <sz val="8"/>
        <rFont val="Calibri"/>
        <family val="2"/>
        <scheme val="minor"/>
      </rPr>
      <t>alm</t>
    </r>
  </si>
  <si>
    <t>DEF</t>
  </si>
  <si>
    <t>EXC</t>
  </si>
  <si>
    <t>SH</t>
  </si>
  <si>
    <t>AU</t>
  </si>
  <si>
    <t>Alm+Exc</t>
  </si>
  <si>
    <t>ETP</t>
  </si>
  <si>
    <t>CC</t>
  </si>
  <si>
    <t>PM</t>
  </si>
  <si>
    <t>(Versión para docencia)</t>
  </si>
  <si>
    <t>Balance Hidrológico Operativo para el Agro (BHOA)</t>
  </si>
  <si>
    <t>Nombre</t>
  </si>
  <si>
    <t>Pergamino</t>
  </si>
  <si>
    <t xml:space="preserve">PP (mm) </t>
  </si>
  <si>
    <t>ETP (mm)</t>
  </si>
  <si>
    <t>Capacidad de campo (mm):</t>
  </si>
  <si>
    <t>Punto de marchitez (mm):</t>
  </si>
  <si>
    <t>Almacenaje inicial (mm):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</si>
  <si>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</si>
  <si>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</si>
  <si>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</si>
  <si>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</si>
  <si>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</si>
  <si>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</si>
  <si>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</si>
  <si>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</si>
  <si>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</si>
  <si>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</si>
  <si>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</si>
  <si>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</si>
  <si>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Anual</t>
  </si>
  <si>
    <t>Máximo de PP diaria observada</t>
  </si>
  <si>
    <t>Máximo de ETP diaria observada</t>
  </si>
  <si>
    <t>ETc</t>
  </si>
  <si>
    <t>ALM+EXC</t>
  </si>
  <si>
    <t>ISHi</t>
  </si>
  <si>
    <t>Máximo de ALM+EXC diario estimado</t>
  </si>
  <si>
    <t>María Elena Fernández Long, Rafael Hurtado y Liliana Spescha (2016)</t>
  </si>
  <si>
    <t>Descripción</t>
  </si>
  <si>
    <t>ACRÓNIMOS</t>
  </si>
  <si>
    <t>Precipitación</t>
  </si>
  <si>
    <t>Evapotranspiración Potencial</t>
  </si>
  <si>
    <t>ETR</t>
  </si>
  <si>
    <t>Evapotranspiración Real</t>
  </si>
  <si>
    <t>Capacidad de Campo</t>
  </si>
  <si>
    <t>Almacenaje de agua del suelo</t>
  </si>
  <si>
    <t>Coeficiente de cultivo</t>
  </si>
  <si>
    <t>Evapotranspiración del cultivo</t>
  </si>
  <si>
    <t>Déficit Potencial</t>
  </si>
  <si>
    <t>Punto de Marchitez permanente</t>
  </si>
  <si>
    <t>Déficit</t>
  </si>
  <si>
    <t>Excesos</t>
  </si>
  <si>
    <t>Situación Hídirca</t>
  </si>
  <si>
    <t>Agua útil</t>
  </si>
  <si>
    <t>Almacenajes más excesos</t>
  </si>
  <si>
    <t>Se presentan los valores medios mensuales de ALM+EXC</t>
  </si>
  <si>
    <t>Todos los resultados del modelo se encuentran en esta hoja.</t>
  </si>
  <si>
    <t>http://ri.agro.uba.ar/files/download/revista/agronomiayambiente/2012fernandezlong.pdf</t>
  </si>
  <si>
    <t xml:space="preserve">  Datos</t>
  </si>
  <si>
    <t xml:space="preserve">  BHOA</t>
  </si>
  <si>
    <t xml:space="preserve">  Estadistica de datos</t>
  </si>
  <si>
    <t xml:space="preserve">  Estadística del BHOA</t>
  </si>
  <si>
    <t xml:space="preserve">  Acrónimos</t>
  </si>
  <si>
    <t>Acrónimos utilizados en las distintas hojas</t>
  </si>
  <si>
    <t>Cultivos de verano</t>
  </si>
  <si>
    <t>FECHA</t>
  </si>
  <si>
    <t>OCT</t>
  </si>
  <si>
    <t>NOV</t>
  </si>
  <si>
    <t>FEB</t>
  </si>
  <si>
    <t>MAR</t>
  </si>
  <si>
    <t>JUN</t>
  </si>
  <si>
    <t>JUL</t>
  </si>
  <si>
    <t>SEP</t>
  </si>
  <si>
    <t>DIC</t>
  </si>
  <si>
    <t>ENE</t>
  </si>
  <si>
    <t>/</t>
  </si>
  <si>
    <t>Campaña</t>
  </si>
  <si>
    <t>Ingrese el año de comienzo de la campaña que quiere graficar</t>
  </si>
  <si>
    <t>Cultivos de Invierno</t>
  </si>
  <si>
    <t>CULTIVOS DE VERANO</t>
  </si>
  <si>
    <t>CULTIVOS DE INVIERNO</t>
  </si>
  <si>
    <t>AGO</t>
  </si>
  <si>
    <t xml:space="preserve">  Graficos </t>
  </si>
  <si>
    <t>Poner balnce climatico  para que se grafic en el otro</t>
  </si>
  <si>
    <r>
      <t>María Elena Fernández Long</t>
    </r>
    <r>
      <rPr>
        <b/>
        <vertAlign val="superscript"/>
        <sz val="16"/>
        <color rgb="FFFFD757"/>
        <rFont val="Calibri"/>
        <family val="2"/>
        <scheme val="minor"/>
      </rPr>
      <t>1</t>
    </r>
    <r>
      <rPr>
        <b/>
        <sz val="16"/>
        <color rgb="FFFFD757"/>
        <rFont val="Calibri"/>
        <family val="2"/>
        <scheme val="minor"/>
      </rPr>
      <t>, Rafael Hurtado</t>
    </r>
    <r>
      <rPr>
        <b/>
        <vertAlign val="superscript"/>
        <sz val="16"/>
        <color rgb="FFFFD757"/>
        <rFont val="Calibri"/>
        <family val="2"/>
        <scheme val="minor"/>
      </rPr>
      <t>2</t>
    </r>
    <r>
      <rPr>
        <b/>
        <sz val="16"/>
        <color rgb="FFFFD757"/>
        <rFont val="Calibri"/>
        <family val="2"/>
        <scheme val="minor"/>
      </rPr>
      <t xml:space="preserve"> y Liliana Spescha</t>
    </r>
    <r>
      <rPr>
        <b/>
        <vertAlign val="superscript"/>
        <sz val="16"/>
        <color rgb="FFFFD757"/>
        <rFont val="Calibri"/>
        <family val="2"/>
        <scheme val="minor"/>
      </rPr>
      <t>1</t>
    </r>
  </si>
  <si>
    <r>
      <t>Cátedra de Climatología y Fenología Agrícolas. Facultad de Agronomía (UBA)</t>
    </r>
    <r>
      <rPr>
        <b/>
        <vertAlign val="superscript"/>
        <sz val="22"/>
        <color rgb="FFFFD757"/>
        <rFont val="Calibri"/>
        <family val="2"/>
        <scheme val="minor"/>
      </rPr>
      <t>1</t>
    </r>
  </si>
  <si>
    <r>
      <t>Cátedra de Agroclimatología. Facultad de Ciencias Agrarias (UNJu)</t>
    </r>
    <r>
      <rPr>
        <b/>
        <vertAlign val="superscript"/>
        <sz val="22"/>
        <color rgb="FFFFD757"/>
        <rFont val="Calibri"/>
        <family val="2"/>
        <scheme val="minor"/>
      </rPr>
      <t>2</t>
    </r>
    <r>
      <rPr>
        <b/>
        <sz val="22"/>
        <color rgb="FFFFD757"/>
        <rFont val="Calibri"/>
        <family val="2"/>
        <scheme val="minor"/>
      </rPr>
      <t xml:space="preserve"> </t>
    </r>
  </si>
  <si>
    <r>
      <t>Catedra de Agroclimatología. Facultad de Ciencias Agrarias (UNJu)</t>
    </r>
    <r>
      <rPr>
        <b/>
        <vertAlign val="superscript"/>
        <sz val="22"/>
        <color rgb="FF92D050"/>
        <rFont val="Calibri"/>
        <family val="2"/>
        <scheme val="minor"/>
      </rPr>
      <t>2</t>
    </r>
  </si>
  <si>
    <t xml:space="preserve"> Cátedra de Climatología y Fenología Agrícolas - Cátedra de Agroclimatología</t>
  </si>
  <si>
    <t>FACULTAD DE AGRONOMÍA (UBA) - FACULTAD DE CIENCIAS AGRARIAS (UNJu)</t>
  </si>
  <si>
    <t>Máximo de ETR diaria observada</t>
  </si>
  <si>
    <t>Máximo de DEF diaria observada</t>
  </si>
  <si>
    <t>Máximo de EXC diaria observada</t>
  </si>
  <si>
    <t>Máximo de SH diaria observada</t>
  </si>
  <si>
    <t>Versión estudiantil (2017)</t>
  </si>
  <si>
    <t xml:space="preserve">  Hojas:</t>
  </si>
  <si>
    <t>Ingresar en esta hoja los datos de PP, ETP, CC, PM, ALM inicial y Kc (opcional). El modelo NO acepta datos faltantes.</t>
  </si>
  <si>
    <t xml:space="preserve">  BHC</t>
  </si>
  <si>
    <t xml:space="preserve">  BHC Exc_Def</t>
  </si>
  <si>
    <t>Se presenta graficamente los valores medios mensuales de PP, ETP, ETR y SH.</t>
  </si>
  <si>
    <t xml:space="preserve">  Alm+Exc</t>
  </si>
  <si>
    <t>Se presenta graficamente los valores medios mensuales de PP, ETP, Exc y Def.</t>
  </si>
  <si>
    <t>Grafica del Alm+Exc, CC y PM medio mensuales.</t>
  </si>
  <si>
    <t>Grafico del agua en el suelo durante las campañas de los cultivos de verano e invierno que desee.</t>
  </si>
  <si>
    <t>Se presentan los valores medios mensuales de PP, ETR, ETP, DEF, EXC y SH.</t>
  </si>
  <si>
    <t xml:space="preserve">  ACRÓNIMOS</t>
  </si>
  <si>
    <t>Descripción de todas las variables empleadas en el modelo.</t>
  </si>
  <si>
    <t xml:space="preserve">  URL:</t>
  </si>
  <si>
    <t>María Elena Fernández Long, Rafael Hurtado y Liliana Spescha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</si>
</sst>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General_)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Symbol"/>
      <family val="1"/>
      <charset val="2"/>
    </font>
    <font>
      <sz val="8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indexed="81"/>
      <name val="Tahoma"/>
      <family val="2"/>
    </font>
    <font>
      <b/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indexed="81"/>
      <name val="Tahoma"/>
      <family val="2"/>
    </font>
    <font>
      <sz val="14"/>
      <color rgb="FFFFD757"/>
      <name val="Calibri"/>
      <family val="2"/>
      <scheme val="minor"/>
    </font>
    <font>
      <b/>
      <sz val="16"/>
      <color rgb="FFFFD757"/>
      <name val="Calibri"/>
      <family val="2"/>
      <scheme val="minor"/>
    </font>
    <font>
      <b/>
      <vertAlign val="superscript"/>
      <sz val="16"/>
      <color rgb="FFFFD757"/>
      <name val="Calibri"/>
      <family val="2"/>
      <scheme val="minor"/>
    </font>
    <font>
      <b/>
      <sz val="20"/>
      <color rgb="FFFFD757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28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sz val="22"/>
      <color rgb="FFFFD757"/>
      <name val="Calibri"/>
      <family val="2"/>
      <scheme val="minor"/>
    </font>
    <font>
      <b/>
      <vertAlign val="superscript"/>
      <sz val="22"/>
      <color rgb="FFFFD757"/>
      <name val="Calibri"/>
      <family val="2"/>
      <scheme val="minor"/>
    </font>
    <font>
      <b/>
      <vertAlign val="superscript"/>
      <sz val="22"/>
      <color rgb="FF92D05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rgb="FFCCFF66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medium">
        <color theme="9" tint="0.59996337778862885"/>
      </left>
      <right/>
      <top style="medium">
        <color theme="9" tint="0.59996337778862885"/>
      </top>
      <bottom/>
      <diagonal/>
    </border>
    <border>
      <left/>
      <right/>
      <top style="medium">
        <color theme="9" tint="0.59996337778862885"/>
      </top>
      <bottom/>
      <diagonal/>
    </border>
    <border>
      <left/>
      <right style="medium">
        <color theme="9" tint="0.59996337778862885"/>
      </right>
      <top style="medium">
        <color theme="9" tint="0.59996337778862885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medium">
        <color theme="9" tint="0.59996337778862885"/>
      </right>
      <top/>
      <bottom/>
      <diagonal/>
    </border>
    <border>
      <left style="medium">
        <color theme="9" tint="0.59996337778862885"/>
      </left>
      <right/>
      <top/>
      <bottom style="medium">
        <color theme="9" tint="0.59996337778862885"/>
      </bottom>
      <diagonal/>
    </border>
    <border>
      <left/>
      <right/>
      <top/>
      <bottom style="medium">
        <color theme="9" tint="0.59996337778862885"/>
      </bottom>
      <diagonal/>
    </border>
    <border>
      <left/>
      <right style="medium">
        <color theme="9" tint="0.59996337778862885"/>
      </right>
      <top/>
      <bottom style="medium">
        <color theme="9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horizontal="center"/>
    </xf>
    <xf numFmtId="0" fontId="0" fillId="39" borderId="0" xfId="0" applyFill="1" applyAlignment="1">
      <alignment horizontal="center"/>
    </xf>
    <xf numFmtId="0" fontId="0" fillId="39" borderId="0" xfId="0" applyFill="1" applyProtection="1">
      <protection hidden="1"/>
    </xf>
    <xf numFmtId="0" fontId="0" fillId="39" borderId="0" xfId="0" applyFill="1" applyAlignment="1" applyProtection="1">
      <alignment horizontal="center"/>
      <protection hidden="1"/>
    </xf>
    <xf numFmtId="0" fontId="16" fillId="39" borderId="0" xfId="0" applyFont="1" applyFill="1" applyAlignment="1" applyProtection="1">
      <alignment horizontal="center"/>
      <protection hidden="1"/>
    </xf>
    <xf numFmtId="0" fontId="22" fillId="39" borderId="0" xfId="0" applyFont="1" applyFill="1" applyAlignment="1" applyProtection="1">
      <alignment horizontal="center"/>
      <protection hidden="1"/>
    </xf>
    <xf numFmtId="0" fontId="0" fillId="39" borderId="0" xfId="0" applyFill="1"/>
    <xf numFmtId="0" fontId="0" fillId="39" borderId="0" xfId="0" applyFill="1" applyAlignment="1">
      <alignment horizontal="left"/>
    </xf>
    <xf numFmtId="0" fontId="0" fillId="38" borderId="17" xfId="0" applyFill="1" applyBorder="1" applyAlignment="1">
      <alignment horizontal="center"/>
    </xf>
    <xf numFmtId="0" fontId="0" fillId="38" borderId="18" xfId="0" applyFill="1" applyBorder="1" applyAlignment="1">
      <alignment horizontal="center"/>
    </xf>
    <xf numFmtId="0" fontId="0" fillId="36" borderId="25" xfId="0" applyFill="1" applyBorder="1" applyAlignment="1">
      <alignment horizontal="center"/>
    </xf>
    <xf numFmtId="0" fontId="0" fillId="36" borderId="26" xfId="0" applyFill="1" applyBorder="1" applyAlignment="1">
      <alignment horizontal="center"/>
    </xf>
    <xf numFmtId="0" fontId="0" fillId="36" borderId="27" xfId="0" applyFill="1" applyBorder="1" applyAlignment="1">
      <alignment horizontal="center"/>
    </xf>
    <xf numFmtId="0" fontId="0" fillId="39" borderId="17" xfId="0" applyFill="1" applyBorder="1" applyAlignment="1">
      <alignment horizontal="center"/>
    </xf>
    <xf numFmtId="0" fontId="0" fillId="39" borderId="33" xfId="0" applyFill="1" applyBorder="1" applyAlignment="1">
      <alignment horizontal="center"/>
    </xf>
    <xf numFmtId="0" fontId="0" fillId="39" borderId="18" xfId="0" applyFill="1" applyBorder="1" applyAlignment="1">
      <alignment horizontal="center"/>
    </xf>
    <xf numFmtId="164" fontId="0" fillId="39" borderId="0" xfId="0" applyNumberFormat="1" applyFill="1" applyBorder="1"/>
    <xf numFmtId="0" fontId="31" fillId="35" borderId="16" xfId="0" applyFont="1" applyFill="1" applyBorder="1" applyAlignment="1">
      <alignment horizontal="center"/>
    </xf>
    <xf numFmtId="0" fontId="31" fillId="34" borderId="16" xfId="0" applyFont="1" applyFill="1" applyBorder="1" applyAlignment="1">
      <alignment horizontal="center"/>
    </xf>
    <xf numFmtId="164" fontId="0" fillId="33" borderId="16" xfId="0" applyNumberFormat="1" applyFill="1" applyBorder="1" applyAlignment="1">
      <alignment horizontal="center"/>
    </xf>
    <xf numFmtId="164" fontId="0" fillId="39" borderId="0" xfId="0" applyNumberFormat="1" applyFill="1" applyBorder="1" applyAlignment="1">
      <alignment horizontal="center"/>
    </xf>
    <xf numFmtId="0" fontId="0" fillId="39" borderId="26" xfId="0" applyFill="1" applyBorder="1" applyAlignment="1">
      <alignment horizontal="center"/>
    </xf>
    <xf numFmtId="0" fontId="0" fillId="39" borderId="16" xfId="0" applyFill="1" applyBorder="1" applyAlignment="1">
      <alignment horizontal="center"/>
    </xf>
    <xf numFmtId="164" fontId="16" fillId="39" borderId="25" xfId="0" applyNumberFormat="1" applyFont="1" applyFill="1" applyBorder="1" applyAlignment="1">
      <alignment horizontal="center"/>
    </xf>
    <xf numFmtId="164" fontId="16" fillId="39" borderId="26" xfId="0" applyNumberFormat="1" applyFont="1" applyFill="1" applyBorder="1" applyAlignment="1">
      <alignment horizontal="center"/>
    </xf>
    <xf numFmtId="164" fontId="16" fillId="39" borderId="27" xfId="0" applyNumberFormat="1" applyFont="1" applyFill="1" applyBorder="1" applyAlignment="1">
      <alignment horizontal="center"/>
    </xf>
    <xf numFmtId="0" fontId="0" fillId="38" borderId="23" xfId="0" applyFill="1" applyBorder="1" applyAlignment="1">
      <alignment horizontal="right"/>
    </xf>
    <xf numFmtId="164" fontId="0" fillId="36" borderId="25" xfId="0" applyNumberFormat="1" applyFill="1" applyBorder="1" applyAlignment="1">
      <alignment horizontal="center"/>
    </xf>
    <xf numFmtId="164" fontId="0" fillId="36" borderId="26" xfId="0" applyNumberFormat="1" applyFill="1" applyBorder="1" applyAlignment="1">
      <alignment horizontal="center"/>
    </xf>
    <xf numFmtId="164" fontId="0" fillId="36" borderId="27" xfId="0" applyNumberFormat="1" applyFill="1" applyBorder="1" applyAlignment="1">
      <alignment horizontal="center"/>
    </xf>
    <xf numFmtId="0" fontId="33" fillId="41" borderId="16" xfId="0" applyFont="1" applyFill="1" applyBorder="1" applyAlignment="1">
      <alignment horizontal="center"/>
    </xf>
    <xf numFmtId="0" fontId="31" fillId="43" borderId="16" xfId="0" applyFont="1" applyFill="1" applyBorder="1" applyAlignment="1">
      <alignment horizontal="center"/>
    </xf>
    <xf numFmtId="164" fontId="0" fillId="44" borderId="16" xfId="0" applyNumberFormat="1" applyFill="1" applyBorder="1" applyAlignment="1">
      <alignment horizontal="center"/>
    </xf>
    <xf numFmtId="164" fontId="16" fillId="45" borderId="16" xfId="0" applyNumberFormat="1" applyFont="1" applyFill="1" applyBorder="1" applyAlignment="1">
      <alignment horizontal="center"/>
    </xf>
    <xf numFmtId="1" fontId="0" fillId="39" borderId="23" xfId="0" applyNumberFormat="1" applyFill="1" applyBorder="1"/>
    <xf numFmtId="1" fontId="0" fillId="39" borderId="31" xfId="0" applyNumberFormat="1" applyFill="1" applyBorder="1"/>
    <xf numFmtId="1" fontId="0" fillId="39" borderId="28" xfId="0" applyNumberFormat="1" applyFill="1" applyBorder="1"/>
    <xf numFmtId="1" fontId="0" fillId="39" borderId="22" xfId="0" applyNumberFormat="1" applyFill="1" applyBorder="1"/>
    <xf numFmtId="1" fontId="0" fillId="39" borderId="0" xfId="0" applyNumberFormat="1" applyFill="1" applyBorder="1"/>
    <xf numFmtId="1" fontId="0" fillId="39" borderId="32" xfId="0" applyNumberFormat="1" applyFill="1" applyBorder="1"/>
    <xf numFmtId="1" fontId="0" fillId="39" borderId="24" xfId="0" applyNumberFormat="1" applyFill="1" applyBorder="1"/>
    <xf numFmtId="1" fontId="0" fillId="39" borderId="30" xfId="0" applyNumberFormat="1" applyFill="1" applyBorder="1"/>
    <xf numFmtId="1" fontId="0" fillId="39" borderId="29" xfId="0" applyNumberFormat="1" applyFill="1" applyBorder="1"/>
    <xf numFmtId="164" fontId="0" fillId="39" borderId="23" xfId="0" applyNumberFormat="1" applyFill="1" applyBorder="1" applyAlignment="1">
      <alignment horizontal="center"/>
    </xf>
    <xf numFmtId="164" fontId="0" fillId="39" borderId="31" xfId="0" applyNumberFormat="1" applyFill="1" applyBorder="1" applyAlignment="1">
      <alignment horizontal="center"/>
    </xf>
    <xf numFmtId="164" fontId="0" fillId="39" borderId="28" xfId="0" applyNumberFormat="1" applyFill="1" applyBorder="1" applyAlignment="1">
      <alignment horizontal="center"/>
    </xf>
    <xf numFmtId="164" fontId="0" fillId="39" borderId="22" xfId="0" applyNumberFormat="1" applyFill="1" applyBorder="1" applyAlignment="1">
      <alignment horizontal="center"/>
    </xf>
    <xf numFmtId="164" fontId="0" fillId="39" borderId="32" xfId="0" applyNumberFormat="1" applyFill="1" applyBorder="1" applyAlignment="1">
      <alignment horizontal="center"/>
    </xf>
    <xf numFmtId="164" fontId="0" fillId="39" borderId="24" xfId="0" applyNumberFormat="1" applyFill="1" applyBorder="1" applyAlignment="1">
      <alignment horizontal="center"/>
    </xf>
    <xf numFmtId="164" fontId="0" fillId="39" borderId="30" xfId="0" applyNumberFormat="1" applyFill="1" applyBorder="1" applyAlignment="1">
      <alignment horizontal="center"/>
    </xf>
    <xf numFmtId="164" fontId="0" fillId="39" borderId="29" xfId="0" applyNumberFormat="1" applyFill="1" applyBorder="1" applyAlignment="1">
      <alignment horizontal="center"/>
    </xf>
    <xf numFmtId="164" fontId="0" fillId="39" borderId="17" xfId="0" applyNumberFormat="1" applyFill="1" applyBorder="1" applyAlignment="1">
      <alignment horizontal="center"/>
    </xf>
    <xf numFmtId="164" fontId="0" fillId="39" borderId="33" xfId="0" applyNumberFormat="1" applyFill="1" applyBorder="1" applyAlignment="1">
      <alignment horizontal="center"/>
    </xf>
    <xf numFmtId="164" fontId="0" fillId="39" borderId="18" xfId="0" applyNumberFormat="1" applyFill="1" applyBorder="1" applyAlignment="1">
      <alignment horizontal="center"/>
    </xf>
    <xf numFmtId="0" fontId="29" fillId="39" borderId="0" xfId="0" applyFont="1" applyFill="1"/>
    <xf numFmtId="0" fontId="0" fillId="38" borderId="31" xfId="0" applyFill="1" applyBorder="1" applyAlignment="1">
      <alignment horizontal="center"/>
    </xf>
    <xf numFmtId="0" fontId="0" fillId="38" borderId="28" xfId="0" applyFill="1" applyBorder="1" applyAlignment="1">
      <alignment horizontal="center"/>
    </xf>
    <xf numFmtId="0" fontId="17" fillId="39" borderId="0" xfId="0" applyFont="1" applyFill="1"/>
    <xf numFmtId="0" fontId="17" fillId="0" borderId="0" xfId="0" applyFont="1"/>
    <xf numFmtId="0" fontId="0" fillId="39" borderId="0" xfId="0" applyFill="1" applyAlignment="1">
      <alignment horizontal="center"/>
    </xf>
    <xf numFmtId="0" fontId="14" fillId="39" borderId="0" xfId="0" applyFont="1" applyFill="1"/>
    <xf numFmtId="0" fontId="14" fillId="0" borderId="0" xfId="0" applyFont="1" applyAlignment="1">
      <alignment horizontal="center"/>
    </xf>
    <xf numFmtId="0" fontId="14" fillId="0" borderId="0" xfId="0" applyFont="1"/>
    <xf numFmtId="0" fontId="14" fillId="46" borderId="0" xfId="0" applyFont="1" applyFill="1"/>
    <xf numFmtId="0" fontId="0" fillId="39" borderId="0" xfId="0" applyFill="1" applyAlignment="1">
      <alignment horizontal="center"/>
    </xf>
    <xf numFmtId="0" fontId="0" fillId="39" borderId="22" xfId="0" applyFill="1" applyBorder="1" applyAlignment="1">
      <alignment horizontal="center"/>
    </xf>
    <xf numFmtId="0" fontId="0" fillId="39" borderId="23" xfId="0" applyFill="1" applyBorder="1" applyAlignment="1">
      <alignment horizontal="center"/>
    </xf>
    <xf numFmtId="0" fontId="0" fillId="39" borderId="31" xfId="0" applyFill="1" applyBorder="1" applyAlignment="1">
      <alignment horizontal="center"/>
    </xf>
    <xf numFmtId="1" fontId="0" fillId="39" borderId="12" xfId="0" applyNumberFormat="1" applyFill="1" applyBorder="1"/>
    <xf numFmtId="1" fontId="0" fillId="39" borderId="13" xfId="0" applyNumberFormat="1" applyFill="1" applyBorder="1"/>
    <xf numFmtId="1" fontId="0" fillId="39" borderId="10" xfId="0" applyNumberFormat="1" applyFill="1" applyBorder="1"/>
    <xf numFmtId="1" fontId="16" fillId="39" borderId="28" xfId="0" applyNumberFormat="1" applyFont="1" applyFill="1" applyBorder="1" applyAlignment="1">
      <alignment horizontal="center"/>
    </xf>
    <xf numFmtId="1" fontId="0" fillId="39" borderId="14" xfId="0" applyNumberFormat="1" applyFill="1" applyBorder="1"/>
    <xf numFmtId="1" fontId="0" fillId="39" borderId="11" xfId="0" applyNumberFormat="1" applyFill="1" applyBorder="1"/>
    <xf numFmtId="1" fontId="16" fillId="39" borderId="32" xfId="0" applyNumberFormat="1" applyFont="1" applyFill="1" applyBorder="1" applyAlignment="1">
      <alignment horizontal="center"/>
    </xf>
    <xf numFmtId="1" fontId="0" fillId="39" borderId="15" xfId="0" applyNumberFormat="1" applyFill="1" applyBorder="1"/>
    <xf numFmtId="1" fontId="0" fillId="39" borderId="34" xfId="0" applyNumberFormat="1" applyFill="1" applyBorder="1"/>
    <xf numFmtId="1" fontId="0" fillId="39" borderId="35" xfId="0" applyNumberFormat="1" applyFill="1" applyBorder="1"/>
    <xf numFmtId="1" fontId="16" fillId="39" borderId="29" xfId="0" applyNumberFormat="1" applyFont="1" applyFill="1" applyBorder="1" applyAlignment="1">
      <alignment horizontal="center"/>
    </xf>
    <xf numFmtId="1" fontId="16" fillId="33" borderId="16" xfId="0" applyNumberFormat="1" applyFont="1" applyFill="1" applyBorder="1" applyAlignment="1">
      <alignment horizontal="center"/>
    </xf>
    <xf numFmtId="0" fontId="31" fillId="47" borderId="16" xfId="0" applyFont="1" applyFill="1" applyBorder="1" applyAlignment="1">
      <alignment horizontal="center"/>
    </xf>
    <xf numFmtId="0" fontId="31" fillId="48" borderId="16" xfId="0" applyFont="1" applyFill="1" applyBorder="1" applyAlignment="1">
      <alignment horizontal="center"/>
    </xf>
    <xf numFmtId="0" fontId="31" fillId="49" borderId="16" xfId="0" applyFont="1" applyFill="1" applyBorder="1" applyAlignment="1">
      <alignment horizontal="center"/>
    </xf>
    <xf numFmtId="0" fontId="31" fillId="49" borderId="18" xfId="0" applyFont="1" applyFill="1" applyBorder="1" applyAlignment="1">
      <alignment horizontal="center"/>
    </xf>
    <xf numFmtId="1" fontId="0" fillId="39" borderId="32" xfId="0" applyNumberFormat="1" applyFont="1" applyFill="1" applyBorder="1" applyAlignment="1">
      <alignment horizontal="center"/>
    </xf>
    <xf numFmtId="0" fontId="0" fillId="39" borderId="36" xfId="0" applyFill="1" applyBorder="1" applyAlignment="1">
      <alignment horizontal="center"/>
    </xf>
    <xf numFmtId="0" fontId="0" fillId="39" borderId="37" xfId="0" applyFill="1" applyBorder="1" applyAlignment="1">
      <alignment horizontal="center"/>
    </xf>
    <xf numFmtId="1" fontId="0" fillId="39" borderId="38" xfId="0" applyNumberFormat="1" applyFill="1" applyBorder="1"/>
    <xf numFmtId="1" fontId="0" fillId="39" borderId="39" xfId="0" applyNumberFormat="1" applyFill="1" applyBorder="1"/>
    <xf numFmtId="1" fontId="0" fillId="39" borderId="4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0" fillId="0" borderId="22" xfId="0" applyFill="1" applyBorder="1"/>
    <xf numFmtId="0" fontId="17" fillId="0" borderId="0" xfId="0" applyFont="1" applyFill="1"/>
    <xf numFmtId="0" fontId="42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/>
    <xf numFmtId="0" fontId="17" fillId="0" borderId="0" xfId="0" applyFont="1" applyFill="1" applyBorder="1"/>
    <xf numFmtId="0" fontId="45" fillId="0" borderId="22" xfId="0" applyFont="1" applyFill="1" applyBorder="1"/>
    <xf numFmtId="0" fontId="13" fillId="0" borderId="22" xfId="0" applyFont="1" applyFill="1" applyBorder="1"/>
    <xf numFmtId="0" fontId="0" fillId="0" borderId="0" xfId="0" applyFill="1" applyAlignment="1"/>
    <xf numFmtId="0" fontId="0" fillId="0" borderId="0" xfId="0" applyFill="1" applyBorder="1" applyAlignment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7" xfId="0" applyFill="1" applyBorder="1"/>
    <xf numFmtId="0" fontId="0" fillId="0" borderId="48" xfId="0" applyFill="1" applyBorder="1"/>
    <xf numFmtId="0" fontId="0" fillId="0" borderId="47" xfId="0" applyFill="1" applyBorder="1" applyAlignment="1"/>
    <xf numFmtId="0" fontId="0" fillId="0" borderId="48" xfId="0" applyFill="1" applyBorder="1" applyAlignment="1"/>
    <xf numFmtId="0" fontId="17" fillId="0" borderId="47" xfId="0" applyFont="1" applyFill="1" applyBorder="1"/>
    <xf numFmtId="0" fontId="17" fillId="0" borderId="48" xfId="0" applyFont="1" applyFill="1" applyBorder="1"/>
    <xf numFmtId="0" fontId="0" fillId="0" borderId="49" xfId="0" applyFill="1" applyBorder="1"/>
    <xf numFmtId="0" fontId="0" fillId="0" borderId="50" xfId="0" applyFill="1" applyBorder="1"/>
    <xf numFmtId="0" fontId="0" fillId="0" borderId="51" xfId="0" applyFill="1" applyBorder="1"/>
    <xf numFmtId="0" fontId="0" fillId="50" borderId="0" xfId="0" applyFill="1"/>
    <xf numFmtId="0" fontId="0" fillId="50" borderId="0" xfId="0" applyFill="1" applyAlignment="1">
      <alignment horizontal="center"/>
    </xf>
    <xf numFmtId="0" fontId="17" fillId="39" borderId="0" xfId="0" applyFont="1" applyFill="1" applyAlignment="1">
      <alignment horizontal="center"/>
    </xf>
    <xf numFmtId="164" fontId="17" fillId="39" borderId="0" xfId="0" applyNumberFormat="1" applyFont="1" applyFill="1"/>
    <xf numFmtId="1" fontId="16" fillId="39" borderId="25" xfId="0" applyNumberFormat="1" applyFont="1" applyFill="1" applyBorder="1" applyAlignment="1">
      <alignment horizontal="center"/>
    </xf>
    <xf numFmtId="1" fontId="16" fillId="39" borderId="26" xfId="0" applyNumberFormat="1" applyFont="1" applyFill="1" applyBorder="1" applyAlignment="1">
      <alignment horizontal="center"/>
    </xf>
    <xf numFmtId="1" fontId="16" fillId="39" borderId="27" xfId="0" applyNumberFormat="1" applyFont="1" applyFill="1" applyBorder="1" applyAlignment="1">
      <alignment horizontal="center"/>
    </xf>
    <xf numFmtId="1" fontId="0" fillId="39" borderId="17" xfId="0" applyNumberFormat="1" applyFill="1" applyBorder="1"/>
    <xf numFmtId="1" fontId="0" fillId="39" borderId="33" xfId="0" applyNumberFormat="1" applyFill="1" applyBorder="1"/>
    <xf numFmtId="1" fontId="0" fillId="39" borderId="18" xfId="0" applyNumberFormat="1" applyFill="1" applyBorder="1"/>
    <xf numFmtId="1" fontId="16" fillId="44" borderId="16" xfId="0" applyNumberFormat="1" applyFont="1" applyFill="1" applyBorder="1" applyAlignment="1">
      <alignment horizontal="center"/>
    </xf>
    <xf numFmtId="1" fontId="0" fillId="0" borderId="0" xfId="0" applyNumberFormat="1"/>
    <xf numFmtId="0" fontId="56" fillId="0" borderId="0" xfId="0" applyFont="1" applyFill="1" applyBorder="1"/>
    <xf numFmtId="0" fontId="57" fillId="0" borderId="0" xfId="0" applyFont="1" applyFill="1" applyBorder="1"/>
    <xf numFmtId="0" fontId="13" fillId="0" borderId="0" xfId="0" applyFont="1" applyFill="1" applyBorder="1"/>
    <xf numFmtId="0" fontId="58" fillId="0" borderId="0" xfId="0" applyFont="1" applyFill="1" applyBorder="1"/>
    <xf numFmtId="0" fontId="58" fillId="0" borderId="0" xfId="0" applyFont="1" applyFill="1"/>
    <xf numFmtId="0" fontId="56" fillId="0" borderId="0" xfId="42" applyFont="1" applyFill="1" applyBorder="1"/>
    <xf numFmtId="0" fontId="0" fillId="39" borderId="0" xfId="0" applyFill="1" applyAlignment="1" applyProtection="1">
      <alignment horizontal="center"/>
      <protection locked="0" hidden="1"/>
    </xf>
    <xf numFmtId="0" fontId="0" fillId="39" borderId="0" xfId="0" applyFill="1" applyProtection="1">
      <protection locked="0" hidden="1"/>
    </xf>
    <xf numFmtId="0" fontId="0" fillId="39" borderId="32" xfId="0" applyFill="1" applyBorder="1" applyAlignment="1" applyProtection="1">
      <alignment horizontal="center"/>
      <protection locked="0" hidden="1"/>
    </xf>
    <xf numFmtId="0" fontId="16" fillId="39" borderId="0" xfId="0" applyFont="1" applyFill="1" applyAlignment="1" applyProtection="1">
      <alignment horizontal="center"/>
      <protection locked="0" hidden="1"/>
    </xf>
    <xf numFmtId="0" fontId="22" fillId="39" borderId="0" xfId="0" applyFont="1" applyFill="1" applyAlignment="1" applyProtection="1">
      <alignment horizontal="center"/>
      <protection locked="0" hidden="1"/>
    </xf>
    <xf numFmtId="0" fontId="52" fillId="39" borderId="0" xfId="0" applyFont="1" applyFill="1" applyAlignment="1" applyProtection="1">
      <alignment horizontal="center"/>
      <protection locked="0" hidden="1"/>
    </xf>
    <xf numFmtId="0" fontId="53" fillId="39" borderId="0" xfId="0" applyFont="1" applyFill="1" applyAlignment="1" applyProtection="1">
      <alignment horizontal="center"/>
      <protection locked="0" hidden="1"/>
    </xf>
    <xf numFmtId="0" fontId="0" fillId="34" borderId="12" xfId="0" applyFill="1" applyBorder="1" applyProtection="1">
      <protection locked="0" hidden="1"/>
    </xf>
    <xf numFmtId="0" fontId="17" fillId="34" borderId="13" xfId="0" applyFont="1" applyFill="1" applyBorder="1" applyAlignment="1" applyProtection="1">
      <alignment horizontal="center"/>
      <protection locked="0" hidden="1"/>
    </xf>
    <xf numFmtId="0" fontId="17" fillId="34" borderId="13" xfId="0" applyFont="1" applyFill="1" applyBorder="1" applyAlignment="1" applyProtection="1">
      <protection locked="0" hidden="1"/>
    </xf>
    <xf numFmtId="0" fontId="17" fillId="34" borderId="10" xfId="0" applyFont="1" applyFill="1" applyBorder="1" applyAlignment="1" applyProtection="1">
      <alignment horizontal="center"/>
      <protection locked="0" hidden="1"/>
    </xf>
    <xf numFmtId="0" fontId="17" fillId="39" borderId="32" xfId="0" applyFont="1" applyFill="1" applyBorder="1" applyAlignment="1" applyProtection="1">
      <alignment horizontal="center"/>
      <protection locked="0" hidden="1"/>
    </xf>
    <xf numFmtId="0" fontId="17" fillId="39" borderId="0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35" fillId="39" borderId="32" xfId="0" applyFont="1" applyFill="1" applyBorder="1" applyAlignment="1" applyProtection="1">
      <alignment vertical="center"/>
      <protection locked="0" hidden="1"/>
    </xf>
    <xf numFmtId="0" fontId="35" fillId="39" borderId="0" xfId="0" applyFont="1" applyFill="1" applyBorder="1" applyAlignment="1" applyProtection="1">
      <alignment vertical="center"/>
      <protection locked="0" hidden="1"/>
    </xf>
    <xf numFmtId="0" fontId="0" fillId="34" borderId="14" xfId="0" applyFill="1" applyBorder="1" applyProtection="1">
      <protection locked="0" hidden="1"/>
    </xf>
    <xf numFmtId="0" fontId="17" fillId="34" borderId="0" xfId="0" applyFont="1" applyFill="1" applyBorder="1" applyAlignment="1" applyProtection="1">
      <alignment vertical="top"/>
      <protection locked="0" hidden="1"/>
    </xf>
    <xf numFmtId="0" fontId="17" fillId="34" borderId="11" xfId="0" applyFont="1" applyFill="1" applyBorder="1" applyAlignment="1" applyProtection="1">
      <alignment vertical="top"/>
      <protection locked="0" hidden="1"/>
    </xf>
    <xf numFmtId="0" fontId="17" fillId="39" borderId="32" xfId="0" applyFont="1" applyFill="1" applyBorder="1" applyAlignment="1" applyProtection="1">
      <alignment vertical="top"/>
      <protection locked="0" hidden="1"/>
    </xf>
    <xf numFmtId="0" fontId="17" fillId="39" borderId="0" xfId="0" applyFont="1" applyFill="1" applyBorder="1" applyAlignment="1" applyProtection="1">
      <alignment vertical="top"/>
      <protection locked="0" hidden="1"/>
    </xf>
    <xf numFmtId="165" fontId="31" fillId="39" borderId="32" xfId="0" applyNumberFormat="1" applyFont="1" applyFill="1" applyBorder="1" applyAlignment="1" applyProtection="1">
      <protection locked="0" hidden="1"/>
    </xf>
    <xf numFmtId="165" fontId="31" fillId="39" borderId="0" xfId="0" applyNumberFormat="1" applyFont="1" applyFill="1" applyBorder="1" applyAlignment="1" applyProtection="1">
      <protection locked="0" hidden="1"/>
    </xf>
    <xf numFmtId="165" fontId="31" fillId="39" borderId="32" xfId="0" applyNumberFormat="1" applyFont="1" applyFill="1" applyBorder="1" applyAlignment="1" applyProtection="1">
      <alignment vertical="top"/>
      <protection locked="0" hidden="1"/>
    </xf>
    <xf numFmtId="165" fontId="31" fillId="39" borderId="0" xfId="0" applyNumberFormat="1" applyFont="1" applyFill="1" applyBorder="1" applyAlignment="1" applyProtection="1">
      <alignment vertical="top"/>
      <protection locked="0" hidden="1"/>
    </xf>
    <xf numFmtId="0" fontId="34" fillId="39" borderId="32" xfId="0" applyFont="1" applyFill="1" applyBorder="1" applyAlignment="1" applyProtection="1">
      <protection locked="0" hidden="1"/>
    </xf>
    <xf numFmtId="0" fontId="34" fillId="39" borderId="0" xfId="0" applyFont="1" applyFill="1" applyBorder="1" applyAlignment="1" applyProtection="1">
      <protection locked="0" hidden="1"/>
    </xf>
    <xf numFmtId="0" fontId="0" fillId="34" borderId="15" xfId="0" applyFill="1" applyBorder="1" applyProtection="1">
      <protection locked="0" hidden="1"/>
    </xf>
    <xf numFmtId="0" fontId="17" fillId="34" borderId="34" xfId="0" applyFont="1" applyFill="1" applyBorder="1" applyAlignment="1" applyProtection="1">
      <protection locked="0" hidden="1"/>
    </xf>
    <xf numFmtId="0" fontId="17" fillId="34" borderId="35" xfId="0" applyFont="1" applyFill="1" applyBorder="1" applyAlignment="1" applyProtection="1">
      <protection locked="0" hidden="1"/>
    </xf>
    <xf numFmtId="0" fontId="17" fillId="39" borderId="32" xfId="0" applyFont="1" applyFill="1" applyBorder="1" applyAlignment="1" applyProtection="1">
      <protection locked="0" hidden="1"/>
    </xf>
    <xf numFmtId="0" fontId="17" fillId="39" borderId="0" xfId="0" applyFont="1" applyFill="1" applyBorder="1" applyAlignment="1" applyProtection="1">
      <protection locked="0" hidden="1"/>
    </xf>
    <xf numFmtId="0" fontId="0" fillId="39" borderId="0" xfId="0" applyFont="1" applyFill="1" applyAlignment="1" applyProtection="1">
      <alignment vertical="top"/>
      <protection locked="0" hidden="1"/>
    </xf>
    <xf numFmtId="0" fontId="37" fillId="36" borderId="16" xfId="0" applyFont="1" applyFill="1" applyBorder="1" applyAlignment="1" applyProtection="1">
      <alignment horizontal="center" vertical="center"/>
      <protection locked="0" hidden="1"/>
    </xf>
    <xf numFmtId="0" fontId="0" fillId="39" borderId="32" xfId="0" applyFill="1" applyBorder="1" applyProtection="1">
      <protection locked="0" hidden="1"/>
    </xf>
    <xf numFmtId="0" fontId="52" fillId="39" borderId="0" xfId="0" applyFont="1" applyFill="1" applyProtection="1">
      <protection locked="0" hidden="1"/>
    </xf>
    <xf numFmtId="0" fontId="24" fillId="39" borderId="0" xfId="0" applyFont="1" applyFill="1" applyProtection="1">
      <protection locked="0" hidden="1"/>
    </xf>
    <xf numFmtId="0" fontId="24" fillId="39" borderId="0" xfId="0" applyFont="1" applyFill="1" applyAlignment="1" applyProtection="1">
      <alignment horizontal="center"/>
      <protection locked="0" hidden="1"/>
    </xf>
    <xf numFmtId="0" fontId="24" fillId="39" borderId="0" xfId="0" applyFont="1" applyFill="1" applyAlignment="1" applyProtection="1">
      <alignment horizontal="right"/>
      <protection locked="0" hidden="1"/>
    </xf>
    <xf numFmtId="0" fontId="24" fillId="39" borderId="0" xfId="0" applyFont="1" applyFill="1" applyAlignment="1" applyProtection="1">
      <alignment horizontal="left"/>
      <protection locked="0" hidden="1"/>
    </xf>
    <xf numFmtId="0" fontId="0" fillId="39" borderId="0" xfId="0" applyFill="1" applyAlignment="1" applyProtection="1">
      <protection locked="0" hidden="1"/>
    </xf>
    <xf numFmtId="0" fontId="52" fillId="39" borderId="0" xfId="0" applyFont="1" applyFill="1" applyAlignment="1" applyProtection="1">
      <protection locked="0" hidden="1"/>
    </xf>
    <xf numFmtId="0" fontId="24" fillId="39" borderId="0" xfId="0" applyFont="1" applyFill="1" applyAlignment="1" applyProtection="1">
      <protection locked="0" hidden="1"/>
    </xf>
    <xf numFmtId="0" fontId="52" fillId="39" borderId="54" xfId="0" applyFont="1" applyFill="1" applyBorder="1" applyAlignment="1" applyProtection="1">
      <alignment vertical="center"/>
      <protection locked="0" hidden="1"/>
    </xf>
    <xf numFmtId="0" fontId="54" fillId="39" borderId="56" xfId="0" applyFont="1" applyFill="1" applyBorder="1" applyProtection="1">
      <protection locked="0" hidden="1"/>
    </xf>
    <xf numFmtId="0" fontId="52" fillId="39" borderId="56" xfId="0" applyFont="1" applyFill="1" applyBorder="1" applyProtection="1">
      <protection locked="0" hidden="1"/>
    </xf>
    <xf numFmtId="0" fontId="55" fillId="39" borderId="56" xfId="0" applyFont="1" applyFill="1" applyBorder="1" applyProtection="1">
      <protection locked="0" hidden="1"/>
    </xf>
    <xf numFmtId="0" fontId="52" fillId="39" borderId="56" xfId="0" applyFont="1" applyFill="1" applyBorder="1" applyAlignment="1" applyProtection="1">
      <alignment horizontal="center"/>
      <protection locked="0" hidden="1"/>
    </xf>
    <xf numFmtId="0" fontId="55" fillId="39" borderId="56" xfId="0" applyFont="1" applyFill="1" applyBorder="1" applyAlignment="1" applyProtection="1">
      <alignment horizontal="center"/>
      <protection locked="0" hidden="1"/>
    </xf>
    <xf numFmtId="0" fontId="0" fillId="39" borderId="53" xfId="0" applyFill="1" applyBorder="1" applyProtection="1">
      <protection locked="0" hidden="1"/>
    </xf>
    <xf numFmtId="0" fontId="24" fillId="39" borderId="32" xfId="0" applyFont="1" applyFill="1" applyBorder="1" applyProtection="1">
      <protection locked="0" hidden="1"/>
    </xf>
    <xf numFmtId="0" fontId="54" fillId="39" borderId="0" xfId="0" applyFont="1" applyFill="1" applyProtection="1">
      <protection locked="0" hidden="1"/>
    </xf>
    <xf numFmtId="0" fontId="54" fillId="39" borderId="54" xfId="0" applyFont="1" applyFill="1" applyBorder="1" applyProtection="1">
      <protection locked="0" hidden="1"/>
    </xf>
    <xf numFmtId="0" fontId="54" fillId="39" borderId="52" xfId="0" applyFont="1" applyFill="1" applyBorder="1" applyProtection="1">
      <protection locked="0" hidden="1"/>
    </xf>
    <xf numFmtId="0" fontId="52" fillId="39" borderId="52" xfId="0" applyFont="1" applyFill="1" applyBorder="1" applyAlignment="1" applyProtection="1">
      <alignment horizontal="center"/>
      <protection locked="0" hidden="1"/>
    </xf>
    <xf numFmtId="0" fontId="52" fillId="39" borderId="52" xfId="0" applyFont="1" applyFill="1" applyBorder="1" applyProtection="1">
      <protection locked="0" hidden="1"/>
    </xf>
    <xf numFmtId="0" fontId="0" fillId="39" borderId="53" xfId="0" applyFill="1" applyBorder="1" applyAlignment="1" applyProtection="1">
      <alignment horizontal="center"/>
      <protection locked="0" hidden="1"/>
    </xf>
    <xf numFmtId="0" fontId="52" fillId="39" borderId="54" xfId="0" applyFont="1" applyFill="1" applyBorder="1" applyProtection="1">
      <protection locked="0" hidden="1"/>
    </xf>
    <xf numFmtId="14" fontId="52" fillId="39" borderId="55" xfId="0" applyNumberFormat="1" applyFont="1" applyFill="1" applyBorder="1" applyProtection="1">
      <protection locked="0" hidden="1"/>
    </xf>
    <xf numFmtId="164" fontId="52" fillId="39" borderId="56" xfId="0" applyNumberFormat="1" applyFont="1" applyFill="1" applyBorder="1" applyAlignment="1" applyProtection="1">
      <alignment horizontal="center"/>
      <protection locked="0" hidden="1"/>
    </xf>
    <xf numFmtId="14" fontId="52" fillId="39" borderId="56" xfId="0" applyNumberFormat="1" applyFont="1" applyFill="1" applyBorder="1" applyProtection="1">
      <protection locked="0" hidden="1"/>
    </xf>
    <xf numFmtId="0" fontId="52" fillId="39" borderId="57" xfId="0" applyFont="1" applyFill="1" applyBorder="1" applyAlignment="1" applyProtection="1">
      <alignment horizontal="center"/>
      <protection locked="0" hidden="1"/>
    </xf>
    <xf numFmtId="14" fontId="52" fillId="39" borderId="57" xfId="0" applyNumberFormat="1" applyFont="1" applyFill="1" applyBorder="1" applyProtection="1">
      <protection locked="0" hidden="1"/>
    </xf>
    <xf numFmtId="164" fontId="52" fillId="39" borderId="57" xfId="0" applyNumberFormat="1" applyFont="1" applyFill="1" applyBorder="1" applyAlignment="1" applyProtection="1">
      <alignment horizontal="center"/>
      <protection locked="0" hidden="1"/>
    </xf>
    <xf numFmtId="0" fontId="52" fillId="39" borderId="57" xfId="0" applyFont="1" applyFill="1" applyBorder="1" applyProtection="1">
      <protection locked="0" hidden="1"/>
    </xf>
    <xf numFmtId="0" fontId="52" fillId="39" borderId="58" xfId="0" applyFont="1" applyFill="1" applyBorder="1" applyAlignment="1" applyProtection="1">
      <alignment horizontal="center"/>
      <protection locked="0" hidden="1"/>
    </xf>
    <xf numFmtId="14" fontId="52" fillId="39" borderId="58" xfId="0" applyNumberFormat="1" applyFont="1" applyFill="1" applyBorder="1" applyProtection="1">
      <protection locked="0" hidden="1"/>
    </xf>
    <xf numFmtId="164" fontId="52" fillId="39" borderId="58" xfId="0" applyNumberFormat="1" applyFont="1" applyFill="1" applyBorder="1" applyAlignment="1" applyProtection="1">
      <alignment horizontal="center"/>
      <protection locked="0" hidden="1"/>
    </xf>
    <xf numFmtId="0" fontId="0" fillId="0" borderId="53" xfId="0" applyBorder="1" applyProtection="1">
      <protection locked="0" hidden="1"/>
    </xf>
    <xf numFmtId="0" fontId="17" fillId="40" borderId="12" xfId="0" applyFont="1" applyFill="1" applyBorder="1" applyAlignment="1" applyProtection="1">
      <alignment horizontal="center"/>
      <protection hidden="1"/>
    </xf>
    <xf numFmtId="0" fontId="17" fillId="40" borderId="13" xfId="0" applyFont="1" applyFill="1" applyBorder="1" applyAlignment="1" applyProtection="1">
      <alignment horizontal="center"/>
      <protection hidden="1"/>
    </xf>
    <xf numFmtId="0" fontId="17" fillId="40" borderId="13" xfId="0" applyFont="1" applyFill="1" applyBorder="1" applyAlignment="1" applyProtection="1">
      <protection hidden="1"/>
    </xf>
    <xf numFmtId="0" fontId="17" fillId="40" borderId="1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39" borderId="0" xfId="0" applyFill="1" applyAlignment="1" applyProtection="1">
      <alignment vertical="center"/>
      <protection hidden="1"/>
    </xf>
    <xf numFmtId="0" fontId="0" fillId="39" borderId="0" xfId="0" applyFill="1" applyAlignment="1" applyProtection="1">
      <protection hidden="1"/>
    </xf>
    <xf numFmtId="0" fontId="26" fillId="37" borderId="17" xfId="0" applyFont="1" applyFill="1" applyBorder="1" applyAlignment="1" applyProtection="1">
      <alignment horizontal="center"/>
      <protection hidden="1"/>
    </xf>
    <xf numFmtId="0" fontId="26" fillId="37" borderId="33" xfId="0" applyFont="1" applyFill="1" applyBorder="1" applyAlignment="1" applyProtection="1">
      <alignment horizontal="center"/>
      <protection hidden="1"/>
    </xf>
    <xf numFmtId="0" fontId="26" fillId="37" borderId="18" xfId="0" applyFont="1" applyFill="1" applyBorder="1" applyAlignment="1" applyProtection="1">
      <alignment horizontal="center"/>
      <protection hidden="1"/>
    </xf>
    <xf numFmtId="1" fontId="26" fillId="37" borderId="17" xfId="0" applyNumberFormat="1" applyFont="1" applyFill="1" applyBorder="1" applyAlignment="1" applyProtection="1">
      <alignment horizontal="center"/>
      <protection hidden="1"/>
    </xf>
    <xf numFmtId="1" fontId="26" fillId="37" borderId="18" xfId="0" applyNumberFormat="1" applyFont="1" applyFill="1" applyBorder="1" applyAlignment="1" applyProtection="1">
      <alignment horizontal="center"/>
      <protection hidden="1"/>
    </xf>
    <xf numFmtId="0" fontId="21" fillId="37" borderId="33" xfId="0" applyFont="1" applyFill="1" applyBorder="1" applyAlignment="1" applyProtection="1">
      <alignment horizontal="center"/>
      <protection hidden="1"/>
    </xf>
    <xf numFmtId="0" fontId="18" fillId="37" borderId="33" xfId="0" applyFont="1" applyFill="1" applyBorder="1" applyAlignment="1" applyProtection="1">
      <alignment horizontal="center"/>
      <protection hidden="1"/>
    </xf>
    <xf numFmtId="0" fontId="18" fillId="37" borderId="16" xfId="0" applyFont="1" applyFill="1" applyBorder="1" applyAlignment="1" applyProtection="1">
      <alignment horizontal="center"/>
      <protection hidden="1"/>
    </xf>
    <xf numFmtId="0" fontId="26" fillId="39" borderId="22" xfId="0" applyFont="1" applyFill="1" applyBorder="1" applyProtection="1">
      <protection hidden="1"/>
    </xf>
    <xf numFmtId="0" fontId="26" fillId="39" borderId="0" xfId="0" applyFont="1" applyFill="1" applyBorder="1" applyProtection="1">
      <protection hidden="1"/>
    </xf>
    <xf numFmtId="0" fontId="26" fillId="39" borderId="32" xfId="0" applyFont="1" applyFill="1" applyBorder="1" applyProtection="1">
      <protection hidden="1"/>
    </xf>
    <xf numFmtId="1" fontId="26" fillId="39" borderId="22" xfId="0" applyNumberFormat="1" applyFont="1" applyFill="1" applyBorder="1" applyAlignment="1" applyProtection="1">
      <alignment horizontal="center"/>
      <protection hidden="1"/>
    </xf>
    <xf numFmtId="2" fontId="26" fillId="39" borderId="32" xfId="0" applyNumberFormat="1" applyFont="1" applyFill="1" applyBorder="1" applyAlignment="1" applyProtection="1">
      <alignment horizontal="center"/>
      <protection hidden="1"/>
    </xf>
    <xf numFmtId="164" fontId="26" fillId="39" borderId="32" xfId="0" applyNumberFormat="1" applyFont="1" applyFill="1" applyBorder="1" applyAlignment="1" applyProtection="1">
      <alignment horizontal="center"/>
      <protection hidden="1"/>
    </xf>
    <xf numFmtId="2" fontId="26" fillId="39" borderId="22" xfId="0" applyNumberFormat="1" applyFont="1" applyFill="1" applyBorder="1" applyAlignment="1" applyProtection="1">
      <alignment horizontal="center"/>
      <protection hidden="1"/>
    </xf>
    <xf numFmtId="1" fontId="26" fillId="39" borderId="0" xfId="0" applyNumberFormat="1" applyFont="1" applyFill="1" applyBorder="1" applyAlignment="1" applyProtection="1">
      <alignment horizontal="center"/>
      <protection hidden="1"/>
    </xf>
    <xf numFmtId="1" fontId="28" fillId="39" borderId="0" xfId="0" applyNumberFormat="1" applyFont="1" applyFill="1" applyBorder="1" applyAlignment="1" applyProtection="1">
      <alignment horizontal="center"/>
      <protection hidden="1"/>
    </xf>
    <xf numFmtId="1" fontId="23" fillId="39" borderId="0" xfId="0" applyNumberFormat="1" applyFont="1" applyFill="1" applyBorder="1" applyAlignment="1" applyProtection="1">
      <alignment horizontal="center"/>
      <protection hidden="1"/>
    </xf>
    <xf numFmtId="164" fontId="23" fillId="39" borderId="0" xfId="0" applyNumberFormat="1" applyFont="1" applyFill="1" applyBorder="1" applyAlignment="1" applyProtection="1">
      <alignment horizontal="center"/>
      <protection hidden="1"/>
    </xf>
    <xf numFmtId="164" fontId="18" fillId="39" borderId="0" xfId="0" applyNumberFormat="1" applyFont="1" applyFill="1" applyBorder="1" applyAlignment="1" applyProtection="1">
      <alignment horizontal="center"/>
      <protection hidden="1"/>
    </xf>
    <xf numFmtId="1" fontId="18" fillId="39" borderId="0" xfId="0" applyNumberFormat="1" applyFont="1" applyFill="1" applyBorder="1" applyAlignment="1" applyProtection="1">
      <alignment horizontal="center"/>
      <protection hidden="1"/>
    </xf>
    <xf numFmtId="1" fontId="18" fillId="39" borderId="26" xfId="0" applyNumberFormat="1" applyFont="1" applyFill="1" applyBorder="1" applyAlignment="1" applyProtection="1">
      <alignment horizontal="center"/>
      <protection hidden="1"/>
    </xf>
    <xf numFmtId="0" fontId="16" fillId="36" borderId="25" xfId="0" applyFont="1" applyFill="1" applyBorder="1" applyAlignment="1" applyProtection="1">
      <alignment horizontal="center"/>
      <protection hidden="1"/>
    </xf>
    <xf numFmtId="14" fontId="0" fillId="39" borderId="0" xfId="0" applyNumberFormat="1" applyFill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16" fillId="36" borderId="26" xfId="0" applyFont="1" applyFill="1" applyBorder="1" applyAlignment="1" applyProtection="1">
      <alignment horizontal="center"/>
      <protection hidden="1"/>
    </xf>
    <xf numFmtId="0" fontId="18" fillId="36" borderId="27" xfId="0" applyFont="1" applyFill="1" applyBorder="1" applyAlignment="1" applyProtection="1">
      <alignment horizontal="center"/>
      <protection hidden="1"/>
    </xf>
    <xf numFmtId="1" fontId="16" fillId="37" borderId="16" xfId="0" applyNumberFormat="1" applyFont="1" applyFill="1" applyBorder="1" applyAlignment="1" applyProtection="1">
      <alignment horizontal="center"/>
      <protection hidden="1"/>
    </xf>
    <xf numFmtId="1" fontId="25" fillId="37" borderId="25" xfId="0" applyNumberFormat="1" applyFont="1" applyFill="1" applyBorder="1" applyAlignment="1" applyProtection="1">
      <alignment horizontal="center"/>
      <protection hidden="1"/>
    </xf>
    <xf numFmtId="1" fontId="25" fillId="37" borderId="26" xfId="0" applyNumberFormat="1" applyFont="1" applyFill="1" applyBorder="1" applyAlignment="1" applyProtection="1">
      <alignment horizontal="center"/>
      <protection hidden="1"/>
    </xf>
    <xf numFmtId="164" fontId="25" fillId="37" borderId="27" xfId="0" applyNumberFormat="1" applyFont="1" applyFill="1" applyBorder="1" applyAlignment="1" applyProtection="1">
      <alignment horizont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164" fontId="0" fillId="39" borderId="0" xfId="0" applyNumberFormat="1" applyFill="1" applyProtection="1">
      <protection hidden="1"/>
    </xf>
    <xf numFmtId="2" fontId="28" fillId="39" borderId="0" xfId="0" applyNumberFormat="1" applyFont="1" applyFill="1" applyBorder="1" applyAlignment="1" applyProtection="1">
      <alignment horizontal="center"/>
      <protection hidden="1"/>
    </xf>
    <xf numFmtId="0" fontId="26" fillId="39" borderId="24" xfId="0" applyFont="1" applyFill="1" applyBorder="1" applyProtection="1">
      <protection hidden="1"/>
    </xf>
    <xf numFmtId="0" fontId="26" fillId="39" borderId="30" xfId="0" applyFont="1" applyFill="1" applyBorder="1" applyProtection="1">
      <protection hidden="1"/>
    </xf>
    <xf numFmtId="0" fontId="26" fillId="39" borderId="29" xfId="0" applyFont="1" applyFill="1" applyBorder="1" applyProtection="1">
      <protection hidden="1"/>
    </xf>
    <xf numFmtId="1" fontId="26" fillId="39" borderId="24" xfId="0" applyNumberFormat="1" applyFont="1" applyFill="1" applyBorder="1" applyAlignment="1" applyProtection="1">
      <alignment horizontal="center"/>
      <protection hidden="1"/>
    </xf>
    <xf numFmtId="2" fontId="26" fillId="39" borderId="29" xfId="0" applyNumberFormat="1" applyFont="1" applyFill="1" applyBorder="1" applyAlignment="1" applyProtection="1">
      <alignment horizontal="center"/>
      <protection hidden="1"/>
    </xf>
    <xf numFmtId="164" fontId="26" fillId="39" borderId="29" xfId="0" applyNumberFormat="1" applyFont="1" applyFill="1" applyBorder="1" applyAlignment="1" applyProtection="1">
      <alignment horizontal="center"/>
      <protection hidden="1"/>
    </xf>
    <xf numFmtId="2" fontId="26" fillId="39" borderId="24" xfId="0" applyNumberFormat="1" applyFont="1" applyFill="1" applyBorder="1" applyAlignment="1" applyProtection="1">
      <alignment horizontal="center"/>
      <protection hidden="1"/>
    </xf>
    <xf numFmtId="1" fontId="26" fillId="39" borderId="30" xfId="0" applyNumberFormat="1" applyFont="1" applyFill="1" applyBorder="1" applyAlignment="1" applyProtection="1">
      <alignment horizontal="center"/>
      <protection hidden="1"/>
    </xf>
    <xf numFmtId="1" fontId="28" fillId="39" borderId="30" xfId="0" applyNumberFormat="1" applyFont="1" applyFill="1" applyBorder="1" applyAlignment="1" applyProtection="1">
      <alignment horizontal="center"/>
      <protection hidden="1"/>
    </xf>
    <xf numFmtId="1" fontId="23" fillId="39" borderId="30" xfId="0" applyNumberFormat="1" applyFont="1" applyFill="1" applyBorder="1" applyAlignment="1" applyProtection="1">
      <alignment horizontal="center"/>
      <protection hidden="1"/>
    </xf>
    <xf numFmtId="164" fontId="23" fillId="39" borderId="30" xfId="0" applyNumberFormat="1" applyFont="1" applyFill="1" applyBorder="1" applyAlignment="1" applyProtection="1">
      <alignment horizontal="center"/>
      <protection hidden="1"/>
    </xf>
    <xf numFmtId="164" fontId="18" fillId="39" borderId="30" xfId="0" applyNumberFormat="1" applyFont="1" applyFill="1" applyBorder="1" applyAlignment="1" applyProtection="1">
      <alignment horizontal="center"/>
      <protection hidden="1"/>
    </xf>
    <xf numFmtId="1" fontId="18" fillId="39" borderId="30" xfId="0" applyNumberFormat="1" applyFont="1" applyFill="1" applyBorder="1" applyAlignment="1" applyProtection="1">
      <alignment horizontal="center"/>
      <protection hidden="1"/>
    </xf>
    <xf numFmtId="1" fontId="18" fillId="39" borderId="27" xfId="0" applyNumberFormat="1" applyFont="1" applyFill="1" applyBorder="1" applyAlignment="1" applyProtection="1">
      <alignment horizontal="center"/>
      <protection hidden="1"/>
    </xf>
    <xf numFmtId="164" fontId="0" fillId="39" borderId="0" xfId="0" applyNumberFormat="1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49" fillId="48" borderId="41" xfId="0" applyFont="1" applyFill="1" applyBorder="1" applyAlignment="1" applyProtection="1">
      <alignment horizontal="center" vertical="center"/>
      <protection hidden="1"/>
    </xf>
    <xf numFmtId="0" fontId="49" fillId="48" borderId="42" xfId="0" applyFont="1" applyFill="1" applyBorder="1" applyAlignment="1" applyProtection="1">
      <alignment horizontal="center" vertical="center"/>
      <protection hidden="1"/>
    </xf>
    <xf numFmtId="0" fontId="49" fillId="48" borderId="43" xfId="0" applyFont="1" applyFill="1" applyBorder="1" applyAlignment="1" applyProtection="1">
      <alignment horizontal="center" vertical="center"/>
      <protection hidden="1"/>
    </xf>
    <xf numFmtId="0" fontId="50" fillId="51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9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wrapText="1" readingOrder="1"/>
    </xf>
    <xf numFmtId="0" fontId="46" fillId="0" borderId="0" xfId="0" applyFont="1" applyFill="1" applyBorder="1" applyAlignment="1">
      <alignment horizontal="center" vertical="center" wrapText="1" readingOrder="1"/>
    </xf>
    <xf numFmtId="0" fontId="40" fillId="0" borderId="0" xfId="0" applyFont="1" applyFill="1" applyBorder="1" applyAlignment="1">
      <alignment horizontal="center" vertical="center"/>
    </xf>
    <xf numFmtId="1" fontId="30" fillId="42" borderId="19" xfId="0" applyNumberFormat="1" applyFont="1" applyFill="1" applyBorder="1" applyAlignment="1" applyProtection="1">
      <alignment horizontal="center"/>
      <protection locked="0"/>
    </xf>
    <xf numFmtId="1" fontId="30" fillId="42" borderId="21" xfId="0" applyNumberFormat="1" applyFont="1" applyFill="1" applyBorder="1" applyAlignment="1" applyProtection="1">
      <alignment horizontal="center"/>
      <protection locked="0"/>
    </xf>
    <xf numFmtId="1" fontId="30" fillId="42" borderId="20" xfId="0" applyNumberFormat="1" applyFont="1" applyFill="1" applyBorder="1" applyAlignment="1" applyProtection="1">
      <alignment horizontal="center"/>
      <protection locked="0"/>
    </xf>
    <xf numFmtId="1" fontId="24" fillId="45" borderId="17" xfId="0" applyNumberFormat="1" applyFont="1" applyFill="1" applyBorder="1" applyAlignment="1" applyProtection="1">
      <alignment horizontal="center" vertical="center"/>
      <protection hidden="1"/>
    </xf>
    <xf numFmtId="1" fontId="24" fillId="45" borderId="33" xfId="0" applyNumberFormat="1" applyFont="1" applyFill="1" applyBorder="1" applyAlignment="1" applyProtection="1">
      <alignment horizontal="center" vertical="center"/>
      <protection hidden="1"/>
    </xf>
    <xf numFmtId="1" fontId="24" fillId="45" borderId="18" xfId="0" applyNumberFormat="1" applyFont="1" applyFill="1" applyBorder="1" applyAlignment="1" applyProtection="1">
      <alignment horizontal="center" vertical="center"/>
      <protection hidden="1"/>
    </xf>
    <xf numFmtId="0" fontId="35" fillId="40" borderId="14" xfId="0" applyFont="1" applyFill="1" applyBorder="1" applyAlignment="1" applyProtection="1">
      <alignment horizontal="center" vertical="center"/>
      <protection hidden="1"/>
    </xf>
    <xf numFmtId="0" fontId="35" fillId="40" borderId="0" xfId="0" applyFont="1" applyFill="1" applyBorder="1" applyAlignment="1" applyProtection="1">
      <alignment horizontal="center" vertical="center"/>
      <protection hidden="1"/>
    </xf>
    <xf numFmtId="0" fontId="35" fillId="40" borderId="11" xfId="0" applyFont="1" applyFill="1" applyBorder="1" applyAlignment="1" applyProtection="1">
      <alignment horizontal="center" vertical="center"/>
      <protection hidden="1"/>
    </xf>
    <xf numFmtId="0" fontId="17" fillId="40" borderId="14" xfId="0" applyFont="1" applyFill="1" applyBorder="1" applyAlignment="1" applyProtection="1">
      <alignment horizontal="center" vertical="top"/>
      <protection hidden="1"/>
    </xf>
    <xf numFmtId="0" fontId="17" fillId="40" borderId="0" xfId="0" applyFont="1" applyFill="1" applyBorder="1" applyAlignment="1" applyProtection="1">
      <alignment horizontal="center" vertical="top"/>
      <protection hidden="1"/>
    </xf>
    <xf numFmtId="0" fontId="17" fillId="40" borderId="11" xfId="0" applyFont="1" applyFill="1" applyBorder="1" applyAlignment="1" applyProtection="1">
      <alignment horizontal="center" vertical="top"/>
      <protection hidden="1"/>
    </xf>
    <xf numFmtId="165" fontId="31" fillId="40" borderId="14" xfId="0" applyNumberFormat="1" applyFont="1" applyFill="1" applyBorder="1" applyAlignment="1" applyProtection="1">
      <alignment horizontal="center"/>
      <protection hidden="1"/>
    </xf>
    <xf numFmtId="165" fontId="31" fillId="40" borderId="0" xfId="0" applyNumberFormat="1" applyFont="1" applyFill="1" applyBorder="1" applyAlignment="1" applyProtection="1">
      <alignment horizontal="center"/>
      <protection hidden="1"/>
    </xf>
    <xf numFmtId="165" fontId="31" fillId="40" borderId="11" xfId="0" applyNumberFormat="1" applyFont="1" applyFill="1" applyBorder="1" applyAlignment="1" applyProtection="1">
      <alignment horizontal="center"/>
      <protection hidden="1"/>
    </xf>
    <xf numFmtId="165" fontId="31" fillId="40" borderId="14" xfId="0" applyNumberFormat="1" applyFont="1" applyFill="1" applyBorder="1" applyAlignment="1" applyProtection="1">
      <alignment horizontal="center" vertical="top"/>
      <protection hidden="1"/>
    </xf>
    <xf numFmtId="165" fontId="31" fillId="40" borderId="0" xfId="0" applyNumberFormat="1" applyFont="1" applyFill="1" applyBorder="1" applyAlignment="1" applyProtection="1">
      <alignment horizontal="center" vertical="top"/>
      <protection hidden="1"/>
    </xf>
    <xf numFmtId="165" fontId="31" fillId="40" borderId="11" xfId="0" applyNumberFormat="1" applyFont="1" applyFill="1" applyBorder="1" applyAlignment="1" applyProtection="1">
      <alignment horizontal="center" vertical="top"/>
      <protection hidden="1"/>
    </xf>
    <xf numFmtId="0" fontId="34" fillId="40" borderId="14" xfId="0" applyFont="1" applyFill="1" applyBorder="1" applyAlignment="1" applyProtection="1">
      <alignment horizontal="center"/>
      <protection hidden="1"/>
    </xf>
    <xf numFmtId="0" fontId="34" fillId="40" borderId="0" xfId="0" applyFont="1" applyFill="1" applyBorder="1" applyAlignment="1" applyProtection="1">
      <alignment horizontal="center"/>
      <protection hidden="1"/>
    </xf>
    <xf numFmtId="0" fontId="34" fillId="40" borderId="11" xfId="0" applyFont="1" applyFill="1" applyBorder="1" applyAlignment="1" applyProtection="1">
      <alignment horizontal="center"/>
      <protection hidden="1"/>
    </xf>
    <xf numFmtId="0" fontId="17" fillId="40" borderId="15" xfId="0" applyFont="1" applyFill="1" applyBorder="1" applyAlignment="1" applyProtection="1">
      <alignment horizontal="center"/>
      <protection hidden="1"/>
    </xf>
    <xf numFmtId="0" fontId="17" fillId="40" borderId="34" xfId="0" applyFont="1" applyFill="1" applyBorder="1" applyAlignment="1" applyProtection="1">
      <alignment horizontal="center"/>
      <protection hidden="1"/>
    </xf>
    <xf numFmtId="0" fontId="17" fillId="40" borderId="35" xfId="0" applyFont="1" applyFill="1" applyBorder="1" applyAlignment="1" applyProtection="1">
      <alignment horizontal="center"/>
      <protection hidden="1"/>
    </xf>
    <xf numFmtId="0" fontId="24" fillId="39" borderId="0" xfId="0" applyFont="1" applyFill="1" applyAlignment="1" applyProtection="1">
      <alignment horizontal="center"/>
      <protection locked="0" hidden="1"/>
    </xf>
    <xf numFmtId="0" fontId="52" fillId="39" borderId="0" xfId="0" applyFont="1" applyFill="1" applyAlignment="1" applyProtection="1">
      <alignment horizontal="center"/>
      <protection locked="0" hidden="1"/>
    </xf>
    <xf numFmtId="0" fontId="51" fillId="34" borderId="14" xfId="0" applyFont="1" applyFill="1" applyBorder="1" applyAlignment="1" applyProtection="1">
      <alignment horizontal="center" vertical="center"/>
      <protection locked="0" hidden="1"/>
    </xf>
    <xf numFmtId="0" fontId="51" fillId="34" borderId="0" xfId="0" applyFont="1" applyFill="1" applyBorder="1" applyAlignment="1" applyProtection="1">
      <alignment horizontal="center" vertical="center"/>
      <protection locked="0" hidden="1"/>
    </xf>
    <xf numFmtId="0" fontId="51" fillId="34" borderId="11" xfId="0" applyFont="1" applyFill="1" applyBorder="1" applyAlignment="1" applyProtection="1">
      <alignment horizontal="center" vertical="center"/>
      <protection locked="0" hidden="1"/>
    </xf>
    <xf numFmtId="165" fontId="31" fillId="34" borderId="14" xfId="0" applyNumberFormat="1" applyFont="1" applyFill="1" applyBorder="1" applyAlignment="1" applyProtection="1">
      <alignment horizontal="center"/>
      <protection locked="0" hidden="1"/>
    </xf>
    <xf numFmtId="165" fontId="31" fillId="34" borderId="0" xfId="0" applyNumberFormat="1" applyFont="1" applyFill="1" applyBorder="1" applyAlignment="1" applyProtection="1">
      <alignment horizontal="center"/>
      <protection locked="0" hidden="1"/>
    </xf>
    <xf numFmtId="165" fontId="31" fillId="34" borderId="11" xfId="0" applyNumberFormat="1" applyFont="1" applyFill="1" applyBorder="1" applyAlignment="1" applyProtection="1">
      <alignment horizontal="center"/>
      <protection locked="0" hidden="1"/>
    </xf>
    <xf numFmtId="165" fontId="31" fillId="34" borderId="14" xfId="0" applyNumberFormat="1" applyFont="1" applyFill="1" applyBorder="1" applyAlignment="1" applyProtection="1">
      <alignment horizontal="center" vertical="top"/>
      <protection locked="0" hidden="1"/>
    </xf>
    <xf numFmtId="165" fontId="31" fillId="34" borderId="0" xfId="0" applyNumberFormat="1" applyFont="1" applyFill="1" applyBorder="1" applyAlignment="1" applyProtection="1">
      <alignment horizontal="center" vertical="top"/>
      <protection locked="0" hidden="1"/>
    </xf>
    <xf numFmtId="165" fontId="31" fillId="34" borderId="11" xfId="0" applyNumberFormat="1" applyFont="1" applyFill="1" applyBorder="1" applyAlignment="1" applyProtection="1">
      <alignment horizontal="center" vertical="top"/>
      <protection locked="0" hidden="1"/>
    </xf>
    <xf numFmtId="0" fontId="34" fillId="34" borderId="14" xfId="0" applyFont="1" applyFill="1" applyBorder="1" applyAlignment="1" applyProtection="1">
      <alignment horizontal="center"/>
      <protection locked="0" hidden="1"/>
    </xf>
    <xf numFmtId="0" fontId="34" fillId="34" borderId="0" xfId="0" applyFont="1" applyFill="1" applyBorder="1" applyAlignment="1" applyProtection="1">
      <alignment horizontal="center"/>
      <protection locked="0" hidden="1"/>
    </xf>
    <xf numFmtId="0" fontId="34" fillId="34" borderId="11" xfId="0" applyFont="1" applyFill="1" applyBorder="1" applyAlignment="1" applyProtection="1">
      <alignment horizontal="center"/>
      <protection locked="0" hidden="1"/>
    </xf>
    <xf numFmtId="0" fontId="31" fillId="49" borderId="17" xfId="0" applyFont="1" applyFill="1" applyBorder="1" applyAlignment="1">
      <alignment horizontal="center"/>
    </xf>
    <xf numFmtId="0" fontId="31" fillId="49" borderId="33" xfId="0" applyFont="1" applyFill="1" applyBorder="1" applyAlignment="1">
      <alignment horizontal="center"/>
    </xf>
    <xf numFmtId="0" fontId="31" fillId="49" borderId="18" xfId="0" applyFont="1" applyFill="1" applyBorder="1" applyAlignment="1">
      <alignment horizontal="center"/>
    </xf>
    <xf numFmtId="0" fontId="31" fillId="35" borderId="17" xfId="0" applyFont="1" applyFill="1" applyBorder="1" applyAlignment="1">
      <alignment horizontal="center"/>
    </xf>
    <xf numFmtId="0" fontId="31" fillId="35" borderId="33" xfId="0" applyFont="1" applyFill="1" applyBorder="1" applyAlignment="1">
      <alignment horizontal="center"/>
    </xf>
    <xf numFmtId="0" fontId="31" fillId="35" borderId="18" xfId="0" applyFont="1" applyFill="1" applyBorder="1" applyAlignment="1">
      <alignment horizontal="center"/>
    </xf>
    <xf numFmtId="0" fontId="31" fillId="34" borderId="17" xfId="0" applyFont="1" applyFill="1" applyBorder="1" applyAlignment="1">
      <alignment horizontal="center"/>
    </xf>
    <xf numFmtId="0" fontId="31" fillId="34" borderId="33" xfId="0" applyFont="1" applyFill="1" applyBorder="1" applyAlignment="1">
      <alignment horizontal="center"/>
    </xf>
    <xf numFmtId="0" fontId="31" fillId="34" borderId="18" xfId="0" applyFont="1" applyFill="1" applyBorder="1" applyAlignment="1">
      <alignment horizontal="center"/>
    </xf>
    <xf numFmtId="0" fontId="31" fillId="47" borderId="17" xfId="0" applyFont="1" applyFill="1" applyBorder="1" applyAlignment="1">
      <alignment horizontal="center"/>
    </xf>
    <xf numFmtId="0" fontId="31" fillId="47" borderId="33" xfId="0" applyFont="1" applyFill="1" applyBorder="1" applyAlignment="1">
      <alignment horizontal="center"/>
    </xf>
    <xf numFmtId="0" fontId="31" fillId="47" borderId="18" xfId="0" applyFont="1" applyFill="1" applyBorder="1" applyAlignment="1">
      <alignment horizontal="center"/>
    </xf>
    <xf numFmtId="0" fontId="31" fillId="43" borderId="17" xfId="0" applyFont="1" applyFill="1" applyBorder="1" applyAlignment="1">
      <alignment horizontal="center"/>
    </xf>
    <xf numFmtId="0" fontId="31" fillId="43" borderId="33" xfId="0" applyFont="1" applyFill="1" applyBorder="1" applyAlignment="1">
      <alignment horizontal="center"/>
    </xf>
    <xf numFmtId="0" fontId="31" fillId="43" borderId="18" xfId="0" applyFont="1" applyFill="1" applyBorder="1" applyAlignment="1">
      <alignment horizontal="center"/>
    </xf>
    <xf numFmtId="0" fontId="31" fillId="48" borderId="17" xfId="0" applyFont="1" applyFill="1" applyBorder="1" applyAlignment="1">
      <alignment horizontal="center"/>
    </xf>
    <xf numFmtId="0" fontId="31" fillId="48" borderId="33" xfId="0" applyFont="1" applyFill="1" applyBorder="1" applyAlignment="1">
      <alignment horizontal="center"/>
    </xf>
    <xf numFmtId="0" fontId="31" fillId="48" borderId="18" xfId="0" applyFont="1" applyFill="1" applyBorder="1" applyAlignment="1">
      <alignment horizontal="center"/>
    </xf>
    <xf numFmtId="0" fontId="24" fillId="39" borderId="17" xfId="0" applyFont="1" applyFill="1" applyBorder="1" applyAlignment="1">
      <alignment horizontal="center"/>
    </xf>
    <xf numFmtId="0" fontId="24" fillId="39" borderId="18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CCFF66"/>
      <color rgb="FFFFFF99"/>
      <color rgb="FFFFD757"/>
      <color rgb="FFFFB3BE"/>
      <color rgb="FFBEE757"/>
      <color rgb="FF6AD46A"/>
      <color rgb="FFFFFFCC"/>
      <color rgb="FF71BECD"/>
      <color rgb="FF83DA74"/>
      <color rgb="FFFF79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theme" Target="theme/theme1.xml"/><Relationship Id="rId5" Type="http://schemas.openxmlformats.org/officeDocument/2006/relationships/chartsheet" Target="chartsheets/sheet2.xml"/><Relationship Id="rId10" Type="http://schemas.openxmlformats.org/officeDocument/2006/relationships/worksheet" Target="worksheets/sheet7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9940579828881E-2"/>
          <c:y val="2.8296692767179055E-2"/>
          <c:w val="0.89368051331045806"/>
          <c:h val="0.89566950602473261"/>
        </c:manualLayout>
      </c:layout>
      <c:areaChart>
        <c:grouping val="standard"/>
        <c:varyColors val="0"/>
        <c:ser>
          <c:idx val="3"/>
          <c:order val="3"/>
          <c:tx>
            <c:strRef>
              <c:f>'Estadística de datos'!$B$98</c:f>
              <c:strCache>
                <c:ptCount val="1"/>
                <c:pt idx="0">
                  <c:v>SH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 w="19050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>
              <a:glow rad="38100">
                <a:schemeClr val="accent5">
                  <a:lumMod val="40000"/>
                  <a:lumOff val="60000"/>
                </a:schemeClr>
              </a:glow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val>
            <c:numRef>
              <c:f>'Estadística de datos'!$C$98:$O$98</c:f>
              <c:numCache>
                <c:formatCode>0</c:formatCode>
                <c:ptCount val="13"/>
                <c:pt idx="0">
                  <c:v>-66.66625043122643</c:v>
                </c:pt>
                <c:pt idx="1">
                  <c:v>-82.467088542322514</c:v>
                </c:pt>
                <c:pt idx="2">
                  <c:v>-105.64853663593888</c:v>
                </c:pt>
                <c:pt idx="3">
                  <c:v>-129.21634833067498</c:v>
                </c:pt>
                <c:pt idx="4">
                  <c:v>-153.15979662799907</c:v>
                </c:pt>
                <c:pt idx="5">
                  <c:v>-142.08817974192684</c:v>
                </c:pt>
                <c:pt idx="6">
                  <c:v>-88.356084788090044</c:v>
                </c:pt>
                <c:pt idx="7">
                  <c:v>-45.260194974027364</c:v>
                </c:pt>
                <c:pt idx="8">
                  <c:v>13.659771388649137</c:v>
                </c:pt>
                <c:pt idx="9">
                  <c:v>-15.487201470251875</c:v>
                </c:pt>
                <c:pt idx="10">
                  <c:v>-41.369876996849861</c:v>
                </c:pt>
                <c:pt idx="11">
                  <c:v>-59.309422533578342</c:v>
                </c:pt>
                <c:pt idx="12">
                  <c:v>-66.66625043122643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247120"/>
        <c:axId val="225247680"/>
      </c:areaChart>
      <c:barChart>
        <c:barDir val="col"/>
        <c:grouping val="clustered"/>
        <c:varyColors val="0"/>
        <c:ser>
          <c:idx val="0"/>
          <c:order val="0"/>
          <c:tx>
            <c:v>PP</c:v>
          </c:tx>
          <c:spPr>
            <a:gradFill>
              <a:gsLst>
                <a:gs pos="0">
                  <a:schemeClr val="tx2">
                    <a:lumMod val="75000"/>
                  </a:schemeClr>
                </a:gs>
                <a:gs pos="50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'Estadística de datos'!$C$92:$O$92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'Estadística de datos'!$C$93:$O$93</c:f>
              <c:numCache>
                <c:formatCode>0</c:formatCode>
                <c:ptCount val="13"/>
                <c:pt idx="0">
                  <c:v>0.33299998220000004</c:v>
                </c:pt>
                <c:pt idx="1">
                  <c:v>0.36000000721999997</c:v>
                </c:pt>
                <c:pt idx="2">
                  <c:v>0.45770102588999995</c:v>
                </c:pt>
                <c:pt idx="3">
                  <c:v>3.6832786450199997</c:v>
                </c:pt>
                <c:pt idx="4">
                  <c:v>18.201843396210002</c:v>
                </c:pt>
                <c:pt idx="5">
                  <c:v>63.541666639230002</c:v>
                </c:pt>
                <c:pt idx="6">
                  <c:v>155.47789210889999</c:v>
                </c:pt>
                <c:pt idx="7">
                  <c:v>167.12314614949997</c:v>
                </c:pt>
                <c:pt idx="8">
                  <c:v>196.42326232220998</c:v>
                </c:pt>
                <c:pt idx="9">
                  <c:v>121.6274343825</c:v>
                </c:pt>
                <c:pt idx="10">
                  <c:v>36.075832358419994</c:v>
                </c:pt>
                <c:pt idx="11">
                  <c:v>5.2469997484199995</c:v>
                </c:pt>
                <c:pt idx="12">
                  <c:v>0.33299998220000004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47120"/>
        <c:axId val="225247680"/>
      </c:barChart>
      <c:lineChart>
        <c:grouping val="standard"/>
        <c:varyColors val="0"/>
        <c:ser>
          <c:idx val="1"/>
          <c:order val="1"/>
          <c:tx>
            <c:strRef>
              <c:f>'Estadística de datos'!$B$94</c:f>
              <c:strCache>
                <c:ptCount val="1"/>
                <c:pt idx="0">
                  <c:v>ETP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'Estadística de datos'!$C$94:$O$94</c:f>
              <c:numCache>
                <c:formatCode>0</c:formatCode>
                <c:ptCount val="13"/>
                <c:pt idx="0">
                  <c:v>88.765998388667725</c:v>
                </c:pt>
                <c:pt idx="1">
                  <c:v>97.275799376973026</c:v>
                </c:pt>
                <c:pt idx="2">
                  <c:v>115.86688697962909</c:v>
                </c:pt>
                <c:pt idx="3">
                  <c:v>137.85029403026925</c:v>
                </c:pt>
                <c:pt idx="4">
                  <c:v>169.6125315124826</c:v>
                </c:pt>
                <c:pt idx="5">
                  <c:v>180.63996854528361</c:v>
                </c:pt>
                <c:pt idx="6">
                  <c:v>178.51401211247321</c:v>
                </c:pt>
                <c:pt idx="7">
                  <c:v>187.69677342068488</c:v>
                </c:pt>
                <c:pt idx="8">
                  <c:v>158.6330401587941</c:v>
                </c:pt>
                <c:pt idx="9">
                  <c:v>148.10408005858702</c:v>
                </c:pt>
                <c:pt idx="10">
                  <c:v>116.75088467202326</c:v>
                </c:pt>
                <c:pt idx="11">
                  <c:v>100.19507770829338</c:v>
                </c:pt>
                <c:pt idx="12">
                  <c:v>88.765998388667725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'Estadística de datos'!$B$95</c:f>
              <c:strCache>
                <c:ptCount val="1"/>
                <c:pt idx="0">
                  <c:v>ETR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'Estadística de datos'!$C$95:$O$95</c:f>
              <c:numCache>
                <c:formatCode>0</c:formatCode>
                <c:ptCount val="13"/>
                <c:pt idx="0">
                  <c:v>22.095087328814401</c:v>
                </c:pt>
                <c:pt idx="1">
                  <c:v>14.849278677841777</c:v>
                </c:pt>
                <c:pt idx="2">
                  <c:v>10.295457336303928</c:v>
                </c:pt>
                <c:pt idx="3">
                  <c:v>8.7241604271356259</c:v>
                </c:pt>
                <c:pt idx="4">
                  <c:v>16.531750595082059</c:v>
                </c:pt>
                <c:pt idx="5">
                  <c:v>38.575527707645421</c:v>
                </c:pt>
                <c:pt idx="6">
                  <c:v>86.782084141349543</c:v>
                </c:pt>
                <c:pt idx="7">
                  <c:v>139.31424651646381</c:v>
                </c:pt>
                <c:pt idx="8">
                  <c:v>128.30872927346567</c:v>
                </c:pt>
                <c:pt idx="9">
                  <c:v>116.6974030003644</c:v>
                </c:pt>
                <c:pt idx="10">
                  <c:v>75.301506875556242</c:v>
                </c:pt>
                <c:pt idx="11">
                  <c:v>40.836507499141433</c:v>
                </c:pt>
                <c:pt idx="12">
                  <c:v>22.095087328814401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47120"/>
        <c:axId val="225247680"/>
      </c:lineChart>
      <c:catAx>
        <c:axId val="225247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25247680"/>
        <c:crosses val="autoZero"/>
        <c:auto val="1"/>
        <c:lblAlgn val="ctr"/>
        <c:lblOffset val="100"/>
        <c:noMultiLvlLbl val="0"/>
      </c:catAx>
      <c:valAx>
        <c:axId val="225247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mm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25247120"/>
        <c:crosses val="autoZero"/>
        <c:crossBetween val="between"/>
      </c:valAx>
      <c:spPr>
        <a:effectLst>
          <a:glow rad="127000">
            <a:schemeClr val="accent5">
              <a:lumMod val="40000"/>
              <a:lumOff val="60000"/>
            </a:schemeClr>
          </a:glow>
          <a:outerShdw blurRad="50800" dist="38100" dir="5400000" algn="t" rotWithShape="0">
            <a:schemeClr val="accent5">
              <a:lumMod val="60000"/>
              <a:lumOff val="40000"/>
              <a:alpha val="40000"/>
            </a:schemeClr>
          </a:outerShdw>
        </a:effectLst>
      </c:spPr>
    </c:plotArea>
    <c:legend>
      <c:legendPos val="tr"/>
      <c:layout/>
      <c:overlay val="0"/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  <c:showDLblsOverMax val="0"/>
  </c:chart>
  <c:txPr>
    <a:bodyPr/>
    <a:lstStyle/>
    <a:p>
      <a:pPr>
        <a:defRPr sz="1200"/>
      </a:pPr>
      <a:endParaRPr lang="es-A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9940579828881E-2"/>
          <c:y val="2.8296692767179055E-2"/>
          <c:w val="0.89368051331045806"/>
          <c:h val="0.89566950602473261"/>
        </c:manualLayout>
      </c:layout>
      <c:areaChart>
        <c:grouping val="standard"/>
        <c:varyColors val="0"/>
        <c:ser>
          <c:idx val="2"/>
          <c:order val="2"/>
          <c:tx>
            <c:strRef>
              <c:f>'Estadística de datos'!$B$97</c:f>
              <c:strCache>
                <c:ptCount val="1"/>
                <c:pt idx="0">
                  <c:v>EXC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val>
            <c:numRef>
              <c:f>'Estadística de datos'!$C$97:$O$97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3.9099326120754512</c:v>
                </c:pt>
                <c:pt idx="7">
                  <c:v>3.1075430576850804</c:v>
                </c:pt>
                <c:pt idx="8">
                  <c:v>43.917186417248637</c:v>
                </c:pt>
                <c:pt idx="9">
                  <c:v>15.8261755404236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'Estadística de datos'!$B$96</c:f>
              <c:strCache>
                <c:ptCount val="1"/>
                <c:pt idx="0">
                  <c:v>DEF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 w="19050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>
              <a:glow rad="38100">
                <a:schemeClr val="accent5">
                  <a:lumMod val="40000"/>
                  <a:lumOff val="60000"/>
                </a:schemeClr>
              </a:glow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val>
            <c:numRef>
              <c:f>'Estadística de datos'!$C$96:$O$96</c:f>
              <c:numCache>
                <c:formatCode>0</c:formatCode>
                <c:ptCount val="13"/>
                <c:pt idx="0">
                  <c:v>-66.66625043122643</c:v>
                </c:pt>
                <c:pt idx="1">
                  <c:v>-82.467088542322514</c:v>
                </c:pt>
                <c:pt idx="2">
                  <c:v>-105.64853663593888</c:v>
                </c:pt>
                <c:pt idx="3">
                  <c:v>-129.21634833067498</c:v>
                </c:pt>
                <c:pt idx="4">
                  <c:v>-153.15979662799907</c:v>
                </c:pt>
                <c:pt idx="5">
                  <c:v>-142.08817974192684</c:v>
                </c:pt>
                <c:pt idx="6">
                  <c:v>-92.266017400165495</c:v>
                </c:pt>
                <c:pt idx="7">
                  <c:v>-48.367738031712449</c:v>
                </c:pt>
                <c:pt idx="8">
                  <c:v>-30.257415028599496</c:v>
                </c:pt>
                <c:pt idx="9">
                  <c:v>-31.313377010675474</c:v>
                </c:pt>
                <c:pt idx="10">
                  <c:v>-41.369876996849861</c:v>
                </c:pt>
                <c:pt idx="11">
                  <c:v>-59.309422533578342</c:v>
                </c:pt>
                <c:pt idx="12">
                  <c:v>-66.66625043122643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254400"/>
        <c:axId val="225254960"/>
      </c:areaChart>
      <c:barChart>
        <c:barDir val="col"/>
        <c:grouping val="clustered"/>
        <c:varyColors val="0"/>
        <c:ser>
          <c:idx val="0"/>
          <c:order val="0"/>
          <c:tx>
            <c:v>PP</c:v>
          </c:tx>
          <c:spPr>
            <a:gradFill>
              <a:gsLst>
                <a:gs pos="0">
                  <a:schemeClr val="tx2">
                    <a:lumMod val="75000"/>
                  </a:schemeClr>
                </a:gs>
                <a:gs pos="50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'Estadística de datos'!$C$92:$O$92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'Estadística de datos'!$C$93:$O$93</c:f>
              <c:numCache>
                <c:formatCode>0</c:formatCode>
                <c:ptCount val="13"/>
                <c:pt idx="0">
                  <c:v>0.33299998220000004</c:v>
                </c:pt>
                <c:pt idx="1">
                  <c:v>0.36000000721999997</c:v>
                </c:pt>
                <c:pt idx="2">
                  <c:v>0.45770102588999995</c:v>
                </c:pt>
                <c:pt idx="3">
                  <c:v>3.6832786450199997</c:v>
                </c:pt>
                <c:pt idx="4">
                  <c:v>18.201843396210002</c:v>
                </c:pt>
                <c:pt idx="5">
                  <c:v>63.541666639230002</c:v>
                </c:pt>
                <c:pt idx="6">
                  <c:v>155.47789210889999</c:v>
                </c:pt>
                <c:pt idx="7">
                  <c:v>167.12314614949997</c:v>
                </c:pt>
                <c:pt idx="8">
                  <c:v>196.42326232220998</c:v>
                </c:pt>
                <c:pt idx="9">
                  <c:v>121.6274343825</c:v>
                </c:pt>
                <c:pt idx="10">
                  <c:v>36.075832358419994</c:v>
                </c:pt>
                <c:pt idx="11">
                  <c:v>5.2469997484199995</c:v>
                </c:pt>
                <c:pt idx="12">
                  <c:v>0.33299998220000004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54400"/>
        <c:axId val="225254960"/>
      </c:barChart>
      <c:lineChart>
        <c:grouping val="standard"/>
        <c:varyColors val="0"/>
        <c:ser>
          <c:idx val="1"/>
          <c:order val="1"/>
          <c:tx>
            <c:strRef>
              <c:f>'Estadística de datos'!$B$94</c:f>
              <c:strCache>
                <c:ptCount val="1"/>
                <c:pt idx="0">
                  <c:v>ETP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'Estadística de datos'!$C$94:$O$94</c:f>
              <c:numCache>
                <c:formatCode>0</c:formatCode>
                <c:ptCount val="13"/>
                <c:pt idx="0">
                  <c:v>88.765998388667725</c:v>
                </c:pt>
                <c:pt idx="1">
                  <c:v>97.275799376973026</c:v>
                </c:pt>
                <c:pt idx="2">
                  <c:v>115.86688697962909</c:v>
                </c:pt>
                <c:pt idx="3">
                  <c:v>137.85029403026925</c:v>
                </c:pt>
                <c:pt idx="4">
                  <c:v>169.6125315124826</c:v>
                </c:pt>
                <c:pt idx="5">
                  <c:v>180.63996854528361</c:v>
                </c:pt>
                <c:pt idx="6">
                  <c:v>178.51401211247321</c:v>
                </c:pt>
                <c:pt idx="7">
                  <c:v>187.69677342068488</c:v>
                </c:pt>
                <c:pt idx="8">
                  <c:v>158.6330401587941</c:v>
                </c:pt>
                <c:pt idx="9">
                  <c:v>148.10408005858702</c:v>
                </c:pt>
                <c:pt idx="10">
                  <c:v>116.75088467202326</c:v>
                </c:pt>
                <c:pt idx="11">
                  <c:v>100.19507770829338</c:v>
                </c:pt>
                <c:pt idx="12">
                  <c:v>88.765998388667725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54400"/>
        <c:axId val="225254960"/>
      </c:lineChart>
      <c:catAx>
        <c:axId val="225254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25254960"/>
        <c:crosses val="autoZero"/>
        <c:auto val="1"/>
        <c:lblAlgn val="ctr"/>
        <c:lblOffset val="100"/>
        <c:noMultiLvlLbl val="0"/>
      </c:catAx>
      <c:valAx>
        <c:axId val="2252549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mm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25254400"/>
        <c:crosses val="autoZero"/>
        <c:crossBetween val="between"/>
      </c:valAx>
      <c:spPr>
        <a:effectLst>
          <a:glow rad="127000">
            <a:schemeClr val="accent5">
              <a:lumMod val="40000"/>
              <a:lumOff val="60000"/>
            </a:schemeClr>
          </a:glow>
          <a:outerShdw blurRad="50800" dist="38100" dir="5400000" algn="t" rotWithShape="0">
            <a:schemeClr val="accent5">
              <a:lumMod val="60000"/>
              <a:lumOff val="40000"/>
              <a:alpha val="40000"/>
            </a:schemeClr>
          </a:outerShdw>
        </a:effectLst>
      </c:spPr>
    </c:plotArea>
    <c:legend>
      <c:legendPos val="tr"/>
      <c:layout/>
      <c:overlay val="0"/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  <c:showDLblsOverMax val="0"/>
  </c:chart>
  <c:spPr>
    <a:noFill/>
    <a:effectLst>
      <a:outerShdw blurRad="50800" dist="50800" dir="5400000" algn="ctr" rotWithShape="0">
        <a:srgbClr val="FFB3BE"/>
      </a:outerShdw>
    </a:effectLst>
  </c:spPr>
  <c:txPr>
    <a:bodyPr/>
    <a:lstStyle/>
    <a:p>
      <a:pPr>
        <a:defRPr sz="1200"/>
      </a:pPr>
      <a:endParaRPr lang="es-A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06492545545684E-2"/>
          <c:y val="1.8206534389197511E-2"/>
          <c:w val="0.8901734265632012"/>
          <c:h val="0.90406026064981349"/>
        </c:manualLayout>
      </c:layout>
      <c:lineChart>
        <c:grouping val="standard"/>
        <c:varyColors val="0"/>
        <c:ser>
          <c:idx val="0"/>
          <c:order val="0"/>
          <c:tx>
            <c:strRef>
              <c:f>'Estadística del BHOA'!$B$2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BHOA'!$C$49:$O$49</c:f>
              <c:numCache>
                <c:formatCode>0.0</c:formatCode>
                <c:ptCount val="13"/>
                <c:pt idx="0">
                  <c:v>79.067956666810275</c:v>
                </c:pt>
                <c:pt idx="1">
                  <c:v>61.524101804040072</c:v>
                </c:pt>
                <c:pt idx="2">
                  <c:v>49.537402892933656</c:v>
                </c:pt>
                <c:pt idx="3">
                  <c:v>42.495062308888727</c:v>
                </c:pt>
                <c:pt idx="4">
                  <c:v>39.19234165204513</c:v>
                </c:pt>
                <c:pt idx="5">
                  <c:v>52.518863106145453</c:v>
                </c:pt>
                <c:pt idx="6">
                  <c:v>97.407346796583781</c:v>
                </c:pt>
                <c:pt idx="7">
                  <c:v>149.91160800421591</c:v>
                </c:pt>
                <c:pt idx="8">
                  <c:v>170.88823511033206</c:v>
                </c:pt>
                <c:pt idx="9">
                  <c:v>172.06567979775122</c:v>
                </c:pt>
                <c:pt idx="10">
                  <c:v>147.648992934212</c:v>
                </c:pt>
                <c:pt idx="11">
                  <c:v>107.01090632265031</c:v>
                </c:pt>
                <c:pt idx="12">
                  <c:v>79.067956666810275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'Estadística del BHOA'!$B$47</c:f>
              <c:strCache>
                <c:ptCount val="1"/>
                <c:pt idx="0">
                  <c:v>CC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BHOA'!$C$47:$O$47</c:f>
              <c:numCache>
                <c:formatCode>General</c:formatCode>
                <c:ptCount val="13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tx>
            <c:strRef>
              <c:f>'Estadística del BHOA'!$B$48</c:f>
              <c:strCache>
                <c:ptCount val="1"/>
                <c:pt idx="0">
                  <c:v>PM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BHOA'!$C$48:$O$48</c:f>
              <c:numCache>
                <c:formatCode>General</c:formatCode>
                <c:ptCount val="13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58880"/>
        <c:axId val="225259440"/>
      </c:lineChart>
      <c:catAx>
        <c:axId val="225258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5259440"/>
        <c:crosses val="autoZero"/>
        <c:auto val="1"/>
        <c:lblAlgn val="ctr"/>
        <c:lblOffset val="100"/>
        <c:noMultiLvlLbl val="0"/>
      </c:catAx>
      <c:valAx>
        <c:axId val="225259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</a:t>
                </a:r>
              </a:p>
            </c:rich>
          </c:tx>
          <c:layout>
            <c:manualLayout>
              <c:xMode val="edge"/>
              <c:yMode val="edge"/>
              <c:x val="6.2380105456665289E-3"/>
              <c:y val="0.440174523221922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52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52172884127182"/>
          <c:y val="2.0920502092050208E-2"/>
          <c:w val="0.2840822253775655"/>
          <c:h val="5.3001350772576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1587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35287249400402E-2"/>
          <c:y val="3.7288029813075906E-2"/>
          <c:w val="0.91292924540884501"/>
          <c:h val="0.89380613106626805"/>
        </c:manualLayout>
      </c:layout>
      <c:lineChart>
        <c:grouping val="standard"/>
        <c:varyColors val="0"/>
        <c:ser>
          <c:idx val="0"/>
          <c:order val="0"/>
          <c:tx>
            <c:strRef>
              <c:f>'Gráficos '!$Y$15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'!$Y$16:$Y$230</c:f>
              <c:numCache>
                <c:formatCode>0.0</c:formatCode>
                <c:ptCount val="215"/>
                <c:pt idx="0">
                  <c:v>49.014891437650775</c:v>
                </c:pt>
                <c:pt idx="1">
                  <c:v>48.674875590018459</c:v>
                </c:pt>
                <c:pt idx="2">
                  <c:v>48.340109131653413</c:v>
                </c:pt>
                <c:pt idx="3">
                  <c:v>48.010566063341784</c:v>
                </c:pt>
                <c:pt idx="4">
                  <c:v>47.686220050762898</c:v>
                </c:pt>
                <c:pt idx="5">
                  <c:v>47.367044369319203</c:v>
                </c:pt>
                <c:pt idx="6">
                  <c:v>47.053011852210403</c:v>
                </c:pt>
                <c:pt idx="7">
                  <c:v>46.744094841754467</c:v>
                </c:pt>
                <c:pt idx="8">
                  <c:v>46.440265143953511</c:v>
                </c:pt>
                <c:pt idx="9">
                  <c:v>46.141493986298727</c:v>
                </c:pt>
                <c:pt idx="10">
                  <c:v>45.847751978803785</c:v>
                </c:pt>
                <c:pt idx="11">
                  <c:v>45.559009078251727</c:v>
                </c:pt>
                <c:pt idx="12">
                  <c:v>45.275234555635841</c:v>
                </c:pt>
                <c:pt idx="13">
                  <c:v>44.996396966770376</c:v>
                </c:pt>
                <c:pt idx="14">
                  <c:v>44.722464126042276</c:v>
                </c:pt>
                <c:pt idx="15">
                  <c:v>44.453403083270516</c:v>
                </c:pt>
                <c:pt idx="16">
                  <c:v>44.18918010363501</c:v>
                </c:pt>
                <c:pt idx="17">
                  <c:v>43.929760650632382</c:v>
                </c:pt>
                <c:pt idx="18">
                  <c:v>43.675109372011526</c:v>
                </c:pt>
                <c:pt idx="19">
                  <c:v>43.425190088637137</c:v>
                </c:pt>
                <c:pt idx="20">
                  <c:v>43.179965786225281</c:v>
                </c:pt>
                <c:pt idx="21">
                  <c:v>42.939398609890681</c:v>
                </c:pt>
                <c:pt idx="23">
                  <c:v>42.703449861441065</c:v>
                </c:pt>
                <c:pt idx="24">
                  <c:v>42.472079999350314</c:v>
                </c:pt>
                <c:pt idx="25">
                  <c:v>42.245248641337781</c:v>
                </c:pt>
                <c:pt idx="26">
                  <c:v>42.022914569477891</c:v>
                </c:pt>
                <c:pt idx="27">
                  <c:v>41.998839028536914</c:v>
                </c:pt>
                <c:pt idx="28">
                  <c:v>41.780279701489285</c:v>
                </c:pt>
                <c:pt idx="29">
                  <c:v>41.566193308652558</c:v>
                </c:pt>
                <c:pt idx="30">
                  <c:v>41.35653432760202</c:v>
                </c:pt>
                <c:pt idx="31">
                  <c:v>41.151256442379243</c:v>
                </c:pt>
                <c:pt idx="32">
                  <c:v>40.950312562443486</c:v>
                </c:pt>
                <c:pt idx="33">
                  <c:v>40.770567660154747</c:v>
                </c:pt>
                <c:pt idx="34">
                  <c:v>40.577687340359745</c:v>
                </c:pt>
                <c:pt idx="35">
                  <c:v>40.4055641520346</c:v>
                </c:pt>
                <c:pt idx="36">
                  <c:v>40.220574813236951</c:v>
                </c:pt>
                <c:pt idx="37">
                  <c:v>40.03969309492301</c:v>
                </c:pt>
                <c:pt idx="38">
                  <c:v>39.86286751011189</c:v>
                </c:pt>
                <c:pt idx="39">
                  <c:v>39.774429997926738</c:v>
                </c:pt>
                <c:pt idx="40">
                  <c:v>44.943163002465937</c:v>
                </c:pt>
                <c:pt idx="41">
                  <c:v>44.625010630546853</c:v>
                </c:pt>
                <c:pt idx="42">
                  <c:v>44.314272571527397</c:v>
                </c:pt>
                <c:pt idx="43">
                  <c:v>44.010844421695666</c:v>
                </c:pt>
                <c:pt idx="44">
                  <c:v>43.714620955171</c:v>
                </c:pt>
                <c:pt idx="45">
                  <c:v>43.557015661854649</c:v>
                </c:pt>
                <c:pt idx="46">
                  <c:v>43.410999780187154</c:v>
                </c:pt>
                <c:pt idx="47">
                  <c:v>43.127965978851321</c:v>
                </c:pt>
                <c:pt idx="48">
                  <c:v>48.541536684417025</c:v>
                </c:pt>
                <c:pt idx="49">
                  <c:v>48.107520229503244</c:v>
                </c:pt>
                <c:pt idx="50">
                  <c:v>47.682146231522971</c:v>
                </c:pt>
                <c:pt idx="51">
                  <c:v>47.267523315090294</c:v>
                </c:pt>
                <c:pt idx="52">
                  <c:v>48.246282265803565</c:v>
                </c:pt>
                <c:pt idx="54">
                  <c:v>52.101370012652275</c:v>
                </c:pt>
                <c:pt idx="55">
                  <c:v>51.549038276738145</c:v>
                </c:pt>
                <c:pt idx="56">
                  <c:v>51.011141940048155</c:v>
                </c:pt>
                <c:pt idx="57">
                  <c:v>50.487418329911243</c:v>
                </c:pt>
                <c:pt idx="58">
                  <c:v>49.977605075593203</c:v>
                </c:pt>
                <c:pt idx="59">
                  <c:v>49.481440278244875</c:v>
                </c:pt>
                <c:pt idx="60">
                  <c:v>48.998662678268289</c:v>
                </c:pt>
                <c:pt idx="61">
                  <c:v>48.529011819791627</c:v>
                </c:pt>
                <c:pt idx="62">
                  <c:v>48.072228211960777</c:v>
                </c:pt>
                <c:pt idx="63">
                  <c:v>55.112204758518644</c:v>
                </c:pt>
                <c:pt idx="64">
                  <c:v>54.44864701716812</c:v>
                </c:pt>
                <c:pt idx="65">
                  <c:v>53.803676707274619</c:v>
                </c:pt>
                <c:pt idx="66">
                  <c:v>53.176903381980644</c:v>
                </c:pt>
                <c:pt idx="67">
                  <c:v>52.567939229346599</c:v>
                </c:pt>
                <c:pt idx="68">
                  <c:v>51.976399282931332</c:v>
                </c:pt>
                <c:pt idx="69">
                  <c:v>51.401901625097715</c:v>
                </c:pt>
                <c:pt idx="70">
                  <c:v>50.844067582812116</c:v>
                </c:pt>
                <c:pt idx="71">
                  <c:v>50.302521915733635</c:v>
                </c:pt>
                <c:pt idx="72">
                  <c:v>49.776892996415533</c:v>
                </c:pt>
                <c:pt idx="73">
                  <c:v>49.2668129824674</c:v>
                </c:pt>
                <c:pt idx="74">
                  <c:v>48.771917980552232</c:v>
                </c:pt>
                <c:pt idx="75">
                  <c:v>48.291848202117812</c:v>
                </c:pt>
                <c:pt idx="76">
                  <c:v>47.826248110785912</c:v>
                </c:pt>
                <c:pt idx="77">
                  <c:v>47.374766561347101</c:v>
                </c:pt>
                <c:pt idx="78">
                  <c:v>46.937056930331465</c:v>
                </c:pt>
                <c:pt idx="79">
                  <c:v>46.512777238148281</c:v>
                </c:pt>
                <c:pt idx="80">
                  <c:v>46.101590262808749</c:v>
                </c:pt>
                <c:pt idx="81">
                  <c:v>57.968615382133493</c:v>
                </c:pt>
                <c:pt idx="82">
                  <c:v>57.188790050498909</c:v>
                </c:pt>
                <c:pt idx="83">
                  <c:v>56.433431854379556</c:v>
                </c:pt>
                <c:pt idx="84">
                  <c:v>55.70189991013352</c:v>
                </c:pt>
                <c:pt idx="85">
                  <c:v>54.993563843451227</c:v>
                </c:pt>
                <c:pt idx="86">
                  <c:v>54.609912179670886</c:v>
                </c:pt>
                <c:pt idx="87">
                  <c:v>56.847230777084505</c:v>
                </c:pt>
                <c:pt idx="88">
                  <c:v>56.126338404295502</c:v>
                </c:pt>
                <c:pt idx="89">
                  <c:v>55.934980185877002</c:v>
                </c:pt>
                <c:pt idx="90">
                  <c:v>55.21919421563554</c:v>
                </c:pt>
                <c:pt idx="91">
                  <c:v>54.526783014743998</c:v>
                </c:pt>
                <c:pt idx="92">
                  <c:v>53.857087237144228</c:v>
                </c:pt>
                <c:pt idx="93">
                  <c:v>53.209460784943758</c:v>
                </c:pt>
                <c:pt idx="94">
                  <c:v>52.583270825699685</c:v>
                </c:pt>
                <c:pt idx="95">
                  <c:v>51.977897794631232</c:v>
                </c:pt>
                <c:pt idx="96">
                  <c:v>51.392735382308729</c:v>
                </c:pt>
                <c:pt idx="97">
                  <c:v>50.827190508379417</c:v>
                </c:pt>
                <c:pt idx="98">
                  <c:v>50.280683281900565</c:v>
                </c:pt>
                <c:pt idx="99">
                  <c:v>49.752646948858946</c:v>
                </c:pt>
                <c:pt idx="100">
                  <c:v>49.242527827461984</c:v>
                </c:pt>
                <c:pt idx="101">
                  <c:v>48.749785231790526</c:v>
                </c:pt>
                <c:pt idx="102">
                  <c:v>64.349216951242738</c:v>
                </c:pt>
                <c:pt idx="103">
                  <c:v>63.3833835426626</c:v>
                </c:pt>
                <c:pt idx="104">
                  <c:v>62.450822408484811</c:v>
                </c:pt>
                <c:pt idx="105">
                  <c:v>61.550504418192673</c:v>
                </c:pt>
                <c:pt idx="106">
                  <c:v>86.716375022974148</c:v>
                </c:pt>
                <c:pt idx="107">
                  <c:v>86.017432391292374</c:v>
                </c:pt>
                <c:pt idx="108">
                  <c:v>84.397992579581384</c:v>
                </c:pt>
                <c:pt idx="109">
                  <c:v>82.83533919688486</c:v>
                </c:pt>
                <c:pt idx="110">
                  <c:v>81.327669444641714</c:v>
                </c:pt>
                <c:pt idx="111">
                  <c:v>79.873229808513628</c:v>
                </c:pt>
                <c:pt idx="112">
                  <c:v>78.470315361503907</c:v>
                </c:pt>
                <c:pt idx="113">
                  <c:v>77.117269047037524</c:v>
                </c:pt>
                <c:pt idx="114">
                  <c:v>75.812480944186021</c:v>
                </c:pt>
                <c:pt idx="115">
                  <c:v>74.554387517170511</c:v>
                </c:pt>
                <c:pt idx="116">
                  <c:v>73.34147085122224</c:v>
                </c:pt>
                <c:pt idx="117">
                  <c:v>72.172257876826365</c:v>
                </c:pt>
                <c:pt idx="118">
                  <c:v>71.045319584318264</c:v>
                </c:pt>
                <c:pt idx="119">
                  <c:v>70.488285065711551</c:v>
                </c:pt>
                <c:pt idx="120">
                  <c:v>107.33397914783112</c:v>
                </c:pt>
                <c:pt idx="121">
                  <c:v>105.87882162274903</c:v>
                </c:pt>
                <c:pt idx="122">
                  <c:v>138.64527995601935</c:v>
                </c:pt>
                <c:pt idx="123">
                  <c:v>152.35679184707712</c:v>
                </c:pt>
                <c:pt idx="124">
                  <c:v>148.56181387892448</c:v>
                </c:pt>
                <c:pt idx="125">
                  <c:v>144.88225702672585</c:v>
                </c:pt>
                <c:pt idx="126">
                  <c:v>141.31548293773363</c:v>
                </c:pt>
                <c:pt idx="127">
                  <c:v>137.85884433348028</c:v>
                </c:pt>
                <c:pt idx="128">
                  <c:v>134.50969134252682</c:v>
                </c:pt>
                <c:pt idx="129">
                  <c:v>132.95019079877656</c:v>
                </c:pt>
                <c:pt idx="130">
                  <c:v>153.37621512148425</c:v>
                </c:pt>
                <c:pt idx="131">
                  <c:v>149.52012680595428</c:v>
                </c:pt>
                <c:pt idx="132">
                  <c:v>147.0670066390804</c:v>
                </c:pt>
                <c:pt idx="133">
                  <c:v>143.41218068604948</c:v>
                </c:pt>
                <c:pt idx="134">
                  <c:v>150.74837023313378</c:v>
                </c:pt>
                <c:pt idx="135">
                  <c:v>160.00552386149349</c:v>
                </c:pt>
                <c:pt idx="136">
                  <c:v>156.62049602280655</c:v>
                </c:pt>
                <c:pt idx="137">
                  <c:v>183.16348176417512</c:v>
                </c:pt>
                <c:pt idx="138">
                  <c:v>179.82512339236735</c:v>
                </c:pt>
                <c:pt idx="139">
                  <c:v>176.46504724711272</c:v>
                </c:pt>
                <c:pt idx="140">
                  <c:v>187.07483899501611</c:v>
                </c:pt>
                <c:pt idx="141">
                  <c:v>185.98557850697901</c:v>
                </c:pt>
                <c:pt idx="142">
                  <c:v>181.10202043992214</c:v>
                </c:pt>
                <c:pt idx="143">
                  <c:v>183.69492861710881</c:v>
                </c:pt>
                <c:pt idx="144">
                  <c:v>178.89805798519882</c:v>
                </c:pt>
                <c:pt idx="145">
                  <c:v>174.2619041929764</c:v>
                </c:pt>
                <c:pt idx="146">
                  <c:v>169.78143866242212</c:v>
                </c:pt>
                <c:pt idx="147">
                  <c:v>206.94481594557089</c:v>
                </c:pt>
                <c:pt idx="148">
                  <c:v>201.44370088666659</c:v>
                </c:pt>
                <c:pt idx="149">
                  <c:v>196.128387600862</c:v>
                </c:pt>
                <c:pt idx="150">
                  <c:v>190.99288198509302</c:v>
                </c:pt>
                <c:pt idx="151">
                  <c:v>234.62012015172073</c:v>
                </c:pt>
                <c:pt idx="152">
                  <c:v>215.593817075066</c:v>
                </c:pt>
                <c:pt idx="153">
                  <c:v>210.5327096127919</c:v>
                </c:pt>
                <c:pt idx="154">
                  <c:v>204.99781875545412</c:v>
                </c:pt>
                <c:pt idx="155">
                  <c:v>199.65117533738393</c:v>
                </c:pt>
                <c:pt idx="156">
                  <c:v>195.62737451996557</c:v>
                </c:pt>
                <c:pt idx="157">
                  <c:v>190.60314208858222</c:v>
                </c:pt>
                <c:pt idx="158">
                  <c:v>185.75003316185411</c:v>
                </c:pt>
                <c:pt idx="159">
                  <c:v>207.84136643583818</c:v>
                </c:pt>
                <c:pt idx="160">
                  <c:v>202.49053664197797</c:v>
                </c:pt>
                <c:pt idx="161">
                  <c:v>199.46459702580754</c:v>
                </c:pt>
                <c:pt idx="162">
                  <c:v>194.40671874925999</c:v>
                </c:pt>
                <c:pt idx="163">
                  <c:v>194.03630865355137</c:v>
                </c:pt>
                <c:pt idx="164">
                  <c:v>190.81575045875312</c:v>
                </c:pt>
                <c:pt idx="165">
                  <c:v>186.07546154972405</c:v>
                </c:pt>
                <c:pt idx="166">
                  <c:v>181.49630145836375</c:v>
                </c:pt>
                <c:pt idx="167">
                  <c:v>177.07266984457095</c:v>
                </c:pt>
                <c:pt idx="168">
                  <c:v>172.79914841549231</c:v>
                </c:pt>
                <c:pt idx="169">
                  <c:v>168.67049637949671</c:v>
                </c:pt>
                <c:pt idx="170">
                  <c:v>182.84038663426495</c:v>
                </c:pt>
                <c:pt idx="171">
                  <c:v>180.22338023094196</c:v>
                </c:pt>
                <c:pt idx="172">
                  <c:v>175.93154785261461</c:v>
                </c:pt>
                <c:pt idx="173">
                  <c:v>173.47405194348326</c:v>
                </c:pt>
                <c:pt idx="174">
                  <c:v>169.41759341204849</c:v>
                </c:pt>
                <c:pt idx="175">
                  <c:v>165.49751411086859</c:v>
                </c:pt>
                <c:pt idx="176">
                  <c:v>161.70900210550801</c:v>
                </c:pt>
                <c:pt idx="177">
                  <c:v>158.04741094225002</c:v>
                </c:pt>
                <c:pt idx="178">
                  <c:v>194.66168746281085</c:v>
                </c:pt>
                <c:pt idx="179">
                  <c:v>190.10374094761909</c:v>
                </c:pt>
                <c:pt idx="180">
                  <c:v>223.34867423720169</c:v>
                </c:pt>
                <c:pt idx="181">
                  <c:v>241.52333788105977</c:v>
                </c:pt>
                <c:pt idx="182">
                  <c:v>217.12626003623774</c:v>
                </c:pt>
                <c:pt idx="183">
                  <c:v>212.04032894568937</c:v>
                </c:pt>
                <c:pt idx="184">
                  <c:v>212.04032894568937</c:v>
                </c:pt>
                <c:pt idx="185">
                  <c:v>218.00044908846147</c:v>
                </c:pt>
                <c:pt idx="186">
                  <c:v>212.945889618167</c:v>
                </c:pt>
                <c:pt idx="187">
                  <c:v>247.67774710985398</c:v>
                </c:pt>
                <c:pt idx="188">
                  <c:v>214.94757168170642</c:v>
                </c:pt>
                <c:pt idx="189">
                  <c:v>210.06010625104096</c:v>
                </c:pt>
                <c:pt idx="190">
                  <c:v>206.49848371442559</c:v>
                </c:pt>
                <c:pt idx="191">
                  <c:v>215.66433047360636</c:v>
                </c:pt>
                <c:pt idx="192">
                  <c:v>210.84258022550469</c:v>
                </c:pt>
                <c:pt idx="193">
                  <c:v>206.17641801285777</c:v>
                </c:pt>
                <c:pt idx="194">
                  <c:v>208.99556788735723</c:v>
                </c:pt>
                <c:pt idx="195">
                  <c:v>204.43342353377383</c:v>
                </c:pt>
                <c:pt idx="196">
                  <c:v>200.01708146243644</c:v>
                </c:pt>
                <c:pt idx="197">
                  <c:v>233.88106137471277</c:v>
                </c:pt>
                <c:pt idx="198">
                  <c:v>236.82408654738333</c:v>
                </c:pt>
                <c:pt idx="199">
                  <c:v>215.27007811062077</c:v>
                </c:pt>
                <c:pt idx="200">
                  <c:v>210.68924438450551</c:v>
                </c:pt>
                <c:pt idx="201">
                  <c:v>206.25227581455815</c:v>
                </c:pt>
                <c:pt idx="202">
                  <c:v>204.74120006609721</c:v>
                </c:pt>
                <c:pt idx="203">
                  <c:v>201.55669332131993</c:v>
                </c:pt>
                <c:pt idx="204">
                  <c:v>205.9112241148008</c:v>
                </c:pt>
                <c:pt idx="205">
                  <c:v>201.70424721382085</c:v>
                </c:pt>
                <c:pt idx="206">
                  <c:v>197.62688069915455</c:v>
                </c:pt>
                <c:pt idx="207">
                  <c:v>214.56806809399012</c:v>
                </c:pt>
                <c:pt idx="208">
                  <c:v>211.28583285790398</c:v>
                </c:pt>
                <c:pt idx="209">
                  <c:v>207.06084698417058</c:v>
                </c:pt>
                <c:pt idx="210">
                  <c:v>202.9638836458636</c:v>
                </c:pt>
                <c:pt idx="211">
                  <c:v>198.99052844071088</c:v>
                </c:pt>
                <c:pt idx="212">
                  <c:v>195.13652710226287</c:v>
                </c:pt>
                <c:pt idx="213">
                  <c:v>191.39777959180648</c:v>
                </c:pt>
                <c:pt idx="214">
                  <c:v>188.3193088695393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'Gráficos '!$AA$15</c:f>
              <c:strCache>
                <c:ptCount val="1"/>
                <c:pt idx="0">
                  <c:v>PM</c:v>
                </c:pt>
              </c:strCache>
            </c:strRef>
          </c:tx>
          <c:spPr>
            <a:ln w="31750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'!$AA$16:$AA$230</c:f>
              <c:numCache>
                <c:formatCode>General</c:formatCode>
                <c:ptCount val="215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114</c:v>
                </c:pt>
                <c:pt idx="185">
                  <c:v>114</c:v>
                </c:pt>
                <c:pt idx="186">
                  <c:v>114</c:v>
                </c:pt>
                <c:pt idx="187">
                  <c:v>114</c:v>
                </c:pt>
                <c:pt idx="188">
                  <c:v>114</c:v>
                </c:pt>
                <c:pt idx="189">
                  <c:v>114</c:v>
                </c:pt>
                <c:pt idx="190">
                  <c:v>114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114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114</c:v>
                </c:pt>
                <c:pt idx="203">
                  <c:v>114</c:v>
                </c:pt>
                <c:pt idx="204">
                  <c:v>114</c:v>
                </c:pt>
                <c:pt idx="205">
                  <c:v>114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114</c:v>
                </c:pt>
                <c:pt idx="210">
                  <c:v>114</c:v>
                </c:pt>
                <c:pt idx="211">
                  <c:v>114</c:v>
                </c:pt>
                <c:pt idx="212">
                  <c:v>114</c:v>
                </c:pt>
                <c:pt idx="213">
                  <c:v>114</c:v>
                </c:pt>
                <c:pt idx="214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'Gráficos '!$Z$15</c:f>
              <c:strCache>
                <c:ptCount val="1"/>
                <c:pt idx="0">
                  <c:v>CC</c:v>
                </c:pt>
              </c:strCache>
            </c:strRef>
          </c:tx>
          <c:spPr>
            <a:ln w="31750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'!$Z$16:$Z$230</c:f>
              <c:numCache>
                <c:formatCode>General</c:formatCode>
                <c:ptCount val="215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  <c:pt idx="183">
                  <c:v>220</c:v>
                </c:pt>
                <c:pt idx="184">
                  <c:v>220</c:v>
                </c:pt>
                <c:pt idx="185">
                  <c:v>220</c:v>
                </c:pt>
                <c:pt idx="186">
                  <c:v>220</c:v>
                </c:pt>
                <c:pt idx="187">
                  <c:v>220</c:v>
                </c:pt>
                <c:pt idx="188">
                  <c:v>220</c:v>
                </c:pt>
                <c:pt idx="189">
                  <c:v>220</c:v>
                </c:pt>
                <c:pt idx="190">
                  <c:v>220</c:v>
                </c:pt>
                <c:pt idx="191">
                  <c:v>220</c:v>
                </c:pt>
                <c:pt idx="192">
                  <c:v>220</c:v>
                </c:pt>
                <c:pt idx="193">
                  <c:v>220</c:v>
                </c:pt>
                <c:pt idx="194">
                  <c:v>220</c:v>
                </c:pt>
                <c:pt idx="195">
                  <c:v>220</c:v>
                </c:pt>
                <c:pt idx="196">
                  <c:v>220</c:v>
                </c:pt>
                <c:pt idx="197">
                  <c:v>220</c:v>
                </c:pt>
                <c:pt idx="198">
                  <c:v>220</c:v>
                </c:pt>
                <c:pt idx="199">
                  <c:v>220</c:v>
                </c:pt>
                <c:pt idx="200">
                  <c:v>220</c:v>
                </c:pt>
                <c:pt idx="201">
                  <c:v>220</c:v>
                </c:pt>
                <c:pt idx="202">
                  <c:v>220</c:v>
                </c:pt>
                <c:pt idx="203">
                  <c:v>220</c:v>
                </c:pt>
                <c:pt idx="204">
                  <c:v>220</c:v>
                </c:pt>
                <c:pt idx="205">
                  <c:v>220</c:v>
                </c:pt>
                <c:pt idx="206">
                  <c:v>220</c:v>
                </c:pt>
                <c:pt idx="207">
                  <c:v>220</c:v>
                </c:pt>
                <c:pt idx="208">
                  <c:v>220</c:v>
                </c:pt>
                <c:pt idx="209">
                  <c:v>220</c:v>
                </c:pt>
                <c:pt idx="210">
                  <c:v>220</c:v>
                </c:pt>
                <c:pt idx="211">
                  <c:v>220</c:v>
                </c:pt>
                <c:pt idx="212">
                  <c:v>220</c:v>
                </c:pt>
                <c:pt idx="213">
                  <c:v>220</c:v>
                </c:pt>
                <c:pt idx="214">
                  <c:v>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919472"/>
        <c:axId val="281920032"/>
      </c:lineChart>
      <c:catAx>
        <c:axId val="28191947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1920032"/>
        <c:crosses val="autoZero"/>
        <c:auto val="1"/>
        <c:lblAlgn val="ctr"/>
        <c:lblOffset val="100"/>
        <c:tickLblSkip val="15"/>
        <c:tickMarkSkip val="31"/>
        <c:noMultiLvlLbl val="0"/>
      </c:catAx>
      <c:valAx>
        <c:axId val="281920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191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35287249400402E-2"/>
          <c:y val="3.7288029813075906E-2"/>
          <c:w val="0.92103507680096686"/>
          <c:h val="0.89380613106626805"/>
        </c:manualLayout>
      </c:layout>
      <c:lineChart>
        <c:grouping val="standard"/>
        <c:varyColors val="0"/>
        <c:ser>
          <c:idx val="0"/>
          <c:order val="0"/>
          <c:tx>
            <c:strRef>
              <c:f>'Gráficos '!$AF$15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'!$AF$16:$AF$261</c:f>
              <c:numCache>
                <c:formatCode>0.0</c:formatCode>
                <c:ptCount val="246"/>
                <c:pt idx="0">
                  <c:v>89.665401808855904</c:v>
                </c:pt>
                <c:pt idx="1">
                  <c:v>88.770551602295626</c:v>
                </c:pt>
                <c:pt idx="2">
                  <c:v>87.892250275065948</c:v>
                </c:pt>
                <c:pt idx="3">
                  <c:v>87.030023059012223</c:v>
                </c:pt>
                <c:pt idx="4">
                  <c:v>86.183410856725772</c:v>
                </c:pt>
                <c:pt idx="5">
                  <c:v>85.351969741878449</c:v>
                </c:pt>
                <c:pt idx="6">
                  <c:v>84.535270477926815</c:v>
                </c:pt>
                <c:pt idx="7">
                  <c:v>83.732898054429953</c:v>
                </c:pt>
                <c:pt idx="8">
                  <c:v>82.944451240253443</c:v>
                </c:pt>
                <c:pt idx="9">
                  <c:v>82.16954215295894</c:v>
                </c:pt>
                <c:pt idx="10">
                  <c:v>81.407795843705401</c:v>
                </c:pt>
                <c:pt idx="11">
                  <c:v>80.658849897012601</c:v>
                </c:pt>
                <c:pt idx="12">
                  <c:v>79.922354044762812</c:v>
                </c:pt>
                <c:pt idx="13">
                  <c:v>79.286000141154886</c:v>
                </c:pt>
                <c:pt idx="14">
                  <c:v>78.572022213228792</c:v>
                </c:pt>
                <c:pt idx="15">
                  <c:v>77.869534981322019</c:v>
                </c:pt>
                <c:pt idx="16">
                  <c:v>77.178232580548993</c:v>
                </c:pt>
                <c:pt idx="17">
                  <c:v>76.497819576826174</c:v>
                </c:pt>
                <c:pt idx="18">
                  <c:v>75.828010653832337</c:v>
                </c:pt>
                <c:pt idx="19">
                  <c:v>75.168530310464774</c:v>
                </c:pt>
                <c:pt idx="20">
                  <c:v>74.519112568331451</c:v>
                </c:pt>
                <c:pt idx="21">
                  <c:v>73.879500688836799</c:v>
                </c:pt>
                <c:pt idx="23">
                  <c:v>73.249446899435611</c:v>
                </c:pt>
                <c:pt idx="24">
                  <c:v>72.628712128646555</c:v>
                </c:pt>
                <c:pt idx="25">
                  <c:v>72.017065749432163</c:v>
                </c:pt>
                <c:pt idx="26">
                  <c:v>71.414285330567935</c:v>
                </c:pt>
                <c:pt idx="27">
                  <c:v>70.820156395638435</c:v>
                </c:pt>
                <c:pt idx="28">
                  <c:v>70.234472189312299</c:v>
                </c:pt>
                <c:pt idx="29">
                  <c:v>69.657033450562523</c:v>
                </c:pt>
                <c:pt idx="30">
                  <c:v>69.087648192511878</c:v>
                </c:pt>
                <c:pt idx="31">
                  <c:v>68.526131488597116</c:v>
                </c:pt>
                <c:pt idx="32">
                  <c:v>67.972305264757594</c:v>
                </c:pt>
                <c:pt idx="33">
                  <c:v>67.42599809736771</c:v>
                </c:pt>
                <c:pt idx="34">
                  <c:v>66.887045016643611</c:v>
                </c:pt>
                <c:pt idx="35">
                  <c:v>66.355287315267631</c:v>
                </c:pt>
                <c:pt idx="36">
                  <c:v>66.758850548679703</c:v>
                </c:pt>
                <c:pt idx="37">
                  <c:v>66.226079859951525</c:v>
                </c:pt>
                <c:pt idx="38">
                  <c:v>65.700259209636783</c:v>
                </c:pt>
                <c:pt idx="39">
                  <c:v>65.181249210744369</c:v>
                </c:pt>
                <c:pt idx="40">
                  <c:v>64.668916007150358</c:v>
                </c:pt>
                <c:pt idx="41">
                  <c:v>64.16313110399868</c:v>
                </c:pt>
                <c:pt idx="42">
                  <c:v>63.663771201936044</c:v>
                </c:pt>
                <c:pt idx="43">
                  <c:v>63.170718035004654</c:v>
                </c:pt>
                <c:pt idx="44">
                  <c:v>62.683858212025143</c:v>
                </c:pt>
                <c:pt idx="45">
                  <c:v>62.203083061312235</c:v>
                </c:pt>
                <c:pt idx="46">
                  <c:v>61.728288478574761</c:v>
                </c:pt>
                <c:pt idx="47">
                  <c:v>61.259374777860742</c:v>
                </c:pt>
                <c:pt idx="48">
                  <c:v>60.796246545417148</c:v>
                </c:pt>
                <c:pt idx="49">
                  <c:v>60.338812496342463</c:v>
                </c:pt>
                <c:pt idx="50">
                  <c:v>59.886985333918872</c:v>
                </c:pt>
                <c:pt idx="51">
                  <c:v>59.440681611518691</c:v>
                </c:pt>
                <c:pt idx="52">
                  <c:v>58.999821596988099</c:v>
                </c:pt>
                <c:pt idx="53">
                  <c:v>58.56432913941849</c:v>
                </c:pt>
                <c:pt idx="54">
                  <c:v>58.13413153822389</c:v>
                </c:pt>
                <c:pt idx="55">
                  <c:v>57.709159414449559</c:v>
                </c:pt>
                <c:pt idx="56">
                  <c:v>57.28934658424464</c:v>
                </c:pt>
                <c:pt idx="57">
                  <c:v>56.874629934438161</c:v>
                </c:pt>
                <c:pt idx="58">
                  <c:v>56.46494930016442</c:v>
                </c:pt>
                <c:pt idx="59">
                  <c:v>56.060247344490428</c:v>
                </c:pt>
                <c:pt idx="60">
                  <c:v>55.660469440004107</c:v>
                </c:pt>
                <c:pt idx="61">
                  <c:v>55.265563552327805</c:v>
                </c:pt>
                <c:pt idx="62">
                  <c:v>54.875480125527631</c:v>
                </c:pt>
                <c:pt idx="63">
                  <c:v>54.490171969394524</c:v>
                </c:pt>
                <c:pt idx="64">
                  <c:v>54.109594148578068</c:v>
                </c:pt>
                <c:pt idx="65">
                  <c:v>53.733703873559179</c:v>
                </c:pt>
                <c:pt idx="66">
                  <c:v>53.362460393452579</c:v>
                </c:pt>
                <c:pt idx="67">
                  <c:v>52.995824890634218</c:v>
                </c:pt>
                <c:pt idx="68">
                  <c:v>52.633760377193262</c:v>
                </c:pt>
                <c:pt idx="69">
                  <c:v>52.27623159321206</c:v>
                </c:pt>
                <c:pt idx="70">
                  <c:v>51.923204906881253</c:v>
                </c:pt>
                <c:pt idx="71">
                  <c:v>51.57464821646056</c:v>
                </c:pt>
                <c:pt idx="72">
                  <c:v>51.230530854098987</c:v>
                </c:pt>
                <c:pt idx="73">
                  <c:v>50.890823491531009</c:v>
                </c:pt>
                <c:pt idx="74">
                  <c:v>50.55549804766784</c:v>
                </c:pt>
                <c:pt idx="75">
                  <c:v>50.224527598105382</c:v>
                </c:pt>
                <c:pt idx="76">
                  <c:v>49.897886286572302</c:v>
                </c:pt>
                <c:pt idx="77">
                  <c:v>49.575549238343534</c:v>
                </c:pt>
                <c:pt idx="78">
                  <c:v>49.257492475646018</c:v>
                </c:pt>
                <c:pt idx="79">
                  <c:v>48.943692835084626</c:v>
                </c:pt>
                <c:pt idx="80">
                  <c:v>48.63412788711728</c:v>
                </c:pt>
                <c:pt idx="81">
                  <c:v>48.32877585760874</c:v>
                </c:pt>
                <c:pt idx="82">
                  <c:v>48.027615551493199</c:v>
                </c:pt>
                <c:pt idx="83">
                  <c:v>47.730626278575741</c:v>
                </c:pt>
                <c:pt idx="84">
                  <c:v>47.437787781502649</c:v>
                </c:pt>
                <c:pt idx="85">
                  <c:v>47.242638578490485</c:v>
                </c:pt>
                <c:pt idx="86">
                  <c:v>46.956065126363484</c:v>
                </c:pt>
                <c:pt idx="87">
                  <c:v>46.673612014853646</c:v>
                </c:pt>
                <c:pt idx="88">
                  <c:v>46.395259908677701</c:v>
                </c:pt>
                <c:pt idx="89">
                  <c:v>46.120989579526302</c:v>
                </c:pt>
                <c:pt idx="90">
                  <c:v>45.850781847233542</c:v>
                </c:pt>
                <c:pt idx="91">
                  <c:v>45.584617523317505</c:v>
                </c:pt>
                <c:pt idx="92">
                  <c:v>45.322477356912465</c:v>
                </c:pt>
                <c:pt idx="93">
                  <c:v>45.064341983111071</c:v>
                </c:pt>
                <c:pt idx="94">
                  <c:v>44.810191873732407</c:v>
                </c:pt>
                <c:pt idx="95">
                  <c:v>44.560007290529477</c:v>
                </c:pt>
                <c:pt idx="96">
                  <c:v>44.313768240846763</c:v>
                </c:pt>
                <c:pt idx="97">
                  <c:v>44.071454435735888</c:v>
                </c:pt>
                <c:pt idx="98">
                  <c:v>43.833045250534227</c:v>
                </c:pt>
                <c:pt idx="99">
                  <c:v>43.598519687908436</c:v>
                </c:pt>
                <c:pt idx="100">
                  <c:v>43.367856343361545</c:v>
                </c:pt>
                <c:pt idx="101">
                  <c:v>43.141033373199008</c:v>
                </c:pt>
                <c:pt idx="102">
                  <c:v>42.918028464945806</c:v>
                </c:pt>
                <c:pt idx="103">
                  <c:v>42.698818810203164</c:v>
                </c:pt>
                <c:pt idx="104">
                  <c:v>42.48338107993014</c:v>
                </c:pt>
                <c:pt idx="105">
                  <c:v>42.271691402131644</c:v>
                </c:pt>
                <c:pt idx="106">
                  <c:v>42.063725341931139</c:v>
                </c:pt>
                <c:pt idx="107">
                  <c:v>41.859457884002566</c:v>
                </c:pt>
                <c:pt idx="108">
                  <c:v>41.658863417332626</c:v>
                </c:pt>
                <c:pt idx="109">
                  <c:v>41.46191572228107</c:v>
                </c:pt>
                <c:pt idx="110">
                  <c:v>41.268587959903115</c:v>
                </c:pt>
                <c:pt idx="111">
                  <c:v>41.078852663494843</c:v>
                </c:pt>
                <c:pt idx="112">
                  <c:v>40.892681732318948</c:v>
                </c:pt>
                <c:pt idx="113">
                  <c:v>40.710046427465066</c:v>
                </c:pt>
                <c:pt idx="114">
                  <c:v>40.530917369795738</c:v>
                </c:pt>
                <c:pt idx="115">
                  <c:v>40.355264539925997</c:v>
                </c:pt>
                <c:pt idx="116">
                  <c:v>40.183057280181558</c:v>
                </c:pt>
                <c:pt idx="117">
                  <c:v>40.014264298477947</c:v>
                </c:pt>
                <c:pt idx="118">
                  <c:v>39.848853674060038</c:v>
                </c:pt>
                <c:pt idx="119">
                  <c:v>39.686792865039102</c:v>
                </c:pt>
                <c:pt idx="120">
                  <c:v>39.528048717661981</c:v>
                </c:pt>
                <c:pt idx="121">
                  <c:v>39.372587477244863</c:v>
                </c:pt>
                <c:pt idx="122">
                  <c:v>39.220374800702075</c:v>
                </c:pt>
                <c:pt idx="123">
                  <c:v>39.071375770598465</c:v>
                </c:pt>
                <c:pt idx="124">
                  <c:v>38.925554910652224</c:v>
                </c:pt>
                <c:pt idx="125">
                  <c:v>38.782876202613629</c:v>
                </c:pt>
                <c:pt idx="126">
                  <c:v>38.643303104443739</c:v>
                </c:pt>
                <c:pt idx="127">
                  <c:v>38.506798569716132</c:v>
                </c:pt>
                <c:pt idx="128">
                  <c:v>38.373325068163794</c:v>
                </c:pt>
                <c:pt idx="129">
                  <c:v>38.242844607292582</c:v>
                </c:pt>
                <c:pt idx="130">
                  <c:v>38.115318754982226</c:v>
                </c:pt>
                <c:pt idx="131">
                  <c:v>37.99070866299558</c:v>
                </c:pt>
                <c:pt idx="132">
                  <c:v>37.868975091316585</c:v>
                </c:pt>
                <c:pt idx="133">
                  <c:v>37.750078433237746</c:v>
                </c:pt>
                <c:pt idx="134">
                  <c:v>37.633978741118028</c:v>
                </c:pt>
                <c:pt idx="135">
                  <c:v>37.52063575273273</c:v>
                </c:pt>
                <c:pt idx="136">
                  <c:v>37.410008918137507</c:v>
                </c:pt>
                <c:pt idx="137">
                  <c:v>37.302057426969576</c:v>
                </c:pt>
                <c:pt idx="138">
                  <c:v>37.196740236110259</c:v>
                </c:pt>
                <c:pt idx="139">
                  <c:v>37.094016097634203</c:v>
                </c:pt>
                <c:pt idx="140">
                  <c:v>36.993843586972005</c:v>
                </c:pt>
                <c:pt idx="141">
                  <c:v>36.896181131214533</c:v>
                </c:pt>
                <c:pt idx="142">
                  <c:v>36.800987037488994</c:v>
                </c:pt>
                <c:pt idx="143">
                  <c:v>37.096979078202267</c:v>
                </c:pt>
                <c:pt idx="144">
                  <c:v>36.994986076334065</c:v>
                </c:pt>
                <c:pt idx="145">
                  <c:v>36.895636874390419</c:v>
                </c:pt>
                <c:pt idx="146">
                  <c:v>36.798884201487944</c:v>
                </c:pt>
                <c:pt idx="147">
                  <c:v>36.704680810078557</c:v>
                </c:pt>
                <c:pt idx="148">
                  <c:v>36.612979506924276</c:v>
                </c:pt>
                <c:pt idx="149">
                  <c:v>36.523733183666209</c:v>
                </c:pt>
                <c:pt idx="150">
                  <c:v>36.436894846929029</c:v>
                </c:pt>
                <c:pt idx="151">
                  <c:v>36.352417647905547</c:v>
                </c:pt>
                <c:pt idx="152">
                  <c:v>36.270254911368554</c:v>
                </c:pt>
                <c:pt idx="153">
                  <c:v>36.190360164060678</c:v>
                </c:pt>
                <c:pt idx="154">
                  <c:v>36.112687162415924</c:v>
                </c:pt>
                <c:pt idx="155">
                  <c:v>36.037189919569784</c:v>
                </c:pt>
                <c:pt idx="156">
                  <c:v>35.963822731618116</c:v>
                </c:pt>
                <c:pt idx="157">
                  <c:v>35.892540203088089</c:v>
                </c:pt>
                <c:pt idx="158">
                  <c:v>35.823297271587755</c:v>
                </c:pt>
                <c:pt idx="159">
                  <c:v>35.756049231604074</c:v>
                </c:pt>
                <c:pt idx="160">
                  <c:v>35.690751757422305</c:v>
                </c:pt>
                <c:pt idx="161">
                  <c:v>35.627360925142831</c:v>
                </c:pt>
                <c:pt idx="162">
                  <c:v>35.565833233774732</c:v>
                </c:pt>
                <c:pt idx="163">
                  <c:v>35.506125625388293</c:v>
                </c:pt>
                <c:pt idx="164">
                  <c:v>35.448195504311713</c:v>
                </c:pt>
                <c:pt idx="165">
                  <c:v>35.392000755360336</c:v>
                </c:pt>
                <c:pt idx="166">
                  <c:v>35.33749976108934</c:v>
                </c:pt>
                <c:pt idx="167">
                  <c:v>35.28465141806381</c:v>
                </c:pt>
                <c:pt idx="168">
                  <c:v>35.243189186006894</c:v>
                </c:pt>
                <c:pt idx="169">
                  <c:v>35.193212114932621</c:v>
                </c:pt>
                <c:pt idx="170">
                  <c:v>35.144777270960667</c:v>
                </c:pt>
                <c:pt idx="171">
                  <c:v>35.101269659976957</c:v>
                </c:pt>
                <c:pt idx="172">
                  <c:v>35.05569245971607</c:v>
                </c:pt>
                <c:pt idx="173">
                  <c:v>35.011545250877553</c:v>
                </c:pt>
                <c:pt idx="174">
                  <c:v>34.968790576763219</c:v>
                </c:pt>
                <c:pt idx="175">
                  <c:v>34.964019875260867</c:v>
                </c:pt>
                <c:pt idx="176">
                  <c:v>34.927566483008178</c:v>
                </c:pt>
                <c:pt idx="177">
                  <c:v>34.887475371052737</c:v>
                </c:pt>
                <c:pt idx="178">
                  <c:v>34.848674885520424</c:v>
                </c:pt>
                <c:pt idx="179">
                  <c:v>34.811129562026998</c:v>
                </c:pt>
                <c:pt idx="180">
                  <c:v>34.774804601024151</c:v>
                </c:pt>
                <c:pt idx="181">
                  <c:v>34.739665871130022</c:v>
                </c:pt>
                <c:pt idx="182">
                  <c:v>34.70567991161635</c:v>
                </c:pt>
                <c:pt idx="183">
                  <c:v>34.672813934077475</c:v>
                </c:pt>
                <c:pt idx="184">
                  <c:v>34.641035823307519</c:v>
                </c:pt>
                <c:pt idx="185">
                  <c:v>34.610314137412615</c:v>
                </c:pt>
                <c:pt idx="186">
                  <c:v>34.580618107186183</c:v>
                </c:pt>
                <c:pt idx="187">
                  <c:v>36.780146056744726</c:v>
                </c:pt>
                <c:pt idx="188">
                  <c:v>36.681387129764474</c:v>
                </c:pt>
                <c:pt idx="189">
                  <c:v>36.585966064623626</c:v>
                </c:pt>
                <c:pt idx="190">
                  <c:v>36.493782805884543</c:v>
                </c:pt>
                <c:pt idx="191">
                  <c:v>36.405327571027897</c:v>
                </c:pt>
                <c:pt idx="192">
                  <c:v>36.319310568381084</c:v>
                </c:pt>
                <c:pt idx="193">
                  <c:v>36.236245868927085</c:v>
                </c:pt>
                <c:pt idx="194">
                  <c:v>75.666140033257946</c:v>
                </c:pt>
                <c:pt idx="195">
                  <c:v>74.634200567964186</c:v>
                </c:pt>
                <c:pt idx="196">
                  <c:v>73.357111089574317</c:v>
                </c:pt>
                <c:pt idx="197">
                  <c:v>72.124492621570909</c:v>
                </c:pt>
                <c:pt idx="198">
                  <c:v>70.934947062648064</c:v>
                </c:pt>
                <c:pt idx="199">
                  <c:v>69.787113485827135</c:v>
                </c:pt>
                <c:pt idx="200">
                  <c:v>68.679667660959865</c:v>
                </c:pt>
                <c:pt idx="201">
                  <c:v>67.611321559199155</c:v>
                </c:pt>
                <c:pt idx="202">
                  <c:v>66.580822841110972</c:v>
                </c:pt>
                <c:pt idx="203">
                  <c:v>66.248081470164152</c:v>
                </c:pt>
                <c:pt idx="204">
                  <c:v>65.269800548784602</c:v>
                </c:pt>
                <c:pt idx="205">
                  <c:v>73.699965964790437</c:v>
                </c:pt>
                <c:pt idx="206">
                  <c:v>72.512404742786089</c:v>
                </c:pt>
                <c:pt idx="207">
                  <c:v>91.554557261939152</c:v>
                </c:pt>
                <c:pt idx="208">
                  <c:v>89.860136354344888</c:v>
                </c:pt>
                <c:pt idx="209">
                  <c:v>88.227194476685838</c:v>
                </c:pt>
                <c:pt idx="210">
                  <c:v>86.653711932142414</c:v>
                </c:pt>
                <c:pt idx="211">
                  <c:v>101.59755371157658</c:v>
                </c:pt>
                <c:pt idx="212">
                  <c:v>99.670032842096305</c:v>
                </c:pt>
                <c:pt idx="213">
                  <c:v>97.797217066705059</c:v>
                </c:pt>
                <c:pt idx="214">
                  <c:v>97.227777748892294</c:v>
                </c:pt>
                <c:pt idx="215">
                  <c:v>204.38670655963131</c:v>
                </c:pt>
                <c:pt idx="216">
                  <c:v>205.40047853194494</c:v>
                </c:pt>
                <c:pt idx="217">
                  <c:v>199.88576014171849</c:v>
                </c:pt>
                <c:pt idx="218">
                  <c:v>194.54252421067079</c:v>
                </c:pt>
                <c:pt idx="219">
                  <c:v>189.36654832707583</c:v>
                </c:pt>
                <c:pt idx="220">
                  <c:v>193.24253811978352</c:v>
                </c:pt>
                <c:pt idx="221">
                  <c:v>188.10211180492033</c:v>
                </c:pt>
                <c:pt idx="222">
                  <c:v>183.12551872214496</c:v>
                </c:pt>
                <c:pt idx="223">
                  <c:v>178.30839293452377</c:v>
                </c:pt>
                <c:pt idx="224">
                  <c:v>174.9275754771075</c:v>
                </c:pt>
                <c:pt idx="225">
                  <c:v>186.64944120546721</c:v>
                </c:pt>
                <c:pt idx="226">
                  <c:v>181.72066363091363</c:v>
                </c:pt>
                <c:pt idx="227">
                  <c:v>176.95280628029246</c:v>
                </c:pt>
                <c:pt idx="228">
                  <c:v>172.34124388116629</c:v>
                </c:pt>
                <c:pt idx="229">
                  <c:v>167.8814265609202</c:v>
                </c:pt>
                <c:pt idx="230">
                  <c:v>163.56888335948707</c:v>
                </c:pt>
                <c:pt idx="231">
                  <c:v>159.39922526277067</c:v>
                </c:pt>
                <c:pt idx="232">
                  <c:v>155.36814778832809</c:v>
                </c:pt>
                <c:pt idx="233">
                  <c:v>151.47143315367643</c:v>
                </c:pt>
                <c:pt idx="234">
                  <c:v>147.70495205637113</c:v>
                </c:pt>
                <c:pt idx="235">
                  <c:v>144.06466509377421</c:v>
                </c:pt>
                <c:pt idx="236">
                  <c:v>140.546623849197</c:v>
                </c:pt>
                <c:pt idx="237">
                  <c:v>144.11503520234578</c:v>
                </c:pt>
                <c:pt idx="238">
                  <c:v>140.60877107788903</c:v>
                </c:pt>
                <c:pt idx="239">
                  <c:v>137.22093205167226</c:v>
                </c:pt>
                <c:pt idx="240">
                  <c:v>133.94769764215542</c:v>
                </c:pt>
                <c:pt idx="241">
                  <c:v>131.98719174235615</c:v>
                </c:pt>
                <c:pt idx="242">
                  <c:v>128.89428581924861</c:v>
                </c:pt>
                <c:pt idx="243">
                  <c:v>125.90639580108819</c:v>
                </c:pt>
                <c:pt idx="244">
                  <c:v>123.02004918809433</c:v>
                </c:pt>
                <c:pt idx="245">
                  <c:v>121.0440030691924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'Gráficos '!$AA$15</c:f>
              <c:strCache>
                <c:ptCount val="1"/>
                <c:pt idx="0">
                  <c:v>PM</c:v>
                </c:pt>
              </c:strCache>
            </c:strRef>
          </c:tx>
          <c:spPr>
            <a:ln w="31750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'!$AA$16:$AA$261</c:f>
              <c:numCache>
                <c:formatCode>General</c:formatCode>
                <c:ptCount val="246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114</c:v>
                </c:pt>
                <c:pt idx="185">
                  <c:v>114</c:v>
                </c:pt>
                <c:pt idx="186">
                  <c:v>114</c:v>
                </c:pt>
                <c:pt idx="187">
                  <c:v>114</c:v>
                </c:pt>
                <c:pt idx="188">
                  <c:v>114</c:v>
                </c:pt>
                <c:pt idx="189">
                  <c:v>114</c:v>
                </c:pt>
                <c:pt idx="190">
                  <c:v>114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114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114</c:v>
                </c:pt>
                <c:pt idx="203">
                  <c:v>114</c:v>
                </c:pt>
                <c:pt idx="204">
                  <c:v>114</c:v>
                </c:pt>
                <c:pt idx="205">
                  <c:v>114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114</c:v>
                </c:pt>
                <c:pt idx="210">
                  <c:v>114</c:v>
                </c:pt>
                <c:pt idx="211">
                  <c:v>114</c:v>
                </c:pt>
                <c:pt idx="212">
                  <c:v>114</c:v>
                </c:pt>
                <c:pt idx="213">
                  <c:v>114</c:v>
                </c:pt>
                <c:pt idx="214">
                  <c:v>114</c:v>
                </c:pt>
                <c:pt idx="215">
                  <c:v>114</c:v>
                </c:pt>
                <c:pt idx="216">
                  <c:v>114</c:v>
                </c:pt>
                <c:pt idx="217">
                  <c:v>114</c:v>
                </c:pt>
                <c:pt idx="218">
                  <c:v>114</c:v>
                </c:pt>
                <c:pt idx="219">
                  <c:v>114</c:v>
                </c:pt>
                <c:pt idx="220">
                  <c:v>114</c:v>
                </c:pt>
                <c:pt idx="221">
                  <c:v>114</c:v>
                </c:pt>
                <c:pt idx="222">
                  <c:v>114</c:v>
                </c:pt>
                <c:pt idx="223">
                  <c:v>114</c:v>
                </c:pt>
                <c:pt idx="224">
                  <c:v>114</c:v>
                </c:pt>
                <c:pt idx="225">
                  <c:v>114</c:v>
                </c:pt>
                <c:pt idx="226">
                  <c:v>114</c:v>
                </c:pt>
                <c:pt idx="227">
                  <c:v>114</c:v>
                </c:pt>
                <c:pt idx="228">
                  <c:v>114</c:v>
                </c:pt>
                <c:pt idx="229">
                  <c:v>114</c:v>
                </c:pt>
                <c:pt idx="230">
                  <c:v>114</c:v>
                </c:pt>
                <c:pt idx="231">
                  <c:v>114</c:v>
                </c:pt>
                <c:pt idx="232">
                  <c:v>114</c:v>
                </c:pt>
                <c:pt idx="233">
                  <c:v>114</c:v>
                </c:pt>
                <c:pt idx="234">
                  <c:v>114</c:v>
                </c:pt>
                <c:pt idx="235">
                  <c:v>114</c:v>
                </c:pt>
                <c:pt idx="236">
                  <c:v>114</c:v>
                </c:pt>
                <c:pt idx="237">
                  <c:v>114</c:v>
                </c:pt>
                <c:pt idx="238">
                  <c:v>114</c:v>
                </c:pt>
                <c:pt idx="239">
                  <c:v>114</c:v>
                </c:pt>
                <c:pt idx="240">
                  <c:v>114</c:v>
                </c:pt>
                <c:pt idx="241">
                  <c:v>114</c:v>
                </c:pt>
                <c:pt idx="242">
                  <c:v>114</c:v>
                </c:pt>
                <c:pt idx="243">
                  <c:v>114</c:v>
                </c:pt>
                <c:pt idx="244">
                  <c:v>114</c:v>
                </c:pt>
                <c:pt idx="245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'Gráficos '!$Z$15</c:f>
              <c:strCache>
                <c:ptCount val="1"/>
                <c:pt idx="0">
                  <c:v>CC</c:v>
                </c:pt>
              </c:strCache>
            </c:strRef>
          </c:tx>
          <c:spPr>
            <a:ln w="31750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'!$Z$16:$Z$261</c:f>
              <c:numCache>
                <c:formatCode>General</c:formatCode>
                <c:ptCount val="246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  <c:pt idx="183">
                  <c:v>220</c:v>
                </c:pt>
                <c:pt idx="184">
                  <c:v>220</c:v>
                </c:pt>
                <c:pt idx="185">
                  <c:v>220</c:v>
                </c:pt>
                <c:pt idx="186">
                  <c:v>220</c:v>
                </c:pt>
                <c:pt idx="187">
                  <c:v>220</c:v>
                </c:pt>
                <c:pt idx="188">
                  <c:v>220</c:v>
                </c:pt>
                <c:pt idx="189">
                  <c:v>220</c:v>
                </c:pt>
                <c:pt idx="190">
                  <c:v>220</c:v>
                </c:pt>
                <c:pt idx="191">
                  <c:v>220</c:v>
                </c:pt>
                <c:pt idx="192">
                  <c:v>220</c:v>
                </c:pt>
                <c:pt idx="193">
                  <c:v>220</c:v>
                </c:pt>
                <c:pt idx="194">
                  <c:v>220</c:v>
                </c:pt>
                <c:pt idx="195">
                  <c:v>220</c:v>
                </c:pt>
                <c:pt idx="196">
                  <c:v>220</c:v>
                </c:pt>
                <c:pt idx="197">
                  <c:v>220</c:v>
                </c:pt>
                <c:pt idx="198">
                  <c:v>220</c:v>
                </c:pt>
                <c:pt idx="199">
                  <c:v>220</c:v>
                </c:pt>
                <c:pt idx="200">
                  <c:v>220</c:v>
                </c:pt>
                <c:pt idx="201">
                  <c:v>220</c:v>
                </c:pt>
                <c:pt idx="202">
                  <c:v>220</c:v>
                </c:pt>
                <c:pt idx="203">
                  <c:v>220</c:v>
                </c:pt>
                <c:pt idx="204">
                  <c:v>220</c:v>
                </c:pt>
                <c:pt idx="205">
                  <c:v>220</c:v>
                </c:pt>
                <c:pt idx="206">
                  <c:v>220</c:v>
                </c:pt>
                <c:pt idx="207">
                  <c:v>220</c:v>
                </c:pt>
                <c:pt idx="208">
                  <c:v>220</c:v>
                </c:pt>
                <c:pt idx="209">
                  <c:v>220</c:v>
                </c:pt>
                <c:pt idx="210">
                  <c:v>220</c:v>
                </c:pt>
                <c:pt idx="211">
                  <c:v>220</c:v>
                </c:pt>
                <c:pt idx="212">
                  <c:v>220</c:v>
                </c:pt>
                <c:pt idx="213">
                  <c:v>220</c:v>
                </c:pt>
                <c:pt idx="214">
                  <c:v>220</c:v>
                </c:pt>
                <c:pt idx="215">
                  <c:v>220</c:v>
                </c:pt>
                <c:pt idx="216">
                  <c:v>220</c:v>
                </c:pt>
                <c:pt idx="217">
                  <c:v>220</c:v>
                </c:pt>
                <c:pt idx="218">
                  <c:v>220</c:v>
                </c:pt>
                <c:pt idx="219">
                  <c:v>220</c:v>
                </c:pt>
                <c:pt idx="220">
                  <c:v>220</c:v>
                </c:pt>
                <c:pt idx="221">
                  <c:v>220</c:v>
                </c:pt>
                <c:pt idx="222">
                  <c:v>220</c:v>
                </c:pt>
                <c:pt idx="223">
                  <c:v>220</c:v>
                </c:pt>
                <c:pt idx="224">
                  <c:v>220</c:v>
                </c:pt>
                <c:pt idx="225">
                  <c:v>220</c:v>
                </c:pt>
                <c:pt idx="226">
                  <c:v>220</c:v>
                </c:pt>
                <c:pt idx="227">
                  <c:v>220</c:v>
                </c:pt>
                <c:pt idx="228">
                  <c:v>220</c:v>
                </c:pt>
                <c:pt idx="229">
                  <c:v>220</c:v>
                </c:pt>
                <c:pt idx="230">
                  <c:v>220</c:v>
                </c:pt>
                <c:pt idx="231">
                  <c:v>220</c:v>
                </c:pt>
                <c:pt idx="232">
                  <c:v>220</c:v>
                </c:pt>
                <c:pt idx="233">
                  <c:v>220</c:v>
                </c:pt>
                <c:pt idx="234">
                  <c:v>220</c:v>
                </c:pt>
                <c:pt idx="235">
                  <c:v>220</c:v>
                </c:pt>
                <c:pt idx="236">
                  <c:v>220</c:v>
                </c:pt>
                <c:pt idx="237">
                  <c:v>220</c:v>
                </c:pt>
                <c:pt idx="238">
                  <c:v>220</c:v>
                </c:pt>
                <c:pt idx="239">
                  <c:v>220</c:v>
                </c:pt>
                <c:pt idx="240">
                  <c:v>220</c:v>
                </c:pt>
                <c:pt idx="241">
                  <c:v>220</c:v>
                </c:pt>
                <c:pt idx="242">
                  <c:v>220</c:v>
                </c:pt>
                <c:pt idx="243">
                  <c:v>220</c:v>
                </c:pt>
                <c:pt idx="244">
                  <c:v>220</c:v>
                </c:pt>
                <c:pt idx="245">
                  <c:v>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957424"/>
        <c:axId val="281957984"/>
      </c:lineChart>
      <c:catAx>
        <c:axId val="2819574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1957984"/>
        <c:crosses val="autoZero"/>
        <c:auto val="1"/>
        <c:lblAlgn val="ctr"/>
        <c:lblOffset val="100"/>
        <c:tickLblSkip val="15"/>
        <c:tickMarkSkip val="31"/>
        <c:noMultiLvlLbl val="0"/>
      </c:catAx>
      <c:valAx>
        <c:axId val="2819579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195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6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6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60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16" fmlaLink="$T$12" fmlaRange="$T$1:$T$10" noThreeD="1" sel="8" val="0"/>
</file>

<file path=xl/ctrlProps/ctrlProp2.xml><?xml version="1.0" encoding="utf-8"?>
<formControlPr xmlns="http://schemas.microsoft.com/office/spreadsheetml/2009/9/main" objectType="Drop" dropStyle="combo" dx="16" fmlaLink="$U$12" fmlaRange="$U$1:$U$10" noThreeD="1" sel="4" val="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6.jpeg"/><Relationship Id="rId7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microsoft.com/office/2007/relationships/hdphoto" Target="../media/hdphoto4.wdp"/><Relationship Id="rId5" Type="http://schemas.openxmlformats.org/officeDocument/2006/relationships/image" Target="../media/image8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218832</xdr:colOff>
      <xdr:row>1</xdr:row>
      <xdr:rowOff>0</xdr:rowOff>
    </xdr:from>
    <xdr:to>
      <xdr:col>17</xdr:col>
      <xdr:colOff>552455</xdr:colOff>
      <xdr:row>5</xdr:row>
      <xdr:rowOff>88976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21375" y="97971"/>
          <a:ext cx="1117394" cy="119931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1</xdr:col>
      <xdr:colOff>1146633</xdr:colOff>
      <xdr:row>5</xdr:row>
      <xdr:rowOff>87086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04" y="164646"/>
          <a:ext cx="1079958" cy="11307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</xdr:col>
      <xdr:colOff>61268</xdr:colOff>
      <xdr:row>6</xdr:row>
      <xdr:rowOff>293915</xdr:rowOff>
    </xdr:from>
    <xdr:to>
      <xdr:col>1</xdr:col>
      <xdr:colOff>1168400</xdr:colOff>
      <xdr:row>9</xdr:row>
      <xdr:rowOff>77152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75" y="1668236"/>
          <a:ext cx="1107132" cy="11711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</xdr:col>
      <xdr:colOff>228600</xdr:colOff>
      <xdr:row>6</xdr:row>
      <xdr:rowOff>297996</xdr:rowOff>
    </xdr:from>
    <xdr:to>
      <xdr:col>17</xdr:col>
      <xdr:colOff>572864</xdr:colOff>
      <xdr:row>9</xdr:row>
      <xdr:rowOff>220044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5131143" y="1691367"/>
          <a:ext cx="1128035" cy="132630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107647</xdr:colOff>
      <xdr:row>1</xdr:row>
      <xdr:rowOff>85725</xdr:rowOff>
    </xdr:from>
    <xdr:to>
      <xdr:col>2</xdr:col>
      <xdr:colOff>329805</xdr:colOff>
      <xdr:row>3</xdr:row>
      <xdr:rowOff>186421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47" y="200025"/>
          <a:ext cx="660308" cy="5197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</xdr:col>
      <xdr:colOff>142876</xdr:colOff>
      <xdr:row>1</xdr:row>
      <xdr:rowOff>28575</xdr:rowOff>
    </xdr:from>
    <xdr:to>
      <xdr:col>17</xdr:col>
      <xdr:colOff>747183</xdr:colOff>
      <xdr:row>3</xdr:row>
      <xdr:rowOff>207421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91701" y="142875"/>
          <a:ext cx="604307" cy="5979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190500</xdr:colOff>
      <xdr:row>4</xdr:row>
      <xdr:rowOff>161160</xdr:rowOff>
    </xdr:from>
    <xdr:to>
      <xdr:col>2</xdr:col>
      <xdr:colOff>248519</xdr:colOff>
      <xdr:row>7</xdr:row>
      <xdr:rowOff>57151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23160"/>
          <a:ext cx="496169" cy="5913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</xdr:col>
      <xdr:colOff>204257</xdr:colOff>
      <xdr:row>4</xdr:row>
      <xdr:rowOff>144003</xdr:rowOff>
    </xdr:from>
    <xdr:to>
      <xdr:col>17</xdr:col>
      <xdr:colOff>677307</xdr:colOff>
      <xdr:row>7</xdr:row>
      <xdr:rowOff>66675</xdr:rowOff>
    </xdr:to>
    <xdr:pic>
      <xdr:nvPicPr>
        <xdr:cNvPr id="6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9853082" y="906003"/>
          <a:ext cx="473050" cy="61799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14</xdr:row>
      <xdr:rowOff>0</xdr:rowOff>
    </xdr:from>
    <xdr:to>
      <xdr:col>14</xdr:col>
      <xdr:colOff>1219200</xdr:colOff>
      <xdr:row>33</xdr:row>
      <xdr:rowOff>19050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14</xdr:col>
      <xdr:colOff>1219200</xdr:colOff>
      <xdr:row>58</xdr:row>
      <xdr:rowOff>76203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895350</xdr:colOff>
          <xdr:row>8</xdr:row>
          <xdr:rowOff>114300</xdr:rowOff>
        </xdr:from>
        <xdr:to>
          <xdr:col>9</xdr:col>
          <xdr:colOff>466725</xdr:colOff>
          <xdr:row>10</xdr:row>
          <xdr:rowOff>57150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107647</xdr:colOff>
      <xdr:row>1</xdr:row>
      <xdr:rowOff>85725</xdr:rowOff>
    </xdr:from>
    <xdr:to>
      <xdr:col>2</xdr:col>
      <xdr:colOff>284085</xdr:colOff>
      <xdr:row>3</xdr:row>
      <xdr:rowOff>148321</xdr:rowOff>
    </xdr:to>
    <xdr:pic>
      <xdr:nvPicPr>
        <xdr:cNvPr id="7" name="2 Imagen" descr="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247" y="200025"/>
          <a:ext cx="664118" cy="5197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</xdr:col>
      <xdr:colOff>168276</xdr:colOff>
      <xdr:row>1</xdr:row>
      <xdr:rowOff>53975</xdr:rowOff>
    </xdr:from>
    <xdr:to>
      <xdr:col>14</xdr:col>
      <xdr:colOff>767503</xdr:colOff>
      <xdr:row>3</xdr:row>
      <xdr:rowOff>194721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58476" y="168275"/>
          <a:ext cx="599227" cy="5979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190500</xdr:colOff>
      <xdr:row>4</xdr:row>
      <xdr:rowOff>161160</xdr:rowOff>
    </xdr:from>
    <xdr:to>
      <xdr:col>2</xdr:col>
      <xdr:colOff>202799</xdr:colOff>
      <xdr:row>7</xdr:row>
      <xdr:rowOff>57151</xdr:rowOff>
    </xdr:to>
    <xdr:pic>
      <xdr:nvPicPr>
        <xdr:cNvPr id="12" name="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23160"/>
          <a:ext cx="499979" cy="58941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</xdr:col>
      <xdr:colOff>229657</xdr:colOff>
      <xdr:row>4</xdr:row>
      <xdr:rowOff>156703</xdr:rowOff>
    </xdr:from>
    <xdr:to>
      <xdr:col>14</xdr:col>
      <xdr:colOff>697627</xdr:colOff>
      <xdr:row>7</xdr:row>
      <xdr:rowOff>79375</xdr:rowOff>
    </xdr:to>
    <xdr:pic>
      <xdr:nvPicPr>
        <xdr:cNvPr id="13" name="2 Imagen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0719857" y="918703"/>
          <a:ext cx="467970" cy="6211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733425</xdr:colOff>
          <xdr:row>33</xdr:row>
          <xdr:rowOff>104775</xdr:rowOff>
        </xdr:from>
        <xdr:to>
          <xdr:col>9</xdr:col>
          <xdr:colOff>438150</xdr:colOff>
          <xdr:row>35</xdr:row>
          <xdr:rowOff>47625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hyperlink" Target="http://ri.agro.uba.ar/files/download/revista/agronomiayambiente/2012fernandezlong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showGridLines="0" tabSelected="1" topLeftCell="A7" zoomScale="70" zoomScaleNormal="70" workbookViewId="0">
      <selection activeCell="D15" sqref="D15:O26"/>
    </sheetView>
  </sheetViews>
  <sheetFormatPr baseColWidth="10" defaultColWidth="11.42578125" defaultRowHeight="15" x14ac:dyDescent="0.25"/>
  <cols>
    <col min="1" max="1" width="3" style="91" customWidth="1"/>
    <col min="2" max="2" width="20.7109375" style="91" customWidth="1"/>
    <col min="3" max="3" width="28.7109375" style="91" bestFit="1" customWidth="1"/>
    <col min="4" max="4" width="28.85546875" style="91" customWidth="1"/>
    <col min="5" max="5" width="18.7109375" style="91" customWidth="1"/>
    <col min="6" max="6" width="16.85546875" style="91" customWidth="1"/>
    <col min="7" max="8" width="11.42578125" style="91"/>
    <col min="9" max="9" width="7.7109375" style="91" customWidth="1"/>
    <col min="10" max="10" width="22.85546875" style="91" customWidth="1"/>
    <col min="11" max="11" width="20.7109375" style="91" customWidth="1"/>
    <col min="12" max="12" width="4.5703125" style="91" customWidth="1"/>
    <col min="13" max="16384" width="11.42578125" style="91"/>
  </cols>
  <sheetData>
    <row r="1" spans="1:18" ht="8.25" customHeight="1" x14ac:dyDescent="0.25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6"/>
    </row>
    <row r="2" spans="1:18" ht="14.45" customHeight="1" x14ac:dyDescent="0.25">
      <c r="A2" s="107"/>
      <c r="B2" s="92"/>
      <c r="C2" s="268"/>
      <c r="D2" s="268"/>
      <c r="E2" s="268"/>
      <c r="F2" s="268"/>
      <c r="G2" s="268"/>
      <c r="H2" s="268"/>
      <c r="I2" s="268"/>
      <c r="J2" s="268"/>
      <c r="K2" s="92"/>
      <c r="L2" s="92"/>
      <c r="M2" s="92"/>
      <c r="N2" s="92"/>
      <c r="O2" s="92"/>
      <c r="P2" s="92"/>
      <c r="Q2" s="92"/>
      <c r="R2" s="108"/>
    </row>
    <row r="3" spans="1:18" s="102" customFormat="1" ht="26.45" customHeight="1" x14ac:dyDescent="0.45">
      <c r="A3" s="109"/>
      <c r="B3" s="103"/>
      <c r="C3" s="270" t="s">
        <v>106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103"/>
      <c r="R3" s="110"/>
    </row>
    <row r="4" spans="1:18" ht="14.45" customHeight="1" x14ac:dyDescent="0.25">
      <c r="A4" s="107"/>
      <c r="B4" s="92"/>
      <c r="C4" s="95"/>
      <c r="D4" s="95"/>
      <c r="E4" s="95"/>
      <c r="F4" s="95"/>
      <c r="G4" s="95"/>
      <c r="H4" s="95"/>
      <c r="I4" s="95"/>
      <c r="J4" s="95"/>
      <c r="K4" s="92"/>
      <c r="L4" s="92"/>
      <c r="M4" s="92"/>
      <c r="N4" s="92"/>
      <c r="O4" s="92"/>
      <c r="P4" s="92"/>
      <c r="Q4" s="92"/>
      <c r="R4" s="108"/>
    </row>
    <row r="5" spans="1:18" ht="31.9" customHeight="1" x14ac:dyDescent="0.25">
      <c r="A5" s="107"/>
      <c r="B5" s="92"/>
      <c r="C5" s="271" t="s">
        <v>107</v>
      </c>
      <c r="D5" s="271" t="s">
        <v>108</v>
      </c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92"/>
      <c r="R5" s="108"/>
    </row>
    <row r="6" spans="1:18" ht="14.45" customHeight="1" x14ac:dyDescent="0.25">
      <c r="A6" s="107"/>
      <c r="B6" s="92"/>
      <c r="C6" s="98"/>
      <c r="D6" s="269"/>
      <c r="E6" s="269"/>
      <c r="F6" s="269"/>
      <c r="G6" s="269"/>
      <c r="H6" s="269"/>
      <c r="I6" s="269"/>
      <c r="J6" s="96"/>
      <c r="K6" s="92"/>
      <c r="L6" s="92"/>
      <c r="M6" s="92"/>
      <c r="N6" s="92"/>
      <c r="O6" s="92"/>
      <c r="P6" s="92"/>
      <c r="Q6" s="92"/>
      <c r="R6" s="108"/>
    </row>
    <row r="7" spans="1:18" ht="27" customHeight="1" thickBot="1" x14ac:dyDescent="0.3">
      <c r="A7" s="107"/>
      <c r="B7" s="92"/>
      <c r="C7" s="272" t="s">
        <v>105</v>
      </c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92"/>
      <c r="R7" s="108"/>
    </row>
    <row r="8" spans="1:18" ht="43.9" customHeight="1" thickTop="1" thickBot="1" x14ac:dyDescent="0.3">
      <c r="A8" s="107"/>
      <c r="B8" s="92"/>
      <c r="C8" s="263" t="s">
        <v>31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5"/>
      <c r="Q8" s="92"/>
      <c r="R8" s="108"/>
    </row>
    <row r="9" spans="1:18" s="94" customFormat="1" ht="39" customHeight="1" thickTop="1" x14ac:dyDescent="0.25">
      <c r="A9" s="111"/>
      <c r="B9" s="92"/>
      <c r="C9" s="97"/>
      <c r="D9" s="97"/>
      <c r="E9" s="97"/>
      <c r="F9" s="97"/>
      <c r="G9" s="97"/>
      <c r="H9" s="97"/>
      <c r="I9" s="97"/>
      <c r="J9" s="97"/>
      <c r="K9" s="96"/>
      <c r="L9" s="99"/>
      <c r="M9" s="99"/>
      <c r="N9" s="99"/>
      <c r="O9" s="99"/>
      <c r="P9" s="99"/>
      <c r="Q9" s="99"/>
      <c r="R9" s="112"/>
    </row>
    <row r="10" spans="1:18" ht="19.149999999999999" customHeight="1" x14ac:dyDescent="0.25">
      <c r="A10" s="107"/>
      <c r="B10" s="99"/>
      <c r="C10" s="92"/>
      <c r="D10" s="92"/>
      <c r="E10" s="266" t="s">
        <v>115</v>
      </c>
      <c r="F10" s="266"/>
      <c r="G10" s="266"/>
      <c r="H10" s="266"/>
      <c r="I10" s="266"/>
      <c r="J10" s="266"/>
      <c r="K10" s="266"/>
      <c r="L10" s="266"/>
      <c r="M10" s="266"/>
      <c r="N10" s="266"/>
      <c r="O10" s="92"/>
      <c r="P10" s="92"/>
      <c r="Q10" s="92"/>
      <c r="R10" s="108"/>
    </row>
    <row r="11" spans="1:18" ht="14.45" customHeight="1" x14ac:dyDescent="0.3">
      <c r="A11" s="107"/>
      <c r="B11" s="92"/>
      <c r="C11" s="267"/>
      <c r="D11" s="267"/>
      <c r="E11" s="267"/>
      <c r="F11" s="267"/>
      <c r="G11" s="267"/>
      <c r="H11" s="267"/>
      <c r="I11" s="267"/>
      <c r="J11" s="267"/>
      <c r="K11" s="92"/>
      <c r="L11" s="92"/>
      <c r="M11" s="92"/>
      <c r="N11" s="92"/>
      <c r="O11" s="92"/>
      <c r="P11" s="92"/>
      <c r="Q11" s="92"/>
      <c r="R11" s="108"/>
    </row>
    <row r="12" spans="1:18" ht="17.45" customHeight="1" x14ac:dyDescent="0.25">
      <c r="A12" s="107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108"/>
    </row>
    <row r="13" spans="1:18" ht="9" customHeight="1" thickBot="1" x14ac:dyDescent="0.3">
      <c r="A13" s="113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5"/>
    </row>
    <row r="14" spans="1:18" s="92" customFormat="1" ht="21" x14ac:dyDescent="0.35">
      <c r="A14" s="99"/>
      <c r="B14" s="99"/>
      <c r="D14" s="128" t="s">
        <v>116</v>
      </c>
      <c r="E14" s="128" t="s">
        <v>59</v>
      </c>
      <c r="F14" s="131"/>
      <c r="G14" s="131"/>
      <c r="H14" s="131"/>
      <c r="I14" s="131"/>
      <c r="J14" s="131"/>
      <c r="K14" s="131"/>
      <c r="L14" s="130"/>
    </row>
    <row r="15" spans="1:18" ht="21" x14ac:dyDescent="0.35">
      <c r="A15" s="94"/>
      <c r="B15" s="100"/>
      <c r="D15" s="131" t="s">
        <v>79</v>
      </c>
      <c r="E15" s="131" t="s">
        <v>117</v>
      </c>
      <c r="F15" s="131"/>
      <c r="G15" s="131"/>
      <c r="H15" s="131"/>
      <c r="I15" s="131"/>
      <c r="J15" s="131"/>
      <c r="K15" s="132"/>
    </row>
    <row r="16" spans="1:18" ht="21" x14ac:dyDescent="0.35">
      <c r="A16" s="94"/>
      <c r="B16" s="101"/>
      <c r="D16" s="131" t="s">
        <v>80</v>
      </c>
      <c r="E16" s="131" t="s">
        <v>77</v>
      </c>
      <c r="F16" s="131"/>
      <c r="G16" s="131"/>
      <c r="H16" s="131"/>
      <c r="I16" s="131"/>
      <c r="J16" s="131"/>
      <c r="K16" s="131"/>
      <c r="O16" s="92"/>
    </row>
    <row r="17" spans="1:15" ht="21" x14ac:dyDescent="0.35">
      <c r="A17" s="94"/>
      <c r="B17" s="101"/>
      <c r="D17" s="131" t="s">
        <v>118</v>
      </c>
      <c r="E17" s="131" t="s">
        <v>120</v>
      </c>
      <c r="F17" s="131"/>
      <c r="G17" s="131"/>
      <c r="H17" s="131"/>
      <c r="I17" s="131"/>
      <c r="J17" s="131"/>
      <c r="O17" s="92"/>
    </row>
    <row r="18" spans="1:15" ht="21" x14ac:dyDescent="0.35">
      <c r="A18" s="94"/>
      <c r="B18" s="101"/>
      <c r="D18" s="131" t="s">
        <v>119</v>
      </c>
      <c r="E18" s="131" t="s">
        <v>122</v>
      </c>
      <c r="F18" s="131"/>
      <c r="G18" s="131"/>
      <c r="H18" s="131"/>
      <c r="I18" s="131"/>
      <c r="J18" s="131"/>
      <c r="O18" s="92"/>
    </row>
    <row r="19" spans="1:15" ht="21" x14ac:dyDescent="0.35">
      <c r="A19" s="94"/>
      <c r="B19" s="101"/>
      <c r="D19" s="131" t="s">
        <v>121</v>
      </c>
      <c r="E19" s="131" t="s">
        <v>123</v>
      </c>
      <c r="F19" s="131"/>
      <c r="G19" s="131"/>
      <c r="H19" s="131"/>
      <c r="I19" s="131"/>
      <c r="J19" s="131"/>
      <c r="O19" s="92"/>
    </row>
    <row r="20" spans="1:15" ht="21" x14ac:dyDescent="0.35">
      <c r="A20" s="94"/>
      <c r="B20" s="101"/>
      <c r="D20" s="131" t="s">
        <v>103</v>
      </c>
      <c r="E20" s="131" t="s">
        <v>124</v>
      </c>
      <c r="F20" s="131"/>
      <c r="G20" s="131"/>
      <c r="H20" s="131"/>
      <c r="I20" s="131"/>
      <c r="J20" s="131"/>
      <c r="K20" s="131"/>
      <c r="O20" s="92"/>
    </row>
    <row r="21" spans="1:15" ht="21" x14ac:dyDescent="0.35">
      <c r="A21" s="94"/>
      <c r="B21" s="101"/>
      <c r="D21" s="131" t="s">
        <v>81</v>
      </c>
      <c r="E21" s="131" t="s">
        <v>125</v>
      </c>
      <c r="F21" s="131"/>
      <c r="G21" s="131"/>
      <c r="H21" s="131"/>
      <c r="I21" s="131"/>
      <c r="J21" s="131"/>
      <c r="K21" s="131"/>
      <c r="N21" s="130"/>
      <c r="O21" s="92"/>
    </row>
    <row r="22" spans="1:15" ht="21" x14ac:dyDescent="0.35">
      <c r="A22" s="94"/>
      <c r="B22" s="101"/>
      <c r="D22" s="131" t="s">
        <v>82</v>
      </c>
      <c r="E22" s="131" t="s">
        <v>76</v>
      </c>
      <c r="F22" s="131"/>
      <c r="G22" s="131"/>
      <c r="H22" s="131"/>
      <c r="I22" s="131"/>
      <c r="J22" s="131"/>
      <c r="K22" s="131"/>
      <c r="O22" s="92"/>
    </row>
    <row r="23" spans="1:15" ht="21" x14ac:dyDescent="0.35">
      <c r="A23" s="94"/>
      <c r="B23" s="101"/>
      <c r="D23" s="131" t="s">
        <v>126</v>
      </c>
      <c r="E23" s="131" t="s">
        <v>127</v>
      </c>
      <c r="F23" s="131"/>
      <c r="G23" s="131"/>
      <c r="H23" s="131"/>
      <c r="I23" s="131"/>
      <c r="J23" s="131"/>
      <c r="K23" s="131"/>
      <c r="O23" s="92"/>
    </row>
    <row r="24" spans="1:15" ht="4.5" customHeight="1" x14ac:dyDescent="0.35">
      <c r="B24" s="93"/>
      <c r="C24" s="129"/>
      <c r="D24" s="131" t="s">
        <v>83</v>
      </c>
      <c r="E24" s="131" t="s">
        <v>84</v>
      </c>
      <c r="F24" s="131"/>
      <c r="G24" s="131"/>
      <c r="H24" s="131"/>
      <c r="I24" s="131"/>
      <c r="J24" s="131"/>
      <c r="K24" s="131"/>
      <c r="N24" s="92"/>
      <c r="O24" s="92"/>
    </row>
    <row r="25" spans="1:15" ht="21" x14ac:dyDescent="0.35">
      <c r="B25" s="92"/>
      <c r="C25" s="129"/>
      <c r="D25" s="131" t="s">
        <v>128</v>
      </c>
      <c r="E25" s="133" t="s">
        <v>78</v>
      </c>
      <c r="F25" s="131"/>
      <c r="G25" s="131"/>
      <c r="H25" s="131"/>
      <c r="I25" s="131"/>
      <c r="J25" s="131"/>
      <c r="K25" s="131"/>
      <c r="N25" s="92"/>
      <c r="O25" s="92"/>
    </row>
    <row r="26" spans="1:15" x14ac:dyDescent="0.25">
      <c r="B26" s="92">
        <v>1</v>
      </c>
      <c r="C26" s="130"/>
      <c r="N26" s="92"/>
      <c r="O26" s="92"/>
    </row>
    <row r="27" spans="1:15" ht="21" x14ac:dyDescent="0.35">
      <c r="D27" s="129"/>
      <c r="E27" s="129"/>
      <c r="F27" s="129"/>
      <c r="G27" s="129"/>
      <c r="H27" s="129"/>
      <c r="I27" s="129"/>
      <c r="J27" s="129"/>
    </row>
  </sheetData>
  <sheetProtection algorithmName="SHA-512" hashValue="d/EmBOZBbj4WzJm9SKjDQZ9J4gUlS9T6tg1TnRdulS4f5H6ZS/6gO8PorWeRwuifVd9bqFvPSWUUI30pi8Ionw==" saltValue="DbeGSbVsFGXwY1CueQOP+w==" spinCount="100000" sheet="1" objects="1" scenarios="1"/>
  <mergeCells count="8">
    <mergeCell ref="C8:P8"/>
    <mergeCell ref="E10:N10"/>
    <mergeCell ref="C11:J11"/>
    <mergeCell ref="C2:J2"/>
    <mergeCell ref="D6:I6"/>
    <mergeCell ref="C3:P3"/>
    <mergeCell ref="C5:P5"/>
    <mergeCell ref="C7:P7"/>
  </mergeCells>
  <hyperlinks>
    <hyperlink ref="E25" r:id="rId1"/>
  </hyperlinks>
  <pageMargins left="0.7" right="0.7" top="0.75" bottom="0.75" header="0.3" footer="0.3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4"/>
  </sheetPr>
  <dimension ref="A1:O4022"/>
  <sheetViews>
    <sheetView workbookViewId="0">
      <selection activeCell="I16" sqref="I16"/>
    </sheetView>
  </sheetViews>
  <sheetFormatPr baseColWidth="10" defaultColWidth="0" defaultRowHeight="15" zeroHeight="1" x14ac:dyDescent="0.25"/>
  <cols>
    <col min="1" max="1" width="2.5703125" customWidth="1"/>
    <col min="2" max="2" width="10.7109375" customWidth="1"/>
    <col min="3" max="4" width="6.7109375" style="1" customWidth="1"/>
    <col min="5" max="6" width="10.28515625" customWidth="1"/>
    <col min="7" max="7" width="7.7109375" customWidth="1"/>
    <col min="8" max="8" width="2.5703125" customWidth="1"/>
    <col min="9" max="9" width="26" customWidth="1"/>
    <col min="10" max="10" width="11.140625" customWidth="1"/>
    <col min="11" max="11" width="4.85546875" customWidth="1"/>
    <col min="13" max="13" width="40" customWidth="1"/>
    <col min="14" max="15" width="0" hidden="1" customWidth="1"/>
    <col min="16" max="16384" width="11.42578125" hidden="1"/>
  </cols>
  <sheetData>
    <row r="1" spans="1:13" ht="9" customHeight="1" thickBot="1" x14ac:dyDescent="0.3">
      <c r="A1" s="7"/>
      <c r="B1" s="7"/>
      <c r="C1" s="2"/>
      <c r="D1" s="2"/>
      <c r="E1" s="7"/>
      <c r="F1" s="7"/>
      <c r="G1" s="7"/>
      <c r="H1" s="7"/>
      <c r="I1" s="7"/>
      <c r="J1" s="7"/>
      <c r="K1" s="7"/>
      <c r="M1" s="7"/>
    </row>
    <row r="2" spans="1:13" ht="19.5" thickBot="1" x14ac:dyDescent="0.35">
      <c r="A2" s="7"/>
      <c r="B2" s="8" t="s">
        <v>32</v>
      </c>
      <c r="C2" s="273" t="s">
        <v>33</v>
      </c>
      <c r="D2" s="274"/>
      <c r="E2" s="274"/>
      <c r="F2" s="275"/>
      <c r="G2" s="2"/>
      <c r="H2" s="2"/>
      <c r="I2" s="2"/>
      <c r="J2" s="2"/>
      <c r="K2" s="2"/>
      <c r="M2" s="2"/>
    </row>
    <row r="3" spans="1:13" ht="9" customHeight="1" x14ac:dyDescent="0.25">
      <c r="A3" s="7"/>
      <c r="B3" s="7"/>
      <c r="C3" s="2"/>
      <c r="D3" s="2"/>
      <c r="E3" s="7"/>
      <c r="F3" s="7"/>
      <c r="G3" s="2"/>
      <c r="H3" s="7"/>
      <c r="I3" s="7"/>
      <c r="J3" s="7"/>
      <c r="K3" s="7"/>
      <c r="M3" s="2"/>
    </row>
    <row r="4" spans="1:13" x14ac:dyDescent="0.25">
      <c r="A4" s="7"/>
      <c r="B4" s="27" t="s">
        <v>0</v>
      </c>
      <c r="C4" s="56" t="s">
        <v>1</v>
      </c>
      <c r="D4" s="57" t="s">
        <v>2</v>
      </c>
      <c r="E4" s="9" t="s">
        <v>34</v>
      </c>
      <c r="F4" s="10" t="s">
        <v>35</v>
      </c>
      <c r="G4" s="10" t="s">
        <v>17</v>
      </c>
      <c r="H4" s="7"/>
      <c r="I4" s="7"/>
      <c r="J4" s="7"/>
      <c r="K4" s="7"/>
      <c r="M4" s="7"/>
    </row>
    <row r="5" spans="1:13" x14ac:dyDescent="0.25">
      <c r="A5" s="7"/>
      <c r="B5">
        <v>2007</v>
      </c>
      <c r="C5">
        <v>1</v>
      </c>
      <c r="D5">
        <v>1</v>
      </c>
      <c r="E5" s="127">
        <v>0</v>
      </c>
      <c r="F5" s="127">
        <v>6.0554107200174849</v>
      </c>
      <c r="G5" s="28">
        <v>1</v>
      </c>
      <c r="H5" s="7"/>
      <c r="I5" s="7"/>
      <c r="J5" s="7"/>
      <c r="K5" s="7"/>
      <c r="M5" s="7"/>
    </row>
    <row r="6" spans="1:13" x14ac:dyDescent="0.25">
      <c r="A6" s="7"/>
      <c r="B6">
        <v>2007</v>
      </c>
      <c r="C6">
        <v>1</v>
      </c>
      <c r="D6">
        <v>2</v>
      </c>
      <c r="E6" s="127">
        <v>35.725357099999997</v>
      </c>
      <c r="F6" s="127">
        <v>6.0653535715409959</v>
      </c>
      <c r="G6" s="29">
        <v>1</v>
      </c>
      <c r="H6" s="7"/>
      <c r="I6" s="7"/>
      <c r="J6" s="7"/>
      <c r="K6" s="7"/>
      <c r="M6" s="7"/>
    </row>
    <row r="7" spans="1:13" x14ac:dyDescent="0.25">
      <c r="A7" s="7"/>
      <c r="B7">
        <v>2007</v>
      </c>
      <c r="C7">
        <v>1</v>
      </c>
      <c r="D7">
        <v>3</v>
      </c>
      <c r="E7" s="127">
        <v>0</v>
      </c>
      <c r="F7" s="127">
        <v>6.0741329576863645</v>
      </c>
      <c r="G7" s="29">
        <v>1</v>
      </c>
      <c r="H7" s="7"/>
      <c r="I7" s="7"/>
      <c r="J7" s="7"/>
      <c r="K7" s="7"/>
      <c r="M7" s="7"/>
    </row>
    <row r="8" spans="1:13" x14ac:dyDescent="0.25">
      <c r="A8" s="7"/>
      <c r="B8">
        <v>2007</v>
      </c>
      <c r="C8">
        <v>1</v>
      </c>
      <c r="D8">
        <v>4</v>
      </c>
      <c r="E8" s="127">
        <v>3.1185159699999998</v>
      </c>
      <c r="F8" s="127">
        <v>6.0817685881011112</v>
      </c>
      <c r="G8" s="29">
        <v>1</v>
      </c>
      <c r="H8" s="7"/>
      <c r="I8" s="7" t="s">
        <v>36</v>
      </c>
      <c r="J8" s="11">
        <v>220</v>
      </c>
      <c r="K8" s="7"/>
      <c r="M8" s="7"/>
    </row>
    <row r="9" spans="1:13" x14ac:dyDescent="0.25">
      <c r="A9" s="7"/>
      <c r="B9">
        <v>2007</v>
      </c>
      <c r="C9">
        <v>1</v>
      </c>
      <c r="D9">
        <v>5</v>
      </c>
      <c r="E9" s="127">
        <v>0</v>
      </c>
      <c r="F9" s="127">
        <v>6.0882800548231222</v>
      </c>
      <c r="G9" s="29">
        <v>1</v>
      </c>
      <c r="H9" s="7"/>
      <c r="I9" s="7" t="s">
        <v>37</v>
      </c>
      <c r="J9" s="12">
        <v>114</v>
      </c>
      <c r="K9" s="7"/>
      <c r="M9" s="7"/>
    </row>
    <row r="10" spans="1:13" x14ac:dyDescent="0.25">
      <c r="A10" s="7"/>
      <c r="B10">
        <v>2007</v>
      </c>
      <c r="C10">
        <v>1</v>
      </c>
      <c r="D10">
        <v>6</v>
      </c>
      <c r="E10" s="127">
        <v>13.620578800000001</v>
      </c>
      <c r="F10" s="127">
        <v>6.0936868322806506</v>
      </c>
      <c r="G10" s="29">
        <v>1</v>
      </c>
      <c r="H10" s="7"/>
      <c r="I10" s="7" t="s">
        <v>38</v>
      </c>
      <c r="J10" s="13">
        <v>76.5</v>
      </c>
      <c r="K10" s="7"/>
      <c r="M10" s="7"/>
    </row>
    <row r="11" spans="1:13" x14ac:dyDescent="0.25">
      <c r="A11" s="7"/>
      <c r="B11">
        <v>2007</v>
      </c>
      <c r="C11">
        <v>1</v>
      </c>
      <c r="D11">
        <v>7</v>
      </c>
      <c r="E11" s="127">
        <v>0.50446587799999998</v>
      </c>
      <c r="F11" s="127">
        <v>6.0980082772923199</v>
      </c>
      <c r="G11" s="29">
        <v>1</v>
      </c>
      <c r="H11" s="7"/>
      <c r="I11" s="7"/>
      <c r="J11" s="7"/>
      <c r="K11" s="7"/>
      <c r="M11" s="7"/>
    </row>
    <row r="12" spans="1:13" x14ac:dyDescent="0.25">
      <c r="A12" s="7"/>
      <c r="B12">
        <v>2007</v>
      </c>
      <c r="C12">
        <v>1</v>
      </c>
      <c r="D12">
        <v>8</v>
      </c>
      <c r="E12" s="127">
        <v>0</v>
      </c>
      <c r="F12" s="127">
        <v>6.1012636290671196</v>
      </c>
      <c r="G12" s="29">
        <v>1</v>
      </c>
      <c r="H12" s="7"/>
      <c r="I12" s="7"/>
      <c r="J12" s="7"/>
      <c r="K12" s="7"/>
      <c r="M12" s="7"/>
    </row>
    <row r="13" spans="1:13" x14ac:dyDescent="0.25">
      <c r="A13" s="7"/>
      <c r="B13">
        <v>2007</v>
      </c>
      <c r="C13">
        <v>1</v>
      </c>
      <c r="D13">
        <v>9</v>
      </c>
      <c r="E13" s="127">
        <v>8.4841985700000002</v>
      </c>
      <c r="F13" s="127">
        <v>6.103472009204407</v>
      </c>
      <c r="G13" s="29">
        <v>1</v>
      </c>
      <c r="H13" s="7"/>
      <c r="I13" s="7"/>
      <c r="J13" s="7"/>
      <c r="K13" s="7"/>
      <c r="M13" s="7"/>
    </row>
    <row r="14" spans="1:13" x14ac:dyDescent="0.25">
      <c r="A14" s="7"/>
      <c r="B14">
        <v>2007</v>
      </c>
      <c r="C14">
        <v>1</v>
      </c>
      <c r="D14">
        <v>10</v>
      </c>
      <c r="E14" s="127">
        <v>4.7694954899999997</v>
      </c>
      <c r="F14" s="127">
        <v>6.104652421693908</v>
      </c>
      <c r="G14" s="29">
        <v>1</v>
      </c>
      <c r="H14" s="7"/>
      <c r="I14" s="7"/>
      <c r="J14" s="7"/>
      <c r="K14" s="7"/>
      <c r="M14" s="7"/>
    </row>
    <row r="15" spans="1:13" x14ac:dyDescent="0.25">
      <c r="A15" s="7"/>
      <c r="B15">
        <v>2007</v>
      </c>
      <c r="C15">
        <v>1</v>
      </c>
      <c r="D15">
        <v>11</v>
      </c>
      <c r="E15" s="127">
        <v>117.265388</v>
      </c>
      <c r="F15" s="127">
        <v>6.104823752915717</v>
      </c>
      <c r="G15" s="29">
        <v>1</v>
      </c>
      <c r="H15" s="7"/>
      <c r="I15" s="7"/>
      <c r="J15" s="7"/>
      <c r="K15" s="7"/>
      <c r="M15" s="7"/>
    </row>
    <row r="16" spans="1:13" x14ac:dyDescent="0.25">
      <c r="A16" s="7"/>
      <c r="B16">
        <v>2007</v>
      </c>
      <c r="C16">
        <v>1</v>
      </c>
      <c r="D16">
        <v>12</v>
      </c>
      <c r="E16" s="127">
        <v>0</v>
      </c>
      <c r="F16" s="127">
        <v>6.1040047716402945</v>
      </c>
      <c r="G16" s="29">
        <v>1</v>
      </c>
      <c r="H16" s="7"/>
      <c r="I16" s="7"/>
      <c r="J16" s="7"/>
      <c r="K16" s="7"/>
      <c r="M16" s="7"/>
    </row>
    <row r="17" spans="1:13" x14ac:dyDescent="0.25">
      <c r="A17" s="7"/>
      <c r="B17">
        <v>2007</v>
      </c>
      <c r="C17">
        <v>1</v>
      </c>
      <c r="D17">
        <v>13</v>
      </c>
      <c r="E17" s="127">
        <v>0</v>
      </c>
      <c r="F17" s="127">
        <v>6.1022141290284697</v>
      </c>
      <c r="G17" s="29">
        <v>1</v>
      </c>
      <c r="H17" s="7"/>
      <c r="I17" s="7"/>
      <c r="J17" s="7"/>
      <c r="K17" s="7"/>
      <c r="M17" s="7"/>
    </row>
    <row r="18" spans="1:13" x14ac:dyDescent="0.25">
      <c r="A18" s="7"/>
      <c r="B18">
        <v>2007</v>
      </c>
      <c r="C18">
        <v>1</v>
      </c>
      <c r="D18">
        <v>14</v>
      </c>
      <c r="E18" s="127">
        <v>6.1911721200000001</v>
      </c>
      <c r="F18" s="127">
        <v>6.0994703586314403</v>
      </c>
      <c r="G18" s="29">
        <v>1</v>
      </c>
      <c r="H18" s="7"/>
      <c r="I18" s="7"/>
      <c r="J18" s="7"/>
      <c r="K18" s="7"/>
      <c r="M18" s="7"/>
    </row>
    <row r="19" spans="1:13" x14ac:dyDescent="0.25">
      <c r="A19" s="7"/>
      <c r="B19">
        <v>2007</v>
      </c>
      <c r="C19">
        <v>1</v>
      </c>
      <c r="D19">
        <v>15</v>
      </c>
      <c r="E19" s="127">
        <v>0.32102373200000001</v>
      </c>
      <c r="F19" s="127">
        <v>6.0957918763907708</v>
      </c>
      <c r="G19" s="29">
        <v>1</v>
      </c>
      <c r="H19" s="7"/>
      <c r="I19" s="7"/>
      <c r="J19" s="7"/>
      <c r="K19" s="7"/>
      <c r="M19" s="7"/>
    </row>
    <row r="20" spans="1:13" x14ac:dyDescent="0.25">
      <c r="A20" s="7"/>
      <c r="B20">
        <v>2007</v>
      </c>
      <c r="C20">
        <v>1</v>
      </c>
      <c r="D20">
        <v>16</v>
      </c>
      <c r="E20" s="127">
        <v>8.9428043400000004</v>
      </c>
      <c r="F20" s="127">
        <v>6.0911969806383937</v>
      </c>
      <c r="G20" s="29">
        <v>1</v>
      </c>
      <c r="H20" s="7"/>
      <c r="I20" s="7"/>
      <c r="J20" s="7"/>
      <c r="K20" s="7"/>
      <c r="M20" s="7"/>
    </row>
    <row r="21" spans="1:13" x14ac:dyDescent="0.25">
      <c r="A21" s="7"/>
      <c r="B21">
        <v>2007</v>
      </c>
      <c r="C21">
        <v>1</v>
      </c>
      <c r="D21">
        <v>17</v>
      </c>
      <c r="E21" s="127">
        <v>0</v>
      </c>
      <c r="F21" s="127">
        <v>6.0857038520966089</v>
      </c>
      <c r="G21" s="29">
        <v>1</v>
      </c>
      <c r="H21" s="7"/>
      <c r="I21" s="7"/>
      <c r="J21" s="7"/>
      <c r="K21" s="7"/>
      <c r="M21" s="7"/>
    </row>
    <row r="22" spans="1:13" x14ac:dyDescent="0.25">
      <c r="A22" s="7"/>
      <c r="B22">
        <v>2007</v>
      </c>
      <c r="C22">
        <v>1</v>
      </c>
      <c r="D22">
        <v>18</v>
      </c>
      <c r="E22" s="127">
        <v>0</v>
      </c>
      <c r="F22" s="127">
        <v>6.0793305538780871</v>
      </c>
      <c r="G22" s="29">
        <v>1</v>
      </c>
      <c r="H22" s="7"/>
      <c r="I22" s="7"/>
      <c r="J22" s="7"/>
      <c r="K22" s="7"/>
      <c r="M22" s="7"/>
    </row>
    <row r="23" spans="1:13" x14ac:dyDescent="0.25">
      <c r="A23" s="7"/>
      <c r="B23">
        <v>2007</v>
      </c>
      <c r="C23">
        <v>1</v>
      </c>
      <c r="D23">
        <v>19</v>
      </c>
      <c r="E23" s="127">
        <v>0</v>
      </c>
      <c r="F23" s="127">
        <v>6.0720950314858619</v>
      </c>
      <c r="G23" s="29">
        <v>1</v>
      </c>
      <c r="H23" s="7"/>
      <c r="I23" s="7"/>
      <c r="J23" s="7"/>
      <c r="K23" s="7"/>
      <c r="M23" s="7"/>
    </row>
    <row r="24" spans="1:13" x14ac:dyDescent="0.25">
      <c r="A24" s="7"/>
      <c r="B24">
        <v>2007</v>
      </c>
      <c r="C24">
        <v>1</v>
      </c>
      <c r="D24">
        <v>20</v>
      </c>
      <c r="E24" s="127">
        <v>11.465133700000001</v>
      </c>
      <c r="F24" s="127">
        <v>6.0640151128133395</v>
      </c>
      <c r="G24" s="29">
        <v>1</v>
      </c>
      <c r="H24" s="7"/>
      <c r="I24" s="7"/>
      <c r="J24" s="7"/>
      <c r="K24" s="7"/>
      <c r="M24" s="7"/>
    </row>
    <row r="25" spans="1:13" x14ac:dyDescent="0.25">
      <c r="A25" s="7"/>
      <c r="B25">
        <v>2007</v>
      </c>
      <c r="C25">
        <v>1</v>
      </c>
      <c r="D25">
        <v>21</v>
      </c>
      <c r="E25" s="127">
        <v>0</v>
      </c>
      <c r="F25" s="127">
        <v>6.0551085081442908</v>
      </c>
      <c r="G25" s="29">
        <v>1</v>
      </c>
      <c r="H25" s="7"/>
      <c r="I25" s="7"/>
      <c r="J25" s="7"/>
      <c r="K25" s="7"/>
      <c r="M25" s="7"/>
    </row>
    <row r="26" spans="1:13" x14ac:dyDescent="0.25">
      <c r="A26" s="7"/>
      <c r="B26">
        <v>2007</v>
      </c>
      <c r="C26">
        <v>1</v>
      </c>
      <c r="D26">
        <v>22</v>
      </c>
      <c r="E26" s="127">
        <v>0</v>
      </c>
      <c r="F26" s="127">
        <v>6.0453928101528547</v>
      </c>
      <c r="G26" s="29">
        <v>1</v>
      </c>
      <c r="H26" s="7"/>
      <c r="I26" s="7"/>
      <c r="J26" s="7"/>
      <c r="K26" s="7"/>
      <c r="M26" s="7"/>
    </row>
    <row r="27" spans="1:13" x14ac:dyDescent="0.25">
      <c r="A27" s="7"/>
      <c r="B27">
        <v>2007</v>
      </c>
      <c r="C27">
        <v>1</v>
      </c>
      <c r="D27">
        <v>23</v>
      </c>
      <c r="E27" s="127">
        <v>0</v>
      </c>
      <c r="F27" s="127">
        <v>6.0348854939035412</v>
      </c>
      <c r="G27" s="29">
        <v>1</v>
      </c>
      <c r="H27" s="7"/>
      <c r="I27" s="7"/>
      <c r="J27" s="7"/>
      <c r="K27" s="7"/>
      <c r="M27" s="7"/>
    </row>
    <row r="28" spans="1:13" x14ac:dyDescent="0.25">
      <c r="A28" s="7"/>
      <c r="B28">
        <v>2007</v>
      </c>
      <c r="C28">
        <v>1</v>
      </c>
      <c r="D28">
        <v>24</v>
      </c>
      <c r="E28" s="127">
        <v>33.111305199999997</v>
      </c>
      <c r="F28" s="127">
        <v>6.0236039168512239</v>
      </c>
      <c r="G28" s="29">
        <v>1</v>
      </c>
      <c r="H28" s="7"/>
      <c r="I28" s="7"/>
      <c r="J28" s="7"/>
      <c r="K28" s="7"/>
      <c r="M28" s="7"/>
    </row>
    <row r="29" spans="1:13" x14ac:dyDescent="0.25">
      <c r="A29" s="7"/>
      <c r="B29">
        <v>2007</v>
      </c>
      <c r="C29">
        <v>1</v>
      </c>
      <c r="D29">
        <v>25</v>
      </c>
      <c r="E29" s="127">
        <v>0</v>
      </c>
      <c r="F29" s="127">
        <v>6.0115653188411455</v>
      </c>
      <c r="G29" s="29">
        <v>1</v>
      </c>
      <c r="H29" s="7"/>
      <c r="I29" s="7"/>
      <c r="J29" s="7"/>
      <c r="K29" s="7"/>
      <c r="M29" s="7"/>
    </row>
    <row r="30" spans="1:13" x14ac:dyDescent="0.25">
      <c r="A30" s="7"/>
      <c r="B30">
        <v>2007</v>
      </c>
      <c r="C30">
        <v>1</v>
      </c>
      <c r="D30">
        <v>26</v>
      </c>
      <c r="E30" s="127">
        <v>0</v>
      </c>
      <c r="F30" s="127">
        <v>5.9987868221089196</v>
      </c>
      <c r="G30" s="29">
        <v>1</v>
      </c>
      <c r="H30" s="7"/>
      <c r="I30" s="7"/>
      <c r="J30" s="7"/>
      <c r="K30" s="7"/>
      <c r="M30" s="7"/>
    </row>
    <row r="31" spans="1:13" x14ac:dyDescent="0.25">
      <c r="A31" s="7"/>
      <c r="B31">
        <v>2007</v>
      </c>
      <c r="C31">
        <v>1</v>
      </c>
      <c r="D31">
        <v>27</v>
      </c>
      <c r="E31" s="127">
        <v>2.0178632699999999</v>
      </c>
      <c r="F31" s="127">
        <v>5.9852854312805235</v>
      </c>
      <c r="G31" s="29">
        <v>1</v>
      </c>
      <c r="H31" s="7"/>
      <c r="I31" s="7"/>
      <c r="J31" s="7"/>
      <c r="K31" s="7"/>
      <c r="M31" s="7"/>
    </row>
    <row r="32" spans="1:13" x14ac:dyDescent="0.25">
      <c r="A32" s="7"/>
      <c r="B32">
        <v>2007</v>
      </c>
      <c r="C32">
        <v>1</v>
      </c>
      <c r="D32">
        <v>28</v>
      </c>
      <c r="E32" s="127">
        <v>0.68790799400000002</v>
      </c>
      <c r="F32" s="127">
        <v>5.9710780333723035</v>
      </c>
      <c r="G32" s="29">
        <v>1</v>
      </c>
      <c r="H32" s="7"/>
      <c r="I32" s="7"/>
      <c r="J32" s="7"/>
      <c r="K32" s="7"/>
      <c r="M32" s="7"/>
    </row>
    <row r="33" spans="1:13" x14ac:dyDescent="0.25">
      <c r="A33" s="7"/>
      <c r="B33">
        <v>2007</v>
      </c>
      <c r="C33">
        <v>1</v>
      </c>
      <c r="D33">
        <v>29</v>
      </c>
      <c r="E33" s="127">
        <v>0</v>
      </c>
      <c r="F33" s="127">
        <v>5.9561813977909752</v>
      </c>
      <c r="G33" s="29">
        <v>1</v>
      </c>
      <c r="H33" s="7"/>
      <c r="I33" s="7"/>
      <c r="J33" s="7"/>
      <c r="K33" s="7"/>
      <c r="M33" s="7"/>
    </row>
    <row r="34" spans="1:13" x14ac:dyDescent="0.25">
      <c r="A34" s="7"/>
      <c r="B34">
        <v>2007</v>
      </c>
      <c r="C34">
        <v>1</v>
      </c>
      <c r="D34">
        <v>30</v>
      </c>
      <c r="E34" s="127">
        <v>1.1006528099999999</v>
      </c>
      <c r="F34" s="127">
        <v>5.9406121763336213</v>
      </c>
      <c r="G34" s="29">
        <v>1</v>
      </c>
      <c r="H34" s="7"/>
      <c r="I34" s="7"/>
      <c r="J34" s="7"/>
      <c r="K34" s="7"/>
      <c r="M34" s="7"/>
    </row>
    <row r="35" spans="1:13" x14ac:dyDescent="0.25">
      <c r="A35" s="7"/>
      <c r="B35">
        <v>2007</v>
      </c>
      <c r="C35">
        <v>1</v>
      </c>
      <c r="D35">
        <v>31</v>
      </c>
      <c r="E35" s="127">
        <v>0</v>
      </c>
      <c r="F35" s="127">
        <v>5.9243869031876919</v>
      </c>
      <c r="G35" s="29">
        <v>1</v>
      </c>
      <c r="H35" s="7"/>
      <c r="I35" s="7"/>
      <c r="J35" s="7"/>
      <c r="K35" s="7"/>
      <c r="M35" s="7"/>
    </row>
    <row r="36" spans="1:13" x14ac:dyDescent="0.25">
      <c r="A36" s="7"/>
      <c r="B36">
        <v>2007</v>
      </c>
      <c r="C36">
        <v>2</v>
      </c>
      <c r="D36">
        <v>1</v>
      </c>
      <c r="E36" s="127">
        <v>13.2410116</v>
      </c>
      <c r="F36" s="127">
        <v>5.9075219949310052</v>
      </c>
      <c r="G36" s="29">
        <v>1</v>
      </c>
      <c r="H36" s="7"/>
      <c r="I36" s="7"/>
      <c r="J36" s="7"/>
      <c r="K36" s="7"/>
      <c r="M36" s="7"/>
    </row>
    <row r="37" spans="1:13" x14ac:dyDescent="0.25">
      <c r="A37" s="7"/>
      <c r="B37">
        <v>2007</v>
      </c>
      <c r="C37">
        <v>2</v>
      </c>
      <c r="D37">
        <v>2</v>
      </c>
      <c r="E37" s="127">
        <v>3.3368768700000002</v>
      </c>
      <c r="F37" s="127">
        <v>5.8900337505317468</v>
      </c>
      <c r="G37" s="29">
        <v>1</v>
      </c>
      <c r="H37" s="7"/>
      <c r="I37" s="7"/>
      <c r="J37" s="7"/>
      <c r="K37" s="7"/>
      <c r="M37" s="7"/>
    </row>
    <row r="38" spans="1:13" x14ac:dyDescent="0.25">
      <c r="A38" s="7"/>
      <c r="B38">
        <v>2007</v>
      </c>
      <c r="C38">
        <v>2</v>
      </c>
      <c r="D38">
        <v>3</v>
      </c>
      <c r="E38" s="127">
        <v>0</v>
      </c>
      <c r="F38" s="127">
        <v>5.8719383513484704</v>
      </c>
      <c r="G38" s="29">
        <v>1</v>
      </c>
      <c r="H38" s="7"/>
      <c r="I38" s="7"/>
      <c r="J38" s="7"/>
      <c r="K38" s="7"/>
      <c r="M38" s="7"/>
    </row>
    <row r="39" spans="1:13" x14ac:dyDescent="0.25">
      <c r="A39" s="7"/>
      <c r="B39">
        <v>2007</v>
      </c>
      <c r="C39">
        <v>2</v>
      </c>
      <c r="D39">
        <v>4</v>
      </c>
      <c r="E39" s="127">
        <v>0</v>
      </c>
      <c r="F39" s="127">
        <v>5.853251861130099</v>
      </c>
      <c r="G39" s="29">
        <v>1</v>
      </c>
      <c r="H39" s="7"/>
      <c r="I39" s="7"/>
      <c r="J39" s="7"/>
      <c r="K39" s="7"/>
      <c r="M39" s="7"/>
    </row>
    <row r="40" spans="1:13" x14ac:dyDescent="0.25">
      <c r="A40" s="7"/>
      <c r="B40">
        <v>2007</v>
      </c>
      <c r="C40">
        <v>2</v>
      </c>
      <c r="D40">
        <v>5</v>
      </c>
      <c r="E40" s="127">
        <v>0</v>
      </c>
      <c r="F40" s="127">
        <v>5.8339902260159207</v>
      </c>
      <c r="G40" s="29">
        <v>1</v>
      </c>
      <c r="H40" s="7"/>
      <c r="I40" s="7"/>
      <c r="J40" s="7"/>
      <c r="K40" s="7"/>
      <c r="M40" s="7"/>
    </row>
    <row r="41" spans="1:13" x14ac:dyDescent="0.25">
      <c r="A41" s="7"/>
      <c r="B41">
        <v>2007</v>
      </c>
      <c r="C41">
        <v>2</v>
      </c>
      <c r="D41">
        <v>6</v>
      </c>
      <c r="E41" s="127">
        <v>0</v>
      </c>
      <c r="F41" s="127">
        <v>5.814169274535594</v>
      </c>
      <c r="G41" s="29">
        <v>1</v>
      </c>
      <c r="H41" s="7"/>
      <c r="I41" s="7"/>
      <c r="J41" s="7"/>
      <c r="K41" s="7"/>
      <c r="M41" s="7"/>
    </row>
    <row r="42" spans="1:13" x14ac:dyDescent="0.25">
      <c r="A42" s="7"/>
      <c r="B42">
        <v>2007</v>
      </c>
      <c r="C42">
        <v>2</v>
      </c>
      <c r="D42">
        <v>7</v>
      </c>
      <c r="E42" s="127">
        <v>0</v>
      </c>
      <c r="F42" s="127">
        <v>5.7938047176091434</v>
      </c>
      <c r="G42" s="29">
        <v>1</v>
      </c>
      <c r="H42" s="7"/>
      <c r="I42" s="7"/>
      <c r="J42" s="7"/>
      <c r="K42" s="7"/>
      <c r="M42" s="7"/>
    </row>
    <row r="43" spans="1:13" x14ac:dyDescent="0.25">
      <c r="A43" s="7"/>
      <c r="B43">
        <v>2007</v>
      </c>
      <c r="C43">
        <v>2</v>
      </c>
      <c r="D43">
        <v>8</v>
      </c>
      <c r="E43" s="127">
        <v>19.7372704</v>
      </c>
      <c r="F43" s="127">
        <v>5.7729121485469612</v>
      </c>
      <c r="G43" s="29">
        <v>1</v>
      </c>
      <c r="H43" s="7"/>
      <c r="I43" s="7"/>
      <c r="J43" s="7"/>
      <c r="K43" s="7"/>
      <c r="M43" s="7"/>
    </row>
    <row r="44" spans="1:13" x14ac:dyDescent="0.25">
      <c r="A44" s="7"/>
      <c r="B44">
        <v>2007</v>
      </c>
      <c r="C44">
        <v>2</v>
      </c>
      <c r="D44">
        <v>9</v>
      </c>
      <c r="E44" s="127">
        <v>0</v>
      </c>
      <c r="F44" s="127">
        <v>5.751507043049811</v>
      </c>
      <c r="G44" s="29">
        <v>1</v>
      </c>
      <c r="H44" s="7"/>
      <c r="I44" s="7"/>
      <c r="J44" s="7"/>
      <c r="K44" s="7"/>
      <c r="M44" s="7"/>
    </row>
    <row r="45" spans="1:13" x14ac:dyDescent="0.25">
      <c r="A45" s="7"/>
      <c r="B45">
        <v>2007</v>
      </c>
      <c r="C45">
        <v>2</v>
      </c>
      <c r="D45">
        <v>10</v>
      </c>
      <c r="E45" s="127">
        <v>49.023696899999997</v>
      </c>
      <c r="F45" s="127">
        <v>5.7296047592088186</v>
      </c>
      <c r="G45" s="29">
        <v>1</v>
      </c>
      <c r="H45" s="7"/>
      <c r="I45" s="7"/>
      <c r="J45" s="7"/>
      <c r="K45" s="7"/>
      <c r="M45" s="7"/>
    </row>
    <row r="46" spans="1:13" x14ac:dyDescent="0.25">
      <c r="A46" s="7"/>
      <c r="B46">
        <v>2007</v>
      </c>
      <c r="C46">
        <v>2</v>
      </c>
      <c r="D46">
        <v>11</v>
      </c>
      <c r="E46" s="127">
        <v>0</v>
      </c>
      <c r="F46" s="127">
        <v>5.7072205375054823</v>
      </c>
      <c r="G46" s="29">
        <v>1</v>
      </c>
      <c r="H46" s="7"/>
      <c r="I46" s="7"/>
      <c r="J46" s="7"/>
      <c r="K46" s="7"/>
      <c r="M46" s="7"/>
    </row>
    <row r="47" spans="1:13" x14ac:dyDescent="0.25">
      <c r="A47" s="7"/>
      <c r="B47">
        <v>2007</v>
      </c>
      <c r="C47">
        <v>2</v>
      </c>
      <c r="D47">
        <v>12</v>
      </c>
      <c r="E47" s="127">
        <v>0</v>
      </c>
      <c r="F47" s="127">
        <v>5.6843695008116661</v>
      </c>
      <c r="G47" s="29">
        <v>1</v>
      </c>
      <c r="H47" s="7"/>
      <c r="I47" s="7"/>
      <c r="J47" s="7"/>
      <c r="K47" s="7"/>
      <c r="M47" s="7"/>
    </row>
    <row r="48" spans="1:13" x14ac:dyDescent="0.25">
      <c r="A48" s="7"/>
      <c r="B48">
        <v>2007</v>
      </c>
      <c r="C48">
        <v>2</v>
      </c>
      <c r="D48">
        <v>13</v>
      </c>
      <c r="E48" s="127">
        <v>0.70997375200000001</v>
      </c>
      <c r="F48" s="127">
        <v>5.661066654389602</v>
      </c>
      <c r="G48" s="29">
        <v>1</v>
      </c>
      <c r="H48" s="7"/>
      <c r="I48" s="7"/>
      <c r="J48" s="7"/>
      <c r="K48" s="7"/>
      <c r="M48" s="7"/>
    </row>
    <row r="49" spans="1:13" x14ac:dyDescent="0.25">
      <c r="A49" s="7"/>
      <c r="B49">
        <v>2007</v>
      </c>
      <c r="C49">
        <v>2</v>
      </c>
      <c r="D49">
        <v>14</v>
      </c>
      <c r="E49" s="127">
        <v>0</v>
      </c>
      <c r="F49" s="127">
        <v>5.6373268858918903</v>
      </c>
      <c r="G49" s="29">
        <v>1</v>
      </c>
      <c r="H49" s="7"/>
      <c r="I49" s="7"/>
      <c r="J49" s="7"/>
      <c r="K49" s="7"/>
      <c r="M49" s="7"/>
    </row>
    <row r="50" spans="1:13" x14ac:dyDescent="0.25">
      <c r="A50" s="7"/>
      <c r="B50">
        <v>2007</v>
      </c>
      <c r="C50">
        <v>2</v>
      </c>
      <c r="D50">
        <v>15</v>
      </c>
      <c r="E50" s="127">
        <v>24.032611800000002</v>
      </c>
      <c r="F50" s="127">
        <v>5.6131649653614994</v>
      </c>
      <c r="G50" s="29">
        <v>1</v>
      </c>
      <c r="H50" s="7"/>
      <c r="I50" s="7"/>
      <c r="J50" s="7"/>
      <c r="K50" s="7"/>
      <c r="M50" s="7"/>
    </row>
    <row r="51" spans="1:13" x14ac:dyDescent="0.25">
      <c r="A51" s="7"/>
      <c r="B51">
        <v>2007</v>
      </c>
      <c r="C51">
        <v>2</v>
      </c>
      <c r="D51">
        <v>16</v>
      </c>
      <c r="E51" s="127">
        <v>0</v>
      </c>
      <c r="F51" s="127">
        <v>5.5885955452317644</v>
      </c>
      <c r="G51" s="29">
        <v>1</v>
      </c>
      <c r="H51" s="7"/>
      <c r="I51" s="7"/>
      <c r="J51" s="7"/>
      <c r="K51" s="7"/>
      <c r="M51" s="7"/>
    </row>
    <row r="52" spans="1:13" x14ac:dyDescent="0.25">
      <c r="A52" s="7"/>
      <c r="B52">
        <v>2007</v>
      </c>
      <c r="C52">
        <v>2</v>
      </c>
      <c r="D52">
        <v>17</v>
      </c>
      <c r="E52" s="127">
        <v>28.931430800000001</v>
      </c>
      <c r="F52" s="127">
        <v>5.5636331603263898</v>
      </c>
      <c r="G52" s="29">
        <v>1</v>
      </c>
      <c r="H52" s="7"/>
      <c r="I52" s="7"/>
      <c r="J52" s="7"/>
      <c r="K52" s="7"/>
      <c r="M52" s="7"/>
    </row>
    <row r="53" spans="1:13" x14ac:dyDescent="0.25">
      <c r="A53" s="7"/>
      <c r="B53">
        <v>2007</v>
      </c>
      <c r="C53">
        <v>2</v>
      </c>
      <c r="D53">
        <v>18</v>
      </c>
      <c r="E53" s="127">
        <v>0</v>
      </c>
      <c r="F53" s="127">
        <v>5.5382922278594462</v>
      </c>
      <c r="G53" s="29">
        <v>1</v>
      </c>
      <c r="H53" s="7"/>
      <c r="I53" s="7"/>
      <c r="J53" s="7"/>
      <c r="K53" s="7"/>
      <c r="M53" s="7"/>
    </row>
    <row r="54" spans="1:13" x14ac:dyDescent="0.25">
      <c r="A54" s="7"/>
      <c r="B54">
        <v>2007</v>
      </c>
      <c r="C54">
        <v>2</v>
      </c>
      <c r="D54">
        <v>19</v>
      </c>
      <c r="E54" s="127">
        <v>0</v>
      </c>
      <c r="F54" s="127">
        <v>5.5125870474353729</v>
      </c>
      <c r="G54" s="29">
        <v>1</v>
      </c>
      <c r="H54" s="7"/>
      <c r="I54" s="7"/>
      <c r="J54" s="7"/>
      <c r="K54" s="7"/>
      <c r="M54" s="7"/>
    </row>
    <row r="55" spans="1:13" x14ac:dyDescent="0.25">
      <c r="A55" s="7"/>
      <c r="B55">
        <v>2007</v>
      </c>
      <c r="C55">
        <v>2</v>
      </c>
      <c r="D55">
        <v>20</v>
      </c>
      <c r="E55" s="127">
        <v>0</v>
      </c>
      <c r="F55" s="127">
        <v>5.4865318010489776</v>
      </c>
      <c r="G55" s="29">
        <v>1</v>
      </c>
      <c r="H55" s="7"/>
      <c r="I55" s="7"/>
      <c r="J55" s="7"/>
      <c r="K55" s="7"/>
      <c r="M55" s="7"/>
    </row>
    <row r="56" spans="1:13" x14ac:dyDescent="0.25">
      <c r="A56" s="7"/>
      <c r="B56">
        <v>2007</v>
      </c>
      <c r="C56">
        <v>2</v>
      </c>
      <c r="D56">
        <v>21</v>
      </c>
      <c r="E56" s="127">
        <v>0</v>
      </c>
      <c r="F56" s="127">
        <v>5.4601405530854361</v>
      </c>
      <c r="G56" s="29">
        <v>1</v>
      </c>
      <c r="H56" s="7"/>
      <c r="I56" s="7"/>
      <c r="J56" s="7"/>
      <c r="K56" s="7"/>
      <c r="M56" s="7"/>
    </row>
    <row r="57" spans="1:13" x14ac:dyDescent="0.25">
      <c r="A57" s="7"/>
      <c r="B57">
        <v>2007</v>
      </c>
      <c r="C57">
        <v>2</v>
      </c>
      <c r="D57">
        <v>22</v>
      </c>
      <c r="E57" s="127">
        <v>0</v>
      </c>
      <c r="F57" s="127">
        <v>5.4334272503202889</v>
      </c>
      <c r="G57" s="29">
        <v>1</v>
      </c>
      <c r="H57" s="7"/>
      <c r="I57" s="7"/>
      <c r="J57" s="7"/>
      <c r="K57" s="7"/>
      <c r="M57" s="7"/>
    </row>
    <row r="58" spans="1:13" x14ac:dyDescent="0.25">
      <c r="A58" s="7"/>
      <c r="B58">
        <v>2007</v>
      </c>
      <c r="C58">
        <v>2</v>
      </c>
      <c r="D58">
        <v>23</v>
      </c>
      <c r="E58" s="127">
        <v>0</v>
      </c>
      <c r="F58" s="127">
        <v>5.406405721919449</v>
      </c>
      <c r="G58" s="29">
        <v>1</v>
      </c>
      <c r="H58" s="7"/>
      <c r="I58" s="7"/>
      <c r="J58" s="7"/>
      <c r="K58" s="7"/>
      <c r="M58" s="7"/>
    </row>
    <row r="59" spans="1:13" x14ac:dyDescent="0.25">
      <c r="A59" s="7"/>
      <c r="B59">
        <v>2007</v>
      </c>
      <c r="C59">
        <v>2</v>
      </c>
      <c r="D59">
        <v>24</v>
      </c>
      <c r="E59" s="127">
        <v>0</v>
      </c>
      <c r="F59" s="127">
        <v>5.3790896794391934</v>
      </c>
      <c r="G59" s="29">
        <v>1</v>
      </c>
      <c r="H59" s="7"/>
      <c r="I59" s="7"/>
      <c r="J59" s="7"/>
      <c r="K59" s="7"/>
      <c r="M59" s="7"/>
    </row>
    <row r="60" spans="1:13" x14ac:dyDescent="0.25">
      <c r="A60" s="7"/>
      <c r="B60">
        <v>2007</v>
      </c>
      <c r="C60">
        <v>2</v>
      </c>
      <c r="D60">
        <v>25</v>
      </c>
      <c r="E60" s="127">
        <v>0</v>
      </c>
      <c r="F60" s="127">
        <v>5.3514927168261694</v>
      </c>
      <c r="G60" s="29">
        <v>1</v>
      </c>
      <c r="H60" s="7"/>
      <c r="I60" s="7"/>
      <c r="J60" s="7"/>
      <c r="K60" s="7"/>
      <c r="M60" s="7"/>
    </row>
    <row r="61" spans="1:13" x14ac:dyDescent="0.25">
      <c r="A61" s="7"/>
      <c r="B61">
        <v>2007</v>
      </c>
      <c r="C61">
        <v>2</v>
      </c>
      <c r="D61">
        <v>26</v>
      </c>
      <c r="E61" s="127">
        <v>0</v>
      </c>
      <c r="F61" s="127">
        <v>5.3236283104173907</v>
      </c>
      <c r="G61" s="29">
        <v>1</v>
      </c>
      <c r="H61" s="7"/>
      <c r="I61" s="7"/>
      <c r="J61" s="7"/>
      <c r="K61" s="7"/>
      <c r="M61" s="7"/>
    </row>
    <row r="62" spans="1:13" x14ac:dyDescent="0.25">
      <c r="A62" s="7"/>
      <c r="B62">
        <v>2007</v>
      </c>
      <c r="C62">
        <v>2</v>
      </c>
      <c r="D62">
        <v>27</v>
      </c>
      <c r="E62" s="127">
        <v>61.412727400000001</v>
      </c>
      <c r="F62" s="127">
        <v>5.2955098189402392</v>
      </c>
      <c r="G62" s="29">
        <v>1</v>
      </c>
      <c r="H62" s="7"/>
      <c r="I62" s="7"/>
      <c r="J62" s="7"/>
      <c r="K62" s="7"/>
      <c r="M62" s="7"/>
    </row>
    <row r="63" spans="1:13" x14ac:dyDescent="0.25">
      <c r="A63" s="7"/>
      <c r="B63">
        <v>2007</v>
      </c>
      <c r="C63">
        <v>2</v>
      </c>
      <c r="D63">
        <v>28</v>
      </c>
      <c r="E63" s="127">
        <v>97.195404100000005</v>
      </c>
      <c r="F63" s="127">
        <v>5.2671504835124665</v>
      </c>
      <c r="G63" s="29">
        <v>1</v>
      </c>
      <c r="H63" s="7"/>
      <c r="I63" s="7"/>
      <c r="J63" s="7"/>
      <c r="K63" s="7"/>
      <c r="M63" s="7"/>
    </row>
    <row r="64" spans="1:13" x14ac:dyDescent="0.25">
      <c r="A64" s="7"/>
      <c r="B64">
        <v>2007</v>
      </c>
      <c r="C64">
        <v>3</v>
      </c>
      <c r="D64">
        <v>1</v>
      </c>
      <c r="E64" s="127">
        <v>0</v>
      </c>
      <c r="F64" s="127">
        <v>5.2385634276421875</v>
      </c>
      <c r="G64" s="29">
        <v>1</v>
      </c>
      <c r="H64" s="7"/>
      <c r="I64" s="7"/>
      <c r="J64" s="7"/>
      <c r="K64" s="7"/>
      <c r="M64" s="7"/>
    </row>
    <row r="65" spans="1:13" x14ac:dyDescent="0.25">
      <c r="A65" s="7"/>
      <c r="B65">
        <v>2007</v>
      </c>
      <c r="C65">
        <v>3</v>
      </c>
      <c r="D65">
        <v>2</v>
      </c>
      <c r="E65" s="127">
        <v>31.779239700000002</v>
      </c>
      <c r="F65" s="127">
        <v>5.2097616572278893</v>
      </c>
      <c r="G65" s="29">
        <v>1</v>
      </c>
      <c r="H65" s="7"/>
      <c r="I65" s="7"/>
      <c r="J65" s="7"/>
      <c r="K65" s="7"/>
      <c r="M65" s="7"/>
    </row>
    <row r="66" spans="1:13" x14ac:dyDescent="0.25">
      <c r="A66" s="7"/>
      <c r="B66">
        <v>2007</v>
      </c>
      <c r="C66">
        <v>3</v>
      </c>
      <c r="D66">
        <v>3</v>
      </c>
      <c r="E66" s="127">
        <v>0</v>
      </c>
      <c r="F66" s="127">
        <v>5.1807580605584258</v>
      </c>
      <c r="G66" s="29">
        <v>1</v>
      </c>
      <c r="H66" s="7"/>
      <c r="I66" s="7"/>
      <c r="J66" s="7"/>
      <c r="K66" s="7"/>
      <c r="M66" s="7"/>
    </row>
    <row r="67" spans="1:13" x14ac:dyDescent="0.25">
      <c r="A67" s="7"/>
      <c r="B67">
        <v>2007</v>
      </c>
      <c r="C67">
        <v>3</v>
      </c>
      <c r="D67">
        <v>4</v>
      </c>
      <c r="E67" s="127">
        <v>0</v>
      </c>
      <c r="F67" s="127">
        <v>5.1515654083130169</v>
      </c>
      <c r="G67" s="29">
        <v>1</v>
      </c>
      <c r="H67" s="7"/>
      <c r="I67" s="7"/>
      <c r="J67" s="7"/>
      <c r="K67" s="7"/>
      <c r="M67" s="7"/>
    </row>
    <row r="68" spans="1:13" x14ac:dyDescent="0.25">
      <c r="A68" s="7"/>
      <c r="B68">
        <v>2007</v>
      </c>
      <c r="C68">
        <v>3</v>
      </c>
      <c r="D68">
        <v>5</v>
      </c>
      <c r="E68" s="127">
        <v>0</v>
      </c>
      <c r="F68" s="127">
        <v>5.1221963535612529</v>
      </c>
      <c r="G68" s="29">
        <v>1</v>
      </c>
      <c r="H68" s="7"/>
      <c r="I68" s="7"/>
      <c r="J68" s="7"/>
      <c r="K68" s="7"/>
      <c r="M68" s="7"/>
    </row>
    <row r="69" spans="1:13" x14ac:dyDescent="0.25">
      <c r="A69" s="7"/>
      <c r="B69">
        <v>2007</v>
      </c>
      <c r="C69">
        <v>3</v>
      </c>
      <c r="D69">
        <v>6</v>
      </c>
      <c r="E69" s="127">
        <v>0</v>
      </c>
      <c r="F69" s="127">
        <v>5.092663431763091</v>
      </c>
      <c r="G69" s="29">
        <v>1</v>
      </c>
      <c r="H69" s="7"/>
      <c r="I69" s="7"/>
      <c r="J69" s="7"/>
      <c r="K69" s="7"/>
      <c r="M69" s="7"/>
    </row>
    <row r="70" spans="1:13" x14ac:dyDescent="0.25">
      <c r="A70" s="7"/>
      <c r="B70">
        <v>2007</v>
      </c>
      <c r="C70">
        <v>3</v>
      </c>
      <c r="D70">
        <v>7</v>
      </c>
      <c r="E70" s="127">
        <v>23.934366199999999</v>
      </c>
      <c r="F70" s="127">
        <v>5.0629790607688543</v>
      </c>
      <c r="G70" s="29">
        <v>1</v>
      </c>
      <c r="H70" s="7"/>
      <c r="I70" s="7"/>
      <c r="J70" s="7"/>
      <c r="K70" s="7"/>
      <c r="M70" s="7"/>
    </row>
    <row r="71" spans="1:13" x14ac:dyDescent="0.25">
      <c r="A71" s="7"/>
      <c r="B71">
        <v>2007</v>
      </c>
      <c r="C71">
        <v>3</v>
      </c>
      <c r="D71">
        <v>8</v>
      </c>
      <c r="E71" s="127">
        <v>10.2932758</v>
      </c>
      <c r="F71" s="127">
        <v>5.0331555408192372</v>
      </c>
      <c r="G71" s="29">
        <v>1</v>
      </c>
      <c r="H71" s="7"/>
      <c r="I71" s="7"/>
      <c r="J71" s="7"/>
      <c r="K71" s="7"/>
      <c r="M71" s="7"/>
    </row>
    <row r="72" spans="1:13" x14ac:dyDescent="0.25">
      <c r="A72" s="7"/>
      <c r="B72">
        <v>2007</v>
      </c>
      <c r="C72">
        <v>3</v>
      </c>
      <c r="D72">
        <v>9</v>
      </c>
      <c r="E72" s="127">
        <v>9.8935375200000006</v>
      </c>
      <c r="F72" s="127">
        <v>5.0032050545452993</v>
      </c>
      <c r="G72" s="29">
        <v>1</v>
      </c>
      <c r="H72" s="7"/>
      <c r="I72" s="7"/>
      <c r="J72" s="7"/>
      <c r="K72" s="7"/>
      <c r="M72" s="7"/>
    </row>
    <row r="73" spans="1:13" x14ac:dyDescent="0.25">
      <c r="A73" s="7"/>
      <c r="B73">
        <v>2007</v>
      </c>
      <c r="C73">
        <v>3</v>
      </c>
      <c r="D73">
        <v>10</v>
      </c>
      <c r="E73" s="127">
        <v>0.29980415100000002</v>
      </c>
      <c r="F73" s="127">
        <v>4.9731396669684678</v>
      </c>
      <c r="G73" s="29">
        <v>1</v>
      </c>
      <c r="H73" s="7"/>
      <c r="I73" s="7"/>
      <c r="J73" s="7"/>
      <c r="K73" s="7"/>
      <c r="M73" s="7"/>
    </row>
    <row r="74" spans="1:13" x14ac:dyDescent="0.25">
      <c r="A74" s="7"/>
      <c r="B74">
        <v>2007</v>
      </c>
      <c r="C74">
        <v>3</v>
      </c>
      <c r="D74">
        <v>11</v>
      </c>
      <c r="E74" s="127">
        <v>0</v>
      </c>
      <c r="F74" s="127">
        <v>4.9429713255005412</v>
      </c>
      <c r="G74" s="29">
        <v>1</v>
      </c>
      <c r="H74" s="7"/>
      <c r="I74" s="7"/>
      <c r="J74" s="7"/>
      <c r="K74" s="7"/>
      <c r="M74" s="7"/>
    </row>
    <row r="75" spans="1:13" x14ac:dyDescent="0.25">
      <c r="A75" s="7"/>
      <c r="B75">
        <v>2007</v>
      </c>
      <c r="C75">
        <v>3</v>
      </c>
      <c r="D75">
        <v>12</v>
      </c>
      <c r="E75" s="127">
        <v>0</v>
      </c>
      <c r="F75" s="127">
        <v>4.9127118599436823</v>
      </c>
      <c r="G75" s="29">
        <v>1</v>
      </c>
      <c r="H75" s="7"/>
      <c r="I75" s="7"/>
      <c r="J75" s="7"/>
      <c r="K75" s="7"/>
      <c r="M75" s="7"/>
    </row>
    <row r="76" spans="1:13" x14ac:dyDescent="0.25">
      <c r="A76" s="7"/>
      <c r="B76">
        <v>2007</v>
      </c>
      <c r="C76">
        <v>3</v>
      </c>
      <c r="D76">
        <v>13</v>
      </c>
      <c r="E76" s="127">
        <v>0</v>
      </c>
      <c r="F76" s="127">
        <v>4.8823729824904225</v>
      </c>
      <c r="G76" s="29">
        <v>1</v>
      </c>
      <c r="H76" s="7"/>
      <c r="I76" s="7"/>
      <c r="J76" s="7"/>
      <c r="K76" s="7"/>
      <c r="M76" s="7"/>
    </row>
    <row r="77" spans="1:13" x14ac:dyDescent="0.25">
      <c r="A77" s="7"/>
      <c r="B77">
        <v>2007</v>
      </c>
      <c r="C77">
        <v>3</v>
      </c>
      <c r="D77">
        <v>14</v>
      </c>
      <c r="E77" s="127">
        <v>0</v>
      </c>
      <c r="F77" s="127">
        <v>4.8519662877236618</v>
      </c>
      <c r="G77" s="29">
        <v>1</v>
      </c>
      <c r="H77" s="7"/>
      <c r="I77" s="7"/>
      <c r="J77" s="7"/>
      <c r="K77" s="7"/>
      <c r="M77" s="7"/>
    </row>
    <row r="78" spans="1:13" x14ac:dyDescent="0.25">
      <c r="A78" s="7"/>
      <c r="B78">
        <v>2007</v>
      </c>
      <c r="C78">
        <v>3</v>
      </c>
      <c r="D78">
        <v>15</v>
      </c>
      <c r="E78" s="127">
        <v>13.191383399999999</v>
      </c>
      <c r="F78" s="127">
        <v>4.8215032526166688</v>
      </c>
      <c r="G78" s="29">
        <v>1</v>
      </c>
      <c r="H78" s="7"/>
      <c r="I78" s="7"/>
      <c r="J78" s="7"/>
      <c r="K78" s="7"/>
      <c r="M78" s="7"/>
    </row>
    <row r="79" spans="1:13" x14ac:dyDescent="0.25">
      <c r="A79" s="7"/>
      <c r="B79">
        <v>2007</v>
      </c>
      <c r="C79">
        <v>3</v>
      </c>
      <c r="D79">
        <v>16</v>
      </c>
      <c r="E79" s="127">
        <v>0</v>
      </c>
      <c r="F79" s="127">
        <v>4.7909952365330764</v>
      </c>
      <c r="G79" s="29">
        <v>1</v>
      </c>
      <c r="H79" s="7"/>
      <c r="I79" s="7"/>
      <c r="J79" s="7"/>
      <c r="K79" s="7"/>
      <c r="M79" s="7"/>
    </row>
    <row r="80" spans="1:13" x14ac:dyDescent="0.25">
      <c r="A80" s="7"/>
      <c r="B80">
        <v>2007</v>
      </c>
      <c r="C80">
        <v>3</v>
      </c>
      <c r="D80">
        <v>17</v>
      </c>
      <c r="E80" s="127">
        <v>0</v>
      </c>
      <c r="F80" s="127">
        <v>4.7604534812268895</v>
      </c>
      <c r="G80" s="29">
        <v>1</v>
      </c>
      <c r="H80" s="7"/>
      <c r="I80" s="7"/>
      <c r="J80" s="7"/>
      <c r="K80" s="7"/>
      <c r="M80" s="7"/>
    </row>
    <row r="81" spans="1:13" x14ac:dyDescent="0.25">
      <c r="A81" s="7"/>
      <c r="B81">
        <v>2007</v>
      </c>
      <c r="C81">
        <v>3</v>
      </c>
      <c r="D81">
        <v>18</v>
      </c>
      <c r="E81" s="127">
        <v>0</v>
      </c>
      <c r="F81" s="127">
        <v>4.7298891108424792</v>
      </c>
      <c r="G81" s="29">
        <v>1</v>
      </c>
      <c r="H81" s="7"/>
      <c r="I81" s="7"/>
      <c r="J81" s="7"/>
      <c r="K81" s="7"/>
      <c r="M81" s="7"/>
    </row>
    <row r="82" spans="1:13" x14ac:dyDescent="0.25">
      <c r="A82" s="7"/>
      <c r="B82">
        <v>2007</v>
      </c>
      <c r="C82">
        <v>3</v>
      </c>
      <c r="D82">
        <v>19</v>
      </c>
      <c r="E82" s="127">
        <v>0</v>
      </c>
      <c r="F82" s="127">
        <v>4.6993131319145842</v>
      </c>
      <c r="G82" s="29">
        <v>1</v>
      </c>
      <c r="H82" s="7"/>
      <c r="I82" s="7"/>
      <c r="J82" s="7"/>
      <c r="K82" s="7"/>
      <c r="M82" s="7"/>
    </row>
    <row r="83" spans="1:13" x14ac:dyDescent="0.25">
      <c r="A83" s="7"/>
      <c r="B83">
        <v>2007</v>
      </c>
      <c r="C83">
        <v>3</v>
      </c>
      <c r="D83">
        <v>20</v>
      </c>
      <c r="E83" s="127">
        <v>0</v>
      </c>
      <c r="F83" s="127">
        <v>4.668736433368311</v>
      </c>
      <c r="G83" s="29">
        <v>1</v>
      </c>
      <c r="H83" s="7"/>
      <c r="I83" s="7"/>
      <c r="J83" s="7"/>
      <c r="K83" s="7"/>
      <c r="M83" s="7"/>
    </row>
    <row r="84" spans="1:13" x14ac:dyDescent="0.25">
      <c r="A84" s="7"/>
      <c r="B84">
        <v>2007</v>
      </c>
      <c r="C84">
        <v>3</v>
      </c>
      <c r="D84">
        <v>21</v>
      </c>
      <c r="E84" s="127">
        <v>0</v>
      </c>
      <c r="F84" s="127">
        <v>4.6381697865191338</v>
      </c>
      <c r="G84" s="29">
        <v>1</v>
      </c>
      <c r="H84" s="7"/>
      <c r="I84" s="7"/>
      <c r="J84" s="7"/>
      <c r="K84" s="7"/>
      <c r="M84" s="7"/>
    </row>
    <row r="85" spans="1:13" x14ac:dyDescent="0.25">
      <c r="A85" s="7"/>
      <c r="B85">
        <v>2007</v>
      </c>
      <c r="C85">
        <v>3</v>
      </c>
      <c r="D85">
        <v>22</v>
      </c>
      <c r="E85" s="127">
        <v>0</v>
      </c>
      <c r="F85" s="127">
        <v>4.6076238450728955</v>
      </c>
      <c r="G85" s="29">
        <v>1</v>
      </c>
      <c r="H85" s="7"/>
      <c r="I85" s="7"/>
      <c r="J85" s="7"/>
      <c r="K85" s="7"/>
      <c r="M85" s="7"/>
    </row>
    <row r="86" spans="1:13" x14ac:dyDescent="0.25">
      <c r="A86" s="7"/>
      <c r="B86">
        <v>2007</v>
      </c>
      <c r="C86">
        <v>3</v>
      </c>
      <c r="D86">
        <v>23</v>
      </c>
      <c r="E86" s="127">
        <v>0</v>
      </c>
      <c r="F86" s="127">
        <v>4.5771091451258066</v>
      </c>
      <c r="G86" s="29">
        <v>1</v>
      </c>
      <c r="H86" s="7"/>
      <c r="I86" s="7"/>
      <c r="J86" s="7"/>
      <c r="K86" s="7"/>
      <c r="M86" s="7"/>
    </row>
    <row r="87" spans="1:13" x14ac:dyDescent="0.25">
      <c r="A87" s="7"/>
      <c r="B87">
        <v>2007</v>
      </c>
      <c r="C87">
        <v>3</v>
      </c>
      <c r="D87">
        <v>24</v>
      </c>
      <c r="E87" s="127">
        <v>0</v>
      </c>
      <c r="F87" s="127">
        <v>4.5466361051644455</v>
      </c>
      <c r="G87" s="29">
        <v>1</v>
      </c>
      <c r="H87" s="7"/>
      <c r="I87" s="7"/>
      <c r="J87" s="7"/>
      <c r="K87" s="7"/>
      <c r="M87" s="7"/>
    </row>
    <row r="88" spans="1:13" x14ac:dyDescent="0.25">
      <c r="A88" s="7"/>
      <c r="B88">
        <v>2007</v>
      </c>
      <c r="C88">
        <v>3</v>
      </c>
      <c r="D88">
        <v>25</v>
      </c>
      <c r="E88" s="127">
        <v>0.79947769599999996</v>
      </c>
      <c r="F88" s="127">
        <v>4.5162150260657574</v>
      </c>
      <c r="G88" s="29">
        <v>1</v>
      </c>
      <c r="H88" s="7"/>
      <c r="I88" s="7"/>
      <c r="J88" s="7"/>
      <c r="K88" s="7"/>
      <c r="M88" s="7"/>
    </row>
    <row r="89" spans="1:13" x14ac:dyDescent="0.25">
      <c r="A89" s="7"/>
      <c r="B89">
        <v>2007</v>
      </c>
      <c r="C89">
        <v>3</v>
      </c>
      <c r="D89">
        <v>26</v>
      </c>
      <c r="E89" s="127">
        <v>0</v>
      </c>
      <c r="F89" s="127">
        <v>4.4858560910970544</v>
      </c>
      <c r="G89" s="29">
        <v>1</v>
      </c>
      <c r="H89" s="7"/>
      <c r="I89" s="7"/>
      <c r="J89" s="7"/>
      <c r="K89" s="7"/>
      <c r="M89" s="7"/>
    </row>
    <row r="90" spans="1:13" x14ac:dyDescent="0.25">
      <c r="A90" s="7"/>
      <c r="B90">
        <v>2007</v>
      </c>
      <c r="C90">
        <v>3</v>
      </c>
      <c r="D90">
        <v>27</v>
      </c>
      <c r="E90" s="127">
        <v>0</v>
      </c>
      <c r="F90" s="127">
        <v>4.4555693659160207</v>
      </c>
      <c r="G90" s="29">
        <v>1</v>
      </c>
      <c r="H90" s="7"/>
      <c r="I90" s="7"/>
      <c r="J90" s="7"/>
      <c r="K90" s="7"/>
      <c r="M90" s="7"/>
    </row>
    <row r="91" spans="1:13" x14ac:dyDescent="0.25">
      <c r="A91" s="7"/>
      <c r="B91">
        <v>2007</v>
      </c>
      <c r="C91">
        <v>3</v>
      </c>
      <c r="D91">
        <v>28</v>
      </c>
      <c r="E91" s="127">
        <v>104.131973</v>
      </c>
      <c r="F91" s="127">
        <v>4.4253647985707047</v>
      </c>
      <c r="G91" s="29">
        <v>1</v>
      </c>
      <c r="H91" s="7"/>
      <c r="I91" s="7"/>
      <c r="J91" s="7"/>
      <c r="K91" s="7"/>
      <c r="M91" s="7"/>
    </row>
    <row r="92" spans="1:13" x14ac:dyDescent="0.25">
      <c r="A92" s="7"/>
      <c r="B92">
        <v>2007</v>
      </c>
      <c r="C92">
        <v>3</v>
      </c>
      <c r="D92">
        <v>29</v>
      </c>
      <c r="E92" s="127">
        <v>28.231559799999999</v>
      </c>
      <c r="F92" s="127">
        <v>4.3952522194995245</v>
      </c>
      <c r="G92" s="29">
        <v>1</v>
      </c>
      <c r="H92" s="7"/>
      <c r="I92" s="7"/>
      <c r="J92" s="7"/>
      <c r="K92" s="7"/>
      <c r="M92" s="7"/>
    </row>
    <row r="93" spans="1:13" x14ac:dyDescent="0.25">
      <c r="A93" s="7"/>
      <c r="B93">
        <v>2007</v>
      </c>
      <c r="C93">
        <v>3</v>
      </c>
      <c r="D93">
        <v>30</v>
      </c>
      <c r="E93" s="127">
        <v>0</v>
      </c>
      <c r="F93" s="127">
        <v>4.3652413415312648</v>
      </c>
      <c r="G93" s="29">
        <v>1</v>
      </c>
      <c r="H93" s="7"/>
      <c r="I93" s="7"/>
      <c r="J93" s="7"/>
      <c r="K93" s="7"/>
      <c r="M93" s="7"/>
    </row>
    <row r="94" spans="1:13" x14ac:dyDescent="0.25">
      <c r="A94" s="7"/>
      <c r="B94">
        <v>2007</v>
      </c>
      <c r="C94">
        <v>3</v>
      </c>
      <c r="D94">
        <v>31</v>
      </c>
      <c r="E94" s="127">
        <v>0</v>
      </c>
      <c r="F94" s="127">
        <v>4.3353417598850772</v>
      </c>
      <c r="G94" s="29">
        <v>1</v>
      </c>
      <c r="H94" s="7"/>
      <c r="I94" s="7"/>
      <c r="J94" s="7"/>
      <c r="K94" s="7"/>
      <c r="M94" s="7"/>
    </row>
    <row r="95" spans="1:13" x14ac:dyDescent="0.25">
      <c r="A95" s="7"/>
      <c r="B95">
        <v>2007</v>
      </c>
      <c r="C95">
        <v>4</v>
      </c>
      <c r="D95">
        <v>1</v>
      </c>
      <c r="E95" s="127">
        <v>0</v>
      </c>
      <c r="F95" s="127">
        <v>4.3055629521704839</v>
      </c>
      <c r="G95" s="29">
        <v>1</v>
      </c>
      <c r="H95" s="7"/>
      <c r="I95" s="7"/>
      <c r="J95" s="7"/>
      <c r="K95" s="7"/>
      <c r="M95" s="7"/>
    </row>
    <row r="96" spans="1:13" x14ac:dyDescent="0.25">
      <c r="A96" s="7"/>
      <c r="B96">
        <v>2007</v>
      </c>
      <c r="C96">
        <v>4</v>
      </c>
      <c r="D96">
        <v>2</v>
      </c>
      <c r="E96" s="127">
        <v>0</v>
      </c>
      <c r="F96" s="127">
        <v>4.2759142783873729</v>
      </c>
      <c r="G96" s="29">
        <v>1</v>
      </c>
      <c r="H96" s="7"/>
      <c r="I96" s="7"/>
      <c r="J96" s="7"/>
      <c r="K96" s="7"/>
      <c r="M96" s="7"/>
    </row>
    <row r="97" spans="1:13" x14ac:dyDescent="0.25">
      <c r="A97" s="7"/>
      <c r="B97">
        <v>2007</v>
      </c>
      <c r="C97">
        <v>4</v>
      </c>
      <c r="D97">
        <v>3</v>
      </c>
      <c r="E97" s="127">
        <v>0</v>
      </c>
      <c r="F97" s="127">
        <v>4.2464049809260027</v>
      </c>
      <c r="G97" s="29">
        <v>1</v>
      </c>
      <c r="H97" s="7"/>
      <c r="I97" s="7"/>
      <c r="J97" s="7"/>
      <c r="K97" s="7"/>
      <c r="M97" s="7"/>
    </row>
    <row r="98" spans="1:13" x14ac:dyDescent="0.25">
      <c r="A98" s="7"/>
      <c r="B98">
        <v>2007</v>
      </c>
      <c r="C98">
        <v>4</v>
      </c>
      <c r="D98">
        <v>4</v>
      </c>
      <c r="E98" s="127">
        <v>0</v>
      </c>
      <c r="F98" s="127">
        <v>4.217044184566995</v>
      </c>
      <c r="G98" s="29">
        <v>1</v>
      </c>
      <c r="H98" s="7"/>
      <c r="I98" s="7"/>
      <c r="J98" s="7"/>
      <c r="K98" s="7"/>
      <c r="M98" s="7"/>
    </row>
    <row r="99" spans="1:13" x14ac:dyDescent="0.25">
      <c r="A99" s="7"/>
      <c r="B99">
        <v>2007</v>
      </c>
      <c r="C99">
        <v>4</v>
      </c>
      <c r="D99">
        <v>5</v>
      </c>
      <c r="E99" s="127">
        <v>0</v>
      </c>
      <c r="F99" s="127">
        <v>4.1878408964813421</v>
      </c>
      <c r="G99" s="29">
        <v>1</v>
      </c>
      <c r="H99" s="7"/>
      <c r="I99" s="7"/>
      <c r="J99" s="7"/>
      <c r="K99" s="7"/>
      <c r="M99" s="7"/>
    </row>
    <row r="100" spans="1:13" x14ac:dyDescent="0.25">
      <c r="A100" s="7"/>
      <c r="B100">
        <v>2007</v>
      </c>
      <c r="C100">
        <v>4</v>
      </c>
      <c r="D100">
        <v>6</v>
      </c>
      <c r="E100" s="127">
        <v>0</v>
      </c>
      <c r="F100" s="127">
        <v>4.1588040062304064</v>
      </c>
      <c r="G100" s="29">
        <v>1</v>
      </c>
      <c r="H100" s="7"/>
      <c r="I100" s="7"/>
      <c r="J100" s="7"/>
      <c r="K100" s="7"/>
      <c r="M100" s="7"/>
    </row>
    <row r="101" spans="1:13" x14ac:dyDescent="0.25">
      <c r="A101" s="7"/>
      <c r="B101">
        <v>2007</v>
      </c>
      <c r="C101">
        <v>4</v>
      </c>
      <c r="D101">
        <v>7</v>
      </c>
      <c r="E101" s="127">
        <v>0</v>
      </c>
      <c r="F101" s="127">
        <v>4.1299422857659129</v>
      </c>
      <c r="G101" s="29">
        <v>1</v>
      </c>
      <c r="H101" s="7"/>
      <c r="I101" s="7"/>
      <c r="J101" s="7"/>
      <c r="K101" s="7"/>
      <c r="M101" s="7"/>
    </row>
    <row r="102" spans="1:13" x14ac:dyDescent="0.25">
      <c r="A102" s="7"/>
      <c r="B102">
        <v>2007</v>
      </c>
      <c r="C102">
        <v>4</v>
      </c>
      <c r="D102">
        <v>8</v>
      </c>
      <c r="E102" s="127">
        <v>0</v>
      </c>
      <c r="F102" s="127">
        <v>4.101264389429959</v>
      </c>
      <c r="G102" s="29">
        <v>1</v>
      </c>
      <c r="H102" s="7"/>
      <c r="I102" s="7"/>
      <c r="J102" s="7"/>
      <c r="K102" s="7"/>
      <c r="M102" s="7"/>
    </row>
    <row r="103" spans="1:13" x14ac:dyDescent="0.25">
      <c r="A103" s="7"/>
      <c r="B103">
        <v>2007</v>
      </c>
      <c r="C103">
        <v>4</v>
      </c>
      <c r="D103">
        <v>9</v>
      </c>
      <c r="E103" s="127">
        <v>0</v>
      </c>
      <c r="F103" s="127">
        <v>4.0727788539550085</v>
      </c>
      <c r="G103" s="29">
        <v>1</v>
      </c>
      <c r="H103" s="7"/>
      <c r="I103" s="7"/>
      <c r="J103" s="7"/>
      <c r="K103" s="7"/>
      <c r="M103" s="7"/>
    </row>
    <row r="104" spans="1:13" x14ac:dyDescent="0.25">
      <c r="A104" s="7"/>
      <c r="B104">
        <v>2007</v>
      </c>
      <c r="C104">
        <v>4</v>
      </c>
      <c r="D104">
        <v>10</v>
      </c>
      <c r="E104" s="127">
        <v>0</v>
      </c>
      <c r="F104" s="127">
        <v>4.0444940984638915</v>
      </c>
      <c r="G104" s="29">
        <v>1</v>
      </c>
      <c r="H104" s="7"/>
      <c r="I104" s="7"/>
      <c r="J104" s="7"/>
      <c r="K104" s="7"/>
      <c r="M104" s="7"/>
    </row>
    <row r="105" spans="1:13" x14ac:dyDescent="0.25">
      <c r="A105" s="7"/>
      <c r="B105">
        <v>2007</v>
      </c>
      <c r="C105">
        <v>4</v>
      </c>
      <c r="D105">
        <v>11</v>
      </c>
      <c r="E105" s="127">
        <v>0</v>
      </c>
      <c r="F105" s="127">
        <v>4.0164184244698076</v>
      </c>
      <c r="G105" s="29">
        <v>1</v>
      </c>
      <c r="H105" s="7"/>
      <c r="I105" s="7"/>
      <c r="J105" s="7"/>
      <c r="K105" s="7"/>
      <c r="M105" s="7"/>
    </row>
    <row r="106" spans="1:13" x14ac:dyDescent="0.25">
      <c r="A106" s="7"/>
      <c r="B106">
        <v>2007</v>
      </c>
      <c r="C106">
        <v>4</v>
      </c>
      <c r="D106">
        <v>12</v>
      </c>
      <c r="E106" s="127">
        <v>0</v>
      </c>
      <c r="F106" s="127">
        <v>3.9885600158763244</v>
      </c>
      <c r="G106" s="29">
        <v>1</v>
      </c>
      <c r="H106" s="7"/>
      <c r="I106" s="7"/>
      <c r="J106" s="7"/>
      <c r="K106" s="7"/>
      <c r="M106" s="7"/>
    </row>
    <row r="107" spans="1:13" x14ac:dyDescent="0.25">
      <c r="A107" s="7"/>
      <c r="B107">
        <v>2007</v>
      </c>
      <c r="C107">
        <v>4</v>
      </c>
      <c r="D107">
        <v>13</v>
      </c>
      <c r="E107" s="127">
        <v>0</v>
      </c>
      <c r="F107" s="127">
        <v>3.9609269389773765</v>
      </c>
      <c r="G107" s="29">
        <v>1</v>
      </c>
      <c r="H107" s="7"/>
      <c r="I107" s="7"/>
      <c r="J107" s="7"/>
      <c r="K107" s="7"/>
      <c r="M107" s="7"/>
    </row>
    <row r="108" spans="1:13" x14ac:dyDescent="0.25">
      <c r="A108" s="7"/>
      <c r="B108">
        <v>2007</v>
      </c>
      <c r="C108">
        <v>4</v>
      </c>
      <c r="D108">
        <v>14</v>
      </c>
      <c r="E108" s="127">
        <v>0</v>
      </c>
      <c r="F108" s="127">
        <v>3.9335271424572671</v>
      </c>
      <c r="G108" s="29">
        <v>1</v>
      </c>
      <c r="H108" s="7"/>
      <c r="I108" s="7"/>
      <c r="J108" s="7"/>
      <c r="K108" s="7"/>
      <c r="M108" s="7"/>
    </row>
    <row r="109" spans="1:13" x14ac:dyDescent="0.25">
      <c r="A109" s="7"/>
      <c r="B109">
        <v>2007</v>
      </c>
      <c r="C109">
        <v>4</v>
      </c>
      <c r="D109">
        <v>15</v>
      </c>
      <c r="E109" s="127">
        <v>0</v>
      </c>
      <c r="F109" s="127">
        <v>3.9063684573906663</v>
      </c>
      <c r="G109" s="29">
        <v>1</v>
      </c>
      <c r="H109" s="7"/>
      <c r="I109" s="7"/>
      <c r="J109" s="7"/>
      <c r="K109" s="7"/>
      <c r="M109" s="7"/>
    </row>
    <row r="110" spans="1:13" x14ac:dyDescent="0.25">
      <c r="A110" s="7"/>
      <c r="B110">
        <v>2007</v>
      </c>
      <c r="C110">
        <v>4</v>
      </c>
      <c r="D110">
        <v>16</v>
      </c>
      <c r="E110" s="127">
        <v>0</v>
      </c>
      <c r="F110" s="127">
        <v>3.8794585972426114</v>
      </c>
      <c r="G110" s="29">
        <v>1</v>
      </c>
      <c r="H110" s="7"/>
      <c r="I110" s="7"/>
      <c r="J110" s="7"/>
      <c r="K110" s="7"/>
      <c r="M110" s="7"/>
    </row>
    <row r="111" spans="1:13" x14ac:dyDescent="0.25">
      <c r="A111" s="7"/>
      <c r="B111">
        <v>2007</v>
      </c>
      <c r="C111">
        <v>4</v>
      </c>
      <c r="D111">
        <v>17</v>
      </c>
      <c r="E111" s="127">
        <v>0</v>
      </c>
      <c r="F111" s="127">
        <v>3.8528051578685112</v>
      </c>
      <c r="G111" s="29">
        <v>1</v>
      </c>
      <c r="H111" s="7"/>
      <c r="I111" s="7"/>
      <c r="J111" s="7"/>
      <c r="K111" s="7"/>
      <c r="M111" s="7"/>
    </row>
    <row r="112" spans="1:13" x14ac:dyDescent="0.25">
      <c r="A112" s="7"/>
      <c r="B112">
        <v>2007</v>
      </c>
      <c r="C112">
        <v>4</v>
      </c>
      <c r="D112">
        <v>18</v>
      </c>
      <c r="E112" s="127">
        <v>0</v>
      </c>
      <c r="F112" s="127">
        <v>3.8264156175141375</v>
      </c>
      <c r="G112" s="29">
        <v>1</v>
      </c>
      <c r="H112" s="7"/>
      <c r="I112" s="7"/>
      <c r="J112" s="7"/>
      <c r="K112" s="7"/>
      <c r="M112" s="7"/>
    </row>
    <row r="113" spans="1:13" x14ac:dyDescent="0.25">
      <c r="A113" s="7"/>
      <c r="B113">
        <v>2007</v>
      </c>
      <c r="C113">
        <v>4</v>
      </c>
      <c r="D113">
        <v>19</v>
      </c>
      <c r="E113" s="127">
        <v>0</v>
      </c>
      <c r="F113" s="127">
        <v>3.8002973368156328</v>
      </c>
      <c r="G113" s="29">
        <v>1</v>
      </c>
      <c r="H113" s="7"/>
      <c r="I113" s="7"/>
      <c r="J113" s="7"/>
      <c r="K113" s="7"/>
      <c r="M113" s="7"/>
    </row>
    <row r="114" spans="1:13" x14ac:dyDescent="0.25">
      <c r="A114" s="7"/>
      <c r="B114">
        <v>2007</v>
      </c>
      <c r="C114">
        <v>4</v>
      </c>
      <c r="D114">
        <v>20</v>
      </c>
      <c r="E114" s="127">
        <v>0</v>
      </c>
      <c r="F114" s="127">
        <v>3.7744575587995088</v>
      </c>
      <c r="G114" s="29">
        <v>1</v>
      </c>
      <c r="H114" s="7"/>
      <c r="I114" s="7"/>
      <c r="J114" s="7"/>
      <c r="K114" s="7"/>
      <c r="M114" s="7"/>
    </row>
    <row r="115" spans="1:13" x14ac:dyDescent="0.25">
      <c r="A115" s="7"/>
      <c r="B115">
        <v>2007</v>
      </c>
      <c r="C115">
        <v>4</v>
      </c>
      <c r="D115">
        <v>21</v>
      </c>
      <c r="E115" s="127">
        <v>0</v>
      </c>
      <c r="F115" s="127">
        <v>3.7489034088826401</v>
      </c>
      <c r="G115" s="29">
        <v>1</v>
      </c>
      <c r="H115" s="7"/>
      <c r="I115" s="7"/>
      <c r="J115" s="7"/>
      <c r="K115" s="7"/>
      <c r="M115" s="7"/>
    </row>
    <row r="116" spans="1:13" x14ac:dyDescent="0.25">
      <c r="A116" s="7"/>
      <c r="B116">
        <v>2007</v>
      </c>
      <c r="C116">
        <v>4</v>
      </c>
      <c r="D116">
        <v>22</v>
      </c>
      <c r="E116" s="127">
        <v>0</v>
      </c>
      <c r="F116" s="127">
        <v>3.7236418948722738</v>
      </c>
      <c r="G116" s="29">
        <v>1</v>
      </c>
      <c r="H116" s="7"/>
      <c r="I116" s="7"/>
      <c r="J116" s="7"/>
      <c r="K116" s="7"/>
      <c r="M116" s="7"/>
    </row>
    <row r="117" spans="1:13" x14ac:dyDescent="0.25">
      <c r="A117" s="7"/>
      <c r="B117">
        <v>2007</v>
      </c>
      <c r="C117">
        <v>4</v>
      </c>
      <c r="D117">
        <v>23</v>
      </c>
      <c r="E117" s="127">
        <v>0</v>
      </c>
      <c r="F117" s="127">
        <v>3.6986799069660243</v>
      </c>
      <c r="G117" s="29">
        <v>1</v>
      </c>
      <c r="H117" s="7"/>
      <c r="I117" s="7"/>
      <c r="J117" s="7"/>
      <c r="K117" s="7"/>
      <c r="M117" s="7"/>
    </row>
    <row r="118" spans="1:13" x14ac:dyDescent="0.25">
      <c r="A118" s="7"/>
      <c r="B118">
        <v>2007</v>
      </c>
      <c r="C118">
        <v>4</v>
      </c>
      <c r="D118">
        <v>24</v>
      </c>
      <c r="E118" s="127">
        <v>0</v>
      </c>
      <c r="F118" s="127">
        <v>3.6740242177518709</v>
      </c>
      <c r="G118" s="29">
        <v>1</v>
      </c>
      <c r="H118" s="7"/>
      <c r="I118" s="7"/>
      <c r="J118" s="7"/>
      <c r="K118" s="7"/>
      <c r="M118" s="7"/>
    </row>
    <row r="119" spans="1:13" x14ac:dyDescent="0.25">
      <c r="A119" s="7"/>
      <c r="B119">
        <v>2007</v>
      </c>
      <c r="C119">
        <v>4</v>
      </c>
      <c r="D119">
        <v>25</v>
      </c>
      <c r="E119" s="127">
        <v>0</v>
      </c>
      <c r="F119" s="127">
        <v>3.6496814822081625</v>
      </c>
      <c r="G119" s="29">
        <v>1</v>
      </c>
      <c r="H119" s="7"/>
      <c r="I119" s="7"/>
      <c r="J119" s="7"/>
      <c r="K119" s="7"/>
      <c r="M119" s="7"/>
    </row>
    <row r="120" spans="1:13" x14ac:dyDescent="0.25">
      <c r="A120" s="7"/>
      <c r="B120">
        <v>2007</v>
      </c>
      <c r="C120">
        <v>4</v>
      </c>
      <c r="D120">
        <v>26</v>
      </c>
      <c r="E120" s="127">
        <v>0</v>
      </c>
      <c r="F120" s="127">
        <v>3.6256582377036159</v>
      </c>
      <c r="G120" s="29">
        <v>1</v>
      </c>
      <c r="H120" s="7"/>
      <c r="I120" s="7"/>
      <c r="J120" s="7"/>
      <c r="K120" s="7"/>
      <c r="M120" s="7"/>
    </row>
    <row r="121" spans="1:13" x14ac:dyDescent="0.25">
      <c r="A121" s="7"/>
      <c r="B121">
        <v>2007</v>
      </c>
      <c r="C121">
        <v>4</v>
      </c>
      <c r="D121">
        <v>27</v>
      </c>
      <c r="E121" s="127">
        <v>0</v>
      </c>
      <c r="F121" s="127">
        <v>3.6019609039973197</v>
      </c>
      <c r="G121" s="29">
        <v>1</v>
      </c>
      <c r="H121" s="7"/>
      <c r="I121" s="7"/>
      <c r="J121" s="7"/>
      <c r="K121" s="7"/>
      <c r="M121" s="7"/>
    </row>
    <row r="122" spans="1:13" x14ac:dyDescent="0.25">
      <c r="A122" s="7"/>
      <c r="B122">
        <v>2007</v>
      </c>
      <c r="C122">
        <v>4</v>
      </c>
      <c r="D122">
        <v>28</v>
      </c>
      <c r="E122" s="127">
        <v>0</v>
      </c>
      <c r="F122" s="127">
        <v>3.5785957832387201</v>
      </c>
      <c r="G122" s="29">
        <v>1</v>
      </c>
      <c r="H122" s="7"/>
      <c r="I122" s="7"/>
      <c r="J122" s="7"/>
      <c r="K122" s="7"/>
      <c r="M122" s="7"/>
    </row>
    <row r="123" spans="1:13" x14ac:dyDescent="0.25">
      <c r="A123" s="7"/>
      <c r="B123">
        <v>2007</v>
      </c>
      <c r="C123">
        <v>4</v>
      </c>
      <c r="D123">
        <v>29</v>
      </c>
      <c r="E123" s="127">
        <v>0</v>
      </c>
      <c r="F123" s="127">
        <v>3.5555690599676408</v>
      </c>
      <c r="G123" s="29">
        <v>1</v>
      </c>
      <c r="H123" s="7"/>
      <c r="I123" s="7"/>
      <c r="J123" s="7"/>
      <c r="K123" s="7"/>
      <c r="M123" s="7"/>
    </row>
    <row r="124" spans="1:13" x14ac:dyDescent="0.25">
      <c r="A124" s="7"/>
      <c r="B124">
        <v>2007</v>
      </c>
      <c r="C124">
        <v>4</v>
      </c>
      <c r="D124">
        <v>30</v>
      </c>
      <c r="E124" s="127">
        <v>0</v>
      </c>
      <c r="F124" s="127">
        <v>3.5328868011142704</v>
      </c>
      <c r="G124" s="29">
        <v>1</v>
      </c>
      <c r="H124" s="7"/>
      <c r="I124" s="7"/>
      <c r="J124" s="7"/>
      <c r="K124" s="7"/>
      <c r="M124" s="7"/>
    </row>
    <row r="125" spans="1:13" x14ac:dyDescent="0.25">
      <c r="A125" s="7"/>
      <c r="B125">
        <v>2007</v>
      </c>
      <c r="C125">
        <v>5</v>
      </c>
      <c r="D125">
        <v>1</v>
      </c>
      <c r="E125" s="127">
        <v>0</v>
      </c>
      <c r="F125" s="127">
        <v>3.5105549559991664</v>
      </c>
      <c r="G125" s="29">
        <v>1</v>
      </c>
      <c r="H125" s="7"/>
      <c r="I125" s="7"/>
      <c r="J125" s="7"/>
      <c r="K125" s="7"/>
      <c r="M125" s="7"/>
    </row>
    <row r="126" spans="1:13" x14ac:dyDescent="0.25">
      <c r="A126" s="7"/>
      <c r="B126">
        <v>2007</v>
      </c>
      <c r="C126">
        <v>5</v>
      </c>
      <c r="D126">
        <v>2</v>
      </c>
      <c r="E126" s="127">
        <v>0</v>
      </c>
      <c r="F126" s="127">
        <v>3.4885793563332479</v>
      </c>
      <c r="G126" s="29">
        <v>1</v>
      </c>
      <c r="H126" s="7"/>
      <c r="I126" s="7"/>
      <c r="J126" s="7"/>
      <c r="K126" s="7"/>
      <c r="M126" s="7"/>
    </row>
    <row r="127" spans="1:13" x14ac:dyDescent="0.25">
      <c r="A127" s="7"/>
      <c r="B127">
        <v>2007</v>
      </c>
      <c r="C127">
        <v>5</v>
      </c>
      <c r="D127">
        <v>3</v>
      </c>
      <c r="E127" s="127">
        <v>0</v>
      </c>
      <c r="F127" s="127">
        <v>3.4669657162178096</v>
      </c>
      <c r="G127" s="29">
        <v>1</v>
      </c>
      <c r="H127" s="7"/>
      <c r="I127" s="7"/>
      <c r="J127" s="7"/>
      <c r="K127" s="7"/>
      <c r="M127" s="7"/>
    </row>
    <row r="128" spans="1:13" x14ac:dyDescent="0.25">
      <c r="A128" s="7"/>
      <c r="B128">
        <v>2007</v>
      </c>
      <c r="C128">
        <v>5</v>
      </c>
      <c r="D128">
        <v>4</v>
      </c>
      <c r="E128" s="127">
        <v>0</v>
      </c>
      <c r="F128" s="127">
        <v>3.4457196321445114</v>
      </c>
      <c r="G128" s="29">
        <v>1</v>
      </c>
      <c r="H128" s="7"/>
      <c r="I128" s="7"/>
      <c r="J128" s="7"/>
      <c r="K128" s="7"/>
      <c r="M128" s="7"/>
    </row>
    <row r="129" spans="1:13" x14ac:dyDescent="0.25">
      <c r="A129" s="7"/>
      <c r="B129">
        <v>2007</v>
      </c>
      <c r="C129">
        <v>5</v>
      </c>
      <c r="D129">
        <v>5</v>
      </c>
      <c r="E129" s="127">
        <v>0</v>
      </c>
      <c r="F129" s="127">
        <v>3.42484658299538</v>
      </c>
      <c r="G129" s="29">
        <v>1</v>
      </c>
      <c r="H129" s="7"/>
      <c r="I129" s="7"/>
      <c r="J129" s="7"/>
      <c r="K129" s="7"/>
      <c r="M129" s="7"/>
    </row>
    <row r="130" spans="1:13" x14ac:dyDescent="0.25">
      <c r="A130" s="7"/>
      <c r="B130">
        <v>2007</v>
      </c>
      <c r="C130">
        <v>5</v>
      </c>
      <c r="D130">
        <v>6</v>
      </c>
      <c r="E130" s="127">
        <v>1.4399999400000001</v>
      </c>
      <c r="F130" s="127">
        <v>3.4043519300428109</v>
      </c>
      <c r="G130" s="29">
        <v>1</v>
      </c>
      <c r="H130" s="7"/>
      <c r="I130" s="7"/>
      <c r="J130" s="7"/>
      <c r="K130" s="7"/>
      <c r="M130" s="7"/>
    </row>
    <row r="131" spans="1:13" x14ac:dyDescent="0.25">
      <c r="A131" s="7"/>
      <c r="B131">
        <v>2007</v>
      </c>
      <c r="C131">
        <v>5</v>
      </c>
      <c r="D131">
        <v>7</v>
      </c>
      <c r="E131" s="127">
        <v>0</v>
      </c>
      <c r="F131" s="127">
        <v>3.384240916949568</v>
      </c>
      <c r="G131" s="29">
        <v>1</v>
      </c>
      <c r="H131" s="7"/>
      <c r="I131" s="7"/>
      <c r="J131" s="7"/>
      <c r="K131" s="7"/>
      <c r="M131" s="7"/>
    </row>
    <row r="132" spans="1:13" x14ac:dyDescent="0.25">
      <c r="A132" s="7"/>
      <c r="B132">
        <v>2007</v>
      </c>
      <c r="C132">
        <v>5</v>
      </c>
      <c r="D132">
        <v>8</v>
      </c>
      <c r="E132" s="127">
        <v>0</v>
      </c>
      <c r="F132" s="127">
        <v>3.3645186697687794</v>
      </c>
      <c r="G132" s="29">
        <v>1</v>
      </c>
      <c r="H132" s="7"/>
      <c r="I132" s="7"/>
      <c r="J132" s="7"/>
      <c r="K132" s="7"/>
      <c r="M132" s="7"/>
    </row>
    <row r="133" spans="1:13" x14ac:dyDescent="0.25">
      <c r="A133" s="7"/>
      <c r="B133">
        <v>2007</v>
      </c>
      <c r="C133">
        <v>5</v>
      </c>
      <c r="D133">
        <v>9</v>
      </c>
      <c r="E133" s="127">
        <v>0</v>
      </c>
      <c r="F133" s="127">
        <v>3.3451901969439466</v>
      </c>
      <c r="G133" s="29">
        <v>1</v>
      </c>
      <c r="H133" s="7"/>
      <c r="I133" s="7"/>
      <c r="J133" s="7"/>
      <c r="K133" s="7"/>
      <c r="M133" s="7"/>
    </row>
    <row r="134" spans="1:13" x14ac:dyDescent="0.25">
      <c r="A134" s="7"/>
      <c r="B134">
        <v>2007</v>
      </c>
      <c r="C134">
        <v>5</v>
      </c>
      <c r="D134">
        <v>10</v>
      </c>
      <c r="E134" s="127">
        <v>0</v>
      </c>
      <c r="F134" s="127">
        <v>3.3262603893089349</v>
      </c>
      <c r="G134" s="29">
        <v>1</v>
      </c>
      <c r="H134" s="7"/>
      <c r="I134" s="7"/>
      <c r="J134" s="7"/>
      <c r="K134" s="7"/>
      <c r="M134" s="7"/>
    </row>
    <row r="135" spans="1:13" x14ac:dyDescent="0.25">
      <c r="A135" s="7"/>
      <c r="B135">
        <v>2007</v>
      </c>
      <c r="C135">
        <v>5</v>
      </c>
      <c r="D135">
        <v>11</v>
      </c>
      <c r="E135" s="127">
        <v>0</v>
      </c>
      <c r="F135" s="127">
        <v>3.3077340200879792</v>
      </c>
      <c r="G135" s="29">
        <v>1</v>
      </c>
      <c r="H135" s="7"/>
      <c r="I135" s="7"/>
      <c r="J135" s="7"/>
      <c r="K135" s="7"/>
      <c r="M135" s="7"/>
    </row>
    <row r="136" spans="1:13" x14ac:dyDescent="0.25">
      <c r="A136" s="7"/>
      <c r="B136">
        <v>2007</v>
      </c>
      <c r="C136">
        <v>5</v>
      </c>
      <c r="D136">
        <v>12</v>
      </c>
      <c r="E136" s="127">
        <v>0</v>
      </c>
      <c r="F136" s="127">
        <v>3.2896157448956815</v>
      </c>
      <c r="G136" s="29">
        <v>1</v>
      </c>
      <c r="H136" s="7"/>
      <c r="I136" s="7"/>
      <c r="J136" s="7"/>
      <c r="K136" s="7"/>
      <c r="M136" s="7"/>
    </row>
    <row r="137" spans="1:13" x14ac:dyDescent="0.25">
      <c r="A137" s="7"/>
      <c r="B137">
        <v>2007</v>
      </c>
      <c r="C137">
        <v>5</v>
      </c>
      <c r="D137">
        <v>13</v>
      </c>
      <c r="E137" s="127">
        <v>0</v>
      </c>
      <c r="F137" s="127">
        <v>3.2719101017370131</v>
      </c>
      <c r="G137" s="29">
        <v>1</v>
      </c>
      <c r="H137" s="7"/>
      <c r="I137" s="7"/>
      <c r="J137" s="7"/>
      <c r="K137" s="7"/>
      <c r="M137" s="7"/>
    </row>
    <row r="138" spans="1:13" x14ac:dyDescent="0.25">
      <c r="A138" s="7"/>
      <c r="B138">
        <v>2007</v>
      </c>
      <c r="C138">
        <v>5</v>
      </c>
      <c r="D138">
        <v>14</v>
      </c>
      <c r="E138" s="127">
        <v>0</v>
      </c>
      <c r="F138" s="127">
        <v>3.2546215110073105</v>
      </c>
      <c r="G138" s="29">
        <v>1</v>
      </c>
      <c r="H138" s="7"/>
      <c r="I138" s="7"/>
      <c r="J138" s="7"/>
      <c r="K138" s="7"/>
      <c r="M138" s="7"/>
    </row>
    <row r="139" spans="1:13" x14ac:dyDescent="0.25">
      <c r="A139" s="7"/>
      <c r="B139">
        <v>2007</v>
      </c>
      <c r="C139">
        <v>5</v>
      </c>
      <c r="D139">
        <v>15</v>
      </c>
      <c r="E139" s="127">
        <v>0</v>
      </c>
      <c r="F139" s="127">
        <v>3.2377542754922803</v>
      </c>
      <c r="G139" s="29">
        <v>1</v>
      </c>
      <c r="H139" s="7"/>
      <c r="I139" s="7"/>
      <c r="J139" s="7"/>
      <c r="K139" s="7"/>
      <c r="M139" s="7"/>
    </row>
    <row r="140" spans="1:13" x14ac:dyDescent="0.25">
      <c r="A140" s="7"/>
      <c r="B140">
        <v>2007</v>
      </c>
      <c r="C140">
        <v>5</v>
      </c>
      <c r="D140">
        <v>16</v>
      </c>
      <c r="E140" s="127">
        <v>0</v>
      </c>
      <c r="F140" s="127">
        <v>3.2213125803679956</v>
      </c>
      <c r="G140" s="29">
        <v>1</v>
      </c>
      <c r="H140" s="7"/>
      <c r="I140" s="7"/>
      <c r="J140" s="7"/>
      <c r="K140" s="7"/>
      <c r="M140" s="7"/>
    </row>
    <row r="141" spans="1:13" x14ac:dyDescent="0.25">
      <c r="A141" s="7"/>
      <c r="B141">
        <v>2007</v>
      </c>
      <c r="C141">
        <v>5</v>
      </c>
      <c r="D141">
        <v>17</v>
      </c>
      <c r="E141" s="127">
        <v>0</v>
      </c>
      <c r="F141" s="127">
        <v>3.2053004932008986</v>
      </c>
      <c r="G141" s="29">
        <v>1</v>
      </c>
      <c r="H141" s="7"/>
      <c r="I141" s="7"/>
      <c r="J141" s="7"/>
      <c r="K141" s="7"/>
      <c r="M141" s="7"/>
    </row>
    <row r="142" spans="1:13" x14ac:dyDescent="0.25">
      <c r="A142" s="7"/>
      <c r="B142">
        <v>2007</v>
      </c>
      <c r="C142">
        <v>5</v>
      </c>
      <c r="D142">
        <v>18</v>
      </c>
      <c r="E142" s="127">
        <v>0</v>
      </c>
      <c r="F142" s="127">
        <v>3.1897219639477972</v>
      </c>
      <c r="G142" s="29">
        <v>1</v>
      </c>
      <c r="H142" s="7"/>
      <c r="I142" s="7"/>
      <c r="J142" s="7"/>
      <c r="K142" s="7"/>
      <c r="M142" s="7"/>
    </row>
    <row r="143" spans="1:13" x14ac:dyDescent="0.25">
      <c r="A143" s="7"/>
      <c r="B143">
        <v>2007</v>
      </c>
      <c r="C143">
        <v>5</v>
      </c>
      <c r="D143">
        <v>19</v>
      </c>
      <c r="E143" s="127">
        <v>0</v>
      </c>
      <c r="F143" s="127">
        <v>3.1745808249558705</v>
      </c>
      <c r="G143" s="29">
        <v>1</v>
      </c>
      <c r="H143" s="7"/>
      <c r="I143" s="7"/>
      <c r="J143" s="7"/>
      <c r="K143" s="7"/>
      <c r="M143" s="7"/>
    </row>
    <row r="144" spans="1:13" x14ac:dyDescent="0.25">
      <c r="A144" s="7"/>
      <c r="B144">
        <v>2007</v>
      </c>
      <c r="C144">
        <v>5</v>
      </c>
      <c r="D144">
        <v>20</v>
      </c>
      <c r="E144" s="127">
        <v>0</v>
      </c>
      <c r="F144" s="127">
        <v>3.1598807909626627</v>
      </c>
      <c r="G144" s="29">
        <v>1</v>
      </c>
      <c r="H144" s="7"/>
      <c r="I144" s="7"/>
      <c r="J144" s="7"/>
      <c r="K144" s="7"/>
      <c r="M144" s="7"/>
    </row>
    <row r="145" spans="1:13" x14ac:dyDescent="0.25">
      <c r="A145" s="7"/>
      <c r="B145">
        <v>2007</v>
      </c>
      <c r="C145">
        <v>5</v>
      </c>
      <c r="D145">
        <v>21</v>
      </c>
      <c r="E145" s="127">
        <v>0</v>
      </c>
      <c r="F145" s="127">
        <v>3.1456254590960864</v>
      </c>
      <c r="G145" s="29">
        <v>1</v>
      </c>
      <c r="H145" s="7"/>
      <c r="I145" s="7"/>
      <c r="J145" s="7"/>
      <c r="K145" s="7"/>
      <c r="M145" s="7"/>
    </row>
    <row r="146" spans="1:13" x14ac:dyDescent="0.25">
      <c r="A146" s="7"/>
      <c r="B146">
        <v>2007</v>
      </c>
      <c r="C146">
        <v>5</v>
      </c>
      <c r="D146">
        <v>22</v>
      </c>
      <c r="E146" s="127">
        <v>0</v>
      </c>
      <c r="F146" s="127">
        <v>3.1318183088744234</v>
      </c>
      <c r="G146" s="29">
        <v>1</v>
      </c>
      <c r="H146" s="7"/>
      <c r="I146" s="7"/>
      <c r="J146" s="7"/>
      <c r="K146" s="7"/>
      <c r="M146" s="7"/>
    </row>
    <row r="147" spans="1:13" x14ac:dyDescent="0.25">
      <c r="A147" s="7"/>
      <c r="B147">
        <v>2007</v>
      </c>
      <c r="C147">
        <v>5</v>
      </c>
      <c r="D147">
        <v>23</v>
      </c>
      <c r="E147" s="127">
        <v>0</v>
      </c>
      <c r="F147" s="127">
        <v>3.1184627022063207</v>
      </c>
      <c r="G147" s="29">
        <v>1</v>
      </c>
      <c r="H147" s="7"/>
      <c r="I147" s="7"/>
      <c r="J147" s="7"/>
      <c r="K147" s="7"/>
      <c r="M147" s="7"/>
    </row>
    <row r="148" spans="1:13" x14ac:dyDescent="0.25">
      <c r="A148" s="7"/>
      <c r="B148">
        <v>2007</v>
      </c>
      <c r="C148">
        <v>5</v>
      </c>
      <c r="D148">
        <v>24</v>
      </c>
      <c r="E148" s="127">
        <v>0</v>
      </c>
      <c r="F148" s="127">
        <v>3.105561883390795</v>
      </c>
      <c r="G148" s="29">
        <v>1</v>
      </c>
      <c r="H148" s="7"/>
      <c r="I148" s="7"/>
      <c r="J148" s="7"/>
      <c r="K148" s="7"/>
      <c r="M148" s="7"/>
    </row>
    <row r="149" spans="1:13" x14ac:dyDescent="0.25">
      <c r="A149" s="7"/>
      <c r="B149">
        <v>2007</v>
      </c>
      <c r="C149">
        <v>5</v>
      </c>
      <c r="D149">
        <v>25</v>
      </c>
      <c r="E149" s="127">
        <v>0</v>
      </c>
      <c r="F149" s="127">
        <v>3.0931189791172296</v>
      </c>
      <c r="G149" s="29">
        <v>1</v>
      </c>
      <c r="H149" s="7"/>
      <c r="I149" s="7"/>
      <c r="J149" s="7"/>
      <c r="K149" s="7"/>
      <c r="M149" s="7"/>
    </row>
    <row r="150" spans="1:13" x14ac:dyDescent="0.25">
      <c r="A150" s="7"/>
      <c r="B150">
        <v>2007</v>
      </c>
      <c r="C150">
        <v>5</v>
      </c>
      <c r="D150">
        <v>26</v>
      </c>
      <c r="E150" s="127">
        <v>0</v>
      </c>
      <c r="F150" s="127">
        <v>3.0811369984653791</v>
      </c>
      <c r="G150" s="29">
        <v>1</v>
      </c>
      <c r="H150" s="7"/>
      <c r="I150" s="7"/>
      <c r="J150" s="7"/>
      <c r="K150" s="7"/>
      <c r="M150" s="7"/>
    </row>
    <row r="151" spans="1:13" x14ac:dyDescent="0.25">
      <c r="A151" s="7"/>
      <c r="B151">
        <v>2007</v>
      </c>
      <c r="C151">
        <v>5</v>
      </c>
      <c r="D151">
        <v>27</v>
      </c>
      <c r="E151" s="127">
        <v>0</v>
      </c>
      <c r="F151" s="127">
        <v>3.0696188329053635</v>
      </c>
      <c r="G151" s="29">
        <v>1</v>
      </c>
      <c r="H151" s="7"/>
      <c r="I151" s="7"/>
      <c r="J151" s="7"/>
      <c r="K151" s="7"/>
      <c r="M151" s="7"/>
    </row>
    <row r="152" spans="1:13" x14ac:dyDescent="0.25">
      <c r="A152" s="7"/>
      <c r="B152">
        <v>2007</v>
      </c>
      <c r="C152">
        <v>5</v>
      </c>
      <c r="D152">
        <v>28</v>
      </c>
      <c r="E152" s="127">
        <v>0</v>
      </c>
      <c r="F152" s="127">
        <v>3.0585672562976685</v>
      </c>
      <c r="G152" s="29">
        <v>1</v>
      </c>
      <c r="H152" s="7"/>
      <c r="I152" s="7"/>
      <c r="J152" s="7"/>
      <c r="K152" s="7"/>
      <c r="M152" s="7"/>
    </row>
    <row r="153" spans="1:13" x14ac:dyDescent="0.25">
      <c r="A153" s="7"/>
      <c r="B153">
        <v>2007</v>
      </c>
      <c r="C153">
        <v>5</v>
      </c>
      <c r="D153">
        <v>29</v>
      </c>
      <c r="E153" s="127">
        <v>0</v>
      </c>
      <c r="F153" s="127">
        <v>3.0479849248931492</v>
      </c>
      <c r="G153" s="29">
        <v>1</v>
      </c>
      <c r="H153" s="7"/>
      <c r="I153" s="7"/>
      <c r="J153" s="7"/>
      <c r="K153" s="7"/>
      <c r="M153" s="7"/>
    </row>
    <row r="154" spans="1:13" x14ac:dyDescent="0.25">
      <c r="A154" s="7"/>
      <c r="B154">
        <v>2007</v>
      </c>
      <c r="C154">
        <v>5</v>
      </c>
      <c r="D154">
        <v>30</v>
      </c>
      <c r="E154" s="127">
        <v>0</v>
      </c>
      <c r="F154" s="127">
        <v>3.0378743773330323</v>
      </c>
      <c r="G154" s="29">
        <v>1</v>
      </c>
      <c r="H154" s="7"/>
      <c r="I154" s="7"/>
      <c r="J154" s="7"/>
      <c r="K154" s="7"/>
      <c r="M154" s="7"/>
    </row>
    <row r="155" spans="1:13" x14ac:dyDescent="0.25">
      <c r="A155" s="7"/>
      <c r="B155">
        <v>2007</v>
      </c>
      <c r="C155">
        <v>5</v>
      </c>
      <c r="D155">
        <v>31</v>
      </c>
      <c r="E155" s="127">
        <v>0</v>
      </c>
      <c r="F155" s="127">
        <v>3.0282380346489042</v>
      </c>
      <c r="G155" s="29">
        <v>1</v>
      </c>
      <c r="H155" s="7"/>
      <c r="I155" s="7"/>
      <c r="J155" s="7"/>
      <c r="K155" s="7"/>
      <c r="M155" s="7"/>
    </row>
    <row r="156" spans="1:13" x14ac:dyDescent="0.25">
      <c r="A156" s="7"/>
      <c r="B156">
        <v>2007</v>
      </c>
      <c r="C156">
        <v>6</v>
      </c>
      <c r="D156">
        <v>1</v>
      </c>
      <c r="E156" s="127">
        <v>0</v>
      </c>
      <c r="F156" s="127">
        <v>3.0190782002627294</v>
      </c>
      <c r="G156" s="29">
        <v>1</v>
      </c>
      <c r="H156" s="7"/>
      <c r="I156" s="7"/>
      <c r="J156" s="7"/>
      <c r="K156" s="7"/>
      <c r="M156" s="7"/>
    </row>
    <row r="157" spans="1:13" x14ac:dyDescent="0.25">
      <c r="A157" s="7"/>
      <c r="B157">
        <v>2007</v>
      </c>
      <c r="C157">
        <v>6</v>
      </c>
      <c r="D157">
        <v>2</v>
      </c>
      <c r="E157" s="127">
        <v>0</v>
      </c>
      <c r="F157" s="127">
        <v>3.0103970599868308</v>
      </c>
      <c r="G157" s="29">
        <v>1</v>
      </c>
      <c r="H157" s="7"/>
      <c r="I157" s="7"/>
      <c r="J157" s="7"/>
      <c r="K157" s="7"/>
      <c r="M157" s="7"/>
    </row>
    <row r="158" spans="1:13" x14ac:dyDescent="0.25">
      <c r="A158" s="7"/>
      <c r="B158">
        <v>2007</v>
      </c>
      <c r="C158">
        <v>6</v>
      </c>
      <c r="D158">
        <v>3</v>
      </c>
      <c r="E158" s="127">
        <v>0</v>
      </c>
      <c r="F158" s="127">
        <v>3.0021966820239041</v>
      </c>
      <c r="G158" s="29">
        <v>1</v>
      </c>
      <c r="H158" s="7"/>
      <c r="I158" s="7"/>
      <c r="J158" s="7"/>
      <c r="K158" s="7"/>
      <c r="M158" s="7"/>
    </row>
    <row r="159" spans="1:13" x14ac:dyDescent="0.25">
      <c r="A159" s="7"/>
      <c r="B159">
        <v>2007</v>
      </c>
      <c r="C159">
        <v>6</v>
      </c>
      <c r="D159">
        <v>4</v>
      </c>
      <c r="E159" s="127">
        <v>0</v>
      </c>
      <c r="F159" s="127">
        <v>2.9944790169670137</v>
      </c>
      <c r="G159" s="29">
        <v>1</v>
      </c>
      <c r="H159" s="7"/>
      <c r="I159" s="7"/>
      <c r="J159" s="7"/>
      <c r="K159" s="7"/>
      <c r="M159" s="7"/>
    </row>
    <row r="160" spans="1:13" x14ac:dyDescent="0.25">
      <c r="A160" s="7"/>
      <c r="B160">
        <v>2007</v>
      </c>
      <c r="C160">
        <v>6</v>
      </c>
      <c r="D160">
        <v>5</v>
      </c>
      <c r="E160" s="127">
        <v>0</v>
      </c>
      <c r="F160" s="127">
        <v>2.9872458977995882</v>
      </c>
      <c r="G160" s="29">
        <v>1</v>
      </c>
      <c r="H160" s="7"/>
      <c r="I160" s="7"/>
      <c r="J160" s="7"/>
      <c r="K160" s="7"/>
      <c r="M160" s="7"/>
    </row>
    <row r="161" spans="1:13" x14ac:dyDescent="0.25">
      <c r="A161" s="7"/>
      <c r="B161">
        <v>2007</v>
      </c>
      <c r="C161">
        <v>6</v>
      </c>
      <c r="D161">
        <v>6</v>
      </c>
      <c r="E161" s="127">
        <v>0</v>
      </c>
      <c r="F161" s="127">
        <v>2.9804990398954248</v>
      </c>
      <c r="G161" s="29">
        <v>1</v>
      </c>
      <c r="H161" s="7"/>
      <c r="I161" s="7"/>
      <c r="J161" s="7"/>
      <c r="K161" s="7"/>
      <c r="M161" s="7"/>
    </row>
    <row r="162" spans="1:13" x14ac:dyDescent="0.25">
      <c r="A162" s="7"/>
      <c r="B162">
        <v>2007</v>
      </c>
      <c r="C162">
        <v>6</v>
      </c>
      <c r="D162">
        <v>7</v>
      </c>
      <c r="E162" s="127">
        <v>0</v>
      </c>
      <c r="F162" s="127">
        <v>2.9742400410186969</v>
      </c>
      <c r="G162" s="29">
        <v>1</v>
      </c>
      <c r="H162" s="7"/>
      <c r="I162" s="7"/>
      <c r="J162" s="7"/>
      <c r="K162" s="7"/>
      <c r="M162" s="7"/>
    </row>
    <row r="163" spans="1:13" x14ac:dyDescent="0.25">
      <c r="A163" s="7"/>
      <c r="B163">
        <v>2007</v>
      </c>
      <c r="C163">
        <v>6</v>
      </c>
      <c r="D163">
        <v>8</v>
      </c>
      <c r="E163" s="127">
        <v>0</v>
      </c>
      <c r="F163" s="127">
        <v>2.9684703813239284</v>
      </c>
      <c r="G163" s="29">
        <v>1</v>
      </c>
      <c r="H163" s="7"/>
      <c r="I163" s="7"/>
      <c r="J163" s="7"/>
      <c r="K163" s="7"/>
      <c r="M163" s="7"/>
    </row>
    <row r="164" spans="1:13" x14ac:dyDescent="0.25">
      <c r="A164" s="7"/>
      <c r="B164">
        <v>2007</v>
      </c>
      <c r="C164">
        <v>6</v>
      </c>
      <c r="D164">
        <v>9</v>
      </c>
      <c r="E164" s="127">
        <v>0</v>
      </c>
      <c r="F164" s="127">
        <v>2.9631914233560277</v>
      </c>
      <c r="G164" s="29">
        <v>1</v>
      </c>
      <c r="H164" s="7"/>
      <c r="I164" s="7"/>
      <c r="J164" s="7"/>
      <c r="K164" s="7"/>
      <c r="M164" s="7"/>
    </row>
    <row r="165" spans="1:13" x14ac:dyDescent="0.25">
      <c r="A165" s="7"/>
      <c r="B165">
        <v>2007</v>
      </c>
      <c r="C165">
        <v>6</v>
      </c>
      <c r="D165">
        <v>10</v>
      </c>
      <c r="E165" s="127">
        <v>0</v>
      </c>
      <c r="F165" s="127">
        <v>2.9584044120502604</v>
      </c>
      <c r="G165" s="29">
        <v>1</v>
      </c>
      <c r="H165" s="7"/>
      <c r="I165" s="7"/>
      <c r="J165" s="7"/>
      <c r="K165" s="7"/>
      <c r="M165" s="7"/>
    </row>
    <row r="166" spans="1:13" x14ac:dyDescent="0.25">
      <c r="A166" s="7"/>
      <c r="B166">
        <v>2007</v>
      </c>
      <c r="C166">
        <v>6</v>
      </c>
      <c r="D166">
        <v>11</v>
      </c>
      <c r="E166" s="127">
        <v>0</v>
      </c>
      <c r="F166" s="127">
        <v>2.954110474732266</v>
      </c>
      <c r="G166" s="29">
        <v>1</v>
      </c>
      <c r="H166" s="7"/>
      <c r="I166" s="7"/>
      <c r="J166" s="7"/>
      <c r="K166" s="7"/>
      <c r="M166" s="7"/>
    </row>
    <row r="167" spans="1:13" x14ac:dyDescent="0.25">
      <c r="A167" s="7"/>
      <c r="B167">
        <v>2007</v>
      </c>
      <c r="C167">
        <v>6</v>
      </c>
      <c r="D167">
        <v>12</v>
      </c>
      <c r="E167" s="127">
        <v>0</v>
      </c>
      <c r="F167" s="127">
        <v>2.9503106211180534</v>
      </c>
      <c r="G167" s="29">
        <v>1</v>
      </c>
      <c r="H167" s="7"/>
      <c r="I167" s="7"/>
      <c r="J167" s="7"/>
      <c r="K167" s="7"/>
      <c r="M167" s="7"/>
    </row>
    <row r="168" spans="1:13" x14ac:dyDescent="0.25">
      <c r="A168" s="7"/>
      <c r="B168">
        <v>2007</v>
      </c>
      <c r="C168">
        <v>6</v>
      </c>
      <c r="D168">
        <v>13</v>
      </c>
      <c r="E168" s="127">
        <v>0</v>
      </c>
      <c r="F168" s="127">
        <v>2.9470057433139898</v>
      </c>
      <c r="G168" s="29">
        <v>1</v>
      </c>
      <c r="H168" s="7"/>
      <c r="I168" s="7"/>
      <c r="J168" s="7"/>
      <c r="K168" s="7"/>
      <c r="M168" s="7"/>
    </row>
    <row r="169" spans="1:13" x14ac:dyDescent="0.25">
      <c r="A169" s="7"/>
      <c r="B169">
        <v>2007</v>
      </c>
      <c r="C169">
        <v>6</v>
      </c>
      <c r="D169">
        <v>14</v>
      </c>
      <c r="E169" s="127">
        <v>0</v>
      </c>
      <c r="F169" s="127">
        <v>2.9441966158168205</v>
      </c>
      <c r="G169" s="29">
        <v>1</v>
      </c>
      <c r="H169" s="7"/>
      <c r="I169" s="7"/>
      <c r="J169" s="7"/>
      <c r="K169" s="7"/>
      <c r="M169" s="7"/>
    </row>
    <row r="170" spans="1:13" x14ac:dyDescent="0.25">
      <c r="A170" s="7"/>
      <c r="B170">
        <v>2007</v>
      </c>
      <c r="C170">
        <v>6</v>
      </c>
      <c r="D170">
        <v>15</v>
      </c>
      <c r="E170" s="127">
        <v>0</v>
      </c>
      <c r="F170" s="127">
        <v>2.9418838955136524</v>
      </c>
      <c r="G170" s="29">
        <v>1</v>
      </c>
      <c r="H170" s="7"/>
      <c r="I170" s="7"/>
      <c r="J170" s="7"/>
      <c r="K170" s="7"/>
      <c r="M170" s="7"/>
    </row>
    <row r="171" spans="1:13" x14ac:dyDescent="0.25">
      <c r="A171" s="7"/>
      <c r="B171">
        <v>2007</v>
      </c>
      <c r="C171">
        <v>6</v>
      </c>
      <c r="D171">
        <v>16</v>
      </c>
      <c r="E171" s="127">
        <v>0</v>
      </c>
      <c r="F171" s="127">
        <v>2.9400681216819602</v>
      </c>
      <c r="G171" s="29">
        <v>1</v>
      </c>
      <c r="H171" s="7"/>
      <c r="I171" s="7"/>
      <c r="J171" s="7"/>
      <c r="K171" s="7"/>
      <c r="M171" s="7"/>
    </row>
    <row r="172" spans="1:13" x14ac:dyDescent="0.25">
      <c r="A172" s="7"/>
      <c r="B172">
        <v>2007</v>
      </c>
      <c r="C172">
        <v>6</v>
      </c>
      <c r="D172">
        <v>17</v>
      </c>
      <c r="E172" s="127">
        <v>0</v>
      </c>
      <c r="F172" s="127">
        <v>2.9387497159895979</v>
      </c>
      <c r="G172" s="29">
        <v>1</v>
      </c>
      <c r="H172" s="7"/>
      <c r="I172" s="7"/>
      <c r="J172" s="7"/>
      <c r="K172" s="7"/>
      <c r="M172" s="7"/>
    </row>
    <row r="173" spans="1:13" x14ac:dyDescent="0.25">
      <c r="A173" s="7"/>
      <c r="B173">
        <v>2007</v>
      </c>
      <c r="C173">
        <v>6</v>
      </c>
      <c r="D173">
        <v>18</v>
      </c>
      <c r="E173" s="127">
        <v>0</v>
      </c>
      <c r="F173" s="127">
        <v>2.9379289824947659</v>
      </c>
      <c r="G173" s="29">
        <v>1</v>
      </c>
      <c r="H173" s="7"/>
      <c r="I173" s="7"/>
      <c r="J173" s="7"/>
      <c r="K173" s="7"/>
      <c r="M173" s="7"/>
    </row>
    <row r="174" spans="1:13" x14ac:dyDescent="0.25">
      <c r="A174" s="7"/>
      <c r="B174">
        <v>2007</v>
      </c>
      <c r="C174">
        <v>6</v>
      </c>
      <c r="D174">
        <v>19</v>
      </c>
      <c r="E174" s="127">
        <v>0</v>
      </c>
      <c r="F174" s="127">
        <v>2.9376061076460438</v>
      </c>
      <c r="G174" s="29">
        <v>1</v>
      </c>
      <c r="H174" s="7"/>
      <c r="I174" s="7"/>
      <c r="J174" s="7"/>
      <c r="K174" s="7"/>
      <c r="M174" s="7"/>
    </row>
    <row r="175" spans="1:13" x14ac:dyDescent="0.25">
      <c r="A175" s="7"/>
      <c r="B175">
        <v>2007</v>
      </c>
      <c r="C175">
        <v>6</v>
      </c>
      <c r="D175">
        <v>20</v>
      </c>
      <c r="E175" s="127">
        <v>0</v>
      </c>
      <c r="F175" s="127">
        <v>2.9377811602823951</v>
      </c>
      <c r="G175" s="29">
        <v>1</v>
      </c>
      <c r="H175" s="7"/>
      <c r="I175" s="7"/>
      <c r="J175" s="7"/>
      <c r="K175" s="7"/>
      <c r="M175" s="7"/>
    </row>
    <row r="176" spans="1:13" x14ac:dyDescent="0.25">
      <c r="A176" s="7"/>
      <c r="B176">
        <v>2007</v>
      </c>
      <c r="C176">
        <v>6</v>
      </c>
      <c r="D176">
        <v>21</v>
      </c>
      <c r="E176" s="127">
        <v>0</v>
      </c>
      <c r="F176" s="127">
        <v>2.9384540916331194</v>
      </c>
      <c r="G176" s="29">
        <v>1</v>
      </c>
      <c r="H176" s="7"/>
      <c r="I176" s="7"/>
      <c r="J176" s="7"/>
      <c r="K176" s="7"/>
      <c r="M176" s="7"/>
    </row>
    <row r="177" spans="1:13" x14ac:dyDescent="0.25">
      <c r="A177" s="7"/>
      <c r="B177">
        <v>2007</v>
      </c>
      <c r="C177">
        <v>6</v>
      </c>
      <c r="D177">
        <v>22</v>
      </c>
      <c r="E177" s="127">
        <v>0</v>
      </c>
      <c r="F177" s="127">
        <v>2.9396247353179108</v>
      </c>
      <c r="G177" s="29">
        <v>1</v>
      </c>
      <c r="H177" s="7"/>
      <c r="I177" s="7"/>
      <c r="J177" s="7"/>
      <c r="K177" s="7"/>
      <c r="M177" s="7"/>
    </row>
    <row r="178" spans="1:13" x14ac:dyDescent="0.25">
      <c r="A178" s="7"/>
      <c r="B178">
        <v>2007</v>
      </c>
      <c r="C178">
        <v>6</v>
      </c>
      <c r="D178">
        <v>23</v>
      </c>
      <c r="E178" s="127">
        <v>0</v>
      </c>
      <c r="F178" s="127">
        <v>2.9412928073468168</v>
      </c>
      <c r="G178" s="29">
        <v>1</v>
      </c>
      <c r="H178" s="7"/>
      <c r="I178" s="7"/>
      <c r="J178" s="7"/>
      <c r="K178" s="7"/>
      <c r="M178" s="7"/>
    </row>
    <row r="179" spans="1:13" x14ac:dyDescent="0.25">
      <c r="A179" s="7"/>
      <c r="B179">
        <v>2007</v>
      </c>
      <c r="C179">
        <v>6</v>
      </c>
      <c r="D179">
        <v>24</v>
      </c>
      <c r="E179" s="127">
        <v>0</v>
      </c>
      <c r="F179" s="127">
        <v>2.9434579061202579</v>
      </c>
      <c r="G179" s="29">
        <v>1</v>
      </c>
      <c r="H179" s="7"/>
      <c r="I179" s="7"/>
      <c r="J179" s="7"/>
      <c r="K179" s="7"/>
      <c r="M179" s="7"/>
    </row>
    <row r="180" spans="1:13" x14ac:dyDescent="0.25">
      <c r="A180" s="7"/>
      <c r="B180">
        <v>2007</v>
      </c>
      <c r="C180">
        <v>6</v>
      </c>
      <c r="D180">
        <v>25</v>
      </c>
      <c r="E180" s="127">
        <v>0.62999999500000003</v>
      </c>
      <c r="F180" s="127">
        <v>2.9461195124290174</v>
      </c>
      <c r="G180" s="29">
        <v>1</v>
      </c>
      <c r="H180" s="7"/>
      <c r="I180" s="7"/>
      <c r="J180" s="7"/>
      <c r="K180" s="7"/>
      <c r="M180" s="7"/>
    </row>
    <row r="181" spans="1:13" x14ac:dyDescent="0.25">
      <c r="A181" s="7"/>
      <c r="B181">
        <v>2007</v>
      </c>
      <c r="C181">
        <v>6</v>
      </c>
      <c r="D181">
        <v>26</v>
      </c>
      <c r="E181" s="127">
        <v>0</v>
      </c>
      <c r="F181" s="127">
        <v>2.9492769894542565</v>
      </c>
      <c r="G181" s="29">
        <v>1</v>
      </c>
      <c r="H181" s="7"/>
      <c r="I181" s="7"/>
      <c r="J181" s="7"/>
      <c r="K181" s="7"/>
      <c r="M181" s="7"/>
    </row>
    <row r="182" spans="1:13" x14ac:dyDescent="0.25">
      <c r="A182" s="7"/>
      <c r="B182">
        <v>2007</v>
      </c>
      <c r="C182">
        <v>6</v>
      </c>
      <c r="D182">
        <v>27</v>
      </c>
      <c r="E182" s="127">
        <v>0</v>
      </c>
      <c r="F182" s="127">
        <v>2.952929582767494</v>
      </c>
      <c r="G182" s="29">
        <v>1</v>
      </c>
      <c r="H182" s="7"/>
      <c r="I182" s="7"/>
      <c r="J182" s="7"/>
      <c r="K182" s="7"/>
      <c r="M182" s="7"/>
    </row>
    <row r="183" spans="1:13" x14ac:dyDescent="0.25">
      <c r="A183" s="7"/>
      <c r="B183">
        <v>2007</v>
      </c>
      <c r="C183">
        <v>6</v>
      </c>
      <c r="D183">
        <v>28</v>
      </c>
      <c r="E183" s="127">
        <v>0</v>
      </c>
      <c r="F183" s="127">
        <v>2.9570764203306212</v>
      </c>
      <c r="G183" s="29">
        <v>1</v>
      </c>
      <c r="H183" s="7"/>
      <c r="I183" s="7"/>
      <c r="J183" s="7"/>
      <c r="K183" s="7"/>
      <c r="M183" s="7"/>
    </row>
    <row r="184" spans="1:13" x14ac:dyDescent="0.25">
      <c r="A184" s="7"/>
      <c r="B184">
        <v>2007</v>
      </c>
      <c r="C184">
        <v>6</v>
      </c>
      <c r="D184">
        <v>29</v>
      </c>
      <c r="E184" s="127">
        <v>0</v>
      </c>
      <c r="F184" s="127">
        <v>2.9617165124958995</v>
      </c>
      <c r="G184" s="29">
        <v>1</v>
      </c>
      <c r="H184" s="7"/>
      <c r="I184" s="7"/>
      <c r="J184" s="7"/>
      <c r="K184" s="7"/>
      <c r="M184" s="7"/>
    </row>
    <row r="185" spans="1:13" x14ac:dyDescent="0.25">
      <c r="A185" s="7"/>
      <c r="B185">
        <v>2007</v>
      </c>
      <c r="C185">
        <v>6</v>
      </c>
      <c r="D185">
        <v>30</v>
      </c>
      <c r="E185" s="127">
        <v>0</v>
      </c>
      <c r="F185" s="127">
        <v>2.9668487520059523</v>
      </c>
      <c r="G185" s="29">
        <v>1</v>
      </c>
      <c r="H185" s="7"/>
      <c r="I185" s="7"/>
      <c r="J185" s="7"/>
      <c r="K185" s="7"/>
      <c r="M185" s="7"/>
    </row>
    <row r="186" spans="1:13" x14ac:dyDescent="0.25">
      <c r="A186" s="7"/>
      <c r="B186">
        <v>2007</v>
      </c>
      <c r="C186">
        <v>7</v>
      </c>
      <c r="D186">
        <v>1</v>
      </c>
      <c r="E186" s="127">
        <v>0</v>
      </c>
      <c r="F186" s="127">
        <v>2.9724719139937745</v>
      </c>
      <c r="G186" s="29">
        <v>1</v>
      </c>
      <c r="H186" s="7"/>
      <c r="I186" s="7"/>
      <c r="J186" s="7"/>
      <c r="K186" s="7"/>
      <c r="M186" s="7"/>
    </row>
    <row r="187" spans="1:13" x14ac:dyDescent="0.25">
      <c r="A187" s="7"/>
      <c r="B187">
        <v>2007</v>
      </c>
      <c r="C187">
        <v>7</v>
      </c>
      <c r="D187">
        <v>2</v>
      </c>
      <c r="E187" s="127">
        <v>0</v>
      </c>
      <c r="F187" s="127">
        <v>2.9785846559827318</v>
      </c>
      <c r="G187" s="29">
        <v>1</v>
      </c>
      <c r="H187" s="7"/>
      <c r="I187" s="7"/>
      <c r="J187" s="7"/>
      <c r="K187" s="7"/>
      <c r="M187" s="7"/>
    </row>
    <row r="188" spans="1:13" x14ac:dyDescent="0.25">
      <c r="A188" s="7"/>
      <c r="B188">
        <v>2007</v>
      </c>
      <c r="C188">
        <v>7</v>
      </c>
      <c r="D188">
        <v>3</v>
      </c>
      <c r="E188" s="127">
        <v>0</v>
      </c>
      <c r="F188" s="127">
        <v>2.9851855178865523</v>
      </c>
      <c r="G188" s="29">
        <v>1</v>
      </c>
      <c r="H188" s="7"/>
      <c r="I188" s="7"/>
      <c r="J188" s="7"/>
      <c r="K188" s="7"/>
      <c r="M188" s="7"/>
    </row>
    <row r="189" spans="1:13" x14ac:dyDescent="0.25">
      <c r="A189" s="7"/>
      <c r="B189">
        <v>2007</v>
      </c>
      <c r="C189">
        <v>7</v>
      </c>
      <c r="D189">
        <v>4</v>
      </c>
      <c r="E189" s="127">
        <v>0</v>
      </c>
      <c r="F189" s="127">
        <v>2.9922729220093323</v>
      </c>
      <c r="G189" s="29">
        <v>1</v>
      </c>
      <c r="H189" s="7"/>
      <c r="I189" s="7"/>
      <c r="J189" s="7"/>
      <c r="K189" s="7"/>
      <c r="M189" s="7"/>
    </row>
    <row r="190" spans="1:13" x14ac:dyDescent="0.25">
      <c r="A190" s="7"/>
      <c r="B190">
        <v>2007</v>
      </c>
      <c r="C190">
        <v>7</v>
      </c>
      <c r="D190">
        <v>5</v>
      </c>
      <c r="E190" s="127">
        <v>0</v>
      </c>
      <c r="F190" s="127">
        <v>2.9998451730455375</v>
      </c>
      <c r="G190" s="29">
        <v>1</v>
      </c>
      <c r="H190" s="7"/>
      <c r="I190" s="7"/>
      <c r="J190" s="7"/>
      <c r="K190" s="7"/>
      <c r="M190" s="7"/>
    </row>
    <row r="191" spans="1:13" x14ac:dyDescent="0.25">
      <c r="A191" s="7"/>
      <c r="B191">
        <v>2007</v>
      </c>
      <c r="C191">
        <v>7</v>
      </c>
      <c r="D191">
        <v>6</v>
      </c>
      <c r="E191" s="127">
        <v>8.9999996099999993E-2</v>
      </c>
      <c r="F191" s="127">
        <v>3.0079004580800053</v>
      </c>
      <c r="G191" s="29">
        <v>1</v>
      </c>
      <c r="H191" s="7"/>
      <c r="I191" s="7"/>
      <c r="J191" s="7"/>
      <c r="K191" s="7"/>
      <c r="M191" s="7"/>
    </row>
    <row r="192" spans="1:13" x14ac:dyDescent="0.25">
      <c r="A192" s="7"/>
      <c r="B192">
        <v>2007</v>
      </c>
      <c r="C192">
        <v>7</v>
      </c>
      <c r="D192">
        <v>7</v>
      </c>
      <c r="E192" s="127">
        <v>0</v>
      </c>
      <c r="F192" s="127">
        <v>3.0164368465879297</v>
      </c>
      <c r="G192" s="29">
        <v>1</v>
      </c>
      <c r="H192" s="7"/>
      <c r="I192" s="7"/>
      <c r="J192" s="7"/>
      <c r="K192" s="7"/>
      <c r="M192" s="7"/>
    </row>
    <row r="193" spans="1:13" x14ac:dyDescent="0.25">
      <c r="A193" s="7"/>
      <c r="B193">
        <v>2007</v>
      </c>
      <c r="C193">
        <v>7</v>
      </c>
      <c r="D193">
        <v>8</v>
      </c>
      <c r="E193" s="127">
        <v>0</v>
      </c>
      <c r="F193" s="127">
        <v>3.0254522904348815</v>
      </c>
      <c r="G193" s="29">
        <v>1</v>
      </c>
      <c r="H193" s="7"/>
      <c r="I193" s="7"/>
      <c r="J193" s="7"/>
      <c r="K193" s="7"/>
      <c r="M193" s="7"/>
    </row>
    <row r="194" spans="1:13" x14ac:dyDescent="0.25">
      <c r="A194" s="7"/>
      <c r="B194">
        <v>2007</v>
      </c>
      <c r="C194">
        <v>7</v>
      </c>
      <c r="D194">
        <v>9</v>
      </c>
      <c r="E194" s="127">
        <v>0</v>
      </c>
      <c r="F194" s="127">
        <v>3.0349446238768012</v>
      </c>
      <c r="G194" s="29">
        <v>1</v>
      </c>
      <c r="H194" s="7"/>
      <c r="I194" s="7"/>
      <c r="J194" s="7"/>
      <c r="K194" s="7"/>
      <c r="M194" s="7"/>
    </row>
    <row r="195" spans="1:13" x14ac:dyDescent="0.25">
      <c r="A195" s="7"/>
      <c r="B195">
        <v>2007</v>
      </c>
      <c r="C195">
        <v>7</v>
      </c>
      <c r="D195">
        <v>10</v>
      </c>
      <c r="E195" s="127">
        <v>0</v>
      </c>
      <c r="F195" s="127">
        <v>3.0449115635600004</v>
      </c>
      <c r="G195" s="29">
        <v>1</v>
      </c>
      <c r="H195" s="7"/>
      <c r="I195" s="7"/>
      <c r="J195" s="7"/>
      <c r="K195" s="7"/>
      <c r="M195" s="7"/>
    </row>
    <row r="196" spans="1:13" x14ac:dyDescent="0.25">
      <c r="A196" s="7"/>
      <c r="B196">
        <v>2007</v>
      </c>
      <c r="C196">
        <v>7</v>
      </c>
      <c r="D196">
        <v>11</v>
      </c>
      <c r="E196" s="127">
        <v>0</v>
      </c>
      <c r="F196" s="127">
        <v>3.0553507085211407</v>
      </c>
      <c r="G196" s="29">
        <v>1</v>
      </c>
      <c r="H196" s="7"/>
      <c r="I196" s="7"/>
      <c r="J196" s="7"/>
      <c r="K196" s="7"/>
      <c r="M196" s="7"/>
    </row>
    <row r="197" spans="1:13" x14ac:dyDescent="0.25">
      <c r="A197" s="7"/>
      <c r="B197">
        <v>2007</v>
      </c>
      <c r="C197">
        <v>7</v>
      </c>
      <c r="D197">
        <v>12</v>
      </c>
      <c r="E197" s="127">
        <v>0</v>
      </c>
      <c r="F197" s="127">
        <v>3.0662595401872657</v>
      </c>
      <c r="G197" s="29">
        <v>1</v>
      </c>
      <c r="H197" s="7"/>
      <c r="I197" s="7"/>
      <c r="J197" s="7"/>
      <c r="K197" s="7"/>
      <c r="M197" s="7"/>
    </row>
    <row r="198" spans="1:13" x14ac:dyDescent="0.25">
      <c r="A198" s="7"/>
      <c r="B198">
        <v>2007</v>
      </c>
      <c r="C198">
        <v>7</v>
      </c>
      <c r="D198">
        <v>13</v>
      </c>
      <c r="E198" s="127">
        <v>0</v>
      </c>
      <c r="F198" s="127">
        <v>3.0776354223757831</v>
      </c>
      <c r="G198" s="29">
        <v>1</v>
      </c>
      <c r="H198" s="7"/>
      <c r="I198" s="7"/>
      <c r="J198" s="7"/>
      <c r="K198" s="7"/>
      <c r="M198" s="7"/>
    </row>
    <row r="199" spans="1:13" x14ac:dyDescent="0.25">
      <c r="A199" s="7"/>
      <c r="B199">
        <v>2007</v>
      </c>
      <c r="C199">
        <v>7</v>
      </c>
      <c r="D199">
        <v>14</v>
      </c>
      <c r="E199" s="127">
        <v>0</v>
      </c>
      <c r="F199" s="127">
        <v>3.0894756012944757</v>
      </c>
      <c r="G199" s="29">
        <v>1</v>
      </c>
      <c r="H199" s="7"/>
      <c r="I199" s="7"/>
      <c r="J199" s="7"/>
      <c r="K199" s="7"/>
      <c r="M199" s="7"/>
    </row>
    <row r="200" spans="1:13" x14ac:dyDescent="0.25">
      <c r="A200" s="7"/>
      <c r="B200">
        <v>2007</v>
      </c>
      <c r="C200">
        <v>7</v>
      </c>
      <c r="D200">
        <v>15</v>
      </c>
      <c r="E200" s="127">
        <v>0</v>
      </c>
      <c r="F200" s="127">
        <v>3.1017772055414761</v>
      </c>
      <c r="G200" s="29">
        <v>1</v>
      </c>
      <c r="H200" s="7"/>
      <c r="I200" s="7"/>
      <c r="J200" s="7"/>
      <c r="K200" s="7"/>
      <c r="M200" s="7"/>
    </row>
    <row r="201" spans="1:13" x14ac:dyDescent="0.25">
      <c r="A201" s="7"/>
      <c r="B201">
        <v>2007</v>
      </c>
      <c r="C201">
        <v>7</v>
      </c>
      <c r="D201">
        <v>16</v>
      </c>
      <c r="E201" s="127">
        <v>0</v>
      </c>
      <c r="F201" s="127">
        <v>3.1145372461053058</v>
      </c>
      <c r="G201" s="29">
        <v>1</v>
      </c>
      <c r="H201" s="7"/>
      <c r="I201" s="7"/>
      <c r="J201" s="7"/>
      <c r="K201" s="7"/>
      <c r="M201" s="7"/>
    </row>
    <row r="202" spans="1:13" x14ac:dyDescent="0.25">
      <c r="A202" s="7"/>
      <c r="B202">
        <v>2007</v>
      </c>
      <c r="C202">
        <v>7</v>
      </c>
      <c r="D202">
        <v>17</v>
      </c>
      <c r="E202" s="127">
        <v>0</v>
      </c>
      <c r="F202" s="127">
        <v>3.1277526163648437</v>
      </c>
      <c r="G202" s="29">
        <v>1</v>
      </c>
      <c r="H202" s="7"/>
      <c r="I202" s="7"/>
      <c r="J202" s="7"/>
      <c r="K202" s="7"/>
      <c r="M202" s="7"/>
    </row>
    <row r="203" spans="1:13" x14ac:dyDescent="0.25">
      <c r="A203" s="7"/>
      <c r="B203">
        <v>2007</v>
      </c>
      <c r="C203">
        <v>7</v>
      </c>
      <c r="D203">
        <v>18</v>
      </c>
      <c r="E203" s="127">
        <v>0</v>
      </c>
      <c r="F203" s="127">
        <v>3.1414200920893363</v>
      </c>
      <c r="G203" s="29">
        <v>1</v>
      </c>
      <c r="H203" s="7"/>
      <c r="I203" s="7"/>
      <c r="J203" s="7"/>
      <c r="K203" s="7"/>
      <c r="M203" s="7"/>
    </row>
    <row r="204" spans="1:13" x14ac:dyDescent="0.25">
      <c r="A204" s="7"/>
      <c r="B204">
        <v>2007</v>
      </c>
      <c r="C204">
        <v>7</v>
      </c>
      <c r="D204">
        <v>19</v>
      </c>
      <c r="E204" s="127">
        <v>0</v>
      </c>
      <c r="F204" s="127">
        <v>3.1555363314383942</v>
      </c>
      <c r="G204" s="29">
        <v>1</v>
      </c>
      <c r="H204" s="7"/>
      <c r="I204" s="7"/>
      <c r="J204" s="7"/>
      <c r="K204" s="7"/>
      <c r="M204" s="7"/>
    </row>
    <row r="205" spans="1:13" x14ac:dyDescent="0.25">
      <c r="A205" s="7"/>
      <c r="B205">
        <v>2007</v>
      </c>
      <c r="C205">
        <v>7</v>
      </c>
      <c r="D205">
        <v>20</v>
      </c>
      <c r="E205" s="127">
        <v>0</v>
      </c>
      <c r="F205" s="127">
        <v>3.1700978749620066</v>
      </c>
      <c r="G205" s="29">
        <v>1</v>
      </c>
      <c r="H205" s="7"/>
      <c r="I205" s="7"/>
      <c r="J205" s="7"/>
      <c r="K205" s="7"/>
      <c r="M205" s="7"/>
    </row>
    <row r="206" spans="1:13" x14ac:dyDescent="0.25">
      <c r="A206" s="7"/>
      <c r="B206">
        <v>2007</v>
      </c>
      <c r="C206">
        <v>7</v>
      </c>
      <c r="D206">
        <v>21</v>
      </c>
      <c r="E206" s="127">
        <v>0</v>
      </c>
      <c r="F206" s="127">
        <v>3.1851011456005192</v>
      </c>
      <c r="G206" s="29">
        <v>1</v>
      </c>
      <c r="H206" s="7"/>
      <c r="I206" s="7"/>
      <c r="J206" s="7"/>
      <c r="K206" s="7"/>
      <c r="M206" s="7"/>
    </row>
    <row r="207" spans="1:13" x14ac:dyDescent="0.25">
      <c r="A207" s="7"/>
      <c r="B207">
        <v>2007</v>
      </c>
      <c r="C207">
        <v>7</v>
      </c>
      <c r="D207">
        <v>22</v>
      </c>
      <c r="E207" s="127">
        <v>0</v>
      </c>
      <c r="F207" s="127">
        <v>3.2005424486846579</v>
      </c>
      <c r="G207" s="29">
        <v>1</v>
      </c>
      <c r="H207" s="7"/>
      <c r="I207" s="7"/>
      <c r="J207" s="7"/>
      <c r="K207" s="7"/>
      <c r="M207" s="7"/>
    </row>
    <row r="208" spans="1:13" x14ac:dyDescent="0.25">
      <c r="A208" s="7"/>
      <c r="B208">
        <v>2007</v>
      </c>
      <c r="C208">
        <v>7</v>
      </c>
      <c r="D208">
        <v>23</v>
      </c>
      <c r="E208" s="127">
        <v>0</v>
      </c>
      <c r="F208" s="127">
        <v>3.2164179719355062</v>
      </c>
      <c r="G208" s="29">
        <v>1</v>
      </c>
      <c r="H208" s="7"/>
      <c r="I208" s="7"/>
      <c r="J208" s="7"/>
      <c r="K208" s="7"/>
      <c r="M208" s="7"/>
    </row>
    <row r="209" spans="1:13" x14ac:dyDescent="0.25">
      <c r="A209" s="7"/>
      <c r="B209">
        <v>2007</v>
      </c>
      <c r="C209">
        <v>7</v>
      </c>
      <c r="D209">
        <v>24</v>
      </c>
      <c r="E209" s="127">
        <v>0</v>
      </c>
      <c r="F209" s="127">
        <v>3.2327237854645152</v>
      </c>
      <c r="G209" s="29">
        <v>1</v>
      </c>
      <c r="H209" s="7"/>
      <c r="I209" s="7"/>
      <c r="J209" s="7"/>
      <c r="K209" s="7"/>
      <c r="M209" s="7"/>
    </row>
    <row r="210" spans="1:13" x14ac:dyDescent="0.25">
      <c r="A210" s="7"/>
      <c r="B210">
        <v>2007</v>
      </c>
      <c r="C210">
        <v>7</v>
      </c>
      <c r="D210">
        <v>25</v>
      </c>
      <c r="E210" s="127">
        <v>0</v>
      </c>
      <c r="F210" s="127">
        <v>3.2494558417735147</v>
      </c>
      <c r="G210" s="29">
        <v>1</v>
      </c>
      <c r="H210" s="7"/>
      <c r="I210" s="7"/>
      <c r="J210" s="7"/>
      <c r="K210" s="7"/>
      <c r="M210" s="7"/>
    </row>
    <row r="211" spans="1:13" x14ac:dyDescent="0.25">
      <c r="A211" s="7"/>
      <c r="B211">
        <v>2007</v>
      </c>
      <c r="C211">
        <v>7</v>
      </c>
      <c r="D211">
        <v>26</v>
      </c>
      <c r="E211" s="127">
        <v>0</v>
      </c>
      <c r="F211" s="127">
        <v>3.2666099757546911</v>
      </c>
      <c r="G211" s="29">
        <v>1</v>
      </c>
      <c r="H211" s="7"/>
      <c r="I211" s="7"/>
      <c r="J211" s="7"/>
      <c r="K211" s="7"/>
      <c r="M211" s="7"/>
    </row>
    <row r="212" spans="1:13" x14ac:dyDescent="0.25">
      <c r="A212" s="7"/>
      <c r="B212">
        <v>2007</v>
      </c>
      <c r="C212">
        <v>7</v>
      </c>
      <c r="D212">
        <v>27</v>
      </c>
      <c r="E212" s="127">
        <v>0</v>
      </c>
      <c r="F212" s="127">
        <v>3.2841819046906027</v>
      </c>
      <c r="G212" s="29">
        <v>1</v>
      </c>
      <c r="H212" s="7"/>
      <c r="I212" s="7"/>
      <c r="J212" s="7"/>
      <c r="K212" s="7"/>
      <c r="M212" s="7"/>
    </row>
    <row r="213" spans="1:13" x14ac:dyDescent="0.25">
      <c r="A213" s="7"/>
      <c r="B213">
        <v>2007</v>
      </c>
      <c r="C213">
        <v>7</v>
      </c>
      <c r="D213">
        <v>28</v>
      </c>
      <c r="E213" s="127">
        <v>0</v>
      </c>
      <c r="F213" s="127">
        <v>3.3021672282541714</v>
      </c>
      <c r="G213" s="29">
        <v>1</v>
      </c>
      <c r="H213" s="7"/>
      <c r="I213" s="7"/>
      <c r="J213" s="7"/>
      <c r="K213" s="7"/>
      <c r="M213" s="7"/>
    </row>
    <row r="214" spans="1:13" x14ac:dyDescent="0.25">
      <c r="A214" s="7"/>
      <c r="B214">
        <v>2007</v>
      </c>
      <c r="C214">
        <v>7</v>
      </c>
      <c r="D214">
        <v>29</v>
      </c>
      <c r="E214" s="127">
        <v>0</v>
      </c>
      <c r="F214" s="127">
        <v>3.3205614285087051</v>
      </c>
      <c r="G214" s="29">
        <v>1</v>
      </c>
      <c r="H214" s="7"/>
      <c r="I214" s="7"/>
      <c r="J214" s="7"/>
      <c r="K214" s="7"/>
      <c r="M214" s="7"/>
    </row>
    <row r="215" spans="1:13" x14ac:dyDescent="0.25">
      <c r="A215" s="7"/>
      <c r="B215">
        <v>2007</v>
      </c>
      <c r="C215">
        <v>7</v>
      </c>
      <c r="D215">
        <v>30</v>
      </c>
      <c r="E215" s="127">
        <v>0</v>
      </c>
      <c r="F215" s="127">
        <v>3.3393598699078471</v>
      </c>
      <c r="G215" s="29">
        <v>1</v>
      </c>
      <c r="H215" s="7"/>
      <c r="I215" s="7"/>
      <c r="J215" s="7"/>
      <c r="K215" s="7"/>
      <c r="M215" s="7"/>
    </row>
    <row r="216" spans="1:13" x14ac:dyDescent="0.25">
      <c r="A216" s="7"/>
      <c r="B216">
        <v>2007</v>
      </c>
      <c r="C216">
        <v>7</v>
      </c>
      <c r="D216">
        <v>31</v>
      </c>
      <c r="E216" s="127">
        <v>0</v>
      </c>
      <c r="F216" s="127">
        <v>3.3585577992956406</v>
      </c>
      <c r="G216" s="29">
        <v>1</v>
      </c>
      <c r="H216" s="7"/>
      <c r="I216" s="7"/>
      <c r="J216" s="7"/>
      <c r="K216" s="7"/>
      <c r="M216" s="7"/>
    </row>
    <row r="217" spans="1:13" x14ac:dyDescent="0.25">
      <c r="A217" s="7"/>
      <c r="B217">
        <v>2007</v>
      </c>
      <c r="C217">
        <v>8</v>
      </c>
      <c r="D217">
        <v>1</v>
      </c>
      <c r="E217" s="127">
        <v>0</v>
      </c>
      <c r="F217" s="127">
        <v>3.3781503459064717</v>
      </c>
      <c r="G217" s="29">
        <v>1</v>
      </c>
      <c r="H217" s="7"/>
      <c r="I217" s="7"/>
      <c r="J217" s="7"/>
      <c r="K217" s="7"/>
      <c r="M217" s="7"/>
    </row>
    <row r="218" spans="1:13" x14ac:dyDescent="0.25">
      <c r="A218" s="7"/>
      <c r="B218">
        <v>2007</v>
      </c>
      <c r="C218">
        <v>8</v>
      </c>
      <c r="D218">
        <v>2</v>
      </c>
      <c r="E218" s="127">
        <v>0</v>
      </c>
      <c r="F218" s="127">
        <v>3.3981325213651226</v>
      </c>
      <c r="G218" s="29">
        <v>1</v>
      </c>
      <c r="H218" s="7"/>
      <c r="I218" s="7"/>
      <c r="J218" s="7"/>
      <c r="K218" s="7"/>
      <c r="M218" s="7"/>
    </row>
    <row r="219" spans="1:13" x14ac:dyDescent="0.25">
      <c r="A219" s="7"/>
      <c r="B219">
        <v>2007</v>
      </c>
      <c r="C219">
        <v>8</v>
      </c>
      <c r="D219">
        <v>3</v>
      </c>
      <c r="E219" s="127">
        <v>0</v>
      </c>
      <c r="F219" s="127">
        <v>3.4184992196867077</v>
      </c>
      <c r="G219" s="29">
        <v>1</v>
      </c>
      <c r="H219" s="7"/>
      <c r="I219" s="7"/>
      <c r="J219" s="7"/>
      <c r="K219" s="7"/>
      <c r="M219" s="7"/>
    </row>
    <row r="220" spans="1:13" x14ac:dyDescent="0.25">
      <c r="A220" s="7"/>
      <c r="B220">
        <v>2007</v>
      </c>
      <c r="C220">
        <v>8</v>
      </c>
      <c r="D220">
        <v>4</v>
      </c>
      <c r="E220" s="127">
        <v>0</v>
      </c>
      <c r="F220" s="127">
        <v>3.4392452172767412</v>
      </c>
      <c r="G220" s="29">
        <v>1</v>
      </c>
      <c r="H220" s="7"/>
      <c r="I220" s="7"/>
      <c r="J220" s="7"/>
      <c r="K220" s="7"/>
      <c r="M220" s="7"/>
    </row>
    <row r="221" spans="1:13" x14ac:dyDescent="0.25">
      <c r="A221" s="7"/>
      <c r="B221">
        <v>2007</v>
      </c>
      <c r="C221">
        <v>8</v>
      </c>
      <c r="D221">
        <v>5</v>
      </c>
      <c r="E221" s="127">
        <v>0</v>
      </c>
      <c r="F221" s="127">
        <v>3.46036517293108</v>
      </c>
      <c r="G221" s="29">
        <v>1</v>
      </c>
      <c r="H221" s="7"/>
      <c r="I221" s="7"/>
      <c r="J221" s="7"/>
      <c r="K221" s="7"/>
      <c r="M221" s="7"/>
    </row>
    <row r="222" spans="1:13" x14ac:dyDescent="0.25">
      <c r="A222" s="7"/>
      <c r="B222">
        <v>2007</v>
      </c>
      <c r="C222">
        <v>8</v>
      </c>
      <c r="D222">
        <v>6</v>
      </c>
      <c r="E222" s="127">
        <v>0</v>
      </c>
      <c r="F222" s="127">
        <v>3.481853627835974</v>
      </c>
      <c r="G222" s="29">
        <v>1</v>
      </c>
      <c r="H222" s="7"/>
      <c r="I222" s="7"/>
      <c r="J222" s="7"/>
      <c r="K222" s="7"/>
      <c r="M222" s="7"/>
    </row>
    <row r="223" spans="1:13" x14ac:dyDescent="0.25">
      <c r="A223" s="7"/>
      <c r="B223">
        <v>2007</v>
      </c>
      <c r="C223">
        <v>8</v>
      </c>
      <c r="D223">
        <v>7</v>
      </c>
      <c r="E223" s="127">
        <v>0</v>
      </c>
      <c r="F223" s="127">
        <v>3.5037050055680155</v>
      </c>
      <c r="G223" s="29">
        <v>1</v>
      </c>
      <c r="H223" s="7"/>
      <c r="I223" s="7"/>
      <c r="J223" s="7"/>
      <c r="K223" s="7"/>
      <c r="M223" s="7"/>
    </row>
    <row r="224" spans="1:13" x14ac:dyDescent="0.25">
      <c r="A224" s="7"/>
      <c r="B224">
        <v>2007</v>
      </c>
      <c r="C224">
        <v>8</v>
      </c>
      <c r="D224">
        <v>8</v>
      </c>
      <c r="E224" s="127">
        <v>0</v>
      </c>
      <c r="F224" s="127">
        <v>3.5259136120941932</v>
      </c>
      <c r="G224" s="29">
        <v>1</v>
      </c>
      <c r="H224" s="7"/>
      <c r="I224" s="7"/>
      <c r="J224" s="7"/>
      <c r="K224" s="7"/>
      <c r="M224" s="7"/>
    </row>
    <row r="225" spans="1:13" x14ac:dyDescent="0.25">
      <c r="A225" s="7"/>
      <c r="B225">
        <v>2007</v>
      </c>
      <c r="C225">
        <v>8</v>
      </c>
      <c r="D225">
        <v>9</v>
      </c>
      <c r="E225" s="127">
        <v>0</v>
      </c>
      <c r="F225" s="127">
        <v>3.5484736357718276</v>
      </c>
      <c r="G225" s="29">
        <v>1</v>
      </c>
      <c r="H225" s="7"/>
      <c r="I225" s="7"/>
      <c r="J225" s="7"/>
      <c r="K225" s="7"/>
      <c r="M225" s="7"/>
    </row>
    <row r="226" spans="1:13" x14ac:dyDescent="0.25">
      <c r="A226" s="7"/>
      <c r="B226">
        <v>2007</v>
      </c>
      <c r="C226">
        <v>8</v>
      </c>
      <c r="D226">
        <v>10</v>
      </c>
      <c r="E226" s="127">
        <v>0</v>
      </c>
      <c r="F226" s="127">
        <v>3.5713791473486372</v>
      </c>
      <c r="G226" s="29">
        <v>1</v>
      </c>
      <c r="H226" s="7"/>
      <c r="I226" s="7"/>
      <c r="J226" s="7"/>
      <c r="K226" s="7"/>
      <c r="M226" s="7"/>
    </row>
    <row r="227" spans="1:13" x14ac:dyDescent="0.25">
      <c r="A227" s="7"/>
      <c r="B227">
        <v>2007</v>
      </c>
      <c r="C227">
        <v>8</v>
      </c>
      <c r="D227">
        <v>11</v>
      </c>
      <c r="E227" s="127">
        <v>0</v>
      </c>
      <c r="F227" s="127">
        <v>3.5946240999626942</v>
      </c>
      <c r="G227" s="29">
        <v>1</v>
      </c>
      <c r="H227" s="7"/>
      <c r="I227" s="7"/>
      <c r="J227" s="7"/>
      <c r="K227" s="7"/>
      <c r="M227" s="7"/>
    </row>
    <row r="228" spans="1:13" x14ac:dyDescent="0.25">
      <c r="A228" s="7"/>
      <c r="B228">
        <v>2007</v>
      </c>
      <c r="C228">
        <v>8</v>
      </c>
      <c r="D228">
        <v>12</v>
      </c>
      <c r="E228" s="127">
        <v>0</v>
      </c>
      <c r="F228" s="127">
        <v>3.6182023291424459</v>
      </c>
      <c r="G228" s="29">
        <v>1</v>
      </c>
      <c r="H228" s="7"/>
      <c r="I228" s="7"/>
      <c r="J228" s="7"/>
      <c r="K228" s="7"/>
      <c r="M228" s="7"/>
    </row>
    <row r="229" spans="1:13" x14ac:dyDescent="0.25">
      <c r="A229" s="7"/>
      <c r="B229">
        <v>2007</v>
      </c>
      <c r="C229">
        <v>8</v>
      </c>
      <c r="D229">
        <v>13</v>
      </c>
      <c r="E229" s="127">
        <v>0</v>
      </c>
      <c r="F229" s="127">
        <v>3.6421075528067002</v>
      </c>
      <c r="G229" s="29">
        <v>1</v>
      </c>
      <c r="H229" s="7"/>
      <c r="I229" s="7"/>
      <c r="J229" s="7"/>
      <c r="K229" s="7"/>
      <c r="M229" s="7"/>
    </row>
    <row r="230" spans="1:13" x14ac:dyDescent="0.25">
      <c r="A230" s="7"/>
      <c r="B230">
        <v>2007</v>
      </c>
      <c r="C230">
        <v>8</v>
      </c>
      <c r="D230">
        <v>14</v>
      </c>
      <c r="E230" s="127">
        <v>0</v>
      </c>
      <c r="F230" s="127">
        <v>3.6663333712646433</v>
      </c>
      <c r="G230" s="29">
        <v>1</v>
      </c>
      <c r="H230" s="7"/>
      <c r="I230" s="7"/>
      <c r="J230" s="7"/>
      <c r="K230" s="7"/>
      <c r="M230" s="7"/>
    </row>
    <row r="231" spans="1:13" x14ac:dyDescent="0.25">
      <c r="A231" s="7"/>
      <c r="B231">
        <v>2007</v>
      </c>
      <c r="C231">
        <v>8</v>
      </c>
      <c r="D231">
        <v>15</v>
      </c>
      <c r="E231" s="127">
        <v>0</v>
      </c>
      <c r="F231" s="127">
        <v>3.6908732672158187</v>
      </c>
      <c r="G231" s="29">
        <v>1</v>
      </c>
      <c r="H231" s="7"/>
      <c r="I231" s="7"/>
      <c r="J231" s="7"/>
      <c r="K231" s="7"/>
      <c r="M231" s="7"/>
    </row>
    <row r="232" spans="1:13" x14ac:dyDescent="0.25">
      <c r="A232" s="7"/>
      <c r="B232">
        <v>2007</v>
      </c>
      <c r="C232">
        <v>8</v>
      </c>
      <c r="D232">
        <v>16</v>
      </c>
      <c r="E232" s="127">
        <v>0</v>
      </c>
      <c r="F232" s="127">
        <v>3.7157206057501373</v>
      </c>
      <c r="G232" s="29">
        <v>1</v>
      </c>
      <c r="H232" s="7"/>
      <c r="I232" s="7"/>
      <c r="J232" s="7"/>
      <c r="K232" s="7"/>
      <c r="M232" s="7"/>
    </row>
    <row r="233" spans="1:13" x14ac:dyDescent="0.25">
      <c r="A233" s="7"/>
      <c r="B233">
        <v>2007</v>
      </c>
      <c r="C233">
        <v>8</v>
      </c>
      <c r="D233">
        <v>17</v>
      </c>
      <c r="E233" s="127">
        <v>0</v>
      </c>
      <c r="F233" s="127">
        <v>3.7408686343478852</v>
      </c>
      <c r="G233" s="29">
        <v>1</v>
      </c>
      <c r="H233" s="7"/>
      <c r="I233" s="7"/>
      <c r="J233" s="7"/>
      <c r="K233" s="7"/>
      <c r="M233" s="7"/>
    </row>
    <row r="234" spans="1:13" x14ac:dyDescent="0.25">
      <c r="A234" s="7"/>
      <c r="B234">
        <v>2007</v>
      </c>
      <c r="C234">
        <v>8</v>
      </c>
      <c r="D234">
        <v>18</v>
      </c>
      <c r="E234" s="127">
        <v>0</v>
      </c>
      <c r="F234" s="127">
        <v>3.7663104828797125</v>
      </c>
      <c r="G234" s="29">
        <v>1</v>
      </c>
      <c r="H234" s="7"/>
      <c r="I234" s="7"/>
      <c r="J234" s="7"/>
      <c r="K234" s="7"/>
      <c r="M234" s="7"/>
    </row>
    <row r="235" spans="1:13" x14ac:dyDescent="0.25">
      <c r="A235" s="7"/>
      <c r="B235">
        <v>2007</v>
      </c>
      <c r="C235">
        <v>8</v>
      </c>
      <c r="D235">
        <v>19</v>
      </c>
      <c r="E235" s="127">
        <v>0</v>
      </c>
      <c r="F235" s="127">
        <v>3.7920391636066335</v>
      </c>
      <c r="G235" s="29">
        <v>1</v>
      </c>
      <c r="H235" s="7"/>
      <c r="I235" s="7"/>
      <c r="J235" s="7"/>
      <c r="K235" s="7"/>
      <c r="M235" s="7"/>
    </row>
    <row r="236" spans="1:13" x14ac:dyDescent="0.25">
      <c r="A236" s="7"/>
      <c r="B236">
        <v>2007</v>
      </c>
      <c r="C236">
        <v>8</v>
      </c>
      <c r="D236">
        <v>20</v>
      </c>
      <c r="E236" s="127">
        <v>0</v>
      </c>
      <c r="F236" s="127">
        <v>3.8180475711800446</v>
      </c>
      <c r="G236" s="29">
        <v>1</v>
      </c>
      <c r="H236" s="7"/>
      <c r="I236" s="7"/>
      <c r="J236" s="7"/>
      <c r="K236" s="7"/>
      <c r="M236" s="7"/>
    </row>
    <row r="237" spans="1:13" x14ac:dyDescent="0.25">
      <c r="A237" s="7"/>
      <c r="B237">
        <v>2007</v>
      </c>
      <c r="C237">
        <v>8</v>
      </c>
      <c r="D237">
        <v>21</v>
      </c>
      <c r="E237" s="127">
        <v>0</v>
      </c>
      <c r="F237" s="127">
        <v>3.8443284826417026</v>
      </c>
      <c r="G237" s="29">
        <v>1</v>
      </c>
      <c r="H237" s="7"/>
      <c r="I237" s="7"/>
      <c r="J237" s="7"/>
      <c r="K237" s="7"/>
      <c r="M237" s="7"/>
    </row>
    <row r="238" spans="1:13" x14ac:dyDescent="0.25">
      <c r="A238" s="7"/>
      <c r="B238">
        <v>2007</v>
      </c>
      <c r="C238">
        <v>8</v>
      </c>
      <c r="D238">
        <v>22</v>
      </c>
      <c r="E238" s="127">
        <v>0</v>
      </c>
      <c r="F238" s="127">
        <v>3.870874557423718</v>
      </c>
      <c r="G238" s="29">
        <v>1</v>
      </c>
      <c r="H238" s="7"/>
      <c r="I238" s="7"/>
      <c r="J238" s="7"/>
      <c r="K238" s="7"/>
      <c r="M238" s="7"/>
    </row>
    <row r="239" spans="1:13" x14ac:dyDescent="0.25">
      <c r="A239" s="7"/>
      <c r="B239">
        <v>2007</v>
      </c>
      <c r="C239">
        <v>8</v>
      </c>
      <c r="D239">
        <v>23</v>
      </c>
      <c r="E239" s="127">
        <v>0</v>
      </c>
      <c r="F239" s="127">
        <v>3.8976783373485762</v>
      </c>
      <c r="G239" s="29">
        <v>1</v>
      </c>
      <c r="H239" s="7"/>
      <c r="I239" s="7"/>
      <c r="J239" s="7"/>
      <c r="K239" s="7"/>
      <c r="M239" s="7"/>
    </row>
    <row r="240" spans="1:13" x14ac:dyDescent="0.25">
      <c r="A240" s="7"/>
      <c r="B240">
        <v>2007</v>
      </c>
      <c r="C240">
        <v>8</v>
      </c>
      <c r="D240">
        <v>24</v>
      </c>
      <c r="E240" s="127">
        <v>0</v>
      </c>
      <c r="F240" s="127">
        <v>3.9247322466291443</v>
      </c>
      <c r="G240" s="29">
        <v>1</v>
      </c>
      <c r="H240" s="7"/>
      <c r="I240" s="7"/>
      <c r="J240" s="7"/>
      <c r="K240" s="7"/>
      <c r="M240" s="7"/>
    </row>
    <row r="241" spans="1:13" x14ac:dyDescent="0.25">
      <c r="A241" s="7"/>
      <c r="B241">
        <v>2007</v>
      </c>
      <c r="C241">
        <v>8</v>
      </c>
      <c r="D241">
        <v>25</v>
      </c>
      <c r="E241" s="127">
        <v>0</v>
      </c>
      <c r="F241" s="127">
        <v>3.9520285918686575</v>
      </c>
      <c r="G241" s="29">
        <v>1</v>
      </c>
      <c r="H241" s="7"/>
      <c r="I241" s="7"/>
      <c r="J241" s="7"/>
      <c r="K241" s="7"/>
      <c r="M241" s="7"/>
    </row>
    <row r="242" spans="1:13" x14ac:dyDescent="0.25">
      <c r="A242" s="7"/>
      <c r="B242">
        <v>2007</v>
      </c>
      <c r="C242">
        <v>8</v>
      </c>
      <c r="D242">
        <v>26</v>
      </c>
      <c r="E242" s="127">
        <v>0</v>
      </c>
      <c r="F242" s="127">
        <v>3.979559562060679</v>
      </c>
      <c r="G242" s="29">
        <v>1</v>
      </c>
      <c r="H242" s="7"/>
      <c r="I242" s="7"/>
      <c r="J242" s="7"/>
      <c r="K242" s="7"/>
      <c r="M242" s="7"/>
    </row>
    <row r="243" spans="1:13" x14ac:dyDescent="0.25">
      <c r="A243" s="7"/>
      <c r="B243">
        <v>2007</v>
      </c>
      <c r="C243">
        <v>8</v>
      </c>
      <c r="D243">
        <v>27</v>
      </c>
      <c r="E243" s="127">
        <v>0</v>
      </c>
      <c r="F243" s="127">
        <v>4.0073172285892049</v>
      </c>
      <c r="G243" s="29">
        <v>1</v>
      </c>
      <c r="H243" s="7"/>
      <c r="I243" s="7"/>
      <c r="J243" s="7"/>
      <c r="K243" s="7"/>
      <c r="M243" s="7"/>
    </row>
    <row r="244" spans="1:13" x14ac:dyDescent="0.25">
      <c r="A244" s="7"/>
      <c r="B244">
        <v>2007</v>
      </c>
      <c r="C244">
        <v>8</v>
      </c>
      <c r="D244">
        <v>28</v>
      </c>
      <c r="E244" s="127">
        <v>0</v>
      </c>
      <c r="F244" s="127">
        <v>4.0352935452285443</v>
      </c>
      <c r="G244" s="29">
        <v>1</v>
      </c>
      <c r="H244" s="7"/>
      <c r="I244" s="7"/>
      <c r="J244" s="7"/>
      <c r="K244" s="7"/>
      <c r="M244" s="7"/>
    </row>
    <row r="245" spans="1:13" x14ac:dyDescent="0.25">
      <c r="A245" s="7"/>
      <c r="B245">
        <v>2007</v>
      </c>
      <c r="C245">
        <v>8</v>
      </c>
      <c r="D245">
        <v>29</v>
      </c>
      <c r="E245" s="127">
        <v>0</v>
      </c>
      <c r="F245" s="127">
        <v>4.0634803481434085</v>
      </c>
      <c r="G245" s="29">
        <v>1</v>
      </c>
      <c r="H245" s="7"/>
      <c r="I245" s="7"/>
      <c r="J245" s="7"/>
      <c r="K245" s="7"/>
      <c r="M245" s="7"/>
    </row>
    <row r="246" spans="1:13" x14ac:dyDescent="0.25">
      <c r="A246" s="7"/>
      <c r="B246">
        <v>2007</v>
      </c>
      <c r="C246">
        <v>8</v>
      </c>
      <c r="D246">
        <v>30</v>
      </c>
      <c r="E246" s="127">
        <v>0</v>
      </c>
      <c r="F246" s="127">
        <v>4.0918693558888437</v>
      </c>
      <c r="G246" s="29">
        <v>1</v>
      </c>
      <c r="H246" s="7"/>
      <c r="I246" s="7"/>
      <c r="J246" s="7"/>
      <c r="K246" s="7"/>
      <c r="M246" s="7"/>
    </row>
    <row r="247" spans="1:13" x14ac:dyDescent="0.25">
      <c r="A247" s="7"/>
      <c r="B247">
        <v>2007</v>
      </c>
      <c r="C247">
        <v>8</v>
      </c>
      <c r="D247">
        <v>31</v>
      </c>
      <c r="E247" s="127">
        <v>0</v>
      </c>
      <c r="F247" s="127">
        <v>4.1204521694102905</v>
      </c>
      <c r="G247" s="29">
        <v>1</v>
      </c>
      <c r="H247" s="7"/>
      <c r="I247" s="7"/>
      <c r="J247" s="7"/>
      <c r="K247" s="7"/>
      <c r="M247" s="7"/>
    </row>
    <row r="248" spans="1:13" x14ac:dyDescent="0.25">
      <c r="A248" s="7"/>
      <c r="B248">
        <v>2007</v>
      </c>
      <c r="C248">
        <v>9</v>
      </c>
      <c r="D248">
        <v>1</v>
      </c>
      <c r="E248" s="127">
        <v>0</v>
      </c>
      <c r="F248" s="127">
        <v>4.1492202720435518</v>
      </c>
      <c r="G248" s="29">
        <v>1</v>
      </c>
      <c r="H248" s="7"/>
      <c r="I248" s="7"/>
      <c r="J248" s="7"/>
      <c r="K248" s="7"/>
      <c r="M248" s="7"/>
    </row>
    <row r="249" spans="1:13" x14ac:dyDescent="0.25">
      <c r="A249" s="7"/>
      <c r="B249">
        <v>2007</v>
      </c>
      <c r="C249">
        <v>9</v>
      </c>
      <c r="D249">
        <v>2</v>
      </c>
      <c r="E249" s="127">
        <v>0</v>
      </c>
      <c r="F249" s="127">
        <v>4.1781650295147958</v>
      </c>
      <c r="G249" s="29">
        <v>1</v>
      </c>
      <c r="H249" s="7"/>
      <c r="I249" s="7"/>
      <c r="J249" s="7"/>
      <c r="K249" s="7"/>
      <c r="M249" s="7"/>
    </row>
    <row r="250" spans="1:13" x14ac:dyDescent="0.25">
      <c r="A250" s="7"/>
      <c r="B250">
        <v>2007</v>
      </c>
      <c r="C250">
        <v>9</v>
      </c>
      <c r="D250">
        <v>3</v>
      </c>
      <c r="E250" s="127">
        <v>0</v>
      </c>
      <c r="F250" s="127">
        <v>4.2072776899405557</v>
      </c>
      <c r="G250" s="29">
        <v>1</v>
      </c>
      <c r="H250" s="7"/>
      <c r="I250" s="7"/>
      <c r="J250" s="7"/>
      <c r="K250" s="7"/>
      <c r="M250" s="7"/>
    </row>
    <row r="251" spans="1:13" x14ac:dyDescent="0.25">
      <c r="A251" s="7"/>
      <c r="B251">
        <v>2007</v>
      </c>
      <c r="C251">
        <v>9</v>
      </c>
      <c r="D251">
        <v>4</v>
      </c>
      <c r="E251" s="127">
        <v>0</v>
      </c>
      <c r="F251" s="127">
        <v>4.2365493838277413</v>
      </c>
      <c r="G251" s="29">
        <v>1</v>
      </c>
      <c r="H251" s="7"/>
      <c r="I251" s="7"/>
      <c r="J251" s="7"/>
      <c r="K251" s="7"/>
      <c r="M251" s="7"/>
    </row>
    <row r="252" spans="1:13" x14ac:dyDescent="0.25">
      <c r="A252" s="7"/>
      <c r="B252">
        <v>2007</v>
      </c>
      <c r="C252">
        <v>9</v>
      </c>
      <c r="D252">
        <v>5</v>
      </c>
      <c r="E252" s="127">
        <v>0</v>
      </c>
      <c r="F252" s="127">
        <v>4.2659711240736176</v>
      </c>
      <c r="G252" s="29">
        <v>1</v>
      </c>
      <c r="H252" s="7"/>
      <c r="I252" s="7"/>
      <c r="J252" s="7"/>
      <c r="K252" s="7"/>
      <c r="M252" s="7"/>
    </row>
    <row r="253" spans="1:13" x14ac:dyDescent="0.25">
      <c r="A253" s="7"/>
      <c r="B253">
        <v>2007</v>
      </c>
      <c r="C253">
        <v>9</v>
      </c>
      <c r="D253">
        <v>6</v>
      </c>
      <c r="E253" s="127">
        <v>0</v>
      </c>
      <c r="F253" s="127">
        <v>4.2955338059658308</v>
      </c>
      <c r="G253" s="29">
        <v>1</v>
      </c>
      <c r="H253" s="7"/>
      <c r="I253" s="7"/>
      <c r="J253" s="7"/>
      <c r="K253" s="7"/>
      <c r="M253" s="7"/>
    </row>
    <row r="254" spans="1:13" x14ac:dyDescent="0.25">
      <c r="A254" s="7"/>
      <c r="B254">
        <v>2007</v>
      </c>
      <c r="C254">
        <v>9</v>
      </c>
      <c r="D254">
        <v>7</v>
      </c>
      <c r="E254" s="127">
        <v>0</v>
      </c>
      <c r="F254" s="127">
        <v>4.3252282071823798</v>
      </c>
      <c r="G254" s="29">
        <v>1</v>
      </c>
      <c r="H254" s="7"/>
      <c r="I254" s="7"/>
      <c r="J254" s="7"/>
      <c r="K254" s="7"/>
      <c r="M254" s="7"/>
    </row>
    <row r="255" spans="1:13" x14ac:dyDescent="0.25">
      <c r="A255" s="7"/>
      <c r="B255">
        <v>2007</v>
      </c>
      <c r="C255">
        <v>9</v>
      </c>
      <c r="D255">
        <v>8</v>
      </c>
      <c r="E255" s="127">
        <v>0</v>
      </c>
      <c r="F255" s="127">
        <v>4.3550449877916435</v>
      </c>
      <c r="G255" s="29">
        <v>1</v>
      </c>
      <c r="H255" s="7"/>
      <c r="I255" s="7"/>
      <c r="J255" s="7"/>
      <c r="K255" s="7"/>
      <c r="M255" s="7"/>
    </row>
    <row r="256" spans="1:13" x14ac:dyDescent="0.25">
      <c r="A256" s="7"/>
      <c r="B256">
        <v>2007</v>
      </c>
      <c r="C256">
        <v>9</v>
      </c>
      <c r="D256">
        <v>9</v>
      </c>
      <c r="E256" s="127">
        <v>0</v>
      </c>
      <c r="F256" s="127">
        <v>4.3849746902523741</v>
      </c>
      <c r="G256" s="29">
        <v>1</v>
      </c>
      <c r="H256" s="7"/>
      <c r="I256" s="7"/>
      <c r="J256" s="7"/>
      <c r="K256" s="7"/>
      <c r="M256" s="7"/>
    </row>
    <row r="257" spans="1:13" x14ac:dyDescent="0.25">
      <c r="A257" s="7"/>
      <c r="B257">
        <v>2007</v>
      </c>
      <c r="C257">
        <v>9</v>
      </c>
      <c r="D257">
        <v>10</v>
      </c>
      <c r="E257" s="127">
        <v>8.3788967099999994</v>
      </c>
      <c r="F257" s="127">
        <v>4.4150077394136673</v>
      </c>
      <c r="G257" s="29">
        <v>1</v>
      </c>
      <c r="H257" s="7"/>
      <c r="I257" s="7"/>
      <c r="J257" s="7"/>
      <c r="K257" s="7"/>
      <c r="M257" s="7"/>
    </row>
    <row r="258" spans="1:13" x14ac:dyDescent="0.25">
      <c r="A258" s="7"/>
      <c r="B258">
        <v>2007</v>
      </c>
      <c r="C258">
        <v>9</v>
      </c>
      <c r="D258">
        <v>11</v>
      </c>
      <c r="E258" s="127">
        <v>12.7599506</v>
      </c>
      <c r="F258" s="127">
        <v>4.4451344425150232</v>
      </c>
      <c r="G258" s="29">
        <v>1</v>
      </c>
      <c r="H258" s="7"/>
      <c r="I258" s="7"/>
      <c r="J258" s="7"/>
      <c r="K258" s="7"/>
      <c r="M258" s="7"/>
    </row>
    <row r="259" spans="1:13" x14ac:dyDescent="0.25">
      <c r="A259" s="7"/>
      <c r="B259">
        <v>2007</v>
      </c>
      <c r="C259">
        <v>9</v>
      </c>
      <c r="D259">
        <v>12</v>
      </c>
      <c r="E259" s="127">
        <v>0</v>
      </c>
      <c r="F259" s="127">
        <v>4.4753449891862687</v>
      </c>
      <c r="G259" s="29">
        <v>1</v>
      </c>
      <c r="H259" s="7"/>
      <c r="I259" s="7"/>
      <c r="J259" s="7"/>
      <c r="K259" s="7"/>
      <c r="M259" s="7"/>
    </row>
    <row r="260" spans="1:13" x14ac:dyDescent="0.25">
      <c r="A260" s="7"/>
      <c r="B260">
        <v>2007</v>
      </c>
      <c r="C260">
        <v>9</v>
      </c>
      <c r="D260">
        <v>13</v>
      </c>
      <c r="E260" s="127">
        <v>0</v>
      </c>
      <c r="F260" s="127">
        <v>4.5056294514476143</v>
      </c>
      <c r="G260" s="29">
        <v>1</v>
      </c>
      <c r="H260" s="7"/>
      <c r="I260" s="7"/>
      <c r="J260" s="7"/>
      <c r="K260" s="7"/>
      <c r="M260" s="7"/>
    </row>
    <row r="261" spans="1:13" x14ac:dyDescent="0.25">
      <c r="A261" s="7"/>
      <c r="B261">
        <v>2007</v>
      </c>
      <c r="C261">
        <v>9</v>
      </c>
      <c r="D261">
        <v>14</v>
      </c>
      <c r="E261" s="127">
        <v>0</v>
      </c>
      <c r="F261" s="127">
        <v>4.5359777837096615</v>
      </c>
      <c r="G261" s="29">
        <v>1</v>
      </c>
      <c r="H261" s="7"/>
      <c r="I261" s="7"/>
      <c r="J261" s="7"/>
      <c r="K261" s="7"/>
      <c r="M261" s="7"/>
    </row>
    <row r="262" spans="1:13" x14ac:dyDescent="0.25">
      <c r="A262" s="7"/>
      <c r="B262">
        <v>2007</v>
      </c>
      <c r="C262">
        <v>9</v>
      </c>
      <c r="D262">
        <v>15</v>
      </c>
      <c r="E262" s="127">
        <v>0</v>
      </c>
      <c r="F262" s="127">
        <v>4.5663798227733539</v>
      </c>
      <c r="G262" s="29">
        <v>1</v>
      </c>
      <c r="H262" s="7"/>
      <c r="I262" s="7"/>
      <c r="J262" s="7"/>
      <c r="K262" s="7"/>
      <c r="M262" s="7"/>
    </row>
    <row r="263" spans="1:13" x14ac:dyDescent="0.25">
      <c r="A263" s="7"/>
      <c r="B263">
        <v>2007</v>
      </c>
      <c r="C263">
        <v>9</v>
      </c>
      <c r="D263">
        <v>16</v>
      </c>
      <c r="E263" s="127">
        <v>0</v>
      </c>
      <c r="F263" s="127">
        <v>4.5968252878300087</v>
      </c>
      <c r="G263" s="29">
        <v>1</v>
      </c>
      <c r="H263" s="7"/>
      <c r="I263" s="7"/>
      <c r="J263" s="7"/>
      <c r="K263" s="7"/>
      <c r="M263" s="7"/>
    </row>
    <row r="264" spans="1:13" x14ac:dyDescent="0.25">
      <c r="A264" s="7"/>
      <c r="B264">
        <v>2007</v>
      </c>
      <c r="C264">
        <v>9</v>
      </c>
      <c r="D264">
        <v>17</v>
      </c>
      <c r="E264" s="127">
        <v>0</v>
      </c>
      <c r="F264" s="127">
        <v>4.6273037804613022</v>
      </c>
      <c r="G264" s="29">
        <v>1</v>
      </c>
      <c r="H264" s="7"/>
      <c r="I264" s="7"/>
      <c r="J264" s="7"/>
      <c r="K264" s="7"/>
      <c r="M264" s="7"/>
    </row>
    <row r="265" spans="1:13" x14ac:dyDescent="0.25">
      <c r="A265" s="7"/>
      <c r="B265">
        <v>2007</v>
      </c>
      <c r="C265">
        <v>9</v>
      </c>
      <c r="D265">
        <v>18</v>
      </c>
      <c r="E265" s="127">
        <v>0</v>
      </c>
      <c r="F265" s="127">
        <v>4.6578047846393051</v>
      </c>
      <c r="G265" s="29">
        <v>1</v>
      </c>
      <c r="H265" s="7"/>
      <c r="I265" s="7"/>
      <c r="J265" s="7"/>
      <c r="K265" s="7"/>
      <c r="M265" s="7"/>
    </row>
    <row r="266" spans="1:13" x14ac:dyDescent="0.25">
      <c r="A266" s="7"/>
      <c r="B266">
        <v>2007</v>
      </c>
      <c r="C266">
        <v>9</v>
      </c>
      <c r="D266">
        <v>19</v>
      </c>
      <c r="E266" s="127">
        <v>0</v>
      </c>
      <c r="F266" s="127">
        <v>4.6883176667264248</v>
      </c>
      <c r="G266" s="29">
        <v>1</v>
      </c>
      <c r="H266" s="7"/>
      <c r="I266" s="7"/>
      <c r="J266" s="7"/>
      <c r="K266" s="7"/>
      <c r="M266" s="7"/>
    </row>
    <row r="267" spans="1:13" x14ac:dyDescent="0.25">
      <c r="A267" s="7"/>
      <c r="B267">
        <v>2007</v>
      </c>
      <c r="C267">
        <v>9</v>
      </c>
      <c r="D267">
        <v>20</v>
      </c>
      <c r="E267" s="127">
        <v>0</v>
      </c>
      <c r="F267" s="127">
        <v>4.7188316754754656</v>
      </c>
      <c r="G267" s="29">
        <v>1</v>
      </c>
      <c r="H267" s="7"/>
      <c r="I267" s="7"/>
      <c r="J267" s="7"/>
      <c r="K267" s="7"/>
      <c r="M267" s="7"/>
    </row>
    <row r="268" spans="1:13" x14ac:dyDescent="0.25">
      <c r="A268" s="7"/>
      <c r="B268">
        <v>2007</v>
      </c>
      <c r="C268">
        <v>9</v>
      </c>
      <c r="D268">
        <v>21</v>
      </c>
      <c r="E268" s="127">
        <v>0</v>
      </c>
      <c r="F268" s="127">
        <v>4.7493359420295658</v>
      </c>
      <c r="G268" s="29">
        <v>1</v>
      </c>
      <c r="H268" s="7"/>
      <c r="I268" s="7"/>
      <c r="J268" s="7"/>
      <c r="K268" s="7"/>
      <c r="M268" s="7"/>
    </row>
    <row r="269" spans="1:13" x14ac:dyDescent="0.25">
      <c r="A269" s="7"/>
      <c r="B269">
        <v>2007</v>
      </c>
      <c r="C269">
        <v>9</v>
      </c>
      <c r="D269">
        <v>22</v>
      </c>
      <c r="E269" s="127">
        <v>0</v>
      </c>
      <c r="F269" s="127">
        <v>4.7798194799222689</v>
      </c>
      <c r="G269" s="29">
        <v>1</v>
      </c>
      <c r="H269" s="7"/>
      <c r="I269" s="7"/>
      <c r="J269" s="7"/>
      <c r="K269" s="7"/>
      <c r="M269" s="7"/>
    </row>
    <row r="270" spans="1:13" x14ac:dyDescent="0.25">
      <c r="A270" s="7"/>
      <c r="B270">
        <v>2007</v>
      </c>
      <c r="C270">
        <v>9</v>
      </c>
      <c r="D270">
        <v>23</v>
      </c>
      <c r="E270" s="127">
        <v>0</v>
      </c>
      <c r="F270" s="127">
        <v>4.8102711850774602</v>
      </c>
      <c r="G270" s="29">
        <v>1</v>
      </c>
      <c r="H270" s="7"/>
      <c r="I270" s="7"/>
      <c r="J270" s="7"/>
      <c r="K270" s="7"/>
      <c r="M270" s="7"/>
    </row>
    <row r="271" spans="1:13" x14ac:dyDescent="0.25">
      <c r="A271" s="7"/>
      <c r="B271">
        <v>2007</v>
      </c>
      <c r="C271">
        <v>9</v>
      </c>
      <c r="D271">
        <v>24</v>
      </c>
      <c r="E271" s="127">
        <v>0</v>
      </c>
      <c r="F271" s="127">
        <v>4.8406798358093992</v>
      </c>
      <c r="G271" s="29">
        <v>1</v>
      </c>
      <c r="H271" s="7"/>
      <c r="I271" s="7"/>
      <c r="J271" s="7"/>
      <c r="K271" s="7"/>
      <c r="M271" s="7"/>
    </row>
    <row r="272" spans="1:13" x14ac:dyDescent="0.25">
      <c r="A272" s="7"/>
      <c r="B272">
        <v>2007</v>
      </c>
      <c r="C272">
        <v>9</v>
      </c>
      <c r="D272">
        <v>25</v>
      </c>
      <c r="E272" s="127">
        <v>0</v>
      </c>
      <c r="F272" s="127">
        <v>4.8710340928227112</v>
      </c>
      <c r="G272" s="29">
        <v>1</v>
      </c>
      <c r="H272" s="7"/>
      <c r="I272" s="7"/>
      <c r="J272" s="7"/>
      <c r="K272" s="7"/>
      <c r="M272" s="7"/>
    </row>
    <row r="273" spans="1:13" x14ac:dyDescent="0.25">
      <c r="A273" s="7"/>
      <c r="B273">
        <v>2007</v>
      </c>
      <c r="C273">
        <v>9</v>
      </c>
      <c r="D273">
        <v>26</v>
      </c>
      <c r="E273" s="127">
        <v>0</v>
      </c>
      <c r="F273" s="127">
        <v>4.9013224992124016</v>
      </c>
      <c r="G273" s="29">
        <v>1</v>
      </c>
      <c r="H273" s="7"/>
      <c r="I273" s="7"/>
      <c r="J273" s="7"/>
      <c r="K273" s="7"/>
      <c r="M273" s="7"/>
    </row>
    <row r="274" spans="1:13" x14ac:dyDescent="0.25">
      <c r="A274" s="7"/>
      <c r="B274">
        <v>2007</v>
      </c>
      <c r="C274">
        <v>9</v>
      </c>
      <c r="D274">
        <v>27</v>
      </c>
      <c r="E274" s="127">
        <v>0</v>
      </c>
      <c r="F274" s="127">
        <v>4.9315334804638269</v>
      </c>
      <c r="G274" s="29">
        <v>1</v>
      </c>
      <c r="H274" s="7"/>
      <c r="I274" s="7"/>
      <c r="J274" s="7"/>
      <c r="K274" s="7"/>
      <c r="M274" s="7"/>
    </row>
    <row r="275" spans="1:13" x14ac:dyDescent="0.25">
      <c r="A275" s="7"/>
      <c r="B275">
        <v>2007</v>
      </c>
      <c r="C275">
        <v>9</v>
      </c>
      <c r="D275">
        <v>28</v>
      </c>
      <c r="E275" s="127">
        <v>0</v>
      </c>
      <c r="F275" s="127">
        <v>4.9616553444527121</v>
      </c>
      <c r="G275" s="29">
        <v>1</v>
      </c>
      <c r="H275" s="7"/>
      <c r="I275" s="7"/>
      <c r="J275" s="7"/>
      <c r="K275" s="7"/>
      <c r="M275" s="7"/>
    </row>
    <row r="276" spans="1:13" x14ac:dyDescent="0.25">
      <c r="A276" s="7"/>
      <c r="B276">
        <v>2007</v>
      </c>
      <c r="C276">
        <v>9</v>
      </c>
      <c r="D276">
        <v>29</v>
      </c>
      <c r="E276" s="127">
        <v>0</v>
      </c>
      <c r="F276" s="127">
        <v>4.9916762814451943</v>
      </c>
      <c r="G276" s="29">
        <v>1</v>
      </c>
      <c r="H276" s="7"/>
      <c r="I276" s="7"/>
      <c r="J276" s="7"/>
      <c r="K276" s="7"/>
      <c r="M276" s="7"/>
    </row>
    <row r="277" spans="1:13" x14ac:dyDescent="0.25">
      <c r="A277" s="7"/>
      <c r="B277">
        <v>2007</v>
      </c>
      <c r="C277">
        <v>9</v>
      </c>
      <c r="D277">
        <v>30</v>
      </c>
      <c r="E277" s="127">
        <v>0</v>
      </c>
      <c r="F277" s="127">
        <v>5.0215843640976949</v>
      </c>
      <c r="G277" s="29">
        <v>1</v>
      </c>
      <c r="H277" s="7"/>
      <c r="I277" s="7"/>
      <c r="J277" s="7"/>
      <c r="K277" s="7"/>
      <c r="M277" s="7"/>
    </row>
    <row r="278" spans="1:13" x14ac:dyDescent="0.25">
      <c r="A278" s="7"/>
      <c r="B278">
        <v>2007</v>
      </c>
      <c r="C278">
        <v>10</v>
      </c>
      <c r="D278">
        <v>1</v>
      </c>
      <c r="E278" s="127">
        <v>0</v>
      </c>
      <c r="F278" s="127">
        <v>5.0513675474570769</v>
      </c>
      <c r="G278" s="29">
        <v>1</v>
      </c>
      <c r="H278" s="7"/>
      <c r="I278" s="7"/>
      <c r="J278" s="7"/>
      <c r="K278" s="7"/>
      <c r="M278" s="7"/>
    </row>
    <row r="279" spans="1:13" x14ac:dyDescent="0.25">
      <c r="A279" s="7"/>
      <c r="B279">
        <v>2007</v>
      </c>
      <c r="C279">
        <v>10</v>
      </c>
      <c r="D279">
        <v>2</v>
      </c>
      <c r="E279" s="127">
        <v>0</v>
      </c>
      <c r="F279" s="127">
        <v>5.0810136689605274</v>
      </c>
      <c r="G279" s="29">
        <v>1</v>
      </c>
      <c r="H279" s="7"/>
      <c r="I279" s="7"/>
      <c r="J279" s="7"/>
      <c r="K279" s="7"/>
      <c r="M279" s="7"/>
    </row>
    <row r="280" spans="1:13" x14ac:dyDescent="0.25">
      <c r="A280" s="7"/>
      <c r="B280">
        <v>2007</v>
      </c>
      <c r="C280">
        <v>10</v>
      </c>
      <c r="D280">
        <v>3</v>
      </c>
      <c r="E280" s="127">
        <v>0</v>
      </c>
      <c r="F280" s="127">
        <v>5.1105104484356412</v>
      </c>
      <c r="G280" s="29">
        <v>1</v>
      </c>
      <c r="H280" s="7"/>
      <c r="I280" s="7"/>
      <c r="J280" s="7"/>
      <c r="K280" s="7"/>
      <c r="M280" s="7"/>
    </row>
    <row r="281" spans="1:13" x14ac:dyDescent="0.25">
      <c r="A281" s="7"/>
      <c r="B281">
        <v>2007</v>
      </c>
      <c r="C281">
        <v>10</v>
      </c>
      <c r="D281">
        <v>4</v>
      </c>
      <c r="E281" s="127">
        <v>0</v>
      </c>
      <c r="F281" s="127">
        <v>5.1398454881003328</v>
      </c>
      <c r="G281" s="29">
        <v>1</v>
      </c>
      <c r="H281" s="7"/>
      <c r="I281" s="7"/>
      <c r="J281" s="7"/>
      <c r="K281" s="7"/>
      <c r="M281" s="7"/>
    </row>
    <row r="282" spans="1:13" x14ac:dyDescent="0.25">
      <c r="A282" s="7"/>
      <c r="B282">
        <v>2007</v>
      </c>
      <c r="C282">
        <v>10</v>
      </c>
      <c r="D282">
        <v>5</v>
      </c>
      <c r="E282" s="127">
        <v>0</v>
      </c>
      <c r="F282" s="127">
        <v>5.1690062725629264</v>
      </c>
      <c r="G282" s="29">
        <v>1</v>
      </c>
      <c r="H282" s="7"/>
      <c r="I282" s="7"/>
      <c r="J282" s="7"/>
      <c r="K282" s="7"/>
      <c r="M282" s="7"/>
    </row>
    <row r="283" spans="1:13" x14ac:dyDescent="0.25">
      <c r="A283" s="7"/>
      <c r="B283">
        <v>2007</v>
      </c>
      <c r="C283">
        <v>10</v>
      </c>
      <c r="D283">
        <v>6</v>
      </c>
      <c r="E283" s="127">
        <v>0</v>
      </c>
      <c r="F283" s="127">
        <v>5.1979801688220828</v>
      </c>
      <c r="G283" s="29">
        <v>1</v>
      </c>
      <c r="H283" s="7"/>
      <c r="I283" s="7"/>
      <c r="J283" s="7"/>
      <c r="K283" s="7"/>
      <c r="M283" s="7"/>
    </row>
    <row r="284" spans="1:13" x14ac:dyDescent="0.25">
      <c r="A284" s="7"/>
      <c r="B284">
        <v>2007</v>
      </c>
      <c r="C284">
        <v>10</v>
      </c>
      <c r="D284">
        <v>7</v>
      </c>
      <c r="E284" s="127">
        <v>0</v>
      </c>
      <c r="F284" s="127">
        <v>5.2267544262668597</v>
      </c>
      <c r="G284" s="29">
        <v>1</v>
      </c>
      <c r="H284" s="7"/>
      <c r="I284" s="7"/>
      <c r="J284" s="7"/>
      <c r="K284" s="7"/>
      <c r="M284" s="7"/>
    </row>
    <row r="285" spans="1:13" x14ac:dyDescent="0.25">
      <c r="A285" s="7"/>
      <c r="B285">
        <v>2007</v>
      </c>
      <c r="C285">
        <v>10</v>
      </c>
      <c r="D285">
        <v>8</v>
      </c>
      <c r="E285" s="127">
        <v>0</v>
      </c>
      <c r="F285" s="127">
        <v>5.2553161766766632</v>
      </c>
      <c r="G285" s="29">
        <v>1</v>
      </c>
      <c r="H285" s="7"/>
      <c r="I285" s="7"/>
      <c r="J285" s="7"/>
      <c r="K285" s="7"/>
      <c r="M285" s="7"/>
    </row>
    <row r="286" spans="1:13" x14ac:dyDescent="0.25">
      <c r="A286" s="7"/>
      <c r="B286">
        <v>2007</v>
      </c>
      <c r="C286">
        <v>10</v>
      </c>
      <c r="D286">
        <v>9</v>
      </c>
      <c r="E286" s="127">
        <v>0</v>
      </c>
      <c r="F286" s="127">
        <v>5.2836524342212616</v>
      </c>
      <c r="G286" s="29">
        <v>1</v>
      </c>
      <c r="H286" s="7"/>
      <c r="I286" s="7"/>
      <c r="J286" s="7"/>
      <c r="K286" s="7"/>
      <c r="M286" s="7"/>
    </row>
    <row r="287" spans="1:13" x14ac:dyDescent="0.25">
      <c r="A287" s="7"/>
      <c r="B287">
        <v>2007</v>
      </c>
      <c r="C287">
        <v>10</v>
      </c>
      <c r="D287">
        <v>10</v>
      </c>
      <c r="E287" s="127">
        <v>0</v>
      </c>
      <c r="F287" s="127">
        <v>5.3117500954608081</v>
      </c>
      <c r="G287" s="29">
        <v>1</v>
      </c>
      <c r="H287" s="7"/>
      <c r="I287" s="7"/>
      <c r="J287" s="7"/>
      <c r="K287" s="7"/>
      <c r="M287" s="7"/>
    </row>
    <row r="288" spans="1:13" x14ac:dyDescent="0.25">
      <c r="A288" s="7"/>
      <c r="B288">
        <v>2007</v>
      </c>
      <c r="C288">
        <v>10</v>
      </c>
      <c r="D288">
        <v>11</v>
      </c>
      <c r="E288" s="127">
        <v>0</v>
      </c>
      <c r="F288" s="127">
        <v>5.3395959393458226</v>
      </c>
      <c r="G288" s="29">
        <v>1</v>
      </c>
      <c r="H288" s="7"/>
      <c r="I288" s="7"/>
      <c r="J288" s="7"/>
      <c r="K288" s="7"/>
      <c r="M288" s="7"/>
    </row>
    <row r="289" spans="1:13" x14ac:dyDescent="0.25">
      <c r="A289" s="7"/>
      <c r="B289">
        <v>2007</v>
      </c>
      <c r="C289">
        <v>10</v>
      </c>
      <c r="D289">
        <v>12</v>
      </c>
      <c r="E289" s="127">
        <v>0</v>
      </c>
      <c r="F289" s="127">
        <v>5.3671766272171695</v>
      </c>
      <c r="G289" s="29">
        <v>1</v>
      </c>
      <c r="H289" s="7"/>
      <c r="I289" s="7"/>
      <c r="J289" s="7"/>
      <c r="K289" s="7"/>
      <c r="M289" s="7"/>
    </row>
    <row r="290" spans="1:13" x14ac:dyDescent="0.25">
      <c r="A290" s="7"/>
      <c r="B290">
        <v>2007</v>
      </c>
      <c r="C290">
        <v>10</v>
      </c>
      <c r="D290">
        <v>13</v>
      </c>
      <c r="E290" s="127">
        <v>0</v>
      </c>
      <c r="F290" s="127">
        <v>5.3944787028061292</v>
      </c>
      <c r="G290" s="29">
        <v>1</v>
      </c>
      <c r="H290" s="7"/>
      <c r="I290" s="7"/>
      <c r="J290" s="7"/>
      <c r="K290" s="7"/>
      <c r="M290" s="7"/>
    </row>
    <row r="291" spans="1:13" x14ac:dyDescent="0.25">
      <c r="A291" s="7"/>
      <c r="B291">
        <v>2007</v>
      </c>
      <c r="C291">
        <v>10</v>
      </c>
      <c r="D291">
        <v>14</v>
      </c>
      <c r="E291" s="127">
        <v>0</v>
      </c>
      <c r="F291" s="127">
        <v>5.421488592234283</v>
      </c>
      <c r="G291" s="29">
        <v>1</v>
      </c>
      <c r="H291" s="7"/>
      <c r="I291" s="7"/>
      <c r="J291" s="7"/>
      <c r="K291" s="7"/>
      <c r="M291" s="7"/>
    </row>
    <row r="292" spans="1:13" x14ac:dyDescent="0.25">
      <c r="A292" s="7"/>
      <c r="B292">
        <v>2007</v>
      </c>
      <c r="C292">
        <v>10</v>
      </c>
      <c r="D292">
        <v>15</v>
      </c>
      <c r="E292" s="127">
        <v>0</v>
      </c>
      <c r="F292" s="127">
        <v>5.448192604013645</v>
      </c>
      <c r="G292" s="29">
        <v>1</v>
      </c>
      <c r="H292" s="7"/>
      <c r="I292" s="7"/>
      <c r="J292" s="7"/>
      <c r="K292" s="7"/>
      <c r="M292" s="7"/>
    </row>
    <row r="293" spans="1:13" x14ac:dyDescent="0.25">
      <c r="A293" s="7"/>
      <c r="B293">
        <v>2007</v>
      </c>
      <c r="C293">
        <v>10</v>
      </c>
      <c r="D293">
        <v>16</v>
      </c>
      <c r="E293" s="127">
        <v>0</v>
      </c>
      <c r="F293" s="127">
        <v>5.474576929046556</v>
      </c>
      <c r="G293" s="29">
        <v>1</v>
      </c>
      <c r="H293" s="7"/>
      <c r="I293" s="7"/>
      <c r="J293" s="7"/>
      <c r="K293" s="7"/>
      <c r="M293" s="7"/>
    </row>
    <row r="294" spans="1:13" x14ac:dyDescent="0.25">
      <c r="A294" s="7"/>
      <c r="B294">
        <v>2007</v>
      </c>
      <c r="C294">
        <v>10</v>
      </c>
      <c r="D294">
        <v>17</v>
      </c>
      <c r="E294" s="127">
        <v>0</v>
      </c>
      <c r="F294" s="127">
        <v>5.5006276406257335</v>
      </c>
      <c r="G294" s="29">
        <v>1</v>
      </c>
      <c r="H294" s="7"/>
      <c r="I294" s="7"/>
      <c r="J294" s="7"/>
      <c r="K294" s="7"/>
      <c r="M294" s="7"/>
    </row>
    <row r="295" spans="1:13" x14ac:dyDescent="0.25">
      <c r="A295" s="7"/>
      <c r="B295">
        <v>2007</v>
      </c>
      <c r="C295">
        <v>10</v>
      </c>
      <c r="D295">
        <v>18</v>
      </c>
      <c r="E295" s="127">
        <v>0</v>
      </c>
      <c r="F295" s="127">
        <v>5.5263306944342938</v>
      </c>
      <c r="G295" s="29">
        <v>1</v>
      </c>
      <c r="H295" s="7"/>
      <c r="I295" s="7"/>
      <c r="J295" s="7"/>
      <c r="K295" s="7"/>
      <c r="M295" s="7"/>
    </row>
    <row r="296" spans="1:13" x14ac:dyDescent="0.25">
      <c r="A296" s="7"/>
      <c r="B296">
        <v>2007</v>
      </c>
      <c r="C296">
        <v>10</v>
      </c>
      <c r="D296">
        <v>19</v>
      </c>
      <c r="E296" s="127">
        <v>0</v>
      </c>
      <c r="F296" s="127">
        <v>5.551671928545642</v>
      </c>
      <c r="G296" s="29">
        <v>1</v>
      </c>
      <c r="H296" s="7"/>
      <c r="I296" s="7"/>
      <c r="J296" s="7"/>
      <c r="K296" s="7"/>
      <c r="M296" s="7"/>
    </row>
    <row r="297" spans="1:13" x14ac:dyDescent="0.25">
      <c r="A297" s="7"/>
      <c r="B297">
        <v>2007</v>
      </c>
      <c r="C297">
        <v>10</v>
      </c>
      <c r="D297">
        <v>20</v>
      </c>
      <c r="E297" s="127">
        <v>0</v>
      </c>
      <c r="F297" s="127">
        <v>5.5766370634236546</v>
      </c>
      <c r="G297" s="29">
        <v>1</v>
      </c>
      <c r="H297" s="7"/>
      <c r="I297" s="7"/>
      <c r="J297" s="7"/>
      <c r="K297" s="7"/>
      <c r="M297" s="7"/>
    </row>
    <row r="298" spans="1:13" x14ac:dyDescent="0.25">
      <c r="A298" s="7"/>
      <c r="B298">
        <v>2007</v>
      </c>
      <c r="C298">
        <v>10</v>
      </c>
      <c r="D298">
        <v>21</v>
      </c>
      <c r="E298" s="127">
        <v>0</v>
      </c>
      <c r="F298" s="127">
        <v>5.6012117019224998</v>
      </c>
      <c r="G298" s="29">
        <v>1</v>
      </c>
      <c r="H298" s="7"/>
      <c r="I298" s="7"/>
      <c r="J298" s="7"/>
      <c r="K298" s="7"/>
      <c r="M298" s="7"/>
    </row>
    <row r="299" spans="1:13" x14ac:dyDescent="0.25">
      <c r="A299" s="7"/>
      <c r="B299">
        <v>2007</v>
      </c>
      <c r="C299">
        <v>10</v>
      </c>
      <c r="D299">
        <v>22</v>
      </c>
      <c r="E299" s="127">
        <v>3.1056857099999999</v>
      </c>
      <c r="F299" s="127">
        <v>5.6253813292867267</v>
      </c>
      <c r="G299" s="29">
        <v>1</v>
      </c>
      <c r="H299" s="7"/>
      <c r="I299" s="7"/>
      <c r="J299" s="7"/>
      <c r="K299" s="7"/>
      <c r="M299" s="7"/>
    </row>
    <row r="300" spans="1:13" x14ac:dyDescent="0.25">
      <c r="A300" s="7"/>
      <c r="B300">
        <v>2007</v>
      </c>
      <c r="C300">
        <v>10</v>
      </c>
      <c r="D300">
        <v>23</v>
      </c>
      <c r="E300" s="127">
        <v>10.124185600000001</v>
      </c>
      <c r="F300" s="127">
        <v>5.6491313131512921</v>
      </c>
      <c r="G300" s="29">
        <v>1</v>
      </c>
      <c r="H300" s="7"/>
      <c r="I300" s="7"/>
      <c r="J300" s="7"/>
      <c r="K300" s="7"/>
      <c r="M300" s="7"/>
    </row>
    <row r="301" spans="1:13" x14ac:dyDescent="0.25">
      <c r="A301" s="7"/>
      <c r="B301">
        <v>2007</v>
      </c>
      <c r="C301">
        <v>10</v>
      </c>
      <c r="D301">
        <v>24</v>
      </c>
      <c r="E301" s="127">
        <v>0</v>
      </c>
      <c r="F301" s="127">
        <v>5.6724469035414646</v>
      </c>
      <c r="G301" s="29">
        <v>1</v>
      </c>
      <c r="H301" s="7"/>
      <c r="I301" s="7"/>
      <c r="J301" s="7"/>
      <c r="K301" s="7"/>
      <c r="M301" s="7"/>
    </row>
    <row r="302" spans="1:13" x14ac:dyDescent="0.25">
      <c r="A302" s="7"/>
      <c r="B302">
        <v>2007</v>
      </c>
      <c r="C302">
        <v>10</v>
      </c>
      <c r="D302">
        <v>25</v>
      </c>
      <c r="E302" s="127">
        <v>0</v>
      </c>
      <c r="F302" s="127">
        <v>5.6953132328729321</v>
      </c>
      <c r="G302" s="29">
        <v>1</v>
      </c>
      <c r="H302" s="7"/>
      <c r="I302" s="7"/>
      <c r="J302" s="7"/>
      <c r="K302" s="7"/>
      <c r="M302" s="7"/>
    </row>
    <row r="303" spans="1:13" x14ac:dyDescent="0.25">
      <c r="A303" s="7"/>
      <c r="B303">
        <v>2007</v>
      </c>
      <c r="C303">
        <v>10</v>
      </c>
      <c r="D303">
        <v>26</v>
      </c>
      <c r="E303" s="127">
        <v>0</v>
      </c>
      <c r="F303" s="127">
        <v>5.7177153159517022</v>
      </c>
      <c r="G303" s="29">
        <v>1</v>
      </c>
      <c r="H303" s="7"/>
      <c r="I303" s="7"/>
      <c r="J303" s="7"/>
      <c r="K303" s="7"/>
      <c r="M303" s="7"/>
    </row>
    <row r="304" spans="1:13" x14ac:dyDescent="0.25">
      <c r="A304" s="7"/>
      <c r="B304">
        <v>2007</v>
      </c>
      <c r="C304">
        <v>10</v>
      </c>
      <c r="D304">
        <v>27</v>
      </c>
      <c r="E304" s="127">
        <v>0</v>
      </c>
      <c r="F304" s="127">
        <v>5.7396380499742099</v>
      </c>
      <c r="G304" s="29">
        <v>1</v>
      </c>
      <c r="H304" s="7"/>
      <c r="I304" s="7"/>
      <c r="J304" s="7"/>
      <c r="K304" s="7"/>
      <c r="M304" s="7"/>
    </row>
    <row r="305" spans="1:13" x14ac:dyDescent="0.25">
      <c r="A305" s="7"/>
      <c r="B305">
        <v>2007</v>
      </c>
      <c r="C305">
        <v>10</v>
      </c>
      <c r="D305">
        <v>28</v>
      </c>
      <c r="E305" s="127">
        <v>0</v>
      </c>
      <c r="F305" s="127">
        <v>5.7610662145271787</v>
      </c>
      <c r="G305" s="29">
        <v>1</v>
      </c>
      <c r="H305" s="7"/>
      <c r="I305" s="7"/>
      <c r="J305" s="7"/>
      <c r="K305" s="7"/>
      <c r="M305" s="7"/>
    </row>
    <row r="306" spans="1:13" x14ac:dyDescent="0.25">
      <c r="A306" s="7"/>
      <c r="B306">
        <v>2007</v>
      </c>
      <c r="C306">
        <v>10</v>
      </c>
      <c r="D306">
        <v>29</v>
      </c>
      <c r="E306" s="127">
        <v>32.109634399999997</v>
      </c>
      <c r="F306" s="127">
        <v>5.7819844715877693</v>
      </c>
      <c r="G306" s="29">
        <v>1</v>
      </c>
      <c r="H306" s="7"/>
      <c r="I306" s="7"/>
      <c r="J306" s="7"/>
      <c r="K306" s="7"/>
      <c r="M306" s="7"/>
    </row>
    <row r="307" spans="1:13" x14ac:dyDescent="0.25">
      <c r="A307" s="7"/>
      <c r="B307">
        <v>2007</v>
      </c>
      <c r="C307">
        <v>10</v>
      </c>
      <c r="D307">
        <v>30</v>
      </c>
      <c r="E307" s="127">
        <v>0</v>
      </c>
      <c r="F307" s="127">
        <v>5.8023773655234869</v>
      </c>
      <c r="G307" s="29">
        <v>1</v>
      </c>
      <c r="H307" s="7"/>
      <c r="I307" s="7"/>
      <c r="J307" s="7"/>
      <c r="K307" s="7"/>
      <c r="M307" s="7"/>
    </row>
    <row r="308" spans="1:13" x14ac:dyDescent="0.25">
      <c r="A308" s="7"/>
      <c r="B308">
        <v>2007</v>
      </c>
      <c r="C308">
        <v>10</v>
      </c>
      <c r="D308">
        <v>31</v>
      </c>
      <c r="E308" s="127">
        <v>0</v>
      </c>
      <c r="F308" s="127">
        <v>5.8222293230922091</v>
      </c>
      <c r="G308" s="29">
        <v>1</v>
      </c>
      <c r="H308" s="7"/>
      <c r="I308" s="7"/>
      <c r="J308" s="7"/>
      <c r="K308" s="7"/>
      <c r="M308" s="7"/>
    </row>
    <row r="309" spans="1:13" x14ac:dyDescent="0.25">
      <c r="A309" s="7"/>
      <c r="B309">
        <v>2007</v>
      </c>
      <c r="C309">
        <v>11</v>
      </c>
      <c r="D309">
        <v>1</v>
      </c>
      <c r="E309" s="127">
        <v>0</v>
      </c>
      <c r="F309" s="127">
        <v>5.8415246534421321</v>
      </c>
      <c r="G309" s="29">
        <v>1</v>
      </c>
      <c r="H309" s="7"/>
      <c r="I309" s="7"/>
      <c r="J309" s="7"/>
      <c r="K309" s="7"/>
      <c r="M309" s="7"/>
    </row>
    <row r="310" spans="1:13" x14ac:dyDescent="0.25">
      <c r="A310" s="7"/>
      <c r="B310">
        <v>2007</v>
      </c>
      <c r="C310">
        <v>11</v>
      </c>
      <c r="D310">
        <v>2</v>
      </c>
      <c r="E310" s="127">
        <v>0</v>
      </c>
      <c r="F310" s="127">
        <v>5.8602475481119143</v>
      </c>
      <c r="G310" s="29">
        <v>1</v>
      </c>
      <c r="H310" s="7"/>
      <c r="I310" s="7"/>
      <c r="J310" s="7"/>
      <c r="K310" s="7"/>
      <c r="M310" s="7"/>
    </row>
    <row r="311" spans="1:13" x14ac:dyDescent="0.25">
      <c r="A311" s="7"/>
      <c r="B311">
        <v>2007</v>
      </c>
      <c r="C311">
        <v>11</v>
      </c>
      <c r="D311">
        <v>3</v>
      </c>
      <c r="E311" s="127">
        <v>0</v>
      </c>
      <c r="F311" s="127">
        <v>5.8783820810304981</v>
      </c>
      <c r="G311" s="29">
        <v>1</v>
      </c>
      <c r="H311" s="7"/>
      <c r="I311" s="7"/>
      <c r="J311" s="7"/>
      <c r="K311" s="7"/>
      <c r="M311" s="7"/>
    </row>
    <row r="312" spans="1:13" x14ac:dyDescent="0.25">
      <c r="A312" s="7"/>
      <c r="B312">
        <v>2007</v>
      </c>
      <c r="C312">
        <v>11</v>
      </c>
      <c r="D312">
        <v>4</v>
      </c>
      <c r="E312" s="127">
        <v>0</v>
      </c>
      <c r="F312" s="127">
        <v>5.8959122085172391</v>
      </c>
      <c r="G312" s="29">
        <v>1</v>
      </c>
      <c r="H312" s="7"/>
      <c r="I312" s="7"/>
      <c r="J312" s="7"/>
      <c r="K312" s="7"/>
      <c r="M312" s="7"/>
    </row>
    <row r="313" spans="1:13" x14ac:dyDescent="0.25">
      <c r="A313" s="7"/>
      <c r="B313">
        <v>2007</v>
      </c>
      <c r="C313">
        <v>11</v>
      </c>
      <c r="D313">
        <v>5</v>
      </c>
      <c r="E313" s="127">
        <v>0</v>
      </c>
      <c r="F313" s="127">
        <v>5.9128217692818525</v>
      </c>
      <c r="G313" s="29">
        <v>1</v>
      </c>
      <c r="H313" s="7"/>
      <c r="I313" s="7"/>
      <c r="J313" s="7"/>
      <c r="K313" s="7"/>
      <c r="M313" s="7"/>
    </row>
    <row r="314" spans="1:13" x14ac:dyDescent="0.25">
      <c r="A314" s="7"/>
      <c r="B314">
        <v>2007</v>
      </c>
      <c r="C314">
        <v>11</v>
      </c>
      <c r="D314">
        <v>6</v>
      </c>
      <c r="E314" s="127">
        <v>4.1844215399999998</v>
      </c>
      <c r="F314" s="127">
        <v>5.9290944844243985</v>
      </c>
      <c r="G314" s="29">
        <v>1</v>
      </c>
      <c r="H314" s="7"/>
      <c r="I314" s="7"/>
      <c r="J314" s="7"/>
      <c r="K314" s="7"/>
      <c r="M314" s="7"/>
    </row>
    <row r="315" spans="1:13" x14ac:dyDescent="0.25">
      <c r="A315" s="7"/>
      <c r="B315">
        <v>2007</v>
      </c>
      <c r="C315">
        <v>11</v>
      </c>
      <c r="D315">
        <v>7</v>
      </c>
      <c r="E315" s="127">
        <v>0</v>
      </c>
      <c r="F315" s="127">
        <v>5.9447139574353312</v>
      </c>
      <c r="G315" s="29">
        <v>1</v>
      </c>
      <c r="H315" s="7"/>
      <c r="I315" s="7"/>
      <c r="J315" s="7"/>
      <c r="K315" s="7"/>
      <c r="M315" s="7"/>
    </row>
    <row r="316" spans="1:13" x14ac:dyDescent="0.25">
      <c r="A316" s="7"/>
      <c r="B316">
        <v>2007</v>
      </c>
      <c r="C316">
        <v>11</v>
      </c>
      <c r="D316">
        <v>8</v>
      </c>
      <c r="E316" s="127">
        <v>0</v>
      </c>
      <c r="F316" s="127">
        <v>5.9596636741954701</v>
      </c>
      <c r="G316" s="29">
        <v>1</v>
      </c>
      <c r="H316" s="7"/>
      <c r="I316" s="7"/>
      <c r="J316" s="7"/>
      <c r="K316" s="7"/>
      <c r="M316" s="7"/>
    </row>
    <row r="317" spans="1:13" x14ac:dyDescent="0.25">
      <c r="A317" s="7"/>
      <c r="B317">
        <v>2007</v>
      </c>
      <c r="C317">
        <v>11</v>
      </c>
      <c r="D317">
        <v>9</v>
      </c>
      <c r="E317" s="127">
        <v>0</v>
      </c>
      <c r="F317" s="127">
        <v>5.9739270029760032</v>
      </c>
      <c r="G317" s="29">
        <v>1</v>
      </c>
      <c r="H317" s="7"/>
      <c r="I317" s="7"/>
      <c r="J317" s="7"/>
      <c r="K317" s="7"/>
      <c r="M317" s="7"/>
    </row>
    <row r="318" spans="1:13" x14ac:dyDescent="0.25">
      <c r="A318" s="7"/>
      <c r="B318">
        <v>2007</v>
      </c>
      <c r="C318">
        <v>11</v>
      </c>
      <c r="D318">
        <v>10</v>
      </c>
      <c r="E318" s="127">
        <v>0</v>
      </c>
      <c r="F318" s="127">
        <v>5.9874871944384385</v>
      </c>
      <c r="G318" s="29">
        <v>1</v>
      </c>
      <c r="H318" s="7"/>
      <c r="I318" s="7"/>
      <c r="J318" s="7"/>
      <c r="K318" s="7"/>
      <c r="M318" s="7"/>
    </row>
    <row r="319" spans="1:13" x14ac:dyDescent="0.25">
      <c r="A319" s="7"/>
      <c r="B319">
        <v>2007</v>
      </c>
      <c r="C319">
        <v>11</v>
      </c>
      <c r="D319">
        <v>11</v>
      </c>
      <c r="E319" s="127">
        <v>0</v>
      </c>
      <c r="F319" s="127">
        <v>6.0003273816347527</v>
      </c>
      <c r="G319" s="29">
        <v>1</v>
      </c>
      <c r="H319" s="7"/>
      <c r="I319" s="7"/>
      <c r="J319" s="7"/>
      <c r="K319" s="7"/>
      <c r="M319" s="7"/>
    </row>
    <row r="320" spans="1:13" x14ac:dyDescent="0.25">
      <c r="A320" s="7"/>
      <c r="B320">
        <v>2007</v>
      </c>
      <c r="C320">
        <v>11</v>
      </c>
      <c r="D320">
        <v>12</v>
      </c>
      <c r="E320" s="127">
        <v>0</v>
      </c>
      <c r="F320" s="127">
        <v>6.0124305800071998</v>
      </c>
      <c r="G320" s="29">
        <v>1</v>
      </c>
      <c r="H320" s="7"/>
      <c r="I320" s="7"/>
      <c r="J320" s="7"/>
      <c r="K320" s="7"/>
      <c r="M320" s="7"/>
    </row>
    <row r="321" spans="1:13" x14ac:dyDescent="0.25">
      <c r="A321" s="7"/>
      <c r="B321">
        <v>2007</v>
      </c>
      <c r="C321">
        <v>11</v>
      </c>
      <c r="D321">
        <v>13</v>
      </c>
      <c r="E321" s="127">
        <v>0</v>
      </c>
      <c r="F321" s="127">
        <v>6.0237796873884255</v>
      </c>
      <c r="G321" s="29">
        <v>1</v>
      </c>
      <c r="H321" s="7"/>
      <c r="I321" s="7"/>
      <c r="J321" s="7"/>
      <c r="K321" s="7"/>
      <c r="M321" s="7"/>
    </row>
    <row r="322" spans="1:13" x14ac:dyDescent="0.25">
      <c r="A322" s="7"/>
      <c r="B322">
        <v>2007</v>
      </c>
      <c r="C322">
        <v>11</v>
      </c>
      <c r="D322">
        <v>14</v>
      </c>
      <c r="E322" s="127">
        <v>0.96219301199999996</v>
      </c>
      <c r="F322" s="127">
        <v>6.0343574840014638</v>
      </c>
      <c r="G322" s="29">
        <v>1</v>
      </c>
      <c r="H322" s="7"/>
      <c r="I322" s="7"/>
      <c r="J322" s="7"/>
      <c r="K322" s="7"/>
      <c r="M322" s="7"/>
    </row>
    <row r="323" spans="1:13" x14ac:dyDescent="0.25">
      <c r="A323" s="7"/>
      <c r="B323">
        <v>2007</v>
      </c>
      <c r="C323">
        <v>11</v>
      </c>
      <c r="D323">
        <v>15</v>
      </c>
      <c r="E323" s="127">
        <v>0</v>
      </c>
      <c r="F323" s="127">
        <v>6.0441466324597002</v>
      </c>
      <c r="G323" s="29">
        <v>1</v>
      </c>
      <c r="H323" s="7"/>
      <c r="I323" s="7"/>
      <c r="J323" s="7"/>
      <c r="K323" s="7"/>
      <c r="M323" s="7"/>
    </row>
    <row r="324" spans="1:13" x14ac:dyDescent="0.25">
      <c r="A324" s="7"/>
      <c r="B324">
        <v>2007</v>
      </c>
      <c r="C324">
        <v>11</v>
      </c>
      <c r="D324">
        <v>16</v>
      </c>
      <c r="E324" s="127">
        <v>0</v>
      </c>
      <c r="F324" s="127">
        <v>6.0531296777668864</v>
      </c>
      <c r="G324" s="29">
        <v>1</v>
      </c>
      <c r="H324" s="7"/>
      <c r="I324" s="7"/>
      <c r="J324" s="7"/>
      <c r="K324" s="7"/>
      <c r="M324" s="7"/>
    </row>
    <row r="325" spans="1:13" x14ac:dyDescent="0.25">
      <c r="A325" s="7"/>
      <c r="B325">
        <v>2007</v>
      </c>
      <c r="C325">
        <v>11</v>
      </c>
      <c r="D325">
        <v>17</v>
      </c>
      <c r="E325" s="127">
        <v>0</v>
      </c>
      <c r="F325" s="127">
        <v>6.0612890473171532</v>
      </c>
      <c r="G325" s="29">
        <v>1</v>
      </c>
      <c r="H325" s="7"/>
      <c r="I325" s="7"/>
      <c r="J325" s="7"/>
      <c r="K325" s="7"/>
      <c r="M325" s="7"/>
    </row>
    <row r="326" spans="1:13" x14ac:dyDescent="0.25">
      <c r="A326" s="7"/>
      <c r="B326">
        <v>2007</v>
      </c>
      <c r="C326">
        <v>11</v>
      </c>
      <c r="D326">
        <v>18</v>
      </c>
      <c r="E326" s="127">
        <v>3.78164291</v>
      </c>
      <c r="F326" s="127">
        <v>6.068607050894979</v>
      </c>
      <c r="G326" s="29">
        <v>1</v>
      </c>
      <c r="H326" s="7"/>
      <c r="I326" s="7"/>
      <c r="J326" s="7"/>
      <c r="K326" s="7"/>
      <c r="M326" s="7"/>
    </row>
    <row r="327" spans="1:13" x14ac:dyDescent="0.25">
      <c r="A327" s="7"/>
      <c r="B327">
        <v>2007</v>
      </c>
      <c r="C327">
        <v>11</v>
      </c>
      <c r="D327">
        <v>19</v>
      </c>
      <c r="E327" s="127">
        <v>10.740759799999999</v>
      </c>
      <c r="F327" s="127">
        <v>6.075065880675254</v>
      </c>
      <c r="G327" s="29">
        <v>1</v>
      </c>
      <c r="H327" s="7"/>
      <c r="I327" s="7"/>
      <c r="J327" s="7"/>
      <c r="K327" s="7"/>
      <c r="M327" s="7"/>
    </row>
    <row r="328" spans="1:13" x14ac:dyDescent="0.25">
      <c r="A328" s="7"/>
      <c r="B328">
        <v>2007</v>
      </c>
      <c r="C328">
        <v>11</v>
      </c>
      <c r="D328">
        <v>20</v>
      </c>
      <c r="E328" s="127">
        <v>7.6080389000000004</v>
      </c>
      <c r="F328" s="127">
        <v>6.0806476112231671</v>
      </c>
      <c r="G328" s="29">
        <v>1</v>
      </c>
      <c r="H328" s="7"/>
      <c r="I328" s="7"/>
      <c r="J328" s="7"/>
      <c r="K328" s="7"/>
      <c r="M328" s="7"/>
    </row>
    <row r="329" spans="1:13" x14ac:dyDescent="0.25">
      <c r="A329" s="7"/>
      <c r="B329">
        <v>2007</v>
      </c>
      <c r="C329">
        <v>11</v>
      </c>
      <c r="D329">
        <v>21</v>
      </c>
      <c r="E329" s="127">
        <v>0.98456966899999998</v>
      </c>
      <c r="F329" s="127">
        <v>6.0853341994943557</v>
      </c>
      <c r="G329" s="29">
        <v>1</v>
      </c>
      <c r="H329" s="7"/>
      <c r="I329" s="7"/>
      <c r="J329" s="7"/>
      <c r="K329" s="7"/>
      <c r="M329" s="7"/>
    </row>
    <row r="330" spans="1:13" x14ac:dyDescent="0.25">
      <c r="A330" s="7"/>
      <c r="B330">
        <v>2007</v>
      </c>
      <c r="C330">
        <v>11</v>
      </c>
      <c r="D330">
        <v>22</v>
      </c>
      <c r="E330" s="127">
        <v>0</v>
      </c>
      <c r="F330" s="127">
        <v>6.089107484834746</v>
      </c>
      <c r="G330" s="29">
        <v>1</v>
      </c>
      <c r="H330" s="7"/>
      <c r="I330" s="7"/>
      <c r="J330" s="7"/>
      <c r="K330" s="7"/>
      <c r="M330" s="7"/>
    </row>
    <row r="331" spans="1:13" x14ac:dyDescent="0.25">
      <c r="A331" s="7"/>
      <c r="B331">
        <v>2007</v>
      </c>
      <c r="C331">
        <v>11</v>
      </c>
      <c r="D331">
        <v>23</v>
      </c>
      <c r="E331" s="127">
        <v>3.08796859</v>
      </c>
      <c r="F331" s="127">
        <v>6.0919491889806796</v>
      </c>
      <c r="G331" s="29">
        <v>1</v>
      </c>
      <c r="H331" s="7"/>
      <c r="I331" s="7"/>
      <c r="J331" s="7"/>
      <c r="K331" s="7"/>
      <c r="M331" s="7"/>
    </row>
    <row r="332" spans="1:13" x14ac:dyDescent="0.25">
      <c r="A332" s="7"/>
      <c r="B332">
        <v>2007</v>
      </c>
      <c r="C332">
        <v>11</v>
      </c>
      <c r="D332">
        <v>24</v>
      </c>
      <c r="E332" s="127">
        <v>0</v>
      </c>
      <c r="F332" s="127">
        <v>6.0938409160588787</v>
      </c>
      <c r="G332" s="29">
        <v>1</v>
      </c>
      <c r="H332" s="7"/>
      <c r="I332" s="7"/>
      <c r="J332" s="7"/>
      <c r="K332" s="7"/>
      <c r="M332" s="7"/>
    </row>
    <row r="333" spans="1:13" x14ac:dyDescent="0.25">
      <c r="A333" s="7"/>
      <c r="B333">
        <v>2007</v>
      </c>
      <c r="C333">
        <v>11</v>
      </c>
      <c r="D333">
        <v>25</v>
      </c>
      <c r="E333" s="127">
        <v>0</v>
      </c>
      <c r="F333" s="127">
        <v>6.0947641525863805</v>
      </c>
      <c r="G333" s="29">
        <v>1</v>
      </c>
      <c r="H333" s="7"/>
      <c r="I333" s="7"/>
      <c r="J333" s="7"/>
      <c r="K333" s="7"/>
      <c r="M333" s="7"/>
    </row>
    <row r="334" spans="1:13" x14ac:dyDescent="0.25">
      <c r="A334" s="7"/>
      <c r="B334">
        <v>2007</v>
      </c>
      <c r="C334">
        <v>11</v>
      </c>
      <c r="D334">
        <v>26</v>
      </c>
      <c r="E334" s="127">
        <v>0</v>
      </c>
      <c r="F334" s="127">
        <v>6.0947002674706336</v>
      </c>
      <c r="G334" s="29">
        <v>1</v>
      </c>
      <c r="H334" s="7"/>
      <c r="I334" s="7"/>
      <c r="J334" s="7"/>
      <c r="K334" s="7"/>
      <c r="M334" s="7"/>
    </row>
    <row r="335" spans="1:13" x14ac:dyDescent="0.25">
      <c r="A335" s="7"/>
      <c r="B335">
        <v>2007</v>
      </c>
      <c r="C335">
        <v>11</v>
      </c>
      <c r="D335">
        <v>27</v>
      </c>
      <c r="E335" s="127">
        <v>0</v>
      </c>
      <c r="F335" s="127">
        <v>6.093630512009435</v>
      </c>
      <c r="G335" s="29">
        <v>1</v>
      </c>
      <c r="H335" s="7"/>
      <c r="I335" s="7"/>
      <c r="J335" s="7"/>
      <c r="K335" s="7"/>
      <c r="M335" s="7"/>
    </row>
    <row r="336" spans="1:13" x14ac:dyDescent="0.25">
      <c r="A336" s="7"/>
      <c r="B336">
        <v>2007</v>
      </c>
      <c r="C336">
        <v>11</v>
      </c>
      <c r="D336">
        <v>28</v>
      </c>
      <c r="E336" s="127">
        <v>19.4676285</v>
      </c>
      <c r="F336" s="127">
        <v>6.0915360198909649</v>
      </c>
      <c r="G336" s="29">
        <v>1</v>
      </c>
      <c r="H336" s="7"/>
      <c r="I336" s="7"/>
      <c r="J336" s="7"/>
      <c r="K336" s="7"/>
      <c r="M336" s="7"/>
    </row>
    <row r="337" spans="1:13" x14ac:dyDescent="0.25">
      <c r="A337" s="7"/>
      <c r="B337">
        <v>2007</v>
      </c>
      <c r="C337">
        <v>11</v>
      </c>
      <c r="D337">
        <v>29</v>
      </c>
      <c r="E337" s="127">
        <v>0</v>
      </c>
      <c r="F337" s="127">
        <v>6.0883978071937452</v>
      </c>
      <c r="G337" s="29">
        <v>1</v>
      </c>
      <c r="H337" s="7"/>
      <c r="I337" s="7"/>
      <c r="J337" s="7"/>
      <c r="K337" s="7"/>
      <c r="M337" s="7"/>
    </row>
    <row r="338" spans="1:13" x14ac:dyDescent="0.25">
      <c r="A338" s="7"/>
      <c r="B338">
        <v>2007</v>
      </c>
      <c r="C338">
        <v>11</v>
      </c>
      <c r="D338">
        <v>30</v>
      </c>
      <c r="E338" s="127">
        <v>0</v>
      </c>
      <c r="F338" s="127">
        <v>6.0841967723866963</v>
      </c>
      <c r="G338" s="29">
        <v>1</v>
      </c>
      <c r="H338" s="7"/>
      <c r="I338" s="7"/>
      <c r="J338" s="7"/>
      <c r="K338" s="7"/>
      <c r="M338" s="7"/>
    </row>
    <row r="339" spans="1:13" x14ac:dyDescent="0.25">
      <c r="A339" s="7"/>
      <c r="B339">
        <v>2007</v>
      </c>
      <c r="C339">
        <v>12</v>
      </c>
      <c r="D339">
        <v>1</v>
      </c>
      <c r="E339" s="127">
        <v>0</v>
      </c>
      <c r="F339" s="127">
        <v>6.0789136963291055</v>
      </c>
      <c r="G339" s="29">
        <v>1</v>
      </c>
      <c r="H339" s="7"/>
      <c r="I339" s="7"/>
      <c r="J339" s="7"/>
      <c r="K339" s="7"/>
      <c r="M339" s="7"/>
    </row>
    <row r="340" spans="1:13" x14ac:dyDescent="0.25">
      <c r="A340" s="7"/>
      <c r="B340">
        <v>2007</v>
      </c>
      <c r="C340">
        <v>12</v>
      </c>
      <c r="D340">
        <v>2</v>
      </c>
      <c r="E340" s="127">
        <v>10.916069</v>
      </c>
      <c r="F340" s="127">
        <v>6.0725292422705905</v>
      </c>
      <c r="G340" s="29">
        <v>1</v>
      </c>
      <c r="H340" s="7"/>
      <c r="I340" s="7"/>
      <c r="J340" s="7"/>
      <c r="K340" s="7"/>
      <c r="M340" s="7"/>
    </row>
    <row r="341" spans="1:13" x14ac:dyDescent="0.25">
      <c r="A341" s="7"/>
      <c r="B341">
        <v>2007</v>
      </c>
      <c r="C341">
        <v>12</v>
      </c>
      <c r="D341">
        <v>3</v>
      </c>
      <c r="E341" s="127">
        <v>2.0974109200000002</v>
      </c>
      <c r="F341" s="127">
        <v>6.0650239558511494</v>
      </c>
      <c r="G341" s="29">
        <v>1</v>
      </c>
      <c r="H341" s="7"/>
      <c r="I341" s="7"/>
      <c r="J341" s="7"/>
      <c r="K341" s="7"/>
      <c r="M341" s="7"/>
    </row>
    <row r="342" spans="1:13" x14ac:dyDescent="0.25">
      <c r="A342" s="7"/>
      <c r="B342">
        <v>2007</v>
      </c>
      <c r="C342">
        <v>12</v>
      </c>
      <c r="D342">
        <v>4</v>
      </c>
      <c r="E342" s="127">
        <v>0</v>
      </c>
      <c r="F342" s="127">
        <v>6.056378265101209</v>
      </c>
      <c r="G342" s="29">
        <v>1</v>
      </c>
      <c r="H342" s="7"/>
      <c r="I342" s="7"/>
      <c r="J342" s="7"/>
      <c r="K342" s="7"/>
      <c r="M342" s="7"/>
    </row>
    <row r="343" spans="1:13" x14ac:dyDescent="0.25">
      <c r="A343" s="7"/>
      <c r="B343">
        <v>2007</v>
      </c>
      <c r="C343">
        <v>12</v>
      </c>
      <c r="D343">
        <v>5</v>
      </c>
      <c r="E343" s="127">
        <v>0</v>
      </c>
      <c r="F343" s="127">
        <v>6.0465724804414513</v>
      </c>
      <c r="G343" s="29">
        <v>1</v>
      </c>
      <c r="H343" s="7"/>
      <c r="I343" s="7"/>
      <c r="J343" s="7"/>
      <c r="K343" s="7"/>
      <c r="M343" s="7"/>
    </row>
    <row r="344" spans="1:13" x14ac:dyDescent="0.25">
      <c r="A344" s="7"/>
      <c r="B344">
        <v>2007</v>
      </c>
      <c r="C344">
        <v>12</v>
      </c>
      <c r="D344">
        <v>6</v>
      </c>
      <c r="E344" s="127">
        <v>0</v>
      </c>
      <c r="F344" s="127">
        <v>6.0355867946830131</v>
      </c>
      <c r="G344" s="29">
        <v>1</v>
      </c>
      <c r="H344" s="7"/>
      <c r="I344" s="7"/>
      <c r="J344" s="7"/>
      <c r="K344" s="7"/>
      <c r="M344" s="7"/>
    </row>
    <row r="345" spans="1:13" x14ac:dyDescent="0.25">
      <c r="A345" s="7"/>
      <c r="B345">
        <v>2007</v>
      </c>
      <c r="C345">
        <v>12</v>
      </c>
      <c r="D345">
        <v>7</v>
      </c>
      <c r="E345" s="127">
        <v>0</v>
      </c>
      <c r="F345" s="127">
        <v>6.0234012830274146</v>
      </c>
      <c r="G345" s="29">
        <v>1</v>
      </c>
      <c r="H345" s="7"/>
      <c r="I345" s="7"/>
      <c r="J345" s="7"/>
      <c r="K345" s="7"/>
      <c r="M345" s="7"/>
    </row>
    <row r="346" spans="1:13" x14ac:dyDescent="0.25">
      <c r="A346" s="7"/>
      <c r="B346">
        <v>2007</v>
      </c>
      <c r="C346">
        <v>12</v>
      </c>
      <c r="D346">
        <v>8</v>
      </c>
      <c r="E346" s="127">
        <v>0.23834212099999999</v>
      </c>
      <c r="F346" s="127">
        <v>6.00999590306649</v>
      </c>
      <c r="G346" s="29">
        <v>1</v>
      </c>
      <c r="H346" s="7"/>
      <c r="I346" s="7"/>
      <c r="J346" s="7"/>
      <c r="K346" s="7"/>
      <c r="M346" s="7"/>
    </row>
    <row r="347" spans="1:13" x14ac:dyDescent="0.25">
      <c r="A347" s="7"/>
      <c r="B347">
        <v>2007</v>
      </c>
      <c r="C347">
        <v>12</v>
      </c>
      <c r="D347">
        <v>9</v>
      </c>
      <c r="E347" s="127">
        <v>2.14507914</v>
      </c>
      <c r="F347" s="127">
        <v>5.9953504947823975</v>
      </c>
      <c r="G347" s="29">
        <v>1</v>
      </c>
      <c r="H347" s="7"/>
      <c r="I347" s="7"/>
      <c r="J347" s="7"/>
      <c r="K347" s="7"/>
      <c r="M347" s="7"/>
    </row>
    <row r="348" spans="1:13" x14ac:dyDescent="0.25">
      <c r="A348" s="7"/>
      <c r="B348">
        <v>2007</v>
      </c>
      <c r="C348">
        <v>12</v>
      </c>
      <c r="D348">
        <v>10</v>
      </c>
      <c r="E348" s="127">
        <v>6.4829063400000004</v>
      </c>
      <c r="F348" s="127">
        <v>5.9794447805477953</v>
      </c>
      <c r="G348" s="29">
        <v>1</v>
      </c>
      <c r="H348" s="7"/>
      <c r="I348" s="7"/>
      <c r="J348" s="7"/>
      <c r="K348" s="7"/>
      <c r="M348" s="7"/>
    </row>
    <row r="349" spans="1:13" x14ac:dyDescent="0.25">
      <c r="A349" s="7"/>
      <c r="B349">
        <v>2007</v>
      </c>
      <c r="C349">
        <v>12</v>
      </c>
      <c r="D349">
        <v>11</v>
      </c>
      <c r="E349" s="127">
        <v>22.928514499999999</v>
      </c>
      <c r="F349" s="127">
        <v>5.9622583651255834</v>
      </c>
      <c r="G349" s="29">
        <v>1</v>
      </c>
      <c r="H349" s="7"/>
      <c r="I349" s="7"/>
      <c r="J349" s="7"/>
      <c r="K349" s="7"/>
      <c r="M349" s="7"/>
    </row>
    <row r="350" spans="1:13" x14ac:dyDescent="0.25">
      <c r="A350" s="7"/>
      <c r="B350">
        <v>2007</v>
      </c>
      <c r="C350">
        <v>12</v>
      </c>
      <c r="D350">
        <v>12</v>
      </c>
      <c r="E350" s="127">
        <v>0</v>
      </c>
      <c r="F350" s="127">
        <v>5.9437707356691423</v>
      </c>
      <c r="G350" s="29">
        <v>1</v>
      </c>
      <c r="H350" s="7"/>
      <c r="I350" s="7"/>
      <c r="J350" s="7"/>
      <c r="K350" s="7"/>
      <c r="M350" s="7"/>
    </row>
    <row r="351" spans="1:13" x14ac:dyDescent="0.25">
      <c r="A351" s="7"/>
      <c r="B351">
        <v>2007</v>
      </c>
      <c r="C351">
        <v>12</v>
      </c>
      <c r="D351">
        <v>13</v>
      </c>
      <c r="E351" s="127">
        <v>0</v>
      </c>
      <c r="F351" s="127">
        <v>5.9239612617220825</v>
      </c>
      <c r="G351" s="29">
        <v>1</v>
      </c>
      <c r="H351" s="7"/>
      <c r="I351" s="7"/>
      <c r="J351" s="7"/>
      <c r="K351" s="7"/>
      <c r="M351" s="7"/>
    </row>
    <row r="352" spans="1:13" x14ac:dyDescent="0.25">
      <c r="A352" s="7"/>
      <c r="B352">
        <v>2007</v>
      </c>
      <c r="C352">
        <v>12</v>
      </c>
      <c r="D352">
        <v>14</v>
      </c>
      <c r="E352" s="127">
        <v>29.030071299999999</v>
      </c>
      <c r="F352" s="127">
        <v>5.9028091952185253</v>
      </c>
      <c r="G352" s="29">
        <v>1</v>
      </c>
      <c r="H352" s="7"/>
      <c r="I352" s="7"/>
      <c r="J352" s="7"/>
      <c r="K352" s="7"/>
      <c r="M352" s="7"/>
    </row>
    <row r="353" spans="1:13" x14ac:dyDescent="0.25">
      <c r="A353" s="7"/>
      <c r="B353">
        <v>2007</v>
      </c>
      <c r="C353">
        <v>12</v>
      </c>
      <c r="D353">
        <v>15</v>
      </c>
      <c r="E353" s="127">
        <v>28.982402799999999</v>
      </c>
      <c r="F353" s="127">
        <v>5.8802936704828621</v>
      </c>
      <c r="G353" s="29">
        <v>1</v>
      </c>
      <c r="H353" s="7"/>
      <c r="I353" s="7"/>
      <c r="J353" s="7"/>
      <c r="K353" s="7"/>
      <c r="M353" s="7"/>
    </row>
    <row r="354" spans="1:13" x14ac:dyDescent="0.25">
      <c r="A354" s="7"/>
      <c r="B354">
        <v>2007</v>
      </c>
      <c r="C354">
        <v>12</v>
      </c>
      <c r="D354">
        <v>16</v>
      </c>
      <c r="E354" s="127">
        <v>5.5295372</v>
      </c>
      <c r="F354" s="127">
        <v>5.856393704229883</v>
      </c>
      <c r="G354" s="29">
        <v>1</v>
      </c>
      <c r="H354" s="7"/>
      <c r="I354" s="7"/>
      <c r="J354" s="7"/>
      <c r="K354" s="7"/>
      <c r="M354" s="7"/>
    </row>
    <row r="355" spans="1:13" x14ac:dyDescent="0.25">
      <c r="A355" s="7"/>
      <c r="B355">
        <v>2007</v>
      </c>
      <c r="C355">
        <v>12</v>
      </c>
      <c r="D355">
        <v>17</v>
      </c>
      <c r="E355" s="127">
        <v>0</v>
      </c>
      <c r="F355" s="127">
        <v>5.8310881955647451</v>
      </c>
      <c r="G355" s="29">
        <v>1</v>
      </c>
      <c r="H355" s="7"/>
      <c r="I355" s="7"/>
      <c r="J355" s="7"/>
      <c r="K355" s="7"/>
      <c r="M355" s="7"/>
    </row>
    <row r="356" spans="1:13" x14ac:dyDescent="0.25">
      <c r="A356" s="7"/>
      <c r="B356">
        <v>2007</v>
      </c>
      <c r="C356">
        <v>12</v>
      </c>
      <c r="D356">
        <v>18</v>
      </c>
      <c r="E356" s="127">
        <v>0.95336848500000004</v>
      </c>
      <c r="F356" s="127">
        <v>5.804355925983006</v>
      </c>
      <c r="G356" s="29">
        <v>1</v>
      </c>
      <c r="H356" s="7"/>
      <c r="I356" s="7"/>
      <c r="J356" s="7"/>
      <c r="K356" s="7"/>
      <c r="M356" s="7"/>
    </row>
    <row r="357" spans="1:13" x14ac:dyDescent="0.25">
      <c r="A357" s="7"/>
      <c r="B357">
        <v>2007</v>
      </c>
      <c r="C357">
        <v>12</v>
      </c>
      <c r="D357">
        <v>19</v>
      </c>
      <c r="E357" s="127">
        <v>0</v>
      </c>
      <c r="F357" s="127">
        <v>5.7761755593705351</v>
      </c>
      <c r="G357" s="29">
        <v>1</v>
      </c>
      <c r="H357" s="7"/>
      <c r="I357" s="7"/>
      <c r="J357" s="7"/>
      <c r="K357" s="7"/>
      <c r="M357" s="7"/>
    </row>
    <row r="358" spans="1:13" x14ac:dyDescent="0.25">
      <c r="A358" s="7"/>
      <c r="B358">
        <v>2007</v>
      </c>
      <c r="C358">
        <v>12</v>
      </c>
      <c r="D358">
        <v>20</v>
      </c>
      <c r="E358" s="127">
        <v>0</v>
      </c>
      <c r="F358" s="127">
        <v>5.7465256420036148</v>
      </c>
      <c r="G358" s="29">
        <v>1</v>
      </c>
      <c r="H358" s="7"/>
      <c r="I358" s="7"/>
      <c r="J358" s="7"/>
      <c r="K358" s="7"/>
      <c r="M358" s="7"/>
    </row>
    <row r="359" spans="1:13" x14ac:dyDescent="0.25">
      <c r="A359" s="7"/>
      <c r="B359">
        <v>2007</v>
      </c>
      <c r="C359">
        <v>12</v>
      </c>
      <c r="D359">
        <v>21</v>
      </c>
      <c r="E359" s="127">
        <v>0</v>
      </c>
      <c r="F359" s="127">
        <v>5.7153846025488235</v>
      </c>
      <c r="G359" s="29">
        <v>1</v>
      </c>
      <c r="H359" s="7"/>
      <c r="I359" s="7"/>
      <c r="J359" s="7"/>
      <c r="K359" s="7"/>
      <c r="M359" s="7"/>
    </row>
    <row r="360" spans="1:13" x14ac:dyDescent="0.25">
      <c r="A360" s="7"/>
      <c r="B360">
        <v>2007</v>
      </c>
      <c r="C360">
        <v>12</v>
      </c>
      <c r="D360">
        <v>22</v>
      </c>
      <c r="E360" s="127">
        <v>0.28601053399999998</v>
      </c>
      <c r="F360" s="127">
        <v>5.6827307520632537</v>
      </c>
      <c r="G360" s="29">
        <v>1</v>
      </c>
      <c r="H360" s="7"/>
      <c r="I360" s="7"/>
      <c r="J360" s="7"/>
      <c r="K360" s="7"/>
      <c r="M360" s="7"/>
    </row>
    <row r="361" spans="1:13" x14ac:dyDescent="0.25">
      <c r="A361" s="7"/>
      <c r="B361">
        <v>2007</v>
      </c>
      <c r="C361">
        <v>12</v>
      </c>
      <c r="D361">
        <v>23</v>
      </c>
      <c r="E361" s="127">
        <v>0.14300526699999999</v>
      </c>
      <c r="F361" s="127">
        <v>5.6485422839941677</v>
      </c>
      <c r="G361" s="29">
        <v>1</v>
      </c>
      <c r="H361" s="7"/>
      <c r="I361" s="7"/>
      <c r="J361" s="7"/>
      <c r="K361" s="7"/>
      <c r="M361" s="7"/>
    </row>
    <row r="362" spans="1:13" x14ac:dyDescent="0.25">
      <c r="A362" s="7"/>
      <c r="B362">
        <v>2007</v>
      </c>
      <c r="C362">
        <v>12</v>
      </c>
      <c r="D362">
        <v>24</v>
      </c>
      <c r="E362" s="127">
        <v>1.19171071</v>
      </c>
      <c r="F362" s="127">
        <v>5.6127972741793686</v>
      </c>
      <c r="G362" s="29">
        <v>1</v>
      </c>
      <c r="H362" s="7"/>
      <c r="I362" s="7"/>
      <c r="J362" s="7"/>
      <c r="K362" s="7"/>
      <c r="M362" s="7"/>
    </row>
    <row r="363" spans="1:13" x14ac:dyDescent="0.25">
      <c r="A363" s="7"/>
      <c r="B363">
        <v>2007</v>
      </c>
      <c r="C363">
        <v>12</v>
      </c>
      <c r="D363">
        <v>25</v>
      </c>
      <c r="E363" s="127">
        <v>0</v>
      </c>
      <c r="F363" s="127">
        <v>5.5754736808469412</v>
      </c>
      <c r="G363" s="29">
        <v>1</v>
      </c>
      <c r="H363" s="7"/>
      <c r="I363" s="7"/>
      <c r="J363" s="7"/>
      <c r="K363" s="7"/>
      <c r="M363" s="7"/>
    </row>
    <row r="364" spans="1:13" x14ac:dyDescent="0.25">
      <c r="A364" s="7"/>
      <c r="B364">
        <v>2007</v>
      </c>
      <c r="C364">
        <v>12</v>
      </c>
      <c r="D364">
        <v>26</v>
      </c>
      <c r="E364" s="127">
        <v>0.38134741799999999</v>
      </c>
      <c r="F364" s="127">
        <v>5.5365493446153566</v>
      </c>
      <c r="G364" s="29">
        <v>1</v>
      </c>
      <c r="H364" s="7"/>
      <c r="I364" s="7"/>
      <c r="J364" s="7"/>
      <c r="K364" s="7"/>
      <c r="M364" s="7"/>
    </row>
    <row r="365" spans="1:13" x14ac:dyDescent="0.25">
      <c r="A365" s="7"/>
      <c r="B365">
        <v>2007</v>
      </c>
      <c r="C365">
        <v>12</v>
      </c>
      <c r="D365">
        <v>27</v>
      </c>
      <c r="E365" s="127">
        <v>0</v>
      </c>
      <c r="F365" s="127">
        <v>5.4960019884934548</v>
      </c>
      <c r="G365" s="29">
        <v>1</v>
      </c>
      <c r="H365" s="7"/>
      <c r="I365" s="7"/>
      <c r="J365" s="7"/>
      <c r="K365" s="7"/>
      <c r="M365" s="7"/>
    </row>
    <row r="366" spans="1:13" x14ac:dyDescent="0.25">
      <c r="A366" s="7"/>
      <c r="B366">
        <v>2007</v>
      </c>
      <c r="C366">
        <v>12</v>
      </c>
      <c r="D366">
        <v>28</v>
      </c>
      <c r="E366" s="127">
        <v>0</v>
      </c>
      <c r="F366" s="127">
        <v>5.4538092178804174</v>
      </c>
      <c r="G366" s="29">
        <v>1</v>
      </c>
      <c r="H366" s="7"/>
      <c r="I366" s="7"/>
      <c r="J366" s="7"/>
      <c r="K366" s="7"/>
      <c r="M366" s="7"/>
    </row>
    <row r="367" spans="1:13" x14ac:dyDescent="0.25">
      <c r="A367" s="7"/>
      <c r="B367">
        <v>2007</v>
      </c>
      <c r="C367">
        <v>12</v>
      </c>
      <c r="D367">
        <v>29</v>
      </c>
      <c r="E367" s="127">
        <v>2.1927475900000002</v>
      </c>
      <c r="F367" s="127">
        <v>5.40994852056585</v>
      </c>
      <c r="G367" s="29">
        <v>1</v>
      </c>
      <c r="H367" s="7"/>
      <c r="I367" s="7"/>
      <c r="J367" s="7"/>
      <c r="K367" s="7"/>
      <c r="M367" s="7"/>
    </row>
    <row r="368" spans="1:13" x14ac:dyDescent="0.25">
      <c r="A368" s="7"/>
      <c r="B368">
        <v>2007</v>
      </c>
      <c r="C368">
        <v>12</v>
      </c>
      <c r="D368">
        <v>30</v>
      </c>
      <c r="E368" s="127">
        <v>3.2414531700000002</v>
      </c>
      <c r="F368" s="127">
        <v>5.3643972667296733</v>
      </c>
      <c r="G368" s="29">
        <v>1</v>
      </c>
      <c r="H368" s="7"/>
      <c r="I368" s="7"/>
      <c r="J368" s="7"/>
      <c r="K368" s="7"/>
      <c r="M368" s="7"/>
    </row>
    <row r="369" spans="1:13" x14ac:dyDescent="0.25">
      <c r="A369" s="7"/>
      <c r="B369">
        <v>2007</v>
      </c>
      <c r="C369">
        <v>12</v>
      </c>
      <c r="D369">
        <v>31</v>
      </c>
      <c r="E369" s="127">
        <v>1.8590686300000001</v>
      </c>
      <c r="F369" s="127">
        <v>5.3171327089422338</v>
      </c>
      <c r="G369" s="29">
        <v>1</v>
      </c>
      <c r="H369" s="7"/>
      <c r="I369" s="7"/>
      <c r="J369" s="7"/>
      <c r="K369" s="7"/>
      <c r="M369" s="7"/>
    </row>
    <row r="370" spans="1:13" x14ac:dyDescent="0.25">
      <c r="A370" s="7"/>
      <c r="B370">
        <v>2008</v>
      </c>
      <c r="C370">
        <v>1</v>
      </c>
      <c r="D370">
        <v>1</v>
      </c>
      <c r="E370" s="127">
        <v>5.1624002500000001</v>
      </c>
      <c r="F370" s="127">
        <v>6.0554107200174849</v>
      </c>
      <c r="G370" s="29">
        <v>1</v>
      </c>
      <c r="H370" s="7"/>
      <c r="I370" s="7"/>
      <c r="J370" s="7"/>
      <c r="K370" s="7"/>
      <c r="M370" s="7"/>
    </row>
    <row r="371" spans="1:13" x14ac:dyDescent="0.25">
      <c r="A371" s="7"/>
      <c r="B371">
        <v>2008</v>
      </c>
      <c r="C371">
        <v>1</v>
      </c>
      <c r="D371">
        <v>2</v>
      </c>
      <c r="E371" s="127">
        <v>0</v>
      </c>
      <c r="F371" s="127">
        <v>6.0653535715409959</v>
      </c>
      <c r="G371" s="29">
        <v>1</v>
      </c>
      <c r="H371" s="7"/>
      <c r="I371" s="7"/>
      <c r="J371" s="7"/>
      <c r="K371" s="7"/>
      <c r="M371" s="7"/>
    </row>
    <row r="372" spans="1:13" x14ac:dyDescent="0.25">
      <c r="A372" s="7"/>
      <c r="B372">
        <v>2008</v>
      </c>
      <c r="C372">
        <v>1</v>
      </c>
      <c r="D372">
        <v>3</v>
      </c>
      <c r="E372" s="127">
        <v>32.779140499999997</v>
      </c>
      <c r="F372" s="127">
        <v>6.0741329576863645</v>
      </c>
      <c r="G372" s="29">
        <v>1</v>
      </c>
      <c r="H372" s="7"/>
      <c r="I372" s="7"/>
      <c r="J372" s="7"/>
      <c r="K372" s="7"/>
      <c r="M372" s="7"/>
    </row>
    <row r="373" spans="1:13" x14ac:dyDescent="0.25">
      <c r="A373" s="7"/>
      <c r="B373">
        <v>2008</v>
      </c>
      <c r="C373">
        <v>1</v>
      </c>
      <c r="D373">
        <v>4</v>
      </c>
      <c r="E373" s="127">
        <v>44.824737499999998</v>
      </c>
      <c r="F373" s="127">
        <v>6.0817685881011112</v>
      </c>
      <c r="G373" s="29">
        <v>1</v>
      </c>
      <c r="H373" s="7"/>
      <c r="I373" s="7"/>
      <c r="J373" s="7"/>
      <c r="K373" s="7"/>
      <c r="M373" s="7"/>
    </row>
    <row r="374" spans="1:13" x14ac:dyDescent="0.25">
      <c r="A374" s="7"/>
      <c r="B374">
        <v>2008</v>
      </c>
      <c r="C374">
        <v>1</v>
      </c>
      <c r="D374">
        <v>5</v>
      </c>
      <c r="E374" s="127">
        <v>0</v>
      </c>
      <c r="F374" s="127">
        <v>6.0882800548231222</v>
      </c>
      <c r="G374" s="29">
        <v>1</v>
      </c>
      <c r="H374" s="7"/>
      <c r="I374" s="7"/>
      <c r="J374" s="7"/>
      <c r="K374" s="7"/>
      <c r="M374" s="7"/>
    </row>
    <row r="375" spans="1:13" x14ac:dyDescent="0.25">
      <c r="A375" s="7"/>
      <c r="B375">
        <v>2008</v>
      </c>
      <c r="C375">
        <v>1</v>
      </c>
      <c r="D375">
        <v>6</v>
      </c>
      <c r="E375" s="127">
        <v>0</v>
      </c>
      <c r="F375" s="127">
        <v>6.0936868322806506</v>
      </c>
      <c r="G375" s="29">
        <v>1</v>
      </c>
      <c r="H375" s="7"/>
      <c r="I375" s="7"/>
      <c r="J375" s="7"/>
      <c r="K375" s="7"/>
      <c r="M375" s="7"/>
    </row>
    <row r="376" spans="1:13" x14ac:dyDescent="0.25">
      <c r="A376" s="7"/>
      <c r="B376">
        <v>2008</v>
      </c>
      <c r="C376">
        <v>1</v>
      </c>
      <c r="D376">
        <v>7</v>
      </c>
      <c r="E376" s="127">
        <v>16.116760299999999</v>
      </c>
      <c r="F376" s="127">
        <v>6.0980082772923199</v>
      </c>
      <c r="G376" s="29">
        <v>1</v>
      </c>
      <c r="H376" s="7"/>
      <c r="I376" s="7"/>
      <c r="J376" s="7"/>
      <c r="K376" s="7"/>
      <c r="M376" s="7"/>
    </row>
    <row r="377" spans="1:13" x14ac:dyDescent="0.25">
      <c r="A377" s="7"/>
      <c r="B377">
        <v>2008</v>
      </c>
      <c r="C377">
        <v>1</v>
      </c>
      <c r="D377">
        <v>8</v>
      </c>
      <c r="E377" s="127">
        <v>2.72809744</v>
      </c>
      <c r="F377" s="127">
        <v>6.1012636290671196</v>
      </c>
      <c r="G377" s="29">
        <v>1</v>
      </c>
      <c r="H377" s="7"/>
      <c r="I377" s="7"/>
      <c r="J377" s="7"/>
      <c r="K377" s="7"/>
      <c r="M377" s="7"/>
    </row>
    <row r="378" spans="1:13" x14ac:dyDescent="0.25">
      <c r="A378" s="7"/>
      <c r="B378">
        <v>2008</v>
      </c>
      <c r="C378">
        <v>1</v>
      </c>
      <c r="D378">
        <v>9</v>
      </c>
      <c r="E378" s="127">
        <v>3.7353949499999999</v>
      </c>
      <c r="F378" s="127">
        <v>6.103472009204407</v>
      </c>
      <c r="G378" s="29">
        <v>1</v>
      </c>
      <c r="H378" s="7"/>
      <c r="I378" s="7"/>
      <c r="J378" s="7"/>
      <c r="K378" s="7"/>
      <c r="M378" s="7"/>
    </row>
    <row r="379" spans="1:13" x14ac:dyDescent="0.25">
      <c r="A379" s="7"/>
      <c r="B379">
        <v>2008</v>
      </c>
      <c r="C379">
        <v>1</v>
      </c>
      <c r="D379">
        <v>10</v>
      </c>
      <c r="E379" s="127">
        <v>0</v>
      </c>
      <c r="F379" s="127">
        <v>6.104652421693908</v>
      </c>
      <c r="G379" s="29">
        <v>1</v>
      </c>
      <c r="H379" s="7"/>
      <c r="I379" s="7"/>
      <c r="J379" s="7"/>
      <c r="K379" s="7"/>
      <c r="M379" s="7"/>
    </row>
    <row r="380" spans="1:13" x14ac:dyDescent="0.25">
      <c r="A380" s="7"/>
      <c r="B380">
        <v>2008</v>
      </c>
      <c r="C380">
        <v>1</v>
      </c>
      <c r="D380">
        <v>11</v>
      </c>
      <c r="E380" s="127">
        <v>29.085714299999999</v>
      </c>
      <c r="F380" s="127">
        <v>6.104823752915717</v>
      </c>
      <c r="G380" s="29">
        <v>1</v>
      </c>
      <c r="H380" s="7"/>
      <c r="I380" s="7"/>
      <c r="J380" s="7"/>
      <c r="K380" s="7"/>
      <c r="M380" s="7"/>
    </row>
    <row r="381" spans="1:13" x14ac:dyDescent="0.25">
      <c r="A381" s="7"/>
      <c r="B381">
        <v>2008</v>
      </c>
      <c r="C381">
        <v>1</v>
      </c>
      <c r="D381">
        <v>12</v>
      </c>
      <c r="E381" s="127">
        <v>0</v>
      </c>
      <c r="F381" s="127">
        <v>6.1040047716402945</v>
      </c>
      <c r="G381" s="29">
        <v>1</v>
      </c>
      <c r="H381" s="7"/>
      <c r="I381" s="7"/>
      <c r="J381" s="7"/>
      <c r="K381" s="7"/>
      <c r="M381" s="7"/>
    </row>
    <row r="382" spans="1:13" x14ac:dyDescent="0.25">
      <c r="A382" s="7"/>
      <c r="B382">
        <v>2008</v>
      </c>
      <c r="C382">
        <v>1</v>
      </c>
      <c r="D382">
        <v>13</v>
      </c>
      <c r="E382" s="127">
        <v>0</v>
      </c>
      <c r="F382" s="127">
        <v>6.1022141290284697</v>
      </c>
      <c r="G382" s="29">
        <v>1</v>
      </c>
      <c r="H382" s="7"/>
      <c r="I382" s="7"/>
      <c r="J382" s="7"/>
      <c r="K382" s="7"/>
      <c r="M382" s="7"/>
    </row>
    <row r="383" spans="1:13" x14ac:dyDescent="0.25">
      <c r="A383" s="7"/>
      <c r="B383">
        <v>2008</v>
      </c>
      <c r="C383">
        <v>1</v>
      </c>
      <c r="D383">
        <v>14</v>
      </c>
      <c r="E383" s="127">
        <v>0</v>
      </c>
      <c r="F383" s="127">
        <v>6.0994703586314403</v>
      </c>
      <c r="G383" s="29">
        <v>1</v>
      </c>
      <c r="H383" s="7"/>
      <c r="I383" s="7"/>
      <c r="J383" s="7"/>
      <c r="K383" s="7"/>
      <c r="M383" s="7"/>
    </row>
    <row r="384" spans="1:13" x14ac:dyDescent="0.25">
      <c r="A384" s="7"/>
      <c r="B384">
        <v>2008</v>
      </c>
      <c r="C384">
        <v>1</v>
      </c>
      <c r="D384">
        <v>15</v>
      </c>
      <c r="E384" s="127">
        <v>0</v>
      </c>
      <c r="F384" s="127">
        <v>6.0957918763907708</v>
      </c>
      <c r="G384" s="29">
        <v>1</v>
      </c>
      <c r="H384" s="7"/>
      <c r="I384" s="7"/>
      <c r="J384" s="7"/>
      <c r="K384" s="7"/>
      <c r="M384" s="7"/>
    </row>
    <row r="385" spans="1:13" x14ac:dyDescent="0.25">
      <c r="A385" s="7"/>
      <c r="B385">
        <v>2008</v>
      </c>
      <c r="C385">
        <v>1</v>
      </c>
      <c r="D385">
        <v>16</v>
      </c>
      <c r="E385" s="127">
        <v>27.155061700000001</v>
      </c>
      <c r="F385" s="127">
        <v>6.0911969806383937</v>
      </c>
      <c r="G385" s="29">
        <v>1</v>
      </c>
      <c r="H385" s="7"/>
      <c r="I385" s="7"/>
      <c r="J385" s="7"/>
      <c r="K385" s="7"/>
      <c r="M385" s="7"/>
    </row>
    <row r="386" spans="1:13" x14ac:dyDescent="0.25">
      <c r="A386" s="7"/>
      <c r="B386">
        <v>2008</v>
      </c>
      <c r="C386">
        <v>1</v>
      </c>
      <c r="D386">
        <v>17</v>
      </c>
      <c r="E386" s="127">
        <v>15.235374500000001</v>
      </c>
      <c r="F386" s="127">
        <v>6.0857038520966089</v>
      </c>
      <c r="G386" s="29">
        <v>1</v>
      </c>
      <c r="H386" s="7"/>
      <c r="I386" s="7"/>
      <c r="J386" s="7"/>
      <c r="K386" s="7"/>
      <c r="M386" s="7"/>
    </row>
    <row r="387" spans="1:13" x14ac:dyDescent="0.25">
      <c r="A387" s="7"/>
      <c r="B387">
        <v>2008</v>
      </c>
      <c r="C387">
        <v>1</v>
      </c>
      <c r="D387">
        <v>18</v>
      </c>
      <c r="E387" s="127">
        <v>29.631334299999999</v>
      </c>
      <c r="F387" s="127">
        <v>6.0793305538780871</v>
      </c>
      <c r="G387" s="29">
        <v>1</v>
      </c>
      <c r="H387" s="7"/>
      <c r="I387" s="7"/>
      <c r="J387" s="7"/>
      <c r="K387" s="7"/>
      <c r="M387" s="7"/>
    </row>
    <row r="388" spans="1:13" x14ac:dyDescent="0.25">
      <c r="A388" s="7"/>
      <c r="B388">
        <v>2008</v>
      </c>
      <c r="C388">
        <v>1</v>
      </c>
      <c r="D388">
        <v>19</v>
      </c>
      <c r="E388" s="127">
        <v>2.6441559799999999</v>
      </c>
      <c r="F388" s="127">
        <v>6.0720950314858619</v>
      </c>
      <c r="G388" s="29">
        <v>1</v>
      </c>
      <c r="H388" s="7"/>
      <c r="I388" s="7"/>
      <c r="J388" s="7"/>
      <c r="K388" s="7"/>
      <c r="M388" s="7"/>
    </row>
    <row r="389" spans="1:13" x14ac:dyDescent="0.25">
      <c r="A389" s="7"/>
      <c r="B389">
        <v>2008</v>
      </c>
      <c r="C389">
        <v>1</v>
      </c>
      <c r="D389">
        <v>20</v>
      </c>
      <c r="E389" s="127">
        <v>0</v>
      </c>
      <c r="F389" s="127">
        <v>6.0640151128133395</v>
      </c>
      <c r="G389" s="29">
        <v>1</v>
      </c>
      <c r="H389" s="7"/>
      <c r="I389" s="7"/>
      <c r="J389" s="7"/>
      <c r="K389" s="7"/>
      <c r="M389" s="7"/>
    </row>
    <row r="390" spans="1:13" x14ac:dyDescent="0.25">
      <c r="A390" s="7"/>
      <c r="B390">
        <v>2008</v>
      </c>
      <c r="C390">
        <v>1</v>
      </c>
      <c r="D390">
        <v>21</v>
      </c>
      <c r="E390" s="127">
        <v>0</v>
      </c>
      <c r="F390" s="127">
        <v>6.0551085081442908</v>
      </c>
      <c r="G390" s="29">
        <v>1</v>
      </c>
      <c r="H390" s="7"/>
      <c r="I390" s="7"/>
      <c r="J390" s="7"/>
      <c r="K390" s="7"/>
      <c r="M390" s="7"/>
    </row>
    <row r="391" spans="1:13" x14ac:dyDescent="0.25">
      <c r="A391" s="7"/>
      <c r="B391">
        <v>2008</v>
      </c>
      <c r="C391">
        <v>1</v>
      </c>
      <c r="D391">
        <v>22</v>
      </c>
      <c r="E391" s="127">
        <v>0</v>
      </c>
      <c r="F391" s="127">
        <v>6.0453928101528547</v>
      </c>
      <c r="G391" s="29">
        <v>1</v>
      </c>
      <c r="H391" s="7"/>
      <c r="I391" s="7"/>
      <c r="J391" s="7"/>
      <c r="K391" s="7"/>
      <c r="M391" s="7"/>
    </row>
    <row r="392" spans="1:13" x14ac:dyDescent="0.25">
      <c r="A392" s="7"/>
      <c r="B392">
        <v>2008</v>
      </c>
      <c r="C392">
        <v>1</v>
      </c>
      <c r="D392">
        <v>23</v>
      </c>
      <c r="E392" s="127">
        <v>4.4069266300000001</v>
      </c>
      <c r="F392" s="127">
        <v>6.0348854939035412</v>
      </c>
      <c r="G392" s="29">
        <v>1</v>
      </c>
      <c r="H392" s="7"/>
      <c r="I392" s="7"/>
      <c r="J392" s="7"/>
      <c r="K392" s="7"/>
      <c r="M392" s="7"/>
    </row>
    <row r="393" spans="1:13" x14ac:dyDescent="0.25">
      <c r="A393" s="7"/>
      <c r="B393">
        <v>2008</v>
      </c>
      <c r="C393">
        <v>1</v>
      </c>
      <c r="D393">
        <v>24</v>
      </c>
      <c r="E393" s="127">
        <v>1.63685846</v>
      </c>
      <c r="F393" s="127">
        <v>6.0236039168512239</v>
      </c>
      <c r="G393" s="29">
        <v>1</v>
      </c>
      <c r="H393" s="7"/>
      <c r="I393" s="7"/>
      <c r="J393" s="7"/>
      <c r="K393" s="7"/>
      <c r="M393" s="7"/>
    </row>
    <row r="394" spans="1:13" x14ac:dyDescent="0.25">
      <c r="A394" s="7"/>
      <c r="B394">
        <v>2008</v>
      </c>
      <c r="C394">
        <v>1</v>
      </c>
      <c r="D394">
        <v>25</v>
      </c>
      <c r="E394" s="127">
        <v>8.5200576800000007</v>
      </c>
      <c r="F394" s="127">
        <v>6.0115653188411455</v>
      </c>
      <c r="G394" s="29">
        <v>1</v>
      </c>
      <c r="H394" s="7"/>
      <c r="I394" s="7"/>
      <c r="J394" s="7"/>
      <c r="K394" s="7"/>
      <c r="M394" s="7"/>
    </row>
    <row r="395" spans="1:13" x14ac:dyDescent="0.25">
      <c r="A395" s="7"/>
      <c r="B395">
        <v>2008</v>
      </c>
      <c r="C395">
        <v>1</v>
      </c>
      <c r="D395">
        <v>26</v>
      </c>
      <c r="E395" s="127">
        <v>0</v>
      </c>
      <c r="F395" s="127">
        <v>5.9987868221089196</v>
      </c>
      <c r="G395" s="29">
        <v>1</v>
      </c>
      <c r="H395" s="7"/>
      <c r="I395" s="7"/>
      <c r="J395" s="7"/>
      <c r="K395" s="7"/>
      <c r="M395" s="7"/>
    </row>
    <row r="396" spans="1:13" x14ac:dyDescent="0.25">
      <c r="A396" s="7"/>
      <c r="B396">
        <v>2008</v>
      </c>
      <c r="C396">
        <v>1</v>
      </c>
      <c r="D396">
        <v>27</v>
      </c>
      <c r="E396" s="127">
        <v>0</v>
      </c>
      <c r="F396" s="127">
        <v>5.9852854312805235</v>
      </c>
      <c r="G396" s="29">
        <v>1</v>
      </c>
      <c r="H396" s="7"/>
      <c r="I396" s="7"/>
      <c r="J396" s="7"/>
      <c r="K396" s="7"/>
      <c r="M396" s="7"/>
    </row>
    <row r="397" spans="1:13" x14ac:dyDescent="0.25">
      <c r="A397" s="7"/>
      <c r="B397">
        <v>2008</v>
      </c>
      <c r="C397">
        <v>1</v>
      </c>
      <c r="D397">
        <v>28</v>
      </c>
      <c r="E397" s="127">
        <v>0</v>
      </c>
      <c r="F397" s="127">
        <v>5.9710780333723035</v>
      </c>
      <c r="G397" s="29">
        <v>1</v>
      </c>
      <c r="H397" s="7"/>
      <c r="I397" s="7"/>
      <c r="J397" s="7"/>
      <c r="K397" s="7"/>
      <c r="M397" s="7"/>
    </row>
    <row r="398" spans="1:13" x14ac:dyDescent="0.25">
      <c r="A398" s="7"/>
      <c r="B398">
        <v>2008</v>
      </c>
      <c r="C398">
        <v>1</v>
      </c>
      <c r="D398">
        <v>29</v>
      </c>
      <c r="E398" s="127">
        <v>12.7171307</v>
      </c>
      <c r="F398" s="127">
        <v>5.9561813977909752</v>
      </c>
      <c r="G398" s="29">
        <v>1</v>
      </c>
      <c r="H398" s="7"/>
      <c r="I398" s="7"/>
      <c r="J398" s="7"/>
      <c r="K398" s="7"/>
      <c r="M398" s="7"/>
    </row>
    <row r="399" spans="1:13" x14ac:dyDescent="0.25">
      <c r="A399" s="7"/>
      <c r="B399">
        <v>2008</v>
      </c>
      <c r="C399">
        <v>1</v>
      </c>
      <c r="D399">
        <v>30</v>
      </c>
      <c r="E399" s="127">
        <v>6.9671411499999998</v>
      </c>
      <c r="F399" s="127">
        <v>5.9406121763336213</v>
      </c>
      <c r="G399" s="29">
        <v>1</v>
      </c>
      <c r="H399" s="7"/>
      <c r="I399" s="7"/>
      <c r="J399" s="7"/>
      <c r="K399" s="7"/>
      <c r="M399" s="7"/>
    </row>
    <row r="400" spans="1:13" x14ac:dyDescent="0.25">
      <c r="A400" s="7"/>
      <c r="B400">
        <v>2008</v>
      </c>
      <c r="C400">
        <v>1</v>
      </c>
      <c r="D400">
        <v>31</v>
      </c>
      <c r="E400" s="127">
        <v>1.6788291900000001</v>
      </c>
      <c r="F400" s="127">
        <v>5.9243869031876919</v>
      </c>
      <c r="G400" s="29">
        <v>1</v>
      </c>
      <c r="H400" s="7"/>
      <c r="I400" s="7"/>
      <c r="J400" s="7"/>
      <c r="K400" s="7"/>
      <c r="M400" s="7"/>
    </row>
    <row r="401" spans="1:13" x14ac:dyDescent="0.25">
      <c r="A401" s="7"/>
      <c r="B401">
        <v>2008</v>
      </c>
      <c r="C401">
        <v>2</v>
      </c>
      <c r="D401">
        <v>1</v>
      </c>
      <c r="E401" s="127">
        <v>4.4188938100000001</v>
      </c>
      <c r="F401" s="127">
        <v>5.9075219949310052</v>
      </c>
      <c r="G401" s="29">
        <v>1</v>
      </c>
      <c r="H401" s="7"/>
      <c r="I401" s="7"/>
      <c r="J401" s="7"/>
      <c r="K401" s="7"/>
      <c r="M401" s="7"/>
    </row>
    <row r="402" spans="1:13" x14ac:dyDescent="0.25">
      <c r="A402" s="7"/>
      <c r="B402">
        <v>2008</v>
      </c>
      <c r="C402">
        <v>2</v>
      </c>
      <c r="D402">
        <v>2</v>
      </c>
      <c r="E402" s="127">
        <v>13.5272255</v>
      </c>
      <c r="F402" s="127">
        <v>5.8900337505317468</v>
      </c>
      <c r="G402" s="29">
        <v>1</v>
      </c>
      <c r="H402" s="7"/>
      <c r="I402" s="7"/>
      <c r="J402" s="7"/>
      <c r="K402" s="7"/>
      <c r="M402" s="7"/>
    </row>
    <row r="403" spans="1:13" x14ac:dyDescent="0.25">
      <c r="A403" s="7"/>
      <c r="B403">
        <v>2008</v>
      </c>
      <c r="C403">
        <v>2</v>
      </c>
      <c r="D403">
        <v>3</v>
      </c>
      <c r="E403" s="127">
        <v>0</v>
      </c>
      <c r="F403" s="127">
        <v>5.8719383513484704</v>
      </c>
      <c r="G403" s="29">
        <v>1</v>
      </c>
      <c r="H403" s="7"/>
      <c r="I403" s="7"/>
      <c r="J403" s="7"/>
      <c r="K403" s="7"/>
      <c r="M403" s="7"/>
    </row>
    <row r="404" spans="1:13" x14ac:dyDescent="0.25">
      <c r="A404" s="7"/>
      <c r="B404">
        <v>2008</v>
      </c>
      <c r="C404">
        <v>2</v>
      </c>
      <c r="D404">
        <v>4</v>
      </c>
      <c r="E404" s="127">
        <v>0</v>
      </c>
      <c r="F404" s="127">
        <v>5.853251861130099</v>
      </c>
      <c r="G404" s="29">
        <v>1</v>
      </c>
      <c r="H404" s="7"/>
      <c r="I404" s="7"/>
      <c r="J404" s="7"/>
      <c r="K404" s="7"/>
      <c r="M404" s="7"/>
    </row>
    <row r="405" spans="1:13" x14ac:dyDescent="0.25">
      <c r="A405" s="7"/>
      <c r="B405">
        <v>2008</v>
      </c>
      <c r="C405">
        <v>2</v>
      </c>
      <c r="D405">
        <v>5</v>
      </c>
      <c r="E405" s="127">
        <v>0</v>
      </c>
      <c r="F405" s="127">
        <v>5.8339902260159207</v>
      </c>
      <c r="G405" s="29">
        <v>1</v>
      </c>
      <c r="H405" s="7"/>
      <c r="I405" s="7"/>
      <c r="J405" s="7"/>
      <c r="K405" s="7"/>
      <c r="M405" s="7"/>
    </row>
    <row r="406" spans="1:13" x14ac:dyDescent="0.25">
      <c r="A406" s="7"/>
      <c r="B406">
        <v>2008</v>
      </c>
      <c r="C406">
        <v>2</v>
      </c>
      <c r="D406">
        <v>6</v>
      </c>
      <c r="E406" s="127">
        <v>0</v>
      </c>
      <c r="F406" s="127">
        <v>5.814169274535594</v>
      </c>
      <c r="G406" s="29">
        <v>1</v>
      </c>
      <c r="H406" s="7"/>
      <c r="I406" s="7"/>
      <c r="J406" s="7"/>
      <c r="K406" s="7"/>
      <c r="M406" s="7"/>
    </row>
    <row r="407" spans="1:13" x14ac:dyDescent="0.25">
      <c r="A407" s="7"/>
      <c r="B407">
        <v>2008</v>
      </c>
      <c r="C407">
        <v>2</v>
      </c>
      <c r="D407">
        <v>7</v>
      </c>
      <c r="E407" s="127">
        <v>3.74253225</v>
      </c>
      <c r="F407" s="127">
        <v>5.7938047176091434</v>
      </c>
      <c r="G407" s="29">
        <v>1</v>
      </c>
      <c r="H407" s="7"/>
      <c r="I407" s="7"/>
      <c r="J407" s="7"/>
      <c r="K407" s="7"/>
      <c r="M407" s="7"/>
    </row>
    <row r="408" spans="1:13" x14ac:dyDescent="0.25">
      <c r="A408" s="7"/>
      <c r="B408">
        <v>2008</v>
      </c>
      <c r="C408">
        <v>2</v>
      </c>
      <c r="D408">
        <v>8</v>
      </c>
      <c r="E408" s="127">
        <v>3.3818063700000001</v>
      </c>
      <c r="F408" s="127">
        <v>5.7729121485469612</v>
      </c>
      <c r="G408" s="29">
        <v>1</v>
      </c>
      <c r="H408" s="7"/>
      <c r="I408" s="7"/>
      <c r="J408" s="7"/>
      <c r="K408" s="7"/>
      <c r="M408" s="7"/>
    </row>
    <row r="409" spans="1:13" x14ac:dyDescent="0.25">
      <c r="A409" s="7"/>
      <c r="B409">
        <v>2008</v>
      </c>
      <c r="C409">
        <v>2</v>
      </c>
      <c r="D409">
        <v>9</v>
      </c>
      <c r="E409" s="127">
        <v>4.0130767799999996</v>
      </c>
      <c r="F409" s="127">
        <v>5.751507043049811</v>
      </c>
      <c r="G409" s="29">
        <v>1</v>
      </c>
      <c r="H409" s="7"/>
      <c r="I409" s="7"/>
      <c r="J409" s="7"/>
      <c r="K409" s="7"/>
      <c r="M409" s="7"/>
    </row>
    <row r="410" spans="1:13" x14ac:dyDescent="0.25">
      <c r="A410" s="7"/>
      <c r="B410">
        <v>2008</v>
      </c>
      <c r="C410">
        <v>2</v>
      </c>
      <c r="D410">
        <v>10</v>
      </c>
      <c r="E410" s="127">
        <v>0</v>
      </c>
      <c r="F410" s="127">
        <v>5.7296047592088186</v>
      </c>
      <c r="G410" s="29">
        <v>1</v>
      </c>
      <c r="H410" s="7"/>
      <c r="I410" s="7"/>
      <c r="J410" s="7"/>
      <c r="K410" s="7"/>
      <c r="M410" s="7"/>
    </row>
    <row r="411" spans="1:13" x14ac:dyDescent="0.25">
      <c r="A411" s="7"/>
      <c r="B411">
        <v>2008</v>
      </c>
      <c r="C411">
        <v>2</v>
      </c>
      <c r="D411">
        <v>11</v>
      </c>
      <c r="E411" s="127">
        <v>0</v>
      </c>
      <c r="F411" s="127">
        <v>5.7072205375054823</v>
      </c>
      <c r="G411" s="29">
        <v>1</v>
      </c>
      <c r="H411" s="7"/>
      <c r="I411" s="7"/>
      <c r="J411" s="7"/>
      <c r="K411" s="7"/>
      <c r="M411" s="7"/>
    </row>
    <row r="412" spans="1:13" x14ac:dyDescent="0.25">
      <c r="A412" s="7"/>
      <c r="B412">
        <v>2008</v>
      </c>
      <c r="C412">
        <v>2</v>
      </c>
      <c r="D412">
        <v>12</v>
      </c>
      <c r="E412" s="127">
        <v>0</v>
      </c>
      <c r="F412" s="127">
        <v>5.6843695008116661</v>
      </c>
      <c r="G412" s="29">
        <v>1</v>
      </c>
      <c r="H412" s="7"/>
      <c r="I412" s="7"/>
      <c r="J412" s="7"/>
      <c r="K412" s="7"/>
      <c r="M412" s="7"/>
    </row>
    <row r="413" spans="1:13" x14ac:dyDescent="0.25">
      <c r="A413" s="7"/>
      <c r="B413">
        <v>2008</v>
      </c>
      <c r="C413">
        <v>2</v>
      </c>
      <c r="D413">
        <v>13</v>
      </c>
      <c r="E413" s="127">
        <v>0</v>
      </c>
      <c r="F413" s="127">
        <v>5.661066654389602</v>
      </c>
      <c r="G413" s="29">
        <v>1</v>
      </c>
      <c r="H413" s="7"/>
      <c r="I413" s="7"/>
      <c r="J413" s="7"/>
      <c r="K413" s="7"/>
      <c r="M413" s="7"/>
    </row>
    <row r="414" spans="1:13" x14ac:dyDescent="0.25">
      <c r="A414" s="7"/>
      <c r="B414">
        <v>2008</v>
      </c>
      <c r="C414">
        <v>2</v>
      </c>
      <c r="D414">
        <v>14</v>
      </c>
      <c r="E414" s="127">
        <v>0</v>
      </c>
      <c r="F414" s="127">
        <v>5.6373268858918903</v>
      </c>
      <c r="G414" s="29">
        <v>1</v>
      </c>
      <c r="H414" s="7"/>
      <c r="I414" s="7"/>
      <c r="J414" s="7"/>
      <c r="K414" s="7"/>
      <c r="M414" s="7"/>
    </row>
    <row r="415" spans="1:13" x14ac:dyDescent="0.25">
      <c r="A415" s="7"/>
      <c r="B415">
        <v>2008</v>
      </c>
      <c r="C415">
        <v>2</v>
      </c>
      <c r="D415">
        <v>15</v>
      </c>
      <c r="E415" s="127">
        <v>0</v>
      </c>
      <c r="F415" s="127">
        <v>5.6131649653614994</v>
      </c>
      <c r="G415" s="29">
        <v>1</v>
      </c>
      <c r="H415" s="7"/>
      <c r="I415" s="7"/>
      <c r="J415" s="7"/>
      <c r="K415" s="7"/>
      <c r="M415" s="7"/>
    </row>
    <row r="416" spans="1:13" x14ac:dyDescent="0.25">
      <c r="A416" s="7"/>
      <c r="B416">
        <v>2008</v>
      </c>
      <c r="C416">
        <v>2</v>
      </c>
      <c r="D416">
        <v>16</v>
      </c>
      <c r="E416" s="127">
        <v>35.8020554</v>
      </c>
      <c r="F416" s="127">
        <v>5.5885955452317644</v>
      </c>
      <c r="G416" s="29">
        <v>1</v>
      </c>
      <c r="H416" s="7"/>
      <c r="I416" s="7"/>
      <c r="J416" s="7"/>
      <c r="K416" s="7"/>
      <c r="M416" s="7"/>
    </row>
    <row r="417" spans="1:13" x14ac:dyDescent="0.25">
      <c r="A417" s="7"/>
      <c r="B417">
        <v>2008</v>
      </c>
      <c r="C417">
        <v>2</v>
      </c>
      <c r="D417">
        <v>17</v>
      </c>
      <c r="E417" s="127">
        <v>36.1627808</v>
      </c>
      <c r="F417" s="127">
        <v>5.5636331603263898</v>
      </c>
      <c r="G417" s="29">
        <v>1</v>
      </c>
      <c r="H417" s="7"/>
      <c r="I417" s="7"/>
      <c r="J417" s="7"/>
      <c r="K417" s="7"/>
      <c r="M417" s="7"/>
    </row>
    <row r="418" spans="1:13" x14ac:dyDescent="0.25">
      <c r="A418" s="7"/>
      <c r="B418">
        <v>2008</v>
      </c>
      <c r="C418">
        <v>2</v>
      </c>
      <c r="D418">
        <v>18</v>
      </c>
      <c r="E418" s="127">
        <v>20.741745000000002</v>
      </c>
      <c r="F418" s="127">
        <v>5.5382922278594462</v>
      </c>
      <c r="G418" s="29">
        <v>1</v>
      </c>
      <c r="H418" s="7"/>
      <c r="I418" s="7"/>
      <c r="J418" s="7"/>
      <c r="K418" s="7"/>
      <c r="M418" s="7"/>
    </row>
    <row r="419" spans="1:13" x14ac:dyDescent="0.25">
      <c r="A419" s="7"/>
      <c r="B419">
        <v>2008</v>
      </c>
      <c r="C419">
        <v>2</v>
      </c>
      <c r="D419">
        <v>19</v>
      </c>
      <c r="E419" s="127">
        <v>58.392517099999999</v>
      </c>
      <c r="F419" s="127">
        <v>5.5125870474353729</v>
      </c>
      <c r="G419" s="29">
        <v>1</v>
      </c>
      <c r="H419" s="7"/>
      <c r="I419" s="7"/>
      <c r="J419" s="7"/>
      <c r="K419" s="7"/>
      <c r="M419" s="7"/>
    </row>
    <row r="420" spans="1:13" x14ac:dyDescent="0.25">
      <c r="A420" s="7"/>
      <c r="B420">
        <v>2008</v>
      </c>
      <c r="C420">
        <v>2</v>
      </c>
      <c r="D420">
        <v>20</v>
      </c>
      <c r="E420" s="127">
        <v>2.9759893399999999</v>
      </c>
      <c r="F420" s="127">
        <v>5.4865318010489776</v>
      </c>
      <c r="G420" s="29">
        <v>1</v>
      </c>
      <c r="H420" s="7"/>
      <c r="I420" s="7"/>
      <c r="J420" s="7"/>
      <c r="K420" s="7"/>
      <c r="M420" s="7"/>
    </row>
    <row r="421" spans="1:13" x14ac:dyDescent="0.25">
      <c r="A421" s="7"/>
      <c r="B421">
        <v>2008</v>
      </c>
      <c r="C421">
        <v>2</v>
      </c>
      <c r="D421">
        <v>21</v>
      </c>
      <c r="E421" s="127">
        <v>2.0741746399999998</v>
      </c>
      <c r="F421" s="127">
        <v>5.4601405530854361</v>
      </c>
      <c r="G421" s="29">
        <v>1</v>
      </c>
      <c r="H421" s="7"/>
      <c r="I421" s="7"/>
      <c r="J421" s="7"/>
      <c r="K421" s="7"/>
      <c r="M421" s="7"/>
    </row>
    <row r="422" spans="1:13" x14ac:dyDescent="0.25">
      <c r="A422" s="7"/>
      <c r="B422">
        <v>2008</v>
      </c>
      <c r="C422">
        <v>2</v>
      </c>
      <c r="D422">
        <v>22</v>
      </c>
      <c r="E422" s="127">
        <v>3.42689705</v>
      </c>
      <c r="F422" s="127">
        <v>5.4334272503202889</v>
      </c>
      <c r="G422" s="29">
        <v>1</v>
      </c>
      <c r="H422" s="7"/>
      <c r="I422" s="7"/>
      <c r="J422" s="7"/>
      <c r="K422" s="7"/>
      <c r="M422" s="7"/>
    </row>
    <row r="423" spans="1:13" x14ac:dyDescent="0.25">
      <c r="A423" s="7"/>
      <c r="B423">
        <v>2008</v>
      </c>
      <c r="C423">
        <v>2</v>
      </c>
      <c r="D423">
        <v>23</v>
      </c>
      <c r="E423" s="127">
        <v>0</v>
      </c>
      <c r="F423" s="127">
        <v>5.406405721919449</v>
      </c>
      <c r="G423" s="29">
        <v>1</v>
      </c>
      <c r="H423" s="7"/>
      <c r="I423" s="7"/>
      <c r="J423" s="7"/>
      <c r="K423" s="7"/>
      <c r="M423" s="7"/>
    </row>
    <row r="424" spans="1:13" x14ac:dyDescent="0.25">
      <c r="A424" s="7"/>
      <c r="B424">
        <v>2008</v>
      </c>
      <c r="C424">
        <v>2</v>
      </c>
      <c r="D424">
        <v>24</v>
      </c>
      <c r="E424" s="127">
        <v>0</v>
      </c>
      <c r="F424" s="127">
        <v>5.3790896794391934</v>
      </c>
      <c r="G424" s="29">
        <v>1</v>
      </c>
      <c r="H424" s="7"/>
      <c r="I424" s="7"/>
      <c r="J424" s="7"/>
      <c r="K424" s="7"/>
      <c r="M424" s="7"/>
    </row>
    <row r="425" spans="1:13" x14ac:dyDescent="0.25">
      <c r="A425" s="7"/>
      <c r="B425">
        <v>2008</v>
      </c>
      <c r="C425">
        <v>2</v>
      </c>
      <c r="D425">
        <v>25</v>
      </c>
      <c r="E425" s="127">
        <v>0.180362999</v>
      </c>
      <c r="F425" s="127">
        <v>5.3514927168261694</v>
      </c>
      <c r="G425" s="29">
        <v>1</v>
      </c>
      <c r="H425" s="7"/>
      <c r="I425" s="7"/>
      <c r="J425" s="7"/>
      <c r="K425" s="7"/>
      <c r="M425" s="7"/>
    </row>
    <row r="426" spans="1:13" x14ac:dyDescent="0.25">
      <c r="A426" s="7"/>
      <c r="B426">
        <v>2008</v>
      </c>
      <c r="C426">
        <v>2</v>
      </c>
      <c r="D426">
        <v>26</v>
      </c>
      <c r="E426" s="127">
        <v>0</v>
      </c>
      <c r="F426" s="127">
        <v>5.3236283104173907</v>
      </c>
      <c r="G426" s="29">
        <v>1</v>
      </c>
      <c r="H426" s="7"/>
      <c r="I426" s="7"/>
      <c r="J426" s="7"/>
      <c r="K426" s="7"/>
      <c r="M426" s="7"/>
    </row>
    <row r="427" spans="1:13" x14ac:dyDescent="0.25">
      <c r="A427" s="7"/>
      <c r="B427">
        <v>2008</v>
      </c>
      <c r="C427">
        <v>2</v>
      </c>
      <c r="D427">
        <v>27</v>
      </c>
      <c r="E427" s="127">
        <v>0.180362999</v>
      </c>
      <c r="F427" s="127">
        <v>5.2955098189402392</v>
      </c>
      <c r="G427" s="29">
        <v>1</v>
      </c>
      <c r="H427" s="7"/>
      <c r="I427" s="7"/>
      <c r="J427" s="7"/>
      <c r="K427" s="7"/>
      <c r="M427" s="7"/>
    </row>
    <row r="428" spans="1:13" x14ac:dyDescent="0.25">
      <c r="A428" s="7"/>
      <c r="B428">
        <v>2008</v>
      </c>
      <c r="C428">
        <v>2</v>
      </c>
      <c r="D428">
        <v>28</v>
      </c>
      <c r="E428" s="127">
        <v>4.82471037</v>
      </c>
      <c r="F428" s="127">
        <v>5.2671504835124665</v>
      </c>
      <c r="G428" s="29">
        <v>1</v>
      </c>
      <c r="H428" s="7"/>
      <c r="I428" s="7"/>
      <c r="J428" s="7"/>
      <c r="K428" s="7"/>
      <c r="M428" s="7"/>
    </row>
    <row r="429" spans="1:13" x14ac:dyDescent="0.25">
      <c r="A429" s="7"/>
      <c r="B429">
        <v>2008</v>
      </c>
      <c r="C429">
        <v>2</v>
      </c>
      <c r="D429">
        <v>29</v>
      </c>
      <c r="E429" s="127">
        <v>0</v>
      </c>
      <c r="F429" s="127">
        <v>5.2385634276421875</v>
      </c>
      <c r="G429" s="29">
        <v>1</v>
      </c>
      <c r="H429" s="7"/>
      <c r="I429" s="7"/>
      <c r="J429" s="7"/>
      <c r="K429" s="7"/>
      <c r="M429" s="7"/>
    </row>
    <row r="430" spans="1:13" x14ac:dyDescent="0.25">
      <c r="A430" s="7"/>
      <c r="B430">
        <v>2008</v>
      </c>
      <c r="C430">
        <v>3</v>
      </c>
      <c r="D430">
        <v>1</v>
      </c>
      <c r="E430" s="127">
        <v>1.6791780000000001</v>
      </c>
      <c r="F430" s="127">
        <v>5.2097616572278893</v>
      </c>
      <c r="G430" s="29">
        <v>1</v>
      </c>
      <c r="H430" s="7"/>
      <c r="I430" s="7"/>
      <c r="J430" s="7"/>
      <c r="K430" s="7"/>
      <c r="M430" s="7"/>
    </row>
    <row r="431" spans="1:13" x14ac:dyDescent="0.25">
      <c r="A431" s="7"/>
      <c r="B431">
        <v>2008</v>
      </c>
      <c r="C431">
        <v>3</v>
      </c>
      <c r="D431">
        <v>2</v>
      </c>
      <c r="E431" s="127">
        <v>0</v>
      </c>
      <c r="F431" s="127">
        <v>5.1807580605584258</v>
      </c>
      <c r="G431" s="29">
        <v>1</v>
      </c>
      <c r="H431" s="7"/>
      <c r="I431" s="7"/>
      <c r="J431" s="7"/>
      <c r="K431" s="7"/>
      <c r="M431" s="7"/>
    </row>
    <row r="432" spans="1:13" x14ac:dyDescent="0.25">
      <c r="A432" s="7"/>
      <c r="B432">
        <v>2008</v>
      </c>
      <c r="C432">
        <v>3</v>
      </c>
      <c r="D432">
        <v>3</v>
      </c>
      <c r="E432" s="127">
        <v>2.5587475300000002</v>
      </c>
      <c r="F432" s="127">
        <v>5.1515654083130169</v>
      </c>
      <c r="G432" s="29">
        <v>1</v>
      </c>
      <c r="H432" s="7"/>
      <c r="I432" s="7"/>
      <c r="J432" s="7"/>
      <c r="K432" s="7"/>
      <c r="M432" s="7"/>
    </row>
    <row r="433" spans="1:13" x14ac:dyDescent="0.25">
      <c r="A433" s="7"/>
      <c r="B433">
        <v>2008</v>
      </c>
      <c r="C433">
        <v>3</v>
      </c>
      <c r="D433">
        <v>4</v>
      </c>
      <c r="E433" s="127">
        <v>6.7966733000000001</v>
      </c>
      <c r="F433" s="127">
        <v>5.1221963535612529</v>
      </c>
      <c r="G433" s="29">
        <v>1</v>
      </c>
      <c r="H433" s="7"/>
      <c r="I433" s="7"/>
      <c r="J433" s="7"/>
      <c r="K433" s="7"/>
      <c r="M433" s="7"/>
    </row>
    <row r="434" spans="1:13" x14ac:dyDescent="0.25">
      <c r="A434" s="7"/>
      <c r="B434">
        <v>2008</v>
      </c>
      <c r="C434">
        <v>3</v>
      </c>
      <c r="D434">
        <v>5</v>
      </c>
      <c r="E434" s="127">
        <v>1.2793738800000001</v>
      </c>
      <c r="F434" s="127">
        <v>5.092663431763091</v>
      </c>
      <c r="G434" s="29">
        <v>1</v>
      </c>
      <c r="H434" s="7"/>
      <c r="I434" s="7"/>
      <c r="J434" s="7"/>
      <c r="K434" s="7"/>
      <c r="M434" s="7"/>
    </row>
    <row r="435" spans="1:13" x14ac:dyDescent="0.25">
      <c r="A435" s="7"/>
      <c r="B435">
        <v>2008</v>
      </c>
      <c r="C435">
        <v>3</v>
      </c>
      <c r="D435">
        <v>6</v>
      </c>
      <c r="E435" s="127">
        <v>13.5133858</v>
      </c>
      <c r="F435" s="127">
        <v>5.0629790607688543</v>
      </c>
      <c r="G435" s="29">
        <v>1</v>
      </c>
      <c r="H435" s="7"/>
      <c r="I435" s="7"/>
      <c r="J435" s="7"/>
      <c r="K435" s="7"/>
      <c r="M435" s="7"/>
    </row>
    <row r="436" spans="1:13" x14ac:dyDescent="0.25">
      <c r="A436" s="7"/>
      <c r="B436">
        <v>2008</v>
      </c>
      <c r="C436">
        <v>3</v>
      </c>
      <c r="D436">
        <v>7</v>
      </c>
      <c r="E436" s="127">
        <v>1.9990214100000001</v>
      </c>
      <c r="F436" s="127">
        <v>5.0331555408192372</v>
      </c>
      <c r="G436" s="29">
        <v>1</v>
      </c>
      <c r="H436" s="7"/>
      <c r="I436" s="7"/>
      <c r="J436" s="7"/>
      <c r="K436" s="7"/>
      <c r="M436" s="7"/>
    </row>
    <row r="437" spans="1:13" x14ac:dyDescent="0.25">
      <c r="A437" s="7"/>
      <c r="B437">
        <v>2008</v>
      </c>
      <c r="C437">
        <v>3</v>
      </c>
      <c r="D437">
        <v>8</v>
      </c>
      <c r="E437" s="127">
        <v>0</v>
      </c>
      <c r="F437" s="127">
        <v>5.0032050545452993</v>
      </c>
      <c r="G437" s="29">
        <v>1</v>
      </c>
      <c r="H437" s="7"/>
      <c r="I437" s="7"/>
      <c r="J437" s="7"/>
      <c r="K437" s="7"/>
      <c r="M437" s="7"/>
    </row>
    <row r="438" spans="1:13" x14ac:dyDescent="0.25">
      <c r="A438" s="7"/>
      <c r="B438">
        <v>2008</v>
      </c>
      <c r="C438">
        <v>3</v>
      </c>
      <c r="D438">
        <v>9</v>
      </c>
      <c r="E438" s="127">
        <v>3.9980430600000001</v>
      </c>
      <c r="F438" s="127">
        <v>4.9731396669684678</v>
      </c>
      <c r="G438" s="29">
        <v>1</v>
      </c>
      <c r="H438" s="7"/>
      <c r="I438" s="7"/>
      <c r="J438" s="7"/>
      <c r="K438" s="7"/>
      <c r="M438" s="7"/>
    </row>
    <row r="439" spans="1:13" x14ac:dyDescent="0.25">
      <c r="A439" s="7"/>
      <c r="B439">
        <v>2008</v>
      </c>
      <c r="C439">
        <v>3</v>
      </c>
      <c r="D439">
        <v>10</v>
      </c>
      <c r="E439" s="127">
        <v>30.625011400000002</v>
      </c>
      <c r="F439" s="127">
        <v>4.9429713255005412</v>
      </c>
      <c r="G439" s="29">
        <v>1</v>
      </c>
      <c r="H439" s="7"/>
      <c r="I439" s="7"/>
      <c r="J439" s="7"/>
      <c r="K439" s="7"/>
      <c r="M439" s="7"/>
    </row>
    <row r="440" spans="1:13" x14ac:dyDescent="0.25">
      <c r="A440" s="7"/>
      <c r="B440">
        <v>2008</v>
      </c>
      <c r="C440">
        <v>3</v>
      </c>
      <c r="D440">
        <v>11</v>
      </c>
      <c r="E440" s="127">
        <v>0</v>
      </c>
      <c r="F440" s="127">
        <v>4.9127118599436823</v>
      </c>
      <c r="G440" s="29">
        <v>1</v>
      </c>
      <c r="H440" s="7"/>
      <c r="I440" s="7"/>
      <c r="J440" s="7"/>
      <c r="K440" s="7"/>
      <c r="M440" s="7"/>
    </row>
    <row r="441" spans="1:13" x14ac:dyDescent="0.25">
      <c r="A441" s="7"/>
      <c r="B441">
        <v>2008</v>
      </c>
      <c r="C441">
        <v>3</v>
      </c>
      <c r="D441">
        <v>12</v>
      </c>
      <c r="E441" s="127">
        <v>0</v>
      </c>
      <c r="F441" s="127">
        <v>4.8823729824904225</v>
      </c>
      <c r="G441" s="29">
        <v>1</v>
      </c>
      <c r="H441" s="7"/>
      <c r="I441" s="7"/>
      <c r="J441" s="7"/>
      <c r="K441" s="7"/>
      <c r="M441" s="7"/>
    </row>
    <row r="442" spans="1:13" x14ac:dyDescent="0.25">
      <c r="A442" s="7"/>
      <c r="B442">
        <v>2008</v>
      </c>
      <c r="C442">
        <v>3</v>
      </c>
      <c r="D442">
        <v>13</v>
      </c>
      <c r="E442" s="127">
        <v>0</v>
      </c>
      <c r="F442" s="127">
        <v>4.8519662877236618</v>
      </c>
      <c r="G442" s="29">
        <v>1</v>
      </c>
      <c r="H442" s="7"/>
      <c r="I442" s="7"/>
      <c r="J442" s="7"/>
      <c r="K442" s="7"/>
      <c r="M442" s="7"/>
    </row>
    <row r="443" spans="1:13" x14ac:dyDescent="0.25">
      <c r="A443" s="7"/>
      <c r="B443">
        <v>2008</v>
      </c>
      <c r="C443">
        <v>3</v>
      </c>
      <c r="D443">
        <v>14</v>
      </c>
      <c r="E443" s="127">
        <v>0</v>
      </c>
      <c r="F443" s="127">
        <v>4.8215032526166688</v>
      </c>
      <c r="G443" s="29">
        <v>1</v>
      </c>
      <c r="H443" s="7"/>
      <c r="I443" s="7"/>
      <c r="J443" s="7"/>
      <c r="K443" s="7"/>
      <c r="M443" s="7"/>
    </row>
    <row r="444" spans="1:13" x14ac:dyDescent="0.25">
      <c r="A444" s="7"/>
      <c r="B444">
        <v>2008</v>
      </c>
      <c r="C444">
        <v>3</v>
      </c>
      <c r="D444">
        <v>15</v>
      </c>
      <c r="E444" s="127">
        <v>0</v>
      </c>
      <c r="F444" s="127">
        <v>4.7909952365330764</v>
      </c>
      <c r="G444" s="29">
        <v>1</v>
      </c>
      <c r="H444" s="7"/>
      <c r="I444" s="7"/>
      <c r="J444" s="7"/>
      <c r="K444" s="7"/>
      <c r="M444" s="7"/>
    </row>
    <row r="445" spans="1:13" x14ac:dyDescent="0.25">
      <c r="A445" s="7"/>
      <c r="B445">
        <v>2008</v>
      </c>
      <c r="C445">
        <v>3</v>
      </c>
      <c r="D445">
        <v>16</v>
      </c>
      <c r="E445" s="127">
        <v>0</v>
      </c>
      <c r="F445" s="127">
        <v>4.7604534812268895</v>
      </c>
      <c r="G445" s="29">
        <v>1</v>
      </c>
      <c r="H445" s="7"/>
      <c r="I445" s="7"/>
      <c r="J445" s="7"/>
      <c r="K445" s="7"/>
      <c r="M445" s="7"/>
    </row>
    <row r="446" spans="1:13" x14ac:dyDescent="0.25">
      <c r="A446" s="7"/>
      <c r="B446">
        <v>2008</v>
      </c>
      <c r="C446">
        <v>3</v>
      </c>
      <c r="D446">
        <v>17</v>
      </c>
      <c r="E446" s="127">
        <v>0</v>
      </c>
      <c r="F446" s="127">
        <v>4.7298891108424792</v>
      </c>
      <c r="G446" s="29">
        <v>1</v>
      </c>
      <c r="H446" s="7"/>
      <c r="I446" s="7"/>
      <c r="J446" s="7"/>
      <c r="K446" s="7"/>
      <c r="M446" s="7"/>
    </row>
    <row r="447" spans="1:13" x14ac:dyDescent="0.25">
      <c r="A447" s="7"/>
      <c r="B447">
        <v>2008</v>
      </c>
      <c r="C447">
        <v>3</v>
      </c>
      <c r="D447">
        <v>18</v>
      </c>
      <c r="E447" s="127">
        <v>4.3978476500000001</v>
      </c>
      <c r="F447" s="127">
        <v>4.6993131319145842</v>
      </c>
      <c r="G447" s="29">
        <v>1</v>
      </c>
      <c r="H447" s="7"/>
      <c r="I447" s="7"/>
      <c r="J447" s="7"/>
      <c r="K447" s="7"/>
      <c r="M447" s="7"/>
    </row>
    <row r="448" spans="1:13" x14ac:dyDescent="0.25">
      <c r="A448" s="7"/>
      <c r="B448">
        <v>2008</v>
      </c>
      <c r="C448">
        <v>3</v>
      </c>
      <c r="D448">
        <v>19</v>
      </c>
      <c r="E448" s="127">
        <v>0</v>
      </c>
      <c r="F448" s="127">
        <v>4.668736433368311</v>
      </c>
      <c r="G448" s="29">
        <v>1</v>
      </c>
      <c r="H448" s="7"/>
      <c r="I448" s="7"/>
      <c r="J448" s="7"/>
      <c r="K448" s="7"/>
      <c r="M448" s="7"/>
    </row>
    <row r="449" spans="1:13" x14ac:dyDescent="0.25">
      <c r="A449" s="7"/>
      <c r="B449">
        <v>2008</v>
      </c>
      <c r="C449">
        <v>3</v>
      </c>
      <c r="D449">
        <v>20</v>
      </c>
      <c r="E449" s="127">
        <v>0</v>
      </c>
      <c r="F449" s="127">
        <v>4.6381697865191338</v>
      </c>
      <c r="G449" s="29">
        <v>1</v>
      </c>
      <c r="H449" s="7"/>
      <c r="I449" s="7"/>
      <c r="J449" s="7"/>
      <c r="K449" s="7"/>
      <c r="M449" s="7"/>
    </row>
    <row r="450" spans="1:13" x14ac:dyDescent="0.25">
      <c r="A450" s="7"/>
      <c r="B450">
        <v>2008</v>
      </c>
      <c r="C450">
        <v>3</v>
      </c>
      <c r="D450">
        <v>21</v>
      </c>
      <c r="E450" s="127">
        <v>0</v>
      </c>
      <c r="F450" s="127">
        <v>4.6076238450728955</v>
      </c>
      <c r="G450" s="29">
        <v>1</v>
      </c>
      <c r="H450" s="7"/>
      <c r="I450" s="7"/>
      <c r="J450" s="7"/>
      <c r="K450" s="7"/>
      <c r="M450" s="7"/>
    </row>
    <row r="451" spans="1:13" x14ac:dyDescent="0.25">
      <c r="A451" s="7"/>
      <c r="B451">
        <v>2008</v>
      </c>
      <c r="C451">
        <v>3</v>
      </c>
      <c r="D451">
        <v>22</v>
      </c>
      <c r="E451" s="127">
        <v>60.130565599999997</v>
      </c>
      <c r="F451" s="127">
        <v>4.5771091451258066</v>
      </c>
      <c r="G451" s="29">
        <v>1</v>
      </c>
      <c r="H451" s="7"/>
      <c r="I451" s="7"/>
      <c r="J451" s="7"/>
      <c r="K451" s="7"/>
      <c r="M451" s="7"/>
    </row>
    <row r="452" spans="1:13" x14ac:dyDescent="0.25">
      <c r="A452" s="7"/>
      <c r="B452">
        <v>2008</v>
      </c>
      <c r="C452">
        <v>3</v>
      </c>
      <c r="D452">
        <v>23</v>
      </c>
      <c r="E452" s="127">
        <v>0</v>
      </c>
      <c r="F452" s="127">
        <v>4.5466361051644455</v>
      </c>
      <c r="G452" s="29">
        <v>1</v>
      </c>
      <c r="H452" s="7"/>
      <c r="I452" s="7"/>
      <c r="J452" s="7"/>
      <c r="K452" s="7"/>
      <c r="M452" s="7"/>
    </row>
    <row r="453" spans="1:13" x14ac:dyDescent="0.25">
      <c r="A453" s="7"/>
      <c r="B453">
        <v>2008</v>
      </c>
      <c r="C453">
        <v>3</v>
      </c>
      <c r="D453">
        <v>24</v>
      </c>
      <c r="E453" s="127">
        <v>0</v>
      </c>
      <c r="F453" s="127">
        <v>4.5162150260657574</v>
      </c>
      <c r="G453" s="29">
        <v>1</v>
      </c>
      <c r="H453" s="7"/>
      <c r="I453" s="7"/>
      <c r="J453" s="7"/>
      <c r="K453" s="7"/>
      <c r="M453" s="7"/>
    </row>
    <row r="454" spans="1:13" x14ac:dyDescent="0.25">
      <c r="A454" s="7"/>
      <c r="B454">
        <v>2008</v>
      </c>
      <c r="C454">
        <v>3</v>
      </c>
      <c r="D454">
        <v>25</v>
      </c>
      <c r="E454" s="127">
        <v>0</v>
      </c>
      <c r="F454" s="127">
        <v>4.4858560910970544</v>
      </c>
      <c r="G454" s="29">
        <v>1</v>
      </c>
      <c r="H454" s="7"/>
      <c r="I454" s="7"/>
      <c r="J454" s="7"/>
      <c r="K454" s="7"/>
      <c r="M454" s="7"/>
    </row>
    <row r="455" spans="1:13" x14ac:dyDescent="0.25">
      <c r="A455" s="7"/>
      <c r="B455">
        <v>2008</v>
      </c>
      <c r="C455">
        <v>3</v>
      </c>
      <c r="D455">
        <v>26</v>
      </c>
      <c r="E455" s="127">
        <v>0</v>
      </c>
      <c r="F455" s="127">
        <v>4.4555693659160207</v>
      </c>
      <c r="G455" s="29">
        <v>1</v>
      </c>
      <c r="H455" s="7"/>
      <c r="I455" s="7"/>
      <c r="J455" s="7"/>
      <c r="K455" s="7"/>
      <c r="M455" s="7"/>
    </row>
    <row r="456" spans="1:13" x14ac:dyDescent="0.25">
      <c r="A456" s="7"/>
      <c r="B456">
        <v>2008</v>
      </c>
      <c r="C456">
        <v>3</v>
      </c>
      <c r="D456">
        <v>27</v>
      </c>
      <c r="E456" s="127">
        <v>0</v>
      </c>
      <c r="F456" s="127">
        <v>4.4253647985707047</v>
      </c>
      <c r="G456" s="29">
        <v>1</v>
      </c>
      <c r="H456" s="7"/>
      <c r="I456" s="7"/>
      <c r="J456" s="7"/>
      <c r="K456" s="7"/>
      <c r="M456" s="7"/>
    </row>
    <row r="457" spans="1:13" x14ac:dyDescent="0.25">
      <c r="A457" s="7"/>
      <c r="B457">
        <v>2008</v>
      </c>
      <c r="C457">
        <v>3</v>
      </c>
      <c r="D457">
        <v>28</v>
      </c>
      <c r="E457" s="127">
        <v>21.749355300000001</v>
      </c>
      <c r="F457" s="127">
        <v>4.3952522194995245</v>
      </c>
      <c r="G457" s="29">
        <v>1</v>
      </c>
      <c r="H457" s="7"/>
      <c r="I457" s="7"/>
      <c r="J457" s="7"/>
      <c r="K457" s="7"/>
      <c r="M457" s="7"/>
    </row>
    <row r="458" spans="1:13" x14ac:dyDescent="0.25">
      <c r="A458" s="7"/>
      <c r="B458">
        <v>2008</v>
      </c>
      <c r="C458">
        <v>3</v>
      </c>
      <c r="D458">
        <v>29</v>
      </c>
      <c r="E458" s="127">
        <v>0</v>
      </c>
      <c r="F458" s="127">
        <v>4.3652413415312648</v>
      </c>
      <c r="G458" s="29">
        <v>1</v>
      </c>
      <c r="H458" s="7"/>
      <c r="I458" s="7"/>
      <c r="J458" s="7"/>
      <c r="K458" s="7"/>
      <c r="M458" s="7"/>
    </row>
    <row r="459" spans="1:13" x14ac:dyDescent="0.25">
      <c r="A459" s="7"/>
      <c r="B459">
        <v>2008</v>
      </c>
      <c r="C459">
        <v>3</v>
      </c>
      <c r="D459">
        <v>30</v>
      </c>
      <c r="E459" s="127">
        <v>0</v>
      </c>
      <c r="F459" s="127">
        <v>4.3353417598850772</v>
      </c>
      <c r="G459" s="29">
        <v>1</v>
      </c>
      <c r="H459" s="7"/>
      <c r="I459" s="7"/>
      <c r="J459" s="7"/>
      <c r="K459" s="7"/>
      <c r="M459" s="7"/>
    </row>
    <row r="460" spans="1:13" x14ac:dyDescent="0.25">
      <c r="A460" s="7"/>
      <c r="B460">
        <v>2008</v>
      </c>
      <c r="C460">
        <v>3</v>
      </c>
      <c r="D460">
        <v>31</v>
      </c>
      <c r="E460" s="127">
        <v>0.71964770600000005</v>
      </c>
      <c r="F460" s="127">
        <v>4.3055629521704839</v>
      </c>
      <c r="G460" s="29">
        <v>1</v>
      </c>
      <c r="H460" s="7"/>
      <c r="I460" s="7"/>
      <c r="J460" s="7"/>
      <c r="K460" s="7"/>
      <c r="M460" s="7"/>
    </row>
    <row r="461" spans="1:13" x14ac:dyDescent="0.25">
      <c r="A461" s="7"/>
      <c r="B461">
        <v>2008</v>
      </c>
      <c r="C461">
        <v>4</v>
      </c>
      <c r="D461">
        <v>1</v>
      </c>
      <c r="E461" s="127">
        <v>7.7172376200000004E-2</v>
      </c>
      <c r="F461" s="127">
        <v>4.2759142783873729</v>
      </c>
      <c r="G461" s="29">
        <v>1</v>
      </c>
      <c r="H461" s="7"/>
      <c r="I461" s="7"/>
      <c r="J461" s="7"/>
      <c r="K461" s="7"/>
      <c r="M461" s="7"/>
    </row>
    <row r="462" spans="1:13" x14ac:dyDescent="0.25">
      <c r="A462" s="7"/>
      <c r="B462">
        <v>2008</v>
      </c>
      <c r="C462">
        <v>4</v>
      </c>
      <c r="D462">
        <v>2</v>
      </c>
      <c r="E462" s="127">
        <v>0</v>
      </c>
      <c r="F462" s="127">
        <v>4.2464049809260027</v>
      </c>
      <c r="G462" s="29">
        <v>1</v>
      </c>
      <c r="H462" s="7"/>
      <c r="I462" s="7"/>
      <c r="J462" s="7"/>
      <c r="K462" s="7"/>
      <c r="M462" s="7"/>
    </row>
    <row r="463" spans="1:13" x14ac:dyDescent="0.25">
      <c r="A463" s="7"/>
      <c r="B463">
        <v>2008</v>
      </c>
      <c r="C463">
        <v>4</v>
      </c>
      <c r="D463">
        <v>3</v>
      </c>
      <c r="E463" s="127">
        <v>0</v>
      </c>
      <c r="F463" s="127">
        <v>4.217044184566995</v>
      </c>
      <c r="G463" s="29">
        <v>1</v>
      </c>
      <c r="H463" s="7"/>
      <c r="I463" s="7"/>
      <c r="J463" s="7"/>
      <c r="K463" s="7"/>
      <c r="M463" s="7"/>
    </row>
    <row r="464" spans="1:13" x14ac:dyDescent="0.25">
      <c r="A464" s="7"/>
      <c r="B464">
        <v>2008</v>
      </c>
      <c r="C464">
        <v>4</v>
      </c>
      <c r="D464">
        <v>4</v>
      </c>
      <c r="E464" s="127">
        <v>0</v>
      </c>
      <c r="F464" s="127">
        <v>4.1878408964813421</v>
      </c>
      <c r="G464" s="29">
        <v>1</v>
      </c>
      <c r="H464" s="7"/>
      <c r="I464" s="7"/>
      <c r="J464" s="7"/>
      <c r="K464" s="7"/>
      <c r="M464" s="7"/>
    </row>
    <row r="465" spans="1:13" x14ac:dyDescent="0.25">
      <c r="A465" s="7"/>
      <c r="B465">
        <v>2008</v>
      </c>
      <c r="C465">
        <v>4</v>
      </c>
      <c r="D465">
        <v>5</v>
      </c>
      <c r="E465" s="127">
        <v>0</v>
      </c>
      <c r="F465" s="127">
        <v>4.1588040062304064</v>
      </c>
      <c r="G465" s="29">
        <v>1</v>
      </c>
      <c r="H465" s="7"/>
      <c r="I465" s="7"/>
      <c r="J465" s="7"/>
      <c r="K465" s="7"/>
      <c r="M465" s="7"/>
    </row>
    <row r="466" spans="1:13" x14ac:dyDescent="0.25">
      <c r="A466" s="7"/>
      <c r="B466">
        <v>2008</v>
      </c>
      <c r="C466">
        <v>4</v>
      </c>
      <c r="D466">
        <v>6</v>
      </c>
      <c r="E466" s="127">
        <v>0</v>
      </c>
      <c r="F466" s="127">
        <v>4.1299422857659129</v>
      </c>
      <c r="G466" s="29">
        <v>1</v>
      </c>
      <c r="H466" s="7"/>
      <c r="I466" s="7"/>
      <c r="J466" s="7"/>
      <c r="K466" s="7"/>
      <c r="M466" s="7"/>
    </row>
    <row r="467" spans="1:13" x14ac:dyDescent="0.25">
      <c r="A467" s="7"/>
      <c r="B467">
        <v>2008</v>
      </c>
      <c r="C467">
        <v>4</v>
      </c>
      <c r="D467">
        <v>7</v>
      </c>
      <c r="E467" s="127">
        <v>0</v>
      </c>
      <c r="F467" s="127">
        <v>4.101264389429959</v>
      </c>
      <c r="G467" s="29">
        <v>1</v>
      </c>
      <c r="H467" s="7"/>
      <c r="I467" s="7"/>
      <c r="J467" s="7"/>
      <c r="K467" s="7"/>
      <c r="M467" s="7"/>
    </row>
    <row r="468" spans="1:13" x14ac:dyDescent="0.25">
      <c r="A468" s="7"/>
      <c r="B468">
        <v>2008</v>
      </c>
      <c r="C468">
        <v>4</v>
      </c>
      <c r="D468">
        <v>8</v>
      </c>
      <c r="E468" s="127">
        <v>20.774806999999999</v>
      </c>
      <c r="F468" s="127">
        <v>4.0727788539550085</v>
      </c>
      <c r="G468" s="29">
        <v>1</v>
      </c>
      <c r="H468" s="7"/>
      <c r="I468" s="7"/>
      <c r="J468" s="7"/>
      <c r="K468" s="7"/>
      <c r="M468" s="7"/>
    </row>
    <row r="469" spans="1:13" x14ac:dyDescent="0.25">
      <c r="A469" s="7"/>
      <c r="B469">
        <v>2008</v>
      </c>
      <c r="C469">
        <v>4</v>
      </c>
      <c r="D469">
        <v>9</v>
      </c>
      <c r="E469" s="127">
        <v>0</v>
      </c>
      <c r="F469" s="127">
        <v>4.0444940984638915</v>
      </c>
      <c r="G469" s="29">
        <v>1</v>
      </c>
      <c r="H469" s="7"/>
      <c r="I469" s="7"/>
      <c r="J469" s="7"/>
      <c r="K469" s="7"/>
      <c r="M469" s="7"/>
    </row>
    <row r="470" spans="1:13" x14ac:dyDescent="0.25">
      <c r="A470" s="7"/>
      <c r="B470">
        <v>2008</v>
      </c>
      <c r="C470">
        <v>4</v>
      </c>
      <c r="D470">
        <v>10</v>
      </c>
      <c r="E470" s="127">
        <v>0</v>
      </c>
      <c r="F470" s="127">
        <v>4.0164184244698076</v>
      </c>
      <c r="G470" s="29">
        <v>1</v>
      </c>
      <c r="H470" s="7"/>
      <c r="I470" s="7"/>
      <c r="J470" s="7"/>
      <c r="K470" s="7"/>
      <c r="M470" s="7"/>
    </row>
    <row r="471" spans="1:13" x14ac:dyDescent="0.25">
      <c r="A471" s="7"/>
      <c r="B471">
        <v>2008</v>
      </c>
      <c r="C471">
        <v>4</v>
      </c>
      <c r="D471">
        <v>11</v>
      </c>
      <c r="E471" s="127">
        <v>0</v>
      </c>
      <c r="F471" s="127">
        <v>3.9885600158763244</v>
      </c>
      <c r="G471" s="29">
        <v>1</v>
      </c>
      <c r="H471" s="7"/>
      <c r="I471" s="7"/>
      <c r="J471" s="7"/>
      <c r="K471" s="7"/>
      <c r="M471" s="7"/>
    </row>
    <row r="472" spans="1:13" x14ac:dyDescent="0.25">
      <c r="A472" s="7"/>
      <c r="B472">
        <v>2008</v>
      </c>
      <c r="C472">
        <v>4</v>
      </c>
      <c r="D472">
        <v>12</v>
      </c>
      <c r="E472" s="127">
        <v>0</v>
      </c>
      <c r="F472" s="127">
        <v>3.9609269389773765</v>
      </c>
      <c r="G472" s="29">
        <v>1</v>
      </c>
      <c r="H472" s="7"/>
      <c r="I472" s="7"/>
      <c r="J472" s="7"/>
      <c r="K472" s="7"/>
      <c r="M472" s="7"/>
    </row>
    <row r="473" spans="1:13" x14ac:dyDescent="0.25">
      <c r="A473" s="7"/>
      <c r="B473">
        <v>2008</v>
      </c>
      <c r="C473">
        <v>4</v>
      </c>
      <c r="D473">
        <v>13</v>
      </c>
      <c r="E473" s="127">
        <v>0</v>
      </c>
      <c r="F473" s="127">
        <v>3.9335271424572671</v>
      </c>
      <c r="G473" s="29">
        <v>1</v>
      </c>
      <c r="H473" s="7"/>
      <c r="I473" s="7"/>
      <c r="J473" s="7"/>
      <c r="K473" s="7"/>
      <c r="M473" s="7"/>
    </row>
    <row r="474" spans="1:13" x14ac:dyDescent="0.25">
      <c r="A474" s="7"/>
      <c r="B474">
        <v>2008</v>
      </c>
      <c r="C474">
        <v>4</v>
      </c>
      <c r="D474">
        <v>14</v>
      </c>
      <c r="E474" s="127">
        <v>0</v>
      </c>
      <c r="F474" s="127">
        <v>3.9063684573906663</v>
      </c>
      <c r="G474" s="29">
        <v>1</v>
      </c>
      <c r="H474" s="7"/>
      <c r="I474" s="7"/>
      <c r="J474" s="7"/>
      <c r="K474" s="7"/>
      <c r="M474" s="7"/>
    </row>
    <row r="475" spans="1:13" x14ac:dyDescent="0.25">
      <c r="A475" s="7"/>
      <c r="B475">
        <v>2008</v>
      </c>
      <c r="C475">
        <v>4</v>
      </c>
      <c r="D475">
        <v>15</v>
      </c>
      <c r="E475" s="127">
        <v>0</v>
      </c>
      <c r="F475" s="127">
        <v>3.8794585972426114</v>
      </c>
      <c r="G475" s="29">
        <v>1</v>
      </c>
      <c r="H475" s="7"/>
      <c r="I475" s="7"/>
      <c r="J475" s="7"/>
      <c r="K475" s="7"/>
      <c r="M475" s="7"/>
    </row>
    <row r="476" spans="1:13" x14ac:dyDescent="0.25">
      <c r="A476" s="7"/>
      <c r="B476">
        <v>2008</v>
      </c>
      <c r="C476">
        <v>4</v>
      </c>
      <c r="D476">
        <v>16</v>
      </c>
      <c r="E476" s="127">
        <v>0</v>
      </c>
      <c r="F476" s="127">
        <v>3.8528051578685112</v>
      </c>
      <c r="G476" s="29">
        <v>1</v>
      </c>
      <c r="H476" s="7"/>
      <c r="I476" s="7"/>
      <c r="J476" s="7"/>
      <c r="K476" s="7"/>
      <c r="M476" s="7"/>
    </row>
    <row r="477" spans="1:13" x14ac:dyDescent="0.25">
      <c r="A477" s="7"/>
      <c r="B477">
        <v>2008</v>
      </c>
      <c r="C477">
        <v>4</v>
      </c>
      <c r="D477">
        <v>17</v>
      </c>
      <c r="E477" s="127">
        <v>0</v>
      </c>
      <c r="F477" s="127">
        <v>3.8264156175141375</v>
      </c>
      <c r="G477" s="29">
        <v>1</v>
      </c>
      <c r="H477" s="7"/>
      <c r="I477" s="7"/>
      <c r="J477" s="7"/>
      <c r="K477" s="7"/>
      <c r="M477" s="7"/>
    </row>
    <row r="478" spans="1:13" x14ac:dyDescent="0.25">
      <c r="A478" s="7"/>
      <c r="B478">
        <v>2008</v>
      </c>
      <c r="C478">
        <v>4</v>
      </c>
      <c r="D478">
        <v>18</v>
      </c>
      <c r="E478" s="127">
        <v>0</v>
      </c>
      <c r="F478" s="127">
        <v>3.8002973368156328</v>
      </c>
      <c r="G478" s="29">
        <v>1</v>
      </c>
      <c r="H478" s="7"/>
      <c r="I478" s="7"/>
      <c r="J478" s="7"/>
      <c r="K478" s="7"/>
      <c r="M478" s="7"/>
    </row>
    <row r="479" spans="1:13" x14ac:dyDescent="0.25">
      <c r="A479" s="7"/>
      <c r="B479">
        <v>2008</v>
      </c>
      <c r="C479">
        <v>4</v>
      </c>
      <c r="D479">
        <v>19</v>
      </c>
      <c r="E479" s="127">
        <v>0</v>
      </c>
      <c r="F479" s="127">
        <v>3.7744575587995088</v>
      </c>
      <c r="G479" s="29">
        <v>1</v>
      </c>
      <c r="H479" s="7"/>
      <c r="I479" s="7"/>
      <c r="J479" s="7"/>
      <c r="K479" s="7"/>
      <c r="M479" s="7"/>
    </row>
    <row r="480" spans="1:13" x14ac:dyDescent="0.25">
      <c r="A480" s="7"/>
      <c r="B480">
        <v>2008</v>
      </c>
      <c r="C480">
        <v>4</v>
      </c>
      <c r="D480">
        <v>20</v>
      </c>
      <c r="E480" s="127">
        <v>0</v>
      </c>
      <c r="F480" s="127">
        <v>3.7489034088826401</v>
      </c>
      <c r="G480" s="29">
        <v>1</v>
      </c>
      <c r="H480" s="7"/>
      <c r="I480" s="7"/>
      <c r="J480" s="7"/>
      <c r="K480" s="7"/>
      <c r="M480" s="7"/>
    </row>
    <row r="481" spans="1:13" x14ac:dyDescent="0.25">
      <c r="A481" s="7"/>
      <c r="B481">
        <v>2008</v>
      </c>
      <c r="C481">
        <v>4</v>
      </c>
      <c r="D481">
        <v>21</v>
      </c>
      <c r="E481" s="127">
        <v>0</v>
      </c>
      <c r="F481" s="127">
        <v>3.7236418948722738</v>
      </c>
      <c r="G481" s="29">
        <v>1</v>
      </c>
      <c r="H481" s="7"/>
      <c r="I481" s="7"/>
      <c r="J481" s="7"/>
      <c r="K481" s="7"/>
      <c r="M481" s="7"/>
    </row>
    <row r="482" spans="1:13" x14ac:dyDescent="0.25">
      <c r="A482" s="7"/>
      <c r="B482">
        <v>2008</v>
      </c>
      <c r="C482">
        <v>4</v>
      </c>
      <c r="D482">
        <v>22</v>
      </c>
      <c r="E482" s="127">
        <v>0</v>
      </c>
      <c r="F482" s="127">
        <v>3.6986799069660243</v>
      </c>
      <c r="G482" s="29">
        <v>1</v>
      </c>
      <c r="H482" s="7"/>
      <c r="I482" s="7"/>
      <c r="J482" s="7"/>
      <c r="K482" s="7"/>
      <c r="M482" s="7"/>
    </row>
    <row r="483" spans="1:13" x14ac:dyDescent="0.25">
      <c r="A483" s="7"/>
      <c r="B483">
        <v>2008</v>
      </c>
      <c r="C483">
        <v>4</v>
      </c>
      <c r="D483">
        <v>23</v>
      </c>
      <c r="E483" s="127">
        <v>0</v>
      </c>
      <c r="F483" s="127">
        <v>3.6740242177518709</v>
      </c>
      <c r="G483" s="29">
        <v>1</v>
      </c>
      <c r="H483" s="7"/>
      <c r="I483" s="7"/>
      <c r="J483" s="7"/>
      <c r="K483" s="7"/>
      <c r="M483" s="7"/>
    </row>
    <row r="484" spans="1:13" x14ac:dyDescent="0.25">
      <c r="A484" s="7"/>
      <c r="B484">
        <v>2008</v>
      </c>
      <c r="C484">
        <v>4</v>
      </c>
      <c r="D484">
        <v>24</v>
      </c>
      <c r="E484" s="127">
        <v>0</v>
      </c>
      <c r="F484" s="127">
        <v>3.6496814822081625</v>
      </c>
      <c r="G484" s="29">
        <v>1</v>
      </c>
      <c r="H484" s="7"/>
      <c r="I484" s="7"/>
      <c r="J484" s="7"/>
      <c r="K484" s="7"/>
      <c r="M484" s="7"/>
    </row>
    <row r="485" spans="1:13" x14ac:dyDescent="0.25">
      <c r="A485" s="7"/>
      <c r="B485">
        <v>2008</v>
      </c>
      <c r="C485">
        <v>4</v>
      </c>
      <c r="D485">
        <v>25</v>
      </c>
      <c r="E485" s="127">
        <v>0</v>
      </c>
      <c r="F485" s="127">
        <v>3.6256582377036159</v>
      </c>
      <c r="G485" s="29">
        <v>1</v>
      </c>
      <c r="H485" s="7"/>
      <c r="I485" s="7"/>
      <c r="J485" s="7"/>
      <c r="K485" s="7"/>
      <c r="M485" s="7"/>
    </row>
    <row r="486" spans="1:13" x14ac:dyDescent="0.25">
      <c r="A486" s="7"/>
      <c r="B486">
        <v>2008</v>
      </c>
      <c r="C486">
        <v>4</v>
      </c>
      <c r="D486">
        <v>26</v>
      </c>
      <c r="E486" s="127">
        <v>0</v>
      </c>
      <c r="F486" s="127">
        <v>3.6019609039973197</v>
      </c>
      <c r="G486" s="29">
        <v>1</v>
      </c>
      <c r="H486" s="7"/>
      <c r="I486" s="7"/>
      <c r="J486" s="7"/>
      <c r="K486" s="7"/>
      <c r="M486" s="7"/>
    </row>
    <row r="487" spans="1:13" x14ac:dyDescent="0.25">
      <c r="A487" s="7"/>
      <c r="B487">
        <v>2008</v>
      </c>
      <c r="C487">
        <v>4</v>
      </c>
      <c r="D487">
        <v>27</v>
      </c>
      <c r="E487" s="127">
        <v>0</v>
      </c>
      <c r="F487" s="127">
        <v>3.5785957832387201</v>
      </c>
      <c r="G487" s="29">
        <v>1</v>
      </c>
      <c r="H487" s="7"/>
      <c r="I487" s="7"/>
      <c r="J487" s="7"/>
      <c r="K487" s="7"/>
      <c r="M487" s="7"/>
    </row>
    <row r="488" spans="1:13" x14ac:dyDescent="0.25">
      <c r="A488" s="7"/>
      <c r="B488">
        <v>2008</v>
      </c>
      <c r="C488">
        <v>4</v>
      </c>
      <c r="D488">
        <v>28</v>
      </c>
      <c r="E488" s="127">
        <v>9.6465482700000003</v>
      </c>
      <c r="F488" s="127">
        <v>3.5555690599676408</v>
      </c>
      <c r="G488" s="29">
        <v>1</v>
      </c>
      <c r="H488" s="7"/>
      <c r="I488" s="7"/>
      <c r="J488" s="7"/>
      <c r="K488" s="7"/>
      <c r="M488" s="7"/>
    </row>
    <row r="489" spans="1:13" x14ac:dyDescent="0.25">
      <c r="A489" s="7"/>
      <c r="B489">
        <v>2008</v>
      </c>
      <c r="C489">
        <v>4</v>
      </c>
      <c r="D489">
        <v>29</v>
      </c>
      <c r="E489" s="127">
        <v>0</v>
      </c>
      <c r="F489" s="127">
        <v>3.5328868011142704</v>
      </c>
      <c r="G489" s="29">
        <v>1</v>
      </c>
      <c r="H489" s="7"/>
      <c r="I489" s="7"/>
      <c r="J489" s="7"/>
      <c r="K489" s="7"/>
      <c r="M489" s="7"/>
    </row>
    <row r="490" spans="1:13" x14ac:dyDescent="0.25">
      <c r="A490" s="7"/>
      <c r="B490">
        <v>2008</v>
      </c>
      <c r="C490">
        <v>4</v>
      </c>
      <c r="D490">
        <v>30</v>
      </c>
      <c r="E490" s="127">
        <v>0</v>
      </c>
      <c r="F490" s="127">
        <v>3.5105549559991664</v>
      </c>
      <c r="G490" s="29">
        <v>1</v>
      </c>
      <c r="H490" s="7"/>
      <c r="I490" s="7"/>
      <c r="J490" s="7"/>
      <c r="K490" s="7"/>
      <c r="M490" s="7"/>
    </row>
    <row r="491" spans="1:13" x14ac:dyDescent="0.25">
      <c r="A491" s="7"/>
      <c r="B491">
        <v>2008</v>
      </c>
      <c r="C491">
        <v>5</v>
      </c>
      <c r="D491">
        <v>1</v>
      </c>
      <c r="E491" s="127">
        <v>0</v>
      </c>
      <c r="F491" s="127">
        <v>3.4885793563332479</v>
      </c>
      <c r="G491" s="29">
        <v>1</v>
      </c>
      <c r="H491" s="7"/>
      <c r="I491" s="7"/>
      <c r="J491" s="7"/>
      <c r="K491" s="7"/>
      <c r="M491" s="7"/>
    </row>
    <row r="492" spans="1:13" x14ac:dyDescent="0.25">
      <c r="A492" s="7"/>
      <c r="B492">
        <v>2008</v>
      </c>
      <c r="C492">
        <v>5</v>
      </c>
      <c r="D492">
        <v>2</v>
      </c>
      <c r="E492" s="127">
        <v>0</v>
      </c>
      <c r="F492" s="127">
        <v>3.4669657162178096</v>
      </c>
      <c r="G492" s="29">
        <v>1</v>
      </c>
      <c r="H492" s="7"/>
      <c r="I492" s="7"/>
      <c r="J492" s="7"/>
      <c r="K492" s="7"/>
      <c r="M492" s="7"/>
    </row>
    <row r="493" spans="1:13" x14ac:dyDescent="0.25">
      <c r="A493" s="7"/>
      <c r="B493">
        <v>2008</v>
      </c>
      <c r="C493">
        <v>5</v>
      </c>
      <c r="D493">
        <v>3</v>
      </c>
      <c r="E493" s="127">
        <v>0</v>
      </c>
      <c r="F493" s="127">
        <v>3.4457196321445114</v>
      </c>
      <c r="G493" s="29">
        <v>1</v>
      </c>
      <c r="H493" s="7"/>
      <c r="I493" s="7"/>
      <c r="J493" s="7"/>
      <c r="K493" s="7"/>
      <c r="M493" s="7"/>
    </row>
    <row r="494" spans="1:13" x14ac:dyDescent="0.25">
      <c r="A494" s="7"/>
      <c r="B494">
        <v>2008</v>
      </c>
      <c r="C494">
        <v>5</v>
      </c>
      <c r="D494">
        <v>4</v>
      </c>
      <c r="E494" s="127">
        <v>0</v>
      </c>
      <c r="F494" s="127">
        <v>3.42484658299538</v>
      </c>
      <c r="G494" s="29">
        <v>1</v>
      </c>
      <c r="H494" s="7"/>
      <c r="I494" s="7"/>
      <c r="J494" s="7"/>
      <c r="K494" s="7"/>
      <c r="M494" s="7"/>
    </row>
    <row r="495" spans="1:13" x14ac:dyDescent="0.25">
      <c r="A495" s="7"/>
      <c r="B495">
        <v>2008</v>
      </c>
      <c r="C495">
        <v>5</v>
      </c>
      <c r="D495">
        <v>5</v>
      </c>
      <c r="E495" s="127">
        <v>0</v>
      </c>
      <c r="F495" s="127">
        <v>3.4043519300428109</v>
      </c>
      <c r="G495" s="29">
        <v>1</v>
      </c>
      <c r="H495" s="7"/>
      <c r="I495" s="7"/>
      <c r="J495" s="7"/>
      <c r="K495" s="7"/>
      <c r="M495" s="7"/>
    </row>
    <row r="496" spans="1:13" x14ac:dyDescent="0.25">
      <c r="A496" s="7"/>
      <c r="B496">
        <v>2008</v>
      </c>
      <c r="C496">
        <v>5</v>
      </c>
      <c r="D496">
        <v>6</v>
      </c>
      <c r="E496" s="127">
        <v>0</v>
      </c>
      <c r="F496" s="127">
        <v>3.384240916949568</v>
      </c>
      <c r="G496" s="29">
        <v>1</v>
      </c>
      <c r="H496" s="7"/>
      <c r="I496" s="7"/>
      <c r="J496" s="7"/>
      <c r="K496" s="7"/>
      <c r="M496" s="7"/>
    </row>
    <row r="497" spans="1:13" x14ac:dyDescent="0.25">
      <c r="A497" s="7"/>
      <c r="B497">
        <v>2008</v>
      </c>
      <c r="C497">
        <v>5</v>
      </c>
      <c r="D497">
        <v>7</v>
      </c>
      <c r="E497" s="127">
        <v>0</v>
      </c>
      <c r="F497" s="127">
        <v>3.3645186697687794</v>
      </c>
      <c r="G497" s="29">
        <v>1</v>
      </c>
      <c r="H497" s="7"/>
      <c r="I497" s="7"/>
      <c r="J497" s="7"/>
      <c r="K497" s="7"/>
      <c r="M497" s="7"/>
    </row>
    <row r="498" spans="1:13" x14ac:dyDescent="0.25">
      <c r="A498" s="7"/>
      <c r="B498">
        <v>2008</v>
      </c>
      <c r="C498">
        <v>5</v>
      </c>
      <c r="D498">
        <v>8</v>
      </c>
      <c r="E498" s="127">
        <v>0</v>
      </c>
      <c r="F498" s="127">
        <v>3.3451901969439466</v>
      </c>
      <c r="G498" s="29">
        <v>1</v>
      </c>
      <c r="H498" s="7"/>
      <c r="I498" s="7"/>
      <c r="J498" s="7"/>
      <c r="K498" s="7"/>
      <c r="M498" s="7"/>
    </row>
    <row r="499" spans="1:13" x14ac:dyDescent="0.25">
      <c r="A499" s="7"/>
      <c r="B499">
        <v>2008</v>
      </c>
      <c r="C499">
        <v>5</v>
      </c>
      <c r="D499">
        <v>9</v>
      </c>
      <c r="E499" s="127">
        <v>0</v>
      </c>
      <c r="F499" s="127">
        <v>3.3262603893089349</v>
      </c>
      <c r="G499" s="29">
        <v>1</v>
      </c>
      <c r="H499" s="7"/>
      <c r="I499" s="7"/>
      <c r="J499" s="7"/>
      <c r="K499" s="7"/>
      <c r="M499" s="7"/>
    </row>
    <row r="500" spans="1:13" x14ac:dyDescent="0.25">
      <c r="A500" s="7"/>
      <c r="B500">
        <v>2008</v>
      </c>
      <c r="C500">
        <v>5</v>
      </c>
      <c r="D500">
        <v>10</v>
      </c>
      <c r="E500" s="127">
        <v>0</v>
      </c>
      <c r="F500" s="127">
        <v>3.3077340200879792</v>
      </c>
      <c r="G500" s="29">
        <v>1</v>
      </c>
      <c r="H500" s="7"/>
      <c r="I500" s="7"/>
      <c r="J500" s="7"/>
      <c r="K500" s="7"/>
      <c r="M500" s="7"/>
    </row>
    <row r="501" spans="1:13" x14ac:dyDescent="0.25">
      <c r="A501" s="7"/>
      <c r="B501">
        <v>2008</v>
      </c>
      <c r="C501">
        <v>5</v>
      </c>
      <c r="D501">
        <v>11</v>
      </c>
      <c r="E501" s="127">
        <v>0</v>
      </c>
      <c r="F501" s="127">
        <v>3.2896157448956815</v>
      </c>
      <c r="G501" s="29">
        <v>1</v>
      </c>
      <c r="H501" s="7"/>
      <c r="I501" s="7"/>
      <c r="J501" s="7"/>
      <c r="K501" s="7"/>
      <c r="M501" s="7"/>
    </row>
    <row r="502" spans="1:13" x14ac:dyDescent="0.25">
      <c r="A502" s="7"/>
      <c r="B502">
        <v>2008</v>
      </c>
      <c r="C502">
        <v>5</v>
      </c>
      <c r="D502">
        <v>12</v>
      </c>
      <c r="E502" s="127">
        <v>0</v>
      </c>
      <c r="F502" s="127">
        <v>3.2719101017370131</v>
      </c>
      <c r="G502" s="29">
        <v>1</v>
      </c>
      <c r="H502" s="7"/>
      <c r="I502" s="7"/>
      <c r="J502" s="7"/>
      <c r="K502" s="7"/>
      <c r="M502" s="7"/>
    </row>
    <row r="503" spans="1:13" x14ac:dyDescent="0.25">
      <c r="A503" s="7"/>
      <c r="B503">
        <v>2008</v>
      </c>
      <c r="C503">
        <v>5</v>
      </c>
      <c r="D503">
        <v>13</v>
      </c>
      <c r="E503" s="127">
        <v>0</v>
      </c>
      <c r="F503" s="127">
        <v>3.2546215110073105</v>
      </c>
      <c r="G503" s="29">
        <v>1</v>
      </c>
      <c r="H503" s="7"/>
      <c r="I503" s="7"/>
      <c r="J503" s="7"/>
      <c r="K503" s="7"/>
      <c r="M503" s="7"/>
    </row>
    <row r="504" spans="1:13" x14ac:dyDescent="0.25">
      <c r="A504" s="7"/>
      <c r="B504">
        <v>2008</v>
      </c>
      <c r="C504">
        <v>5</v>
      </c>
      <c r="D504">
        <v>14</v>
      </c>
      <c r="E504" s="127">
        <v>0</v>
      </c>
      <c r="F504" s="127">
        <v>3.2377542754922803</v>
      </c>
      <c r="G504" s="29">
        <v>1</v>
      </c>
      <c r="H504" s="7"/>
      <c r="I504" s="7"/>
      <c r="J504" s="7"/>
      <c r="K504" s="7"/>
      <c r="M504" s="7"/>
    </row>
    <row r="505" spans="1:13" x14ac:dyDescent="0.25">
      <c r="A505" s="7"/>
      <c r="B505">
        <v>2008</v>
      </c>
      <c r="C505">
        <v>5</v>
      </c>
      <c r="D505">
        <v>15</v>
      </c>
      <c r="E505" s="127">
        <v>0</v>
      </c>
      <c r="F505" s="127">
        <v>3.2213125803679956</v>
      </c>
      <c r="G505" s="29">
        <v>1</v>
      </c>
      <c r="H505" s="7"/>
      <c r="I505" s="7"/>
      <c r="J505" s="7"/>
      <c r="K505" s="7"/>
      <c r="M505" s="7"/>
    </row>
    <row r="506" spans="1:13" x14ac:dyDescent="0.25">
      <c r="A506" s="7"/>
      <c r="B506">
        <v>2008</v>
      </c>
      <c r="C506">
        <v>5</v>
      </c>
      <c r="D506">
        <v>16</v>
      </c>
      <c r="E506" s="127">
        <v>0</v>
      </c>
      <c r="F506" s="127">
        <v>3.2053004932008986</v>
      </c>
      <c r="G506" s="29">
        <v>1</v>
      </c>
      <c r="H506" s="7"/>
      <c r="I506" s="7"/>
      <c r="J506" s="7"/>
      <c r="K506" s="7"/>
      <c r="M506" s="7"/>
    </row>
    <row r="507" spans="1:13" x14ac:dyDescent="0.25">
      <c r="A507" s="7"/>
      <c r="B507">
        <v>2008</v>
      </c>
      <c r="C507">
        <v>5</v>
      </c>
      <c r="D507">
        <v>17</v>
      </c>
      <c r="E507" s="127">
        <v>0</v>
      </c>
      <c r="F507" s="127">
        <v>3.1897219639477972</v>
      </c>
      <c r="G507" s="29">
        <v>1</v>
      </c>
      <c r="H507" s="7"/>
      <c r="I507" s="7"/>
      <c r="J507" s="7"/>
      <c r="K507" s="7"/>
      <c r="M507" s="7"/>
    </row>
    <row r="508" spans="1:13" x14ac:dyDescent="0.25">
      <c r="A508" s="7"/>
      <c r="B508">
        <v>2008</v>
      </c>
      <c r="C508">
        <v>5</v>
      </c>
      <c r="D508">
        <v>18</v>
      </c>
      <c r="E508" s="127">
        <v>0</v>
      </c>
      <c r="F508" s="127">
        <v>3.1745808249558705</v>
      </c>
      <c r="G508" s="29">
        <v>1</v>
      </c>
      <c r="H508" s="7"/>
      <c r="I508" s="7"/>
      <c r="J508" s="7"/>
      <c r="K508" s="7"/>
      <c r="M508" s="7"/>
    </row>
    <row r="509" spans="1:13" x14ac:dyDescent="0.25">
      <c r="A509" s="7"/>
      <c r="B509">
        <v>2008</v>
      </c>
      <c r="C509">
        <v>5</v>
      </c>
      <c r="D509">
        <v>19</v>
      </c>
      <c r="E509" s="127">
        <v>0</v>
      </c>
      <c r="F509" s="127">
        <v>3.1598807909626627</v>
      </c>
      <c r="G509" s="29">
        <v>1</v>
      </c>
      <c r="H509" s="7"/>
      <c r="I509" s="7"/>
      <c r="J509" s="7"/>
      <c r="K509" s="7"/>
      <c r="M509" s="7"/>
    </row>
    <row r="510" spans="1:13" x14ac:dyDescent="0.25">
      <c r="A510" s="7"/>
      <c r="B510">
        <v>2008</v>
      </c>
      <c r="C510">
        <v>5</v>
      </c>
      <c r="D510">
        <v>20</v>
      </c>
      <c r="E510" s="127">
        <v>0</v>
      </c>
      <c r="F510" s="127">
        <v>3.1456254590960864</v>
      </c>
      <c r="G510" s="29">
        <v>1</v>
      </c>
      <c r="H510" s="7"/>
      <c r="I510" s="7"/>
      <c r="J510" s="7"/>
      <c r="K510" s="7"/>
      <c r="M510" s="7"/>
    </row>
    <row r="511" spans="1:13" x14ac:dyDescent="0.25">
      <c r="A511" s="7"/>
      <c r="B511">
        <v>2008</v>
      </c>
      <c r="C511">
        <v>5</v>
      </c>
      <c r="D511">
        <v>21</v>
      </c>
      <c r="E511" s="127">
        <v>0</v>
      </c>
      <c r="F511" s="127">
        <v>3.1318183088744234</v>
      </c>
      <c r="G511" s="29">
        <v>1</v>
      </c>
      <c r="H511" s="7"/>
      <c r="I511" s="7"/>
      <c r="J511" s="7"/>
      <c r="K511" s="7"/>
      <c r="M511" s="7"/>
    </row>
    <row r="512" spans="1:13" x14ac:dyDescent="0.25">
      <c r="A512" s="7"/>
      <c r="B512">
        <v>2008</v>
      </c>
      <c r="C512">
        <v>5</v>
      </c>
      <c r="D512">
        <v>22</v>
      </c>
      <c r="E512" s="127">
        <v>0</v>
      </c>
      <c r="F512" s="127">
        <v>3.1184627022063207</v>
      </c>
      <c r="G512" s="29">
        <v>1</v>
      </c>
      <c r="H512" s="7"/>
      <c r="I512" s="7"/>
      <c r="J512" s="7"/>
      <c r="K512" s="7"/>
      <c r="M512" s="7"/>
    </row>
    <row r="513" spans="1:13" x14ac:dyDescent="0.25">
      <c r="A513" s="7"/>
      <c r="B513">
        <v>2008</v>
      </c>
      <c r="C513">
        <v>5</v>
      </c>
      <c r="D513">
        <v>23</v>
      </c>
      <c r="E513" s="127">
        <v>0</v>
      </c>
      <c r="F513" s="127">
        <v>3.105561883390795</v>
      </c>
      <c r="G513" s="29">
        <v>1</v>
      </c>
      <c r="H513" s="7"/>
      <c r="I513" s="7"/>
      <c r="J513" s="7"/>
      <c r="K513" s="7"/>
      <c r="M513" s="7"/>
    </row>
    <row r="514" spans="1:13" x14ac:dyDescent="0.25">
      <c r="A514" s="7"/>
      <c r="B514">
        <v>2008</v>
      </c>
      <c r="C514">
        <v>5</v>
      </c>
      <c r="D514">
        <v>24</v>
      </c>
      <c r="E514" s="127">
        <v>0</v>
      </c>
      <c r="F514" s="127">
        <v>3.0931189791172296</v>
      </c>
      <c r="G514" s="29">
        <v>1</v>
      </c>
      <c r="H514" s="7"/>
      <c r="I514" s="7"/>
      <c r="J514" s="7"/>
      <c r="K514" s="7"/>
      <c r="M514" s="7"/>
    </row>
    <row r="515" spans="1:13" x14ac:dyDescent="0.25">
      <c r="A515" s="7"/>
      <c r="B515">
        <v>2008</v>
      </c>
      <c r="C515">
        <v>5</v>
      </c>
      <c r="D515">
        <v>25</v>
      </c>
      <c r="E515" s="127">
        <v>0</v>
      </c>
      <c r="F515" s="127">
        <v>3.0811369984653791</v>
      </c>
      <c r="G515" s="29">
        <v>1</v>
      </c>
      <c r="H515" s="7"/>
      <c r="I515" s="7"/>
      <c r="J515" s="7"/>
      <c r="K515" s="7"/>
      <c r="M515" s="7"/>
    </row>
    <row r="516" spans="1:13" x14ac:dyDescent="0.25">
      <c r="A516" s="7"/>
      <c r="B516">
        <v>2008</v>
      </c>
      <c r="C516">
        <v>5</v>
      </c>
      <c r="D516">
        <v>26</v>
      </c>
      <c r="E516" s="127">
        <v>0</v>
      </c>
      <c r="F516" s="127">
        <v>3.0696188329053635</v>
      </c>
      <c r="G516" s="29">
        <v>1</v>
      </c>
      <c r="H516" s="7"/>
      <c r="I516" s="7"/>
      <c r="J516" s="7"/>
      <c r="K516" s="7"/>
      <c r="M516" s="7"/>
    </row>
    <row r="517" spans="1:13" x14ac:dyDescent="0.25">
      <c r="A517" s="7"/>
      <c r="B517">
        <v>2008</v>
      </c>
      <c r="C517">
        <v>5</v>
      </c>
      <c r="D517">
        <v>27</v>
      </c>
      <c r="E517" s="127">
        <v>0</v>
      </c>
      <c r="F517" s="127">
        <v>3.0585672562976685</v>
      </c>
      <c r="G517" s="29">
        <v>1</v>
      </c>
      <c r="H517" s="7"/>
      <c r="I517" s="7"/>
      <c r="J517" s="7"/>
      <c r="K517" s="7"/>
      <c r="M517" s="7"/>
    </row>
    <row r="518" spans="1:13" x14ac:dyDescent="0.25">
      <c r="A518" s="7"/>
      <c r="B518">
        <v>2008</v>
      </c>
      <c r="C518">
        <v>5</v>
      </c>
      <c r="D518">
        <v>28</v>
      </c>
      <c r="E518" s="127">
        <v>0</v>
      </c>
      <c r="F518" s="127">
        <v>3.0479849248931492</v>
      </c>
      <c r="G518" s="29">
        <v>1</v>
      </c>
      <c r="H518" s="7"/>
      <c r="I518" s="7"/>
      <c r="J518" s="7"/>
      <c r="K518" s="7"/>
      <c r="M518" s="7"/>
    </row>
    <row r="519" spans="1:13" x14ac:dyDescent="0.25">
      <c r="A519" s="7"/>
      <c r="B519">
        <v>2008</v>
      </c>
      <c r="C519">
        <v>5</v>
      </c>
      <c r="D519">
        <v>29</v>
      </c>
      <c r="E519" s="127">
        <v>0</v>
      </c>
      <c r="F519" s="127">
        <v>3.0378743773330323</v>
      </c>
      <c r="G519" s="29">
        <v>1</v>
      </c>
      <c r="H519" s="7"/>
      <c r="I519" s="7"/>
      <c r="J519" s="7"/>
      <c r="K519" s="7"/>
      <c r="M519" s="7"/>
    </row>
    <row r="520" spans="1:13" x14ac:dyDescent="0.25">
      <c r="A520" s="7"/>
      <c r="B520">
        <v>2008</v>
      </c>
      <c r="C520">
        <v>5</v>
      </c>
      <c r="D520">
        <v>30</v>
      </c>
      <c r="E520" s="127">
        <v>0</v>
      </c>
      <c r="F520" s="127">
        <v>3.0282380346489042</v>
      </c>
      <c r="G520" s="29">
        <v>1</v>
      </c>
      <c r="H520" s="7"/>
      <c r="I520" s="7"/>
      <c r="J520" s="7"/>
      <c r="K520" s="7"/>
      <c r="M520" s="7"/>
    </row>
    <row r="521" spans="1:13" x14ac:dyDescent="0.25">
      <c r="A521" s="7"/>
      <c r="B521">
        <v>2008</v>
      </c>
      <c r="C521">
        <v>5</v>
      </c>
      <c r="D521">
        <v>31</v>
      </c>
      <c r="E521" s="127">
        <v>0</v>
      </c>
      <c r="F521" s="127">
        <v>3.0190782002627294</v>
      </c>
      <c r="G521" s="29">
        <v>1</v>
      </c>
      <c r="H521" s="7"/>
      <c r="I521" s="7"/>
      <c r="J521" s="7"/>
      <c r="K521" s="7"/>
      <c r="M521" s="7"/>
    </row>
    <row r="522" spans="1:13" x14ac:dyDescent="0.25">
      <c r="A522" s="7"/>
      <c r="B522">
        <v>2008</v>
      </c>
      <c r="C522">
        <v>6</v>
      </c>
      <c r="D522">
        <v>1</v>
      </c>
      <c r="E522" s="127">
        <v>0</v>
      </c>
      <c r="F522" s="127">
        <v>3.0103970599868308</v>
      </c>
      <c r="G522" s="29">
        <v>1</v>
      </c>
      <c r="H522" s="7"/>
      <c r="I522" s="7"/>
      <c r="J522" s="7"/>
      <c r="K522" s="7"/>
      <c r="M522" s="7"/>
    </row>
    <row r="523" spans="1:13" x14ac:dyDescent="0.25">
      <c r="A523" s="7"/>
      <c r="B523">
        <v>2008</v>
      </c>
      <c r="C523">
        <v>6</v>
      </c>
      <c r="D523">
        <v>2</v>
      </c>
      <c r="E523" s="127">
        <v>0</v>
      </c>
      <c r="F523" s="127">
        <v>3.0021966820239041</v>
      </c>
      <c r="G523" s="29">
        <v>1</v>
      </c>
      <c r="H523" s="7"/>
      <c r="I523" s="7"/>
      <c r="J523" s="7"/>
      <c r="K523" s="7"/>
      <c r="M523" s="7"/>
    </row>
    <row r="524" spans="1:13" x14ac:dyDescent="0.25">
      <c r="A524" s="7"/>
      <c r="B524">
        <v>2008</v>
      </c>
      <c r="C524">
        <v>6</v>
      </c>
      <c r="D524">
        <v>3</v>
      </c>
      <c r="E524" s="127">
        <v>0</v>
      </c>
      <c r="F524" s="127">
        <v>2.9944790169670137</v>
      </c>
      <c r="G524" s="29">
        <v>1</v>
      </c>
      <c r="H524" s="7"/>
      <c r="I524" s="7"/>
      <c r="J524" s="7"/>
      <c r="K524" s="7"/>
      <c r="M524" s="7"/>
    </row>
    <row r="525" spans="1:13" x14ac:dyDescent="0.25">
      <c r="A525" s="7"/>
      <c r="B525">
        <v>2008</v>
      </c>
      <c r="C525">
        <v>6</v>
      </c>
      <c r="D525">
        <v>4</v>
      </c>
      <c r="E525" s="127">
        <v>0</v>
      </c>
      <c r="F525" s="127">
        <v>2.9872458977995882</v>
      </c>
      <c r="G525" s="29">
        <v>1</v>
      </c>
      <c r="H525" s="7"/>
      <c r="I525" s="7"/>
      <c r="J525" s="7"/>
      <c r="K525" s="7"/>
      <c r="M525" s="7"/>
    </row>
    <row r="526" spans="1:13" x14ac:dyDescent="0.25">
      <c r="A526" s="7"/>
      <c r="B526">
        <v>2008</v>
      </c>
      <c r="C526">
        <v>6</v>
      </c>
      <c r="D526">
        <v>5</v>
      </c>
      <c r="E526" s="127">
        <v>0</v>
      </c>
      <c r="F526" s="127">
        <v>2.9804990398954248</v>
      </c>
      <c r="G526" s="29">
        <v>1</v>
      </c>
      <c r="H526" s="7"/>
      <c r="I526" s="7"/>
      <c r="J526" s="7"/>
      <c r="K526" s="7"/>
      <c r="M526" s="7"/>
    </row>
    <row r="527" spans="1:13" x14ac:dyDescent="0.25">
      <c r="A527" s="7"/>
      <c r="B527">
        <v>2008</v>
      </c>
      <c r="C527">
        <v>6</v>
      </c>
      <c r="D527">
        <v>6</v>
      </c>
      <c r="E527" s="127">
        <v>0</v>
      </c>
      <c r="F527" s="127">
        <v>2.9742400410186969</v>
      </c>
      <c r="G527" s="29">
        <v>1</v>
      </c>
      <c r="H527" s="7"/>
      <c r="I527" s="7"/>
      <c r="J527" s="7"/>
      <c r="K527" s="7"/>
      <c r="M527" s="7"/>
    </row>
    <row r="528" spans="1:13" x14ac:dyDescent="0.25">
      <c r="A528" s="7"/>
      <c r="B528">
        <v>2008</v>
      </c>
      <c r="C528">
        <v>6</v>
      </c>
      <c r="D528">
        <v>7</v>
      </c>
      <c r="E528" s="127">
        <v>0</v>
      </c>
      <c r="F528" s="127">
        <v>2.9684703813239284</v>
      </c>
      <c r="G528" s="29">
        <v>1</v>
      </c>
      <c r="H528" s="7"/>
      <c r="I528" s="7"/>
      <c r="J528" s="7"/>
      <c r="K528" s="7"/>
      <c r="M528" s="7"/>
    </row>
    <row r="529" spans="1:13" x14ac:dyDescent="0.25">
      <c r="A529" s="7"/>
      <c r="B529">
        <v>2008</v>
      </c>
      <c r="C529">
        <v>6</v>
      </c>
      <c r="D529">
        <v>8</v>
      </c>
      <c r="E529" s="127">
        <v>0</v>
      </c>
      <c r="F529" s="127">
        <v>2.9631914233560277</v>
      </c>
      <c r="G529" s="29">
        <v>1</v>
      </c>
      <c r="H529" s="7"/>
      <c r="I529" s="7"/>
      <c r="J529" s="7"/>
      <c r="K529" s="7"/>
      <c r="M529" s="7"/>
    </row>
    <row r="530" spans="1:13" x14ac:dyDescent="0.25">
      <c r="A530" s="7"/>
      <c r="B530">
        <v>2008</v>
      </c>
      <c r="C530">
        <v>6</v>
      </c>
      <c r="D530">
        <v>9</v>
      </c>
      <c r="E530" s="127">
        <v>0</v>
      </c>
      <c r="F530" s="127">
        <v>2.9584044120502604</v>
      </c>
      <c r="G530" s="29">
        <v>1</v>
      </c>
      <c r="H530" s="7"/>
      <c r="I530" s="7"/>
      <c r="J530" s="7"/>
      <c r="K530" s="7"/>
      <c r="M530" s="7"/>
    </row>
    <row r="531" spans="1:13" x14ac:dyDescent="0.25">
      <c r="A531" s="7"/>
      <c r="B531">
        <v>2008</v>
      </c>
      <c r="C531">
        <v>6</v>
      </c>
      <c r="D531">
        <v>10</v>
      </c>
      <c r="E531" s="127">
        <v>0</v>
      </c>
      <c r="F531" s="127">
        <v>2.954110474732266</v>
      </c>
      <c r="G531" s="29">
        <v>1</v>
      </c>
      <c r="H531" s="7"/>
      <c r="I531" s="7"/>
      <c r="J531" s="7"/>
      <c r="K531" s="7"/>
      <c r="M531" s="7"/>
    </row>
    <row r="532" spans="1:13" x14ac:dyDescent="0.25">
      <c r="A532" s="7"/>
      <c r="B532">
        <v>2008</v>
      </c>
      <c r="C532">
        <v>6</v>
      </c>
      <c r="D532">
        <v>11</v>
      </c>
      <c r="E532" s="127">
        <v>0</v>
      </c>
      <c r="F532" s="127">
        <v>2.9503106211180534</v>
      </c>
      <c r="G532" s="29">
        <v>1</v>
      </c>
      <c r="H532" s="7"/>
      <c r="I532" s="7"/>
      <c r="J532" s="7"/>
      <c r="K532" s="7"/>
      <c r="M532" s="7"/>
    </row>
    <row r="533" spans="1:13" x14ac:dyDescent="0.25">
      <c r="A533" s="7"/>
      <c r="B533">
        <v>2008</v>
      </c>
      <c r="C533">
        <v>6</v>
      </c>
      <c r="D533">
        <v>12</v>
      </c>
      <c r="E533" s="127">
        <v>0</v>
      </c>
      <c r="F533" s="127">
        <v>2.9470057433139898</v>
      </c>
      <c r="G533" s="29">
        <v>1</v>
      </c>
      <c r="H533" s="7"/>
      <c r="I533" s="7"/>
      <c r="J533" s="7"/>
      <c r="K533" s="7"/>
      <c r="M533" s="7"/>
    </row>
    <row r="534" spans="1:13" x14ac:dyDescent="0.25">
      <c r="A534" s="7"/>
      <c r="B534">
        <v>2008</v>
      </c>
      <c r="C534">
        <v>6</v>
      </c>
      <c r="D534">
        <v>13</v>
      </c>
      <c r="E534" s="127">
        <v>0</v>
      </c>
      <c r="F534" s="127">
        <v>2.9441966158168205</v>
      </c>
      <c r="G534" s="29">
        <v>1</v>
      </c>
      <c r="H534" s="7"/>
      <c r="I534" s="7"/>
      <c r="J534" s="7"/>
      <c r="K534" s="7"/>
      <c r="M534" s="7"/>
    </row>
    <row r="535" spans="1:13" x14ac:dyDescent="0.25">
      <c r="A535" s="7"/>
      <c r="B535">
        <v>2008</v>
      </c>
      <c r="C535">
        <v>6</v>
      </c>
      <c r="D535">
        <v>14</v>
      </c>
      <c r="E535" s="127">
        <v>0</v>
      </c>
      <c r="F535" s="127">
        <v>2.9418838955136524</v>
      </c>
      <c r="G535" s="29">
        <v>1</v>
      </c>
      <c r="H535" s="7"/>
      <c r="I535" s="7"/>
      <c r="J535" s="7"/>
      <c r="K535" s="7"/>
      <c r="M535" s="7"/>
    </row>
    <row r="536" spans="1:13" x14ac:dyDescent="0.25">
      <c r="A536" s="7"/>
      <c r="B536">
        <v>2008</v>
      </c>
      <c r="C536">
        <v>6</v>
      </c>
      <c r="D536">
        <v>15</v>
      </c>
      <c r="E536" s="127">
        <v>0</v>
      </c>
      <c r="F536" s="127">
        <v>2.9400681216819602</v>
      </c>
      <c r="G536" s="29">
        <v>1</v>
      </c>
      <c r="H536" s="7"/>
      <c r="I536" s="7"/>
      <c r="J536" s="7"/>
      <c r="K536" s="7"/>
      <c r="M536" s="7"/>
    </row>
    <row r="537" spans="1:13" x14ac:dyDescent="0.25">
      <c r="A537" s="7"/>
      <c r="B537">
        <v>2008</v>
      </c>
      <c r="C537">
        <v>6</v>
      </c>
      <c r="D537">
        <v>16</v>
      </c>
      <c r="E537" s="127">
        <v>0</v>
      </c>
      <c r="F537" s="127">
        <v>2.9387497159895979</v>
      </c>
      <c r="G537" s="29">
        <v>1</v>
      </c>
      <c r="H537" s="7"/>
      <c r="I537" s="7"/>
      <c r="J537" s="7"/>
      <c r="K537" s="7"/>
      <c r="M537" s="7"/>
    </row>
    <row r="538" spans="1:13" x14ac:dyDescent="0.25">
      <c r="A538" s="7"/>
      <c r="B538">
        <v>2008</v>
      </c>
      <c r="C538">
        <v>6</v>
      </c>
      <c r="D538">
        <v>17</v>
      </c>
      <c r="E538" s="127">
        <v>0</v>
      </c>
      <c r="F538" s="127">
        <v>2.9379289824947659</v>
      </c>
      <c r="G538" s="29">
        <v>1</v>
      </c>
      <c r="H538" s="7"/>
      <c r="I538" s="7"/>
      <c r="J538" s="7"/>
      <c r="K538" s="7"/>
      <c r="M538" s="7"/>
    </row>
    <row r="539" spans="1:13" x14ac:dyDescent="0.25">
      <c r="A539" s="7"/>
      <c r="B539">
        <v>2008</v>
      </c>
      <c r="C539">
        <v>6</v>
      </c>
      <c r="D539">
        <v>18</v>
      </c>
      <c r="E539" s="127">
        <v>0</v>
      </c>
      <c r="F539" s="127">
        <v>2.9376061076460438</v>
      </c>
      <c r="G539" s="29">
        <v>1</v>
      </c>
      <c r="H539" s="7"/>
      <c r="I539" s="7"/>
      <c r="J539" s="7"/>
      <c r="K539" s="7"/>
      <c r="M539" s="7"/>
    </row>
    <row r="540" spans="1:13" x14ac:dyDescent="0.25">
      <c r="A540" s="7"/>
      <c r="B540">
        <v>2008</v>
      </c>
      <c r="C540">
        <v>6</v>
      </c>
      <c r="D540">
        <v>19</v>
      </c>
      <c r="E540" s="127">
        <v>0</v>
      </c>
      <c r="F540" s="127">
        <v>2.9377811602823951</v>
      </c>
      <c r="G540" s="29">
        <v>1</v>
      </c>
      <c r="H540" s="7"/>
      <c r="I540" s="7"/>
      <c r="J540" s="7"/>
      <c r="K540" s="7"/>
      <c r="M540" s="7"/>
    </row>
    <row r="541" spans="1:13" x14ac:dyDescent="0.25">
      <c r="A541" s="7"/>
      <c r="B541">
        <v>2008</v>
      </c>
      <c r="C541">
        <v>6</v>
      </c>
      <c r="D541">
        <v>20</v>
      </c>
      <c r="E541" s="127">
        <v>0</v>
      </c>
      <c r="F541" s="127">
        <v>2.9384540916331194</v>
      </c>
      <c r="G541" s="29">
        <v>1</v>
      </c>
      <c r="H541" s="7"/>
      <c r="I541" s="7"/>
      <c r="J541" s="7"/>
      <c r="K541" s="7"/>
      <c r="M541" s="7"/>
    </row>
    <row r="542" spans="1:13" x14ac:dyDescent="0.25">
      <c r="A542" s="7"/>
      <c r="B542">
        <v>2008</v>
      </c>
      <c r="C542">
        <v>6</v>
      </c>
      <c r="D542">
        <v>21</v>
      </c>
      <c r="E542" s="127">
        <v>0</v>
      </c>
      <c r="F542" s="127">
        <v>2.9396247353179108</v>
      </c>
      <c r="G542" s="29">
        <v>1</v>
      </c>
      <c r="H542" s="7"/>
      <c r="I542" s="7"/>
      <c r="J542" s="7"/>
      <c r="K542" s="7"/>
      <c r="M542" s="7"/>
    </row>
    <row r="543" spans="1:13" x14ac:dyDescent="0.25">
      <c r="A543" s="7"/>
      <c r="B543">
        <v>2008</v>
      </c>
      <c r="C543">
        <v>6</v>
      </c>
      <c r="D543">
        <v>22</v>
      </c>
      <c r="E543" s="127">
        <v>0</v>
      </c>
      <c r="F543" s="127">
        <v>2.9412928073468168</v>
      </c>
      <c r="G543" s="29">
        <v>1</v>
      </c>
      <c r="H543" s="7"/>
      <c r="I543" s="7"/>
      <c r="J543" s="7"/>
      <c r="K543" s="7"/>
      <c r="M543" s="7"/>
    </row>
    <row r="544" spans="1:13" x14ac:dyDescent="0.25">
      <c r="A544" s="7"/>
      <c r="B544">
        <v>2008</v>
      </c>
      <c r="C544">
        <v>6</v>
      </c>
      <c r="D544">
        <v>23</v>
      </c>
      <c r="E544" s="127">
        <v>0</v>
      </c>
      <c r="F544" s="127">
        <v>2.9434579061202579</v>
      </c>
      <c r="G544" s="29">
        <v>1</v>
      </c>
      <c r="H544" s="7"/>
      <c r="I544" s="7"/>
      <c r="J544" s="7"/>
      <c r="K544" s="7"/>
      <c r="M544" s="7"/>
    </row>
    <row r="545" spans="1:13" x14ac:dyDescent="0.25">
      <c r="A545" s="7"/>
      <c r="B545">
        <v>2008</v>
      </c>
      <c r="C545">
        <v>6</v>
      </c>
      <c r="D545">
        <v>24</v>
      </c>
      <c r="E545" s="127">
        <v>0</v>
      </c>
      <c r="F545" s="127">
        <v>2.9461195124290174</v>
      </c>
      <c r="G545" s="29">
        <v>1</v>
      </c>
      <c r="H545" s="7"/>
      <c r="I545" s="7"/>
      <c r="J545" s="7"/>
      <c r="K545" s="7"/>
      <c r="M545" s="7"/>
    </row>
    <row r="546" spans="1:13" x14ac:dyDescent="0.25">
      <c r="A546" s="7"/>
      <c r="B546">
        <v>2008</v>
      </c>
      <c r="C546">
        <v>6</v>
      </c>
      <c r="D546">
        <v>25</v>
      </c>
      <c r="E546" s="127">
        <v>0</v>
      </c>
      <c r="F546" s="127">
        <v>2.9492769894542565</v>
      </c>
      <c r="G546" s="29">
        <v>1</v>
      </c>
      <c r="H546" s="7"/>
      <c r="I546" s="7"/>
      <c r="J546" s="7"/>
      <c r="K546" s="7"/>
      <c r="M546" s="7"/>
    </row>
    <row r="547" spans="1:13" x14ac:dyDescent="0.25">
      <c r="A547" s="7"/>
      <c r="B547">
        <v>2008</v>
      </c>
      <c r="C547">
        <v>6</v>
      </c>
      <c r="D547">
        <v>26</v>
      </c>
      <c r="E547" s="127">
        <v>0</v>
      </c>
      <c r="F547" s="127">
        <v>2.952929582767494</v>
      </c>
      <c r="G547" s="29">
        <v>1</v>
      </c>
      <c r="H547" s="7"/>
      <c r="I547" s="7"/>
      <c r="J547" s="7"/>
      <c r="K547" s="7"/>
      <c r="M547" s="7"/>
    </row>
    <row r="548" spans="1:13" x14ac:dyDescent="0.25">
      <c r="A548" s="7"/>
      <c r="B548">
        <v>2008</v>
      </c>
      <c r="C548">
        <v>6</v>
      </c>
      <c r="D548">
        <v>27</v>
      </c>
      <c r="E548" s="127">
        <v>0</v>
      </c>
      <c r="F548" s="127">
        <v>2.9570764203306212</v>
      </c>
      <c r="G548" s="29">
        <v>1</v>
      </c>
      <c r="H548" s="7"/>
      <c r="I548" s="7"/>
      <c r="J548" s="7"/>
      <c r="K548" s="7"/>
      <c r="M548" s="7"/>
    </row>
    <row r="549" spans="1:13" x14ac:dyDescent="0.25">
      <c r="A549" s="7"/>
      <c r="B549">
        <v>2008</v>
      </c>
      <c r="C549">
        <v>6</v>
      </c>
      <c r="D549">
        <v>28</v>
      </c>
      <c r="E549" s="127">
        <v>0</v>
      </c>
      <c r="F549" s="127">
        <v>2.9617165124958995</v>
      </c>
      <c r="G549" s="29">
        <v>1</v>
      </c>
      <c r="H549" s="7"/>
      <c r="I549" s="7"/>
      <c r="J549" s="7"/>
      <c r="K549" s="7"/>
      <c r="M549" s="7"/>
    </row>
    <row r="550" spans="1:13" x14ac:dyDescent="0.25">
      <c r="A550" s="7"/>
      <c r="B550">
        <v>2008</v>
      </c>
      <c r="C550">
        <v>6</v>
      </c>
      <c r="D550">
        <v>29</v>
      </c>
      <c r="E550" s="127">
        <v>0</v>
      </c>
      <c r="F550" s="127">
        <v>2.9668487520059523</v>
      </c>
      <c r="G550" s="29">
        <v>1</v>
      </c>
      <c r="H550" s="7"/>
      <c r="I550" s="7"/>
      <c r="J550" s="7"/>
      <c r="K550" s="7"/>
      <c r="M550" s="7"/>
    </row>
    <row r="551" spans="1:13" x14ac:dyDescent="0.25">
      <c r="A551" s="7"/>
      <c r="B551">
        <v>2008</v>
      </c>
      <c r="C551">
        <v>6</v>
      </c>
      <c r="D551">
        <v>30</v>
      </c>
      <c r="E551" s="127">
        <v>0</v>
      </c>
      <c r="F551" s="127">
        <v>2.9724719139937745</v>
      </c>
      <c r="G551" s="29">
        <v>1</v>
      </c>
      <c r="H551" s="7"/>
      <c r="I551" s="7"/>
      <c r="J551" s="7"/>
      <c r="K551" s="7"/>
      <c r="M551" s="7"/>
    </row>
    <row r="552" spans="1:13" x14ac:dyDescent="0.25">
      <c r="A552" s="7"/>
      <c r="B552">
        <v>2008</v>
      </c>
      <c r="C552">
        <v>7</v>
      </c>
      <c r="D552">
        <v>1</v>
      </c>
      <c r="E552" s="127">
        <v>0</v>
      </c>
      <c r="F552" s="127">
        <v>2.9785846559827318</v>
      </c>
      <c r="G552" s="29">
        <v>1</v>
      </c>
      <c r="H552" s="7"/>
      <c r="I552" s="7"/>
      <c r="J552" s="7"/>
      <c r="K552" s="7"/>
      <c r="M552" s="7"/>
    </row>
    <row r="553" spans="1:13" x14ac:dyDescent="0.25">
      <c r="A553" s="7"/>
      <c r="B553">
        <v>2008</v>
      </c>
      <c r="C553">
        <v>7</v>
      </c>
      <c r="D553">
        <v>2</v>
      </c>
      <c r="E553" s="127">
        <v>0</v>
      </c>
      <c r="F553" s="127">
        <v>2.9851855178865523</v>
      </c>
      <c r="G553" s="29">
        <v>1</v>
      </c>
      <c r="H553" s="7"/>
      <c r="I553" s="7"/>
      <c r="J553" s="7"/>
      <c r="K553" s="7"/>
      <c r="M553" s="7"/>
    </row>
    <row r="554" spans="1:13" x14ac:dyDescent="0.25">
      <c r="A554" s="7"/>
      <c r="B554">
        <v>2008</v>
      </c>
      <c r="C554">
        <v>7</v>
      </c>
      <c r="D554">
        <v>3</v>
      </c>
      <c r="E554" s="127">
        <v>0</v>
      </c>
      <c r="F554" s="127">
        <v>2.9922729220093323</v>
      </c>
      <c r="G554" s="29">
        <v>1</v>
      </c>
      <c r="H554" s="7"/>
      <c r="I554" s="7"/>
      <c r="J554" s="7"/>
      <c r="K554" s="7"/>
      <c r="M554" s="7"/>
    </row>
    <row r="555" spans="1:13" x14ac:dyDescent="0.25">
      <c r="A555" s="7"/>
      <c r="B555">
        <v>2008</v>
      </c>
      <c r="C555">
        <v>7</v>
      </c>
      <c r="D555">
        <v>4</v>
      </c>
      <c r="E555" s="127">
        <v>0</v>
      </c>
      <c r="F555" s="127">
        <v>2.9998451730455375</v>
      </c>
      <c r="G555" s="29">
        <v>1</v>
      </c>
      <c r="H555" s="7"/>
      <c r="I555" s="7"/>
      <c r="J555" s="7"/>
      <c r="K555" s="7"/>
      <c r="M555" s="7"/>
    </row>
    <row r="556" spans="1:13" x14ac:dyDescent="0.25">
      <c r="A556" s="7"/>
      <c r="B556">
        <v>2008</v>
      </c>
      <c r="C556">
        <v>7</v>
      </c>
      <c r="D556">
        <v>5</v>
      </c>
      <c r="E556" s="127">
        <v>0</v>
      </c>
      <c r="F556" s="127">
        <v>3.0079004580800053</v>
      </c>
      <c r="G556" s="29">
        <v>1</v>
      </c>
      <c r="H556" s="7"/>
      <c r="I556" s="7"/>
      <c r="J556" s="7"/>
      <c r="K556" s="7"/>
      <c r="M556" s="7"/>
    </row>
    <row r="557" spans="1:13" x14ac:dyDescent="0.25">
      <c r="A557" s="7"/>
      <c r="B557">
        <v>2008</v>
      </c>
      <c r="C557">
        <v>7</v>
      </c>
      <c r="D557">
        <v>6</v>
      </c>
      <c r="E557" s="127">
        <v>0</v>
      </c>
      <c r="F557" s="127">
        <v>3.0164368465879297</v>
      </c>
      <c r="G557" s="29">
        <v>1</v>
      </c>
      <c r="H557" s="7"/>
      <c r="I557" s="7"/>
      <c r="J557" s="7"/>
      <c r="K557" s="7"/>
      <c r="M557" s="7"/>
    </row>
    <row r="558" spans="1:13" x14ac:dyDescent="0.25">
      <c r="A558" s="7"/>
      <c r="B558">
        <v>2008</v>
      </c>
      <c r="C558">
        <v>7</v>
      </c>
      <c r="D558">
        <v>7</v>
      </c>
      <c r="E558" s="127">
        <v>0</v>
      </c>
      <c r="F558" s="127">
        <v>3.0254522904348815</v>
      </c>
      <c r="G558" s="29">
        <v>1</v>
      </c>
      <c r="H558" s="7"/>
      <c r="I558" s="7"/>
      <c r="J558" s="7"/>
      <c r="K558" s="7"/>
      <c r="M558" s="7"/>
    </row>
    <row r="559" spans="1:13" x14ac:dyDescent="0.25">
      <c r="A559" s="7"/>
      <c r="B559">
        <v>2008</v>
      </c>
      <c r="C559">
        <v>7</v>
      </c>
      <c r="D559">
        <v>8</v>
      </c>
      <c r="E559" s="127">
        <v>0</v>
      </c>
      <c r="F559" s="127">
        <v>3.0349446238768012</v>
      </c>
      <c r="G559" s="29">
        <v>1</v>
      </c>
      <c r="H559" s="7"/>
      <c r="I559" s="7"/>
      <c r="J559" s="7"/>
      <c r="K559" s="7"/>
      <c r="M559" s="7"/>
    </row>
    <row r="560" spans="1:13" x14ac:dyDescent="0.25">
      <c r="A560" s="7"/>
      <c r="B560">
        <v>2008</v>
      </c>
      <c r="C560">
        <v>7</v>
      </c>
      <c r="D560">
        <v>9</v>
      </c>
      <c r="E560" s="127">
        <v>0</v>
      </c>
      <c r="F560" s="127">
        <v>3.0449115635600004</v>
      </c>
      <c r="G560" s="29">
        <v>1</v>
      </c>
      <c r="H560" s="7"/>
      <c r="I560" s="7"/>
      <c r="J560" s="7"/>
      <c r="K560" s="7"/>
      <c r="M560" s="7"/>
    </row>
    <row r="561" spans="1:13" x14ac:dyDescent="0.25">
      <c r="A561" s="7"/>
      <c r="B561">
        <v>2008</v>
      </c>
      <c r="C561">
        <v>7</v>
      </c>
      <c r="D561">
        <v>10</v>
      </c>
      <c r="E561" s="127">
        <v>0</v>
      </c>
      <c r="F561" s="127">
        <v>3.0553507085211407</v>
      </c>
      <c r="G561" s="29">
        <v>1</v>
      </c>
      <c r="H561" s="7"/>
      <c r="I561" s="7"/>
      <c r="J561" s="7"/>
      <c r="K561" s="7"/>
      <c r="M561" s="7"/>
    </row>
    <row r="562" spans="1:13" x14ac:dyDescent="0.25">
      <c r="A562" s="7"/>
      <c r="B562">
        <v>2008</v>
      </c>
      <c r="C562">
        <v>7</v>
      </c>
      <c r="D562">
        <v>11</v>
      </c>
      <c r="E562" s="127">
        <v>0</v>
      </c>
      <c r="F562" s="127">
        <v>3.0662595401872657</v>
      </c>
      <c r="G562" s="29">
        <v>1</v>
      </c>
      <c r="H562" s="7"/>
      <c r="I562" s="7"/>
      <c r="J562" s="7"/>
      <c r="K562" s="7"/>
      <c r="M562" s="7"/>
    </row>
    <row r="563" spans="1:13" x14ac:dyDescent="0.25">
      <c r="A563" s="7"/>
      <c r="B563">
        <v>2008</v>
      </c>
      <c r="C563">
        <v>7</v>
      </c>
      <c r="D563">
        <v>12</v>
      </c>
      <c r="E563" s="127">
        <v>0</v>
      </c>
      <c r="F563" s="127">
        <v>3.0776354223757831</v>
      </c>
      <c r="G563" s="29">
        <v>1</v>
      </c>
      <c r="H563" s="7"/>
      <c r="I563" s="7"/>
      <c r="J563" s="7"/>
      <c r="K563" s="7"/>
      <c r="M563" s="7"/>
    </row>
    <row r="564" spans="1:13" x14ac:dyDescent="0.25">
      <c r="A564" s="7"/>
      <c r="B564">
        <v>2008</v>
      </c>
      <c r="C564">
        <v>7</v>
      </c>
      <c r="D564">
        <v>13</v>
      </c>
      <c r="E564" s="127">
        <v>0</v>
      </c>
      <c r="F564" s="127">
        <v>3.0894756012944757</v>
      </c>
      <c r="G564" s="29">
        <v>1</v>
      </c>
      <c r="H564" s="7"/>
      <c r="I564" s="7"/>
      <c r="J564" s="7"/>
      <c r="K564" s="7"/>
      <c r="M564" s="7"/>
    </row>
    <row r="565" spans="1:13" x14ac:dyDescent="0.25">
      <c r="A565" s="7"/>
      <c r="B565">
        <v>2008</v>
      </c>
      <c r="C565">
        <v>7</v>
      </c>
      <c r="D565">
        <v>14</v>
      </c>
      <c r="E565" s="127">
        <v>0</v>
      </c>
      <c r="F565" s="127">
        <v>3.1017772055414761</v>
      </c>
      <c r="G565" s="29">
        <v>1</v>
      </c>
      <c r="H565" s="7"/>
      <c r="I565" s="7"/>
      <c r="J565" s="7"/>
      <c r="K565" s="7"/>
      <c r="M565" s="7"/>
    </row>
    <row r="566" spans="1:13" x14ac:dyDescent="0.25">
      <c r="A566" s="7"/>
      <c r="B566">
        <v>2008</v>
      </c>
      <c r="C566">
        <v>7</v>
      </c>
      <c r="D566">
        <v>15</v>
      </c>
      <c r="E566" s="127">
        <v>0</v>
      </c>
      <c r="F566" s="127">
        <v>3.1145372461053058</v>
      </c>
      <c r="G566" s="29">
        <v>1</v>
      </c>
      <c r="H566" s="7"/>
      <c r="I566" s="7"/>
      <c r="J566" s="7"/>
      <c r="K566" s="7"/>
      <c r="M566" s="7"/>
    </row>
    <row r="567" spans="1:13" x14ac:dyDescent="0.25">
      <c r="A567" s="7"/>
      <c r="B567">
        <v>2008</v>
      </c>
      <c r="C567">
        <v>7</v>
      </c>
      <c r="D567">
        <v>16</v>
      </c>
      <c r="E567" s="127">
        <v>0</v>
      </c>
      <c r="F567" s="127">
        <v>3.1277526163648437</v>
      </c>
      <c r="G567" s="29">
        <v>1</v>
      </c>
      <c r="H567" s="7"/>
      <c r="I567" s="7"/>
      <c r="J567" s="7"/>
      <c r="K567" s="7"/>
      <c r="M567" s="7"/>
    </row>
    <row r="568" spans="1:13" x14ac:dyDescent="0.25">
      <c r="A568" s="7"/>
      <c r="B568">
        <v>2008</v>
      </c>
      <c r="C568">
        <v>7</v>
      </c>
      <c r="D568">
        <v>17</v>
      </c>
      <c r="E568" s="127">
        <v>0</v>
      </c>
      <c r="F568" s="127">
        <v>3.1414200920893363</v>
      </c>
      <c r="G568" s="29">
        <v>1</v>
      </c>
      <c r="H568" s="7"/>
      <c r="I568" s="7"/>
      <c r="J568" s="7"/>
      <c r="K568" s="7"/>
      <c r="M568" s="7"/>
    </row>
    <row r="569" spans="1:13" x14ac:dyDescent="0.25">
      <c r="A569" s="7"/>
      <c r="B569">
        <v>2008</v>
      </c>
      <c r="C569">
        <v>7</v>
      </c>
      <c r="D569">
        <v>18</v>
      </c>
      <c r="E569" s="127">
        <v>0</v>
      </c>
      <c r="F569" s="127">
        <v>3.1555363314383942</v>
      </c>
      <c r="G569" s="29">
        <v>1</v>
      </c>
      <c r="H569" s="7"/>
      <c r="I569" s="7"/>
      <c r="J569" s="7"/>
      <c r="K569" s="7"/>
      <c r="M569" s="7"/>
    </row>
    <row r="570" spans="1:13" x14ac:dyDescent="0.25">
      <c r="A570" s="7"/>
      <c r="B570">
        <v>2008</v>
      </c>
      <c r="C570">
        <v>7</v>
      </c>
      <c r="D570">
        <v>19</v>
      </c>
      <c r="E570" s="127">
        <v>0</v>
      </c>
      <c r="F570" s="127">
        <v>3.1700978749620066</v>
      </c>
      <c r="G570" s="29">
        <v>1</v>
      </c>
      <c r="H570" s="7"/>
      <c r="I570" s="7"/>
      <c r="J570" s="7"/>
      <c r="K570" s="7"/>
      <c r="M570" s="7"/>
    </row>
    <row r="571" spans="1:13" x14ac:dyDescent="0.25">
      <c r="A571" s="7"/>
      <c r="B571">
        <v>2008</v>
      </c>
      <c r="C571">
        <v>7</v>
      </c>
      <c r="D571">
        <v>20</v>
      </c>
      <c r="E571" s="127">
        <v>8.9999996099999993E-2</v>
      </c>
      <c r="F571" s="127">
        <v>3.1851011456005192</v>
      </c>
      <c r="G571" s="29">
        <v>1</v>
      </c>
      <c r="H571" s="7"/>
      <c r="I571" s="7"/>
      <c r="J571" s="7"/>
      <c r="K571" s="7"/>
      <c r="M571" s="7"/>
    </row>
    <row r="572" spans="1:13" x14ac:dyDescent="0.25">
      <c r="A572" s="7"/>
      <c r="B572">
        <v>2008</v>
      </c>
      <c r="C572">
        <v>7</v>
      </c>
      <c r="D572">
        <v>21</v>
      </c>
      <c r="E572" s="127">
        <v>0</v>
      </c>
      <c r="F572" s="127">
        <v>3.2005424486846579</v>
      </c>
      <c r="G572" s="29">
        <v>1</v>
      </c>
      <c r="H572" s="7"/>
      <c r="I572" s="7"/>
      <c r="J572" s="7"/>
      <c r="K572" s="7"/>
      <c r="M572" s="7"/>
    </row>
    <row r="573" spans="1:13" x14ac:dyDescent="0.25">
      <c r="A573" s="7"/>
      <c r="B573">
        <v>2008</v>
      </c>
      <c r="C573">
        <v>7</v>
      </c>
      <c r="D573">
        <v>22</v>
      </c>
      <c r="E573" s="127">
        <v>0</v>
      </c>
      <c r="F573" s="127">
        <v>3.2164179719355062</v>
      </c>
      <c r="G573" s="29">
        <v>1</v>
      </c>
      <c r="H573" s="7"/>
      <c r="I573" s="7"/>
      <c r="J573" s="7"/>
      <c r="K573" s="7"/>
      <c r="M573" s="7"/>
    </row>
    <row r="574" spans="1:13" x14ac:dyDescent="0.25">
      <c r="A574" s="7"/>
      <c r="B574">
        <v>2008</v>
      </c>
      <c r="C574">
        <v>7</v>
      </c>
      <c r="D574">
        <v>23</v>
      </c>
      <c r="E574" s="127">
        <v>0</v>
      </c>
      <c r="F574" s="127">
        <v>3.2327237854645152</v>
      </c>
      <c r="G574" s="29">
        <v>1</v>
      </c>
      <c r="H574" s="7"/>
      <c r="I574" s="7"/>
      <c r="J574" s="7"/>
      <c r="K574" s="7"/>
      <c r="M574" s="7"/>
    </row>
    <row r="575" spans="1:13" x14ac:dyDescent="0.25">
      <c r="A575" s="7"/>
      <c r="B575">
        <v>2008</v>
      </c>
      <c r="C575">
        <v>7</v>
      </c>
      <c r="D575">
        <v>24</v>
      </c>
      <c r="E575" s="127">
        <v>0</v>
      </c>
      <c r="F575" s="127">
        <v>3.2494558417735147</v>
      </c>
      <c r="G575" s="29">
        <v>1</v>
      </c>
      <c r="H575" s="7"/>
      <c r="I575" s="7"/>
      <c r="J575" s="7"/>
      <c r="K575" s="7"/>
      <c r="M575" s="7"/>
    </row>
    <row r="576" spans="1:13" x14ac:dyDescent="0.25">
      <c r="A576" s="7"/>
      <c r="B576">
        <v>2008</v>
      </c>
      <c r="C576">
        <v>7</v>
      </c>
      <c r="D576">
        <v>25</v>
      </c>
      <c r="E576" s="127">
        <v>0</v>
      </c>
      <c r="F576" s="127">
        <v>3.2666099757546911</v>
      </c>
      <c r="G576" s="29">
        <v>1</v>
      </c>
      <c r="H576" s="7"/>
      <c r="I576" s="7"/>
      <c r="J576" s="7"/>
      <c r="K576" s="7"/>
      <c r="M576" s="7"/>
    </row>
    <row r="577" spans="1:13" x14ac:dyDescent="0.25">
      <c r="A577" s="7"/>
      <c r="B577">
        <v>2008</v>
      </c>
      <c r="C577">
        <v>7</v>
      </c>
      <c r="D577">
        <v>26</v>
      </c>
      <c r="E577" s="127">
        <v>0</v>
      </c>
      <c r="F577" s="127">
        <v>3.2841819046906027</v>
      </c>
      <c r="G577" s="29">
        <v>1</v>
      </c>
      <c r="H577" s="7"/>
      <c r="I577" s="7"/>
      <c r="J577" s="7"/>
      <c r="K577" s="7"/>
      <c r="M577" s="7"/>
    </row>
    <row r="578" spans="1:13" x14ac:dyDescent="0.25">
      <c r="A578" s="7"/>
      <c r="B578">
        <v>2008</v>
      </c>
      <c r="C578">
        <v>7</v>
      </c>
      <c r="D578">
        <v>27</v>
      </c>
      <c r="E578" s="127">
        <v>0</v>
      </c>
      <c r="F578" s="127">
        <v>3.3021672282541714</v>
      </c>
      <c r="G578" s="29">
        <v>1</v>
      </c>
      <c r="H578" s="7"/>
      <c r="I578" s="7"/>
      <c r="J578" s="7"/>
      <c r="K578" s="7"/>
      <c r="M578" s="7"/>
    </row>
    <row r="579" spans="1:13" x14ac:dyDescent="0.25">
      <c r="A579" s="7"/>
      <c r="B579">
        <v>2008</v>
      </c>
      <c r="C579">
        <v>7</v>
      </c>
      <c r="D579">
        <v>28</v>
      </c>
      <c r="E579" s="127">
        <v>0</v>
      </c>
      <c r="F579" s="127">
        <v>3.3205614285087051</v>
      </c>
      <c r="G579" s="29">
        <v>1</v>
      </c>
      <c r="H579" s="7"/>
      <c r="I579" s="7"/>
      <c r="J579" s="7"/>
      <c r="K579" s="7"/>
      <c r="M579" s="7"/>
    </row>
    <row r="580" spans="1:13" x14ac:dyDescent="0.25">
      <c r="A580" s="7"/>
      <c r="B580">
        <v>2008</v>
      </c>
      <c r="C580">
        <v>7</v>
      </c>
      <c r="D580">
        <v>29</v>
      </c>
      <c r="E580" s="127">
        <v>0</v>
      </c>
      <c r="F580" s="127">
        <v>3.3393598699078471</v>
      </c>
      <c r="G580" s="29">
        <v>1</v>
      </c>
      <c r="H580" s="7"/>
      <c r="I580" s="7"/>
      <c r="J580" s="7"/>
      <c r="K580" s="7"/>
      <c r="M580" s="7"/>
    </row>
    <row r="581" spans="1:13" x14ac:dyDescent="0.25">
      <c r="A581" s="7"/>
      <c r="B581">
        <v>2008</v>
      </c>
      <c r="C581">
        <v>7</v>
      </c>
      <c r="D581">
        <v>30</v>
      </c>
      <c r="E581" s="127">
        <v>0</v>
      </c>
      <c r="F581" s="127">
        <v>3.3585577992956406</v>
      </c>
      <c r="G581" s="29">
        <v>1</v>
      </c>
      <c r="H581" s="7"/>
      <c r="I581" s="7"/>
      <c r="J581" s="7"/>
      <c r="K581" s="7"/>
      <c r="M581" s="7"/>
    </row>
    <row r="582" spans="1:13" x14ac:dyDescent="0.25">
      <c r="A582" s="7"/>
      <c r="B582">
        <v>2008</v>
      </c>
      <c r="C582">
        <v>7</v>
      </c>
      <c r="D582">
        <v>31</v>
      </c>
      <c r="E582" s="127">
        <v>0</v>
      </c>
      <c r="F582" s="127">
        <v>3.3781503459064717</v>
      </c>
      <c r="G582" s="29">
        <v>1</v>
      </c>
      <c r="H582" s="7"/>
      <c r="I582" s="7"/>
      <c r="J582" s="7"/>
      <c r="K582" s="7"/>
      <c r="M582" s="7"/>
    </row>
    <row r="583" spans="1:13" x14ac:dyDescent="0.25">
      <c r="A583" s="7"/>
      <c r="B583">
        <v>2008</v>
      </c>
      <c r="C583">
        <v>8</v>
      </c>
      <c r="D583">
        <v>1</v>
      </c>
      <c r="E583" s="127">
        <v>0</v>
      </c>
      <c r="F583" s="127">
        <v>3.3981325213651226</v>
      </c>
      <c r="G583" s="29">
        <v>1</v>
      </c>
      <c r="H583" s="7"/>
      <c r="I583" s="7"/>
      <c r="J583" s="7"/>
      <c r="K583" s="7"/>
      <c r="M583" s="7"/>
    </row>
    <row r="584" spans="1:13" x14ac:dyDescent="0.25">
      <c r="A584" s="7"/>
      <c r="B584">
        <v>2008</v>
      </c>
      <c r="C584">
        <v>8</v>
      </c>
      <c r="D584">
        <v>2</v>
      </c>
      <c r="E584" s="127">
        <v>0</v>
      </c>
      <c r="F584" s="127">
        <v>3.4184992196867077</v>
      </c>
      <c r="G584" s="29">
        <v>1</v>
      </c>
      <c r="H584" s="7"/>
      <c r="I584" s="7"/>
      <c r="J584" s="7"/>
      <c r="K584" s="7"/>
      <c r="M584" s="7"/>
    </row>
    <row r="585" spans="1:13" x14ac:dyDescent="0.25">
      <c r="A585" s="7"/>
      <c r="B585">
        <v>2008</v>
      </c>
      <c r="C585">
        <v>8</v>
      </c>
      <c r="D585">
        <v>3</v>
      </c>
      <c r="E585" s="127">
        <v>0</v>
      </c>
      <c r="F585" s="127">
        <v>3.4392452172767412</v>
      </c>
      <c r="G585" s="29">
        <v>1</v>
      </c>
      <c r="H585" s="7"/>
      <c r="I585" s="7"/>
      <c r="J585" s="7"/>
      <c r="K585" s="7"/>
      <c r="M585" s="7"/>
    </row>
    <row r="586" spans="1:13" x14ac:dyDescent="0.25">
      <c r="A586" s="7"/>
      <c r="B586">
        <v>2008</v>
      </c>
      <c r="C586">
        <v>8</v>
      </c>
      <c r="D586">
        <v>4</v>
      </c>
      <c r="E586" s="127">
        <v>0</v>
      </c>
      <c r="F586" s="127">
        <v>3.46036517293108</v>
      </c>
      <c r="G586" s="29">
        <v>1</v>
      </c>
      <c r="H586" s="7"/>
      <c r="I586" s="7"/>
      <c r="J586" s="7"/>
      <c r="K586" s="7"/>
      <c r="M586" s="7"/>
    </row>
    <row r="587" spans="1:13" x14ac:dyDescent="0.25">
      <c r="A587" s="7"/>
      <c r="B587">
        <v>2008</v>
      </c>
      <c r="C587">
        <v>8</v>
      </c>
      <c r="D587">
        <v>5</v>
      </c>
      <c r="E587" s="127">
        <v>0</v>
      </c>
      <c r="F587" s="127">
        <v>3.481853627835974</v>
      </c>
      <c r="G587" s="29">
        <v>1</v>
      </c>
      <c r="H587" s="7"/>
      <c r="I587" s="7"/>
      <c r="J587" s="7"/>
      <c r="K587" s="7"/>
      <c r="M587" s="7"/>
    </row>
    <row r="588" spans="1:13" x14ac:dyDescent="0.25">
      <c r="A588" s="7"/>
      <c r="B588">
        <v>2008</v>
      </c>
      <c r="C588">
        <v>8</v>
      </c>
      <c r="D588">
        <v>6</v>
      </c>
      <c r="E588" s="127">
        <v>0</v>
      </c>
      <c r="F588" s="127">
        <v>3.5037050055680155</v>
      </c>
      <c r="G588" s="29">
        <v>1</v>
      </c>
      <c r="H588" s="7"/>
      <c r="I588" s="7"/>
      <c r="J588" s="7"/>
      <c r="K588" s="7"/>
      <c r="M588" s="7"/>
    </row>
    <row r="589" spans="1:13" x14ac:dyDescent="0.25">
      <c r="A589" s="7"/>
      <c r="B589">
        <v>2008</v>
      </c>
      <c r="C589">
        <v>8</v>
      </c>
      <c r="D589">
        <v>7</v>
      </c>
      <c r="E589" s="127">
        <v>0</v>
      </c>
      <c r="F589" s="127">
        <v>3.5259136120941932</v>
      </c>
      <c r="G589" s="29">
        <v>1</v>
      </c>
      <c r="H589" s="7"/>
      <c r="I589" s="7"/>
      <c r="J589" s="7"/>
      <c r="K589" s="7"/>
      <c r="M589" s="7"/>
    </row>
    <row r="590" spans="1:13" x14ac:dyDescent="0.25">
      <c r="A590" s="7"/>
      <c r="B590">
        <v>2008</v>
      </c>
      <c r="C590">
        <v>8</v>
      </c>
      <c r="D590">
        <v>8</v>
      </c>
      <c r="E590" s="127">
        <v>0</v>
      </c>
      <c r="F590" s="127">
        <v>3.5484736357718276</v>
      </c>
      <c r="G590" s="29">
        <v>1</v>
      </c>
      <c r="H590" s="7"/>
      <c r="I590" s="7"/>
      <c r="J590" s="7"/>
      <c r="K590" s="7"/>
      <c r="M590" s="7"/>
    </row>
    <row r="591" spans="1:13" x14ac:dyDescent="0.25">
      <c r="A591" s="7"/>
      <c r="B591">
        <v>2008</v>
      </c>
      <c r="C591">
        <v>8</v>
      </c>
      <c r="D591">
        <v>9</v>
      </c>
      <c r="E591" s="127">
        <v>0</v>
      </c>
      <c r="F591" s="127">
        <v>3.5713791473486372</v>
      </c>
      <c r="G591" s="29">
        <v>1</v>
      </c>
      <c r="H591" s="7"/>
      <c r="I591" s="7"/>
      <c r="J591" s="7"/>
      <c r="K591" s="7"/>
      <c r="M591" s="7"/>
    </row>
    <row r="592" spans="1:13" x14ac:dyDescent="0.25">
      <c r="A592" s="7"/>
      <c r="B592">
        <v>2008</v>
      </c>
      <c r="C592">
        <v>8</v>
      </c>
      <c r="D592">
        <v>10</v>
      </c>
      <c r="E592" s="127">
        <v>0</v>
      </c>
      <c r="F592" s="127">
        <v>3.5946240999626942</v>
      </c>
      <c r="G592" s="29">
        <v>1</v>
      </c>
      <c r="H592" s="7"/>
      <c r="I592" s="7"/>
      <c r="J592" s="7"/>
      <c r="K592" s="7"/>
      <c r="M592" s="7"/>
    </row>
    <row r="593" spans="1:13" x14ac:dyDescent="0.25">
      <c r="A593" s="7"/>
      <c r="B593">
        <v>2008</v>
      </c>
      <c r="C593">
        <v>8</v>
      </c>
      <c r="D593">
        <v>11</v>
      </c>
      <c r="E593" s="127">
        <v>0</v>
      </c>
      <c r="F593" s="127">
        <v>3.6182023291424459</v>
      </c>
      <c r="G593" s="29">
        <v>1</v>
      </c>
      <c r="H593" s="7"/>
      <c r="I593" s="7"/>
      <c r="J593" s="7"/>
      <c r="K593" s="7"/>
      <c r="M593" s="7"/>
    </row>
    <row r="594" spans="1:13" x14ac:dyDescent="0.25">
      <c r="A594" s="7"/>
      <c r="B594">
        <v>2008</v>
      </c>
      <c r="C594">
        <v>8</v>
      </c>
      <c r="D594">
        <v>12</v>
      </c>
      <c r="E594" s="127">
        <v>0</v>
      </c>
      <c r="F594" s="127">
        <v>3.6421075528067002</v>
      </c>
      <c r="G594" s="29">
        <v>1</v>
      </c>
      <c r="H594" s="7"/>
      <c r="I594" s="7"/>
      <c r="J594" s="7"/>
      <c r="K594" s="7"/>
      <c r="M594" s="7"/>
    </row>
    <row r="595" spans="1:13" x14ac:dyDescent="0.25">
      <c r="A595" s="7"/>
      <c r="B595">
        <v>2008</v>
      </c>
      <c r="C595">
        <v>8</v>
      </c>
      <c r="D595">
        <v>13</v>
      </c>
      <c r="E595" s="127">
        <v>0</v>
      </c>
      <c r="F595" s="127">
        <v>3.6663333712646433</v>
      </c>
      <c r="G595" s="29">
        <v>1</v>
      </c>
      <c r="H595" s="7"/>
      <c r="I595" s="7"/>
      <c r="J595" s="7"/>
      <c r="K595" s="7"/>
      <c r="M595" s="7"/>
    </row>
    <row r="596" spans="1:13" x14ac:dyDescent="0.25">
      <c r="A596" s="7"/>
      <c r="B596">
        <v>2008</v>
      </c>
      <c r="C596">
        <v>8</v>
      </c>
      <c r="D596">
        <v>14</v>
      </c>
      <c r="E596" s="127">
        <v>0</v>
      </c>
      <c r="F596" s="127">
        <v>3.6908732672158187</v>
      </c>
      <c r="G596" s="29">
        <v>1</v>
      </c>
      <c r="H596" s="7"/>
      <c r="I596" s="7"/>
      <c r="J596" s="7"/>
      <c r="K596" s="7"/>
      <c r="M596" s="7"/>
    </row>
    <row r="597" spans="1:13" x14ac:dyDescent="0.25">
      <c r="A597" s="7"/>
      <c r="B597">
        <v>2008</v>
      </c>
      <c r="C597">
        <v>8</v>
      </c>
      <c r="D597">
        <v>15</v>
      </c>
      <c r="E597" s="127">
        <v>0</v>
      </c>
      <c r="F597" s="127">
        <v>3.7157206057501373</v>
      </c>
      <c r="G597" s="29">
        <v>1</v>
      </c>
      <c r="H597" s="7"/>
      <c r="I597" s="7"/>
      <c r="J597" s="7"/>
      <c r="K597" s="7"/>
      <c r="M597" s="7"/>
    </row>
    <row r="598" spans="1:13" x14ac:dyDescent="0.25">
      <c r="A598" s="7"/>
      <c r="B598">
        <v>2008</v>
      </c>
      <c r="C598">
        <v>8</v>
      </c>
      <c r="D598">
        <v>16</v>
      </c>
      <c r="E598" s="127">
        <v>0</v>
      </c>
      <c r="F598" s="127">
        <v>3.7408686343478852</v>
      </c>
      <c r="G598" s="29">
        <v>1</v>
      </c>
      <c r="H598" s="7"/>
      <c r="I598" s="7"/>
      <c r="J598" s="7"/>
      <c r="K598" s="7"/>
      <c r="M598" s="7"/>
    </row>
    <row r="599" spans="1:13" x14ac:dyDescent="0.25">
      <c r="A599" s="7"/>
      <c r="B599">
        <v>2008</v>
      </c>
      <c r="C599">
        <v>8</v>
      </c>
      <c r="D599">
        <v>17</v>
      </c>
      <c r="E599" s="127">
        <v>0</v>
      </c>
      <c r="F599" s="127">
        <v>3.7663104828797125</v>
      </c>
      <c r="G599" s="29">
        <v>1</v>
      </c>
      <c r="H599" s="7"/>
      <c r="I599" s="7"/>
      <c r="J599" s="7"/>
      <c r="K599" s="7"/>
      <c r="M599" s="7"/>
    </row>
    <row r="600" spans="1:13" x14ac:dyDescent="0.25">
      <c r="A600" s="7"/>
      <c r="B600">
        <v>2008</v>
      </c>
      <c r="C600">
        <v>8</v>
      </c>
      <c r="D600">
        <v>18</v>
      </c>
      <c r="E600" s="127">
        <v>0</v>
      </c>
      <c r="F600" s="127">
        <v>3.7920391636066335</v>
      </c>
      <c r="G600" s="29">
        <v>1</v>
      </c>
      <c r="H600" s="7"/>
      <c r="I600" s="7"/>
      <c r="J600" s="7"/>
      <c r="K600" s="7"/>
      <c r="M600" s="7"/>
    </row>
    <row r="601" spans="1:13" x14ac:dyDescent="0.25">
      <c r="A601" s="7"/>
      <c r="B601">
        <v>2008</v>
      </c>
      <c r="C601">
        <v>8</v>
      </c>
      <c r="D601">
        <v>19</v>
      </c>
      <c r="E601" s="127">
        <v>0</v>
      </c>
      <c r="F601" s="127">
        <v>3.8180475711800446</v>
      </c>
      <c r="G601" s="29">
        <v>1</v>
      </c>
      <c r="H601" s="7"/>
      <c r="I601" s="7"/>
      <c r="J601" s="7"/>
      <c r="K601" s="7"/>
      <c r="M601" s="7"/>
    </row>
    <row r="602" spans="1:13" x14ac:dyDescent="0.25">
      <c r="A602" s="7"/>
      <c r="B602">
        <v>2008</v>
      </c>
      <c r="C602">
        <v>8</v>
      </c>
      <c r="D602">
        <v>20</v>
      </c>
      <c r="E602" s="127">
        <v>0</v>
      </c>
      <c r="F602" s="127">
        <v>3.8443284826417026</v>
      </c>
      <c r="G602" s="29">
        <v>1</v>
      </c>
      <c r="H602" s="7"/>
      <c r="I602" s="7"/>
      <c r="J602" s="7"/>
      <c r="K602" s="7"/>
      <c r="M602" s="7"/>
    </row>
    <row r="603" spans="1:13" x14ac:dyDescent="0.25">
      <c r="A603" s="7"/>
      <c r="B603">
        <v>2008</v>
      </c>
      <c r="C603">
        <v>8</v>
      </c>
      <c r="D603">
        <v>21</v>
      </c>
      <c r="E603" s="127">
        <v>0</v>
      </c>
      <c r="F603" s="127">
        <v>3.870874557423718</v>
      </c>
      <c r="G603" s="29">
        <v>1</v>
      </c>
      <c r="H603" s="7"/>
      <c r="I603" s="7"/>
      <c r="J603" s="7"/>
      <c r="K603" s="7"/>
      <c r="M603" s="7"/>
    </row>
    <row r="604" spans="1:13" x14ac:dyDescent="0.25">
      <c r="A604" s="7"/>
      <c r="B604">
        <v>2008</v>
      </c>
      <c r="C604">
        <v>8</v>
      </c>
      <c r="D604">
        <v>22</v>
      </c>
      <c r="E604" s="127">
        <v>0</v>
      </c>
      <c r="F604" s="127">
        <v>3.8976783373485762</v>
      </c>
      <c r="G604" s="29">
        <v>1</v>
      </c>
      <c r="H604" s="7"/>
      <c r="I604" s="7"/>
      <c r="J604" s="7"/>
      <c r="K604" s="7"/>
      <c r="M604" s="7"/>
    </row>
    <row r="605" spans="1:13" x14ac:dyDescent="0.25">
      <c r="A605" s="7"/>
      <c r="B605">
        <v>2008</v>
      </c>
      <c r="C605">
        <v>8</v>
      </c>
      <c r="D605">
        <v>23</v>
      </c>
      <c r="E605" s="127">
        <v>0</v>
      </c>
      <c r="F605" s="127">
        <v>3.9247322466291443</v>
      </c>
      <c r="G605" s="29">
        <v>1</v>
      </c>
      <c r="H605" s="7"/>
      <c r="I605" s="7"/>
      <c r="J605" s="7"/>
      <c r="K605" s="7"/>
      <c r="M605" s="7"/>
    </row>
    <row r="606" spans="1:13" x14ac:dyDescent="0.25">
      <c r="A606" s="7"/>
      <c r="B606">
        <v>2008</v>
      </c>
      <c r="C606">
        <v>8</v>
      </c>
      <c r="D606">
        <v>24</v>
      </c>
      <c r="E606" s="127">
        <v>0</v>
      </c>
      <c r="F606" s="127">
        <v>3.9520285918686575</v>
      </c>
      <c r="G606" s="29">
        <v>1</v>
      </c>
      <c r="H606" s="7"/>
      <c r="I606" s="7"/>
      <c r="J606" s="7"/>
      <c r="K606" s="7"/>
      <c r="M606" s="7"/>
    </row>
    <row r="607" spans="1:13" x14ac:dyDescent="0.25">
      <c r="A607" s="7"/>
      <c r="B607">
        <v>2008</v>
      </c>
      <c r="C607">
        <v>8</v>
      </c>
      <c r="D607">
        <v>25</v>
      </c>
      <c r="E607" s="127">
        <v>0</v>
      </c>
      <c r="F607" s="127">
        <v>3.979559562060679</v>
      </c>
      <c r="G607" s="29">
        <v>1</v>
      </c>
      <c r="H607" s="7"/>
      <c r="I607" s="7"/>
      <c r="J607" s="7"/>
      <c r="K607" s="7"/>
      <c r="M607" s="7"/>
    </row>
    <row r="608" spans="1:13" x14ac:dyDescent="0.25">
      <c r="A608" s="7"/>
      <c r="B608">
        <v>2008</v>
      </c>
      <c r="C608">
        <v>8</v>
      </c>
      <c r="D608">
        <v>26</v>
      </c>
      <c r="E608" s="127">
        <v>0</v>
      </c>
      <c r="F608" s="127">
        <v>4.0073172285892049</v>
      </c>
      <c r="G608" s="29">
        <v>1</v>
      </c>
      <c r="H608" s="7"/>
      <c r="I608" s="7"/>
      <c r="J608" s="7"/>
      <c r="K608" s="7"/>
      <c r="M608" s="7"/>
    </row>
    <row r="609" spans="1:13" x14ac:dyDescent="0.25">
      <c r="A609" s="7"/>
      <c r="B609">
        <v>2008</v>
      </c>
      <c r="C609">
        <v>8</v>
      </c>
      <c r="D609">
        <v>27</v>
      </c>
      <c r="E609" s="127">
        <v>0</v>
      </c>
      <c r="F609" s="127">
        <v>4.0352935452285443</v>
      </c>
      <c r="G609" s="29">
        <v>1</v>
      </c>
      <c r="H609" s="7"/>
      <c r="I609" s="7"/>
      <c r="J609" s="7"/>
      <c r="K609" s="7"/>
      <c r="M609" s="7"/>
    </row>
    <row r="610" spans="1:13" x14ac:dyDescent="0.25">
      <c r="A610" s="7"/>
      <c r="B610">
        <v>2008</v>
      </c>
      <c r="C610">
        <v>8</v>
      </c>
      <c r="D610">
        <v>28</v>
      </c>
      <c r="E610" s="127">
        <v>0</v>
      </c>
      <c r="F610" s="127">
        <v>4.0634803481434085</v>
      </c>
      <c r="G610" s="29">
        <v>1</v>
      </c>
      <c r="H610" s="7"/>
      <c r="I610" s="7"/>
      <c r="J610" s="7"/>
      <c r="K610" s="7"/>
      <c r="M610" s="7"/>
    </row>
    <row r="611" spans="1:13" x14ac:dyDescent="0.25">
      <c r="A611" s="7"/>
      <c r="B611">
        <v>2008</v>
      </c>
      <c r="C611">
        <v>8</v>
      </c>
      <c r="D611">
        <v>29</v>
      </c>
      <c r="E611" s="127">
        <v>0</v>
      </c>
      <c r="F611" s="127">
        <v>4.0918693558888437</v>
      </c>
      <c r="G611" s="29">
        <v>1</v>
      </c>
      <c r="H611" s="7"/>
      <c r="I611" s="7"/>
      <c r="J611" s="7"/>
      <c r="K611" s="7"/>
      <c r="M611" s="7"/>
    </row>
    <row r="612" spans="1:13" x14ac:dyDescent="0.25">
      <c r="A612" s="7"/>
      <c r="B612">
        <v>2008</v>
      </c>
      <c r="C612">
        <v>8</v>
      </c>
      <c r="D612">
        <v>30</v>
      </c>
      <c r="E612" s="127">
        <v>0</v>
      </c>
      <c r="F612" s="127">
        <v>4.1204521694102905</v>
      </c>
      <c r="G612" s="29">
        <v>1</v>
      </c>
      <c r="H612" s="7"/>
      <c r="I612" s="7"/>
      <c r="J612" s="7"/>
      <c r="K612" s="7"/>
      <c r="M612" s="7"/>
    </row>
    <row r="613" spans="1:13" x14ac:dyDescent="0.25">
      <c r="A613" s="7"/>
      <c r="B613">
        <v>2008</v>
      </c>
      <c r="C613">
        <v>8</v>
      </c>
      <c r="D613">
        <v>31</v>
      </c>
      <c r="E613" s="127">
        <v>0</v>
      </c>
      <c r="F613" s="127">
        <v>4.1492202720435518</v>
      </c>
      <c r="G613" s="29">
        <v>1</v>
      </c>
      <c r="H613" s="7"/>
      <c r="I613" s="7"/>
      <c r="J613" s="7"/>
      <c r="K613" s="7"/>
      <c r="M613" s="7"/>
    </row>
    <row r="614" spans="1:13" x14ac:dyDescent="0.25">
      <c r="A614" s="7"/>
      <c r="B614">
        <v>2008</v>
      </c>
      <c r="C614">
        <v>9</v>
      </c>
      <c r="D614">
        <v>1</v>
      </c>
      <c r="E614" s="127">
        <v>0</v>
      </c>
      <c r="F614" s="127">
        <v>4.1781650295147958</v>
      </c>
      <c r="G614" s="29">
        <v>1</v>
      </c>
      <c r="H614" s="7"/>
      <c r="I614" s="7"/>
      <c r="J614" s="7"/>
      <c r="K614" s="7"/>
      <c r="M614" s="7"/>
    </row>
    <row r="615" spans="1:13" x14ac:dyDescent="0.25">
      <c r="A615" s="7"/>
      <c r="B615">
        <v>2008</v>
      </c>
      <c r="C615">
        <v>9</v>
      </c>
      <c r="D615">
        <v>2</v>
      </c>
      <c r="E615" s="127">
        <v>0</v>
      </c>
      <c r="F615" s="127">
        <v>4.2072776899405557</v>
      </c>
      <c r="G615" s="29">
        <v>1</v>
      </c>
      <c r="H615" s="7"/>
      <c r="I615" s="7"/>
      <c r="J615" s="7"/>
      <c r="K615" s="7"/>
      <c r="M615" s="7"/>
    </row>
    <row r="616" spans="1:13" x14ac:dyDescent="0.25">
      <c r="A616" s="7"/>
      <c r="B616">
        <v>2008</v>
      </c>
      <c r="C616">
        <v>9</v>
      </c>
      <c r="D616">
        <v>3</v>
      </c>
      <c r="E616" s="127">
        <v>0</v>
      </c>
      <c r="F616" s="127">
        <v>4.2365493838277413</v>
      </c>
      <c r="G616" s="29">
        <v>1</v>
      </c>
      <c r="H616" s="7"/>
      <c r="I616" s="7"/>
      <c r="J616" s="7"/>
      <c r="K616" s="7"/>
      <c r="M616" s="7"/>
    </row>
    <row r="617" spans="1:13" x14ac:dyDescent="0.25">
      <c r="A617" s="7"/>
      <c r="B617">
        <v>2008</v>
      </c>
      <c r="C617">
        <v>9</v>
      </c>
      <c r="D617">
        <v>4</v>
      </c>
      <c r="E617" s="127">
        <v>0</v>
      </c>
      <c r="F617" s="127">
        <v>4.2659711240736176</v>
      </c>
      <c r="G617" s="29">
        <v>1</v>
      </c>
      <c r="H617" s="7"/>
      <c r="I617" s="7"/>
      <c r="J617" s="7"/>
      <c r="K617" s="7"/>
      <c r="M617" s="7"/>
    </row>
    <row r="618" spans="1:13" x14ac:dyDescent="0.25">
      <c r="A618" s="7"/>
      <c r="B618">
        <v>2008</v>
      </c>
      <c r="C618">
        <v>9</v>
      </c>
      <c r="D618">
        <v>5</v>
      </c>
      <c r="E618" s="127">
        <v>0</v>
      </c>
      <c r="F618" s="127">
        <v>4.2955338059658308</v>
      </c>
      <c r="G618" s="29">
        <v>1</v>
      </c>
      <c r="H618" s="7"/>
      <c r="I618" s="7"/>
      <c r="J618" s="7"/>
      <c r="K618" s="7"/>
      <c r="M618" s="7"/>
    </row>
    <row r="619" spans="1:13" x14ac:dyDescent="0.25">
      <c r="A619" s="7"/>
      <c r="B619">
        <v>2008</v>
      </c>
      <c r="C619">
        <v>9</v>
      </c>
      <c r="D619">
        <v>6</v>
      </c>
      <c r="E619" s="127">
        <v>0</v>
      </c>
      <c r="F619" s="127">
        <v>4.3252282071823798</v>
      </c>
      <c r="G619" s="29">
        <v>1</v>
      </c>
      <c r="H619" s="7"/>
      <c r="I619" s="7"/>
      <c r="J619" s="7"/>
      <c r="K619" s="7"/>
      <c r="M619" s="7"/>
    </row>
    <row r="620" spans="1:13" x14ac:dyDescent="0.25">
      <c r="A620" s="7"/>
      <c r="B620">
        <v>2008</v>
      </c>
      <c r="C620">
        <v>9</v>
      </c>
      <c r="D620">
        <v>7</v>
      </c>
      <c r="E620" s="127">
        <v>0</v>
      </c>
      <c r="F620" s="127">
        <v>4.3550449877916435</v>
      </c>
      <c r="G620" s="29">
        <v>1</v>
      </c>
      <c r="H620" s="7"/>
      <c r="I620" s="7"/>
      <c r="J620" s="7"/>
      <c r="K620" s="7"/>
      <c r="M620" s="7"/>
    </row>
    <row r="621" spans="1:13" x14ac:dyDescent="0.25">
      <c r="A621" s="7"/>
      <c r="B621">
        <v>2008</v>
      </c>
      <c r="C621">
        <v>9</v>
      </c>
      <c r="D621">
        <v>8</v>
      </c>
      <c r="E621" s="127">
        <v>0</v>
      </c>
      <c r="F621" s="127">
        <v>4.3849746902523741</v>
      </c>
      <c r="G621" s="29">
        <v>1</v>
      </c>
      <c r="H621" s="7"/>
      <c r="I621" s="7"/>
      <c r="J621" s="7"/>
      <c r="K621" s="7"/>
      <c r="M621" s="7"/>
    </row>
    <row r="622" spans="1:13" x14ac:dyDescent="0.25">
      <c r="A622" s="7"/>
      <c r="B622">
        <v>2008</v>
      </c>
      <c r="C622">
        <v>9</v>
      </c>
      <c r="D622">
        <v>9</v>
      </c>
      <c r="E622" s="127">
        <v>0</v>
      </c>
      <c r="F622" s="127">
        <v>4.4150077394136673</v>
      </c>
      <c r="G622" s="29">
        <v>1</v>
      </c>
      <c r="H622" s="7"/>
      <c r="I622" s="7"/>
      <c r="J622" s="7"/>
      <c r="K622" s="7"/>
      <c r="M622" s="7"/>
    </row>
    <row r="623" spans="1:13" x14ac:dyDescent="0.25">
      <c r="A623" s="7"/>
      <c r="B623">
        <v>2008</v>
      </c>
      <c r="C623">
        <v>9</v>
      </c>
      <c r="D623">
        <v>10</v>
      </c>
      <c r="E623" s="127">
        <v>0</v>
      </c>
      <c r="F623" s="127">
        <v>4.4451344425150232</v>
      </c>
      <c r="G623" s="29">
        <v>1</v>
      </c>
      <c r="H623" s="7"/>
      <c r="I623" s="7"/>
      <c r="J623" s="7"/>
      <c r="K623" s="7"/>
      <c r="M623" s="7"/>
    </row>
    <row r="624" spans="1:13" x14ac:dyDescent="0.25">
      <c r="A624" s="7"/>
      <c r="B624">
        <v>2008</v>
      </c>
      <c r="C624">
        <v>9</v>
      </c>
      <c r="D624">
        <v>11</v>
      </c>
      <c r="E624" s="127">
        <v>0</v>
      </c>
      <c r="F624" s="127">
        <v>4.4753449891862687</v>
      </c>
      <c r="G624" s="29">
        <v>1</v>
      </c>
      <c r="H624" s="7"/>
      <c r="I624" s="7"/>
      <c r="J624" s="7"/>
      <c r="K624" s="7"/>
      <c r="M624" s="7"/>
    </row>
    <row r="625" spans="1:13" x14ac:dyDescent="0.25">
      <c r="A625" s="7"/>
      <c r="B625">
        <v>2008</v>
      </c>
      <c r="C625">
        <v>9</v>
      </c>
      <c r="D625">
        <v>12</v>
      </c>
      <c r="E625" s="127">
        <v>0</v>
      </c>
      <c r="F625" s="127">
        <v>4.5056294514476143</v>
      </c>
      <c r="G625" s="29">
        <v>1</v>
      </c>
      <c r="H625" s="7"/>
      <c r="I625" s="7"/>
      <c r="J625" s="7"/>
      <c r="K625" s="7"/>
      <c r="M625" s="7"/>
    </row>
    <row r="626" spans="1:13" x14ac:dyDescent="0.25">
      <c r="A626" s="7"/>
      <c r="B626">
        <v>2008</v>
      </c>
      <c r="C626">
        <v>9</v>
      </c>
      <c r="D626">
        <v>13</v>
      </c>
      <c r="E626" s="127">
        <v>0</v>
      </c>
      <c r="F626" s="127">
        <v>4.5359777837096615</v>
      </c>
      <c r="G626" s="29">
        <v>1</v>
      </c>
      <c r="H626" s="7"/>
      <c r="I626" s="7"/>
      <c r="J626" s="7"/>
      <c r="K626" s="7"/>
      <c r="M626" s="7"/>
    </row>
    <row r="627" spans="1:13" x14ac:dyDescent="0.25">
      <c r="A627" s="7"/>
      <c r="B627">
        <v>2008</v>
      </c>
      <c r="C627">
        <v>9</v>
      </c>
      <c r="D627">
        <v>14</v>
      </c>
      <c r="E627" s="127">
        <v>0</v>
      </c>
      <c r="F627" s="127">
        <v>4.5663798227733539</v>
      </c>
      <c r="G627" s="29">
        <v>1</v>
      </c>
      <c r="H627" s="7"/>
      <c r="I627" s="7"/>
      <c r="J627" s="7"/>
      <c r="K627" s="7"/>
      <c r="M627" s="7"/>
    </row>
    <row r="628" spans="1:13" x14ac:dyDescent="0.25">
      <c r="A628" s="7"/>
      <c r="B628">
        <v>2008</v>
      </c>
      <c r="C628">
        <v>9</v>
      </c>
      <c r="D628">
        <v>15</v>
      </c>
      <c r="E628" s="127">
        <v>0</v>
      </c>
      <c r="F628" s="127">
        <v>4.5968252878300087</v>
      </c>
      <c r="G628" s="29">
        <v>1</v>
      </c>
      <c r="H628" s="7"/>
      <c r="I628" s="7"/>
      <c r="J628" s="7"/>
      <c r="K628" s="7"/>
      <c r="M628" s="7"/>
    </row>
    <row r="629" spans="1:13" x14ac:dyDescent="0.25">
      <c r="A629" s="7"/>
      <c r="B629">
        <v>2008</v>
      </c>
      <c r="C629">
        <v>9</v>
      </c>
      <c r="D629">
        <v>16</v>
      </c>
      <c r="E629" s="127">
        <v>0</v>
      </c>
      <c r="F629" s="127">
        <v>4.6273037804613022</v>
      </c>
      <c r="G629" s="29">
        <v>1</v>
      </c>
      <c r="H629" s="7"/>
      <c r="I629" s="7"/>
      <c r="J629" s="7"/>
      <c r="K629" s="7"/>
      <c r="M629" s="7"/>
    </row>
    <row r="630" spans="1:13" x14ac:dyDescent="0.25">
      <c r="A630" s="7"/>
      <c r="B630">
        <v>2008</v>
      </c>
      <c r="C630">
        <v>9</v>
      </c>
      <c r="D630">
        <v>17</v>
      </c>
      <c r="E630" s="127">
        <v>0</v>
      </c>
      <c r="F630" s="127">
        <v>4.6578047846393051</v>
      </c>
      <c r="G630" s="29">
        <v>1</v>
      </c>
      <c r="H630" s="7"/>
      <c r="I630" s="7"/>
      <c r="J630" s="7"/>
      <c r="K630" s="7"/>
      <c r="M630" s="7"/>
    </row>
    <row r="631" spans="1:13" x14ac:dyDescent="0.25">
      <c r="A631" s="7"/>
      <c r="B631">
        <v>2008</v>
      </c>
      <c r="C631">
        <v>9</v>
      </c>
      <c r="D631">
        <v>18</v>
      </c>
      <c r="E631" s="127">
        <v>0</v>
      </c>
      <c r="F631" s="127">
        <v>4.6883176667264248</v>
      </c>
      <c r="G631" s="29">
        <v>1</v>
      </c>
      <c r="H631" s="7"/>
      <c r="I631" s="7"/>
      <c r="J631" s="7"/>
      <c r="K631" s="7"/>
      <c r="M631" s="7"/>
    </row>
    <row r="632" spans="1:13" x14ac:dyDescent="0.25">
      <c r="A632" s="7"/>
      <c r="B632">
        <v>2008</v>
      </c>
      <c r="C632">
        <v>9</v>
      </c>
      <c r="D632">
        <v>19</v>
      </c>
      <c r="E632" s="127">
        <v>0</v>
      </c>
      <c r="F632" s="127">
        <v>4.7188316754754656</v>
      </c>
      <c r="G632" s="29">
        <v>1</v>
      </c>
      <c r="H632" s="7"/>
      <c r="I632" s="7"/>
      <c r="J632" s="7"/>
      <c r="K632" s="7"/>
      <c r="M632" s="7"/>
    </row>
    <row r="633" spans="1:13" x14ac:dyDescent="0.25">
      <c r="A633" s="7"/>
      <c r="B633">
        <v>2008</v>
      </c>
      <c r="C633">
        <v>9</v>
      </c>
      <c r="D633">
        <v>20</v>
      </c>
      <c r="E633" s="127">
        <v>0</v>
      </c>
      <c r="F633" s="127">
        <v>4.7493359420295658</v>
      </c>
      <c r="G633" s="29">
        <v>1</v>
      </c>
      <c r="H633" s="7"/>
      <c r="I633" s="7"/>
      <c r="J633" s="7"/>
      <c r="K633" s="7"/>
      <c r="M633" s="7"/>
    </row>
    <row r="634" spans="1:13" x14ac:dyDescent="0.25">
      <c r="A634" s="7"/>
      <c r="B634">
        <v>2008</v>
      </c>
      <c r="C634">
        <v>9</v>
      </c>
      <c r="D634">
        <v>21</v>
      </c>
      <c r="E634" s="127">
        <v>0</v>
      </c>
      <c r="F634" s="127">
        <v>4.7798194799222689</v>
      </c>
      <c r="G634" s="29">
        <v>1</v>
      </c>
      <c r="H634" s="7"/>
      <c r="I634" s="7"/>
      <c r="J634" s="7"/>
      <c r="K634" s="7"/>
      <c r="M634" s="7"/>
    </row>
    <row r="635" spans="1:13" x14ac:dyDescent="0.25">
      <c r="A635" s="7"/>
      <c r="B635">
        <v>2008</v>
      </c>
      <c r="C635">
        <v>9</v>
      </c>
      <c r="D635">
        <v>22</v>
      </c>
      <c r="E635" s="127">
        <v>0</v>
      </c>
      <c r="F635" s="127">
        <v>4.8102711850774602</v>
      </c>
      <c r="G635" s="29">
        <v>1</v>
      </c>
      <c r="H635" s="7"/>
      <c r="I635" s="7"/>
      <c r="J635" s="7"/>
      <c r="K635" s="7"/>
      <c r="M635" s="7"/>
    </row>
    <row r="636" spans="1:13" x14ac:dyDescent="0.25">
      <c r="A636" s="7"/>
      <c r="B636">
        <v>2008</v>
      </c>
      <c r="C636">
        <v>9</v>
      </c>
      <c r="D636">
        <v>23</v>
      </c>
      <c r="E636" s="127">
        <v>0</v>
      </c>
      <c r="F636" s="127">
        <v>4.8406798358093992</v>
      </c>
      <c r="G636" s="29">
        <v>1</v>
      </c>
      <c r="H636" s="7"/>
      <c r="I636" s="7"/>
      <c r="J636" s="7"/>
      <c r="K636" s="7"/>
      <c r="M636" s="7"/>
    </row>
    <row r="637" spans="1:13" x14ac:dyDescent="0.25">
      <c r="A637" s="7"/>
      <c r="B637">
        <v>2008</v>
      </c>
      <c r="C637">
        <v>9</v>
      </c>
      <c r="D637">
        <v>24</v>
      </c>
      <c r="E637" s="127">
        <v>0</v>
      </c>
      <c r="F637" s="127">
        <v>4.8710340928227112</v>
      </c>
      <c r="G637" s="29">
        <v>1</v>
      </c>
      <c r="H637" s="7"/>
      <c r="I637" s="7"/>
      <c r="J637" s="7"/>
      <c r="K637" s="7"/>
      <c r="M637" s="7"/>
    </row>
    <row r="638" spans="1:13" x14ac:dyDescent="0.25">
      <c r="A638" s="7"/>
      <c r="B638">
        <v>2008</v>
      </c>
      <c r="C638">
        <v>9</v>
      </c>
      <c r="D638">
        <v>25</v>
      </c>
      <c r="E638" s="127">
        <v>0</v>
      </c>
      <c r="F638" s="127">
        <v>4.9013224992124016</v>
      </c>
      <c r="G638" s="29">
        <v>1</v>
      </c>
      <c r="H638" s="7"/>
      <c r="I638" s="7"/>
      <c r="J638" s="7"/>
      <c r="K638" s="7"/>
      <c r="M638" s="7"/>
    </row>
    <row r="639" spans="1:13" x14ac:dyDescent="0.25">
      <c r="A639" s="7"/>
      <c r="B639">
        <v>2008</v>
      </c>
      <c r="C639">
        <v>9</v>
      </c>
      <c r="D639">
        <v>26</v>
      </c>
      <c r="E639" s="127">
        <v>0</v>
      </c>
      <c r="F639" s="127">
        <v>4.9315334804638269</v>
      </c>
      <c r="G639" s="29">
        <v>1</v>
      </c>
      <c r="H639" s="7"/>
      <c r="I639" s="7"/>
      <c r="J639" s="7"/>
      <c r="K639" s="7"/>
      <c r="M639" s="7"/>
    </row>
    <row r="640" spans="1:13" x14ac:dyDescent="0.25">
      <c r="A640" s="7"/>
      <c r="B640">
        <v>2008</v>
      </c>
      <c r="C640">
        <v>9</v>
      </c>
      <c r="D640">
        <v>27</v>
      </c>
      <c r="E640" s="127">
        <v>0</v>
      </c>
      <c r="F640" s="127">
        <v>4.9616553444527121</v>
      </c>
      <c r="G640" s="29">
        <v>1</v>
      </c>
      <c r="H640" s="7"/>
      <c r="I640" s="7"/>
      <c r="J640" s="7"/>
      <c r="K640" s="7"/>
      <c r="M640" s="7"/>
    </row>
    <row r="641" spans="1:13" x14ac:dyDescent="0.25">
      <c r="A641" s="7"/>
      <c r="B641">
        <v>2008</v>
      </c>
      <c r="C641">
        <v>9</v>
      </c>
      <c r="D641">
        <v>28</v>
      </c>
      <c r="E641" s="127">
        <v>0</v>
      </c>
      <c r="F641" s="127">
        <v>4.9916762814451943</v>
      </c>
      <c r="G641" s="29">
        <v>1</v>
      </c>
      <c r="H641" s="7"/>
      <c r="I641" s="7"/>
      <c r="J641" s="7"/>
      <c r="K641" s="7"/>
      <c r="M641" s="7"/>
    </row>
    <row r="642" spans="1:13" x14ac:dyDescent="0.25">
      <c r="A642" s="7"/>
      <c r="B642">
        <v>2008</v>
      </c>
      <c r="C642">
        <v>9</v>
      </c>
      <c r="D642">
        <v>29</v>
      </c>
      <c r="E642" s="127">
        <v>0</v>
      </c>
      <c r="F642" s="127">
        <v>5.0215843640976949</v>
      </c>
      <c r="G642" s="29">
        <v>1</v>
      </c>
      <c r="H642" s="7"/>
      <c r="I642" s="7"/>
      <c r="J642" s="7"/>
      <c r="K642" s="7"/>
      <c r="M642" s="7"/>
    </row>
    <row r="643" spans="1:13" x14ac:dyDescent="0.25">
      <c r="A643" s="7"/>
      <c r="B643">
        <v>2008</v>
      </c>
      <c r="C643">
        <v>9</v>
      </c>
      <c r="D643">
        <v>30</v>
      </c>
      <c r="E643" s="127">
        <v>0</v>
      </c>
      <c r="F643" s="127">
        <v>5.0513675474570769</v>
      </c>
      <c r="G643" s="29">
        <v>1</v>
      </c>
      <c r="H643" s="7"/>
      <c r="I643" s="7"/>
      <c r="J643" s="7"/>
      <c r="K643" s="7"/>
      <c r="M643" s="7"/>
    </row>
    <row r="644" spans="1:13" x14ac:dyDescent="0.25">
      <c r="A644" s="7"/>
      <c r="B644">
        <v>2008</v>
      </c>
      <c r="C644">
        <v>10</v>
      </c>
      <c r="D644">
        <v>1</v>
      </c>
      <c r="E644" s="127">
        <v>0</v>
      </c>
      <c r="F644" s="127">
        <v>5.0810136689605274</v>
      </c>
      <c r="G644" s="29">
        <v>1</v>
      </c>
      <c r="H644" s="7"/>
      <c r="I644" s="7"/>
      <c r="J644" s="7"/>
      <c r="K644" s="7"/>
      <c r="M644" s="7"/>
    </row>
    <row r="645" spans="1:13" x14ac:dyDescent="0.25">
      <c r="A645" s="7"/>
      <c r="B645">
        <v>2008</v>
      </c>
      <c r="C645">
        <v>10</v>
      </c>
      <c r="D645">
        <v>2</v>
      </c>
      <c r="E645" s="127">
        <v>0</v>
      </c>
      <c r="F645" s="127">
        <v>5.1105104484356412</v>
      </c>
      <c r="G645" s="29">
        <v>1</v>
      </c>
      <c r="H645" s="7"/>
      <c r="I645" s="7"/>
      <c r="J645" s="7"/>
      <c r="K645" s="7"/>
      <c r="M645" s="7"/>
    </row>
    <row r="646" spans="1:13" x14ac:dyDescent="0.25">
      <c r="A646" s="7"/>
      <c r="B646">
        <v>2008</v>
      </c>
      <c r="C646">
        <v>10</v>
      </c>
      <c r="D646">
        <v>3</v>
      </c>
      <c r="E646" s="127">
        <v>0</v>
      </c>
      <c r="F646" s="127">
        <v>5.1398454881003328</v>
      </c>
      <c r="G646" s="29">
        <v>1</v>
      </c>
      <c r="H646" s="7"/>
      <c r="I646" s="7"/>
      <c r="J646" s="7"/>
      <c r="K646" s="7"/>
      <c r="M646" s="7"/>
    </row>
    <row r="647" spans="1:13" x14ac:dyDescent="0.25">
      <c r="A647" s="7"/>
      <c r="B647">
        <v>2008</v>
      </c>
      <c r="C647">
        <v>10</v>
      </c>
      <c r="D647">
        <v>4</v>
      </c>
      <c r="E647" s="127">
        <v>0</v>
      </c>
      <c r="F647" s="127">
        <v>5.1690062725629264</v>
      </c>
      <c r="G647" s="29">
        <v>1</v>
      </c>
      <c r="H647" s="7"/>
      <c r="I647" s="7"/>
      <c r="J647" s="7"/>
      <c r="K647" s="7"/>
      <c r="M647" s="7"/>
    </row>
    <row r="648" spans="1:13" x14ac:dyDescent="0.25">
      <c r="A648" s="7"/>
      <c r="B648">
        <v>2008</v>
      </c>
      <c r="C648">
        <v>10</v>
      </c>
      <c r="D648">
        <v>5</v>
      </c>
      <c r="E648" s="127">
        <v>0</v>
      </c>
      <c r="F648" s="127">
        <v>5.1979801688220828</v>
      </c>
      <c r="G648" s="29">
        <v>1</v>
      </c>
      <c r="H648" s="7"/>
      <c r="I648" s="7"/>
      <c r="J648" s="7"/>
      <c r="K648" s="7"/>
      <c r="M648" s="7"/>
    </row>
    <row r="649" spans="1:13" x14ac:dyDescent="0.25">
      <c r="A649" s="7"/>
      <c r="B649">
        <v>2008</v>
      </c>
      <c r="C649">
        <v>10</v>
      </c>
      <c r="D649">
        <v>6</v>
      </c>
      <c r="E649" s="127">
        <v>0</v>
      </c>
      <c r="F649" s="127">
        <v>5.2267544262668597</v>
      </c>
      <c r="G649" s="29">
        <v>1</v>
      </c>
      <c r="H649" s="7"/>
      <c r="I649" s="7"/>
      <c r="J649" s="7"/>
      <c r="K649" s="7"/>
      <c r="M649" s="7"/>
    </row>
    <row r="650" spans="1:13" x14ac:dyDescent="0.25">
      <c r="A650" s="7"/>
      <c r="B650">
        <v>2008</v>
      </c>
      <c r="C650">
        <v>10</v>
      </c>
      <c r="D650">
        <v>7</v>
      </c>
      <c r="E650" s="127">
        <v>0</v>
      </c>
      <c r="F650" s="127">
        <v>5.2553161766766632</v>
      </c>
      <c r="G650" s="29">
        <v>1</v>
      </c>
      <c r="H650" s="7"/>
      <c r="I650" s="7"/>
      <c r="J650" s="7"/>
      <c r="K650" s="7"/>
      <c r="M650" s="7"/>
    </row>
    <row r="651" spans="1:13" x14ac:dyDescent="0.25">
      <c r="A651" s="7"/>
      <c r="B651">
        <v>2008</v>
      </c>
      <c r="C651">
        <v>10</v>
      </c>
      <c r="D651">
        <v>8</v>
      </c>
      <c r="E651" s="127">
        <v>0</v>
      </c>
      <c r="F651" s="127">
        <v>5.2836524342212616</v>
      </c>
      <c r="G651" s="29">
        <v>1</v>
      </c>
      <c r="H651" s="7"/>
      <c r="I651" s="7"/>
      <c r="J651" s="7"/>
      <c r="K651" s="7"/>
      <c r="M651" s="7"/>
    </row>
    <row r="652" spans="1:13" x14ac:dyDescent="0.25">
      <c r="A652" s="7"/>
      <c r="B652">
        <v>2008</v>
      </c>
      <c r="C652">
        <v>10</v>
      </c>
      <c r="D652">
        <v>9</v>
      </c>
      <c r="E652" s="127">
        <v>0</v>
      </c>
      <c r="F652" s="127">
        <v>5.3117500954608081</v>
      </c>
      <c r="G652" s="29">
        <v>1</v>
      </c>
      <c r="H652" s="7"/>
      <c r="I652" s="7"/>
      <c r="J652" s="7"/>
      <c r="K652" s="7"/>
      <c r="M652" s="7"/>
    </row>
    <row r="653" spans="1:13" x14ac:dyDescent="0.25">
      <c r="A653" s="7"/>
      <c r="B653">
        <v>2008</v>
      </c>
      <c r="C653">
        <v>10</v>
      </c>
      <c r="D653">
        <v>10</v>
      </c>
      <c r="E653" s="127">
        <v>0</v>
      </c>
      <c r="F653" s="127">
        <v>5.3395959393458226</v>
      </c>
      <c r="G653" s="29">
        <v>1</v>
      </c>
      <c r="H653" s="7"/>
      <c r="I653" s="7"/>
      <c r="J653" s="7"/>
      <c r="K653" s="7"/>
      <c r="M653" s="7"/>
    </row>
    <row r="654" spans="1:13" x14ac:dyDescent="0.25">
      <c r="A654" s="7"/>
      <c r="B654">
        <v>2008</v>
      </c>
      <c r="C654">
        <v>10</v>
      </c>
      <c r="D654">
        <v>11</v>
      </c>
      <c r="E654" s="127">
        <v>0</v>
      </c>
      <c r="F654" s="127">
        <v>5.3671766272171695</v>
      </c>
      <c r="G654" s="29">
        <v>1</v>
      </c>
      <c r="H654" s="7"/>
      <c r="I654" s="7"/>
      <c r="J654" s="7"/>
      <c r="K654" s="7"/>
      <c r="M654" s="7"/>
    </row>
    <row r="655" spans="1:13" x14ac:dyDescent="0.25">
      <c r="A655" s="7"/>
      <c r="B655">
        <v>2008</v>
      </c>
      <c r="C655">
        <v>10</v>
      </c>
      <c r="D655">
        <v>12</v>
      </c>
      <c r="E655" s="127">
        <v>0</v>
      </c>
      <c r="F655" s="127">
        <v>5.3944787028061292</v>
      </c>
      <c r="G655" s="29">
        <v>1</v>
      </c>
      <c r="H655" s="7"/>
      <c r="I655" s="7"/>
      <c r="J655" s="7"/>
      <c r="K655" s="7"/>
      <c r="M655" s="7"/>
    </row>
    <row r="656" spans="1:13" x14ac:dyDescent="0.25">
      <c r="A656" s="7"/>
      <c r="B656">
        <v>2008</v>
      </c>
      <c r="C656">
        <v>10</v>
      </c>
      <c r="D656">
        <v>13</v>
      </c>
      <c r="E656" s="127">
        <v>0</v>
      </c>
      <c r="F656" s="127">
        <v>5.421488592234283</v>
      </c>
      <c r="G656" s="29">
        <v>1</v>
      </c>
      <c r="H656" s="7"/>
      <c r="I656" s="7"/>
      <c r="J656" s="7"/>
      <c r="K656" s="7"/>
      <c r="M656" s="7"/>
    </row>
    <row r="657" spans="1:13" x14ac:dyDescent="0.25">
      <c r="A657" s="7"/>
      <c r="B657">
        <v>2008</v>
      </c>
      <c r="C657">
        <v>10</v>
      </c>
      <c r="D657">
        <v>14</v>
      </c>
      <c r="E657" s="127">
        <v>0</v>
      </c>
      <c r="F657" s="127">
        <v>5.448192604013645</v>
      </c>
      <c r="G657" s="29">
        <v>1</v>
      </c>
      <c r="H657" s="7"/>
      <c r="I657" s="7"/>
      <c r="J657" s="7"/>
      <c r="K657" s="7"/>
      <c r="M657" s="7"/>
    </row>
    <row r="658" spans="1:13" x14ac:dyDescent="0.25">
      <c r="A658" s="7"/>
      <c r="B658">
        <v>2008</v>
      </c>
      <c r="C658">
        <v>10</v>
      </c>
      <c r="D658">
        <v>15</v>
      </c>
      <c r="E658" s="127">
        <v>0</v>
      </c>
      <c r="F658" s="127">
        <v>5.474576929046556</v>
      </c>
      <c r="G658" s="29">
        <v>1</v>
      </c>
      <c r="H658" s="7"/>
      <c r="I658" s="7"/>
      <c r="J658" s="7"/>
      <c r="K658" s="7"/>
      <c r="M658" s="7"/>
    </row>
    <row r="659" spans="1:13" x14ac:dyDescent="0.25">
      <c r="A659" s="7"/>
      <c r="B659">
        <v>2008</v>
      </c>
      <c r="C659">
        <v>10</v>
      </c>
      <c r="D659">
        <v>16</v>
      </c>
      <c r="E659" s="127">
        <v>0</v>
      </c>
      <c r="F659" s="127">
        <v>5.5006276406257335</v>
      </c>
      <c r="G659" s="29">
        <v>1</v>
      </c>
      <c r="H659" s="7"/>
      <c r="I659" s="7"/>
      <c r="J659" s="7"/>
      <c r="K659" s="7"/>
      <c r="M659" s="7"/>
    </row>
    <row r="660" spans="1:13" x14ac:dyDescent="0.25">
      <c r="A660" s="7"/>
      <c r="B660">
        <v>2008</v>
      </c>
      <c r="C660">
        <v>10</v>
      </c>
      <c r="D660">
        <v>17</v>
      </c>
      <c r="E660" s="127">
        <v>0</v>
      </c>
      <c r="F660" s="127">
        <v>5.5263306944342938</v>
      </c>
      <c r="G660" s="29">
        <v>1</v>
      </c>
      <c r="H660" s="7"/>
      <c r="I660" s="7"/>
      <c r="J660" s="7"/>
      <c r="K660" s="7"/>
      <c r="M660" s="7"/>
    </row>
    <row r="661" spans="1:13" x14ac:dyDescent="0.25">
      <c r="A661" s="7"/>
      <c r="B661">
        <v>2008</v>
      </c>
      <c r="C661">
        <v>10</v>
      </c>
      <c r="D661">
        <v>18</v>
      </c>
      <c r="E661" s="127">
        <v>0</v>
      </c>
      <c r="F661" s="127">
        <v>5.551671928545642</v>
      </c>
      <c r="G661" s="29">
        <v>1</v>
      </c>
      <c r="H661" s="7"/>
      <c r="I661" s="7"/>
      <c r="J661" s="7"/>
      <c r="K661" s="7"/>
      <c r="M661" s="7"/>
    </row>
    <row r="662" spans="1:13" x14ac:dyDescent="0.25">
      <c r="A662" s="7"/>
      <c r="B662">
        <v>2008</v>
      </c>
      <c r="C662">
        <v>10</v>
      </c>
      <c r="D662">
        <v>19</v>
      </c>
      <c r="E662" s="127">
        <v>0</v>
      </c>
      <c r="F662" s="127">
        <v>5.5766370634236546</v>
      </c>
      <c r="G662" s="29">
        <v>1</v>
      </c>
      <c r="H662" s="7"/>
      <c r="I662" s="7"/>
      <c r="J662" s="7"/>
      <c r="K662" s="7"/>
      <c r="M662" s="7"/>
    </row>
    <row r="663" spans="1:13" x14ac:dyDescent="0.25">
      <c r="A663" s="7"/>
      <c r="B663">
        <v>2008</v>
      </c>
      <c r="C663">
        <v>10</v>
      </c>
      <c r="D663">
        <v>20</v>
      </c>
      <c r="E663" s="127">
        <v>0</v>
      </c>
      <c r="F663" s="127">
        <v>5.6012117019224998</v>
      </c>
      <c r="G663" s="29">
        <v>1</v>
      </c>
      <c r="H663" s="7"/>
      <c r="I663" s="7"/>
      <c r="J663" s="7"/>
      <c r="K663" s="7"/>
      <c r="M663" s="7"/>
    </row>
    <row r="664" spans="1:13" x14ac:dyDescent="0.25">
      <c r="A664" s="7"/>
      <c r="B664">
        <v>2008</v>
      </c>
      <c r="C664">
        <v>10</v>
      </c>
      <c r="D664">
        <v>21</v>
      </c>
      <c r="E664" s="127">
        <v>0</v>
      </c>
      <c r="F664" s="127">
        <v>5.6253813292867267</v>
      </c>
      <c r="G664" s="29">
        <v>1</v>
      </c>
      <c r="H664" s="7"/>
      <c r="I664" s="7"/>
      <c r="J664" s="7"/>
      <c r="K664" s="7"/>
      <c r="M664" s="7"/>
    </row>
    <row r="665" spans="1:13" x14ac:dyDescent="0.25">
      <c r="A665" s="7"/>
      <c r="B665">
        <v>2008</v>
      </c>
      <c r="C665">
        <v>10</v>
      </c>
      <c r="D665">
        <v>22</v>
      </c>
      <c r="E665" s="127">
        <v>0</v>
      </c>
      <c r="F665" s="127">
        <v>5.6491313131512921</v>
      </c>
      <c r="G665" s="29">
        <v>1</v>
      </c>
      <c r="H665" s="7"/>
      <c r="I665" s="7"/>
      <c r="J665" s="7"/>
      <c r="K665" s="7"/>
      <c r="M665" s="7"/>
    </row>
    <row r="666" spans="1:13" x14ac:dyDescent="0.25">
      <c r="A666" s="7"/>
      <c r="B666">
        <v>2008</v>
      </c>
      <c r="C666">
        <v>10</v>
      </c>
      <c r="D666">
        <v>23</v>
      </c>
      <c r="E666" s="127">
        <v>0</v>
      </c>
      <c r="F666" s="127">
        <v>5.6724469035414646</v>
      </c>
      <c r="G666" s="29">
        <v>1</v>
      </c>
      <c r="H666" s="7"/>
      <c r="I666" s="7"/>
      <c r="J666" s="7"/>
      <c r="K666" s="7"/>
      <c r="M666" s="7"/>
    </row>
    <row r="667" spans="1:13" x14ac:dyDescent="0.25">
      <c r="A667" s="7"/>
      <c r="B667">
        <v>2008</v>
      </c>
      <c r="C667">
        <v>10</v>
      </c>
      <c r="D667">
        <v>24</v>
      </c>
      <c r="E667" s="127">
        <v>0</v>
      </c>
      <c r="F667" s="127">
        <v>5.6953132328729321</v>
      </c>
      <c r="G667" s="29">
        <v>1</v>
      </c>
      <c r="H667" s="7"/>
      <c r="I667" s="7"/>
      <c r="J667" s="7"/>
      <c r="K667" s="7"/>
      <c r="M667" s="7"/>
    </row>
    <row r="668" spans="1:13" x14ac:dyDescent="0.25">
      <c r="A668" s="7"/>
      <c r="B668">
        <v>2008</v>
      </c>
      <c r="C668">
        <v>10</v>
      </c>
      <c r="D668">
        <v>25</v>
      </c>
      <c r="E668" s="127">
        <v>0</v>
      </c>
      <c r="F668" s="127">
        <v>5.7177153159517022</v>
      </c>
      <c r="G668" s="29">
        <v>1</v>
      </c>
      <c r="H668" s="7"/>
      <c r="I668" s="7"/>
      <c r="J668" s="7"/>
      <c r="K668" s="7"/>
      <c r="M668" s="7"/>
    </row>
    <row r="669" spans="1:13" x14ac:dyDescent="0.25">
      <c r="A669" s="7"/>
      <c r="B669">
        <v>2008</v>
      </c>
      <c r="C669">
        <v>10</v>
      </c>
      <c r="D669">
        <v>26</v>
      </c>
      <c r="E669" s="127">
        <v>0</v>
      </c>
      <c r="F669" s="127">
        <v>5.7396380499742099</v>
      </c>
      <c r="G669" s="29">
        <v>1</v>
      </c>
      <c r="H669" s="7"/>
      <c r="I669" s="7"/>
      <c r="J669" s="7"/>
      <c r="K669" s="7"/>
      <c r="M669" s="7"/>
    </row>
    <row r="670" spans="1:13" x14ac:dyDescent="0.25">
      <c r="A670" s="7"/>
      <c r="B670">
        <v>2008</v>
      </c>
      <c r="C670">
        <v>10</v>
      </c>
      <c r="D670">
        <v>27</v>
      </c>
      <c r="E670" s="127">
        <v>0</v>
      </c>
      <c r="F670" s="127">
        <v>5.7610662145271787</v>
      </c>
      <c r="G670" s="29">
        <v>1</v>
      </c>
      <c r="H670" s="7"/>
      <c r="I670" s="7"/>
      <c r="J670" s="7"/>
      <c r="K670" s="7"/>
      <c r="M670" s="7"/>
    </row>
    <row r="671" spans="1:13" x14ac:dyDescent="0.25">
      <c r="A671" s="7"/>
      <c r="B671">
        <v>2008</v>
      </c>
      <c r="C671">
        <v>10</v>
      </c>
      <c r="D671">
        <v>28</v>
      </c>
      <c r="E671" s="127">
        <v>0</v>
      </c>
      <c r="F671" s="127">
        <v>5.7819844715877693</v>
      </c>
      <c r="G671" s="29">
        <v>1</v>
      </c>
      <c r="H671" s="7"/>
      <c r="I671" s="7"/>
      <c r="J671" s="7"/>
      <c r="K671" s="7"/>
      <c r="M671" s="7"/>
    </row>
    <row r="672" spans="1:13" x14ac:dyDescent="0.25">
      <c r="A672" s="7"/>
      <c r="B672">
        <v>2008</v>
      </c>
      <c r="C672">
        <v>10</v>
      </c>
      <c r="D672">
        <v>29</v>
      </c>
      <c r="E672" s="127">
        <v>8.1900005300000007</v>
      </c>
      <c r="F672" s="127">
        <v>5.8023773655234869</v>
      </c>
      <c r="G672" s="29">
        <v>1</v>
      </c>
      <c r="H672" s="7"/>
      <c r="I672" s="7"/>
      <c r="J672" s="7"/>
      <c r="K672" s="7"/>
      <c r="M672" s="7"/>
    </row>
    <row r="673" spans="1:13" x14ac:dyDescent="0.25">
      <c r="A673" s="7"/>
      <c r="B673">
        <v>2008</v>
      </c>
      <c r="C673">
        <v>10</v>
      </c>
      <c r="D673">
        <v>30</v>
      </c>
      <c r="E673" s="127">
        <v>0</v>
      </c>
      <c r="F673" s="127">
        <v>5.8222293230922091</v>
      </c>
      <c r="G673" s="29">
        <v>1</v>
      </c>
      <c r="H673" s="7"/>
      <c r="I673" s="7"/>
      <c r="J673" s="7"/>
      <c r="K673" s="7"/>
      <c r="M673" s="7"/>
    </row>
    <row r="674" spans="1:13" x14ac:dyDescent="0.25">
      <c r="A674" s="7"/>
      <c r="B674">
        <v>2008</v>
      </c>
      <c r="C674">
        <v>10</v>
      </c>
      <c r="D674">
        <v>31</v>
      </c>
      <c r="E674" s="127">
        <v>0</v>
      </c>
      <c r="F674" s="127">
        <v>5.8415246534421321</v>
      </c>
      <c r="G674" s="29">
        <v>1</v>
      </c>
      <c r="H674" s="7"/>
      <c r="I674" s="7"/>
      <c r="J674" s="7"/>
      <c r="K674" s="7"/>
      <c r="M674" s="7"/>
    </row>
    <row r="675" spans="1:13" x14ac:dyDescent="0.25">
      <c r="A675" s="7"/>
      <c r="B675">
        <v>2008</v>
      </c>
      <c r="C675">
        <v>11</v>
      </c>
      <c r="D675">
        <v>1</v>
      </c>
      <c r="E675" s="127">
        <v>0</v>
      </c>
      <c r="F675" s="127">
        <v>5.8602475481119143</v>
      </c>
      <c r="G675" s="29">
        <v>1</v>
      </c>
      <c r="H675" s="7"/>
      <c r="I675" s="7"/>
      <c r="J675" s="7"/>
      <c r="K675" s="7"/>
      <c r="M675" s="7"/>
    </row>
    <row r="676" spans="1:13" x14ac:dyDescent="0.25">
      <c r="A676" s="7"/>
      <c r="B676">
        <v>2008</v>
      </c>
      <c r="C676">
        <v>11</v>
      </c>
      <c r="D676">
        <v>2</v>
      </c>
      <c r="E676" s="127">
        <v>0</v>
      </c>
      <c r="F676" s="127">
        <v>5.8783820810304981</v>
      </c>
      <c r="G676" s="29">
        <v>1</v>
      </c>
      <c r="H676" s="7"/>
      <c r="I676" s="7"/>
      <c r="J676" s="7"/>
      <c r="K676" s="7"/>
      <c r="M676" s="7"/>
    </row>
    <row r="677" spans="1:13" x14ac:dyDescent="0.25">
      <c r="A677" s="7"/>
      <c r="B677">
        <v>2008</v>
      </c>
      <c r="C677">
        <v>11</v>
      </c>
      <c r="D677">
        <v>3</v>
      </c>
      <c r="E677" s="127">
        <v>0</v>
      </c>
      <c r="F677" s="127">
        <v>5.8959122085172391</v>
      </c>
      <c r="G677" s="29">
        <v>1</v>
      </c>
      <c r="H677" s="7"/>
      <c r="I677" s="7"/>
      <c r="J677" s="7"/>
      <c r="K677" s="7"/>
      <c r="M677" s="7"/>
    </row>
    <row r="678" spans="1:13" x14ac:dyDescent="0.25">
      <c r="A678" s="7"/>
      <c r="B678">
        <v>2008</v>
      </c>
      <c r="C678">
        <v>11</v>
      </c>
      <c r="D678">
        <v>4</v>
      </c>
      <c r="E678" s="127">
        <v>0</v>
      </c>
      <c r="F678" s="127">
        <v>5.9128217692818525</v>
      </c>
      <c r="G678" s="29">
        <v>1</v>
      </c>
      <c r="H678" s="7"/>
      <c r="I678" s="7"/>
      <c r="J678" s="7"/>
      <c r="K678" s="7"/>
      <c r="M678" s="7"/>
    </row>
    <row r="679" spans="1:13" x14ac:dyDescent="0.25">
      <c r="A679" s="7"/>
      <c r="B679">
        <v>2008</v>
      </c>
      <c r="C679">
        <v>11</v>
      </c>
      <c r="D679">
        <v>5</v>
      </c>
      <c r="E679" s="127">
        <v>0</v>
      </c>
      <c r="F679" s="127">
        <v>5.9290944844243985</v>
      </c>
      <c r="G679" s="29">
        <v>1</v>
      </c>
      <c r="H679" s="7"/>
      <c r="I679" s="7"/>
      <c r="J679" s="7"/>
      <c r="K679" s="7"/>
      <c r="M679" s="7"/>
    </row>
    <row r="680" spans="1:13" x14ac:dyDescent="0.25">
      <c r="A680" s="7"/>
      <c r="B680">
        <v>2008</v>
      </c>
      <c r="C680">
        <v>11</v>
      </c>
      <c r="D680">
        <v>6</v>
      </c>
      <c r="E680" s="127">
        <v>0.291938007</v>
      </c>
      <c r="F680" s="127">
        <v>5.9447139574353312</v>
      </c>
      <c r="G680" s="29">
        <v>1</v>
      </c>
      <c r="H680" s="7"/>
      <c r="I680" s="7"/>
      <c r="J680" s="7"/>
      <c r="K680" s="7"/>
      <c r="M680" s="7"/>
    </row>
    <row r="681" spans="1:13" x14ac:dyDescent="0.25">
      <c r="A681" s="7"/>
      <c r="B681">
        <v>2008</v>
      </c>
      <c r="C681">
        <v>11</v>
      </c>
      <c r="D681">
        <v>7</v>
      </c>
      <c r="E681" s="127">
        <v>0</v>
      </c>
      <c r="F681" s="127">
        <v>5.9596636741954701</v>
      </c>
      <c r="G681" s="29">
        <v>1</v>
      </c>
      <c r="H681" s="7"/>
      <c r="I681" s="7"/>
      <c r="J681" s="7"/>
      <c r="K681" s="7"/>
      <c r="M681" s="7"/>
    </row>
    <row r="682" spans="1:13" x14ac:dyDescent="0.25">
      <c r="A682" s="7"/>
      <c r="B682">
        <v>2008</v>
      </c>
      <c r="C682">
        <v>11</v>
      </c>
      <c r="D682">
        <v>8</v>
      </c>
      <c r="E682" s="127">
        <v>0.78823268400000002</v>
      </c>
      <c r="F682" s="127">
        <v>5.9739270029760032</v>
      </c>
      <c r="G682" s="29">
        <v>1</v>
      </c>
      <c r="H682" s="7"/>
      <c r="I682" s="7"/>
      <c r="J682" s="7"/>
      <c r="K682" s="7"/>
      <c r="M682" s="7"/>
    </row>
    <row r="683" spans="1:13" x14ac:dyDescent="0.25">
      <c r="A683" s="7"/>
      <c r="B683">
        <v>2008</v>
      </c>
      <c r="C683">
        <v>11</v>
      </c>
      <c r="D683">
        <v>9</v>
      </c>
      <c r="E683" s="127">
        <v>0</v>
      </c>
      <c r="F683" s="127">
        <v>5.9874871944384385</v>
      </c>
      <c r="G683" s="29">
        <v>1</v>
      </c>
      <c r="H683" s="7"/>
      <c r="I683" s="7"/>
      <c r="J683" s="7"/>
      <c r="K683" s="7"/>
      <c r="M683" s="7"/>
    </row>
    <row r="684" spans="1:13" x14ac:dyDescent="0.25">
      <c r="A684" s="7"/>
      <c r="B684">
        <v>2008</v>
      </c>
      <c r="C684">
        <v>11</v>
      </c>
      <c r="D684">
        <v>10</v>
      </c>
      <c r="E684" s="127">
        <v>0</v>
      </c>
      <c r="F684" s="127">
        <v>6.0003273816347527</v>
      </c>
      <c r="G684" s="29">
        <v>1</v>
      </c>
      <c r="H684" s="7"/>
      <c r="I684" s="7"/>
      <c r="J684" s="7"/>
      <c r="K684" s="7"/>
      <c r="M684" s="7"/>
    </row>
    <row r="685" spans="1:13" x14ac:dyDescent="0.25">
      <c r="A685" s="7"/>
      <c r="B685">
        <v>2008</v>
      </c>
      <c r="C685">
        <v>11</v>
      </c>
      <c r="D685">
        <v>11</v>
      </c>
      <c r="E685" s="127">
        <v>2.2771167800000001</v>
      </c>
      <c r="F685" s="127">
        <v>6.0124305800071998</v>
      </c>
      <c r="G685" s="29">
        <v>1</v>
      </c>
      <c r="H685" s="7"/>
      <c r="I685" s="7"/>
      <c r="J685" s="7"/>
      <c r="K685" s="7"/>
      <c r="M685" s="7"/>
    </row>
    <row r="686" spans="1:13" x14ac:dyDescent="0.25">
      <c r="A686" s="7"/>
      <c r="B686">
        <v>2008</v>
      </c>
      <c r="C686">
        <v>11</v>
      </c>
      <c r="D686">
        <v>12</v>
      </c>
      <c r="E686" s="127">
        <v>0.20435664100000001</v>
      </c>
      <c r="F686" s="127">
        <v>6.0237796873884255</v>
      </c>
      <c r="G686" s="29">
        <v>1</v>
      </c>
      <c r="H686" s="7"/>
      <c r="I686" s="7"/>
      <c r="J686" s="7"/>
      <c r="K686" s="7"/>
      <c r="M686" s="7"/>
    </row>
    <row r="687" spans="1:13" x14ac:dyDescent="0.25">
      <c r="A687" s="7"/>
      <c r="B687">
        <v>2008</v>
      </c>
      <c r="C687">
        <v>11</v>
      </c>
      <c r="D687">
        <v>13</v>
      </c>
      <c r="E687" s="127">
        <v>1.10936463</v>
      </c>
      <c r="F687" s="127">
        <v>6.0343574840014638</v>
      </c>
      <c r="G687" s="29">
        <v>1</v>
      </c>
      <c r="H687" s="7"/>
      <c r="I687" s="7"/>
      <c r="J687" s="7"/>
      <c r="K687" s="7"/>
      <c r="M687" s="7"/>
    </row>
    <row r="688" spans="1:13" x14ac:dyDescent="0.25">
      <c r="A688" s="7"/>
      <c r="B688">
        <v>2008</v>
      </c>
      <c r="C688">
        <v>11</v>
      </c>
      <c r="D688">
        <v>14</v>
      </c>
      <c r="E688" s="127">
        <v>0</v>
      </c>
      <c r="F688" s="127">
        <v>6.0441466324597002</v>
      </c>
      <c r="G688" s="29">
        <v>1</v>
      </c>
      <c r="H688" s="7"/>
      <c r="I688" s="7"/>
      <c r="J688" s="7"/>
      <c r="K688" s="7"/>
      <c r="M688" s="7"/>
    </row>
    <row r="689" spans="1:13" x14ac:dyDescent="0.25">
      <c r="A689" s="7"/>
      <c r="B689">
        <v>2008</v>
      </c>
      <c r="C689">
        <v>11</v>
      </c>
      <c r="D689">
        <v>15</v>
      </c>
      <c r="E689" s="127">
        <v>0</v>
      </c>
      <c r="F689" s="127">
        <v>6.0531296777668864</v>
      </c>
      <c r="G689" s="29">
        <v>1</v>
      </c>
      <c r="H689" s="7"/>
      <c r="I689" s="7"/>
      <c r="J689" s="7"/>
      <c r="K689" s="7"/>
      <c r="M689" s="7"/>
    </row>
    <row r="690" spans="1:13" x14ac:dyDescent="0.25">
      <c r="A690" s="7"/>
      <c r="B690">
        <v>2008</v>
      </c>
      <c r="C690">
        <v>11</v>
      </c>
      <c r="D690">
        <v>16</v>
      </c>
      <c r="E690" s="127">
        <v>0</v>
      </c>
      <c r="F690" s="127">
        <v>6.0612890473171532</v>
      </c>
      <c r="G690" s="29">
        <v>1</v>
      </c>
      <c r="H690" s="7"/>
      <c r="I690" s="7"/>
      <c r="J690" s="7"/>
      <c r="K690" s="7"/>
      <c r="M690" s="7"/>
    </row>
    <row r="691" spans="1:13" x14ac:dyDescent="0.25">
      <c r="A691" s="7"/>
      <c r="B691">
        <v>2008</v>
      </c>
      <c r="C691">
        <v>11</v>
      </c>
      <c r="D691">
        <v>17</v>
      </c>
      <c r="E691" s="127">
        <v>0</v>
      </c>
      <c r="F691" s="127">
        <v>6.068607050894979</v>
      </c>
      <c r="G691" s="29">
        <v>1</v>
      </c>
      <c r="H691" s="7"/>
      <c r="I691" s="7"/>
      <c r="J691" s="7"/>
      <c r="K691" s="7"/>
      <c r="M691" s="7"/>
    </row>
    <row r="692" spans="1:13" x14ac:dyDescent="0.25">
      <c r="A692" s="7"/>
      <c r="B692">
        <v>2008</v>
      </c>
      <c r="C692">
        <v>11</v>
      </c>
      <c r="D692">
        <v>18</v>
      </c>
      <c r="E692" s="127">
        <v>1.5472716099999999</v>
      </c>
      <c r="F692" s="127">
        <v>6.075065880675254</v>
      </c>
      <c r="G692" s="29">
        <v>1</v>
      </c>
      <c r="H692" s="7"/>
      <c r="I692" s="7"/>
      <c r="J692" s="7"/>
      <c r="K692" s="7"/>
      <c r="M692" s="7"/>
    </row>
    <row r="693" spans="1:13" x14ac:dyDescent="0.25">
      <c r="A693" s="7"/>
      <c r="B693">
        <v>2008</v>
      </c>
      <c r="C693">
        <v>11</v>
      </c>
      <c r="D693">
        <v>19</v>
      </c>
      <c r="E693" s="127">
        <v>0.20435664100000001</v>
      </c>
      <c r="F693" s="127">
        <v>6.0806476112231671</v>
      </c>
      <c r="G693" s="29">
        <v>1</v>
      </c>
      <c r="H693" s="7"/>
      <c r="I693" s="7"/>
      <c r="J693" s="7"/>
      <c r="K693" s="7"/>
      <c r="M693" s="7"/>
    </row>
    <row r="694" spans="1:13" x14ac:dyDescent="0.25">
      <c r="A694" s="7"/>
      <c r="B694">
        <v>2008</v>
      </c>
      <c r="C694">
        <v>11</v>
      </c>
      <c r="D694">
        <v>20</v>
      </c>
      <c r="E694" s="127">
        <v>0</v>
      </c>
      <c r="F694" s="127">
        <v>6.0853341994943557</v>
      </c>
      <c r="G694" s="29">
        <v>1</v>
      </c>
      <c r="H694" s="7"/>
      <c r="I694" s="7"/>
      <c r="J694" s="7"/>
      <c r="K694" s="7"/>
      <c r="M694" s="7"/>
    </row>
    <row r="695" spans="1:13" x14ac:dyDescent="0.25">
      <c r="A695" s="7"/>
      <c r="B695">
        <v>2008</v>
      </c>
      <c r="C695">
        <v>11</v>
      </c>
      <c r="D695">
        <v>21</v>
      </c>
      <c r="E695" s="127">
        <v>0</v>
      </c>
      <c r="F695" s="127">
        <v>6.089107484834746</v>
      </c>
      <c r="G695" s="29">
        <v>1</v>
      </c>
      <c r="H695" s="7"/>
      <c r="I695" s="7"/>
      <c r="J695" s="7"/>
      <c r="K695" s="7"/>
      <c r="M695" s="7"/>
    </row>
    <row r="696" spans="1:13" x14ac:dyDescent="0.25">
      <c r="A696" s="7"/>
      <c r="B696">
        <v>2008</v>
      </c>
      <c r="C696">
        <v>11</v>
      </c>
      <c r="D696">
        <v>22</v>
      </c>
      <c r="E696" s="127">
        <v>0</v>
      </c>
      <c r="F696" s="127">
        <v>6.0919491889806796</v>
      </c>
      <c r="G696" s="29">
        <v>1</v>
      </c>
      <c r="H696" s="7"/>
      <c r="I696" s="7"/>
      <c r="J696" s="7"/>
      <c r="K696" s="7"/>
      <c r="M696" s="7"/>
    </row>
    <row r="697" spans="1:13" x14ac:dyDescent="0.25">
      <c r="A697" s="7"/>
      <c r="B697">
        <v>2008</v>
      </c>
      <c r="C697">
        <v>11</v>
      </c>
      <c r="D697">
        <v>23</v>
      </c>
      <c r="E697" s="127">
        <v>0</v>
      </c>
      <c r="F697" s="127">
        <v>6.0938409160588787</v>
      </c>
      <c r="G697" s="29">
        <v>1</v>
      </c>
      <c r="H697" s="7"/>
      <c r="I697" s="7"/>
      <c r="J697" s="7"/>
      <c r="K697" s="7"/>
      <c r="M697" s="7"/>
    </row>
    <row r="698" spans="1:13" x14ac:dyDescent="0.25">
      <c r="A698" s="7"/>
      <c r="B698">
        <v>2008</v>
      </c>
      <c r="C698">
        <v>11</v>
      </c>
      <c r="D698">
        <v>24</v>
      </c>
      <c r="E698" s="127">
        <v>7.3860325800000002</v>
      </c>
      <c r="F698" s="127">
        <v>6.0947641525863805</v>
      </c>
      <c r="G698" s="29">
        <v>1</v>
      </c>
      <c r="H698" s="7"/>
      <c r="I698" s="7"/>
      <c r="J698" s="7"/>
      <c r="K698" s="7"/>
      <c r="M698" s="7"/>
    </row>
    <row r="699" spans="1:13" x14ac:dyDescent="0.25">
      <c r="A699" s="7"/>
      <c r="B699">
        <v>2008</v>
      </c>
      <c r="C699">
        <v>11</v>
      </c>
      <c r="D699">
        <v>25</v>
      </c>
      <c r="E699" s="127">
        <v>10.13025</v>
      </c>
      <c r="F699" s="127">
        <v>6.0947002674706336</v>
      </c>
      <c r="G699" s="29">
        <v>1</v>
      </c>
      <c r="H699" s="7"/>
      <c r="I699" s="7"/>
      <c r="J699" s="7"/>
      <c r="K699" s="7"/>
      <c r="M699" s="7"/>
    </row>
    <row r="700" spans="1:13" x14ac:dyDescent="0.25">
      <c r="A700" s="7"/>
      <c r="B700">
        <v>2008</v>
      </c>
      <c r="C700">
        <v>11</v>
      </c>
      <c r="D700">
        <v>26</v>
      </c>
      <c r="E700" s="127">
        <v>0</v>
      </c>
      <c r="F700" s="127">
        <v>6.093630512009435</v>
      </c>
      <c r="G700" s="29">
        <v>1</v>
      </c>
      <c r="H700" s="7"/>
      <c r="I700" s="7"/>
      <c r="J700" s="7"/>
      <c r="K700" s="7"/>
      <c r="M700" s="7"/>
    </row>
    <row r="701" spans="1:13" x14ac:dyDescent="0.25">
      <c r="A701" s="7"/>
      <c r="B701">
        <v>2008</v>
      </c>
      <c r="C701">
        <v>11</v>
      </c>
      <c r="D701">
        <v>27</v>
      </c>
      <c r="E701" s="127">
        <v>0</v>
      </c>
      <c r="F701" s="127">
        <v>6.0915360198909649</v>
      </c>
      <c r="G701" s="29">
        <v>1</v>
      </c>
      <c r="H701" s="7"/>
      <c r="I701" s="7"/>
      <c r="J701" s="7"/>
      <c r="K701" s="7"/>
      <c r="M701" s="7"/>
    </row>
    <row r="702" spans="1:13" x14ac:dyDescent="0.25">
      <c r="A702" s="7"/>
      <c r="B702">
        <v>2008</v>
      </c>
      <c r="C702">
        <v>11</v>
      </c>
      <c r="D702">
        <v>28</v>
      </c>
      <c r="E702" s="127">
        <v>0</v>
      </c>
      <c r="F702" s="127">
        <v>6.0883978071937452</v>
      </c>
      <c r="G702" s="29">
        <v>1</v>
      </c>
      <c r="H702" s="7"/>
      <c r="I702" s="7"/>
      <c r="J702" s="7"/>
      <c r="K702" s="7"/>
      <c r="M702" s="7"/>
    </row>
    <row r="703" spans="1:13" x14ac:dyDescent="0.25">
      <c r="A703" s="7"/>
      <c r="B703">
        <v>2008</v>
      </c>
      <c r="C703">
        <v>11</v>
      </c>
      <c r="D703">
        <v>29</v>
      </c>
      <c r="E703" s="127">
        <v>22.596004499999999</v>
      </c>
      <c r="F703" s="127">
        <v>6.0841967723866963</v>
      </c>
      <c r="G703" s="29">
        <v>1</v>
      </c>
      <c r="H703" s="7"/>
      <c r="I703" s="7"/>
      <c r="J703" s="7"/>
      <c r="K703" s="7"/>
      <c r="M703" s="7"/>
    </row>
    <row r="704" spans="1:13" x14ac:dyDescent="0.25">
      <c r="A704" s="7"/>
      <c r="B704">
        <v>2008</v>
      </c>
      <c r="C704">
        <v>11</v>
      </c>
      <c r="D704">
        <v>30</v>
      </c>
      <c r="E704" s="127">
        <v>4.5095500900000003</v>
      </c>
      <c r="F704" s="127">
        <v>6.0789136963291055</v>
      </c>
      <c r="G704" s="29">
        <v>1</v>
      </c>
      <c r="H704" s="7"/>
      <c r="I704" s="7"/>
      <c r="J704" s="7"/>
      <c r="K704" s="7"/>
      <c r="M704" s="7"/>
    </row>
    <row r="705" spans="1:13" x14ac:dyDescent="0.25">
      <c r="A705" s="7"/>
      <c r="B705">
        <v>2008</v>
      </c>
      <c r="C705">
        <v>12</v>
      </c>
      <c r="D705">
        <v>1</v>
      </c>
      <c r="E705" s="127">
        <v>1.9291157699999999</v>
      </c>
      <c r="F705" s="127">
        <v>6.0725292422705905</v>
      </c>
      <c r="G705" s="29">
        <v>1</v>
      </c>
      <c r="H705" s="7"/>
      <c r="I705" s="7"/>
      <c r="J705" s="7"/>
      <c r="K705" s="7"/>
      <c r="M705" s="7"/>
    </row>
    <row r="706" spans="1:13" x14ac:dyDescent="0.25">
      <c r="A706" s="7"/>
      <c r="B706">
        <v>2008</v>
      </c>
      <c r="C706">
        <v>12</v>
      </c>
      <c r="D706">
        <v>2</v>
      </c>
      <c r="E706" s="127">
        <v>0</v>
      </c>
      <c r="F706" s="127">
        <v>6.0650239558511494</v>
      </c>
      <c r="G706" s="29">
        <v>1</v>
      </c>
      <c r="H706" s="7"/>
      <c r="I706" s="7"/>
      <c r="J706" s="7"/>
      <c r="K706" s="7"/>
      <c r="M706" s="7"/>
    </row>
    <row r="707" spans="1:13" x14ac:dyDescent="0.25">
      <c r="A707" s="7"/>
      <c r="B707">
        <v>2008</v>
      </c>
      <c r="C707">
        <v>12</v>
      </c>
      <c r="D707">
        <v>3</v>
      </c>
      <c r="E707" s="127">
        <v>0</v>
      </c>
      <c r="F707" s="127">
        <v>6.056378265101209</v>
      </c>
      <c r="G707" s="29">
        <v>1</v>
      </c>
      <c r="H707" s="7"/>
      <c r="I707" s="7"/>
      <c r="J707" s="7"/>
      <c r="K707" s="7"/>
      <c r="M707" s="7"/>
    </row>
    <row r="708" spans="1:13" x14ac:dyDescent="0.25">
      <c r="A708" s="7"/>
      <c r="B708">
        <v>2008</v>
      </c>
      <c r="C708">
        <v>12</v>
      </c>
      <c r="D708">
        <v>4</v>
      </c>
      <c r="E708" s="127">
        <v>0</v>
      </c>
      <c r="F708" s="127">
        <v>6.0465724804414513</v>
      </c>
      <c r="G708" s="29">
        <v>1</v>
      </c>
      <c r="H708" s="7"/>
      <c r="I708" s="7"/>
      <c r="J708" s="7"/>
      <c r="K708" s="7"/>
      <c r="M708" s="7"/>
    </row>
    <row r="709" spans="1:13" x14ac:dyDescent="0.25">
      <c r="A709" s="7"/>
      <c r="B709">
        <v>2008</v>
      </c>
      <c r="C709">
        <v>12</v>
      </c>
      <c r="D709">
        <v>5</v>
      </c>
      <c r="E709" s="127">
        <v>0</v>
      </c>
      <c r="F709" s="127">
        <v>6.0355867946830131</v>
      </c>
      <c r="G709" s="29">
        <v>1</v>
      </c>
      <c r="H709" s="7"/>
      <c r="I709" s="7"/>
      <c r="J709" s="7"/>
      <c r="K709" s="7"/>
      <c r="M709" s="7"/>
    </row>
    <row r="710" spans="1:13" x14ac:dyDescent="0.25">
      <c r="A710" s="7"/>
      <c r="B710">
        <v>2008</v>
      </c>
      <c r="C710">
        <v>12</v>
      </c>
      <c r="D710">
        <v>6</v>
      </c>
      <c r="E710" s="127">
        <v>0</v>
      </c>
      <c r="F710" s="127">
        <v>6.0234012830274146</v>
      </c>
      <c r="G710" s="29">
        <v>1</v>
      </c>
      <c r="H710" s="7"/>
      <c r="I710" s="7"/>
      <c r="J710" s="7"/>
      <c r="K710" s="7"/>
      <c r="M710" s="7"/>
    </row>
    <row r="711" spans="1:13" x14ac:dyDescent="0.25">
      <c r="A711" s="7"/>
      <c r="B711">
        <v>2008</v>
      </c>
      <c r="C711">
        <v>12</v>
      </c>
      <c r="D711">
        <v>7</v>
      </c>
      <c r="E711" s="127">
        <v>4.57604218</v>
      </c>
      <c r="F711" s="127">
        <v>6.00999590306649</v>
      </c>
      <c r="G711" s="29">
        <v>1</v>
      </c>
      <c r="H711" s="7"/>
      <c r="I711" s="7"/>
      <c r="J711" s="7"/>
      <c r="K711" s="7"/>
      <c r="M711" s="7"/>
    </row>
    <row r="712" spans="1:13" x14ac:dyDescent="0.25">
      <c r="A712" s="7"/>
      <c r="B712">
        <v>2008</v>
      </c>
      <c r="C712">
        <v>12</v>
      </c>
      <c r="D712">
        <v>8</v>
      </c>
      <c r="E712" s="127">
        <v>0</v>
      </c>
      <c r="F712" s="127">
        <v>5.9953504947823975</v>
      </c>
      <c r="G712" s="29">
        <v>1</v>
      </c>
      <c r="H712" s="7"/>
      <c r="I712" s="7"/>
      <c r="J712" s="7"/>
      <c r="K712" s="7"/>
      <c r="M712" s="7"/>
    </row>
    <row r="713" spans="1:13" x14ac:dyDescent="0.25">
      <c r="A713" s="7"/>
      <c r="B713">
        <v>2008</v>
      </c>
      <c r="C713">
        <v>12</v>
      </c>
      <c r="D713">
        <v>9</v>
      </c>
      <c r="E713" s="127">
        <v>61.731704700000002</v>
      </c>
      <c r="F713" s="127">
        <v>5.9794447805477953</v>
      </c>
      <c r="G713" s="29">
        <v>1</v>
      </c>
      <c r="H713" s="7"/>
      <c r="I713" s="7"/>
      <c r="J713" s="7"/>
      <c r="K713" s="7"/>
      <c r="M713" s="7"/>
    </row>
    <row r="714" spans="1:13" x14ac:dyDescent="0.25">
      <c r="A714" s="7"/>
      <c r="B714">
        <v>2008</v>
      </c>
      <c r="C714">
        <v>12</v>
      </c>
      <c r="D714">
        <v>10</v>
      </c>
      <c r="E714" s="127">
        <v>5.7873468399999997</v>
      </c>
      <c r="F714" s="127">
        <v>5.9622583651255834</v>
      </c>
      <c r="G714" s="29">
        <v>1</v>
      </c>
      <c r="H714" s="7"/>
      <c r="I714" s="7"/>
      <c r="J714" s="7"/>
      <c r="K714" s="7"/>
      <c r="M714" s="7"/>
    </row>
    <row r="715" spans="1:13" x14ac:dyDescent="0.25">
      <c r="A715" s="7"/>
      <c r="B715">
        <v>2008</v>
      </c>
      <c r="C715">
        <v>12</v>
      </c>
      <c r="D715">
        <v>11</v>
      </c>
      <c r="E715" s="127">
        <v>3.5890524400000001</v>
      </c>
      <c r="F715" s="127">
        <v>5.9437707356691423</v>
      </c>
      <c r="G715" s="29">
        <v>1</v>
      </c>
      <c r="H715" s="7"/>
      <c r="I715" s="7"/>
      <c r="J715" s="7"/>
      <c r="K715" s="7"/>
      <c r="M715" s="7"/>
    </row>
    <row r="716" spans="1:13" x14ac:dyDescent="0.25">
      <c r="A716" s="7"/>
      <c r="B716">
        <v>2008</v>
      </c>
      <c r="C716">
        <v>12</v>
      </c>
      <c r="D716">
        <v>12</v>
      </c>
      <c r="E716" s="127">
        <v>0</v>
      </c>
      <c r="F716" s="127">
        <v>5.9239612617220825</v>
      </c>
      <c r="G716" s="29">
        <v>1</v>
      </c>
      <c r="H716" s="7"/>
      <c r="I716" s="7"/>
      <c r="J716" s="7"/>
      <c r="K716" s="7"/>
      <c r="M716" s="7"/>
    </row>
    <row r="717" spans="1:13" x14ac:dyDescent="0.25">
      <c r="A717" s="7"/>
      <c r="B717">
        <v>2008</v>
      </c>
      <c r="C717">
        <v>12</v>
      </c>
      <c r="D717">
        <v>13</v>
      </c>
      <c r="E717" s="127">
        <v>21.220272099999999</v>
      </c>
      <c r="F717" s="127">
        <v>5.9028091952185253</v>
      </c>
      <c r="G717" s="29">
        <v>1</v>
      </c>
      <c r="H717" s="7"/>
      <c r="I717" s="7"/>
      <c r="J717" s="7"/>
      <c r="K717" s="7"/>
      <c r="M717" s="7"/>
    </row>
    <row r="718" spans="1:13" x14ac:dyDescent="0.25">
      <c r="A718" s="7"/>
      <c r="B718">
        <v>2008</v>
      </c>
      <c r="C718">
        <v>12</v>
      </c>
      <c r="D718">
        <v>14</v>
      </c>
      <c r="E718" s="127">
        <v>1.5253472299999999</v>
      </c>
      <c r="F718" s="127">
        <v>5.8802936704828621</v>
      </c>
      <c r="G718" s="29">
        <v>1</v>
      </c>
      <c r="H718" s="7"/>
      <c r="I718" s="7"/>
      <c r="J718" s="7"/>
      <c r="K718" s="7"/>
      <c r="M718" s="7"/>
    </row>
    <row r="719" spans="1:13" x14ac:dyDescent="0.25">
      <c r="A719" s="7"/>
      <c r="B719">
        <v>2008</v>
      </c>
      <c r="C719">
        <v>12</v>
      </c>
      <c r="D719">
        <v>15</v>
      </c>
      <c r="E719" s="127">
        <v>0</v>
      </c>
      <c r="F719" s="127">
        <v>5.856393704229883</v>
      </c>
      <c r="G719" s="29">
        <v>1</v>
      </c>
      <c r="H719" s="7"/>
      <c r="I719" s="7"/>
      <c r="J719" s="7"/>
      <c r="K719" s="7"/>
      <c r="M719" s="7"/>
    </row>
    <row r="720" spans="1:13" x14ac:dyDescent="0.25">
      <c r="A720" s="7"/>
      <c r="B720">
        <v>2008</v>
      </c>
      <c r="C720">
        <v>12</v>
      </c>
      <c r="D720">
        <v>16</v>
      </c>
      <c r="E720" s="127">
        <v>1.9291157699999999</v>
      </c>
      <c r="F720" s="127">
        <v>5.8310881955647451</v>
      </c>
      <c r="G720" s="29">
        <v>1</v>
      </c>
      <c r="H720" s="7"/>
      <c r="I720" s="7"/>
      <c r="J720" s="7"/>
      <c r="K720" s="7"/>
      <c r="M720" s="7"/>
    </row>
    <row r="721" spans="1:13" x14ac:dyDescent="0.25">
      <c r="A721" s="7"/>
      <c r="B721">
        <v>2008</v>
      </c>
      <c r="C721">
        <v>12</v>
      </c>
      <c r="D721">
        <v>17</v>
      </c>
      <c r="E721" s="127">
        <v>5.2489891100000001</v>
      </c>
      <c r="F721" s="127">
        <v>5.804355925983006</v>
      </c>
      <c r="G721" s="29">
        <v>1</v>
      </c>
      <c r="H721" s="7"/>
      <c r="I721" s="7"/>
      <c r="J721" s="7"/>
      <c r="K721" s="7"/>
      <c r="M721" s="7"/>
    </row>
    <row r="722" spans="1:13" x14ac:dyDescent="0.25">
      <c r="A722" s="7"/>
      <c r="B722">
        <v>2008</v>
      </c>
      <c r="C722">
        <v>12</v>
      </c>
      <c r="D722">
        <v>18</v>
      </c>
      <c r="E722" s="127">
        <v>2.5123367299999999</v>
      </c>
      <c r="F722" s="127">
        <v>5.7761755593705351</v>
      </c>
      <c r="G722" s="29">
        <v>1</v>
      </c>
      <c r="H722" s="7"/>
      <c r="I722" s="7"/>
      <c r="J722" s="7"/>
      <c r="K722" s="7"/>
      <c r="M722" s="7"/>
    </row>
    <row r="723" spans="1:13" x14ac:dyDescent="0.25">
      <c r="A723" s="7"/>
      <c r="B723">
        <v>2008</v>
      </c>
      <c r="C723">
        <v>12</v>
      </c>
      <c r="D723">
        <v>19</v>
      </c>
      <c r="E723" s="127">
        <v>0</v>
      </c>
      <c r="F723" s="127">
        <v>5.7465256420036148</v>
      </c>
      <c r="G723" s="29">
        <v>1</v>
      </c>
      <c r="H723" s="7"/>
      <c r="I723" s="7"/>
      <c r="J723" s="7"/>
      <c r="K723" s="7"/>
      <c r="M723" s="7"/>
    </row>
    <row r="724" spans="1:13" x14ac:dyDescent="0.25">
      <c r="A724" s="7"/>
      <c r="B724">
        <v>2008</v>
      </c>
      <c r="C724">
        <v>12</v>
      </c>
      <c r="D724">
        <v>20</v>
      </c>
      <c r="E724" s="127">
        <v>0</v>
      </c>
      <c r="F724" s="127">
        <v>5.7153846025488235</v>
      </c>
      <c r="G724" s="29">
        <v>1</v>
      </c>
      <c r="H724" s="7"/>
      <c r="I724" s="7"/>
      <c r="J724" s="7"/>
      <c r="K724" s="7"/>
      <c r="M724" s="7"/>
    </row>
    <row r="725" spans="1:13" x14ac:dyDescent="0.25">
      <c r="A725" s="7"/>
      <c r="B725">
        <v>2008</v>
      </c>
      <c r="C725">
        <v>12</v>
      </c>
      <c r="D725">
        <v>21</v>
      </c>
      <c r="E725" s="127">
        <v>1.3458946899999999</v>
      </c>
      <c r="F725" s="127">
        <v>5.6827307520632537</v>
      </c>
      <c r="G725" s="29">
        <v>1</v>
      </c>
      <c r="H725" s="7"/>
      <c r="I725" s="7"/>
      <c r="J725" s="7"/>
      <c r="K725" s="7"/>
      <c r="M725" s="7"/>
    </row>
    <row r="726" spans="1:13" x14ac:dyDescent="0.25">
      <c r="A726" s="7"/>
      <c r="B726">
        <v>2008</v>
      </c>
      <c r="C726">
        <v>12</v>
      </c>
      <c r="D726">
        <v>22</v>
      </c>
      <c r="E726" s="127">
        <v>12.2027798</v>
      </c>
      <c r="F726" s="127">
        <v>5.6485422839941677</v>
      </c>
      <c r="G726" s="29">
        <v>1</v>
      </c>
      <c r="H726" s="7"/>
      <c r="I726" s="7"/>
      <c r="J726" s="7"/>
      <c r="K726" s="7"/>
      <c r="M726" s="7"/>
    </row>
    <row r="727" spans="1:13" x14ac:dyDescent="0.25">
      <c r="A727" s="7"/>
      <c r="B727">
        <v>2008</v>
      </c>
      <c r="C727">
        <v>12</v>
      </c>
      <c r="D727">
        <v>23</v>
      </c>
      <c r="E727" s="127">
        <v>0</v>
      </c>
      <c r="F727" s="127">
        <v>5.6127972741793686</v>
      </c>
      <c r="G727" s="29">
        <v>1</v>
      </c>
      <c r="H727" s="7"/>
      <c r="I727" s="7"/>
      <c r="J727" s="7"/>
      <c r="K727" s="7"/>
      <c r="M727" s="7"/>
    </row>
    <row r="728" spans="1:13" x14ac:dyDescent="0.25">
      <c r="A728" s="7"/>
      <c r="B728">
        <v>2008</v>
      </c>
      <c r="C728">
        <v>12</v>
      </c>
      <c r="D728">
        <v>24</v>
      </c>
      <c r="E728" s="127">
        <v>0</v>
      </c>
      <c r="F728" s="127">
        <v>5.5754736808469412</v>
      </c>
      <c r="G728" s="29">
        <v>1</v>
      </c>
      <c r="H728" s="7"/>
      <c r="I728" s="7"/>
      <c r="J728" s="7"/>
      <c r="K728" s="7"/>
      <c r="M728" s="7"/>
    </row>
    <row r="729" spans="1:13" x14ac:dyDescent="0.25">
      <c r="A729" s="7"/>
      <c r="B729">
        <v>2008</v>
      </c>
      <c r="C729">
        <v>12</v>
      </c>
      <c r="D729">
        <v>25</v>
      </c>
      <c r="E729" s="127">
        <v>0.179452628</v>
      </c>
      <c r="F729" s="127">
        <v>5.5365493446153566</v>
      </c>
      <c r="G729" s="29">
        <v>1</v>
      </c>
      <c r="H729" s="7"/>
      <c r="I729" s="7"/>
      <c r="J729" s="7"/>
      <c r="K729" s="7"/>
      <c r="M729" s="7"/>
    </row>
    <row r="730" spans="1:13" x14ac:dyDescent="0.25">
      <c r="A730" s="7"/>
      <c r="B730">
        <v>2008</v>
      </c>
      <c r="C730">
        <v>12</v>
      </c>
      <c r="D730">
        <v>26</v>
      </c>
      <c r="E730" s="127">
        <v>0.179452628</v>
      </c>
      <c r="F730" s="127">
        <v>5.4960019884934548</v>
      </c>
      <c r="G730" s="29">
        <v>1</v>
      </c>
      <c r="H730" s="7"/>
      <c r="I730" s="7"/>
      <c r="J730" s="7"/>
      <c r="K730" s="7"/>
      <c r="M730" s="7"/>
    </row>
    <row r="731" spans="1:13" x14ac:dyDescent="0.25">
      <c r="A731" s="7"/>
      <c r="B731">
        <v>2008</v>
      </c>
      <c r="C731">
        <v>12</v>
      </c>
      <c r="D731">
        <v>27</v>
      </c>
      <c r="E731" s="127">
        <v>0</v>
      </c>
      <c r="F731" s="127">
        <v>5.4538092178804174</v>
      </c>
      <c r="G731" s="29">
        <v>1</v>
      </c>
      <c r="H731" s="7"/>
      <c r="I731" s="7"/>
      <c r="J731" s="7"/>
      <c r="K731" s="7"/>
      <c r="M731" s="7"/>
    </row>
    <row r="732" spans="1:13" x14ac:dyDescent="0.25">
      <c r="A732" s="7"/>
      <c r="B732">
        <v>2008</v>
      </c>
      <c r="C732">
        <v>12</v>
      </c>
      <c r="D732">
        <v>28</v>
      </c>
      <c r="E732" s="127">
        <v>76.222503700000004</v>
      </c>
      <c r="F732" s="127">
        <v>5.40994852056585</v>
      </c>
      <c r="G732" s="29">
        <v>1</v>
      </c>
      <c r="H732" s="7"/>
      <c r="I732" s="7"/>
      <c r="J732" s="7"/>
      <c r="K732" s="7"/>
      <c r="M732" s="7"/>
    </row>
    <row r="733" spans="1:13" x14ac:dyDescent="0.25">
      <c r="A733" s="7"/>
      <c r="B733">
        <v>2008</v>
      </c>
      <c r="C733">
        <v>12</v>
      </c>
      <c r="D733">
        <v>29</v>
      </c>
      <c r="E733" s="127">
        <v>8.3445472699999996</v>
      </c>
      <c r="F733" s="127">
        <v>5.3643972667296733</v>
      </c>
      <c r="G733" s="29">
        <v>1</v>
      </c>
      <c r="H733" s="7"/>
      <c r="I733" s="7"/>
      <c r="J733" s="7"/>
      <c r="K733" s="7"/>
      <c r="M733" s="7"/>
    </row>
    <row r="734" spans="1:13" x14ac:dyDescent="0.25">
      <c r="A734" s="7"/>
      <c r="B734">
        <v>2008</v>
      </c>
      <c r="C734">
        <v>12</v>
      </c>
      <c r="D734">
        <v>30</v>
      </c>
      <c r="E734" s="127">
        <v>0.94212627400000004</v>
      </c>
      <c r="F734" s="127">
        <v>5.3171327089422338</v>
      </c>
      <c r="G734" s="29">
        <v>1</v>
      </c>
      <c r="H734" s="7"/>
      <c r="I734" s="7"/>
      <c r="J734" s="7"/>
      <c r="K734" s="7"/>
      <c r="M734" s="7"/>
    </row>
    <row r="735" spans="1:13" x14ac:dyDescent="0.25">
      <c r="A735" s="7"/>
      <c r="B735">
        <v>2008</v>
      </c>
      <c r="C735">
        <v>12</v>
      </c>
      <c r="D735">
        <v>31</v>
      </c>
      <c r="E735" s="127">
        <v>0</v>
      </c>
      <c r="F735" s="127">
        <v>6.0554107200174849</v>
      </c>
      <c r="G735" s="29">
        <v>1</v>
      </c>
      <c r="H735" s="7"/>
      <c r="I735" s="7"/>
      <c r="J735" s="7"/>
      <c r="K735" s="7"/>
      <c r="M735" s="7"/>
    </row>
    <row r="736" spans="1:13" x14ac:dyDescent="0.25">
      <c r="A736" s="7"/>
      <c r="B736">
        <v>2009</v>
      </c>
      <c r="C736">
        <v>1</v>
      </c>
      <c r="D736">
        <v>1</v>
      </c>
      <c r="E736" s="127">
        <v>3.9967212700000001</v>
      </c>
      <c r="F736" s="127">
        <v>6.0653535715409959</v>
      </c>
      <c r="G736" s="29">
        <v>1</v>
      </c>
      <c r="H736" s="7"/>
      <c r="I736" s="7"/>
      <c r="J736" s="7"/>
      <c r="K736" s="7"/>
      <c r="M736" s="7"/>
    </row>
    <row r="737" spans="1:13" x14ac:dyDescent="0.25">
      <c r="A737" s="7"/>
      <c r="B737">
        <v>2009</v>
      </c>
      <c r="C737">
        <v>1</v>
      </c>
      <c r="D737">
        <v>2</v>
      </c>
      <c r="E737" s="127">
        <v>0</v>
      </c>
      <c r="F737" s="127">
        <v>6.0741329576863645</v>
      </c>
      <c r="G737" s="29">
        <v>1</v>
      </c>
      <c r="H737" s="7"/>
      <c r="I737" s="7"/>
      <c r="J737" s="7"/>
      <c r="K737" s="7"/>
      <c r="M737" s="7"/>
    </row>
    <row r="738" spans="1:13" x14ac:dyDescent="0.25">
      <c r="A738" s="7"/>
      <c r="B738">
        <v>2009</v>
      </c>
      <c r="C738">
        <v>1</v>
      </c>
      <c r="D738">
        <v>3</v>
      </c>
      <c r="E738" s="127">
        <v>1.68282986</v>
      </c>
      <c r="F738" s="127">
        <v>6.0817685881011112</v>
      </c>
      <c r="G738" s="29">
        <v>1</v>
      </c>
      <c r="H738" s="7"/>
      <c r="I738" s="7"/>
      <c r="J738" s="7"/>
      <c r="K738" s="7"/>
      <c r="M738" s="7"/>
    </row>
    <row r="739" spans="1:13" x14ac:dyDescent="0.25">
      <c r="A739" s="7"/>
      <c r="B739">
        <v>2009</v>
      </c>
      <c r="C739">
        <v>1</v>
      </c>
      <c r="D739">
        <v>4</v>
      </c>
      <c r="E739" s="127">
        <v>1.68282986</v>
      </c>
      <c r="F739" s="127">
        <v>6.0882800548231222</v>
      </c>
      <c r="G739" s="29">
        <v>1</v>
      </c>
      <c r="H739" s="7"/>
      <c r="I739" s="7"/>
      <c r="J739" s="7"/>
      <c r="K739" s="7"/>
      <c r="M739" s="7"/>
    </row>
    <row r="740" spans="1:13" x14ac:dyDescent="0.25">
      <c r="A740" s="7"/>
      <c r="B740">
        <v>2009</v>
      </c>
      <c r="C740">
        <v>1</v>
      </c>
      <c r="D740">
        <v>5</v>
      </c>
      <c r="E740" s="127">
        <v>0</v>
      </c>
      <c r="F740" s="127">
        <v>6.0936868322806506</v>
      </c>
      <c r="G740" s="29">
        <v>1</v>
      </c>
      <c r="H740" s="7"/>
      <c r="I740" s="7"/>
      <c r="J740" s="7"/>
      <c r="K740" s="7"/>
      <c r="M740" s="7"/>
    </row>
    <row r="741" spans="1:13" x14ac:dyDescent="0.25">
      <c r="A741" s="7"/>
      <c r="B741">
        <v>2009</v>
      </c>
      <c r="C741">
        <v>1</v>
      </c>
      <c r="D741">
        <v>6</v>
      </c>
      <c r="E741" s="127">
        <v>0</v>
      </c>
      <c r="F741" s="127">
        <v>6.0980082772923199</v>
      </c>
      <c r="G741" s="29">
        <v>1</v>
      </c>
      <c r="H741" s="7"/>
      <c r="I741" s="7"/>
      <c r="J741" s="7"/>
      <c r="K741" s="7"/>
      <c r="M741" s="7"/>
    </row>
    <row r="742" spans="1:13" x14ac:dyDescent="0.25">
      <c r="A742" s="7"/>
      <c r="B742">
        <v>2009</v>
      </c>
      <c r="C742">
        <v>1</v>
      </c>
      <c r="D742">
        <v>7</v>
      </c>
      <c r="E742" s="127">
        <v>0</v>
      </c>
      <c r="F742" s="127">
        <v>6.1012636290671196</v>
      </c>
      <c r="G742" s="29">
        <v>1</v>
      </c>
      <c r="H742" s="7"/>
      <c r="I742" s="7"/>
      <c r="J742" s="7"/>
      <c r="K742" s="7"/>
      <c r="M742" s="7"/>
    </row>
    <row r="743" spans="1:13" x14ac:dyDescent="0.25">
      <c r="A743" s="7"/>
      <c r="B743">
        <v>2009</v>
      </c>
      <c r="C743">
        <v>1</v>
      </c>
      <c r="D743">
        <v>8</v>
      </c>
      <c r="E743" s="127">
        <v>0</v>
      </c>
      <c r="F743" s="127">
        <v>6.103472009204407</v>
      </c>
      <c r="G743" s="29">
        <v>1</v>
      </c>
      <c r="H743" s="7"/>
      <c r="I743" s="7"/>
      <c r="J743" s="7"/>
      <c r="K743" s="7"/>
      <c r="M743" s="7"/>
    </row>
    <row r="744" spans="1:13" x14ac:dyDescent="0.25">
      <c r="A744" s="7"/>
      <c r="B744">
        <v>2009</v>
      </c>
      <c r="C744">
        <v>1</v>
      </c>
      <c r="D744">
        <v>9</v>
      </c>
      <c r="E744" s="127">
        <v>0</v>
      </c>
      <c r="F744" s="127">
        <v>6.104652421693908</v>
      </c>
      <c r="G744" s="29">
        <v>1</v>
      </c>
      <c r="H744" s="7"/>
      <c r="I744" s="7"/>
      <c r="J744" s="7"/>
      <c r="K744" s="7"/>
      <c r="M744" s="7"/>
    </row>
    <row r="745" spans="1:13" x14ac:dyDescent="0.25">
      <c r="A745" s="7"/>
      <c r="B745">
        <v>2009</v>
      </c>
      <c r="C745">
        <v>1</v>
      </c>
      <c r="D745">
        <v>10</v>
      </c>
      <c r="E745" s="127">
        <v>0</v>
      </c>
      <c r="F745" s="127">
        <v>6.104823752915717</v>
      </c>
      <c r="G745" s="29">
        <v>1</v>
      </c>
      <c r="H745" s="7"/>
      <c r="I745" s="7"/>
      <c r="J745" s="7"/>
      <c r="K745" s="7"/>
      <c r="M745" s="7"/>
    </row>
    <row r="746" spans="1:13" x14ac:dyDescent="0.25">
      <c r="A746" s="7"/>
      <c r="B746">
        <v>2009</v>
      </c>
      <c r="C746">
        <v>1</v>
      </c>
      <c r="D746">
        <v>11</v>
      </c>
      <c r="E746" s="127">
        <v>0</v>
      </c>
      <c r="F746" s="127">
        <v>6.1040047716402945</v>
      </c>
      <c r="G746" s="29">
        <v>1</v>
      </c>
      <c r="H746" s="7"/>
      <c r="I746" s="7"/>
      <c r="J746" s="7"/>
      <c r="K746" s="7"/>
      <c r="M746" s="7"/>
    </row>
    <row r="747" spans="1:13" x14ac:dyDescent="0.25">
      <c r="A747" s="7"/>
      <c r="B747">
        <v>2009</v>
      </c>
      <c r="C747">
        <v>1</v>
      </c>
      <c r="D747">
        <v>12</v>
      </c>
      <c r="E747" s="127">
        <v>17.1438293</v>
      </c>
      <c r="F747" s="127">
        <v>6.1022141290284697</v>
      </c>
      <c r="G747" s="29">
        <v>1</v>
      </c>
      <c r="H747" s="7"/>
      <c r="I747" s="7"/>
      <c r="J747" s="7"/>
      <c r="K747" s="7"/>
      <c r="M747" s="7"/>
    </row>
    <row r="748" spans="1:13" x14ac:dyDescent="0.25">
      <c r="A748" s="7"/>
      <c r="B748">
        <v>2009</v>
      </c>
      <c r="C748">
        <v>1</v>
      </c>
      <c r="D748">
        <v>13</v>
      </c>
      <c r="E748" s="127">
        <v>6.6787309600000002</v>
      </c>
      <c r="F748" s="127">
        <v>6.0994703586314403</v>
      </c>
      <c r="G748" s="29">
        <v>1</v>
      </c>
      <c r="H748" s="7"/>
      <c r="I748" s="7"/>
      <c r="J748" s="7"/>
      <c r="K748" s="7"/>
      <c r="M748" s="7"/>
    </row>
    <row r="749" spans="1:13" x14ac:dyDescent="0.25">
      <c r="A749" s="7"/>
      <c r="B749">
        <v>2009</v>
      </c>
      <c r="C749">
        <v>1</v>
      </c>
      <c r="D749">
        <v>14</v>
      </c>
      <c r="E749" s="127">
        <v>0</v>
      </c>
      <c r="F749" s="127">
        <v>6.0957918763907708</v>
      </c>
      <c r="G749" s="29">
        <v>1</v>
      </c>
      <c r="H749" s="7"/>
      <c r="I749" s="7"/>
      <c r="J749" s="7"/>
      <c r="K749" s="7"/>
      <c r="M749" s="7"/>
    </row>
    <row r="750" spans="1:13" x14ac:dyDescent="0.25">
      <c r="A750" s="7"/>
      <c r="B750">
        <v>2009</v>
      </c>
      <c r="C750">
        <v>1</v>
      </c>
      <c r="D750">
        <v>15</v>
      </c>
      <c r="E750" s="127">
        <v>0.84141492799999995</v>
      </c>
      <c r="F750" s="127">
        <v>6.0911969806383937</v>
      </c>
      <c r="G750" s="29">
        <v>1</v>
      </c>
      <c r="H750" s="7"/>
      <c r="I750" s="7"/>
      <c r="J750" s="7"/>
      <c r="K750" s="7"/>
      <c r="M750" s="7"/>
    </row>
    <row r="751" spans="1:13" x14ac:dyDescent="0.25">
      <c r="A751" s="7"/>
      <c r="B751">
        <v>2009</v>
      </c>
      <c r="C751">
        <v>1</v>
      </c>
      <c r="D751">
        <v>16</v>
      </c>
      <c r="E751" s="127">
        <v>0</v>
      </c>
      <c r="F751" s="127">
        <v>6.0857038520966089</v>
      </c>
      <c r="G751" s="29">
        <v>1</v>
      </c>
      <c r="H751" s="7"/>
      <c r="I751" s="7"/>
      <c r="J751" s="7"/>
      <c r="K751" s="7"/>
      <c r="M751" s="7"/>
    </row>
    <row r="752" spans="1:13" x14ac:dyDescent="0.25">
      <c r="A752" s="7"/>
      <c r="B752">
        <v>2009</v>
      </c>
      <c r="C752">
        <v>1</v>
      </c>
      <c r="D752">
        <v>17</v>
      </c>
      <c r="E752" s="127">
        <v>0</v>
      </c>
      <c r="F752" s="127">
        <v>6.0793305538780871</v>
      </c>
      <c r="G752" s="29">
        <v>1</v>
      </c>
      <c r="H752" s="7"/>
      <c r="I752" s="7"/>
      <c r="J752" s="7"/>
      <c r="K752" s="7"/>
      <c r="M752" s="7"/>
    </row>
    <row r="753" spans="1:13" x14ac:dyDescent="0.25">
      <c r="A753" s="7"/>
      <c r="B753">
        <v>2009</v>
      </c>
      <c r="C753">
        <v>1</v>
      </c>
      <c r="D753">
        <v>18</v>
      </c>
      <c r="E753" s="127">
        <v>5.1536669699999997</v>
      </c>
      <c r="F753" s="127">
        <v>6.0720950314858619</v>
      </c>
      <c r="G753" s="29">
        <v>1</v>
      </c>
      <c r="H753" s="7"/>
      <c r="I753" s="7"/>
      <c r="J753" s="7"/>
      <c r="K753" s="7"/>
      <c r="M753" s="7"/>
    </row>
    <row r="754" spans="1:13" x14ac:dyDescent="0.25">
      <c r="A754" s="7"/>
      <c r="B754">
        <v>2009</v>
      </c>
      <c r="C754">
        <v>1</v>
      </c>
      <c r="D754">
        <v>19</v>
      </c>
      <c r="E754" s="127">
        <v>0</v>
      </c>
      <c r="F754" s="127">
        <v>6.0640151128133395</v>
      </c>
      <c r="G754" s="29">
        <v>1</v>
      </c>
      <c r="H754" s="7"/>
      <c r="I754" s="7"/>
      <c r="J754" s="7"/>
      <c r="K754" s="7"/>
      <c r="M754" s="7"/>
    </row>
    <row r="755" spans="1:13" x14ac:dyDescent="0.25">
      <c r="A755" s="7"/>
      <c r="B755">
        <v>2009</v>
      </c>
      <c r="C755">
        <v>1</v>
      </c>
      <c r="D755">
        <v>20</v>
      </c>
      <c r="E755" s="127">
        <v>0</v>
      </c>
      <c r="F755" s="127">
        <v>6.0551085081442908</v>
      </c>
      <c r="G755" s="29">
        <v>1</v>
      </c>
      <c r="H755" s="7"/>
      <c r="I755" s="7"/>
      <c r="J755" s="7"/>
      <c r="K755" s="7"/>
      <c r="M755" s="7"/>
    </row>
    <row r="756" spans="1:13" x14ac:dyDescent="0.25">
      <c r="A756" s="7"/>
      <c r="B756">
        <v>2009</v>
      </c>
      <c r="C756">
        <v>1</v>
      </c>
      <c r="D756">
        <v>21</v>
      </c>
      <c r="E756" s="127">
        <v>0</v>
      </c>
      <c r="F756" s="127">
        <v>6.0453928101528547</v>
      </c>
      <c r="G756" s="29">
        <v>1</v>
      </c>
      <c r="H756" s="7"/>
      <c r="I756" s="7"/>
      <c r="J756" s="7"/>
      <c r="K756" s="7"/>
      <c r="M756" s="7"/>
    </row>
    <row r="757" spans="1:13" x14ac:dyDescent="0.25">
      <c r="A757" s="7"/>
      <c r="B757">
        <v>2009</v>
      </c>
      <c r="C757">
        <v>1</v>
      </c>
      <c r="D757">
        <v>22</v>
      </c>
      <c r="E757" s="127">
        <v>0</v>
      </c>
      <c r="F757" s="127">
        <v>6.0348854939035412</v>
      </c>
      <c r="G757" s="29">
        <v>1</v>
      </c>
      <c r="H757" s="7"/>
      <c r="I757" s="7"/>
      <c r="J757" s="7"/>
      <c r="K757" s="7"/>
      <c r="M757" s="7"/>
    </row>
    <row r="758" spans="1:13" x14ac:dyDescent="0.25">
      <c r="A758" s="7"/>
      <c r="B758">
        <v>2009</v>
      </c>
      <c r="C758">
        <v>1</v>
      </c>
      <c r="D758">
        <v>23</v>
      </c>
      <c r="E758" s="127">
        <v>1.05176878</v>
      </c>
      <c r="F758" s="127">
        <v>6.0236039168512239</v>
      </c>
      <c r="G758" s="29">
        <v>1</v>
      </c>
      <c r="H758" s="7"/>
      <c r="I758" s="7"/>
      <c r="J758" s="7"/>
      <c r="K758" s="7"/>
      <c r="M758" s="7"/>
    </row>
    <row r="759" spans="1:13" x14ac:dyDescent="0.25">
      <c r="A759" s="7"/>
      <c r="B759">
        <v>2009</v>
      </c>
      <c r="C759">
        <v>1</v>
      </c>
      <c r="D759">
        <v>24</v>
      </c>
      <c r="E759" s="127">
        <v>0</v>
      </c>
      <c r="F759" s="127">
        <v>6.0115653188411455</v>
      </c>
      <c r="G759" s="29">
        <v>1</v>
      </c>
      <c r="H759" s="7"/>
      <c r="I759" s="7"/>
      <c r="J759" s="7"/>
      <c r="K759" s="7"/>
      <c r="M759" s="7"/>
    </row>
    <row r="760" spans="1:13" x14ac:dyDescent="0.25">
      <c r="A760" s="7"/>
      <c r="B760">
        <v>2009</v>
      </c>
      <c r="C760">
        <v>1</v>
      </c>
      <c r="D760">
        <v>25</v>
      </c>
      <c r="E760" s="127">
        <v>8.57191467</v>
      </c>
      <c r="F760" s="127">
        <v>5.9987868221089196</v>
      </c>
      <c r="G760" s="29">
        <v>1</v>
      </c>
      <c r="H760" s="7"/>
      <c r="I760" s="7"/>
      <c r="J760" s="7"/>
      <c r="K760" s="7"/>
      <c r="M760" s="7"/>
    </row>
    <row r="761" spans="1:13" x14ac:dyDescent="0.25">
      <c r="A761" s="7"/>
      <c r="B761">
        <v>2009</v>
      </c>
      <c r="C761">
        <v>1</v>
      </c>
      <c r="D761">
        <v>26</v>
      </c>
      <c r="E761" s="127">
        <v>0</v>
      </c>
      <c r="F761" s="127">
        <v>5.9852854312805235</v>
      </c>
      <c r="G761" s="29">
        <v>1</v>
      </c>
      <c r="H761" s="7"/>
      <c r="I761" s="7"/>
      <c r="J761" s="7"/>
      <c r="K761" s="7"/>
      <c r="M761" s="7"/>
    </row>
    <row r="762" spans="1:13" x14ac:dyDescent="0.25">
      <c r="A762" s="7"/>
      <c r="B762">
        <v>2009</v>
      </c>
      <c r="C762">
        <v>1</v>
      </c>
      <c r="D762">
        <v>27</v>
      </c>
      <c r="E762" s="127">
        <v>0</v>
      </c>
      <c r="F762" s="127">
        <v>5.9710780333723035</v>
      </c>
      <c r="G762" s="29">
        <v>1</v>
      </c>
      <c r="H762" s="7"/>
      <c r="I762" s="7"/>
      <c r="J762" s="7"/>
      <c r="K762" s="7"/>
      <c r="M762" s="7"/>
    </row>
    <row r="763" spans="1:13" x14ac:dyDescent="0.25">
      <c r="A763" s="7"/>
      <c r="B763">
        <v>2009</v>
      </c>
      <c r="C763">
        <v>1</v>
      </c>
      <c r="D763">
        <v>28</v>
      </c>
      <c r="E763" s="127">
        <v>4.3648405099999996</v>
      </c>
      <c r="F763" s="127">
        <v>5.9561813977909752</v>
      </c>
      <c r="G763" s="29">
        <v>1</v>
      </c>
      <c r="H763" s="7"/>
      <c r="I763" s="7"/>
      <c r="J763" s="7"/>
      <c r="K763" s="7"/>
      <c r="M763" s="7"/>
    </row>
    <row r="764" spans="1:13" x14ac:dyDescent="0.25">
      <c r="A764" s="7"/>
      <c r="B764">
        <v>2009</v>
      </c>
      <c r="C764">
        <v>1</v>
      </c>
      <c r="D764">
        <v>29</v>
      </c>
      <c r="E764" s="127">
        <v>0</v>
      </c>
      <c r="F764" s="127">
        <v>5.9406121763336213</v>
      </c>
      <c r="G764" s="29">
        <v>1</v>
      </c>
      <c r="H764" s="7"/>
      <c r="I764" s="7"/>
      <c r="J764" s="7"/>
      <c r="K764" s="7"/>
      <c r="M764" s="7"/>
    </row>
    <row r="765" spans="1:13" x14ac:dyDescent="0.25">
      <c r="A765" s="7"/>
      <c r="B765">
        <v>2009</v>
      </c>
      <c r="C765">
        <v>1</v>
      </c>
      <c r="D765">
        <v>30</v>
      </c>
      <c r="E765" s="127">
        <v>0</v>
      </c>
      <c r="F765" s="127">
        <v>5.9243869031876919</v>
      </c>
      <c r="G765" s="29">
        <v>1</v>
      </c>
      <c r="H765" s="7"/>
      <c r="I765" s="7"/>
      <c r="J765" s="7"/>
      <c r="K765" s="7"/>
      <c r="M765" s="7"/>
    </row>
    <row r="766" spans="1:13" x14ac:dyDescent="0.25">
      <c r="A766" s="7"/>
      <c r="B766">
        <v>2009</v>
      </c>
      <c r="C766">
        <v>1</v>
      </c>
      <c r="D766">
        <v>31</v>
      </c>
      <c r="E766" s="127">
        <v>4.8907251399999998</v>
      </c>
      <c r="F766" s="127">
        <v>5.9075219949310052</v>
      </c>
      <c r="G766" s="29">
        <v>1</v>
      </c>
      <c r="H766" s="7"/>
      <c r="I766" s="7"/>
      <c r="J766" s="7"/>
      <c r="K766" s="7"/>
      <c r="M766" s="7"/>
    </row>
    <row r="767" spans="1:13" x14ac:dyDescent="0.25">
      <c r="A767" s="7"/>
      <c r="B767">
        <v>2009</v>
      </c>
      <c r="C767">
        <v>2</v>
      </c>
      <c r="D767">
        <v>1</v>
      </c>
      <c r="E767" s="127">
        <v>0.37890631000000002</v>
      </c>
      <c r="F767" s="127">
        <v>5.8900337505317468</v>
      </c>
      <c r="G767" s="29">
        <v>1</v>
      </c>
      <c r="H767" s="7"/>
      <c r="I767" s="7"/>
      <c r="J767" s="7"/>
      <c r="K767" s="7"/>
      <c r="M767" s="7"/>
    </row>
    <row r="768" spans="1:13" x14ac:dyDescent="0.25">
      <c r="A768" s="7"/>
      <c r="B768">
        <v>2009</v>
      </c>
      <c r="C768">
        <v>2</v>
      </c>
      <c r="D768">
        <v>2</v>
      </c>
      <c r="E768" s="127">
        <v>7.4265642200000004</v>
      </c>
      <c r="F768" s="127">
        <v>5.8719383513484704</v>
      </c>
      <c r="G768" s="29">
        <v>1</v>
      </c>
      <c r="H768" s="7"/>
      <c r="I768" s="7"/>
      <c r="J768" s="7"/>
      <c r="K768" s="7"/>
      <c r="M768" s="7"/>
    </row>
    <row r="769" spans="1:13" x14ac:dyDescent="0.25">
      <c r="A769" s="7"/>
      <c r="B769">
        <v>2009</v>
      </c>
      <c r="C769">
        <v>2</v>
      </c>
      <c r="D769">
        <v>3</v>
      </c>
      <c r="E769" s="127">
        <v>11.139846800000001</v>
      </c>
      <c r="F769" s="127">
        <v>5.853251861130099</v>
      </c>
      <c r="G769" s="29">
        <v>1</v>
      </c>
      <c r="H769" s="7"/>
      <c r="I769" s="7"/>
      <c r="J769" s="7"/>
      <c r="K769" s="7"/>
      <c r="M769" s="7"/>
    </row>
    <row r="770" spans="1:13" x14ac:dyDescent="0.25">
      <c r="A770" s="7"/>
      <c r="B770">
        <v>2009</v>
      </c>
      <c r="C770">
        <v>2</v>
      </c>
      <c r="D770">
        <v>4</v>
      </c>
      <c r="E770" s="127">
        <v>0</v>
      </c>
      <c r="F770" s="127">
        <v>5.8339902260159207</v>
      </c>
      <c r="G770" s="29">
        <v>1</v>
      </c>
      <c r="H770" s="7"/>
      <c r="I770" s="7"/>
      <c r="J770" s="7"/>
      <c r="K770" s="7"/>
      <c r="M770" s="7"/>
    </row>
    <row r="771" spans="1:13" x14ac:dyDescent="0.25">
      <c r="A771" s="7"/>
      <c r="B771">
        <v>2009</v>
      </c>
      <c r="C771">
        <v>2</v>
      </c>
      <c r="D771">
        <v>5</v>
      </c>
      <c r="E771" s="127">
        <v>2.8039069200000002</v>
      </c>
      <c r="F771" s="127">
        <v>5.814169274535594</v>
      </c>
      <c r="G771" s="29">
        <v>1</v>
      </c>
      <c r="H771" s="7"/>
      <c r="I771" s="7"/>
      <c r="J771" s="7"/>
      <c r="K771" s="7"/>
      <c r="M771" s="7"/>
    </row>
    <row r="772" spans="1:13" x14ac:dyDescent="0.25">
      <c r="A772" s="7"/>
      <c r="B772">
        <v>2009</v>
      </c>
      <c r="C772">
        <v>2</v>
      </c>
      <c r="D772">
        <v>6</v>
      </c>
      <c r="E772" s="127">
        <v>14.6257839</v>
      </c>
      <c r="F772" s="127">
        <v>5.7938047176091434</v>
      </c>
      <c r="G772" s="29">
        <v>1</v>
      </c>
      <c r="H772" s="7"/>
      <c r="I772" s="7"/>
      <c r="J772" s="7"/>
      <c r="K772" s="7"/>
      <c r="M772" s="7"/>
    </row>
    <row r="773" spans="1:13" x14ac:dyDescent="0.25">
      <c r="A773" s="7"/>
      <c r="B773">
        <v>2009</v>
      </c>
      <c r="C773">
        <v>2</v>
      </c>
      <c r="D773">
        <v>7</v>
      </c>
      <c r="E773" s="127">
        <v>0</v>
      </c>
      <c r="F773" s="127">
        <v>5.7729121485469612</v>
      </c>
      <c r="G773" s="29">
        <v>1</v>
      </c>
      <c r="H773" s="7"/>
      <c r="I773" s="7"/>
      <c r="J773" s="7"/>
      <c r="K773" s="7"/>
      <c r="M773" s="7"/>
    </row>
    <row r="774" spans="1:13" x14ac:dyDescent="0.25">
      <c r="A774" s="7"/>
      <c r="B774">
        <v>2009</v>
      </c>
      <c r="C774">
        <v>2</v>
      </c>
      <c r="D774">
        <v>8</v>
      </c>
      <c r="E774" s="127">
        <v>0</v>
      </c>
      <c r="F774" s="127">
        <v>5.751507043049811</v>
      </c>
      <c r="G774" s="29">
        <v>1</v>
      </c>
      <c r="H774" s="7"/>
      <c r="I774" s="7"/>
      <c r="J774" s="7"/>
      <c r="K774" s="7"/>
      <c r="M774" s="7"/>
    </row>
    <row r="775" spans="1:13" x14ac:dyDescent="0.25">
      <c r="A775" s="7"/>
      <c r="B775">
        <v>2009</v>
      </c>
      <c r="C775">
        <v>2</v>
      </c>
      <c r="D775">
        <v>9</v>
      </c>
      <c r="E775" s="127">
        <v>6.7445325900000004</v>
      </c>
      <c r="F775" s="127">
        <v>5.7296047592088186</v>
      </c>
      <c r="G775" s="29">
        <v>1</v>
      </c>
      <c r="H775" s="7"/>
      <c r="I775" s="7"/>
      <c r="J775" s="7"/>
      <c r="K775" s="7"/>
      <c r="M775" s="7"/>
    </row>
    <row r="776" spans="1:13" x14ac:dyDescent="0.25">
      <c r="A776" s="7"/>
      <c r="B776">
        <v>2009</v>
      </c>
      <c r="C776">
        <v>2</v>
      </c>
      <c r="D776">
        <v>10</v>
      </c>
      <c r="E776" s="127">
        <v>0</v>
      </c>
      <c r="F776" s="127">
        <v>5.7072205375054823</v>
      </c>
      <c r="G776" s="29">
        <v>1</v>
      </c>
      <c r="H776" s="7"/>
      <c r="I776" s="7"/>
      <c r="J776" s="7"/>
      <c r="K776" s="7"/>
      <c r="M776" s="7"/>
    </row>
    <row r="777" spans="1:13" x14ac:dyDescent="0.25">
      <c r="A777" s="7"/>
      <c r="B777">
        <v>2009</v>
      </c>
      <c r="C777">
        <v>2</v>
      </c>
      <c r="D777">
        <v>11</v>
      </c>
      <c r="E777" s="127">
        <v>4.6226573000000002</v>
      </c>
      <c r="F777" s="127">
        <v>5.6843695008116661</v>
      </c>
      <c r="G777" s="29">
        <v>1</v>
      </c>
      <c r="H777" s="7"/>
      <c r="I777" s="7"/>
      <c r="J777" s="7"/>
      <c r="K777" s="7"/>
      <c r="M777" s="7"/>
    </row>
    <row r="778" spans="1:13" x14ac:dyDescent="0.25">
      <c r="A778" s="7"/>
      <c r="B778">
        <v>2009</v>
      </c>
      <c r="C778">
        <v>2</v>
      </c>
      <c r="D778">
        <v>12</v>
      </c>
      <c r="E778" s="127">
        <v>0</v>
      </c>
      <c r="F778" s="127">
        <v>5.661066654389602</v>
      </c>
      <c r="G778" s="29">
        <v>1</v>
      </c>
      <c r="H778" s="7"/>
      <c r="I778" s="7"/>
      <c r="J778" s="7"/>
      <c r="K778" s="7"/>
      <c r="M778" s="7"/>
    </row>
    <row r="779" spans="1:13" x14ac:dyDescent="0.25">
      <c r="A779" s="7"/>
      <c r="B779">
        <v>2009</v>
      </c>
      <c r="C779">
        <v>2</v>
      </c>
      <c r="D779">
        <v>13</v>
      </c>
      <c r="E779" s="127">
        <v>0</v>
      </c>
      <c r="F779" s="127">
        <v>5.6373268858918903</v>
      </c>
      <c r="G779" s="29">
        <v>1</v>
      </c>
      <c r="H779" s="7"/>
      <c r="I779" s="7"/>
      <c r="J779" s="7"/>
      <c r="K779" s="7"/>
      <c r="M779" s="7"/>
    </row>
    <row r="780" spans="1:13" x14ac:dyDescent="0.25">
      <c r="A780" s="7"/>
      <c r="B780">
        <v>2009</v>
      </c>
      <c r="C780">
        <v>2</v>
      </c>
      <c r="D780">
        <v>14</v>
      </c>
      <c r="E780" s="127">
        <v>37.890632600000004</v>
      </c>
      <c r="F780" s="127">
        <v>5.6131649653614994</v>
      </c>
      <c r="G780" s="29">
        <v>1</v>
      </c>
      <c r="H780" s="7"/>
      <c r="I780" s="7"/>
      <c r="J780" s="7"/>
      <c r="K780" s="7"/>
      <c r="M780" s="7"/>
    </row>
    <row r="781" spans="1:13" x14ac:dyDescent="0.25">
      <c r="A781" s="7"/>
      <c r="B781">
        <v>2009</v>
      </c>
      <c r="C781">
        <v>2</v>
      </c>
      <c r="D781">
        <v>15</v>
      </c>
      <c r="E781" s="127">
        <v>0</v>
      </c>
      <c r="F781" s="127">
        <v>5.5885955452317644</v>
      </c>
      <c r="G781" s="29">
        <v>1</v>
      </c>
      <c r="H781" s="7"/>
      <c r="I781" s="7"/>
      <c r="J781" s="7"/>
      <c r="K781" s="7"/>
      <c r="M781" s="7"/>
    </row>
    <row r="782" spans="1:13" x14ac:dyDescent="0.25">
      <c r="A782" s="7"/>
      <c r="B782">
        <v>2009</v>
      </c>
      <c r="C782">
        <v>2</v>
      </c>
      <c r="D782">
        <v>16</v>
      </c>
      <c r="E782" s="127">
        <v>0</v>
      </c>
      <c r="F782" s="127">
        <v>5.5636331603263898</v>
      </c>
      <c r="G782" s="29">
        <v>1</v>
      </c>
      <c r="H782" s="7"/>
      <c r="I782" s="7"/>
      <c r="J782" s="7"/>
      <c r="K782" s="7"/>
      <c r="M782" s="7"/>
    </row>
    <row r="783" spans="1:13" x14ac:dyDescent="0.25">
      <c r="A783" s="7"/>
      <c r="B783">
        <v>2009</v>
      </c>
      <c r="C783">
        <v>2</v>
      </c>
      <c r="D783">
        <v>17</v>
      </c>
      <c r="E783" s="127">
        <v>7.9570326800000002</v>
      </c>
      <c r="F783" s="127">
        <v>5.5382922278594462</v>
      </c>
      <c r="G783" s="29">
        <v>1</v>
      </c>
      <c r="H783" s="7"/>
      <c r="I783" s="7"/>
      <c r="J783" s="7"/>
      <c r="K783" s="7"/>
      <c r="M783" s="7"/>
    </row>
    <row r="784" spans="1:13" x14ac:dyDescent="0.25">
      <c r="A784" s="7"/>
      <c r="B784">
        <v>2009</v>
      </c>
      <c r="C784">
        <v>2</v>
      </c>
      <c r="D784">
        <v>18</v>
      </c>
      <c r="E784" s="127">
        <v>0</v>
      </c>
      <c r="F784" s="127">
        <v>5.5125870474353729</v>
      </c>
      <c r="G784" s="29">
        <v>1</v>
      </c>
      <c r="H784" s="7"/>
      <c r="I784" s="7"/>
      <c r="J784" s="7"/>
      <c r="K784" s="7"/>
      <c r="M784" s="7"/>
    </row>
    <row r="785" spans="1:13" x14ac:dyDescent="0.25">
      <c r="A785" s="7"/>
      <c r="B785">
        <v>2009</v>
      </c>
      <c r="C785">
        <v>2</v>
      </c>
      <c r="D785">
        <v>19</v>
      </c>
      <c r="E785" s="127">
        <v>3.0312504800000002</v>
      </c>
      <c r="F785" s="127">
        <v>5.4865318010489776</v>
      </c>
      <c r="G785" s="29">
        <v>1</v>
      </c>
      <c r="H785" s="7"/>
      <c r="I785" s="7"/>
      <c r="J785" s="7"/>
      <c r="K785" s="7"/>
      <c r="M785" s="7"/>
    </row>
    <row r="786" spans="1:13" x14ac:dyDescent="0.25">
      <c r="A786" s="7"/>
      <c r="B786">
        <v>2009</v>
      </c>
      <c r="C786">
        <v>2</v>
      </c>
      <c r="D786">
        <v>20</v>
      </c>
      <c r="E786" s="127">
        <v>0</v>
      </c>
      <c r="F786" s="127">
        <v>5.4601405530854361</v>
      </c>
      <c r="G786" s="29">
        <v>1</v>
      </c>
      <c r="H786" s="7"/>
      <c r="I786" s="7"/>
      <c r="J786" s="7"/>
      <c r="K786" s="7"/>
      <c r="M786" s="7"/>
    </row>
    <row r="787" spans="1:13" x14ac:dyDescent="0.25">
      <c r="A787" s="7"/>
      <c r="B787">
        <v>2009</v>
      </c>
      <c r="C787">
        <v>2</v>
      </c>
      <c r="D787">
        <v>21</v>
      </c>
      <c r="E787" s="127">
        <v>4.39531326</v>
      </c>
      <c r="F787" s="127">
        <v>5.4334272503202889</v>
      </c>
      <c r="G787" s="29">
        <v>1</v>
      </c>
      <c r="H787" s="7"/>
      <c r="I787" s="7"/>
      <c r="J787" s="7"/>
      <c r="K787" s="7"/>
      <c r="M787" s="7"/>
    </row>
    <row r="788" spans="1:13" x14ac:dyDescent="0.25">
      <c r="A788" s="7"/>
      <c r="B788">
        <v>2009</v>
      </c>
      <c r="C788">
        <v>2</v>
      </c>
      <c r="D788">
        <v>22</v>
      </c>
      <c r="E788" s="127">
        <v>0</v>
      </c>
      <c r="F788" s="127">
        <v>5.406405721919449</v>
      </c>
      <c r="G788" s="29">
        <v>1</v>
      </c>
      <c r="H788" s="7"/>
      <c r="I788" s="7"/>
      <c r="J788" s="7"/>
      <c r="K788" s="7"/>
      <c r="M788" s="7"/>
    </row>
    <row r="789" spans="1:13" x14ac:dyDescent="0.25">
      <c r="A789" s="7"/>
      <c r="B789">
        <v>2009</v>
      </c>
      <c r="C789">
        <v>2</v>
      </c>
      <c r="D789">
        <v>23</v>
      </c>
      <c r="E789" s="127">
        <v>0</v>
      </c>
      <c r="F789" s="127">
        <v>5.3790896794391934</v>
      </c>
      <c r="G789" s="29">
        <v>1</v>
      </c>
      <c r="H789" s="7"/>
      <c r="I789" s="7"/>
      <c r="J789" s="7"/>
      <c r="K789" s="7"/>
      <c r="M789" s="7"/>
    </row>
    <row r="790" spans="1:13" x14ac:dyDescent="0.25">
      <c r="A790" s="7"/>
      <c r="B790">
        <v>2009</v>
      </c>
      <c r="C790">
        <v>2</v>
      </c>
      <c r="D790">
        <v>24</v>
      </c>
      <c r="E790" s="127">
        <v>0</v>
      </c>
      <c r="F790" s="127">
        <v>5.3514927168261694</v>
      </c>
      <c r="G790" s="29">
        <v>1</v>
      </c>
      <c r="H790" s="7"/>
      <c r="I790" s="7"/>
      <c r="J790" s="7"/>
      <c r="K790" s="7"/>
      <c r="M790" s="7"/>
    </row>
    <row r="791" spans="1:13" x14ac:dyDescent="0.25">
      <c r="A791" s="7"/>
      <c r="B791">
        <v>2009</v>
      </c>
      <c r="C791">
        <v>2</v>
      </c>
      <c r="D791">
        <v>25</v>
      </c>
      <c r="E791" s="127">
        <v>0</v>
      </c>
      <c r="F791" s="127">
        <v>5.3236283104173907</v>
      </c>
      <c r="G791" s="29">
        <v>1</v>
      </c>
      <c r="H791" s="7"/>
      <c r="I791" s="7"/>
      <c r="J791" s="7"/>
      <c r="K791" s="7"/>
      <c r="M791" s="7"/>
    </row>
    <row r="792" spans="1:13" x14ac:dyDescent="0.25">
      <c r="A792" s="7"/>
      <c r="B792">
        <v>2009</v>
      </c>
      <c r="C792">
        <v>2</v>
      </c>
      <c r="D792">
        <v>26</v>
      </c>
      <c r="E792" s="127">
        <v>0</v>
      </c>
      <c r="F792" s="127">
        <v>5.2955098189402392</v>
      </c>
      <c r="G792" s="29">
        <v>1</v>
      </c>
      <c r="H792" s="7"/>
      <c r="I792" s="7"/>
      <c r="J792" s="7"/>
      <c r="K792" s="7"/>
      <c r="M792" s="7"/>
    </row>
    <row r="793" spans="1:13" x14ac:dyDescent="0.25">
      <c r="A793" s="7"/>
      <c r="B793">
        <v>2009</v>
      </c>
      <c r="C793">
        <v>2</v>
      </c>
      <c r="D793">
        <v>27</v>
      </c>
      <c r="E793" s="127">
        <v>0</v>
      </c>
      <c r="F793" s="127">
        <v>5.2671504835124665</v>
      </c>
      <c r="G793" s="29">
        <v>1</v>
      </c>
      <c r="H793" s="7"/>
      <c r="I793" s="7"/>
      <c r="J793" s="7"/>
      <c r="K793" s="7"/>
      <c r="M793" s="7"/>
    </row>
    <row r="794" spans="1:13" x14ac:dyDescent="0.25">
      <c r="A794" s="7"/>
      <c r="B794">
        <v>2009</v>
      </c>
      <c r="C794">
        <v>2</v>
      </c>
      <c r="D794">
        <v>28</v>
      </c>
      <c r="E794" s="127">
        <v>7.6539077799999999</v>
      </c>
      <c r="F794" s="127">
        <v>5.2385634276421875</v>
      </c>
      <c r="G794" s="29">
        <v>1</v>
      </c>
      <c r="H794" s="7"/>
      <c r="I794" s="7"/>
      <c r="J794" s="7"/>
      <c r="K794" s="7"/>
      <c r="M794" s="7"/>
    </row>
    <row r="795" spans="1:13" x14ac:dyDescent="0.25">
      <c r="A795" s="7"/>
      <c r="B795">
        <v>2009</v>
      </c>
      <c r="C795">
        <v>3</v>
      </c>
      <c r="D795">
        <v>1</v>
      </c>
      <c r="E795" s="127">
        <v>1.0425140900000001</v>
      </c>
      <c r="F795" s="127">
        <v>5.2097616572278893</v>
      </c>
      <c r="G795" s="29">
        <v>1</v>
      </c>
      <c r="H795" s="7"/>
      <c r="I795" s="7"/>
      <c r="J795" s="7"/>
      <c r="K795" s="7"/>
      <c r="M795" s="7"/>
    </row>
    <row r="796" spans="1:13" x14ac:dyDescent="0.25">
      <c r="A796" s="7"/>
      <c r="B796">
        <v>2009</v>
      </c>
      <c r="C796">
        <v>3</v>
      </c>
      <c r="D796">
        <v>2</v>
      </c>
      <c r="E796" s="127">
        <v>70.779266399999997</v>
      </c>
      <c r="F796" s="127">
        <v>5.1807580605584258</v>
      </c>
      <c r="G796" s="29">
        <v>1</v>
      </c>
      <c r="H796" s="7"/>
      <c r="I796" s="7"/>
      <c r="J796" s="7"/>
      <c r="K796" s="7"/>
      <c r="M796" s="7"/>
    </row>
    <row r="797" spans="1:13" x14ac:dyDescent="0.25">
      <c r="A797" s="7"/>
      <c r="B797">
        <v>2009</v>
      </c>
      <c r="C797">
        <v>3</v>
      </c>
      <c r="D797">
        <v>3</v>
      </c>
      <c r="E797" s="127">
        <v>0</v>
      </c>
      <c r="F797" s="127">
        <v>5.1515654083130169</v>
      </c>
      <c r="G797" s="29">
        <v>1</v>
      </c>
      <c r="H797" s="7"/>
      <c r="I797" s="7"/>
      <c r="J797" s="7"/>
      <c r="K797" s="7"/>
      <c r="M797" s="7"/>
    </row>
    <row r="798" spans="1:13" x14ac:dyDescent="0.25">
      <c r="A798" s="7"/>
      <c r="B798">
        <v>2009</v>
      </c>
      <c r="C798">
        <v>3</v>
      </c>
      <c r="D798">
        <v>4</v>
      </c>
      <c r="E798" s="127">
        <v>16.680225400000001</v>
      </c>
      <c r="F798" s="127">
        <v>5.1221963535612529</v>
      </c>
      <c r="G798" s="29">
        <v>1</v>
      </c>
      <c r="H798" s="7"/>
      <c r="I798" s="7"/>
      <c r="J798" s="7"/>
      <c r="K798" s="7"/>
      <c r="M798" s="7"/>
    </row>
    <row r="799" spans="1:13" x14ac:dyDescent="0.25">
      <c r="A799" s="7"/>
      <c r="B799">
        <v>2009</v>
      </c>
      <c r="C799">
        <v>3</v>
      </c>
      <c r="D799">
        <v>5</v>
      </c>
      <c r="E799" s="127">
        <v>0</v>
      </c>
      <c r="F799" s="127">
        <v>5.092663431763091</v>
      </c>
      <c r="G799" s="29">
        <v>1</v>
      </c>
      <c r="H799" s="7"/>
      <c r="I799" s="7"/>
      <c r="J799" s="7"/>
      <c r="K799" s="7"/>
      <c r="M799" s="7"/>
    </row>
    <row r="800" spans="1:13" x14ac:dyDescent="0.25">
      <c r="A800" s="7"/>
      <c r="B800">
        <v>2009</v>
      </c>
      <c r="C800">
        <v>3</v>
      </c>
      <c r="D800">
        <v>6</v>
      </c>
      <c r="E800" s="127">
        <v>0</v>
      </c>
      <c r="F800" s="127">
        <v>5.0629790607688543</v>
      </c>
      <c r="G800" s="29">
        <v>1</v>
      </c>
      <c r="H800" s="7"/>
      <c r="I800" s="7"/>
      <c r="J800" s="7"/>
      <c r="K800" s="7"/>
      <c r="M800" s="7"/>
    </row>
    <row r="801" spans="1:13" x14ac:dyDescent="0.25">
      <c r="A801" s="7"/>
      <c r="B801">
        <v>2009</v>
      </c>
      <c r="C801">
        <v>3</v>
      </c>
      <c r="D801">
        <v>7</v>
      </c>
      <c r="E801" s="127">
        <v>0</v>
      </c>
      <c r="F801" s="127">
        <v>5.0331555408192372</v>
      </c>
      <c r="G801" s="29">
        <v>1</v>
      </c>
      <c r="H801" s="7"/>
      <c r="I801" s="7"/>
      <c r="J801" s="7"/>
      <c r="K801" s="7"/>
      <c r="M801" s="7"/>
    </row>
    <row r="802" spans="1:13" x14ac:dyDescent="0.25">
      <c r="A802" s="7"/>
      <c r="B802">
        <v>2009</v>
      </c>
      <c r="C802">
        <v>3</v>
      </c>
      <c r="D802">
        <v>8</v>
      </c>
      <c r="E802" s="127">
        <v>3.0903096200000002</v>
      </c>
      <c r="F802" s="127">
        <v>5.0032050545452993</v>
      </c>
      <c r="G802" s="29">
        <v>1</v>
      </c>
      <c r="H802" s="7"/>
      <c r="I802" s="7"/>
      <c r="J802" s="7"/>
      <c r="K802" s="7"/>
      <c r="M802" s="7"/>
    </row>
    <row r="803" spans="1:13" x14ac:dyDescent="0.25">
      <c r="A803" s="7"/>
      <c r="B803">
        <v>2009</v>
      </c>
      <c r="C803">
        <v>3</v>
      </c>
      <c r="D803">
        <v>9</v>
      </c>
      <c r="E803" s="127">
        <v>4.7657790200000001</v>
      </c>
      <c r="F803" s="127">
        <v>4.9731396669684678</v>
      </c>
      <c r="G803" s="29">
        <v>1</v>
      </c>
      <c r="H803" s="7"/>
      <c r="I803" s="7"/>
      <c r="J803" s="7"/>
      <c r="K803" s="7"/>
      <c r="M803" s="7"/>
    </row>
    <row r="804" spans="1:13" x14ac:dyDescent="0.25">
      <c r="A804" s="7"/>
      <c r="B804">
        <v>2009</v>
      </c>
      <c r="C804">
        <v>3</v>
      </c>
      <c r="D804">
        <v>10</v>
      </c>
      <c r="E804" s="127">
        <v>1.2286772699999999</v>
      </c>
      <c r="F804" s="127">
        <v>4.9429713255005412</v>
      </c>
      <c r="G804" s="29">
        <v>1</v>
      </c>
      <c r="H804" s="7"/>
      <c r="I804" s="7"/>
      <c r="J804" s="7"/>
      <c r="K804" s="7"/>
      <c r="M804" s="7"/>
    </row>
    <row r="805" spans="1:13" x14ac:dyDescent="0.25">
      <c r="A805" s="7"/>
      <c r="B805">
        <v>2009</v>
      </c>
      <c r="C805">
        <v>3</v>
      </c>
      <c r="D805">
        <v>11</v>
      </c>
      <c r="E805" s="127">
        <v>0</v>
      </c>
      <c r="F805" s="127">
        <v>4.9127118599436823</v>
      </c>
      <c r="G805" s="29">
        <v>1</v>
      </c>
      <c r="H805" s="7"/>
      <c r="I805" s="7"/>
      <c r="J805" s="7"/>
      <c r="K805" s="7"/>
      <c r="M805" s="7"/>
    </row>
    <row r="806" spans="1:13" x14ac:dyDescent="0.25">
      <c r="A806" s="7"/>
      <c r="B806">
        <v>2009</v>
      </c>
      <c r="C806">
        <v>3</v>
      </c>
      <c r="D806">
        <v>12</v>
      </c>
      <c r="E806" s="127">
        <v>0</v>
      </c>
      <c r="F806" s="127">
        <v>4.8823729824904225</v>
      </c>
      <c r="G806" s="29">
        <v>1</v>
      </c>
      <c r="H806" s="7"/>
      <c r="I806" s="7"/>
      <c r="J806" s="7"/>
      <c r="K806" s="7"/>
      <c r="M806" s="7"/>
    </row>
    <row r="807" spans="1:13" x14ac:dyDescent="0.25">
      <c r="A807" s="7"/>
      <c r="B807">
        <v>2009</v>
      </c>
      <c r="C807">
        <v>3</v>
      </c>
      <c r="D807">
        <v>13</v>
      </c>
      <c r="E807" s="127">
        <v>0.22339588399999999</v>
      </c>
      <c r="F807" s="127">
        <v>4.8519662877236618</v>
      </c>
      <c r="G807" s="29">
        <v>1</v>
      </c>
      <c r="H807" s="7"/>
      <c r="I807" s="7"/>
      <c r="J807" s="7"/>
      <c r="K807" s="7"/>
      <c r="M807" s="7"/>
    </row>
    <row r="808" spans="1:13" x14ac:dyDescent="0.25">
      <c r="A808" s="7"/>
      <c r="B808">
        <v>2009</v>
      </c>
      <c r="C808">
        <v>3</v>
      </c>
      <c r="D808">
        <v>14</v>
      </c>
      <c r="E808" s="127">
        <v>0</v>
      </c>
      <c r="F808" s="127">
        <v>4.8215032526166688</v>
      </c>
      <c r="G808" s="29">
        <v>1</v>
      </c>
      <c r="H808" s="7"/>
      <c r="I808" s="7"/>
      <c r="J808" s="7"/>
      <c r="K808" s="7"/>
      <c r="M808" s="7"/>
    </row>
    <row r="809" spans="1:13" x14ac:dyDescent="0.25">
      <c r="A809" s="7"/>
      <c r="B809">
        <v>2009</v>
      </c>
      <c r="C809">
        <v>3</v>
      </c>
      <c r="D809">
        <v>15</v>
      </c>
      <c r="E809" s="127">
        <v>0</v>
      </c>
      <c r="F809" s="127">
        <v>4.7909952365330764</v>
      </c>
      <c r="G809" s="29">
        <v>1</v>
      </c>
      <c r="H809" s="7"/>
      <c r="I809" s="7"/>
      <c r="J809" s="7"/>
      <c r="K809" s="7"/>
      <c r="M809" s="7"/>
    </row>
    <row r="810" spans="1:13" x14ac:dyDescent="0.25">
      <c r="A810" s="7"/>
      <c r="B810">
        <v>2009</v>
      </c>
      <c r="C810">
        <v>3</v>
      </c>
      <c r="D810">
        <v>16</v>
      </c>
      <c r="E810" s="127">
        <v>0</v>
      </c>
      <c r="F810" s="127">
        <v>4.7604534812268895</v>
      </c>
      <c r="G810" s="29">
        <v>1</v>
      </c>
      <c r="H810" s="7"/>
      <c r="I810" s="7"/>
      <c r="J810" s="7"/>
      <c r="K810" s="7"/>
      <c r="M810" s="7"/>
    </row>
    <row r="811" spans="1:13" x14ac:dyDescent="0.25">
      <c r="A811" s="7"/>
      <c r="B811">
        <v>2009</v>
      </c>
      <c r="C811">
        <v>3</v>
      </c>
      <c r="D811">
        <v>17</v>
      </c>
      <c r="E811" s="127">
        <v>22.302356700000001</v>
      </c>
      <c r="F811" s="127">
        <v>4.7298891108424792</v>
      </c>
      <c r="G811" s="29">
        <v>1</v>
      </c>
      <c r="H811" s="7"/>
      <c r="I811" s="7"/>
      <c r="J811" s="7"/>
      <c r="K811" s="7"/>
      <c r="M811" s="7"/>
    </row>
    <row r="812" spans="1:13" x14ac:dyDescent="0.25">
      <c r="A812" s="7"/>
      <c r="B812">
        <v>2009</v>
      </c>
      <c r="C812">
        <v>3</v>
      </c>
      <c r="D812">
        <v>18</v>
      </c>
      <c r="E812" s="127">
        <v>0</v>
      </c>
      <c r="F812" s="127">
        <v>4.6993131319145842</v>
      </c>
      <c r="G812" s="29">
        <v>1</v>
      </c>
      <c r="H812" s="7"/>
      <c r="I812" s="7"/>
      <c r="J812" s="7"/>
      <c r="K812" s="7"/>
      <c r="M812" s="7"/>
    </row>
    <row r="813" spans="1:13" x14ac:dyDescent="0.25">
      <c r="A813" s="7"/>
      <c r="B813">
        <v>2009</v>
      </c>
      <c r="C813">
        <v>3</v>
      </c>
      <c r="D813">
        <v>19</v>
      </c>
      <c r="E813" s="127">
        <v>0.59572237699999997</v>
      </c>
      <c r="F813" s="127">
        <v>4.668736433368311</v>
      </c>
      <c r="G813" s="29">
        <v>1</v>
      </c>
      <c r="H813" s="7"/>
      <c r="I813" s="7"/>
      <c r="J813" s="7"/>
      <c r="K813" s="7"/>
      <c r="M813" s="7"/>
    </row>
    <row r="814" spans="1:13" x14ac:dyDescent="0.25">
      <c r="A814" s="7"/>
      <c r="B814">
        <v>2009</v>
      </c>
      <c r="C814">
        <v>3</v>
      </c>
      <c r="D814">
        <v>20</v>
      </c>
      <c r="E814" s="127">
        <v>0</v>
      </c>
      <c r="F814" s="127">
        <v>4.6381697865191338</v>
      </c>
      <c r="G814" s="29">
        <v>1</v>
      </c>
      <c r="H814" s="7"/>
      <c r="I814" s="7"/>
      <c r="J814" s="7"/>
      <c r="K814" s="7"/>
      <c r="M814" s="7"/>
    </row>
    <row r="815" spans="1:13" x14ac:dyDescent="0.25">
      <c r="A815" s="7"/>
      <c r="B815">
        <v>2009</v>
      </c>
      <c r="C815">
        <v>3</v>
      </c>
      <c r="D815">
        <v>21</v>
      </c>
      <c r="E815" s="127">
        <v>0</v>
      </c>
      <c r="F815" s="127">
        <v>4.6076238450728955</v>
      </c>
      <c r="G815" s="29">
        <v>1</v>
      </c>
      <c r="H815" s="7"/>
      <c r="I815" s="7"/>
      <c r="J815" s="7"/>
      <c r="K815" s="7"/>
      <c r="M815" s="7"/>
    </row>
    <row r="816" spans="1:13" x14ac:dyDescent="0.25">
      <c r="A816" s="7"/>
      <c r="B816">
        <v>2009</v>
      </c>
      <c r="C816">
        <v>3</v>
      </c>
      <c r="D816">
        <v>22</v>
      </c>
      <c r="E816" s="127">
        <v>0</v>
      </c>
      <c r="F816" s="127">
        <v>4.5771091451258066</v>
      </c>
      <c r="G816" s="29">
        <v>1</v>
      </c>
      <c r="H816" s="7"/>
      <c r="I816" s="7"/>
      <c r="J816" s="7"/>
      <c r="K816" s="7"/>
      <c r="M816" s="7"/>
    </row>
    <row r="817" spans="1:13" x14ac:dyDescent="0.25">
      <c r="A817" s="7"/>
      <c r="B817">
        <v>2009</v>
      </c>
      <c r="C817">
        <v>3</v>
      </c>
      <c r="D817">
        <v>23</v>
      </c>
      <c r="E817" s="127">
        <v>0</v>
      </c>
      <c r="F817" s="127">
        <v>4.5466361051644455</v>
      </c>
      <c r="G817" s="29">
        <v>1</v>
      </c>
      <c r="H817" s="7"/>
      <c r="I817" s="7"/>
      <c r="J817" s="7"/>
      <c r="K817" s="7"/>
      <c r="M817" s="7"/>
    </row>
    <row r="818" spans="1:13" x14ac:dyDescent="0.25">
      <c r="A818" s="7"/>
      <c r="B818">
        <v>2009</v>
      </c>
      <c r="C818">
        <v>3</v>
      </c>
      <c r="D818">
        <v>24</v>
      </c>
      <c r="E818" s="127">
        <v>10.611303299999999</v>
      </c>
      <c r="F818" s="127">
        <v>4.5162150260657574</v>
      </c>
      <c r="G818" s="29">
        <v>1</v>
      </c>
      <c r="H818" s="7"/>
      <c r="I818" s="7"/>
      <c r="J818" s="7"/>
      <c r="K818" s="7"/>
      <c r="M818" s="7"/>
    </row>
    <row r="819" spans="1:13" x14ac:dyDescent="0.25">
      <c r="A819" s="7"/>
      <c r="B819">
        <v>2009</v>
      </c>
      <c r="C819">
        <v>3</v>
      </c>
      <c r="D819">
        <v>25</v>
      </c>
      <c r="E819" s="127">
        <v>7.5954594599999998</v>
      </c>
      <c r="F819" s="127">
        <v>4.4858560910970544</v>
      </c>
      <c r="G819" s="29">
        <v>1</v>
      </c>
      <c r="H819" s="7"/>
      <c r="I819" s="7"/>
      <c r="J819" s="7"/>
      <c r="K819" s="7"/>
      <c r="M819" s="7"/>
    </row>
    <row r="820" spans="1:13" x14ac:dyDescent="0.25">
      <c r="A820" s="7"/>
      <c r="B820">
        <v>2009</v>
      </c>
      <c r="C820">
        <v>3</v>
      </c>
      <c r="D820">
        <v>26</v>
      </c>
      <c r="E820" s="127">
        <v>0.67018765199999997</v>
      </c>
      <c r="F820" s="127">
        <v>4.4555693659160207</v>
      </c>
      <c r="G820" s="29">
        <v>1</v>
      </c>
      <c r="H820" s="7"/>
      <c r="I820" s="7"/>
      <c r="J820" s="7"/>
      <c r="K820" s="7"/>
      <c r="M820" s="7"/>
    </row>
    <row r="821" spans="1:13" x14ac:dyDescent="0.25">
      <c r="A821" s="7"/>
      <c r="B821">
        <v>2009</v>
      </c>
      <c r="C821">
        <v>3</v>
      </c>
      <c r="D821">
        <v>27</v>
      </c>
      <c r="E821" s="127">
        <v>0</v>
      </c>
      <c r="F821" s="127">
        <v>4.4253647985707047</v>
      </c>
      <c r="G821" s="29">
        <v>1</v>
      </c>
      <c r="H821" s="7"/>
      <c r="I821" s="7"/>
      <c r="J821" s="7"/>
      <c r="K821" s="7"/>
      <c r="M821" s="7"/>
    </row>
    <row r="822" spans="1:13" x14ac:dyDescent="0.25">
      <c r="A822" s="7"/>
      <c r="B822">
        <v>2009</v>
      </c>
      <c r="C822">
        <v>3</v>
      </c>
      <c r="D822">
        <v>28</v>
      </c>
      <c r="E822" s="127">
        <v>0</v>
      </c>
      <c r="F822" s="127">
        <v>4.3952522194995245</v>
      </c>
      <c r="G822" s="29">
        <v>1</v>
      </c>
      <c r="H822" s="7"/>
      <c r="I822" s="7"/>
      <c r="J822" s="7"/>
      <c r="K822" s="7"/>
      <c r="M822" s="7"/>
    </row>
    <row r="823" spans="1:13" x14ac:dyDescent="0.25">
      <c r="A823" s="7"/>
      <c r="B823">
        <v>2009</v>
      </c>
      <c r="C823">
        <v>3</v>
      </c>
      <c r="D823">
        <v>29</v>
      </c>
      <c r="E823" s="127">
        <v>0</v>
      </c>
      <c r="F823" s="127">
        <v>4.3652413415312648</v>
      </c>
      <c r="G823" s="29">
        <v>1</v>
      </c>
      <c r="H823" s="7"/>
      <c r="I823" s="7"/>
      <c r="J823" s="7"/>
      <c r="K823" s="7"/>
      <c r="M823" s="7"/>
    </row>
    <row r="824" spans="1:13" x14ac:dyDescent="0.25">
      <c r="A824" s="7"/>
      <c r="B824">
        <v>2009</v>
      </c>
      <c r="C824">
        <v>3</v>
      </c>
      <c r="D824">
        <v>30</v>
      </c>
      <c r="E824" s="127">
        <v>0</v>
      </c>
      <c r="F824" s="127">
        <v>4.3353417598850772</v>
      </c>
      <c r="G824" s="29">
        <v>1</v>
      </c>
      <c r="H824" s="7"/>
      <c r="I824" s="7"/>
      <c r="J824" s="7"/>
      <c r="K824" s="7"/>
      <c r="M824" s="7"/>
    </row>
    <row r="825" spans="1:13" x14ac:dyDescent="0.25">
      <c r="A825" s="7"/>
      <c r="B825">
        <v>2009</v>
      </c>
      <c r="C825">
        <v>3</v>
      </c>
      <c r="D825">
        <v>31</v>
      </c>
      <c r="E825" s="127">
        <v>0</v>
      </c>
      <c r="F825" s="127">
        <v>4.3055629521704839</v>
      </c>
      <c r="G825" s="29">
        <v>1</v>
      </c>
      <c r="H825" s="7"/>
      <c r="I825" s="7"/>
      <c r="J825" s="7"/>
      <c r="K825" s="7"/>
      <c r="M825" s="7"/>
    </row>
    <row r="826" spans="1:13" x14ac:dyDescent="0.25">
      <c r="A826" s="7"/>
      <c r="B826">
        <v>2009</v>
      </c>
      <c r="C826">
        <v>4</v>
      </c>
      <c r="D826">
        <v>1</v>
      </c>
      <c r="E826" s="127">
        <v>13.848875</v>
      </c>
      <c r="F826" s="127">
        <v>4.2759142783873729</v>
      </c>
      <c r="G826" s="29">
        <v>1</v>
      </c>
      <c r="H826" s="7"/>
      <c r="I826" s="7"/>
      <c r="J826" s="7"/>
      <c r="K826" s="7"/>
      <c r="M826" s="7"/>
    </row>
    <row r="827" spans="1:13" x14ac:dyDescent="0.25">
      <c r="A827" s="7"/>
      <c r="B827">
        <v>2009</v>
      </c>
      <c r="C827">
        <v>4</v>
      </c>
      <c r="D827">
        <v>2</v>
      </c>
      <c r="E827" s="127">
        <v>0</v>
      </c>
      <c r="F827" s="127">
        <v>4.2464049809260027</v>
      </c>
      <c r="G827" s="29">
        <v>1</v>
      </c>
      <c r="H827" s="7"/>
      <c r="I827" s="7"/>
      <c r="J827" s="7"/>
      <c r="K827" s="7"/>
      <c r="M827" s="7"/>
    </row>
    <row r="828" spans="1:13" x14ac:dyDescent="0.25">
      <c r="A828" s="7"/>
      <c r="B828">
        <v>2009</v>
      </c>
      <c r="C828">
        <v>4</v>
      </c>
      <c r="D828">
        <v>3</v>
      </c>
      <c r="E828" s="127">
        <v>0</v>
      </c>
      <c r="F828" s="127">
        <v>4.217044184566995</v>
      </c>
      <c r="G828" s="29">
        <v>1</v>
      </c>
      <c r="H828" s="7"/>
      <c r="I828" s="7"/>
      <c r="J828" s="7"/>
      <c r="K828" s="7"/>
      <c r="M828" s="7"/>
    </row>
    <row r="829" spans="1:13" x14ac:dyDescent="0.25">
      <c r="A829" s="7"/>
      <c r="B829">
        <v>2009</v>
      </c>
      <c r="C829">
        <v>4</v>
      </c>
      <c r="D829">
        <v>4</v>
      </c>
      <c r="E829" s="127">
        <v>0</v>
      </c>
      <c r="F829" s="127">
        <v>4.1878408964813421</v>
      </c>
      <c r="G829" s="29">
        <v>1</v>
      </c>
      <c r="H829" s="7"/>
      <c r="I829" s="7"/>
      <c r="J829" s="7"/>
      <c r="K829" s="7"/>
      <c r="M829" s="7"/>
    </row>
    <row r="830" spans="1:13" x14ac:dyDescent="0.25">
      <c r="A830" s="7"/>
      <c r="B830">
        <v>2009</v>
      </c>
      <c r="C830">
        <v>4</v>
      </c>
      <c r="D830">
        <v>5</v>
      </c>
      <c r="E830" s="127">
        <v>0</v>
      </c>
      <c r="F830" s="127">
        <v>4.1588040062304064</v>
      </c>
      <c r="G830" s="29">
        <v>1</v>
      </c>
      <c r="H830" s="7"/>
      <c r="I830" s="7"/>
      <c r="J830" s="7"/>
      <c r="K830" s="7"/>
      <c r="M830" s="7"/>
    </row>
    <row r="831" spans="1:13" x14ac:dyDescent="0.25">
      <c r="A831" s="7"/>
      <c r="B831">
        <v>2009</v>
      </c>
      <c r="C831">
        <v>4</v>
      </c>
      <c r="D831">
        <v>6</v>
      </c>
      <c r="E831" s="127">
        <v>0</v>
      </c>
      <c r="F831" s="127">
        <v>4.1299422857659129</v>
      </c>
      <c r="G831" s="29">
        <v>1</v>
      </c>
      <c r="H831" s="7"/>
      <c r="I831" s="7"/>
      <c r="J831" s="7"/>
      <c r="K831" s="7"/>
      <c r="M831" s="7"/>
    </row>
    <row r="832" spans="1:13" x14ac:dyDescent="0.25">
      <c r="A832" s="7"/>
      <c r="B832">
        <v>2009</v>
      </c>
      <c r="C832">
        <v>4</v>
      </c>
      <c r="D832">
        <v>7</v>
      </c>
      <c r="E832" s="127">
        <v>7.5497207599999996</v>
      </c>
      <c r="F832" s="127">
        <v>4.101264389429959</v>
      </c>
      <c r="G832" s="29">
        <v>1</v>
      </c>
      <c r="H832" s="7"/>
      <c r="I832" s="7"/>
      <c r="J832" s="7"/>
      <c r="K832" s="7"/>
      <c r="M832" s="7"/>
    </row>
    <row r="833" spans="1:13" x14ac:dyDescent="0.25">
      <c r="A833" s="7"/>
      <c r="B833">
        <v>2009</v>
      </c>
      <c r="C833">
        <v>4</v>
      </c>
      <c r="D833">
        <v>8</v>
      </c>
      <c r="E833" s="127">
        <v>11.8572311</v>
      </c>
      <c r="F833" s="127">
        <v>4.0727788539550085</v>
      </c>
      <c r="G833" s="29">
        <v>1</v>
      </c>
      <c r="H833" s="7"/>
      <c r="I833" s="7"/>
      <c r="J833" s="7"/>
      <c r="K833" s="7"/>
      <c r="M833" s="7"/>
    </row>
    <row r="834" spans="1:13" x14ac:dyDescent="0.25">
      <c r="A834" s="7"/>
      <c r="B834">
        <v>2009</v>
      </c>
      <c r="C834">
        <v>4</v>
      </c>
      <c r="D834">
        <v>9</v>
      </c>
      <c r="E834" s="127">
        <v>1.48215389</v>
      </c>
      <c r="F834" s="127">
        <v>4.0444940984638915</v>
      </c>
      <c r="G834" s="29">
        <v>1</v>
      </c>
      <c r="H834" s="7"/>
      <c r="I834" s="7"/>
      <c r="J834" s="7"/>
      <c r="K834" s="7"/>
      <c r="M834" s="7"/>
    </row>
    <row r="835" spans="1:13" x14ac:dyDescent="0.25">
      <c r="A835" s="7"/>
      <c r="B835">
        <v>2009</v>
      </c>
      <c r="C835">
        <v>4</v>
      </c>
      <c r="D835">
        <v>10</v>
      </c>
      <c r="E835" s="127">
        <v>0</v>
      </c>
      <c r="F835" s="127">
        <v>4.0164184244698076</v>
      </c>
      <c r="G835" s="29">
        <v>1</v>
      </c>
      <c r="H835" s="7"/>
      <c r="I835" s="7"/>
      <c r="J835" s="7"/>
      <c r="K835" s="7"/>
      <c r="M835" s="7"/>
    </row>
    <row r="836" spans="1:13" x14ac:dyDescent="0.25">
      <c r="A836" s="7"/>
      <c r="B836">
        <v>2009</v>
      </c>
      <c r="C836">
        <v>4</v>
      </c>
      <c r="D836">
        <v>11</v>
      </c>
      <c r="E836" s="127">
        <v>0</v>
      </c>
      <c r="F836" s="127">
        <v>3.9885600158763244</v>
      </c>
      <c r="G836" s="29">
        <v>1</v>
      </c>
      <c r="H836" s="7"/>
      <c r="I836" s="7"/>
      <c r="J836" s="7"/>
      <c r="K836" s="7"/>
      <c r="M836" s="7"/>
    </row>
    <row r="837" spans="1:13" x14ac:dyDescent="0.25">
      <c r="A837" s="7"/>
      <c r="B837">
        <v>2009</v>
      </c>
      <c r="C837">
        <v>4</v>
      </c>
      <c r="D837">
        <v>12</v>
      </c>
      <c r="E837" s="127">
        <v>0</v>
      </c>
      <c r="F837" s="127">
        <v>3.9609269389773765</v>
      </c>
      <c r="G837" s="29">
        <v>1</v>
      </c>
      <c r="H837" s="7"/>
      <c r="I837" s="7"/>
      <c r="J837" s="7"/>
      <c r="K837" s="7"/>
      <c r="M837" s="7"/>
    </row>
    <row r="838" spans="1:13" x14ac:dyDescent="0.25">
      <c r="A838" s="7"/>
      <c r="B838">
        <v>2009</v>
      </c>
      <c r="C838">
        <v>4</v>
      </c>
      <c r="D838">
        <v>13</v>
      </c>
      <c r="E838" s="127">
        <v>0</v>
      </c>
      <c r="F838" s="127">
        <v>3.9335271424572671</v>
      </c>
      <c r="G838" s="29">
        <v>1</v>
      </c>
      <c r="H838" s="7"/>
      <c r="I838" s="7"/>
      <c r="J838" s="7"/>
      <c r="K838" s="7"/>
      <c r="M838" s="7"/>
    </row>
    <row r="839" spans="1:13" x14ac:dyDescent="0.25">
      <c r="A839" s="7"/>
      <c r="B839">
        <v>2009</v>
      </c>
      <c r="C839">
        <v>4</v>
      </c>
      <c r="D839">
        <v>14</v>
      </c>
      <c r="E839" s="127">
        <v>0</v>
      </c>
      <c r="F839" s="127">
        <v>3.9063684573906663</v>
      </c>
      <c r="G839" s="29">
        <v>1</v>
      </c>
      <c r="H839" s="7"/>
      <c r="I839" s="7"/>
      <c r="J839" s="7"/>
      <c r="K839" s="7"/>
      <c r="M839" s="7"/>
    </row>
    <row r="840" spans="1:13" x14ac:dyDescent="0.25">
      <c r="A840" s="7"/>
      <c r="B840">
        <v>2009</v>
      </c>
      <c r="C840">
        <v>4</v>
      </c>
      <c r="D840">
        <v>15</v>
      </c>
      <c r="E840" s="127">
        <v>0</v>
      </c>
      <c r="F840" s="127">
        <v>3.8794585972426114</v>
      </c>
      <c r="G840" s="29">
        <v>1</v>
      </c>
      <c r="H840" s="7"/>
      <c r="I840" s="7"/>
      <c r="J840" s="7"/>
      <c r="K840" s="7"/>
      <c r="M840" s="7"/>
    </row>
    <row r="841" spans="1:13" x14ac:dyDescent="0.25">
      <c r="A841" s="7"/>
      <c r="B841">
        <v>2009</v>
      </c>
      <c r="C841">
        <v>4</v>
      </c>
      <c r="D841">
        <v>16</v>
      </c>
      <c r="E841" s="127">
        <v>0</v>
      </c>
      <c r="F841" s="127">
        <v>3.8528051578685112</v>
      </c>
      <c r="G841" s="29">
        <v>1</v>
      </c>
      <c r="H841" s="7"/>
      <c r="I841" s="7"/>
      <c r="J841" s="7"/>
      <c r="K841" s="7"/>
      <c r="M841" s="7"/>
    </row>
    <row r="842" spans="1:13" x14ac:dyDescent="0.25">
      <c r="A842" s="7"/>
      <c r="B842">
        <v>2009</v>
      </c>
      <c r="C842">
        <v>4</v>
      </c>
      <c r="D842">
        <v>17</v>
      </c>
      <c r="E842" s="127">
        <v>0</v>
      </c>
      <c r="F842" s="127">
        <v>3.8264156175141375</v>
      </c>
      <c r="G842" s="29">
        <v>1</v>
      </c>
      <c r="H842" s="7"/>
      <c r="I842" s="7"/>
      <c r="J842" s="7"/>
      <c r="K842" s="7"/>
      <c r="M842" s="7"/>
    </row>
    <row r="843" spans="1:13" x14ac:dyDescent="0.25">
      <c r="A843" s="7"/>
      <c r="B843">
        <v>2009</v>
      </c>
      <c r="C843">
        <v>4</v>
      </c>
      <c r="D843">
        <v>18</v>
      </c>
      <c r="E843" s="127">
        <v>0</v>
      </c>
      <c r="F843" s="127">
        <v>3.8002973368156328</v>
      </c>
      <c r="G843" s="29">
        <v>1</v>
      </c>
      <c r="H843" s="7"/>
      <c r="I843" s="7"/>
      <c r="J843" s="7"/>
      <c r="K843" s="7"/>
      <c r="M843" s="7"/>
    </row>
    <row r="844" spans="1:13" x14ac:dyDescent="0.25">
      <c r="A844" s="7"/>
      <c r="B844">
        <v>2009</v>
      </c>
      <c r="C844">
        <v>4</v>
      </c>
      <c r="D844">
        <v>19</v>
      </c>
      <c r="E844" s="127">
        <v>0</v>
      </c>
      <c r="F844" s="127">
        <v>3.7744575587995088</v>
      </c>
      <c r="G844" s="29">
        <v>1</v>
      </c>
      <c r="H844" s="7"/>
      <c r="I844" s="7"/>
      <c r="J844" s="7"/>
      <c r="K844" s="7"/>
      <c r="M844" s="7"/>
    </row>
    <row r="845" spans="1:13" x14ac:dyDescent="0.25">
      <c r="A845" s="7"/>
      <c r="B845">
        <v>2009</v>
      </c>
      <c r="C845">
        <v>4</v>
      </c>
      <c r="D845">
        <v>20</v>
      </c>
      <c r="E845" s="127">
        <v>0</v>
      </c>
      <c r="F845" s="127">
        <v>3.7489034088826401</v>
      </c>
      <c r="G845" s="29">
        <v>1</v>
      </c>
      <c r="H845" s="7"/>
      <c r="I845" s="7"/>
      <c r="J845" s="7"/>
      <c r="K845" s="7"/>
      <c r="M845" s="7"/>
    </row>
    <row r="846" spans="1:13" x14ac:dyDescent="0.25">
      <c r="A846" s="7"/>
      <c r="B846">
        <v>2009</v>
      </c>
      <c r="C846">
        <v>4</v>
      </c>
      <c r="D846">
        <v>21</v>
      </c>
      <c r="E846" s="127">
        <v>0</v>
      </c>
      <c r="F846" s="127">
        <v>3.7236418948722738</v>
      </c>
      <c r="G846" s="29">
        <v>1</v>
      </c>
      <c r="H846" s="7"/>
      <c r="I846" s="7"/>
      <c r="J846" s="7"/>
      <c r="K846" s="7"/>
      <c r="M846" s="7"/>
    </row>
    <row r="847" spans="1:13" x14ac:dyDescent="0.25">
      <c r="A847" s="7"/>
      <c r="B847">
        <v>2009</v>
      </c>
      <c r="C847">
        <v>4</v>
      </c>
      <c r="D847">
        <v>22</v>
      </c>
      <c r="E847" s="127">
        <v>0</v>
      </c>
      <c r="F847" s="127">
        <v>3.6986799069660243</v>
      </c>
      <c r="G847" s="29">
        <v>1</v>
      </c>
      <c r="H847" s="7"/>
      <c r="I847" s="7"/>
      <c r="J847" s="7"/>
      <c r="K847" s="7"/>
      <c r="M847" s="7"/>
    </row>
    <row r="848" spans="1:13" x14ac:dyDescent="0.25">
      <c r="A848" s="7"/>
      <c r="B848">
        <v>2009</v>
      </c>
      <c r="C848">
        <v>4</v>
      </c>
      <c r="D848">
        <v>23</v>
      </c>
      <c r="E848" s="127">
        <v>0</v>
      </c>
      <c r="F848" s="127">
        <v>3.6740242177518709</v>
      </c>
      <c r="G848" s="29">
        <v>1</v>
      </c>
      <c r="H848" s="7"/>
      <c r="I848" s="7"/>
      <c r="J848" s="7"/>
      <c r="K848" s="7"/>
      <c r="M848" s="7"/>
    </row>
    <row r="849" spans="1:13" x14ac:dyDescent="0.25">
      <c r="A849" s="7"/>
      <c r="B849">
        <v>2009</v>
      </c>
      <c r="C849">
        <v>4</v>
      </c>
      <c r="D849">
        <v>24</v>
      </c>
      <c r="E849" s="127">
        <v>0.185269237</v>
      </c>
      <c r="F849" s="127">
        <v>3.6496814822081625</v>
      </c>
      <c r="G849" s="29">
        <v>1</v>
      </c>
      <c r="H849" s="7"/>
      <c r="I849" s="7"/>
      <c r="J849" s="7"/>
      <c r="K849" s="7"/>
      <c r="M849" s="7"/>
    </row>
    <row r="850" spans="1:13" x14ac:dyDescent="0.25">
      <c r="A850" s="7"/>
      <c r="B850">
        <v>2009</v>
      </c>
      <c r="C850">
        <v>4</v>
      </c>
      <c r="D850">
        <v>25</v>
      </c>
      <c r="E850" s="127">
        <v>9.1245098099999993</v>
      </c>
      <c r="F850" s="127">
        <v>3.6256582377036159</v>
      </c>
      <c r="G850" s="29">
        <v>1</v>
      </c>
      <c r="H850" s="7"/>
      <c r="I850" s="7"/>
      <c r="J850" s="7"/>
      <c r="K850" s="7"/>
      <c r="M850" s="7"/>
    </row>
    <row r="851" spans="1:13" x14ac:dyDescent="0.25">
      <c r="A851" s="7"/>
      <c r="B851">
        <v>2009</v>
      </c>
      <c r="C851">
        <v>4</v>
      </c>
      <c r="D851">
        <v>26</v>
      </c>
      <c r="E851" s="127">
        <v>2.8253557699999998</v>
      </c>
      <c r="F851" s="127">
        <v>3.6019609039973197</v>
      </c>
      <c r="G851" s="29">
        <v>1</v>
      </c>
      <c r="H851" s="7"/>
      <c r="I851" s="7"/>
      <c r="J851" s="7"/>
      <c r="K851" s="7"/>
      <c r="M851" s="7"/>
    </row>
    <row r="852" spans="1:13" x14ac:dyDescent="0.25">
      <c r="A852" s="7"/>
      <c r="B852">
        <v>2009</v>
      </c>
      <c r="C852">
        <v>4</v>
      </c>
      <c r="D852">
        <v>27</v>
      </c>
      <c r="E852" s="127">
        <v>0</v>
      </c>
      <c r="F852" s="127">
        <v>3.5785957832387201</v>
      </c>
      <c r="G852" s="29">
        <v>1</v>
      </c>
      <c r="H852" s="7"/>
      <c r="I852" s="7"/>
      <c r="J852" s="7"/>
      <c r="K852" s="7"/>
      <c r="M852" s="7"/>
    </row>
    <row r="853" spans="1:13" x14ac:dyDescent="0.25">
      <c r="A853" s="7"/>
      <c r="B853">
        <v>2009</v>
      </c>
      <c r="C853">
        <v>4</v>
      </c>
      <c r="D853">
        <v>28</v>
      </c>
      <c r="E853" s="127">
        <v>0</v>
      </c>
      <c r="F853" s="127">
        <v>3.5555690599676408</v>
      </c>
      <c r="G853" s="29">
        <v>1</v>
      </c>
      <c r="H853" s="7"/>
      <c r="I853" s="7"/>
      <c r="J853" s="7"/>
      <c r="K853" s="7"/>
      <c r="M853" s="7"/>
    </row>
    <row r="854" spans="1:13" x14ac:dyDescent="0.25">
      <c r="A854" s="7"/>
      <c r="B854">
        <v>2009</v>
      </c>
      <c r="C854">
        <v>4</v>
      </c>
      <c r="D854">
        <v>29</v>
      </c>
      <c r="E854" s="127">
        <v>0</v>
      </c>
      <c r="F854" s="127">
        <v>3.5328868011142704</v>
      </c>
      <c r="G854" s="29">
        <v>1</v>
      </c>
      <c r="H854" s="7"/>
      <c r="I854" s="7"/>
      <c r="J854" s="7"/>
      <c r="K854" s="7"/>
      <c r="M854" s="7"/>
    </row>
    <row r="855" spans="1:13" x14ac:dyDescent="0.25">
      <c r="A855" s="7"/>
      <c r="B855">
        <v>2009</v>
      </c>
      <c r="C855">
        <v>4</v>
      </c>
      <c r="D855">
        <v>30</v>
      </c>
      <c r="E855" s="127">
        <v>0</v>
      </c>
      <c r="F855" s="127">
        <v>3.5105549559991664</v>
      </c>
      <c r="G855" s="29">
        <v>1</v>
      </c>
      <c r="H855" s="7"/>
      <c r="I855" s="7"/>
      <c r="J855" s="7"/>
      <c r="K855" s="7"/>
      <c r="M855" s="7"/>
    </row>
    <row r="856" spans="1:13" x14ac:dyDescent="0.25">
      <c r="A856" s="7"/>
      <c r="B856">
        <v>2009</v>
      </c>
      <c r="C856">
        <v>5</v>
      </c>
      <c r="D856">
        <v>1</v>
      </c>
      <c r="E856" s="127">
        <v>0</v>
      </c>
      <c r="F856" s="127">
        <v>3.4885793563332479</v>
      </c>
      <c r="G856" s="29">
        <v>1</v>
      </c>
      <c r="H856" s="7"/>
      <c r="I856" s="7"/>
      <c r="J856" s="7"/>
      <c r="K856" s="7"/>
      <c r="M856" s="7"/>
    </row>
    <row r="857" spans="1:13" x14ac:dyDescent="0.25">
      <c r="A857" s="7"/>
      <c r="B857">
        <v>2009</v>
      </c>
      <c r="C857">
        <v>5</v>
      </c>
      <c r="D857">
        <v>2</v>
      </c>
      <c r="E857" s="127">
        <v>0</v>
      </c>
      <c r="F857" s="127">
        <v>3.4669657162178096</v>
      </c>
      <c r="G857" s="29">
        <v>1</v>
      </c>
      <c r="H857" s="7"/>
      <c r="I857" s="7"/>
      <c r="J857" s="7"/>
      <c r="K857" s="7"/>
      <c r="M857" s="7"/>
    </row>
    <row r="858" spans="1:13" x14ac:dyDescent="0.25">
      <c r="A858" s="7"/>
      <c r="B858">
        <v>2009</v>
      </c>
      <c r="C858">
        <v>5</v>
      </c>
      <c r="D858">
        <v>3</v>
      </c>
      <c r="E858" s="127">
        <v>0</v>
      </c>
      <c r="F858" s="127">
        <v>3.4457196321445114</v>
      </c>
      <c r="G858" s="29">
        <v>1</v>
      </c>
      <c r="H858" s="7"/>
      <c r="I858" s="7"/>
      <c r="J858" s="7"/>
      <c r="K858" s="7"/>
      <c r="M858" s="7"/>
    </row>
    <row r="859" spans="1:13" x14ac:dyDescent="0.25">
      <c r="A859" s="7"/>
      <c r="B859">
        <v>2009</v>
      </c>
      <c r="C859">
        <v>5</v>
      </c>
      <c r="D859">
        <v>4</v>
      </c>
      <c r="E859" s="127">
        <v>0</v>
      </c>
      <c r="F859" s="127">
        <v>3.42484658299538</v>
      </c>
      <c r="G859" s="29">
        <v>1</v>
      </c>
      <c r="H859" s="7"/>
      <c r="I859" s="7"/>
      <c r="J859" s="7"/>
      <c r="K859" s="7"/>
      <c r="M859" s="7"/>
    </row>
    <row r="860" spans="1:13" x14ac:dyDescent="0.25">
      <c r="A860" s="7"/>
      <c r="B860">
        <v>2009</v>
      </c>
      <c r="C860">
        <v>5</v>
      </c>
      <c r="D860">
        <v>5</v>
      </c>
      <c r="E860" s="127">
        <v>8.9999996099999993E-2</v>
      </c>
      <c r="F860" s="127">
        <v>3.4043519300428109</v>
      </c>
      <c r="G860" s="29">
        <v>1</v>
      </c>
      <c r="H860" s="7"/>
      <c r="I860" s="7"/>
      <c r="J860" s="7"/>
      <c r="K860" s="7"/>
      <c r="M860" s="7"/>
    </row>
    <row r="861" spans="1:13" x14ac:dyDescent="0.25">
      <c r="A861" s="7"/>
      <c r="B861">
        <v>2009</v>
      </c>
      <c r="C861">
        <v>5</v>
      </c>
      <c r="D861">
        <v>6</v>
      </c>
      <c r="E861" s="127">
        <v>0</v>
      </c>
      <c r="F861" s="127">
        <v>3.384240916949568</v>
      </c>
      <c r="G861" s="29">
        <v>1</v>
      </c>
      <c r="H861" s="7"/>
      <c r="I861" s="7"/>
      <c r="J861" s="7"/>
      <c r="K861" s="7"/>
      <c r="M861" s="7"/>
    </row>
    <row r="862" spans="1:13" x14ac:dyDescent="0.25">
      <c r="A862" s="7"/>
      <c r="B862">
        <v>2009</v>
      </c>
      <c r="C862">
        <v>5</v>
      </c>
      <c r="D862">
        <v>7</v>
      </c>
      <c r="E862" s="127">
        <v>0</v>
      </c>
      <c r="F862" s="127">
        <v>3.3645186697687794</v>
      </c>
      <c r="G862" s="29">
        <v>1</v>
      </c>
      <c r="H862" s="7"/>
      <c r="I862" s="7"/>
      <c r="J862" s="7"/>
      <c r="K862" s="7"/>
      <c r="M862" s="7"/>
    </row>
    <row r="863" spans="1:13" x14ac:dyDescent="0.25">
      <c r="A863" s="7"/>
      <c r="B863">
        <v>2009</v>
      </c>
      <c r="C863">
        <v>5</v>
      </c>
      <c r="D863">
        <v>8</v>
      </c>
      <c r="E863" s="127">
        <v>0</v>
      </c>
      <c r="F863" s="127">
        <v>3.3451901969439466</v>
      </c>
      <c r="G863" s="29">
        <v>1</v>
      </c>
      <c r="H863" s="7"/>
      <c r="I863" s="7"/>
      <c r="J863" s="7"/>
      <c r="K863" s="7"/>
      <c r="M863" s="7"/>
    </row>
    <row r="864" spans="1:13" x14ac:dyDescent="0.25">
      <c r="A864" s="7"/>
      <c r="B864">
        <v>2009</v>
      </c>
      <c r="C864">
        <v>5</v>
      </c>
      <c r="D864">
        <v>9</v>
      </c>
      <c r="E864" s="127">
        <v>0</v>
      </c>
      <c r="F864" s="127">
        <v>3.3262603893089349</v>
      </c>
      <c r="G864" s="29">
        <v>1</v>
      </c>
      <c r="H864" s="7"/>
      <c r="I864" s="7"/>
      <c r="J864" s="7"/>
      <c r="K864" s="7"/>
      <c r="M864" s="7"/>
    </row>
    <row r="865" spans="1:13" x14ac:dyDescent="0.25">
      <c r="A865" s="7"/>
      <c r="B865">
        <v>2009</v>
      </c>
      <c r="C865">
        <v>5</v>
      </c>
      <c r="D865">
        <v>10</v>
      </c>
      <c r="E865" s="127">
        <v>0</v>
      </c>
      <c r="F865" s="127">
        <v>3.3077340200879792</v>
      </c>
      <c r="G865" s="29">
        <v>1</v>
      </c>
      <c r="H865" s="7"/>
      <c r="I865" s="7"/>
      <c r="J865" s="7"/>
      <c r="K865" s="7"/>
      <c r="M865" s="7"/>
    </row>
    <row r="866" spans="1:13" x14ac:dyDescent="0.25">
      <c r="A866" s="7"/>
      <c r="B866">
        <v>2009</v>
      </c>
      <c r="C866">
        <v>5</v>
      </c>
      <c r="D866">
        <v>11</v>
      </c>
      <c r="E866" s="127">
        <v>0</v>
      </c>
      <c r="F866" s="127">
        <v>3.2896157448956815</v>
      </c>
      <c r="G866" s="29">
        <v>1</v>
      </c>
      <c r="H866" s="7"/>
      <c r="I866" s="7"/>
      <c r="J866" s="7"/>
      <c r="K866" s="7"/>
      <c r="M866" s="7"/>
    </row>
    <row r="867" spans="1:13" x14ac:dyDescent="0.25">
      <c r="A867" s="7"/>
      <c r="B867">
        <v>2009</v>
      </c>
      <c r="C867">
        <v>5</v>
      </c>
      <c r="D867">
        <v>12</v>
      </c>
      <c r="E867" s="127">
        <v>0</v>
      </c>
      <c r="F867" s="127">
        <v>3.2719101017370131</v>
      </c>
      <c r="G867" s="29">
        <v>1</v>
      </c>
      <c r="H867" s="7"/>
      <c r="I867" s="7"/>
      <c r="J867" s="7"/>
      <c r="K867" s="7"/>
      <c r="M867" s="7"/>
    </row>
    <row r="868" spans="1:13" x14ac:dyDescent="0.25">
      <c r="A868" s="7"/>
      <c r="B868">
        <v>2009</v>
      </c>
      <c r="C868">
        <v>5</v>
      </c>
      <c r="D868">
        <v>13</v>
      </c>
      <c r="E868" s="127">
        <v>0</v>
      </c>
      <c r="F868" s="127">
        <v>3.2546215110073105</v>
      </c>
      <c r="G868" s="29">
        <v>1</v>
      </c>
      <c r="H868" s="7"/>
      <c r="I868" s="7"/>
      <c r="J868" s="7"/>
      <c r="K868" s="7"/>
      <c r="M868" s="7"/>
    </row>
    <row r="869" spans="1:13" x14ac:dyDescent="0.25">
      <c r="A869" s="7"/>
      <c r="B869">
        <v>2009</v>
      </c>
      <c r="C869">
        <v>5</v>
      </c>
      <c r="D869">
        <v>14</v>
      </c>
      <c r="E869" s="127">
        <v>0</v>
      </c>
      <c r="F869" s="127">
        <v>3.2377542754922803</v>
      </c>
      <c r="G869" s="29">
        <v>1</v>
      </c>
      <c r="H869" s="7"/>
      <c r="I869" s="7"/>
      <c r="J869" s="7"/>
      <c r="K869" s="7"/>
      <c r="M869" s="7"/>
    </row>
    <row r="870" spans="1:13" x14ac:dyDescent="0.25">
      <c r="A870" s="7"/>
      <c r="B870">
        <v>2009</v>
      </c>
      <c r="C870">
        <v>5</v>
      </c>
      <c r="D870">
        <v>15</v>
      </c>
      <c r="E870" s="127">
        <v>0.539999962</v>
      </c>
      <c r="F870" s="127">
        <v>3.2213125803679956</v>
      </c>
      <c r="G870" s="29">
        <v>1</v>
      </c>
      <c r="H870" s="7"/>
      <c r="I870" s="7"/>
      <c r="J870" s="7"/>
      <c r="K870" s="7"/>
      <c r="M870" s="7"/>
    </row>
    <row r="871" spans="1:13" x14ac:dyDescent="0.25">
      <c r="A871" s="7"/>
      <c r="B871">
        <v>2009</v>
      </c>
      <c r="C871">
        <v>5</v>
      </c>
      <c r="D871">
        <v>16</v>
      </c>
      <c r="E871" s="127">
        <v>0</v>
      </c>
      <c r="F871" s="127">
        <v>3.2053004932008986</v>
      </c>
      <c r="G871" s="29">
        <v>1</v>
      </c>
      <c r="H871" s="7"/>
      <c r="I871" s="7"/>
      <c r="J871" s="7"/>
      <c r="K871" s="7"/>
      <c r="M871" s="7"/>
    </row>
    <row r="872" spans="1:13" x14ac:dyDescent="0.25">
      <c r="A872" s="7"/>
      <c r="B872">
        <v>2009</v>
      </c>
      <c r="C872">
        <v>5</v>
      </c>
      <c r="D872">
        <v>17</v>
      </c>
      <c r="E872" s="127">
        <v>0</v>
      </c>
      <c r="F872" s="127">
        <v>3.1897219639477972</v>
      </c>
      <c r="G872" s="29">
        <v>1</v>
      </c>
      <c r="H872" s="7"/>
      <c r="I872" s="7"/>
      <c r="J872" s="7"/>
      <c r="K872" s="7"/>
      <c r="M872" s="7"/>
    </row>
    <row r="873" spans="1:13" x14ac:dyDescent="0.25">
      <c r="A873" s="7"/>
      <c r="B873">
        <v>2009</v>
      </c>
      <c r="C873">
        <v>5</v>
      </c>
      <c r="D873">
        <v>18</v>
      </c>
      <c r="E873" s="127">
        <v>0</v>
      </c>
      <c r="F873" s="127">
        <v>3.1745808249558705</v>
      </c>
      <c r="G873" s="29">
        <v>1</v>
      </c>
      <c r="H873" s="7"/>
      <c r="I873" s="7"/>
      <c r="J873" s="7"/>
      <c r="K873" s="7"/>
      <c r="M873" s="7"/>
    </row>
    <row r="874" spans="1:13" x14ac:dyDescent="0.25">
      <c r="A874" s="7"/>
      <c r="B874">
        <v>2009</v>
      </c>
      <c r="C874">
        <v>5</v>
      </c>
      <c r="D874">
        <v>19</v>
      </c>
      <c r="E874" s="127">
        <v>0</v>
      </c>
      <c r="F874" s="127">
        <v>3.1598807909626627</v>
      </c>
      <c r="G874" s="29">
        <v>1</v>
      </c>
      <c r="H874" s="7"/>
      <c r="I874" s="7"/>
      <c r="J874" s="7"/>
      <c r="K874" s="7"/>
      <c r="M874" s="7"/>
    </row>
    <row r="875" spans="1:13" x14ac:dyDescent="0.25">
      <c r="A875" s="7"/>
      <c r="B875">
        <v>2009</v>
      </c>
      <c r="C875">
        <v>5</v>
      </c>
      <c r="D875">
        <v>20</v>
      </c>
      <c r="E875" s="127">
        <v>0</v>
      </c>
      <c r="F875" s="127">
        <v>3.1456254590960864</v>
      </c>
      <c r="G875" s="29">
        <v>1</v>
      </c>
      <c r="H875" s="7"/>
      <c r="I875" s="7"/>
      <c r="J875" s="7"/>
      <c r="K875" s="7"/>
      <c r="M875" s="7"/>
    </row>
    <row r="876" spans="1:13" x14ac:dyDescent="0.25">
      <c r="A876" s="7"/>
      <c r="B876">
        <v>2009</v>
      </c>
      <c r="C876">
        <v>5</v>
      </c>
      <c r="D876">
        <v>21</v>
      </c>
      <c r="E876" s="127">
        <v>0</v>
      </c>
      <c r="F876" s="127">
        <v>3.1318183088744234</v>
      </c>
      <c r="G876" s="29">
        <v>1</v>
      </c>
      <c r="H876" s="7"/>
      <c r="I876" s="7"/>
      <c r="J876" s="7"/>
      <c r="K876" s="7"/>
      <c r="M876" s="7"/>
    </row>
    <row r="877" spans="1:13" x14ac:dyDescent="0.25">
      <c r="A877" s="7"/>
      <c r="B877">
        <v>2009</v>
      </c>
      <c r="C877">
        <v>5</v>
      </c>
      <c r="D877">
        <v>22</v>
      </c>
      <c r="E877" s="127">
        <v>0</v>
      </c>
      <c r="F877" s="127">
        <v>3.1184627022063207</v>
      </c>
      <c r="G877" s="29">
        <v>1</v>
      </c>
      <c r="H877" s="7"/>
      <c r="I877" s="7"/>
      <c r="J877" s="7"/>
      <c r="K877" s="7"/>
      <c r="M877" s="7"/>
    </row>
    <row r="878" spans="1:13" x14ac:dyDescent="0.25">
      <c r="A878" s="7"/>
      <c r="B878">
        <v>2009</v>
      </c>
      <c r="C878">
        <v>5</v>
      </c>
      <c r="D878">
        <v>23</v>
      </c>
      <c r="E878" s="127">
        <v>0</v>
      </c>
      <c r="F878" s="127">
        <v>3.105561883390795</v>
      </c>
      <c r="G878" s="29">
        <v>1</v>
      </c>
      <c r="H878" s="7"/>
      <c r="I878" s="7"/>
      <c r="J878" s="7"/>
      <c r="K878" s="7"/>
      <c r="M878" s="7"/>
    </row>
    <row r="879" spans="1:13" x14ac:dyDescent="0.25">
      <c r="A879" s="7"/>
      <c r="B879">
        <v>2009</v>
      </c>
      <c r="C879">
        <v>5</v>
      </c>
      <c r="D879">
        <v>24</v>
      </c>
      <c r="E879" s="127">
        <v>0</v>
      </c>
      <c r="F879" s="127">
        <v>3.0931189791172296</v>
      </c>
      <c r="G879" s="29">
        <v>1</v>
      </c>
      <c r="H879" s="7"/>
      <c r="I879" s="7"/>
      <c r="J879" s="7"/>
      <c r="K879" s="7"/>
      <c r="M879" s="7"/>
    </row>
    <row r="880" spans="1:13" x14ac:dyDescent="0.25">
      <c r="A880" s="7"/>
      <c r="B880">
        <v>2009</v>
      </c>
      <c r="C880">
        <v>5</v>
      </c>
      <c r="D880">
        <v>25</v>
      </c>
      <c r="E880" s="127">
        <v>0</v>
      </c>
      <c r="F880" s="127">
        <v>3.0811369984653791</v>
      </c>
      <c r="G880" s="29">
        <v>1</v>
      </c>
      <c r="H880" s="7"/>
      <c r="I880" s="7"/>
      <c r="J880" s="7"/>
      <c r="K880" s="7"/>
      <c r="M880" s="7"/>
    </row>
    <row r="881" spans="1:13" x14ac:dyDescent="0.25">
      <c r="A881" s="7"/>
      <c r="B881">
        <v>2009</v>
      </c>
      <c r="C881">
        <v>5</v>
      </c>
      <c r="D881">
        <v>26</v>
      </c>
      <c r="E881" s="127">
        <v>0</v>
      </c>
      <c r="F881" s="127">
        <v>3.0696188329053635</v>
      </c>
      <c r="G881" s="29">
        <v>1</v>
      </c>
      <c r="H881" s="7"/>
      <c r="I881" s="7"/>
      <c r="J881" s="7"/>
      <c r="K881" s="7"/>
      <c r="M881" s="7"/>
    </row>
    <row r="882" spans="1:13" x14ac:dyDescent="0.25">
      <c r="A882" s="7"/>
      <c r="B882">
        <v>2009</v>
      </c>
      <c r="C882">
        <v>5</v>
      </c>
      <c r="D882">
        <v>27</v>
      </c>
      <c r="E882" s="127">
        <v>0</v>
      </c>
      <c r="F882" s="127">
        <v>3.0585672562976685</v>
      </c>
      <c r="G882" s="29">
        <v>1</v>
      </c>
      <c r="H882" s="7"/>
      <c r="I882" s="7"/>
      <c r="J882" s="7"/>
      <c r="K882" s="7"/>
      <c r="M882" s="7"/>
    </row>
    <row r="883" spans="1:13" x14ac:dyDescent="0.25">
      <c r="A883" s="7"/>
      <c r="B883">
        <v>2009</v>
      </c>
      <c r="C883">
        <v>5</v>
      </c>
      <c r="D883">
        <v>28</v>
      </c>
      <c r="E883" s="127">
        <v>0</v>
      </c>
      <c r="F883" s="127">
        <v>3.0479849248931492</v>
      </c>
      <c r="G883" s="29">
        <v>1</v>
      </c>
      <c r="H883" s="7"/>
      <c r="I883" s="7"/>
      <c r="J883" s="7"/>
      <c r="K883" s="7"/>
      <c r="M883" s="7"/>
    </row>
    <row r="884" spans="1:13" x14ac:dyDescent="0.25">
      <c r="A884" s="7"/>
      <c r="B884">
        <v>2009</v>
      </c>
      <c r="C884">
        <v>5</v>
      </c>
      <c r="D884">
        <v>29</v>
      </c>
      <c r="E884" s="127">
        <v>0</v>
      </c>
      <c r="F884" s="127">
        <v>3.0378743773330323</v>
      </c>
      <c r="G884" s="29">
        <v>1</v>
      </c>
      <c r="H884" s="7"/>
      <c r="I884" s="7"/>
      <c r="J884" s="7"/>
      <c r="K884" s="7"/>
      <c r="M884" s="7"/>
    </row>
    <row r="885" spans="1:13" x14ac:dyDescent="0.25">
      <c r="A885" s="7"/>
      <c r="B885">
        <v>2009</v>
      </c>
      <c r="C885">
        <v>5</v>
      </c>
      <c r="D885">
        <v>30</v>
      </c>
      <c r="E885" s="127">
        <v>0</v>
      </c>
      <c r="F885" s="127">
        <v>3.0282380346489042</v>
      </c>
      <c r="G885" s="29">
        <v>1</v>
      </c>
      <c r="H885" s="7"/>
      <c r="I885" s="7"/>
      <c r="J885" s="7"/>
      <c r="K885" s="7"/>
      <c r="M885" s="7"/>
    </row>
    <row r="886" spans="1:13" x14ac:dyDescent="0.25">
      <c r="A886" s="7"/>
      <c r="B886">
        <v>2009</v>
      </c>
      <c r="C886">
        <v>5</v>
      </c>
      <c r="D886">
        <v>31</v>
      </c>
      <c r="E886" s="127">
        <v>0</v>
      </c>
      <c r="F886" s="127">
        <v>3.0190782002627294</v>
      </c>
      <c r="G886" s="29">
        <v>1</v>
      </c>
      <c r="H886" s="7"/>
      <c r="I886" s="7"/>
      <c r="J886" s="7"/>
      <c r="K886" s="7"/>
      <c r="M886" s="7"/>
    </row>
    <row r="887" spans="1:13" x14ac:dyDescent="0.25">
      <c r="A887" s="7"/>
      <c r="B887">
        <v>2009</v>
      </c>
      <c r="C887">
        <v>6</v>
      </c>
      <c r="D887">
        <v>1</v>
      </c>
      <c r="E887" s="127">
        <v>0</v>
      </c>
      <c r="F887" s="127">
        <v>3.0103970599868308</v>
      </c>
      <c r="G887" s="29">
        <v>1</v>
      </c>
      <c r="H887" s="7"/>
      <c r="I887" s="7"/>
      <c r="J887" s="7"/>
      <c r="K887" s="7"/>
      <c r="M887" s="7"/>
    </row>
    <row r="888" spans="1:13" x14ac:dyDescent="0.25">
      <c r="A888" s="7"/>
      <c r="B888">
        <v>2009</v>
      </c>
      <c r="C888">
        <v>6</v>
      </c>
      <c r="D888">
        <v>2</v>
      </c>
      <c r="E888" s="127">
        <v>0</v>
      </c>
      <c r="F888" s="127">
        <v>3.0021966820239041</v>
      </c>
      <c r="G888" s="29">
        <v>1</v>
      </c>
      <c r="H888" s="7"/>
      <c r="I888" s="7"/>
      <c r="J888" s="7"/>
      <c r="K888" s="7"/>
      <c r="M888" s="7"/>
    </row>
    <row r="889" spans="1:13" x14ac:dyDescent="0.25">
      <c r="A889" s="7"/>
      <c r="B889">
        <v>2009</v>
      </c>
      <c r="C889">
        <v>6</v>
      </c>
      <c r="D889">
        <v>3</v>
      </c>
      <c r="E889" s="127">
        <v>0</v>
      </c>
      <c r="F889" s="127">
        <v>2.9944790169670137</v>
      </c>
      <c r="G889" s="29">
        <v>1</v>
      </c>
      <c r="H889" s="7"/>
      <c r="I889" s="7"/>
      <c r="J889" s="7"/>
      <c r="K889" s="7"/>
      <c r="M889" s="7"/>
    </row>
    <row r="890" spans="1:13" x14ac:dyDescent="0.25">
      <c r="A890" s="7"/>
      <c r="B890">
        <v>2009</v>
      </c>
      <c r="C890">
        <v>6</v>
      </c>
      <c r="D890">
        <v>4</v>
      </c>
      <c r="E890" s="127">
        <v>0</v>
      </c>
      <c r="F890" s="127">
        <v>2.9872458977995882</v>
      </c>
      <c r="G890" s="29">
        <v>1</v>
      </c>
      <c r="H890" s="7"/>
      <c r="I890" s="7"/>
      <c r="J890" s="7"/>
      <c r="K890" s="7"/>
      <c r="M890" s="7"/>
    </row>
    <row r="891" spans="1:13" x14ac:dyDescent="0.25">
      <c r="A891" s="7"/>
      <c r="B891">
        <v>2009</v>
      </c>
      <c r="C891">
        <v>6</v>
      </c>
      <c r="D891">
        <v>5</v>
      </c>
      <c r="E891" s="127">
        <v>0</v>
      </c>
      <c r="F891" s="127">
        <v>2.9804990398954248</v>
      </c>
      <c r="G891" s="29">
        <v>1</v>
      </c>
      <c r="H891" s="7"/>
      <c r="I891" s="7"/>
      <c r="J891" s="7"/>
      <c r="K891" s="7"/>
      <c r="M891" s="7"/>
    </row>
    <row r="892" spans="1:13" x14ac:dyDescent="0.25">
      <c r="A892" s="7"/>
      <c r="B892">
        <v>2009</v>
      </c>
      <c r="C892">
        <v>6</v>
      </c>
      <c r="D892">
        <v>6</v>
      </c>
      <c r="E892" s="127">
        <v>0</v>
      </c>
      <c r="F892" s="127">
        <v>2.9742400410186969</v>
      </c>
      <c r="G892" s="29">
        <v>1</v>
      </c>
      <c r="H892" s="7"/>
      <c r="I892" s="7"/>
      <c r="J892" s="7"/>
      <c r="K892" s="7"/>
      <c r="M892" s="7"/>
    </row>
    <row r="893" spans="1:13" x14ac:dyDescent="0.25">
      <c r="A893" s="7"/>
      <c r="B893">
        <v>2009</v>
      </c>
      <c r="C893">
        <v>6</v>
      </c>
      <c r="D893">
        <v>7</v>
      </c>
      <c r="E893" s="127">
        <v>0</v>
      </c>
      <c r="F893" s="127">
        <v>2.9684703813239284</v>
      </c>
      <c r="G893" s="29">
        <v>1</v>
      </c>
      <c r="H893" s="7"/>
      <c r="I893" s="7"/>
      <c r="J893" s="7"/>
      <c r="K893" s="7"/>
      <c r="M893" s="7"/>
    </row>
    <row r="894" spans="1:13" x14ac:dyDescent="0.25">
      <c r="A894" s="7"/>
      <c r="B894">
        <v>2009</v>
      </c>
      <c r="C894">
        <v>6</v>
      </c>
      <c r="D894">
        <v>8</v>
      </c>
      <c r="E894" s="127">
        <v>0</v>
      </c>
      <c r="F894" s="127">
        <v>2.9631914233560277</v>
      </c>
      <c r="G894" s="29">
        <v>1</v>
      </c>
      <c r="H894" s="7"/>
      <c r="I894" s="7"/>
      <c r="J894" s="7"/>
      <c r="K894" s="7"/>
      <c r="M894" s="7"/>
    </row>
    <row r="895" spans="1:13" x14ac:dyDescent="0.25">
      <c r="A895" s="7"/>
      <c r="B895">
        <v>2009</v>
      </c>
      <c r="C895">
        <v>6</v>
      </c>
      <c r="D895">
        <v>9</v>
      </c>
      <c r="E895" s="127">
        <v>0</v>
      </c>
      <c r="F895" s="127">
        <v>2.9584044120502604</v>
      </c>
      <c r="G895" s="29">
        <v>1</v>
      </c>
      <c r="H895" s="7"/>
      <c r="I895" s="7"/>
      <c r="J895" s="7"/>
      <c r="K895" s="7"/>
      <c r="M895" s="7"/>
    </row>
    <row r="896" spans="1:13" x14ac:dyDescent="0.25">
      <c r="A896" s="7"/>
      <c r="B896">
        <v>2009</v>
      </c>
      <c r="C896">
        <v>6</v>
      </c>
      <c r="D896">
        <v>10</v>
      </c>
      <c r="E896" s="127">
        <v>0</v>
      </c>
      <c r="F896" s="127">
        <v>2.954110474732266</v>
      </c>
      <c r="G896" s="29">
        <v>1</v>
      </c>
      <c r="H896" s="7"/>
      <c r="I896" s="7"/>
      <c r="J896" s="7"/>
      <c r="K896" s="7"/>
      <c r="M896" s="7"/>
    </row>
    <row r="897" spans="1:13" x14ac:dyDescent="0.25">
      <c r="A897" s="7"/>
      <c r="B897">
        <v>2009</v>
      </c>
      <c r="C897">
        <v>6</v>
      </c>
      <c r="D897">
        <v>11</v>
      </c>
      <c r="E897" s="127">
        <v>0</v>
      </c>
      <c r="F897" s="127">
        <v>2.9503106211180534</v>
      </c>
      <c r="G897" s="29">
        <v>1</v>
      </c>
      <c r="H897" s="7"/>
      <c r="I897" s="7"/>
      <c r="J897" s="7"/>
      <c r="K897" s="7"/>
      <c r="M897" s="7"/>
    </row>
    <row r="898" spans="1:13" x14ac:dyDescent="0.25">
      <c r="A898" s="7"/>
      <c r="B898">
        <v>2009</v>
      </c>
      <c r="C898">
        <v>6</v>
      </c>
      <c r="D898">
        <v>12</v>
      </c>
      <c r="E898" s="127">
        <v>0</v>
      </c>
      <c r="F898" s="127">
        <v>2.9470057433139898</v>
      </c>
      <c r="G898" s="29">
        <v>1</v>
      </c>
      <c r="H898" s="7"/>
      <c r="I898" s="7"/>
      <c r="J898" s="7"/>
      <c r="K898" s="7"/>
      <c r="M898" s="7"/>
    </row>
    <row r="899" spans="1:13" x14ac:dyDescent="0.25">
      <c r="A899" s="7"/>
      <c r="B899">
        <v>2009</v>
      </c>
      <c r="C899">
        <v>6</v>
      </c>
      <c r="D899">
        <v>13</v>
      </c>
      <c r="E899" s="127">
        <v>0</v>
      </c>
      <c r="F899" s="127">
        <v>2.9441966158168205</v>
      </c>
      <c r="G899" s="29">
        <v>1</v>
      </c>
      <c r="H899" s="7"/>
      <c r="I899" s="7"/>
      <c r="J899" s="7"/>
      <c r="K899" s="7"/>
      <c r="M899" s="7"/>
    </row>
    <row r="900" spans="1:13" x14ac:dyDescent="0.25">
      <c r="A900" s="7"/>
      <c r="B900">
        <v>2009</v>
      </c>
      <c r="C900">
        <v>6</v>
      </c>
      <c r="D900">
        <v>14</v>
      </c>
      <c r="E900" s="127">
        <v>0</v>
      </c>
      <c r="F900" s="127">
        <v>2.9418838955136524</v>
      </c>
      <c r="G900" s="29">
        <v>1</v>
      </c>
      <c r="H900" s="7"/>
      <c r="I900" s="7"/>
      <c r="J900" s="7"/>
      <c r="K900" s="7"/>
      <c r="M900" s="7"/>
    </row>
    <row r="901" spans="1:13" x14ac:dyDescent="0.25">
      <c r="A901" s="7"/>
      <c r="B901">
        <v>2009</v>
      </c>
      <c r="C901">
        <v>6</v>
      </c>
      <c r="D901">
        <v>15</v>
      </c>
      <c r="E901" s="127">
        <v>0</v>
      </c>
      <c r="F901" s="127">
        <v>2.9400681216819602</v>
      </c>
      <c r="G901" s="29">
        <v>1</v>
      </c>
      <c r="H901" s="7"/>
      <c r="I901" s="7"/>
      <c r="J901" s="7"/>
      <c r="K901" s="7"/>
      <c r="M901" s="7"/>
    </row>
    <row r="902" spans="1:13" x14ac:dyDescent="0.25">
      <c r="A902" s="7"/>
      <c r="B902">
        <v>2009</v>
      </c>
      <c r="C902">
        <v>6</v>
      </c>
      <c r="D902">
        <v>16</v>
      </c>
      <c r="E902" s="127">
        <v>0</v>
      </c>
      <c r="F902" s="127">
        <v>2.9387497159895979</v>
      </c>
      <c r="G902" s="29">
        <v>1</v>
      </c>
      <c r="H902" s="7"/>
      <c r="I902" s="7"/>
      <c r="J902" s="7"/>
      <c r="K902" s="7"/>
      <c r="M902" s="7"/>
    </row>
    <row r="903" spans="1:13" x14ac:dyDescent="0.25">
      <c r="A903" s="7"/>
      <c r="B903">
        <v>2009</v>
      </c>
      <c r="C903">
        <v>6</v>
      </c>
      <c r="D903">
        <v>17</v>
      </c>
      <c r="E903" s="127">
        <v>0</v>
      </c>
      <c r="F903" s="127">
        <v>2.9379289824947659</v>
      </c>
      <c r="G903" s="29">
        <v>1</v>
      </c>
      <c r="H903" s="7"/>
      <c r="I903" s="7"/>
      <c r="J903" s="7"/>
      <c r="K903" s="7"/>
      <c r="M903" s="7"/>
    </row>
    <row r="904" spans="1:13" x14ac:dyDescent="0.25">
      <c r="A904" s="7"/>
      <c r="B904">
        <v>2009</v>
      </c>
      <c r="C904">
        <v>6</v>
      </c>
      <c r="D904">
        <v>18</v>
      </c>
      <c r="E904" s="127">
        <v>0</v>
      </c>
      <c r="F904" s="127">
        <v>2.9376061076460438</v>
      </c>
      <c r="G904" s="29">
        <v>1</v>
      </c>
      <c r="H904" s="7"/>
      <c r="I904" s="7"/>
      <c r="J904" s="7"/>
      <c r="K904" s="7"/>
      <c r="M904" s="7"/>
    </row>
    <row r="905" spans="1:13" x14ac:dyDescent="0.25">
      <c r="A905" s="7"/>
      <c r="B905">
        <v>2009</v>
      </c>
      <c r="C905">
        <v>6</v>
      </c>
      <c r="D905">
        <v>19</v>
      </c>
      <c r="E905" s="127">
        <v>0</v>
      </c>
      <c r="F905" s="127">
        <v>2.9377811602823951</v>
      </c>
      <c r="G905" s="29">
        <v>1</v>
      </c>
      <c r="H905" s="7"/>
      <c r="I905" s="7"/>
      <c r="J905" s="7"/>
      <c r="K905" s="7"/>
      <c r="M905" s="7"/>
    </row>
    <row r="906" spans="1:13" x14ac:dyDescent="0.25">
      <c r="A906" s="7"/>
      <c r="B906">
        <v>2009</v>
      </c>
      <c r="C906">
        <v>6</v>
      </c>
      <c r="D906">
        <v>20</v>
      </c>
      <c r="E906" s="127">
        <v>0</v>
      </c>
      <c r="F906" s="127">
        <v>2.9384540916331194</v>
      </c>
      <c r="G906" s="29">
        <v>1</v>
      </c>
      <c r="H906" s="7"/>
      <c r="I906" s="7"/>
      <c r="J906" s="7"/>
      <c r="K906" s="7"/>
      <c r="M906" s="7"/>
    </row>
    <row r="907" spans="1:13" x14ac:dyDescent="0.25">
      <c r="A907" s="7"/>
      <c r="B907">
        <v>2009</v>
      </c>
      <c r="C907">
        <v>6</v>
      </c>
      <c r="D907">
        <v>21</v>
      </c>
      <c r="E907" s="127">
        <v>0</v>
      </c>
      <c r="F907" s="127">
        <v>2.9396247353179108</v>
      </c>
      <c r="G907" s="29">
        <v>1</v>
      </c>
      <c r="H907" s="7"/>
      <c r="I907" s="7"/>
      <c r="J907" s="7"/>
      <c r="K907" s="7"/>
      <c r="M907" s="7"/>
    </row>
    <row r="908" spans="1:13" x14ac:dyDescent="0.25">
      <c r="A908" s="7"/>
      <c r="B908">
        <v>2009</v>
      </c>
      <c r="C908">
        <v>6</v>
      </c>
      <c r="D908">
        <v>22</v>
      </c>
      <c r="E908" s="127">
        <v>0</v>
      </c>
      <c r="F908" s="127">
        <v>2.9412928073468168</v>
      </c>
      <c r="G908" s="29">
        <v>1</v>
      </c>
      <c r="H908" s="7"/>
      <c r="I908" s="7"/>
      <c r="J908" s="7"/>
      <c r="K908" s="7"/>
      <c r="M908" s="7"/>
    </row>
    <row r="909" spans="1:13" x14ac:dyDescent="0.25">
      <c r="A909" s="7"/>
      <c r="B909">
        <v>2009</v>
      </c>
      <c r="C909">
        <v>6</v>
      </c>
      <c r="D909">
        <v>23</v>
      </c>
      <c r="E909" s="127">
        <v>0</v>
      </c>
      <c r="F909" s="127">
        <v>2.9434579061202579</v>
      </c>
      <c r="G909" s="29">
        <v>1</v>
      </c>
      <c r="H909" s="7"/>
      <c r="I909" s="7"/>
      <c r="J909" s="7"/>
      <c r="K909" s="7"/>
      <c r="M909" s="7"/>
    </row>
    <row r="910" spans="1:13" x14ac:dyDescent="0.25">
      <c r="A910" s="7"/>
      <c r="B910">
        <v>2009</v>
      </c>
      <c r="C910">
        <v>6</v>
      </c>
      <c r="D910">
        <v>24</v>
      </c>
      <c r="E910" s="127">
        <v>0</v>
      </c>
      <c r="F910" s="127">
        <v>2.9461195124290174</v>
      </c>
      <c r="G910" s="29">
        <v>1</v>
      </c>
      <c r="H910" s="7"/>
      <c r="I910" s="7"/>
      <c r="J910" s="7"/>
      <c r="K910" s="7"/>
      <c r="M910" s="7"/>
    </row>
    <row r="911" spans="1:13" x14ac:dyDescent="0.25">
      <c r="A911" s="7"/>
      <c r="B911">
        <v>2009</v>
      </c>
      <c r="C911">
        <v>6</v>
      </c>
      <c r="D911">
        <v>25</v>
      </c>
      <c r="E911" s="127">
        <v>0</v>
      </c>
      <c r="F911" s="127">
        <v>2.9492769894542565</v>
      </c>
      <c r="G911" s="29">
        <v>1</v>
      </c>
      <c r="H911" s="7"/>
      <c r="I911" s="7"/>
      <c r="J911" s="7"/>
      <c r="K911" s="7"/>
      <c r="M911" s="7"/>
    </row>
    <row r="912" spans="1:13" x14ac:dyDescent="0.25">
      <c r="A912" s="7"/>
      <c r="B912">
        <v>2009</v>
      </c>
      <c r="C912">
        <v>6</v>
      </c>
      <c r="D912">
        <v>26</v>
      </c>
      <c r="E912" s="127">
        <v>0</v>
      </c>
      <c r="F912" s="127">
        <v>2.952929582767494</v>
      </c>
      <c r="G912" s="29">
        <v>1</v>
      </c>
      <c r="H912" s="7"/>
      <c r="I912" s="7"/>
      <c r="J912" s="7"/>
      <c r="K912" s="7"/>
      <c r="M912" s="7"/>
    </row>
    <row r="913" spans="1:13" x14ac:dyDescent="0.25">
      <c r="A913" s="7"/>
      <c r="B913">
        <v>2009</v>
      </c>
      <c r="C913">
        <v>6</v>
      </c>
      <c r="D913">
        <v>27</v>
      </c>
      <c r="E913" s="127">
        <v>0</v>
      </c>
      <c r="F913" s="127">
        <v>2.9570764203306212</v>
      </c>
      <c r="G913" s="29">
        <v>1</v>
      </c>
      <c r="H913" s="7"/>
      <c r="I913" s="7"/>
      <c r="J913" s="7"/>
      <c r="K913" s="7"/>
      <c r="M913" s="7"/>
    </row>
    <row r="914" spans="1:13" x14ac:dyDescent="0.25">
      <c r="A914" s="7"/>
      <c r="B914">
        <v>2009</v>
      </c>
      <c r="C914">
        <v>6</v>
      </c>
      <c r="D914">
        <v>28</v>
      </c>
      <c r="E914" s="127">
        <v>0</v>
      </c>
      <c r="F914" s="127">
        <v>2.9617165124958995</v>
      </c>
      <c r="G914" s="29">
        <v>1</v>
      </c>
      <c r="H914" s="7"/>
      <c r="I914" s="7"/>
      <c r="J914" s="7"/>
      <c r="K914" s="7"/>
      <c r="M914" s="7"/>
    </row>
    <row r="915" spans="1:13" x14ac:dyDescent="0.25">
      <c r="A915" s="7"/>
      <c r="B915">
        <v>2009</v>
      </c>
      <c r="C915">
        <v>6</v>
      </c>
      <c r="D915">
        <v>29</v>
      </c>
      <c r="E915" s="127">
        <v>0</v>
      </c>
      <c r="F915" s="127">
        <v>2.9668487520059523</v>
      </c>
      <c r="G915" s="29">
        <v>1</v>
      </c>
      <c r="H915" s="7"/>
      <c r="I915" s="7"/>
      <c r="J915" s="7"/>
      <c r="K915" s="7"/>
      <c r="M915" s="7"/>
    </row>
    <row r="916" spans="1:13" x14ac:dyDescent="0.25">
      <c r="A916" s="7"/>
      <c r="B916">
        <v>2009</v>
      </c>
      <c r="C916">
        <v>6</v>
      </c>
      <c r="D916">
        <v>30</v>
      </c>
      <c r="E916" s="127">
        <v>0.179999992</v>
      </c>
      <c r="F916" s="127">
        <v>2.9724719139937745</v>
      </c>
      <c r="G916" s="29">
        <v>1</v>
      </c>
      <c r="H916" s="7"/>
      <c r="I916" s="7"/>
      <c r="J916" s="7"/>
      <c r="K916" s="7"/>
      <c r="M916" s="7"/>
    </row>
    <row r="917" spans="1:13" x14ac:dyDescent="0.25">
      <c r="A917" s="7"/>
      <c r="B917">
        <v>2009</v>
      </c>
      <c r="C917">
        <v>7</v>
      </c>
      <c r="D917">
        <v>1</v>
      </c>
      <c r="E917" s="127">
        <v>0</v>
      </c>
      <c r="F917" s="127">
        <v>2.9785846559827318</v>
      </c>
      <c r="G917" s="29">
        <v>1</v>
      </c>
      <c r="H917" s="7"/>
      <c r="I917" s="7"/>
      <c r="J917" s="7"/>
      <c r="K917" s="7"/>
      <c r="M917" s="7"/>
    </row>
    <row r="918" spans="1:13" x14ac:dyDescent="0.25">
      <c r="A918" s="7"/>
      <c r="B918">
        <v>2009</v>
      </c>
      <c r="C918">
        <v>7</v>
      </c>
      <c r="D918">
        <v>2</v>
      </c>
      <c r="E918" s="127">
        <v>0</v>
      </c>
      <c r="F918" s="127">
        <v>2.9851855178865523</v>
      </c>
      <c r="G918" s="29">
        <v>1</v>
      </c>
      <c r="H918" s="7"/>
      <c r="I918" s="7"/>
      <c r="J918" s="7"/>
      <c r="K918" s="7"/>
      <c r="M918" s="7"/>
    </row>
    <row r="919" spans="1:13" x14ac:dyDescent="0.25">
      <c r="A919" s="7"/>
      <c r="B919">
        <v>2009</v>
      </c>
      <c r="C919">
        <v>7</v>
      </c>
      <c r="D919">
        <v>3</v>
      </c>
      <c r="E919" s="127">
        <v>0</v>
      </c>
      <c r="F919" s="127">
        <v>2.9922729220093323</v>
      </c>
      <c r="G919" s="29">
        <v>1</v>
      </c>
      <c r="H919" s="7"/>
      <c r="I919" s="7"/>
      <c r="J919" s="7"/>
      <c r="K919" s="7"/>
      <c r="M919" s="7"/>
    </row>
    <row r="920" spans="1:13" x14ac:dyDescent="0.25">
      <c r="A920" s="7"/>
      <c r="B920">
        <v>2009</v>
      </c>
      <c r="C920">
        <v>7</v>
      </c>
      <c r="D920">
        <v>4</v>
      </c>
      <c r="E920" s="127">
        <v>0</v>
      </c>
      <c r="F920" s="127">
        <v>2.9998451730455375</v>
      </c>
      <c r="G920" s="29">
        <v>1</v>
      </c>
      <c r="H920" s="7"/>
      <c r="I920" s="7"/>
      <c r="J920" s="7"/>
      <c r="K920" s="7"/>
      <c r="M920" s="7"/>
    </row>
    <row r="921" spans="1:13" x14ac:dyDescent="0.25">
      <c r="A921" s="7"/>
      <c r="B921">
        <v>2009</v>
      </c>
      <c r="C921">
        <v>7</v>
      </c>
      <c r="D921">
        <v>5</v>
      </c>
      <c r="E921" s="127">
        <v>0</v>
      </c>
      <c r="F921" s="127">
        <v>3.0079004580800053</v>
      </c>
      <c r="G921" s="29">
        <v>1</v>
      </c>
      <c r="H921" s="7"/>
      <c r="I921" s="7"/>
      <c r="J921" s="7"/>
      <c r="K921" s="7"/>
      <c r="M921" s="7"/>
    </row>
    <row r="922" spans="1:13" x14ac:dyDescent="0.25">
      <c r="A922" s="7"/>
      <c r="B922">
        <v>2009</v>
      </c>
      <c r="C922">
        <v>7</v>
      </c>
      <c r="D922">
        <v>6</v>
      </c>
      <c r="E922" s="127">
        <v>0</v>
      </c>
      <c r="F922" s="127">
        <v>3.0164368465879297</v>
      </c>
      <c r="G922" s="29">
        <v>1</v>
      </c>
      <c r="H922" s="7"/>
      <c r="I922" s="7"/>
      <c r="J922" s="7"/>
      <c r="K922" s="7"/>
      <c r="M922" s="7"/>
    </row>
    <row r="923" spans="1:13" x14ac:dyDescent="0.25">
      <c r="A923" s="7"/>
      <c r="B923">
        <v>2009</v>
      </c>
      <c r="C923">
        <v>7</v>
      </c>
      <c r="D923">
        <v>7</v>
      </c>
      <c r="E923" s="127">
        <v>0</v>
      </c>
      <c r="F923" s="127">
        <v>3.0254522904348815</v>
      </c>
      <c r="G923" s="29">
        <v>1</v>
      </c>
      <c r="H923" s="7"/>
      <c r="I923" s="7"/>
      <c r="J923" s="7"/>
      <c r="K923" s="7"/>
      <c r="M923" s="7"/>
    </row>
    <row r="924" spans="1:13" x14ac:dyDescent="0.25">
      <c r="A924" s="7"/>
      <c r="B924">
        <v>2009</v>
      </c>
      <c r="C924">
        <v>7</v>
      </c>
      <c r="D924">
        <v>8</v>
      </c>
      <c r="E924" s="127">
        <v>0</v>
      </c>
      <c r="F924" s="127">
        <v>3.0349446238768012</v>
      </c>
      <c r="G924" s="29">
        <v>1</v>
      </c>
      <c r="H924" s="7"/>
      <c r="I924" s="7"/>
      <c r="J924" s="7"/>
      <c r="K924" s="7"/>
      <c r="M924" s="7"/>
    </row>
    <row r="925" spans="1:13" x14ac:dyDescent="0.25">
      <c r="A925" s="7"/>
      <c r="B925">
        <v>2009</v>
      </c>
      <c r="C925">
        <v>7</v>
      </c>
      <c r="D925">
        <v>9</v>
      </c>
      <c r="E925" s="127">
        <v>0</v>
      </c>
      <c r="F925" s="127">
        <v>3.0449115635600004</v>
      </c>
      <c r="G925" s="29">
        <v>1</v>
      </c>
      <c r="H925" s="7"/>
      <c r="I925" s="7"/>
      <c r="J925" s="7"/>
      <c r="K925" s="7"/>
      <c r="M925" s="7"/>
    </row>
    <row r="926" spans="1:13" x14ac:dyDescent="0.25">
      <c r="A926" s="7"/>
      <c r="B926">
        <v>2009</v>
      </c>
      <c r="C926">
        <v>7</v>
      </c>
      <c r="D926">
        <v>10</v>
      </c>
      <c r="E926" s="127">
        <v>0</v>
      </c>
      <c r="F926" s="127">
        <v>3.0553507085211407</v>
      </c>
      <c r="G926" s="29">
        <v>1</v>
      </c>
      <c r="H926" s="7"/>
      <c r="I926" s="7"/>
      <c r="J926" s="7"/>
      <c r="K926" s="7"/>
      <c r="M926" s="7"/>
    </row>
    <row r="927" spans="1:13" x14ac:dyDescent="0.25">
      <c r="A927" s="7"/>
      <c r="B927">
        <v>2009</v>
      </c>
      <c r="C927">
        <v>7</v>
      </c>
      <c r="D927">
        <v>11</v>
      </c>
      <c r="E927" s="127">
        <v>0</v>
      </c>
      <c r="F927" s="127">
        <v>3.0662595401872657</v>
      </c>
      <c r="G927" s="29">
        <v>1</v>
      </c>
      <c r="H927" s="7"/>
      <c r="I927" s="7"/>
      <c r="J927" s="7"/>
      <c r="K927" s="7"/>
      <c r="M927" s="7"/>
    </row>
    <row r="928" spans="1:13" x14ac:dyDescent="0.25">
      <c r="A928" s="7"/>
      <c r="B928">
        <v>2009</v>
      </c>
      <c r="C928">
        <v>7</v>
      </c>
      <c r="D928">
        <v>12</v>
      </c>
      <c r="E928" s="127">
        <v>0</v>
      </c>
      <c r="F928" s="127">
        <v>3.0776354223757831</v>
      </c>
      <c r="G928" s="29">
        <v>1</v>
      </c>
      <c r="H928" s="7"/>
      <c r="I928" s="7"/>
      <c r="J928" s="7"/>
      <c r="K928" s="7"/>
      <c r="M928" s="7"/>
    </row>
    <row r="929" spans="1:13" x14ac:dyDescent="0.25">
      <c r="A929" s="7"/>
      <c r="B929">
        <v>2009</v>
      </c>
      <c r="C929">
        <v>7</v>
      </c>
      <c r="D929">
        <v>13</v>
      </c>
      <c r="E929" s="127">
        <v>0</v>
      </c>
      <c r="F929" s="127">
        <v>3.0894756012944757</v>
      </c>
      <c r="G929" s="29">
        <v>1</v>
      </c>
      <c r="H929" s="7"/>
      <c r="I929" s="7"/>
      <c r="J929" s="7"/>
      <c r="K929" s="7"/>
      <c r="M929" s="7"/>
    </row>
    <row r="930" spans="1:13" x14ac:dyDescent="0.25">
      <c r="A930" s="7"/>
      <c r="B930">
        <v>2009</v>
      </c>
      <c r="C930">
        <v>7</v>
      </c>
      <c r="D930">
        <v>14</v>
      </c>
      <c r="E930" s="127">
        <v>0</v>
      </c>
      <c r="F930" s="127">
        <v>3.1017772055414761</v>
      </c>
      <c r="G930" s="29">
        <v>1</v>
      </c>
      <c r="H930" s="7"/>
      <c r="I930" s="7"/>
      <c r="J930" s="7"/>
      <c r="K930" s="7"/>
      <c r="M930" s="7"/>
    </row>
    <row r="931" spans="1:13" x14ac:dyDescent="0.25">
      <c r="A931" s="7"/>
      <c r="B931">
        <v>2009</v>
      </c>
      <c r="C931">
        <v>7</v>
      </c>
      <c r="D931">
        <v>15</v>
      </c>
      <c r="E931" s="127">
        <v>0</v>
      </c>
      <c r="F931" s="127">
        <v>3.1145372461053058</v>
      </c>
      <c r="G931" s="29">
        <v>1</v>
      </c>
      <c r="H931" s="7"/>
      <c r="I931" s="7"/>
      <c r="J931" s="7"/>
      <c r="K931" s="7"/>
      <c r="M931" s="7"/>
    </row>
    <row r="932" spans="1:13" x14ac:dyDescent="0.25">
      <c r="A932" s="7"/>
      <c r="B932">
        <v>2009</v>
      </c>
      <c r="C932">
        <v>7</v>
      </c>
      <c r="D932">
        <v>16</v>
      </c>
      <c r="E932" s="127">
        <v>0</v>
      </c>
      <c r="F932" s="127">
        <v>3.1277526163648437</v>
      </c>
      <c r="G932" s="29">
        <v>1</v>
      </c>
      <c r="H932" s="7"/>
      <c r="I932" s="7"/>
      <c r="J932" s="7"/>
      <c r="K932" s="7"/>
      <c r="M932" s="7"/>
    </row>
    <row r="933" spans="1:13" x14ac:dyDescent="0.25">
      <c r="A933" s="7"/>
      <c r="B933">
        <v>2009</v>
      </c>
      <c r="C933">
        <v>7</v>
      </c>
      <c r="D933">
        <v>17</v>
      </c>
      <c r="E933" s="127">
        <v>0</v>
      </c>
      <c r="F933" s="127">
        <v>3.1414200920893363</v>
      </c>
      <c r="G933" s="29">
        <v>1</v>
      </c>
      <c r="H933" s="7"/>
      <c r="I933" s="7"/>
      <c r="J933" s="7"/>
      <c r="K933" s="7"/>
      <c r="M933" s="7"/>
    </row>
    <row r="934" spans="1:13" x14ac:dyDescent="0.25">
      <c r="A934" s="7"/>
      <c r="B934">
        <v>2009</v>
      </c>
      <c r="C934">
        <v>7</v>
      </c>
      <c r="D934">
        <v>18</v>
      </c>
      <c r="E934" s="127">
        <v>0</v>
      </c>
      <c r="F934" s="127">
        <v>3.1555363314383942</v>
      </c>
      <c r="G934" s="29">
        <v>1</v>
      </c>
      <c r="H934" s="7"/>
      <c r="I934" s="7"/>
      <c r="J934" s="7"/>
      <c r="K934" s="7"/>
      <c r="M934" s="7"/>
    </row>
    <row r="935" spans="1:13" x14ac:dyDescent="0.25">
      <c r="A935" s="7"/>
      <c r="B935">
        <v>2009</v>
      </c>
      <c r="C935">
        <v>7</v>
      </c>
      <c r="D935">
        <v>19</v>
      </c>
      <c r="E935" s="127">
        <v>0</v>
      </c>
      <c r="F935" s="127">
        <v>3.1700978749620066</v>
      </c>
      <c r="G935" s="29">
        <v>1</v>
      </c>
      <c r="H935" s="7"/>
      <c r="I935" s="7"/>
      <c r="J935" s="7"/>
      <c r="K935" s="7"/>
      <c r="M935" s="7"/>
    </row>
    <row r="936" spans="1:13" x14ac:dyDescent="0.25">
      <c r="A936" s="7"/>
      <c r="B936">
        <v>2009</v>
      </c>
      <c r="C936">
        <v>7</v>
      </c>
      <c r="D936">
        <v>20</v>
      </c>
      <c r="E936" s="127">
        <v>0</v>
      </c>
      <c r="F936" s="127">
        <v>3.1851011456005192</v>
      </c>
      <c r="G936" s="29">
        <v>1</v>
      </c>
      <c r="H936" s="7"/>
      <c r="I936" s="7"/>
      <c r="J936" s="7"/>
      <c r="K936" s="7"/>
      <c r="M936" s="7"/>
    </row>
    <row r="937" spans="1:13" x14ac:dyDescent="0.25">
      <c r="A937" s="7"/>
      <c r="B937">
        <v>2009</v>
      </c>
      <c r="C937">
        <v>7</v>
      </c>
      <c r="D937">
        <v>21</v>
      </c>
      <c r="E937" s="127">
        <v>0</v>
      </c>
      <c r="F937" s="127">
        <v>3.2005424486846579</v>
      </c>
      <c r="G937" s="29">
        <v>1</v>
      </c>
      <c r="H937" s="7"/>
      <c r="I937" s="7"/>
      <c r="J937" s="7"/>
      <c r="K937" s="7"/>
      <c r="M937" s="7"/>
    </row>
    <row r="938" spans="1:13" x14ac:dyDescent="0.25">
      <c r="A938" s="7"/>
      <c r="B938">
        <v>2009</v>
      </c>
      <c r="C938">
        <v>7</v>
      </c>
      <c r="D938">
        <v>22</v>
      </c>
      <c r="E938" s="127">
        <v>0</v>
      </c>
      <c r="F938" s="127">
        <v>3.2164179719355062</v>
      </c>
      <c r="G938" s="29">
        <v>1</v>
      </c>
      <c r="H938" s="7"/>
      <c r="I938" s="7"/>
      <c r="J938" s="7"/>
      <c r="K938" s="7"/>
      <c r="M938" s="7"/>
    </row>
    <row r="939" spans="1:13" x14ac:dyDescent="0.25">
      <c r="A939" s="7"/>
      <c r="B939">
        <v>2009</v>
      </c>
      <c r="C939">
        <v>7</v>
      </c>
      <c r="D939">
        <v>23</v>
      </c>
      <c r="E939" s="127">
        <v>0</v>
      </c>
      <c r="F939" s="127">
        <v>3.2327237854645152</v>
      </c>
      <c r="G939" s="29">
        <v>1</v>
      </c>
      <c r="H939" s="7"/>
      <c r="I939" s="7"/>
      <c r="J939" s="7"/>
      <c r="K939" s="7"/>
      <c r="M939" s="7"/>
    </row>
    <row r="940" spans="1:13" x14ac:dyDescent="0.25">
      <c r="A940" s="7"/>
      <c r="B940">
        <v>2009</v>
      </c>
      <c r="C940">
        <v>7</v>
      </c>
      <c r="D940">
        <v>24</v>
      </c>
      <c r="E940" s="127">
        <v>0</v>
      </c>
      <c r="F940" s="127">
        <v>3.2494558417735147</v>
      </c>
      <c r="G940" s="29">
        <v>1</v>
      </c>
      <c r="H940" s="7"/>
      <c r="I940" s="7"/>
      <c r="J940" s="7"/>
      <c r="K940" s="7"/>
      <c r="M940" s="7"/>
    </row>
    <row r="941" spans="1:13" x14ac:dyDescent="0.25">
      <c r="A941" s="7"/>
      <c r="B941">
        <v>2009</v>
      </c>
      <c r="C941">
        <v>7</v>
      </c>
      <c r="D941">
        <v>25</v>
      </c>
      <c r="E941" s="127">
        <v>0</v>
      </c>
      <c r="F941" s="127">
        <v>3.2666099757546911</v>
      </c>
      <c r="G941" s="29">
        <v>1</v>
      </c>
      <c r="H941" s="7"/>
      <c r="I941" s="7"/>
      <c r="J941" s="7"/>
      <c r="K941" s="7"/>
      <c r="M941" s="7"/>
    </row>
    <row r="942" spans="1:13" x14ac:dyDescent="0.25">
      <c r="A942" s="7"/>
      <c r="B942">
        <v>2009</v>
      </c>
      <c r="C942">
        <v>7</v>
      </c>
      <c r="D942">
        <v>26</v>
      </c>
      <c r="E942" s="127">
        <v>0</v>
      </c>
      <c r="F942" s="127">
        <v>3.2841819046906027</v>
      </c>
      <c r="G942" s="29">
        <v>1</v>
      </c>
      <c r="H942" s="7"/>
      <c r="I942" s="7"/>
      <c r="J942" s="7"/>
      <c r="K942" s="7"/>
      <c r="M942" s="7"/>
    </row>
    <row r="943" spans="1:13" x14ac:dyDescent="0.25">
      <c r="A943" s="7"/>
      <c r="B943">
        <v>2009</v>
      </c>
      <c r="C943">
        <v>7</v>
      </c>
      <c r="D943">
        <v>27</v>
      </c>
      <c r="E943" s="127">
        <v>0</v>
      </c>
      <c r="F943" s="127">
        <v>3.3021672282541714</v>
      </c>
      <c r="G943" s="29">
        <v>1</v>
      </c>
      <c r="H943" s="7"/>
      <c r="I943" s="7"/>
      <c r="J943" s="7"/>
      <c r="K943" s="7"/>
      <c r="M943" s="7"/>
    </row>
    <row r="944" spans="1:13" x14ac:dyDescent="0.25">
      <c r="A944" s="7"/>
      <c r="B944">
        <v>2009</v>
      </c>
      <c r="C944">
        <v>7</v>
      </c>
      <c r="D944">
        <v>28</v>
      </c>
      <c r="E944" s="127">
        <v>0</v>
      </c>
      <c r="F944" s="127">
        <v>3.3205614285087051</v>
      </c>
      <c r="G944" s="29">
        <v>1</v>
      </c>
      <c r="H944" s="7"/>
      <c r="I944" s="7"/>
      <c r="J944" s="7"/>
      <c r="K944" s="7"/>
      <c r="M944" s="7"/>
    </row>
    <row r="945" spans="1:13" x14ac:dyDescent="0.25">
      <c r="A945" s="7"/>
      <c r="B945">
        <v>2009</v>
      </c>
      <c r="C945">
        <v>7</v>
      </c>
      <c r="D945">
        <v>29</v>
      </c>
      <c r="E945" s="127">
        <v>0</v>
      </c>
      <c r="F945" s="127">
        <v>3.3393598699078471</v>
      </c>
      <c r="G945" s="29">
        <v>1</v>
      </c>
      <c r="H945" s="7"/>
      <c r="I945" s="7"/>
      <c r="J945" s="7"/>
      <c r="K945" s="7"/>
      <c r="M945" s="7"/>
    </row>
    <row r="946" spans="1:13" x14ac:dyDescent="0.25">
      <c r="A946" s="7"/>
      <c r="B946">
        <v>2009</v>
      </c>
      <c r="C946">
        <v>7</v>
      </c>
      <c r="D946">
        <v>30</v>
      </c>
      <c r="E946" s="127">
        <v>0</v>
      </c>
      <c r="F946" s="127">
        <v>3.3585577992956406</v>
      </c>
      <c r="G946" s="29">
        <v>1</v>
      </c>
      <c r="H946" s="7"/>
      <c r="I946" s="7"/>
      <c r="J946" s="7"/>
      <c r="K946" s="7"/>
      <c r="M946" s="7"/>
    </row>
    <row r="947" spans="1:13" x14ac:dyDescent="0.25">
      <c r="A947" s="7"/>
      <c r="B947">
        <v>2009</v>
      </c>
      <c r="C947">
        <v>7</v>
      </c>
      <c r="D947">
        <v>31</v>
      </c>
      <c r="E947" s="127">
        <v>0</v>
      </c>
      <c r="F947" s="127">
        <v>3.3781503459064717</v>
      </c>
      <c r="G947" s="29">
        <v>1</v>
      </c>
      <c r="H947" s="7"/>
      <c r="I947" s="7"/>
      <c r="J947" s="7"/>
      <c r="K947" s="7"/>
      <c r="M947" s="7"/>
    </row>
    <row r="948" spans="1:13" x14ac:dyDescent="0.25">
      <c r="A948" s="7"/>
      <c r="B948">
        <v>2009</v>
      </c>
      <c r="C948">
        <v>8</v>
      </c>
      <c r="D948">
        <v>1</v>
      </c>
      <c r="E948" s="127">
        <v>0</v>
      </c>
      <c r="F948" s="127">
        <v>3.3981325213651226</v>
      </c>
      <c r="G948" s="29">
        <v>1</v>
      </c>
      <c r="H948" s="7"/>
      <c r="I948" s="7"/>
      <c r="J948" s="7"/>
      <c r="K948" s="7"/>
      <c r="M948" s="7"/>
    </row>
    <row r="949" spans="1:13" x14ac:dyDescent="0.25">
      <c r="A949" s="7"/>
      <c r="B949">
        <v>2009</v>
      </c>
      <c r="C949">
        <v>8</v>
      </c>
      <c r="D949">
        <v>2</v>
      </c>
      <c r="E949" s="127">
        <v>0</v>
      </c>
      <c r="F949" s="127">
        <v>3.4184992196867077</v>
      </c>
      <c r="G949" s="29">
        <v>1</v>
      </c>
      <c r="H949" s="7"/>
      <c r="I949" s="7"/>
      <c r="J949" s="7"/>
      <c r="K949" s="7"/>
      <c r="M949" s="7"/>
    </row>
    <row r="950" spans="1:13" x14ac:dyDescent="0.25">
      <c r="A950" s="7"/>
      <c r="B950">
        <v>2009</v>
      </c>
      <c r="C950">
        <v>8</v>
      </c>
      <c r="D950">
        <v>3</v>
      </c>
      <c r="E950" s="127">
        <v>0</v>
      </c>
      <c r="F950" s="127">
        <v>3.4392452172767412</v>
      </c>
      <c r="G950" s="29">
        <v>1</v>
      </c>
      <c r="H950" s="7"/>
      <c r="I950" s="7"/>
      <c r="J950" s="7"/>
      <c r="K950" s="7"/>
      <c r="M950" s="7"/>
    </row>
    <row r="951" spans="1:13" x14ac:dyDescent="0.25">
      <c r="A951" s="7"/>
      <c r="B951">
        <v>2009</v>
      </c>
      <c r="C951">
        <v>8</v>
      </c>
      <c r="D951">
        <v>4</v>
      </c>
      <c r="E951" s="127">
        <v>0</v>
      </c>
      <c r="F951" s="127">
        <v>3.46036517293108</v>
      </c>
      <c r="G951" s="29">
        <v>1</v>
      </c>
      <c r="H951" s="7"/>
      <c r="I951" s="7"/>
      <c r="J951" s="7"/>
      <c r="K951" s="7"/>
      <c r="M951" s="7"/>
    </row>
    <row r="952" spans="1:13" x14ac:dyDescent="0.25">
      <c r="A952" s="7"/>
      <c r="B952">
        <v>2009</v>
      </c>
      <c r="C952">
        <v>8</v>
      </c>
      <c r="D952">
        <v>5</v>
      </c>
      <c r="E952" s="127">
        <v>0</v>
      </c>
      <c r="F952" s="127">
        <v>3.481853627835974</v>
      </c>
      <c r="G952" s="29">
        <v>1</v>
      </c>
      <c r="H952" s="7"/>
      <c r="I952" s="7"/>
      <c r="J952" s="7"/>
      <c r="K952" s="7"/>
      <c r="M952" s="7"/>
    </row>
    <row r="953" spans="1:13" x14ac:dyDescent="0.25">
      <c r="A953" s="7"/>
      <c r="B953">
        <v>2009</v>
      </c>
      <c r="C953">
        <v>8</v>
      </c>
      <c r="D953">
        <v>6</v>
      </c>
      <c r="E953" s="127">
        <v>0</v>
      </c>
      <c r="F953" s="127">
        <v>3.5037050055680155</v>
      </c>
      <c r="G953" s="29">
        <v>1</v>
      </c>
      <c r="H953" s="7"/>
      <c r="I953" s="7"/>
      <c r="J953" s="7"/>
      <c r="K953" s="7"/>
      <c r="M953" s="7"/>
    </row>
    <row r="954" spans="1:13" x14ac:dyDescent="0.25">
      <c r="A954" s="7"/>
      <c r="B954">
        <v>2009</v>
      </c>
      <c r="C954">
        <v>8</v>
      </c>
      <c r="D954">
        <v>7</v>
      </c>
      <c r="E954" s="127">
        <v>0</v>
      </c>
      <c r="F954" s="127">
        <v>3.5259136120941932</v>
      </c>
      <c r="G954" s="29">
        <v>1</v>
      </c>
      <c r="H954" s="7"/>
      <c r="I954" s="7"/>
      <c r="J954" s="7"/>
      <c r="K954" s="7"/>
      <c r="M954" s="7"/>
    </row>
    <row r="955" spans="1:13" x14ac:dyDescent="0.25">
      <c r="A955" s="7"/>
      <c r="B955">
        <v>2009</v>
      </c>
      <c r="C955">
        <v>8</v>
      </c>
      <c r="D955">
        <v>8</v>
      </c>
      <c r="E955" s="127">
        <v>6.4986459900000001E-2</v>
      </c>
      <c r="F955" s="127">
        <v>3.5484736357718276</v>
      </c>
      <c r="G955" s="29">
        <v>1</v>
      </c>
      <c r="H955" s="7"/>
      <c r="I955" s="7"/>
      <c r="J955" s="7"/>
      <c r="K955" s="7"/>
      <c r="M955" s="7"/>
    </row>
    <row r="956" spans="1:13" x14ac:dyDescent="0.25">
      <c r="A956" s="7"/>
      <c r="B956">
        <v>2009</v>
      </c>
      <c r="C956">
        <v>8</v>
      </c>
      <c r="D956">
        <v>9</v>
      </c>
      <c r="E956" s="127">
        <v>0</v>
      </c>
      <c r="F956" s="127">
        <v>3.5713791473486372</v>
      </c>
      <c r="G956" s="29">
        <v>1</v>
      </c>
      <c r="H956" s="7"/>
      <c r="I956" s="7"/>
      <c r="J956" s="7"/>
      <c r="K956" s="7"/>
      <c r="M956" s="7"/>
    </row>
    <row r="957" spans="1:13" x14ac:dyDescent="0.25">
      <c r="A957" s="7"/>
      <c r="B957">
        <v>2009</v>
      </c>
      <c r="C957">
        <v>8</v>
      </c>
      <c r="D957">
        <v>10</v>
      </c>
      <c r="E957" s="127">
        <v>0</v>
      </c>
      <c r="F957" s="127">
        <v>3.5946240999626942</v>
      </c>
      <c r="G957" s="29">
        <v>1</v>
      </c>
      <c r="H957" s="7"/>
      <c r="I957" s="7"/>
      <c r="J957" s="7"/>
      <c r="K957" s="7"/>
      <c r="M957" s="7"/>
    </row>
    <row r="958" spans="1:13" x14ac:dyDescent="0.25">
      <c r="A958" s="7"/>
      <c r="B958">
        <v>2009</v>
      </c>
      <c r="C958">
        <v>8</v>
      </c>
      <c r="D958">
        <v>11</v>
      </c>
      <c r="E958" s="127">
        <v>0</v>
      </c>
      <c r="F958" s="127">
        <v>3.6182023291424459</v>
      </c>
      <c r="G958" s="29">
        <v>1</v>
      </c>
      <c r="H958" s="7"/>
      <c r="I958" s="7"/>
      <c r="J958" s="7"/>
      <c r="K958" s="7"/>
      <c r="M958" s="7"/>
    </row>
    <row r="959" spans="1:13" x14ac:dyDescent="0.25">
      <c r="A959" s="7"/>
      <c r="B959">
        <v>2009</v>
      </c>
      <c r="C959">
        <v>8</v>
      </c>
      <c r="D959">
        <v>12</v>
      </c>
      <c r="E959" s="127">
        <v>0</v>
      </c>
      <c r="F959" s="127">
        <v>3.6421075528067002</v>
      </c>
      <c r="G959" s="29">
        <v>1</v>
      </c>
      <c r="H959" s="7"/>
      <c r="I959" s="7"/>
      <c r="J959" s="7"/>
      <c r="K959" s="7"/>
      <c r="M959" s="7"/>
    </row>
    <row r="960" spans="1:13" x14ac:dyDescent="0.25">
      <c r="A960" s="7"/>
      <c r="B960">
        <v>2009</v>
      </c>
      <c r="C960">
        <v>8</v>
      </c>
      <c r="D960">
        <v>13</v>
      </c>
      <c r="E960" s="127">
        <v>0</v>
      </c>
      <c r="F960" s="127">
        <v>3.6663333712646433</v>
      </c>
      <c r="G960" s="29">
        <v>1</v>
      </c>
      <c r="H960" s="7"/>
      <c r="I960" s="7"/>
      <c r="J960" s="7"/>
      <c r="K960" s="7"/>
      <c r="M960" s="7"/>
    </row>
    <row r="961" spans="1:13" x14ac:dyDescent="0.25">
      <c r="A961" s="7"/>
      <c r="B961">
        <v>2009</v>
      </c>
      <c r="C961">
        <v>8</v>
      </c>
      <c r="D961">
        <v>14</v>
      </c>
      <c r="E961" s="127">
        <v>0</v>
      </c>
      <c r="F961" s="127">
        <v>3.6908732672158187</v>
      </c>
      <c r="G961" s="29">
        <v>1</v>
      </c>
      <c r="H961" s="7"/>
      <c r="I961" s="7"/>
      <c r="J961" s="7"/>
      <c r="K961" s="7"/>
      <c r="M961" s="7"/>
    </row>
    <row r="962" spans="1:13" x14ac:dyDescent="0.25">
      <c r="A962" s="7"/>
      <c r="B962">
        <v>2009</v>
      </c>
      <c r="C962">
        <v>8</v>
      </c>
      <c r="D962">
        <v>15</v>
      </c>
      <c r="E962" s="127">
        <v>0</v>
      </c>
      <c r="F962" s="127">
        <v>3.7157206057501373</v>
      </c>
      <c r="G962" s="29">
        <v>1</v>
      </c>
      <c r="H962" s="7"/>
      <c r="I962" s="7"/>
      <c r="J962" s="7"/>
      <c r="K962" s="7"/>
      <c r="M962" s="7"/>
    </row>
    <row r="963" spans="1:13" x14ac:dyDescent="0.25">
      <c r="A963" s="7"/>
      <c r="B963">
        <v>2009</v>
      </c>
      <c r="C963">
        <v>8</v>
      </c>
      <c r="D963">
        <v>16</v>
      </c>
      <c r="E963" s="127">
        <v>0</v>
      </c>
      <c r="F963" s="127">
        <v>3.7408686343478852</v>
      </c>
      <c r="G963" s="29">
        <v>1</v>
      </c>
      <c r="H963" s="7"/>
      <c r="I963" s="7"/>
      <c r="J963" s="7"/>
      <c r="K963" s="7"/>
      <c r="M963" s="7"/>
    </row>
    <row r="964" spans="1:13" x14ac:dyDescent="0.25">
      <c r="A964" s="7"/>
      <c r="B964">
        <v>2009</v>
      </c>
      <c r="C964">
        <v>8</v>
      </c>
      <c r="D964">
        <v>17</v>
      </c>
      <c r="E964" s="127">
        <v>0.519891679</v>
      </c>
      <c r="F964" s="127">
        <v>3.7663104828797125</v>
      </c>
      <c r="G964" s="29">
        <v>1</v>
      </c>
      <c r="H964" s="7"/>
      <c r="I964" s="7"/>
      <c r="J964" s="7"/>
      <c r="K964" s="7"/>
      <c r="M964" s="7"/>
    </row>
    <row r="965" spans="1:13" x14ac:dyDescent="0.25">
      <c r="A965" s="7"/>
      <c r="B965">
        <v>2009</v>
      </c>
      <c r="C965">
        <v>8</v>
      </c>
      <c r="D965">
        <v>18</v>
      </c>
      <c r="E965" s="127">
        <v>0</v>
      </c>
      <c r="F965" s="127">
        <v>3.7920391636066335</v>
      </c>
      <c r="G965" s="29">
        <v>1</v>
      </c>
      <c r="H965" s="7"/>
      <c r="I965" s="7"/>
      <c r="J965" s="7"/>
      <c r="K965" s="7"/>
      <c r="M965" s="7"/>
    </row>
    <row r="966" spans="1:13" x14ac:dyDescent="0.25">
      <c r="A966" s="7"/>
      <c r="B966">
        <v>2009</v>
      </c>
      <c r="C966">
        <v>8</v>
      </c>
      <c r="D966">
        <v>19</v>
      </c>
      <c r="E966" s="127">
        <v>0</v>
      </c>
      <c r="F966" s="127">
        <v>3.8180475711800446</v>
      </c>
      <c r="G966" s="29">
        <v>1</v>
      </c>
      <c r="H966" s="7"/>
      <c r="I966" s="7"/>
      <c r="J966" s="7"/>
      <c r="K966" s="7"/>
      <c r="M966" s="7"/>
    </row>
    <row r="967" spans="1:13" x14ac:dyDescent="0.25">
      <c r="A967" s="7"/>
      <c r="B967">
        <v>2009</v>
      </c>
      <c r="C967">
        <v>8</v>
      </c>
      <c r="D967">
        <v>20</v>
      </c>
      <c r="E967" s="127">
        <v>0</v>
      </c>
      <c r="F967" s="127">
        <v>3.8443284826417026</v>
      </c>
      <c r="G967" s="29">
        <v>1</v>
      </c>
      <c r="H967" s="7"/>
      <c r="I967" s="7"/>
      <c r="J967" s="7"/>
      <c r="K967" s="7"/>
      <c r="M967" s="7"/>
    </row>
    <row r="968" spans="1:13" x14ac:dyDescent="0.25">
      <c r="A968" s="7"/>
      <c r="B968">
        <v>2009</v>
      </c>
      <c r="C968">
        <v>8</v>
      </c>
      <c r="D968">
        <v>21</v>
      </c>
      <c r="E968" s="127">
        <v>0</v>
      </c>
      <c r="F968" s="127">
        <v>3.870874557423718</v>
      </c>
      <c r="G968" s="29">
        <v>1</v>
      </c>
      <c r="H968" s="7"/>
      <c r="I968" s="7"/>
      <c r="J968" s="7"/>
      <c r="K968" s="7"/>
      <c r="M968" s="7"/>
    </row>
    <row r="969" spans="1:13" x14ac:dyDescent="0.25">
      <c r="A969" s="7"/>
      <c r="B969">
        <v>2009</v>
      </c>
      <c r="C969">
        <v>8</v>
      </c>
      <c r="D969">
        <v>22</v>
      </c>
      <c r="E969" s="127">
        <v>0</v>
      </c>
      <c r="F969" s="127">
        <v>3.8976783373485762</v>
      </c>
      <c r="G969" s="29">
        <v>1</v>
      </c>
      <c r="H969" s="7"/>
      <c r="I969" s="7"/>
      <c r="J969" s="7"/>
      <c r="K969" s="7"/>
      <c r="M969" s="7"/>
    </row>
    <row r="970" spans="1:13" x14ac:dyDescent="0.25">
      <c r="A970" s="7"/>
      <c r="B970">
        <v>2009</v>
      </c>
      <c r="C970">
        <v>8</v>
      </c>
      <c r="D970">
        <v>23</v>
      </c>
      <c r="E970" s="127">
        <v>0</v>
      </c>
      <c r="F970" s="127">
        <v>3.9247322466291443</v>
      </c>
      <c r="G970" s="29">
        <v>1</v>
      </c>
      <c r="H970" s="7"/>
      <c r="I970" s="7"/>
      <c r="J970" s="7"/>
      <c r="K970" s="7"/>
      <c r="M970" s="7"/>
    </row>
    <row r="971" spans="1:13" x14ac:dyDescent="0.25">
      <c r="A971" s="7"/>
      <c r="B971">
        <v>2009</v>
      </c>
      <c r="C971">
        <v>8</v>
      </c>
      <c r="D971">
        <v>24</v>
      </c>
      <c r="E971" s="127">
        <v>0</v>
      </c>
      <c r="F971" s="127">
        <v>3.9520285918686575</v>
      </c>
      <c r="G971" s="29">
        <v>1</v>
      </c>
      <c r="H971" s="7"/>
      <c r="I971" s="7"/>
      <c r="J971" s="7"/>
      <c r="K971" s="7"/>
      <c r="M971" s="7"/>
    </row>
    <row r="972" spans="1:13" x14ac:dyDescent="0.25">
      <c r="A972" s="7"/>
      <c r="B972">
        <v>2009</v>
      </c>
      <c r="C972">
        <v>8</v>
      </c>
      <c r="D972">
        <v>25</v>
      </c>
      <c r="E972" s="127">
        <v>0</v>
      </c>
      <c r="F972" s="127">
        <v>3.979559562060679</v>
      </c>
      <c r="G972" s="29">
        <v>1</v>
      </c>
      <c r="H972" s="7"/>
      <c r="I972" s="7"/>
      <c r="J972" s="7"/>
      <c r="K972" s="7"/>
      <c r="M972" s="7"/>
    </row>
    <row r="973" spans="1:13" x14ac:dyDescent="0.25">
      <c r="A973" s="7"/>
      <c r="B973">
        <v>2009</v>
      </c>
      <c r="C973">
        <v>8</v>
      </c>
      <c r="D973">
        <v>26</v>
      </c>
      <c r="E973" s="127">
        <v>0</v>
      </c>
      <c r="F973" s="127">
        <v>4.0073172285892049</v>
      </c>
      <c r="G973" s="29">
        <v>1</v>
      </c>
      <c r="H973" s="7"/>
      <c r="I973" s="7"/>
      <c r="J973" s="7"/>
      <c r="K973" s="7"/>
      <c r="M973" s="7"/>
    </row>
    <row r="974" spans="1:13" x14ac:dyDescent="0.25">
      <c r="A974" s="7"/>
      <c r="B974">
        <v>2009</v>
      </c>
      <c r="C974">
        <v>8</v>
      </c>
      <c r="D974">
        <v>27</v>
      </c>
      <c r="E974" s="127">
        <v>0</v>
      </c>
      <c r="F974" s="127">
        <v>4.0352935452285443</v>
      </c>
      <c r="G974" s="29">
        <v>1</v>
      </c>
      <c r="H974" s="7"/>
      <c r="I974" s="7"/>
      <c r="J974" s="7"/>
      <c r="K974" s="7"/>
      <c r="M974" s="7"/>
    </row>
    <row r="975" spans="1:13" x14ac:dyDescent="0.25">
      <c r="A975" s="7"/>
      <c r="B975">
        <v>2009</v>
      </c>
      <c r="C975">
        <v>8</v>
      </c>
      <c r="D975">
        <v>28</v>
      </c>
      <c r="E975" s="127">
        <v>0</v>
      </c>
      <c r="F975" s="127">
        <v>4.0634803481434085</v>
      </c>
      <c r="G975" s="29">
        <v>1</v>
      </c>
      <c r="H975" s="7"/>
      <c r="I975" s="7"/>
      <c r="J975" s="7"/>
      <c r="K975" s="7"/>
      <c r="M975" s="7"/>
    </row>
    <row r="976" spans="1:13" x14ac:dyDescent="0.25">
      <c r="A976" s="7"/>
      <c r="B976">
        <v>2009</v>
      </c>
      <c r="C976">
        <v>8</v>
      </c>
      <c r="D976">
        <v>29</v>
      </c>
      <c r="E976" s="127">
        <v>0</v>
      </c>
      <c r="F976" s="127">
        <v>4.0918693558888437</v>
      </c>
      <c r="G976" s="29">
        <v>1</v>
      </c>
      <c r="H976" s="7"/>
      <c r="I976" s="7"/>
      <c r="J976" s="7"/>
      <c r="K976" s="7"/>
      <c r="M976" s="7"/>
    </row>
    <row r="977" spans="1:13" x14ac:dyDescent="0.25">
      <c r="A977" s="7"/>
      <c r="B977">
        <v>2009</v>
      </c>
      <c r="C977">
        <v>8</v>
      </c>
      <c r="D977">
        <v>30</v>
      </c>
      <c r="E977" s="127">
        <v>0</v>
      </c>
      <c r="F977" s="127">
        <v>4.1204521694102905</v>
      </c>
      <c r="G977" s="29">
        <v>1</v>
      </c>
      <c r="H977" s="7"/>
      <c r="I977" s="7"/>
      <c r="J977" s="7"/>
      <c r="K977" s="7"/>
      <c r="M977" s="7"/>
    </row>
    <row r="978" spans="1:13" x14ac:dyDescent="0.25">
      <c r="A978" s="7"/>
      <c r="B978">
        <v>2009</v>
      </c>
      <c r="C978">
        <v>8</v>
      </c>
      <c r="D978">
        <v>31</v>
      </c>
      <c r="E978" s="127">
        <v>0</v>
      </c>
      <c r="F978" s="127">
        <v>4.1492202720435518</v>
      </c>
      <c r="G978" s="29">
        <v>1</v>
      </c>
      <c r="H978" s="7"/>
      <c r="I978" s="7"/>
      <c r="J978" s="7"/>
      <c r="K978" s="7"/>
      <c r="M978" s="7"/>
    </row>
    <row r="979" spans="1:13" x14ac:dyDescent="0.25">
      <c r="A979" s="7"/>
      <c r="B979">
        <v>2009</v>
      </c>
      <c r="C979">
        <v>9</v>
      </c>
      <c r="D979">
        <v>1</v>
      </c>
      <c r="E979" s="127">
        <v>0</v>
      </c>
      <c r="F979" s="127">
        <v>4.1781650295147958</v>
      </c>
      <c r="G979" s="29">
        <v>1</v>
      </c>
      <c r="H979" s="7"/>
      <c r="I979" s="7"/>
      <c r="J979" s="7"/>
      <c r="K979" s="7"/>
      <c r="M979" s="7"/>
    </row>
    <row r="980" spans="1:13" x14ac:dyDescent="0.25">
      <c r="A980" s="7"/>
      <c r="B980">
        <v>2009</v>
      </c>
      <c r="C980">
        <v>9</v>
      </c>
      <c r="D980">
        <v>2</v>
      </c>
      <c r="E980" s="127">
        <v>0</v>
      </c>
      <c r="F980" s="127">
        <v>4.2072776899405557</v>
      </c>
      <c r="G980" s="29">
        <v>1</v>
      </c>
      <c r="H980" s="7"/>
      <c r="I980" s="7"/>
      <c r="J980" s="7"/>
      <c r="K980" s="7"/>
      <c r="M980" s="7"/>
    </row>
    <row r="981" spans="1:13" x14ac:dyDescent="0.25">
      <c r="A981" s="7"/>
      <c r="B981">
        <v>2009</v>
      </c>
      <c r="C981">
        <v>9</v>
      </c>
      <c r="D981">
        <v>3</v>
      </c>
      <c r="E981" s="127">
        <v>0</v>
      </c>
      <c r="F981" s="127">
        <v>4.2365493838277413</v>
      </c>
      <c r="G981" s="29">
        <v>1</v>
      </c>
      <c r="H981" s="7"/>
      <c r="I981" s="7"/>
      <c r="J981" s="7"/>
      <c r="K981" s="7"/>
      <c r="M981" s="7"/>
    </row>
    <row r="982" spans="1:13" x14ac:dyDescent="0.25">
      <c r="A982" s="7"/>
      <c r="B982">
        <v>2009</v>
      </c>
      <c r="C982">
        <v>9</v>
      </c>
      <c r="D982">
        <v>4</v>
      </c>
      <c r="E982" s="127">
        <v>0</v>
      </c>
      <c r="F982" s="127">
        <v>4.2659711240736176</v>
      </c>
      <c r="G982" s="29">
        <v>1</v>
      </c>
      <c r="H982" s="7"/>
      <c r="I982" s="7"/>
      <c r="J982" s="7"/>
      <c r="K982" s="7"/>
      <c r="M982" s="7"/>
    </row>
    <row r="983" spans="1:13" x14ac:dyDescent="0.25">
      <c r="A983" s="7"/>
      <c r="B983">
        <v>2009</v>
      </c>
      <c r="C983">
        <v>9</v>
      </c>
      <c r="D983">
        <v>5</v>
      </c>
      <c r="E983" s="127">
        <v>0</v>
      </c>
      <c r="F983" s="127">
        <v>4.2955338059658308</v>
      </c>
      <c r="G983" s="29">
        <v>1</v>
      </c>
      <c r="H983" s="7"/>
      <c r="I983" s="7"/>
      <c r="J983" s="7"/>
      <c r="K983" s="7"/>
      <c r="M983" s="7"/>
    </row>
    <row r="984" spans="1:13" x14ac:dyDescent="0.25">
      <c r="A984" s="7"/>
      <c r="B984">
        <v>2009</v>
      </c>
      <c r="C984">
        <v>9</v>
      </c>
      <c r="D984">
        <v>6</v>
      </c>
      <c r="E984" s="127">
        <v>0</v>
      </c>
      <c r="F984" s="127">
        <v>4.3252282071823798</v>
      </c>
      <c r="G984" s="29">
        <v>1</v>
      </c>
      <c r="H984" s="7"/>
      <c r="I984" s="7"/>
      <c r="J984" s="7"/>
      <c r="K984" s="7"/>
      <c r="M984" s="7"/>
    </row>
    <row r="985" spans="1:13" x14ac:dyDescent="0.25">
      <c r="A985" s="7"/>
      <c r="B985">
        <v>2009</v>
      </c>
      <c r="C985">
        <v>9</v>
      </c>
      <c r="D985">
        <v>7</v>
      </c>
      <c r="E985" s="127">
        <v>0</v>
      </c>
      <c r="F985" s="127">
        <v>4.3550449877916435</v>
      </c>
      <c r="G985" s="29">
        <v>1</v>
      </c>
      <c r="H985" s="7"/>
      <c r="I985" s="7"/>
      <c r="J985" s="7"/>
      <c r="K985" s="7"/>
      <c r="M985" s="7"/>
    </row>
    <row r="986" spans="1:13" x14ac:dyDescent="0.25">
      <c r="A986" s="7"/>
      <c r="B986">
        <v>2009</v>
      </c>
      <c r="C986">
        <v>9</v>
      </c>
      <c r="D986">
        <v>8</v>
      </c>
      <c r="E986" s="127">
        <v>0</v>
      </c>
      <c r="F986" s="127">
        <v>4.3849746902523741</v>
      </c>
      <c r="G986" s="29">
        <v>1</v>
      </c>
      <c r="H986" s="7"/>
      <c r="I986" s="7"/>
      <c r="J986" s="7"/>
      <c r="K986" s="7"/>
      <c r="M986" s="7"/>
    </row>
    <row r="987" spans="1:13" x14ac:dyDescent="0.25">
      <c r="A987" s="7"/>
      <c r="B987">
        <v>2009</v>
      </c>
      <c r="C987">
        <v>9</v>
      </c>
      <c r="D987">
        <v>9</v>
      </c>
      <c r="E987" s="127">
        <v>0</v>
      </c>
      <c r="F987" s="127">
        <v>4.4150077394136673</v>
      </c>
      <c r="G987" s="29">
        <v>1</v>
      </c>
      <c r="H987" s="7"/>
      <c r="I987" s="7"/>
      <c r="J987" s="7"/>
      <c r="K987" s="7"/>
      <c r="M987" s="7"/>
    </row>
    <row r="988" spans="1:13" x14ac:dyDescent="0.25">
      <c r="A988" s="7"/>
      <c r="B988">
        <v>2009</v>
      </c>
      <c r="C988">
        <v>9</v>
      </c>
      <c r="D988">
        <v>10</v>
      </c>
      <c r="E988" s="127">
        <v>0</v>
      </c>
      <c r="F988" s="127">
        <v>4.4451344425150232</v>
      </c>
      <c r="G988" s="29">
        <v>1</v>
      </c>
      <c r="H988" s="7"/>
      <c r="I988" s="7"/>
      <c r="J988" s="7"/>
      <c r="K988" s="7"/>
      <c r="M988" s="7"/>
    </row>
    <row r="989" spans="1:13" x14ac:dyDescent="0.25">
      <c r="A989" s="7"/>
      <c r="B989">
        <v>2009</v>
      </c>
      <c r="C989">
        <v>9</v>
      </c>
      <c r="D989">
        <v>11</v>
      </c>
      <c r="E989" s="127">
        <v>0</v>
      </c>
      <c r="F989" s="127">
        <v>4.4753449891862687</v>
      </c>
      <c r="G989" s="29">
        <v>1</v>
      </c>
      <c r="H989" s="7"/>
      <c r="I989" s="7"/>
      <c r="J989" s="7"/>
      <c r="K989" s="7"/>
      <c r="M989" s="7"/>
    </row>
    <row r="990" spans="1:13" x14ac:dyDescent="0.25">
      <c r="A990" s="7"/>
      <c r="B990">
        <v>2009</v>
      </c>
      <c r="C990">
        <v>9</v>
      </c>
      <c r="D990">
        <v>12</v>
      </c>
      <c r="E990" s="127">
        <v>0</v>
      </c>
      <c r="F990" s="127">
        <v>4.5056294514476143</v>
      </c>
      <c r="G990" s="29">
        <v>1</v>
      </c>
      <c r="H990" s="7"/>
      <c r="I990" s="7"/>
      <c r="J990" s="7"/>
      <c r="K990" s="7"/>
      <c r="M990" s="7"/>
    </row>
    <row r="991" spans="1:13" x14ac:dyDescent="0.25">
      <c r="A991" s="7"/>
      <c r="B991">
        <v>2009</v>
      </c>
      <c r="C991">
        <v>9</v>
      </c>
      <c r="D991">
        <v>13</v>
      </c>
      <c r="E991" s="127">
        <v>0</v>
      </c>
      <c r="F991" s="127">
        <v>4.5359777837096615</v>
      </c>
      <c r="G991" s="29">
        <v>1</v>
      </c>
      <c r="H991" s="7"/>
      <c r="I991" s="7"/>
      <c r="J991" s="7"/>
      <c r="K991" s="7"/>
      <c r="M991" s="7"/>
    </row>
    <row r="992" spans="1:13" x14ac:dyDescent="0.25">
      <c r="A992" s="7"/>
      <c r="B992">
        <v>2009</v>
      </c>
      <c r="C992">
        <v>9</v>
      </c>
      <c r="D992">
        <v>14</v>
      </c>
      <c r="E992" s="127">
        <v>0</v>
      </c>
      <c r="F992" s="127">
        <v>4.5663798227733539</v>
      </c>
      <c r="G992" s="29">
        <v>1</v>
      </c>
      <c r="H992" s="7"/>
      <c r="I992" s="7"/>
      <c r="J992" s="7"/>
      <c r="K992" s="7"/>
      <c r="M992" s="7"/>
    </row>
    <row r="993" spans="1:13" x14ac:dyDescent="0.25">
      <c r="A993" s="7"/>
      <c r="B993">
        <v>2009</v>
      </c>
      <c r="C993">
        <v>9</v>
      </c>
      <c r="D993">
        <v>15</v>
      </c>
      <c r="E993" s="127">
        <v>0</v>
      </c>
      <c r="F993" s="127">
        <v>4.5968252878300087</v>
      </c>
      <c r="G993" s="29">
        <v>1</v>
      </c>
      <c r="H993" s="7"/>
      <c r="I993" s="7"/>
      <c r="J993" s="7"/>
      <c r="K993" s="7"/>
      <c r="M993" s="7"/>
    </row>
    <row r="994" spans="1:13" x14ac:dyDescent="0.25">
      <c r="A994" s="7"/>
      <c r="B994">
        <v>2009</v>
      </c>
      <c r="C994">
        <v>9</v>
      </c>
      <c r="D994">
        <v>16</v>
      </c>
      <c r="E994" s="127">
        <v>0</v>
      </c>
      <c r="F994" s="127">
        <v>4.6273037804613022</v>
      </c>
      <c r="G994" s="29">
        <v>1</v>
      </c>
      <c r="H994" s="7"/>
      <c r="I994" s="7"/>
      <c r="J994" s="7"/>
      <c r="K994" s="7"/>
      <c r="M994" s="7"/>
    </row>
    <row r="995" spans="1:13" x14ac:dyDescent="0.25">
      <c r="A995" s="7"/>
      <c r="B995">
        <v>2009</v>
      </c>
      <c r="C995">
        <v>9</v>
      </c>
      <c r="D995">
        <v>17</v>
      </c>
      <c r="E995" s="127">
        <v>0</v>
      </c>
      <c r="F995" s="127">
        <v>4.6578047846393051</v>
      </c>
      <c r="G995" s="29">
        <v>1</v>
      </c>
      <c r="H995" s="7"/>
      <c r="I995" s="7"/>
      <c r="J995" s="7"/>
      <c r="K995" s="7"/>
      <c r="M995" s="7"/>
    </row>
    <row r="996" spans="1:13" x14ac:dyDescent="0.25">
      <c r="A996" s="7"/>
      <c r="B996">
        <v>2009</v>
      </c>
      <c r="C996">
        <v>9</v>
      </c>
      <c r="D996">
        <v>18</v>
      </c>
      <c r="E996" s="127">
        <v>0</v>
      </c>
      <c r="F996" s="127">
        <v>4.6883176667264248</v>
      </c>
      <c r="G996" s="29">
        <v>1</v>
      </c>
      <c r="H996" s="7"/>
      <c r="I996" s="7"/>
      <c r="J996" s="7"/>
      <c r="K996" s="7"/>
      <c r="M996" s="7"/>
    </row>
    <row r="997" spans="1:13" x14ac:dyDescent="0.25">
      <c r="A997" s="7"/>
      <c r="B997">
        <v>2009</v>
      </c>
      <c r="C997">
        <v>9</v>
      </c>
      <c r="D997">
        <v>19</v>
      </c>
      <c r="E997" s="127">
        <v>0</v>
      </c>
      <c r="F997" s="127">
        <v>4.7188316754754656</v>
      </c>
      <c r="G997" s="29">
        <v>1</v>
      </c>
      <c r="H997" s="7"/>
      <c r="I997" s="7"/>
      <c r="J997" s="7"/>
      <c r="K997" s="7"/>
      <c r="M997" s="7"/>
    </row>
    <row r="998" spans="1:13" x14ac:dyDescent="0.25">
      <c r="A998" s="7"/>
      <c r="B998">
        <v>2009</v>
      </c>
      <c r="C998">
        <v>9</v>
      </c>
      <c r="D998">
        <v>20</v>
      </c>
      <c r="E998" s="127">
        <v>0</v>
      </c>
      <c r="F998" s="127">
        <v>4.7493359420295658</v>
      </c>
      <c r="G998" s="29">
        <v>1</v>
      </c>
      <c r="H998" s="7"/>
      <c r="I998" s="7"/>
      <c r="J998" s="7"/>
      <c r="K998" s="7"/>
      <c r="M998" s="7"/>
    </row>
    <row r="999" spans="1:13" x14ac:dyDescent="0.25">
      <c r="A999" s="7"/>
      <c r="B999">
        <v>2009</v>
      </c>
      <c r="C999">
        <v>9</v>
      </c>
      <c r="D999">
        <v>21</v>
      </c>
      <c r="E999" s="127">
        <v>0</v>
      </c>
      <c r="F999" s="127">
        <v>4.7798194799222689</v>
      </c>
      <c r="G999" s="29">
        <v>1</v>
      </c>
      <c r="H999" s="7"/>
      <c r="I999" s="7"/>
      <c r="J999" s="7"/>
      <c r="K999" s="7"/>
      <c r="M999" s="7"/>
    </row>
    <row r="1000" spans="1:13" x14ac:dyDescent="0.25">
      <c r="A1000" s="7"/>
      <c r="B1000">
        <v>2009</v>
      </c>
      <c r="C1000">
        <v>9</v>
      </c>
      <c r="D1000">
        <v>22</v>
      </c>
      <c r="E1000" s="127">
        <v>0</v>
      </c>
      <c r="F1000" s="127">
        <v>4.8102711850774602</v>
      </c>
      <c r="G1000" s="29">
        <v>1</v>
      </c>
      <c r="H1000" s="7"/>
      <c r="I1000" s="7"/>
      <c r="J1000" s="7"/>
      <c r="K1000" s="7"/>
      <c r="M1000" s="7"/>
    </row>
    <row r="1001" spans="1:13" x14ac:dyDescent="0.25">
      <c r="A1001" s="7"/>
      <c r="B1001">
        <v>2009</v>
      </c>
      <c r="C1001">
        <v>9</v>
      </c>
      <c r="D1001">
        <v>23</v>
      </c>
      <c r="E1001" s="127">
        <v>0</v>
      </c>
      <c r="F1001" s="127">
        <v>4.8406798358093992</v>
      </c>
      <c r="G1001" s="29">
        <v>1</v>
      </c>
      <c r="H1001" s="7"/>
      <c r="I1001" s="7"/>
      <c r="J1001" s="7"/>
      <c r="K1001" s="7"/>
      <c r="M1001" s="7"/>
    </row>
    <row r="1002" spans="1:13" x14ac:dyDescent="0.25">
      <c r="A1002" s="7"/>
      <c r="B1002">
        <v>2009</v>
      </c>
      <c r="C1002">
        <v>9</v>
      </c>
      <c r="D1002">
        <v>24</v>
      </c>
      <c r="E1002" s="127">
        <v>0</v>
      </c>
      <c r="F1002" s="127">
        <v>4.8710340928227112</v>
      </c>
      <c r="G1002" s="29">
        <v>1</v>
      </c>
      <c r="H1002" s="7"/>
      <c r="I1002" s="7"/>
      <c r="J1002" s="7"/>
      <c r="K1002" s="7"/>
      <c r="M1002" s="7"/>
    </row>
    <row r="1003" spans="1:13" x14ac:dyDescent="0.25">
      <c r="A1003" s="7"/>
      <c r="B1003">
        <v>2009</v>
      </c>
      <c r="C1003">
        <v>9</v>
      </c>
      <c r="D1003">
        <v>25</v>
      </c>
      <c r="E1003" s="127">
        <v>0</v>
      </c>
      <c r="F1003" s="127">
        <v>4.9013224992124016</v>
      </c>
      <c r="G1003" s="29">
        <v>1</v>
      </c>
      <c r="H1003" s="7"/>
      <c r="I1003" s="7"/>
      <c r="J1003" s="7"/>
      <c r="K1003" s="7"/>
      <c r="M1003" s="7"/>
    </row>
    <row r="1004" spans="1:13" x14ac:dyDescent="0.25">
      <c r="A1004" s="7"/>
      <c r="B1004">
        <v>2009</v>
      </c>
      <c r="C1004">
        <v>9</v>
      </c>
      <c r="D1004">
        <v>26</v>
      </c>
      <c r="E1004" s="127">
        <v>0</v>
      </c>
      <c r="F1004" s="127">
        <v>4.9315334804638269</v>
      </c>
      <c r="G1004" s="29">
        <v>1</v>
      </c>
      <c r="H1004" s="7"/>
      <c r="I1004" s="7"/>
      <c r="J1004" s="7"/>
      <c r="K1004" s="7"/>
      <c r="M1004" s="7"/>
    </row>
    <row r="1005" spans="1:13" x14ac:dyDescent="0.25">
      <c r="A1005" s="7"/>
      <c r="B1005">
        <v>2009</v>
      </c>
      <c r="C1005">
        <v>9</v>
      </c>
      <c r="D1005">
        <v>27</v>
      </c>
      <c r="E1005" s="127">
        <v>0</v>
      </c>
      <c r="F1005" s="127">
        <v>4.9616553444527121</v>
      </c>
      <c r="G1005" s="29">
        <v>1</v>
      </c>
      <c r="H1005" s="7"/>
      <c r="I1005" s="7"/>
      <c r="J1005" s="7"/>
      <c r="K1005" s="7"/>
      <c r="M1005" s="7"/>
    </row>
    <row r="1006" spans="1:13" x14ac:dyDescent="0.25">
      <c r="A1006" s="7"/>
      <c r="B1006">
        <v>2009</v>
      </c>
      <c r="C1006">
        <v>9</v>
      </c>
      <c r="D1006">
        <v>28</v>
      </c>
      <c r="E1006" s="127">
        <v>0</v>
      </c>
      <c r="F1006" s="127">
        <v>4.9916762814451943</v>
      </c>
      <c r="G1006" s="29">
        <v>1</v>
      </c>
      <c r="H1006" s="7"/>
      <c r="I1006" s="7"/>
      <c r="J1006" s="7"/>
      <c r="K1006" s="7"/>
      <c r="M1006" s="7"/>
    </row>
    <row r="1007" spans="1:13" x14ac:dyDescent="0.25">
      <c r="A1007" s="7"/>
      <c r="B1007">
        <v>2009</v>
      </c>
      <c r="C1007">
        <v>9</v>
      </c>
      <c r="D1007">
        <v>29</v>
      </c>
      <c r="E1007" s="127">
        <v>0</v>
      </c>
      <c r="F1007" s="127">
        <v>5.0215843640976949</v>
      </c>
      <c r="G1007" s="29">
        <v>1</v>
      </c>
      <c r="H1007" s="7"/>
      <c r="I1007" s="7"/>
      <c r="J1007" s="7"/>
      <c r="K1007" s="7"/>
      <c r="M1007" s="7"/>
    </row>
    <row r="1008" spans="1:13" x14ac:dyDescent="0.25">
      <c r="A1008" s="7"/>
      <c r="B1008">
        <v>2009</v>
      </c>
      <c r="C1008">
        <v>9</v>
      </c>
      <c r="D1008">
        <v>30</v>
      </c>
      <c r="E1008" s="127">
        <v>0</v>
      </c>
      <c r="F1008" s="127">
        <v>5.0513675474570769</v>
      </c>
      <c r="G1008" s="29">
        <v>1</v>
      </c>
      <c r="H1008" s="7"/>
      <c r="I1008" s="7"/>
      <c r="J1008" s="7"/>
      <c r="K1008" s="7"/>
      <c r="M1008" s="7"/>
    </row>
    <row r="1009" spans="1:13" x14ac:dyDescent="0.25">
      <c r="A1009" s="7"/>
      <c r="B1009">
        <v>2009</v>
      </c>
      <c r="C1009">
        <v>10</v>
      </c>
      <c r="D1009">
        <v>1</v>
      </c>
      <c r="E1009" s="127">
        <v>0</v>
      </c>
      <c r="F1009" s="127">
        <v>5.0810136689605274</v>
      </c>
      <c r="G1009" s="29">
        <v>1</v>
      </c>
      <c r="H1009" s="7"/>
      <c r="I1009" s="7"/>
      <c r="J1009" s="7"/>
      <c r="K1009" s="7"/>
      <c r="M1009" s="7"/>
    </row>
    <row r="1010" spans="1:13" x14ac:dyDescent="0.25">
      <c r="A1010" s="7"/>
      <c r="B1010">
        <v>2009</v>
      </c>
      <c r="C1010">
        <v>10</v>
      </c>
      <c r="D1010">
        <v>2</v>
      </c>
      <c r="E1010" s="127">
        <v>0</v>
      </c>
      <c r="F1010" s="127">
        <v>5.1105104484356412</v>
      </c>
      <c r="G1010" s="29">
        <v>1</v>
      </c>
      <c r="H1010" s="7"/>
      <c r="I1010" s="7"/>
      <c r="J1010" s="7"/>
      <c r="K1010" s="7"/>
      <c r="M1010" s="7"/>
    </row>
    <row r="1011" spans="1:13" x14ac:dyDescent="0.25">
      <c r="A1011" s="7"/>
      <c r="B1011">
        <v>2009</v>
      </c>
      <c r="C1011">
        <v>10</v>
      </c>
      <c r="D1011">
        <v>3</v>
      </c>
      <c r="E1011" s="127">
        <v>0</v>
      </c>
      <c r="F1011" s="127">
        <v>5.1398454881003328</v>
      </c>
      <c r="G1011" s="29">
        <v>1</v>
      </c>
      <c r="H1011" s="7"/>
      <c r="I1011" s="7"/>
      <c r="J1011" s="7"/>
      <c r="K1011" s="7"/>
      <c r="M1011" s="7"/>
    </row>
    <row r="1012" spans="1:13" x14ac:dyDescent="0.25">
      <c r="A1012" s="7"/>
      <c r="B1012">
        <v>2009</v>
      </c>
      <c r="C1012">
        <v>10</v>
      </c>
      <c r="D1012">
        <v>4</v>
      </c>
      <c r="E1012" s="127">
        <v>0</v>
      </c>
      <c r="F1012" s="127">
        <v>5.1690062725629264</v>
      </c>
      <c r="G1012" s="29">
        <v>1</v>
      </c>
      <c r="H1012" s="7"/>
      <c r="I1012" s="7"/>
      <c r="J1012" s="7"/>
      <c r="K1012" s="7"/>
      <c r="M1012" s="7"/>
    </row>
    <row r="1013" spans="1:13" x14ac:dyDescent="0.25">
      <c r="A1013" s="7"/>
      <c r="B1013">
        <v>2009</v>
      </c>
      <c r="C1013">
        <v>10</v>
      </c>
      <c r="D1013">
        <v>5</v>
      </c>
      <c r="E1013" s="127">
        <v>0</v>
      </c>
      <c r="F1013" s="127">
        <v>5.1979801688220828</v>
      </c>
      <c r="G1013" s="29">
        <v>1</v>
      </c>
      <c r="H1013" s="7"/>
      <c r="I1013" s="7"/>
      <c r="J1013" s="7"/>
      <c r="K1013" s="7"/>
      <c r="M1013" s="7"/>
    </row>
    <row r="1014" spans="1:13" x14ac:dyDescent="0.25">
      <c r="A1014" s="7"/>
      <c r="B1014">
        <v>2009</v>
      </c>
      <c r="C1014">
        <v>10</v>
      </c>
      <c r="D1014">
        <v>6</v>
      </c>
      <c r="E1014" s="127">
        <v>0</v>
      </c>
      <c r="F1014" s="127">
        <v>5.2267544262668597</v>
      </c>
      <c r="G1014" s="29">
        <v>1</v>
      </c>
      <c r="H1014" s="7"/>
      <c r="I1014" s="7"/>
      <c r="J1014" s="7"/>
      <c r="K1014" s="7"/>
      <c r="M1014" s="7"/>
    </row>
    <row r="1015" spans="1:13" x14ac:dyDescent="0.25">
      <c r="A1015" s="7"/>
      <c r="B1015">
        <v>2009</v>
      </c>
      <c r="C1015">
        <v>10</v>
      </c>
      <c r="D1015">
        <v>7</v>
      </c>
      <c r="E1015" s="127">
        <v>0</v>
      </c>
      <c r="F1015" s="127">
        <v>5.2553161766766632</v>
      </c>
      <c r="G1015" s="29">
        <v>1</v>
      </c>
      <c r="H1015" s="7"/>
      <c r="I1015" s="7"/>
      <c r="J1015" s="7"/>
      <c r="K1015" s="7"/>
      <c r="M1015" s="7"/>
    </row>
    <row r="1016" spans="1:13" x14ac:dyDescent="0.25">
      <c r="A1016" s="7"/>
      <c r="B1016">
        <v>2009</v>
      </c>
      <c r="C1016">
        <v>10</v>
      </c>
      <c r="D1016">
        <v>8</v>
      </c>
      <c r="E1016" s="127">
        <v>0</v>
      </c>
      <c r="F1016" s="127">
        <v>5.2836524342212616</v>
      </c>
      <c r="G1016" s="29">
        <v>1</v>
      </c>
      <c r="H1016" s="7"/>
      <c r="I1016" s="7"/>
      <c r="J1016" s="7"/>
      <c r="K1016" s="7"/>
      <c r="M1016" s="7"/>
    </row>
    <row r="1017" spans="1:13" x14ac:dyDescent="0.25">
      <c r="A1017" s="7"/>
      <c r="B1017">
        <v>2009</v>
      </c>
      <c r="C1017">
        <v>10</v>
      </c>
      <c r="D1017">
        <v>9</v>
      </c>
      <c r="E1017" s="127">
        <v>0</v>
      </c>
      <c r="F1017" s="127">
        <v>5.3117500954608081</v>
      </c>
      <c r="G1017" s="29">
        <v>1</v>
      </c>
      <c r="H1017" s="7"/>
      <c r="I1017" s="7"/>
      <c r="J1017" s="7"/>
      <c r="K1017" s="7"/>
      <c r="M1017" s="7"/>
    </row>
    <row r="1018" spans="1:13" x14ac:dyDescent="0.25">
      <c r="A1018" s="7"/>
      <c r="B1018">
        <v>2009</v>
      </c>
      <c r="C1018">
        <v>10</v>
      </c>
      <c r="D1018">
        <v>10</v>
      </c>
      <c r="E1018" s="127">
        <v>0</v>
      </c>
      <c r="F1018" s="127">
        <v>5.3395959393458226</v>
      </c>
      <c r="G1018" s="29">
        <v>1</v>
      </c>
      <c r="H1018" s="7"/>
      <c r="I1018" s="7"/>
      <c r="J1018" s="7"/>
      <c r="K1018" s="7"/>
      <c r="M1018" s="7"/>
    </row>
    <row r="1019" spans="1:13" x14ac:dyDescent="0.25">
      <c r="A1019" s="7"/>
      <c r="B1019">
        <v>2009</v>
      </c>
      <c r="C1019">
        <v>10</v>
      </c>
      <c r="D1019">
        <v>11</v>
      </c>
      <c r="E1019" s="127">
        <v>0</v>
      </c>
      <c r="F1019" s="127">
        <v>5.3671766272171695</v>
      </c>
      <c r="G1019" s="29">
        <v>1</v>
      </c>
      <c r="H1019" s="7"/>
      <c r="I1019" s="7"/>
      <c r="J1019" s="7"/>
      <c r="K1019" s="7"/>
      <c r="M1019" s="7"/>
    </row>
    <row r="1020" spans="1:13" x14ac:dyDescent="0.25">
      <c r="A1020" s="7"/>
      <c r="B1020">
        <v>2009</v>
      </c>
      <c r="C1020">
        <v>10</v>
      </c>
      <c r="D1020">
        <v>12</v>
      </c>
      <c r="E1020" s="127">
        <v>0</v>
      </c>
      <c r="F1020" s="127">
        <v>5.3944787028061292</v>
      </c>
      <c r="G1020" s="29">
        <v>1</v>
      </c>
      <c r="H1020" s="7"/>
      <c r="I1020" s="7"/>
      <c r="J1020" s="7"/>
      <c r="K1020" s="7"/>
      <c r="M1020" s="7"/>
    </row>
    <row r="1021" spans="1:13" x14ac:dyDescent="0.25">
      <c r="A1021" s="7"/>
      <c r="B1021">
        <v>2009</v>
      </c>
      <c r="C1021">
        <v>10</v>
      </c>
      <c r="D1021">
        <v>13</v>
      </c>
      <c r="E1021" s="127">
        <v>0</v>
      </c>
      <c r="F1021" s="127">
        <v>5.421488592234283</v>
      </c>
      <c r="G1021" s="29">
        <v>1</v>
      </c>
      <c r="H1021" s="7"/>
      <c r="I1021" s="7"/>
      <c r="J1021" s="7"/>
      <c r="K1021" s="7"/>
      <c r="M1021" s="7"/>
    </row>
    <row r="1022" spans="1:13" x14ac:dyDescent="0.25">
      <c r="A1022" s="7"/>
      <c r="B1022">
        <v>2009</v>
      </c>
      <c r="C1022">
        <v>10</v>
      </c>
      <c r="D1022">
        <v>14</v>
      </c>
      <c r="E1022" s="127">
        <v>0</v>
      </c>
      <c r="F1022" s="127">
        <v>5.448192604013645</v>
      </c>
      <c r="G1022" s="29">
        <v>1</v>
      </c>
      <c r="H1022" s="7"/>
      <c r="I1022" s="7"/>
      <c r="J1022" s="7"/>
      <c r="K1022" s="7"/>
      <c r="M1022" s="7"/>
    </row>
    <row r="1023" spans="1:13" x14ac:dyDescent="0.25">
      <c r="A1023" s="7"/>
      <c r="B1023">
        <v>2009</v>
      </c>
      <c r="C1023">
        <v>10</v>
      </c>
      <c r="D1023">
        <v>15</v>
      </c>
      <c r="E1023" s="127">
        <v>0</v>
      </c>
      <c r="F1023" s="127">
        <v>5.474576929046556</v>
      </c>
      <c r="G1023" s="29">
        <v>1</v>
      </c>
      <c r="H1023" s="7"/>
      <c r="I1023" s="7"/>
      <c r="J1023" s="7"/>
      <c r="K1023" s="7"/>
      <c r="M1023" s="7"/>
    </row>
    <row r="1024" spans="1:13" x14ac:dyDescent="0.25">
      <c r="A1024" s="7"/>
      <c r="B1024">
        <v>2009</v>
      </c>
      <c r="C1024">
        <v>10</v>
      </c>
      <c r="D1024">
        <v>16</v>
      </c>
      <c r="E1024" s="127">
        <v>0</v>
      </c>
      <c r="F1024" s="127">
        <v>5.5006276406257335</v>
      </c>
      <c r="G1024" s="29">
        <v>1</v>
      </c>
      <c r="H1024" s="7"/>
      <c r="I1024" s="7"/>
      <c r="J1024" s="7"/>
      <c r="K1024" s="7"/>
      <c r="M1024" s="7"/>
    </row>
    <row r="1025" spans="1:13" x14ac:dyDescent="0.25">
      <c r="A1025" s="7"/>
      <c r="B1025">
        <v>2009</v>
      </c>
      <c r="C1025">
        <v>10</v>
      </c>
      <c r="D1025">
        <v>17</v>
      </c>
      <c r="E1025" s="127">
        <v>0</v>
      </c>
      <c r="F1025" s="127">
        <v>5.5263306944342938</v>
      </c>
      <c r="G1025" s="29">
        <v>1</v>
      </c>
      <c r="H1025" s="7"/>
      <c r="I1025" s="7"/>
      <c r="J1025" s="7"/>
      <c r="K1025" s="7"/>
      <c r="M1025" s="7"/>
    </row>
    <row r="1026" spans="1:13" x14ac:dyDescent="0.25">
      <c r="A1026" s="7"/>
      <c r="B1026">
        <v>2009</v>
      </c>
      <c r="C1026">
        <v>10</v>
      </c>
      <c r="D1026">
        <v>18</v>
      </c>
      <c r="E1026" s="127">
        <v>0</v>
      </c>
      <c r="F1026" s="127">
        <v>5.551671928545642</v>
      </c>
      <c r="G1026" s="29">
        <v>1</v>
      </c>
      <c r="H1026" s="7"/>
      <c r="I1026" s="7"/>
      <c r="J1026" s="7"/>
      <c r="K1026" s="7"/>
      <c r="M1026" s="7"/>
    </row>
    <row r="1027" spans="1:13" x14ac:dyDescent="0.25">
      <c r="A1027" s="7"/>
      <c r="B1027">
        <v>2009</v>
      </c>
      <c r="C1027">
        <v>10</v>
      </c>
      <c r="D1027">
        <v>19</v>
      </c>
      <c r="E1027" s="127">
        <v>0</v>
      </c>
      <c r="F1027" s="127">
        <v>5.5766370634236546</v>
      </c>
      <c r="G1027" s="29">
        <v>1</v>
      </c>
      <c r="H1027" s="7"/>
      <c r="I1027" s="7"/>
      <c r="J1027" s="7"/>
      <c r="K1027" s="7"/>
      <c r="M1027" s="7"/>
    </row>
    <row r="1028" spans="1:13" x14ac:dyDescent="0.25">
      <c r="A1028" s="7"/>
      <c r="B1028">
        <v>2009</v>
      </c>
      <c r="C1028">
        <v>10</v>
      </c>
      <c r="D1028">
        <v>20</v>
      </c>
      <c r="E1028" s="127">
        <v>0</v>
      </c>
      <c r="F1028" s="127">
        <v>5.6012117019224998</v>
      </c>
      <c r="G1028" s="29">
        <v>1</v>
      </c>
      <c r="H1028" s="7"/>
      <c r="I1028" s="7"/>
      <c r="J1028" s="7"/>
      <c r="K1028" s="7"/>
      <c r="M1028" s="7"/>
    </row>
    <row r="1029" spans="1:13" x14ac:dyDescent="0.25">
      <c r="A1029" s="7"/>
      <c r="B1029">
        <v>2009</v>
      </c>
      <c r="C1029">
        <v>10</v>
      </c>
      <c r="D1029">
        <v>21</v>
      </c>
      <c r="E1029" s="127">
        <v>0</v>
      </c>
      <c r="F1029" s="127">
        <v>5.6253813292867267</v>
      </c>
      <c r="G1029" s="29">
        <v>1</v>
      </c>
      <c r="H1029" s="7"/>
      <c r="I1029" s="7"/>
      <c r="J1029" s="7"/>
      <c r="K1029" s="7"/>
      <c r="M1029" s="7"/>
    </row>
    <row r="1030" spans="1:13" x14ac:dyDescent="0.25">
      <c r="A1030" s="7"/>
      <c r="B1030">
        <v>2009</v>
      </c>
      <c r="C1030">
        <v>10</v>
      </c>
      <c r="D1030">
        <v>22</v>
      </c>
      <c r="E1030" s="127">
        <v>0</v>
      </c>
      <c r="F1030" s="127">
        <v>5.6491313131512921</v>
      </c>
      <c r="G1030" s="29">
        <v>1</v>
      </c>
      <c r="H1030" s="7"/>
      <c r="I1030" s="7"/>
      <c r="J1030" s="7"/>
      <c r="K1030" s="7"/>
      <c r="M1030" s="7"/>
    </row>
    <row r="1031" spans="1:13" x14ac:dyDescent="0.25">
      <c r="A1031" s="7"/>
      <c r="B1031">
        <v>2009</v>
      </c>
      <c r="C1031">
        <v>10</v>
      </c>
      <c r="D1031">
        <v>23</v>
      </c>
      <c r="E1031" s="127">
        <v>0</v>
      </c>
      <c r="F1031" s="127">
        <v>5.6724469035414646</v>
      </c>
      <c r="G1031" s="29">
        <v>1</v>
      </c>
      <c r="H1031" s="7"/>
      <c r="I1031" s="7"/>
      <c r="J1031" s="7"/>
      <c r="K1031" s="7"/>
      <c r="M1031" s="7"/>
    </row>
    <row r="1032" spans="1:13" x14ac:dyDescent="0.25">
      <c r="A1032" s="7"/>
      <c r="B1032">
        <v>2009</v>
      </c>
      <c r="C1032">
        <v>10</v>
      </c>
      <c r="D1032">
        <v>24</v>
      </c>
      <c r="E1032" s="127">
        <v>0</v>
      </c>
      <c r="F1032" s="127">
        <v>5.6953132328729321</v>
      </c>
      <c r="G1032" s="29">
        <v>1</v>
      </c>
      <c r="H1032" s="7"/>
      <c r="I1032" s="7"/>
      <c r="J1032" s="7"/>
      <c r="K1032" s="7"/>
      <c r="M1032" s="7"/>
    </row>
    <row r="1033" spans="1:13" x14ac:dyDescent="0.25">
      <c r="A1033" s="7"/>
      <c r="B1033">
        <v>2009</v>
      </c>
      <c r="C1033">
        <v>10</v>
      </c>
      <c r="D1033">
        <v>25</v>
      </c>
      <c r="E1033" s="127">
        <v>0</v>
      </c>
      <c r="F1033" s="127">
        <v>5.7177153159517022</v>
      </c>
      <c r="G1033" s="29">
        <v>1</v>
      </c>
      <c r="H1033" s="7"/>
      <c r="I1033" s="7"/>
      <c r="J1033" s="7"/>
      <c r="K1033" s="7"/>
      <c r="M1033" s="7"/>
    </row>
    <row r="1034" spans="1:13" x14ac:dyDescent="0.25">
      <c r="A1034" s="7"/>
      <c r="B1034">
        <v>2009</v>
      </c>
      <c r="C1034">
        <v>10</v>
      </c>
      <c r="D1034">
        <v>26</v>
      </c>
      <c r="E1034" s="127">
        <v>0</v>
      </c>
      <c r="F1034" s="127">
        <v>5.7396380499742099</v>
      </c>
      <c r="G1034" s="29">
        <v>1</v>
      </c>
      <c r="H1034" s="7"/>
      <c r="I1034" s="7"/>
      <c r="J1034" s="7"/>
      <c r="K1034" s="7"/>
      <c r="M1034" s="7"/>
    </row>
    <row r="1035" spans="1:13" x14ac:dyDescent="0.25">
      <c r="A1035" s="7"/>
      <c r="B1035">
        <v>2009</v>
      </c>
      <c r="C1035">
        <v>10</v>
      </c>
      <c r="D1035">
        <v>27</v>
      </c>
      <c r="E1035" s="127">
        <v>0</v>
      </c>
      <c r="F1035" s="127">
        <v>5.7610662145271787</v>
      </c>
      <c r="G1035" s="29">
        <v>1</v>
      </c>
      <c r="H1035" s="7"/>
      <c r="I1035" s="7"/>
      <c r="J1035" s="7"/>
      <c r="K1035" s="7"/>
      <c r="M1035" s="7"/>
    </row>
    <row r="1036" spans="1:13" x14ac:dyDescent="0.25">
      <c r="A1036" s="7"/>
      <c r="B1036">
        <v>2009</v>
      </c>
      <c r="C1036">
        <v>10</v>
      </c>
      <c r="D1036">
        <v>28</v>
      </c>
      <c r="E1036" s="127">
        <v>0</v>
      </c>
      <c r="F1036" s="127">
        <v>5.7819844715877693</v>
      </c>
      <c r="G1036" s="29">
        <v>1</v>
      </c>
      <c r="H1036" s="7"/>
      <c r="I1036" s="7"/>
      <c r="J1036" s="7"/>
      <c r="K1036" s="7"/>
      <c r="M1036" s="7"/>
    </row>
    <row r="1037" spans="1:13" x14ac:dyDescent="0.25">
      <c r="A1037" s="7"/>
      <c r="B1037">
        <v>2009</v>
      </c>
      <c r="C1037">
        <v>10</v>
      </c>
      <c r="D1037">
        <v>29</v>
      </c>
      <c r="E1037" s="127">
        <v>0</v>
      </c>
      <c r="F1037" s="127">
        <v>5.8023773655234869</v>
      </c>
      <c r="G1037" s="29">
        <v>1</v>
      </c>
      <c r="H1037" s="7"/>
      <c r="I1037" s="7"/>
      <c r="J1037" s="7"/>
      <c r="K1037" s="7"/>
      <c r="M1037" s="7"/>
    </row>
    <row r="1038" spans="1:13" x14ac:dyDescent="0.25">
      <c r="A1038" s="7"/>
      <c r="B1038">
        <v>2009</v>
      </c>
      <c r="C1038">
        <v>10</v>
      </c>
      <c r="D1038">
        <v>30</v>
      </c>
      <c r="E1038" s="127">
        <v>0</v>
      </c>
      <c r="F1038" s="127">
        <v>5.8222293230922091</v>
      </c>
      <c r="G1038" s="29">
        <v>1</v>
      </c>
      <c r="H1038" s="7"/>
      <c r="I1038" s="7"/>
      <c r="J1038" s="7"/>
      <c r="K1038" s="7"/>
      <c r="M1038" s="7"/>
    </row>
    <row r="1039" spans="1:13" x14ac:dyDescent="0.25">
      <c r="A1039" s="7"/>
      <c r="B1039">
        <v>2009</v>
      </c>
      <c r="C1039">
        <v>10</v>
      </c>
      <c r="D1039">
        <v>31</v>
      </c>
      <c r="E1039" s="127">
        <v>0</v>
      </c>
      <c r="F1039" s="127">
        <v>5.8415246534421321</v>
      </c>
      <c r="G1039" s="29">
        <v>1</v>
      </c>
      <c r="H1039" s="7"/>
      <c r="I1039" s="7"/>
      <c r="J1039" s="7"/>
      <c r="K1039" s="7"/>
      <c r="M1039" s="7"/>
    </row>
    <row r="1040" spans="1:13" x14ac:dyDescent="0.25">
      <c r="A1040" s="7"/>
      <c r="B1040">
        <v>2009</v>
      </c>
      <c r="C1040">
        <v>11</v>
      </c>
      <c r="D1040">
        <v>1</v>
      </c>
      <c r="E1040" s="127">
        <v>0</v>
      </c>
      <c r="F1040" s="127">
        <v>5.8602475481119143</v>
      </c>
      <c r="G1040" s="29">
        <v>1</v>
      </c>
      <c r="H1040" s="7"/>
      <c r="I1040" s="7"/>
      <c r="J1040" s="7"/>
      <c r="K1040" s="7"/>
      <c r="M1040" s="7"/>
    </row>
    <row r="1041" spans="1:13" x14ac:dyDescent="0.25">
      <c r="A1041" s="7"/>
      <c r="B1041">
        <v>2009</v>
      </c>
      <c r="C1041">
        <v>11</v>
      </c>
      <c r="D1041">
        <v>2</v>
      </c>
      <c r="E1041" s="127">
        <v>0</v>
      </c>
      <c r="F1041" s="127">
        <v>5.8783820810304981</v>
      </c>
      <c r="G1041" s="29">
        <v>1</v>
      </c>
      <c r="H1041" s="7"/>
      <c r="I1041" s="7"/>
      <c r="J1041" s="7"/>
      <c r="K1041" s="7"/>
      <c r="M1041" s="7"/>
    </row>
    <row r="1042" spans="1:13" x14ac:dyDescent="0.25">
      <c r="A1042" s="7"/>
      <c r="B1042">
        <v>2009</v>
      </c>
      <c r="C1042">
        <v>11</v>
      </c>
      <c r="D1042">
        <v>3</v>
      </c>
      <c r="E1042" s="127">
        <v>0</v>
      </c>
      <c r="F1042" s="127">
        <v>5.8959122085172391</v>
      </c>
      <c r="G1042" s="29">
        <v>1</v>
      </c>
      <c r="H1042" s="7"/>
      <c r="I1042" s="7"/>
      <c r="J1042" s="7"/>
      <c r="K1042" s="7"/>
      <c r="M1042" s="7"/>
    </row>
    <row r="1043" spans="1:13" x14ac:dyDescent="0.25">
      <c r="A1043" s="7"/>
      <c r="B1043">
        <v>2009</v>
      </c>
      <c r="C1043">
        <v>11</v>
      </c>
      <c r="D1043">
        <v>4</v>
      </c>
      <c r="E1043" s="127">
        <v>0</v>
      </c>
      <c r="F1043" s="127">
        <v>5.9128217692818525</v>
      </c>
      <c r="G1043" s="29">
        <v>1</v>
      </c>
      <c r="H1043" s="7"/>
      <c r="I1043" s="7"/>
      <c r="J1043" s="7"/>
      <c r="K1043" s="7"/>
      <c r="M1043" s="7"/>
    </row>
    <row r="1044" spans="1:13" x14ac:dyDescent="0.25">
      <c r="A1044" s="7"/>
      <c r="B1044">
        <v>2009</v>
      </c>
      <c r="C1044">
        <v>11</v>
      </c>
      <c r="D1044">
        <v>5</v>
      </c>
      <c r="E1044" s="127">
        <v>2.3477666400000001</v>
      </c>
      <c r="F1044" s="127">
        <v>5.9290944844243985</v>
      </c>
      <c r="G1044" s="29">
        <v>1</v>
      </c>
      <c r="H1044" s="7"/>
      <c r="I1044" s="7"/>
      <c r="J1044" s="7"/>
      <c r="K1044" s="7"/>
      <c r="M1044" s="7"/>
    </row>
    <row r="1045" spans="1:13" x14ac:dyDescent="0.25">
      <c r="A1045" s="7"/>
      <c r="B1045">
        <v>2009</v>
      </c>
      <c r="C1045">
        <v>11</v>
      </c>
      <c r="D1045">
        <v>6</v>
      </c>
      <c r="E1045" s="127">
        <v>0</v>
      </c>
      <c r="F1045" s="127">
        <v>5.9447139574353312</v>
      </c>
      <c r="G1045" s="29">
        <v>1</v>
      </c>
      <c r="H1045" s="7"/>
      <c r="I1045" s="7"/>
      <c r="J1045" s="7"/>
      <c r="K1045" s="7"/>
      <c r="M1045" s="7"/>
    </row>
    <row r="1046" spans="1:13" x14ac:dyDescent="0.25">
      <c r="A1046" s="7"/>
      <c r="B1046">
        <v>2009</v>
      </c>
      <c r="C1046">
        <v>11</v>
      </c>
      <c r="D1046">
        <v>7</v>
      </c>
      <c r="E1046" s="127">
        <v>1.2624783500000001</v>
      </c>
      <c r="F1046" s="127">
        <v>5.9596636741954701</v>
      </c>
      <c r="G1046" s="29">
        <v>1</v>
      </c>
      <c r="H1046" s="7"/>
      <c r="I1046" s="7"/>
      <c r="J1046" s="7"/>
      <c r="K1046" s="7"/>
      <c r="M1046" s="7"/>
    </row>
    <row r="1047" spans="1:13" x14ac:dyDescent="0.25">
      <c r="A1047" s="7"/>
      <c r="B1047">
        <v>2009</v>
      </c>
      <c r="C1047">
        <v>11</v>
      </c>
      <c r="D1047">
        <v>8</v>
      </c>
      <c r="E1047" s="127">
        <v>0</v>
      </c>
      <c r="F1047" s="127">
        <v>5.9739270029760032</v>
      </c>
      <c r="G1047" s="29">
        <v>1</v>
      </c>
      <c r="H1047" s="7"/>
      <c r="I1047" s="7"/>
      <c r="J1047" s="7"/>
      <c r="K1047" s="7"/>
      <c r="M1047" s="7"/>
    </row>
    <row r="1048" spans="1:13" x14ac:dyDescent="0.25">
      <c r="A1048" s="7"/>
      <c r="B1048">
        <v>2009</v>
      </c>
      <c r="C1048">
        <v>11</v>
      </c>
      <c r="D1048">
        <v>9</v>
      </c>
      <c r="E1048" s="127">
        <v>0</v>
      </c>
      <c r="F1048" s="127">
        <v>5.9874871944384385</v>
      </c>
      <c r="G1048" s="29">
        <v>1</v>
      </c>
      <c r="H1048" s="7"/>
      <c r="I1048" s="7"/>
      <c r="J1048" s="7"/>
      <c r="K1048" s="7"/>
      <c r="M1048" s="7"/>
    </row>
    <row r="1049" spans="1:13" x14ac:dyDescent="0.25">
      <c r="A1049" s="7"/>
      <c r="B1049">
        <v>2009</v>
      </c>
      <c r="C1049">
        <v>11</v>
      </c>
      <c r="D1049">
        <v>10</v>
      </c>
      <c r="E1049" s="127">
        <v>0</v>
      </c>
      <c r="F1049" s="127">
        <v>6.0003273816347527</v>
      </c>
      <c r="G1049" s="29">
        <v>1</v>
      </c>
      <c r="H1049" s="7"/>
      <c r="I1049" s="7"/>
      <c r="J1049" s="7"/>
      <c r="K1049" s="7"/>
      <c r="M1049" s="7"/>
    </row>
    <row r="1050" spans="1:13" x14ac:dyDescent="0.25">
      <c r="A1050" s="7"/>
      <c r="B1050">
        <v>2009</v>
      </c>
      <c r="C1050">
        <v>11</v>
      </c>
      <c r="D1050">
        <v>11</v>
      </c>
      <c r="E1050" s="127">
        <v>2.2148743299999999E-2</v>
      </c>
      <c r="F1050" s="127">
        <v>6.0124305800071998</v>
      </c>
      <c r="G1050" s="29">
        <v>1</v>
      </c>
      <c r="H1050" s="7"/>
      <c r="I1050" s="7"/>
      <c r="J1050" s="7"/>
      <c r="K1050" s="7"/>
      <c r="M1050" s="7"/>
    </row>
    <row r="1051" spans="1:13" x14ac:dyDescent="0.25">
      <c r="A1051" s="7"/>
      <c r="B1051">
        <v>2009</v>
      </c>
      <c r="C1051">
        <v>11</v>
      </c>
      <c r="D1051">
        <v>12</v>
      </c>
      <c r="E1051" s="127">
        <v>0</v>
      </c>
      <c r="F1051" s="127">
        <v>6.0237796873884255</v>
      </c>
      <c r="G1051" s="29">
        <v>1</v>
      </c>
      <c r="H1051" s="7"/>
      <c r="I1051" s="7"/>
      <c r="J1051" s="7"/>
      <c r="K1051" s="7"/>
      <c r="M1051" s="7"/>
    </row>
    <row r="1052" spans="1:13" x14ac:dyDescent="0.25">
      <c r="A1052" s="7"/>
      <c r="B1052">
        <v>2009</v>
      </c>
      <c r="C1052">
        <v>11</v>
      </c>
      <c r="D1052">
        <v>13</v>
      </c>
      <c r="E1052" s="127">
        <v>0</v>
      </c>
      <c r="F1052" s="127">
        <v>6.0343574840014638</v>
      </c>
      <c r="G1052" s="29">
        <v>1</v>
      </c>
      <c r="H1052" s="7"/>
      <c r="I1052" s="7"/>
      <c r="J1052" s="7"/>
      <c r="K1052" s="7"/>
      <c r="M1052" s="7"/>
    </row>
    <row r="1053" spans="1:13" x14ac:dyDescent="0.25">
      <c r="A1053" s="7"/>
      <c r="B1053">
        <v>2009</v>
      </c>
      <c r="C1053">
        <v>11</v>
      </c>
      <c r="D1053">
        <v>14</v>
      </c>
      <c r="E1053" s="127">
        <v>106.75694300000001</v>
      </c>
      <c r="F1053" s="127">
        <v>6.0441466324597002</v>
      </c>
      <c r="G1053" s="29">
        <v>1</v>
      </c>
      <c r="H1053" s="7"/>
      <c r="I1053" s="7"/>
      <c r="J1053" s="7"/>
      <c r="K1053" s="7"/>
      <c r="M1053" s="7"/>
    </row>
    <row r="1054" spans="1:13" x14ac:dyDescent="0.25">
      <c r="A1054" s="7"/>
      <c r="B1054">
        <v>2009</v>
      </c>
      <c r="C1054">
        <v>11</v>
      </c>
      <c r="D1054">
        <v>15</v>
      </c>
      <c r="E1054" s="127">
        <v>5.6700777999999996</v>
      </c>
      <c r="F1054" s="127">
        <v>6.0531296777668864</v>
      </c>
      <c r="G1054" s="29">
        <v>1</v>
      </c>
      <c r="H1054" s="7"/>
      <c r="I1054" s="7"/>
      <c r="J1054" s="7"/>
      <c r="K1054" s="7"/>
      <c r="M1054" s="7"/>
    </row>
    <row r="1055" spans="1:13" x14ac:dyDescent="0.25">
      <c r="A1055" s="7"/>
      <c r="B1055">
        <v>2009</v>
      </c>
      <c r="C1055">
        <v>11</v>
      </c>
      <c r="D1055">
        <v>16</v>
      </c>
      <c r="E1055" s="127">
        <v>0</v>
      </c>
      <c r="F1055" s="127">
        <v>6.0612890473171532</v>
      </c>
      <c r="G1055" s="29">
        <v>1</v>
      </c>
      <c r="H1055" s="7"/>
      <c r="I1055" s="7"/>
      <c r="J1055" s="7"/>
      <c r="K1055" s="7"/>
      <c r="M1055" s="7"/>
    </row>
    <row r="1056" spans="1:13" x14ac:dyDescent="0.25">
      <c r="A1056" s="7"/>
      <c r="B1056">
        <v>2009</v>
      </c>
      <c r="C1056">
        <v>11</v>
      </c>
      <c r="D1056">
        <v>17</v>
      </c>
      <c r="E1056" s="127">
        <v>0</v>
      </c>
      <c r="F1056" s="127">
        <v>6.068607050894979</v>
      </c>
      <c r="G1056" s="29">
        <v>1</v>
      </c>
      <c r="H1056" s="7"/>
      <c r="I1056" s="7"/>
      <c r="J1056" s="7"/>
      <c r="K1056" s="7"/>
      <c r="M1056" s="7"/>
    </row>
    <row r="1057" spans="1:13" x14ac:dyDescent="0.25">
      <c r="A1057" s="7"/>
      <c r="B1057">
        <v>2009</v>
      </c>
      <c r="C1057">
        <v>11</v>
      </c>
      <c r="D1057">
        <v>18</v>
      </c>
      <c r="E1057" s="127">
        <v>0</v>
      </c>
      <c r="F1057" s="127">
        <v>6.075065880675254</v>
      </c>
      <c r="G1057" s="29">
        <v>1</v>
      </c>
      <c r="H1057" s="7"/>
      <c r="I1057" s="7"/>
      <c r="J1057" s="7"/>
      <c r="K1057" s="7"/>
      <c r="M1057" s="7"/>
    </row>
    <row r="1058" spans="1:13" x14ac:dyDescent="0.25">
      <c r="A1058" s="7"/>
      <c r="B1058">
        <v>2009</v>
      </c>
      <c r="C1058">
        <v>11</v>
      </c>
      <c r="D1058">
        <v>19</v>
      </c>
      <c r="E1058" s="127">
        <v>5.4264421499999997</v>
      </c>
      <c r="F1058" s="127">
        <v>6.0806476112231671</v>
      </c>
      <c r="G1058" s="29">
        <v>1</v>
      </c>
      <c r="H1058" s="7"/>
      <c r="I1058" s="7"/>
      <c r="J1058" s="7"/>
      <c r="K1058" s="7"/>
      <c r="M1058" s="7"/>
    </row>
    <row r="1059" spans="1:13" x14ac:dyDescent="0.25">
      <c r="A1059" s="7"/>
      <c r="B1059">
        <v>2009</v>
      </c>
      <c r="C1059">
        <v>11</v>
      </c>
      <c r="D1059">
        <v>20</v>
      </c>
      <c r="E1059" s="127">
        <v>0</v>
      </c>
      <c r="F1059" s="127">
        <v>6.0853341994943557</v>
      </c>
      <c r="G1059" s="29">
        <v>1</v>
      </c>
      <c r="H1059" s="7"/>
      <c r="I1059" s="7"/>
      <c r="J1059" s="7"/>
      <c r="K1059" s="7"/>
      <c r="M1059" s="7"/>
    </row>
    <row r="1060" spans="1:13" x14ac:dyDescent="0.25">
      <c r="A1060" s="7"/>
      <c r="B1060">
        <v>2009</v>
      </c>
      <c r="C1060">
        <v>11</v>
      </c>
      <c r="D1060">
        <v>21</v>
      </c>
      <c r="E1060" s="127">
        <v>0</v>
      </c>
      <c r="F1060" s="127">
        <v>6.089107484834746</v>
      </c>
      <c r="G1060" s="29">
        <v>1</v>
      </c>
      <c r="H1060" s="7"/>
      <c r="I1060" s="7"/>
      <c r="J1060" s="7"/>
      <c r="K1060" s="7"/>
      <c r="M1060" s="7"/>
    </row>
    <row r="1061" spans="1:13" x14ac:dyDescent="0.25">
      <c r="A1061" s="7"/>
      <c r="B1061">
        <v>2009</v>
      </c>
      <c r="C1061">
        <v>11</v>
      </c>
      <c r="D1061">
        <v>22</v>
      </c>
      <c r="E1061" s="127">
        <v>0</v>
      </c>
      <c r="F1061" s="127">
        <v>6.0919491889806796</v>
      </c>
      <c r="G1061" s="29">
        <v>1</v>
      </c>
      <c r="H1061" s="7"/>
      <c r="I1061" s="7"/>
      <c r="J1061" s="7"/>
      <c r="K1061" s="7"/>
      <c r="M1061" s="7"/>
    </row>
    <row r="1062" spans="1:13" x14ac:dyDescent="0.25">
      <c r="A1062" s="7"/>
      <c r="B1062">
        <v>2009</v>
      </c>
      <c r="C1062">
        <v>11</v>
      </c>
      <c r="D1062">
        <v>23</v>
      </c>
      <c r="E1062" s="127">
        <v>5.51503706</v>
      </c>
      <c r="F1062" s="127">
        <v>6.0938409160588787</v>
      </c>
      <c r="G1062" s="29">
        <v>1</v>
      </c>
      <c r="H1062" s="7"/>
      <c r="I1062" s="7"/>
      <c r="J1062" s="7"/>
      <c r="K1062" s="7"/>
      <c r="M1062" s="7"/>
    </row>
    <row r="1063" spans="1:13" x14ac:dyDescent="0.25">
      <c r="A1063" s="7"/>
      <c r="B1063">
        <v>2009</v>
      </c>
      <c r="C1063">
        <v>11</v>
      </c>
      <c r="D1063">
        <v>24</v>
      </c>
      <c r="E1063" s="127">
        <v>52.7804565</v>
      </c>
      <c r="F1063" s="127">
        <v>6.0947641525863805</v>
      </c>
      <c r="G1063" s="29">
        <v>1</v>
      </c>
      <c r="H1063" s="7"/>
      <c r="I1063" s="7"/>
      <c r="J1063" s="7"/>
      <c r="K1063" s="7"/>
      <c r="M1063" s="7"/>
    </row>
    <row r="1064" spans="1:13" x14ac:dyDescent="0.25">
      <c r="A1064" s="7"/>
      <c r="B1064">
        <v>2009</v>
      </c>
      <c r="C1064">
        <v>11</v>
      </c>
      <c r="D1064">
        <v>25</v>
      </c>
      <c r="E1064" s="127">
        <v>0</v>
      </c>
      <c r="F1064" s="127">
        <v>6.0947002674706336</v>
      </c>
      <c r="G1064" s="29">
        <v>1</v>
      </c>
      <c r="H1064" s="7"/>
      <c r="I1064" s="7"/>
      <c r="J1064" s="7"/>
      <c r="K1064" s="7"/>
      <c r="M1064" s="7"/>
    </row>
    <row r="1065" spans="1:13" x14ac:dyDescent="0.25">
      <c r="A1065" s="7"/>
      <c r="B1065">
        <v>2009</v>
      </c>
      <c r="C1065">
        <v>11</v>
      </c>
      <c r="D1065">
        <v>26</v>
      </c>
      <c r="E1065" s="127">
        <v>3.5659475299999999</v>
      </c>
      <c r="F1065" s="127">
        <v>6.093630512009435</v>
      </c>
      <c r="G1065" s="29">
        <v>1</v>
      </c>
      <c r="H1065" s="7"/>
      <c r="I1065" s="7"/>
      <c r="J1065" s="7"/>
      <c r="K1065" s="7"/>
      <c r="M1065" s="7"/>
    </row>
    <row r="1066" spans="1:13" x14ac:dyDescent="0.25">
      <c r="A1066" s="7"/>
      <c r="B1066">
        <v>2009</v>
      </c>
      <c r="C1066">
        <v>11</v>
      </c>
      <c r="D1066">
        <v>27</v>
      </c>
      <c r="E1066" s="127">
        <v>0</v>
      </c>
      <c r="F1066" s="127">
        <v>6.0915360198909649</v>
      </c>
      <c r="G1066" s="29">
        <v>1</v>
      </c>
      <c r="H1066" s="7"/>
      <c r="I1066" s="7"/>
      <c r="J1066" s="7"/>
      <c r="K1066" s="7"/>
      <c r="M1066" s="7"/>
    </row>
    <row r="1067" spans="1:13" x14ac:dyDescent="0.25">
      <c r="A1067" s="7"/>
      <c r="B1067">
        <v>2009</v>
      </c>
      <c r="C1067">
        <v>11</v>
      </c>
      <c r="D1067">
        <v>28</v>
      </c>
      <c r="E1067" s="127">
        <v>13.045609499999999</v>
      </c>
      <c r="F1067" s="127">
        <v>6.0883978071937452</v>
      </c>
      <c r="G1067" s="29">
        <v>1</v>
      </c>
      <c r="H1067" s="7"/>
      <c r="I1067" s="7"/>
      <c r="J1067" s="7"/>
      <c r="K1067" s="7"/>
      <c r="M1067" s="7"/>
    </row>
    <row r="1068" spans="1:13" x14ac:dyDescent="0.25">
      <c r="A1068" s="7"/>
      <c r="B1068">
        <v>2009</v>
      </c>
      <c r="C1068">
        <v>11</v>
      </c>
      <c r="D1068">
        <v>29</v>
      </c>
      <c r="E1068" s="127">
        <v>0</v>
      </c>
      <c r="F1068" s="127">
        <v>6.0841967723866963</v>
      </c>
      <c r="G1068" s="29">
        <v>1</v>
      </c>
      <c r="H1068" s="7"/>
      <c r="I1068" s="7"/>
      <c r="J1068" s="7"/>
      <c r="K1068" s="7"/>
      <c r="M1068" s="7"/>
    </row>
    <row r="1069" spans="1:13" x14ac:dyDescent="0.25">
      <c r="A1069" s="7"/>
      <c r="B1069">
        <v>2009</v>
      </c>
      <c r="C1069">
        <v>11</v>
      </c>
      <c r="D1069">
        <v>30</v>
      </c>
      <c r="E1069" s="127">
        <v>16.744449599999999</v>
      </c>
      <c r="F1069" s="127">
        <v>6.0789136963291055</v>
      </c>
      <c r="G1069" s="29">
        <v>1</v>
      </c>
      <c r="H1069" s="7"/>
      <c r="I1069" s="7"/>
      <c r="J1069" s="7"/>
      <c r="K1069" s="7"/>
      <c r="M1069" s="7"/>
    </row>
    <row r="1070" spans="1:13" x14ac:dyDescent="0.25">
      <c r="A1070" s="7"/>
      <c r="B1070">
        <v>2009</v>
      </c>
      <c r="C1070">
        <v>12</v>
      </c>
      <c r="D1070">
        <v>1</v>
      </c>
      <c r="E1070" s="127">
        <v>0</v>
      </c>
      <c r="F1070" s="127">
        <v>6.0725292422705905</v>
      </c>
      <c r="G1070" s="29">
        <v>1</v>
      </c>
      <c r="H1070" s="7"/>
      <c r="I1070" s="7"/>
      <c r="J1070" s="7"/>
      <c r="K1070" s="7"/>
      <c r="M1070" s="7"/>
    </row>
    <row r="1071" spans="1:13" x14ac:dyDescent="0.25">
      <c r="A1071" s="7"/>
      <c r="B1071">
        <v>2009</v>
      </c>
      <c r="C1071">
        <v>12</v>
      </c>
      <c r="D1071">
        <v>2</v>
      </c>
      <c r="E1071" s="127">
        <v>16.511428800000001</v>
      </c>
      <c r="F1071" s="127">
        <v>6.0650239558511494</v>
      </c>
      <c r="G1071" s="29">
        <v>1</v>
      </c>
      <c r="H1071" s="7"/>
      <c r="I1071" s="7"/>
      <c r="J1071" s="7"/>
      <c r="K1071" s="7"/>
      <c r="M1071" s="7"/>
    </row>
    <row r="1072" spans="1:13" x14ac:dyDescent="0.25">
      <c r="A1072" s="7"/>
      <c r="B1072">
        <v>2009</v>
      </c>
      <c r="C1072">
        <v>12</v>
      </c>
      <c r="D1072">
        <v>3</v>
      </c>
      <c r="E1072" s="127">
        <v>4.2781219500000001</v>
      </c>
      <c r="F1072" s="127">
        <v>6.056378265101209</v>
      </c>
      <c r="G1072" s="29">
        <v>1</v>
      </c>
      <c r="H1072" s="7"/>
      <c r="I1072" s="7"/>
      <c r="J1072" s="7"/>
      <c r="K1072" s="7"/>
      <c r="M1072" s="7"/>
    </row>
    <row r="1073" spans="1:13" x14ac:dyDescent="0.25">
      <c r="A1073" s="7"/>
      <c r="B1073">
        <v>2009</v>
      </c>
      <c r="C1073">
        <v>12</v>
      </c>
      <c r="D1073">
        <v>4</v>
      </c>
      <c r="E1073" s="127">
        <v>0</v>
      </c>
      <c r="F1073" s="127">
        <v>6.0465724804414513</v>
      </c>
      <c r="G1073" s="29">
        <v>1</v>
      </c>
      <c r="H1073" s="7"/>
      <c r="I1073" s="7"/>
      <c r="J1073" s="7"/>
      <c r="K1073" s="7"/>
      <c r="M1073" s="7"/>
    </row>
    <row r="1074" spans="1:13" x14ac:dyDescent="0.25">
      <c r="A1074" s="7"/>
      <c r="B1074">
        <v>2009</v>
      </c>
      <c r="C1074">
        <v>12</v>
      </c>
      <c r="D1074">
        <v>5</v>
      </c>
      <c r="E1074" s="127">
        <v>0</v>
      </c>
      <c r="F1074" s="127">
        <v>6.0355867946830131</v>
      </c>
      <c r="G1074" s="29">
        <v>1</v>
      </c>
      <c r="H1074" s="7"/>
      <c r="I1074" s="7"/>
      <c r="J1074" s="7"/>
      <c r="K1074" s="7"/>
      <c r="M1074" s="7"/>
    </row>
    <row r="1075" spans="1:13" x14ac:dyDescent="0.25">
      <c r="A1075" s="7"/>
      <c r="B1075">
        <v>2009</v>
      </c>
      <c r="C1075">
        <v>12</v>
      </c>
      <c r="D1075">
        <v>6</v>
      </c>
      <c r="E1075" s="127">
        <v>0</v>
      </c>
      <c r="F1075" s="127">
        <v>6.0234012830274146</v>
      </c>
      <c r="G1075" s="29">
        <v>1</v>
      </c>
      <c r="H1075" s="7"/>
      <c r="I1075" s="7"/>
      <c r="J1075" s="7"/>
      <c r="K1075" s="7"/>
      <c r="M1075" s="7"/>
    </row>
    <row r="1076" spans="1:13" x14ac:dyDescent="0.25">
      <c r="A1076" s="7"/>
      <c r="B1076">
        <v>2009</v>
      </c>
      <c r="C1076">
        <v>12</v>
      </c>
      <c r="D1076">
        <v>7</v>
      </c>
      <c r="E1076" s="127">
        <v>0</v>
      </c>
      <c r="F1076" s="127">
        <v>6.00999590306649</v>
      </c>
      <c r="G1076" s="29">
        <v>1</v>
      </c>
      <c r="H1076" s="7"/>
      <c r="I1076" s="7"/>
      <c r="J1076" s="7"/>
      <c r="K1076" s="7"/>
      <c r="M1076" s="7"/>
    </row>
    <row r="1077" spans="1:13" x14ac:dyDescent="0.25">
      <c r="A1077" s="7"/>
      <c r="B1077">
        <v>2009</v>
      </c>
      <c r="C1077">
        <v>12</v>
      </c>
      <c r="D1077">
        <v>8</v>
      </c>
      <c r="E1077" s="127">
        <v>0</v>
      </c>
      <c r="F1077" s="127">
        <v>5.9953504947823975</v>
      </c>
      <c r="G1077" s="29">
        <v>1</v>
      </c>
      <c r="H1077" s="7"/>
      <c r="I1077" s="7"/>
      <c r="J1077" s="7"/>
      <c r="K1077" s="7"/>
      <c r="M1077" s="7"/>
    </row>
    <row r="1078" spans="1:13" x14ac:dyDescent="0.25">
      <c r="A1078" s="7"/>
      <c r="B1078">
        <v>2009</v>
      </c>
      <c r="C1078">
        <v>12</v>
      </c>
      <c r="D1078">
        <v>9</v>
      </c>
      <c r="E1078" s="127">
        <v>0</v>
      </c>
      <c r="F1078" s="127">
        <v>5.9794447805477953</v>
      </c>
      <c r="G1078" s="29">
        <v>1</v>
      </c>
      <c r="H1078" s="7"/>
      <c r="I1078" s="7"/>
      <c r="J1078" s="7"/>
      <c r="K1078" s="7"/>
      <c r="M1078" s="7"/>
    </row>
    <row r="1079" spans="1:13" x14ac:dyDescent="0.25">
      <c r="A1079" s="7"/>
      <c r="B1079">
        <v>2009</v>
      </c>
      <c r="C1079">
        <v>12</v>
      </c>
      <c r="D1079">
        <v>10</v>
      </c>
      <c r="E1079" s="127">
        <v>3.535638E-2</v>
      </c>
      <c r="F1079" s="127">
        <v>5.9622583651255834</v>
      </c>
      <c r="G1079" s="29">
        <v>1</v>
      </c>
      <c r="H1079" s="7"/>
      <c r="I1079" s="7"/>
      <c r="J1079" s="7"/>
      <c r="K1079" s="7"/>
      <c r="M1079" s="7"/>
    </row>
    <row r="1080" spans="1:13" x14ac:dyDescent="0.25">
      <c r="A1080" s="7"/>
      <c r="B1080">
        <v>2009</v>
      </c>
      <c r="C1080">
        <v>12</v>
      </c>
      <c r="D1080">
        <v>11</v>
      </c>
      <c r="E1080" s="127">
        <v>0</v>
      </c>
      <c r="F1080" s="127">
        <v>5.9437707356691423</v>
      </c>
      <c r="G1080" s="29">
        <v>1</v>
      </c>
      <c r="H1080" s="7"/>
      <c r="I1080" s="7"/>
      <c r="J1080" s="7"/>
      <c r="K1080" s="7"/>
      <c r="M1080" s="7"/>
    </row>
    <row r="1081" spans="1:13" x14ac:dyDescent="0.25">
      <c r="A1081" s="7"/>
      <c r="B1081">
        <v>2009</v>
      </c>
      <c r="C1081">
        <v>12</v>
      </c>
      <c r="D1081">
        <v>12</v>
      </c>
      <c r="E1081" s="127">
        <v>0</v>
      </c>
      <c r="F1081" s="127">
        <v>5.9239612617220825</v>
      </c>
      <c r="G1081" s="29">
        <v>1</v>
      </c>
      <c r="H1081" s="7"/>
      <c r="I1081" s="7"/>
      <c r="J1081" s="7"/>
      <c r="K1081" s="7"/>
      <c r="M1081" s="7"/>
    </row>
    <row r="1082" spans="1:13" x14ac:dyDescent="0.25">
      <c r="A1082" s="7"/>
      <c r="B1082">
        <v>2009</v>
      </c>
      <c r="C1082">
        <v>12</v>
      </c>
      <c r="D1082">
        <v>13</v>
      </c>
      <c r="E1082" s="127">
        <v>0</v>
      </c>
      <c r="F1082" s="127">
        <v>5.9028091952185253</v>
      </c>
      <c r="G1082" s="29">
        <v>1</v>
      </c>
      <c r="H1082" s="7"/>
      <c r="I1082" s="7"/>
      <c r="J1082" s="7"/>
      <c r="K1082" s="7"/>
      <c r="M1082" s="7"/>
    </row>
    <row r="1083" spans="1:13" x14ac:dyDescent="0.25">
      <c r="A1083" s="7"/>
      <c r="B1083">
        <v>2009</v>
      </c>
      <c r="C1083">
        <v>12</v>
      </c>
      <c r="D1083">
        <v>14</v>
      </c>
      <c r="E1083" s="127">
        <v>0</v>
      </c>
      <c r="F1083" s="127">
        <v>5.8802936704828621</v>
      </c>
      <c r="G1083" s="29">
        <v>1</v>
      </c>
      <c r="H1083" s="7"/>
      <c r="I1083" s="7"/>
      <c r="J1083" s="7"/>
      <c r="K1083" s="7"/>
      <c r="M1083" s="7"/>
    </row>
    <row r="1084" spans="1:13" x14ac:dyDescent="0.25">
      <c r="A1084" s="7"/>
      <c r="B1084">
        <v>2009</v>
      </c>
      <c r="C1084">
        <v>12</v>
      </c>
      <c r="D1084">
        <v>15</v>
      </c>
      <c r="E1084" s="127">
        <v>0</v>
      </c>
      <c r="F1084" s="127">
        <v>5.856393704229883</v>
      </c>
      <c r="G1084" s="29">
        <v>1</v>
      </c>
      <c r="H1084" s="7"/>
      <c r="I1084" s="7"/>
      <c r="J1084" s="7"/>
      <c r="K1084" s="7"/>
      <c r="M1084" s="7"/>
    </row>
    <row r="1085" spans="1:13" x14ac:dyDescent="0.25">
      <c r="A1085" s="7"/>
      <c r="B1085">
        <v>2009</v>
      </c>
      <c r="C1085">
        <v>12</v>
      </c>
      <c r="D1085">
        <v>16</v>
      </c>
      <c r="E1085" s="127">
        <v>0</v>
      </c>
      <c r="F1085" s="127">
        <v>5.8310881955647451</v>
      </c>
      <c r="G1085" s="29">
        <v>1</v>
      </c>
      <c r="H1085" s="7"/>
      <c r="I1085" s="7"/>
      <c r="J1085" s="7"/>
      <c r="K1085" s="7"/>
      <c r="M1085" s="7"/>
    </row>
    <row r="1086" spans="1:13" x14ac:dyDescent="0.25">
      <c r="A1086" s="7"/>
      <c r="B1086">
        <v>2009</v>
      </c>
      <c r="C1086">
        <v>12</v>
      </c>
      <c r="D1086">
        <v>17</v>
      </c>
      <c r="E1086" s="127">
        <v>21.213829</v>
      </c>
      <c r="F1086" s="127">
        <v>5.804355925983006</v>
      </c>
      <c r="G1086" s="29">
        <v>1</v>
      </c>
      <c r="H1086" s="7"/>
      <c r="I1086" s="7"/>
      <c r="J1086" s="7"/>
      <c r="K1086" s="7"/>
      <c r="M1086" s="7"/>
    </row>
    <row r="1087" spans="1:13" x14ac:dyDescent="0.25">
      <c r="A1087" s="7"/>
      <c r="B1087">
        <v>2009</v>
      </c>
      <c r="C1087">
        <v>12</v>
      </c>
      <c r="D1087">
        <v>18</v>
      </c>
      <c r="E1087" s="127">
        <v>99.563568099999998</v>
      </c>
      <c r="F1087" s="127">
        <v>5.7761755593705351</v>
      </c>
      <c r="G1087" s="29">
        <v>1</v>
      </c>
      <c r="H1087" s="7"/>
      <c r="I1087" s="7"/>
      <c r="J1087" s="7"/>
      <c r="K1087" s="7"/>
      <c r="M1087" s="7"/>
    </row>
    <row r="1088" spans="1:13" x14ac:dyDescent="0.25">
      <c r="A1088" s="7"/>
      <c r="B1088">
        <v>2009</v>
      </c>
      <c r="C1088">
        <v>12</v>
      </c>
      <c r="D1088">
        <v>19</v>
      </c>
      <c r="E1088" s="127">
        <v>0</v>
      </c>
      <c r="F1088" s="127">
        <v>5.7465256420036148</v>
      </c>
      <c r="G1088" s="29">
        <v>1</v>
      </c>
      <c r="H1088" s="7"/>
      <c r="I1088" s="7"/>
      <c r="J1088" s="7"/>
      <c r="K1088" s="7"/>
      <c r="M1088" s="7"/>
    </row>
    <row r="1089" spans="1:13" x14ac:dyDescent="0.25">
      <c r="A1089" s="7"/>
      <c r="B1089">
        <v>2009</v>
      </c>
      <c r="C1089">
        <v>12</v>
      </c>
      <c r="D1089">
        <v>20</v>
      </c>
      <c r="E1089" s="127">
        <v>4.7023987800000002</v>
      </c>
      <c r="F1089" s="127">
        <v>5.7153846025488235</v>
      </c>
      <c r="G1089" s="29">
        <v>1</v>
      </c>
      <c r="H1089" s="7"/>
      <c r="I1089" s="7"/>
      <c r="J1089" s="7"/>
      <c r="K1089" s="7"/>
      <c r="M1089" s="7"/>
    </row>
    <row r="1090" spans="1:13" x14ac:dyDescent="0.25">
      <c r="A1090" s="7"/>
      <c r="B1090">
        <v>2009</v>
      </c>
      <c r="C1090">
        <v>12</v>
      </c>
      <c r="D1090">
        <v>21</v>
      </c>
      <c r="E1090" s="127">
        <v>0</v>
      </c>
      <c r="F1090" s="127">
        <v>5.6827307520632537</v>
      </c>
      <c r="G1090" s="29">
        <v>1</v>
      </c>
      <c r="H1090" s="7"/>
      <c r="I1090" s="7"/>
      <c r="J1090" s="7"/>
      <c r="K1090" s="7"/>
      <c r="M1090" s="7"/>
    </row>
    <row r="1091" spans="1:13" x14ac:dyDescent="0.25">
      <c r="A1091" s="7"/>
      <c r="B1091">
        <v>2009</v>
      </c>
      <c r="C1091">
        <v>12</v>
      </c>
      <c r="D1091">
        <v>22</v>
      </c>
      <c r="E1091" s="127">
        <v>0</v>
      </c>
      <c r="F1091" s="127">
        <v>5.6485422839941677</v>
      </c>
      <c r="G1091" s="29">
        <v>1</v>
      </c>
      <c r="H1091" s="7"/>
      <c r="I1091" s="7"/>
      <c r="J1091" s="7"/>
      <c r="K1091" s="7"/>
      <c r="M1091" s="7"/>
    </row>
    <row r="1092" spans="1:13" x14ac:dyDescent="0.25">
      <c r="A1092" s="7"/>
      <c r="B1092">
        <v>2009</v>
      </c>
      <c r="C1092">
        <v>12</v>
      </c>
      <c r="D1092">
        <v>23</v>
      </c>
      <c r="E1092" s="127">
        <v>0</v>
      </c>
      <c r="F1092" s="127">
        <v>5.6127972741793686</v>
      </c>
      <c r="G1092" s="29">
        <v>1</v>
      </c>
      <c r="H1092" s="7"/>
      <c r="I1092" s="7"/>
      <c r="J1092" s="7"/>
      <c r="K1092" s="7"/>
      <c r="M1092" s="7"/>
    </row>
    <row r="1093" spans="1:13" x14ac:dyDescent="0.25">
      <c r="A1093" s="7"/>
      <c r="B1093">
        <v>2009</v>
      </c>
      <c r="C1093">
        <v>12</v>
      </c>
      <c r="D1093">
        <v>24</v>
      </c>
      <c r="E1093" s="127">
        <v>21.567392300000002</v>
      </c>
      <c r="F1093" s="127">
        <v>5.5754736808469412</v>
      </c>
      <c r="G1093" s="29">
        <v>1</v>
      </c>
      <c r="H1093" s="7"/>
      <c r="I1093" s="7"/>
      <c r="J1093" s="7"/>
      <c r="K1093" s="7"/>
      <c r="M1093" s="7"/>
    </row>
    <row r="1094" spans="1:13" x14ac:dyDescent="0.25">
      <c r="A1094" s="7"/>
      <c r="B1094">
        <v>2009</v>
      </c>
      <c r="C1094">
        <v>12</v>
      </c>
      <c r="D1094">
        <v>25</v>
      </c>
      <c r="E1094" s="127">
        <v>29.664005299999999</v>
      </c>
      <c r="F1094" s="127">
        <v>5.5365493446153566</v>
      </c>
      <c r="G1094" s="29">
        <v>1</v>
      </c>
      <c r="H1094" s="7"/>
      <c r="I1094" s="7"/>
      <c r="J1094" s="7"/>
      <c r="K1094" s="7"/>
      <c r="M1094" s="7"/>
    </row>
    <row r="1095" spans="1:13" x14ac:dyDescent="0.25">
      <c r="A1095" s="7"/>
      <c r="B1095">
        <v>2009</v>
      </c>
      <c r="C1095">
        <v>12</v>
      </c>
      <c r="D1095">
        <v>26</v>
      </c>
      <c r="E1095" s="127">
        <v>0</v>
      </c>
      <c r="F1095" s="127">
        <v>5.4960019884934548</v>
      </c>
      <c r="G1095" s="29">
        <v>1</v>
      </c>
      <c r="H1095" s="7"/>
      <c r="I1095" s="7"/>
      <c r="J1095" s="7"/>
      <c r="K1095" s="7"/>
      <c r="M1095" s="7"/>
    </row>
    <row r="1096" spans="1:13" x14ac:dyDescent="0.25">
      <c r="A1096" s="7"/>
      <c r="B1096">
        <v>2009</v>
      </c>
      <c r="C1096">
        <v>12</v>
      </c>
      <c r="D1096">
        <v>27</v>
      </c>
      <c r="E1096" s="127">
        <v>12.905078899999999</v>
      </c>
      <c r="F1096" s="127">
        <v>5.4538092178804174</v>
      </c>
      <c r="G1096" s="29">
        <v>1</v>
      </c>
      <c r="H1096" s="7"/>
      <c r="I1096" s="7"/>
      <c r="J1096" s="7"/>
      <c r="K1096" s="7"/>
      <c r="M1096" s="7"/>
    </row>
    <row r="1097" spans="1:13" x14ac:dyDescent="0.25">
      <c r="A1097" s="7"/>
      <c r="B1097">
        <v>2009</v>
      </c>
      <c r="C1097">
        <v>12</v>
      </c>
      <c r="D1097">
        <v>28</v>
      </c>
      <c r="E1097" s="127">
        <v>0</v>
      </c>
      <c r="F1097" s="127">
        <v>5.40994852056585</v>
      </c>
      <c r="G1097" s="29">
        <v>1</v>
      </c>
      <c r="H1097" s="7"/>
      <c r="I1097" s="7"/>
      <c r="J1097" s="7"/>
      <c r="K1097" s="7"/>
      <c r="M1097" s="7"/>
    </row>
    <row r="1098" spans="1:13" x14ac:dyDescent="0.25">
      <c r="A1098" s="7"/>
      <c r="B1098">
        <v>2009</v>
      </c>
      <c r="C1098">
        <v>12</v>
      </c>
      <c r="D1098">
        <v>29</v>
      </c>
      <c r="E1098" s="127">
        <v>15.6982327</v>
      </c>
      <c r="F1098" s="127">
        <v>5.3643972667296733</v>
      </c>
      <c r="G1098" s="29">
        <v>1</v>
      </c>
      <c r="H1098" s="7"/>
      <c r="I1098" s="7"/>
      <c r="J1098" s="7"/>
      <c r="K1098" s="7"/>
      <c r="M1098" s="7"/>
    </row>
    <row r="1099" spans="1:13" x14ac:dyDescent="0.25">
      <c r="A1099" s="7"/>
      <c r="B1099">
        <v>2009</v>
      </c>
      <c r="C1099">
        <v>12</v>
      </c>
      <c r="D1099">
        <v>30</v>
      </c>
      <c r="E1099" s="127">
        <v>0</v>
      </c>
      <c r="F1099" s="127">
        <v>5.3171327089422338</v>
      </c>
      <c r="G1099" s="29">
        <v>1</v>
      </c>
      <c r="H1099" s="7"/>
      <c r="I1099" s="7"/>
      <c r="J1099" s="7"/>
      <c r="K1099" s="7"/>
      <c r="M1099" s="7"/>
    </row>
    <row r="1100" spans="1:13" x14ac:dyDescent="0.25">
      <c r="A1100" s="7"/>
      <c r="B1100">
        <v>2009</v>
      </c>
      <c r="C1100">
        <v>12</v>
      </c>
      <c r="D1100">
        <v>31</v>
      </c>
      <c r="E1100" s="127">
        <v>1.13140416</v>
      </c>
      <c r="G1100" s="29">
        <v>1</v>
      </c>
      <c r="H1100" s="7"/>
      <c r="I1100" s="7"/>
      <c r="J1100" s="7"/>
      <c r="K1100" s="7"/>
      <c r="M1100" s="7"/>
    </row>
    <row r="1101" spans="1:13" x14ac:dyDescent="0.25">
      <c r="A1101" s="7"/>
      <c r="B1101">
        <v>2010</v>
      </c>
      <c r="C1101">
        <v>1</v>
      </c>
      <c r="D1101">
        <v>1</v>
      </c>
      <c r="E1101" s="127">
        <v>0</v>
      </c>
      <c r="F1101" s="127">
        <v>6.0554107200174849</v>
      </c>
      <c r="G1101" s="29">
        <v>1</v>
      </c>
      <c r="H1101" s="7"/>
      <c r="I1101" s="7"/>
      <c r="J1101" s="7"/>
      <c r="K1101" s="7"/>
      <c r="M1101" s="7"/>
    </row>
    <row r="1102" spans="1:13" x14ac:dyDescent="0.25">
      <c r="A1102" s="7"/>
      <c r="B1102">
        <v>2010</v>
      </c>
      <c r="C1102">
        <v>1</v>
      </c>
      <c r="D1102">
        <v>2</v>
      </c>
      <c r="E1102" s="127">
        <v>7.0879049299999997</v>
      </c>
      <c r="F1102" s="127">
        <v>6.0653535715409959</v>
      </c>
      <c r="G1102" s="29">
        <v>1</v>
      </c>
      <c r="H1102" s="7"/>
      <c r="I1102" s="7"/>
      <c r="J1102" s="7"/>
      <c r="K1102" s="7"/>
      <c r="M1102" s="7"/>
    </row>
    <row r="1103" spans="1:13" x14ac:dyDescent="0.25">
      <c r="A1103" s="7"/>
      <c r="B1103">
        <v>2010</v>
      </c>
      <c r="C1103">
        <v>1</v>
      </c>
      <c r="D1103">
        <v>3</v>
      </c>
      <c r="E1103" s="127">
        <v>0</v>
      </c>
      <c r="F1103" s="127">
        <v>6.0741329576863645</v>
      </c>
      <c r="G1103" s="29">
        <v>1</v>
      </c>
      <c r="H1103" s="7"/>
      <c r="I1103" s="7"/>
      <c r="J1103" s="7"/>
      <c r="K1103" s="7"/>
      <c r="M1103" s="7"/>
    </row>
    <row r="1104" spans="1:13" x14ac:dyDescent="0.25">
      <c r="A1104" s="7"/>
      <c r="B1104">
        <v>2010</v>
      </c>
      <c r="C1104">
        <v>1</v>
      </c>
      <c r="D1104">
        <v>4</v>
      </c>
      <c r="E1104" s="127">
        <v>0</v>
      </c>
      <c r="F1104" s="127">
        <v>6.0817685881011112</v>
      </c>
      <c r="G1104" s="29">
        <v>1</v>
      </c>
      <c r="H1104" s="7"/>
      <c r="I1104" s="7"/>
      <c r="J1104" s="7"/>
      <c r="K1104" s="7"/>
      <c r="M1104" s="7"/>
    </row>
    <row r="1105" spans="1:13" x14ac:dyDescent="0.25">
      <c r="A1105" s="7"/>
      <c r="B1105">
        <v>2010</v>
      </c>
      <c r="C1105">
        <v>1</v>
      </c>
      <c r="D1105">
        <v>5</v>
      </c>
      <c r="E1105" s="127">
        <v>0</v>
      </c>
      <c r="F1105" s="127">
        <v>6.0882800548231222</v>
      </c>
      <c r="G1105" s="29">
        <v>1</v>
      </c>
      <c r="H1105" s="7"/>
      <c r="I1105" s="7"/>
      <c r="J1105" s="7"/>
      <c r="K1105" s="7"/>
      <c r="M1105" s="7"/>
    </row>
    <row r="1106" spans="1:13" x14ac:dyDescent="0.25">
      <c r="A1106" s="7"/>
      <c r="B1106">
        <v>2010</v>
      </c>
      <c r="C1106">
        <v>1</v>
      </c>
      <c r="D1106">
        <v>6</v>
      </c>
      <c r="E1106" s="127">
        <v>9.9739980700000004</v>
      </c>
      <c r="F1106" s="127">
        <v>6.0936868322806506</v>
      </c>
      <c r="G1106" s="29">
        <v>1</v>
      </c>
      <c r="H1106" s="7"/>
      <c r="I1106" s="7"/>
      <c r="J1106" s="7"/>
      <c r="K1106" s="7"/>
      <c r="M1106" s="7"/>
    </row>
    <row r="1107" spans="1:13" x14ac:dyDescent="0.25">
      <c r="A1107" s="7"/>
      <c r="B1107">
        <v>2010</v>
      </c>
      <c r="C1107">
        <v>1</v>
      </c>
      <c r="D1107">
        <v>7</v>
      </c>
      <c r="E1107" s="127">
        <v>0</v>
      </c>
      <c r="F1107" s="127">
        <v>6.0980082772923199</v>
      </c>
      <c r="G1107" s="29">
        <v>1</v>
      </c>
      <c r="H1107" s="7"/>
      <c r="I1107" s="7"/>
      <c r="J1107" s="7"/>
      <c r="K1107" s="7"/>
      <c r="M1107" s="7"/>
    </row>
    <row r="1108" spans="1:13" x14ac:dyDescent="0.25">
      <c r="A1108" s="7"/>
      <c r="B1108">
        <v>2010</v>
      </c>
      <c r="C1108">
        <v>1</v>
      </c>
      <c r="D1108">
        <v>8</v>
      </c>
      <c r="E1108" s="127">
        <v>0</v>
      </c>
      <c r="F1108" s="127">
        <v>6.1012636290671196</v>
      </c>
      <c r="G1108" s="29">
        <v>1</v>
      </c>
      <c r="H1108" s="7"/>
      <c r="I1108" s="7"/>
      <c r="J1108" s="7"/>
      <c r="K1108" s="7"/>
      <c r="M1108" s="7"/>
    </row>
    <row r="1109" spans="1:13" x14ac:dyDescent="0.25">
      <c r="A1109" s="7"/>
      <c r="B1109">
        <v>2010</v>
      </c>
      <c r="C1109">
        <v>1</v>
      </c>
      <c r="D1109">
        <v>9</v>
      </c>
      <c r="E1109" s="127">
        <v>0</v>
      </c>
      <c r="F1109" s="127">
        <v>6.103472009204407</v>
      </c>
      <c r="G1109" s="29">
        <v>1</v>
      </c>
      <c r="H1109" s="7"/>
      <c r="I1109" s="7"/>
      <c r="J1109" s="7"/>
      <c r="K1109" s="7"/>
      <c r="M1109" s="7"/>
    </row>
    <row r="1110" spans="1:13" x14ac:dyDescent="0.25">
      <c r="A1110" s="7"/>
      <c r="B1110">
        <v>2010</v>
      </c>
      <c r="C1110">
        <v>1</v>
      </c>
      <c r="D1110">
        <v>10</v>
      </c>
      <c r="E1110" s="127">
        <v>1.6977016899999999</v>
      </c>
      <c r="F1110" s="127">
        <v>6.104652421693908</v>
      </c>
      <c r="G1110" s="29">
        <v>1</v>
      </c>
      <c r="H1110" s="7"/>
      <c r="I1110" s="7"/>
      <c r="J1110" s="7"/>
      <c r="K1110" s="7"/>
      <c r="M1110" s="7"/>
    </row>
    <row r="1111" spans="1:13" x14ac:dyDescent="0.25">
      <c r="A1111" s="7"/>
      <c r="B1111">
        <v>2010</v>
      </c>
      <c r="C1111">
        <v>1</v>
      </c>
      <c r="D1111">
        <v>11</v>
      </c>
      <c r="E1111" s="127">
        <v>17.825870500000001</v>
      </c>
      <c r="F1111" s="127">
        <v>6.104823752915717</v>
      </c>
      <c r="G1111" s="29">
        <v>1</v>
      </c>
      <c r="H1111" s="7"/>
      <c r="I1111" s="7"/>
      <c r="J1111" s="7"/>
      <c r="K1111" s="7"/>
      <c r="M1111" s="7"/>
    </row>
    <row r="1112" spans="1:13" x14ac:dyDescent="0.25">
      <c r="A1112" s="7"/>
      <c r="B1112">
        <v>2010</v>
      </c>
      <c r="C1112">
        <v>1</v>
      </c>
      <c r="D1112">
        <v>12</v>
      </c>
      <c r="E1112" s="127">
        <v>0</v>
      </c>
      <c r="F1112" s="127">
        <v>6.1040047716402945</v>
      </c>
      <c r="G1112" s="29">
        <v>1</v>
      </c>
      <c r="H1112" s="7"/>
      <c r="I1112" s="7"/>
      <c r="J1112" s="7"/>
      <c r="K1112" s="7"/>
      <c r="M1112" s="7"/>
    </row>
    <row r="1113" spans="1:13" x14ac:dyDescent="0.25">
      <c r="A1113" s="7"/>
      <c r="B1113">
        <v>2010</v>
      </c>
      <c r="C1113">
        <v>1</v>
      </c>
      <c r="D1113">
        <v>13</v>
      </c>
      <c r="E1113" s="127">
        <v>0</v>
      </c>
      <c r="F1113" s="127">
        <v>6.1022141290284697</v>
      </c>
      <c r="G1113" s="29">
        <v>1</v>
      </c>
      <c r="H1113" s="7"/>
      <c r="I1113" s="7"/>
      <c r="J1113" s="7"/>
      <c r="K1113" s="7"/>
      <c r="M1113" s="7"/>
    </row>
    <row r="1114" spans="1:13" x14ac:dyDescent="0.25">
      <c r="A1114" s="7"/>
      <c r="B1114">
        <v>2010</v>
      </c>
      <c r="C1114">
        <v>1</v>
      </c>
      <c r="D1114">
        <v>14</v>
      </c>
      <c r="E1114" s="127">
        <v>0</v>
      </c>
      <c r="F1114" s="127">
        <v>6.0994703586314403</v>
      </c>
      <c r="G1114" s="29">
        <v>1</v>
      </c>
      <c r="H1114" s="7"/>
      <c r="I1114" s="7"/>
      <c r="J1114" s="7"/>
      <c r="K1114" s="7"/>
      <c r="M1114" s="7"/>
    </row>
    <row r="1115" spans="1:13" x14ac:dyDescent="0.25">
      <c r="A1115" s="7"/>
      <c r="B1115">
        <v>2010</v>
      </c>
      <c r="C1115">
        <v>1</v>
      </c>
      <c r="D1115">
        <v>15</v>
      </c>
      <c r="E1115" s="127">
        <v>0</v>
      </c>
      <c r="F1115" s="127">
        <v>6.0957918763907708</v>
      </c>
      <c r="G1115" s="29">
        <v>1</v>
      </c>
      <c r="H1115" s="7"/>
      <c r="I1115" s="7"/>
      <c r="J1115" s="7"/>
      <c r="K1115" s="7"/>
      <c r="M1115" s="7"/>
    </row>
    <row r="1116" spans="1:13" x14ac:dyDescent="0.25">
      <c r="A1116" s="7"/>
      <c r="B1116">
        <v>2010</v>
      </c>
      <c r="C1116">
        <v>1</v>
      </c>
      <c r="D1116">
        <v>16</v>
      </c>
      <c r="E1116" s="127">
        <v>0</v>
      </c>
      <c r="F1116" s="127">
        <v>6.0911969806383937</v>
      </c>
      <c r="G1116" s="29">
        <v>1</v>
      </c>
      <c r="H1116" s="7"/>
      <c r="I1116" s="7"/>
      <c r="J1116" s="7"/>
      <c r="K1116" s="7"/>
      <c r="M1116" s="7"/>
    </row>
    <row r="1117" spans="1:13" x14ac:dyDescent="0.25">
      <c r="A1117" s="7"/>
      <c r="B1117">
        <v>2010</v>
      </c>
      <c r="C1117">
        <v>1</v>
      </c>
      <c r="D1117">
        <v>17</v>
      </c>
      <c r="E1117" s="127">
        <v>0</v>
      </c>
      <c r="F1117" s="127">
        <v>6.0857038520966089</v>
      </c>
      <c r="G1117" s="29">
        <v>1</v>
      </c>
      <c r="H1117" s="7"/>
      <c r="I1117" s="7"/>
      <c r="J1117" s="7"/>
      <c r="K1117" s="7"/>
      <c r="M1117" s="7"/>
    </row>
    <row r="1118" spans="1:13" x14ac:dyDescent="0.25">
      <c r="A1118" s="7"/>
      <c r="B1118">
        <v>2010</v>
      </c>
      <c r="C1118">
        <v>1</v>
      </c>
      <c r="D1118">
        <v>18</v>
      </c>
      <c r="E1118" s="127">
        <v>0</v>
      </c>
      <c r="F1118" s="127">
        <v>6.0793305538780871</v>
      </c>
      <c r="G1118" s="29">
        <v>1</v>
      </c>
      <c r="H1118" s="7"/>
      <c r="I1118" s="7"/>
      <c r="J1118" s="7"/>
      <c r="K1118" s="7"/>
      <c r="M1118" s="7"/>
    </row>
    <row r="1119" spans="1:13" x14ac:dyDescent="0.25">
      <c r="A1119" s="7"/>
      <c r="B1119">
        <v>2010</v>
      </c>
      <c r="C1119">
        <v>1</v>
      </c>
      <c r="D1119">
        <v>19</v>
      </c>
      <c r="E1119" s="127">
        <v>0</v>
      </c>
      <c r="F1119" s="127">
        <v>6.0720950314858619</v>
      </c>
      <c r="G1119" s="29">
        <v>1</v>
      </c>
      <c r="H1119" s="7"/>
      <c r="I1119" s="7"/>
      <c r="J1119" s="7"/>
      <c r="K1119" s="7"/>
      <c r="M1119" s="7"/>
    </row>
    <row r="1120" spans="1:13" x14ac:dyDescent="0.25">
      <c r="A1120" s="7"/>
      <c r="B1120">
        <v>2010</v>
      </c>
      <c r="C1120">
        <v>1</v>
      </c>
      <c r="D1120">
        <v>20</v>
      </c>
      <c r="E1120" s="127">
        <v>0</v>
      </c>
      <c r="F1120" s="127">
        <v>6.0640151128133395</v>
      </c>
      <c r="G1120" s="29">
        <v>1</v>
      </c>
      <c r="H1120" s="7"/>
      <c r="I1120" s="7"/>
      <c r="J1120" s="7"/>
      <c r="K1120" s="7"/>
      <c r="M1120" s="7"/>
    </row>
    <row r="1121" spans="1:13" x14ac:dyDescent="0.25">
      <c r="A1121" s="7"/>
      <c r="B1121">
        <v>2010</v>
      </c>
      <c r="C1121">
        <v>1</v>
      </c>
      <c r="D1121">
        <v>21</v>
      </c>
      <c r="E1121" s="127">
        <v>0</v>
      </c>
      <c r="F1121" s="127">
        <v>6.0551085081442908</v>
      </c>
      <c r="G1121" s="29">
        <v>1</v>
      </c>
      <c r="H1121" s="7"/>
      <c r="I1121" s="7"/>
      <c r="J1121" s="7"/>
      <c r="K1121" s="7"/>
      <c r="M1121" s="7"/>
    </row>
    <row r="1122" spans="1:13" x14ac:dyDescent="0.25">
      <c r="A1122" s="7"/>
      <c r="B1122">
        <v>2010</v>
      </c>
      <c r="C1122">
        <v>1</v>
      </c>
      <c r="D1122">
        <v>22</v>
      </c>
      <c r="E1122" s="127">
        <v>0</v>
      </c>
      <c r="F1122" s="127">
        <v>6.0453928101528547</v>
      </c>
      <c r="G1122" s="29">
        <v>1</v>
      </c>
      <c r="H1122" s="7"/>
      <c r="I1122" s="7"/>
      <c r="J1122" s="7"/>
      <c r="K1122" s="7"/>
      <c r="M1122" s="7"/>
    </row>
    <row r="1123" spans="1:13" x14ac:dyDescent="0.25">
      <c r="A1123" s="7"/>
      <c r="B1123">
        <v>2010</v>
      </c>
      <c r="C1123">
        <v>1</v>
      </c>
      <c r="D1123">
        <v>23</v>
      </c>
      <c r="E1123" s="127">
        <v>9.5920152699999992</v>
      </c>
      <c r="F1123" s="127">
        <v>6.0348854939035412</v>
      </c>
      <c r="G1123" s="29">
        <v>1</v>
      </c>
      <c r="H1123" s="7"/>
      <c r="I1123" s="7"/>
      <c r="J1123" s="7"/>
      <c r="K1123" s="7"/>
      <c r="M1123" s="7"/>
    </row>
    <row r="1124" spans="1:13" x14ac:dyDescent="0.25">
      <c r="A1124" s="7"/>
      <c r="B1124">
        <v>2010</v>
      </c>
      <c r="C1124">
        <v>1</v>
      </c>
      <c r="D1124">
        <v>24</v>
      </c>
      <c r="E1124" s="127">
        <v>0</v>
      </c>
      <c r="F1124" s="127">
        <v>6.0236039168512239</v>
      </c>
      <c r="G1124" s="29">
        <v>1</v>
      </c>
      <c r="H1124" s="7"/>
      <c r="I1124" s="7"/>
      <c r="J1124" s="7"/>
      <c r="K1124" s="7"/>
      <c r="M1124" s="7"/>
    </row>
    <row r="1125" spans="1:13" x14ac:dyDescent="0.25">
      <c r="A1125" s="7"/>
      <c r="B1125">
        <v>2010</v>
      </c>
      <c r="C1125">
        <v>1</v>
      </c>
      <c r="D1125">
        <v>25</v>
      </c>
      <c r="E1125" s="127">
        <v>0</v>
      </c>
      <c r="F1125" s="127">
        <v>6.0115653188411455</v>
      </c>
      <c r="G1125" s="29">
        <v>1</v>
      </c>
      <c r="H1125" s="7"/>
      <c r="I1125" s="7"/>
      <c r="J1125" s="7"/>
      <c r="K1125" s="7"/>
      <c r="M1125" s="7"/>
    </row>
    <row r="1126" spans="1:13" x14ac:dyDescent="0.25">
      <c r="A1126" s="7"/>
      <c r="B1126">
        <v>2010</v>
      </c>
      <c r="C1126">
        <v>1</v>
      </c>
      <c r="D1126">
        <v>26</v>
      </c>
      <c r="E1126" s="127">
        <v>0</v>
      </c>
      <c r="F1126" s="127">
        <v>5.9987868221089196</v>
      </c>
      <c r="G1126" s="29">
        <v>1</v>
      </c>
      <c r="H1126" s="7"/>
      <c r="I1126" s="7"/>
      <c r="J1126" s="7"/>
      <c r="K1126" s="7"/>
      <c r="M1126" s="7"/>
    </row>
    <row r="1127" spans="1:13" x14ac:dyDescent="0.25">
      <c r="A1127" s="7"/>
      <c r="B1127">
        <v>2010</v>
      </c>
      <c r="C1127">
        <v>1</v>
      </c>
      <c r="D1127">
        <v>27</v>
      </c>
      <c r="E1127" s="127">
        <v>2.2918973</v>
      </c>
      <c r="F1127" s="127">
        <v>5.9852854312805235</v>
      </c>
      <c r="G1127" s="29">
        <v>1</v>
      </c>
      <c r="H1127" s="7"/>
      <c r="I1127" s="7"/>
      <c r="J1127" s="7"/>
      <c r="K1127" s="7"/>
      <c r="M1127" s="7"/>
    </row>
    <row r="1128" spans="1:13" x14ac:dyDescent="0.25">
      <c r="A1128" s="7"/>
      <c r="B1128">
        <v>2010</v>
      </c>
      <c r="C1128">
        <v>1</v>
      </c>
      <c r="D1128">
        <v>28</v>
      </c>
      <c r="E1128" s="127">
        <v>0</v>
      </c>
      <c r="F1128" s="127">
        <v>5.9710780333723035</v>
      </c>
      <c r="G1128" s="29">
        <v>1</v>
      </c>
      <c r="H1128" s="7"/>
      <c r="I1128" s="7"/>
      <c r="J1128" s="7"/>
      <c r="K1128" s="7"/>
      <c r="M1128" s="7"/>
    </row>
    <row r="1129" spans="1:13" x14ac:dyDescent="0.25">
      <c r="A1129" s="7"/>
      <c r="B1129">
        <v>2010</v>
      </c>
      <c r="C1129">
        <v>1</v>
      </c>
      <c r="D1129">
        <v>29</v>
      </c>
      <c r="E1129" s="127">
        <v>0</v>
      </c>
      <c r="F1129" s="127">
        <v>5.9561813977909752</v>
      </c>
      <c r="G1129" s="29">
        <v>1</v>
      </c>
      <c r="H1129" s="7"/>
      <c r="I1129" s="7"/>
      <c r="J1129" s="7"/>
      <c r="K1129" s="7"/>
      <c r="M1129" s="7"/>
    </row>
    <row r="1130" spans="1:13" x14ac:dyDescent="0.25">
      <c r="A1130" s="7"/>
      <c r="B1130">
        <v>2010</v>
      </c>
      <c r="C1130">
        <v>1</v>
      </c>
      <c r="D1130">
        <v>30</v>
      </c>
      <c r="E1130" s="127">
        <v>0</v>
      </c>
      <c r="F1130" s="127">
        <v>5.9406121763336213</v>
      </c>
      <c r="G1130" s="29">
        <v>1</v>
      </c>
      <c r="H1130" s="7"/>
      <c r="I1130" s="7"/>
      <c r="J1130" s="7"/>
      <c r="K1130" s="7"/>
      <c r="M1130" s="7"/>
    </row>
    <row r="1131" spans="1:13" x14ac:dyDescent="0.25">
      <c r="A1131" s="7"/>
      <c r="B1131">
        <v>2010</v>
      </c>
      <c r="C1131">
        <v>1</v>
      </c>
      <c r="D1131">
        <v>31</v>
      </c>
      <c r="E1131" s="127">
        <v>1.74014449</v>
      </c>
      <c r="F1131" s="127">
        <v>5.9243869031876919</v>
      </c>
      <c r="G1131" s="29">
        <v>1</v>
      </c>
      <c r="H1131" s="7"/>
      <c r="I1131" s="7"/>
      <c r="J1131" s="7"/>
      <c r="K1131" s="7"/>
      <c r="M1131" s="7"/>
    </row>
    <row r="1132" spans="1:13" x14ac:dyDescent="0.25">
      <c r="A1132" s="7"/>
      <c r="B1132">
        <v>2010</v>
      </c>
      <c r="C1132">
        <v>2</v>
      </c>
      <c r="D1132">
        <v>1</v>
      </c>
      <c r="E1132" s="127">
        <v>13.857238799999999</v>
      </c>
      <c r="F1132" s="127">
        <v>5.9075219949310052</v>
      </c>
      <c r="G1132" s="29">
        <v>1</v>
      </c>
      <c r="H1132" s="7"/>
      <c r="I1132" s="7"/>
      <c r="J1132" s="7"/>
      <c r="K1132" s="7"/>
      <c r="M1132" s="7"/>
    </row>
    <row r="1133" spans="1:13" x14ac:dyDescent="0.25">
      <c r="A1133" s="7"/>
      <c r="B1133">
        <v>2010</v>
      </c>
      <c r="C1133">
        <v>2</v>
      </c>
      <c r="D1133">
        <v>2</v>
      </c>
      <c r="E1133" s="127">
        <v>0</v>
      </c>
      <c r="F1133" s="127">
        <v>5.8900337505317468</v>
      </c>
      <c r="G1133" s="29">
        <v>1</v>
      </c>
      <c r="H1133" s="7"/>
      <c r="I1133" s="7"/>
      <c r="J1133" s="7"/>
      <c r="K1133" s="7"/>
      <c r="M1133" s="7"/>
    </row>
    <row r="1134" spans="1:13" x14ac:dyDescent="0.25">
      <c r="A1134" s="7"/>
      <c r="B1134">
        <v>2010</v>
      </c>
      <c r="C1134">
        <v>2</v>
      </c>
      <c r="D1134">
        <v>3</v>
      </c>
      <c r="E1134" s="127">
        <v>0</v>
      </c>
      <c r="F1134" s="127">
        <v>5.8719383513484704</v>
      </c>
      <c r="G1134" s="29">
        <v>1</v>
      </c>
      <c r="H1134" s="7"/>
      <c r="I1134" s="7"/>
      <c r="J1134" s="7"/>
      <c r="K1134" s="7"/>
      <c r="M1134" s="7"/>
    </row>
    <row r="1135" spans="1:13" x14ac:dyDescent="0.25">
      <c r="A1135" s="7"/>
      <c r="B1135">
        <v>2010</v>
      </c>
      <c r="C1135">
        <v>2</v>
      </c>
      <c r="D1135">
        <v>4</v>
      </c>
      <c r="E1135" s="127">
        <v>4.7173576400000004</v>
      </c>
      <c r="F1135" s="127">
        <v>5.853251861130099</v>
      </c>
      <c r="G1135" s="29">
        <v>1</v>
      </c>
      <c r="H1135" s="7"/>
      <c r="I1135" s="7"/>
      <c r="J1135" s="7"/>
      <c r="K1135" s="7"/>
      <c r="M1135" s="7"/>
    </row>
    <row r="1136" spans="1:13" x14ac:dyDescent="0.25">
      <c r="A1136" s="7"/>
      <c r="B1136">
        <v>2010</v>
      </c>
      <c r="C1136">
        <v>2</v>
      </c>
      <c r="D1136">
        <v>5</v>
      </c>
      <c r="E1136" s="127">
        <v>7.6657066299999999</v>
      </c>
      <c r="F1136" s="127">
        <v>5.8339902260159207</v>
      </c>
      <c r="G1136" s="29">
        <v>1</v>
      </c>
      <c r="H1136" s="7"/>
      <c r="I1136" s="7"/>
      <c r="J1136" s="7"/>
      <c r="K1136" s="7"/>
      <c r="M1136" s="7"/>
    </row>
    <row r="1137" spans="1:13" x14ac:dyDescent="0.25">
      <c r="A1137" s="7"/>
      <c r="B1137">
        <v>2010</v>
      </c>
      <c r="C1137">
        <v>2</v>
      </c>
      <c r="D1137">
        <v>6</v>
      </c>
      <c r="E1137" s="127">
        <v>0</v>
      </c>
      <c r="F1137" s="127">
        <v>5.814169274535594</v>
      </c>
      <c r="G1137" s="29">
        <v>1</v>
      </c>
      <c r="H1137" s="7"/>
      <c r="I1137" s="7"/>
      <c r="J1137" s="7"/>
      <c r="K1137" s="7"/>
      <c r="M1137" s="7"/>
    </row>
    <row r="1138" spans="1:13" x14ac:dyDescent="0.25">
      <c r="A1138" s="7"/>
      <c r="B1138">
        <v>2010</v>
      </c>
      <c r="C1138">
        <v>2</v>
      </c>
      <c r="D1138">
        <v>7</v>
      </c>
      <c r="E1138" s="127">
        <v>0</v>
      </c>
      <c r="F1138" s="127">
        <v>5.7938047176091434</v>
      </c>
      <c r="G1138" s="29">
        <v>1</v>
      </c>
      <c r="H1138" s="7"/>
      <c r="I1138" s="7"/>
      <c r="J1138" s="7"/>
      <c r="K1138" s="7"/>
      <c r="M1138" s="7"/>
    </row>
    <row r="1139" spans="1:13" x14ac:dyDescent="0.25">
      <c r="A1139" s="7"/>
      <c r="B1139">
        <v>2010</v>
      </c>
      <c r="C1139">
        <v>2</v>
      </c>
      <c r="D1139">
        <v>8</v>
      </c>
      <c r="E1139" s="127">
        <v>41.150524099999998</v>
      </c>
      <c r="F1139" s="127">
        <v>5.7729121485469612</v>
      </c>
      <c r="G1139" s="29">
        <v>1</v>
      </c>
      <c r="H1139" s="7"/>
      <c r="I1139" s="7"/>
      <c r="J1139" s="7"/>
      <c r="K1139" s="7"/>
      <c r="M1139" s="7"/>
    </row>
    <row r="1140" spans="1:13" x14ac:dyDescent="0.25">
      <c r="A1140" s="7"/>
      <c r="B1140">
        <v>2010</v>
      </c>
      <c r="C1140">
        <v>2</v>
      </c>
      <c r="D1140">
        <v>9</v>
      </c>
      <c r="E1140" s="127">
        <v>0.58966976400000004</v>
      </c>
      <c r="F1140" s="127">
        <v>5.751507043049811</v>
      </c>
      <c r="G1140" s="29">
        <v>1</v>
      </c>
      <c r="H1140" s="7"/>
      <c r="I1140" s="7"/>
      <c r="J1140" s="7"/>
      <c r="K1140" s="7"/>
      <c r="M1140" s="7"/>
    </row>
    <row r="1141" spans="1:13" x14ac:dyDescent="0.25">
      <c r="A1141" s="7"/>
      <c r="B1141">
        <v>2010</v>
      </c>
      <c r="C1141">
        <v>2</v>
      </c>
      <c r="D1141">
        <v>10</v>
      </c>
      <c r="E1141" s="127">
        <v>62.336517299999997</v>
      </c>
      <c r="F1141" s="127">
        <v>5.7296047592088186</v>
      </c>
      <c r="G1141" s="29">
        <v>1</v>
      </c>
      <c r="H1141" s="7"/>
      <c r="I1141" s="7"/>
      <c r="J1141" s="7"/>
      <c r="K1141" s="7"/>
      <c r="M1141" s="7"/>
    </row>
    <row r="1142" spans="1:13" x14ac:dyDescent="0.25">
      <c r="A1142" s="7"/>
      <c r="B1142">
        <v>2010</v>
      </c>
      <c r="C1142">
        <v>2</v>
      </c>
      <c r="D1142">
        <v>11</v>
      </c>
      <c r="E1142" s="127">
        <v>0</v>
      </c>
      <c r="F1142" s="127">
        <v>5.7072205375054823</v>
      </c>
      <c r="G1142" s="29">
        <v>1</v>
      </c>
      <c r="H1142" s="7"/>
      <c r="I1142" s="7"/>
      <c r="J1142" s="7"/>
      <c r="K1142" s="7"/>
      <c r="M1142" s="7"/>
    </row>
    <row r="1143" spans="1:13" x14ac:dyDescent="0.25">
      <c r="A1143" s="7"/>
      <c r="B1143">
        <v>2010</v>
      </c>
      <c r="C1143">
        <v>2</v>
      </c>
      <c r="D1143">
        <v>12</v>
      </c>
      <c r="E1143" s="127">
        <v>0</v>
      </c>
      <c r="F1143" s="127">
        <v>5.6843695008116661</v>
      </c>
      <c r="G1143" s="29">
        <v>1</v>
      </c>
      <c r="H1143" s="7"/>
      <c r="I1143" s="7"/>
      <c r="J1143" s="7"/>
      <c r="K1143" s="7"/>
      <c r="M1143" s="7"/>
    </row>
    <row r="1144" spans="1:13" x14ac:dyDescent="0.25">
      <c r="A1144" s="7"/>
      <c r="B1144">
        <v>2010</v>
      </c>
      <c r="C1144">
        <v>2</v>
      </c>
      <c r="D1144">
        <v>13</v>
      </c>
      <c r="E1144" s="127">
        <v>0</v>
      </c>
      <c r="F1144" s="127">
        <v>5.661066654389602</v>
      </c>
      <c r="G1144" s="29">
        <v>1</v>
      </c>
      <c r="H1144" s="7"/>
      <c r="I1144" s="7"/>
      <c r="J1144" s="7"/>
      <c r="K1144" s="7"/>
      <c r="M1144" s="7"/>
    </row>
    <row r="1145" spans="1:13" x14ac:dyDescent="0.25">
      <c r="A1145" s="7"/>
      <c r="B1145">
        <v>2010</v>
      </c>
      <c r="C1145">
        <v>2</v>
      </c>
      <c r="D1145">
        <v>14</v>
      </c>
      <c r="E1145" s="127">
        <v>7.4972295799999999</v>
      </c>
      <c r="F1145" s="127">
        <v>5.6373268858918903</v>
      </c>
      <c r="G1145" s="29">
        <v>1</v>
      </c>
      <c r="H1145" s="7"/>
      <c r="I1145" s="7"/>
      <c r="J1145" s="7"/>
      <c r="K1145" s="7"/>
      <c r="M1145" s="7"/>
    </row>
    <row r="1146" spans="1:13" x14ac:dyDescent="0.25">
      <c r="A1146" s="7"/>
      <c r="B1146">
        <v>2010</v>
      </c>
      <c r="C1146">
        <v>2</v>
      </c>
      <c r="D1146">
        <v>15</v>
      </c>
      <c r="E1146" s="127">
        <v>6.0230550799999998</v>
      </c>
      <c r="F1146" s="127">
        <v>5.6131649653614994</v>
      </c>
      <c r="G1146" s="29">
        <v>1</v>
      </c>
      <c r="H1146" s="7"/>
      <c r="I1146" s="7"/>
      <c r="J1146" s="7"/>
      <c r="K1146" s="7"/>
      <c r="M1146" s="7"/>
    </row>
    <row r="1147" spans="1:13" x14ac:dyDescent="0.25">
      <c r="A1147" s="7"/>
      <c r="B1147">
        <v>2010</v>
      </c>
      <c r="C1147">
        <v>2</v>
      </c>
      <c r="D1147">
        <v>16</v>
      </c>
      <c r="E1147" s="127">
        <v>6.10729408</v>
      </c>
      <c r="F1147" s="127">
        <v>5.5885955452317644</v>
      </c>
      <c r="G1147" s="29">
        <v>1</v>
      </c>
      <c r="H1147" s="7"/>
      <c r="I1147" s="7"/>
      <c r="J1147" s="7"/>
      <c r="K1147" s="7"/>
      <c r="M1147" s="7"/>
    </row>
    <row r="1148" spans="1:13" x14ac:dyDescent="0.25">
      <c r="A1148" s="7"/>
      <c r="B1148">
        <v>2010</v>
      </c>
      <c r="C1148">
        <v>2</v>
      </c>
      <c r="D1148">
        <v>17</v>
      </c>
      <c r="E1148" s="127">
        <v>0</v>
      </c>
      <c r="F1148" s="127">
        <v>5.5636331603263898</v>
      </c>
      <c r="G1148" s="29">
        <v>1</v>
      </c>
      <c r="H1148" s="7"/>
      <c r="I1148" s="7"/>
      <c r="J1148" s="7"/>
      <c r="K1148" s="7"/>
      <c r="M1148" s="7"/>
    </row>
    <row r="1149" spans="1:13" x14ac:dyDescent="0.25">
      <c r="A1149" s="7"/>
      <c r="B1149">
        <v>2010</v>
      </c>
      <c r="C1149">
        <v>2</v>
      </c>
      <c r="D1149">
        <v>18</v>
      </c>
      <c r="E1149" s="127">
        <v>0</v>
      </c>
      <c r="F1149" s="127">
        <v>5.5382922278594462</v>
      </c>
      <c r="G1149" s="29">
        <v>1</v>
      </c>
      <c r="H1149" s="7"/>
      <c r="I1149" s="7"/>
      <c r="J1149" s="7"/>
      <c r="K1149" s="7"/>
      <c r="M1149" s="7"/>
    </row>
    <row r="1150" spans="1:13" x14ac:dyDescent="0.25">
      <c r="A1150" s="7"/>
      <c r="B1150">
        <v>2010</v>
      </c>
      <c r="C1150">
        <v>2</v>
      </c>
      <c r="D1150">
        <v>19</v>
      </c>
      <c r="E1150" s="127">
        <v>0</v>
      </c>
      <c r="F1150" s="127">
        <v>5.5125870474353729</v>
      </c>
      <c r="G1150" s="29">
        <v>1</v>
      </c>
      <c r="H1150" s="7"/>
      <c r="I1150" s="7"/>
      <c r="J1150" s="7"/>
      <c r="K1150" s="7"/>
      <c r="M1150" s="7"/>
    </row>
    <row r="1151" spans="1:13" x14ac:dyDescent="0.25">
      <c r="A1151" s="7"/>
      <c r="B1151">
        <v>2010</v>
      </c>
      <c r="C1151">
        <v>2</v>
      </c>
      <c r="D1151">
        <v>20</v>
      </c>
      <c r="E1151" s="127">
        <v>58.714256300000002</v>
      </c>
      <c r="F1151" s="127">
        <v>5.4865318010489776</v>
      </c>
      <c r="G1151" s="29">
        <v>1</v>
      </c>
      <c r="H1151" s="7"/>
      <c r="I1151" s="7"/>
      <c r="J1151" s="7"/>
      <c r="K1151" s="7"/>
      <c r="M1151" s="7"/>
    </row>
    <row r="1152" spans="1:13" x14ac:dyDescent="0.25">
      <c r="A1152" s="7"/>
      <c r="B1152">
        <v>2010</v>
      </c>
      <c r="C1152">
        <v>2</v>
      </c>
      <c r="D1152">
        <v>21</v>
      </c>
      <c r="E1152" s="127">
        <v>60.146312700000003</v>
      </c>
      <c r="F1152" s="127">
        <v>5.4601405530854361</v>
      </c>
      <c r="G1152" s="29">
        <v>1</v>
      </c>
      <c r="H1152" s="7"/>
      <c r="I1152" s="7"/>
      <c r="J1152" s="7"/>
      <c r="K1152" s="7"/>
      <c r="M1152" s="7"/>
    </row>
    <row r="1153" spans="1:13" x14ac:dyDescent="0.25">
      <c r="A1153" s="7"/>
      <c r="B1153">
        <v>2010</v>
      </c>
      <c r="C1153">
        <v>2</v>
      </c>
      <c r="D1153">
        <v>22</v>
      </c>
      <c r="E1153" s="127">
        <v>0</v>
      </c>
      <c r="F1153" s="127">
        <v>5.4334272503202889</v>
      </c>
      <c r="G1153" s="29">
        <v>1</v>
      </c>
      <c r="H1153" s="7"/>
      <c r="I1153" s="7"/>
      <c r="J1153" s="7"/>
      <c r="K1153" s="7"/>
      <c r="M1153" s="7"/>
    </row>
    <row r="1154" spans="1:13" x14ac:dyDescent="0.25">
      <c r="A1154" s="7"/>
      <c r="B1154">
        <v>2010</v>
      </c>
      <c r="C1154">
        <v>2</v>
      </c>
      <c r="D1154">
        <v>23</v>
      </c>
      <c r="E1154" s="127">
        <v>32.9372635</v>
      </c>
      <c r="F1154" s="127">
        <v>5.406405721919449</v>
      </c>
      <c r="G1154" s="29">
        <v>1</v>
      </c>
      <c r="H1154" s="7"/>
      <c r="I1154" s="7"/>
      <c r="J1154" s="7"/>
      <c r="K1154" s="7"/>
      <c r="M1154" s="7"/>
    </row>
    <row r="1155" spans="1:13" x14ac:dyDescent="0.25">
      <c r="A1155" s="7"/>
      <c r="B1155">
        <v>2010</v>
      </c>
      <c r="C1155">
        <v>2</v>
      </c>
      <c r="D1155">
        <v>24</v>
      </c>
      <c r="E1155" s="127">
        <v>2.65351391</v>
      </c>
      <c r="F1155" s="127">
        <v>5.3790896794391934</v>
      </c>
      <c r="G1155" s="29">
        <v>1</v>
      </c>
      <c r="H1155" s="7"/>
      <c r="I1155" s="7"/>
      <c r="J1155" s="7"/>
      <c r="K1155" s="7"/>
      <c r="M1155" s="7"/>
    </row>
    <row r="1156" spans="1:13" x14ac:dyDescent="0.25">
      <c r="A1156" s="7"/>
      <c r="B1156">
        <v>2010</v>
      </c>
      <c r="C1156">
        <v>2</v>
      </c>
      <c r="D1156">
        <v>25</v>
      </c>
      <c r="E1156" s="127">
        <v>0</v>
      </c>
      <c r="F1156" s="127">
        <v>5.3514927168261694</v>
      </c>
      <c r="G1156" s="29">
        <v>1</v>
      </c>
      <c r="H1156" s="7"/>
      <c r="I1156" s="7"/>
      <c r="J1156" s="7"/>
      <c r="K1156" s="7"/>
      <c r="M1156" s="7"/>
    </row>
    <row r="1157" spans="1:13" x14ac:dyDescent="0.25">
      <c r="A1157" s="7"/>
      <c r="B1157">
        <v>2010</v>
      </c>
      <c r="C1157">
        <v>2</v>
      </c>
      <c r="D1157">
        <v>26</v>
      </c>
      <c r="E1157" s="127">
        <v>6.0230550799999998</v>
      </c>
      <c r="F1157" s="127">
        <v>5.3236283104173907</v>
      </c>
      <c r="G1157" s="29">
        <v>1</v>
      </c>
      <c r="H1157" s="7"/>
      <c r="I1157" s="7"/>
      <c r="J1157" s="7"/>
      <c r="K1157" s="7"/>
      <c r="M1157" s="7"/>
    </row>
    <row r="1158" spans="1:13" x14ac:dyDescent="0.25">
      <c r="A1158" s="7"/>
      <c r="B1158">
        <v>2010</v>
      </c>
      <c r="C1158">
        <v>2</v>
      </c>
      <c r="D1158">
        <v>27</v>
      </c>
      <c r="E1158" s="127">
        <v>0</v>
      </c>
      <c r="F1158" s="127">
        <v>5.2955098189402392</v>
      </c>
      <c r="G1158" s="29">
        <v>1</v>
      </c>
      <c r="H1158" s="7"/>
      <c r="I1158" s="7"/>
      <c r="J1158" s="7"/>
      <c r="K1158" s="7"/>
      <c r="M1158" s="7"/>
    </row>
    <row r="1159" spans="1:13" x14ac:dyDescent="0.25">
      <c r="A1159" s="7"/>
      <c r="B1159">
        <v>2010</v>
      </c>
      <c r="C1159">
        <v>2</v>
      </c>
      <c r="D1159">
        <v>28</v>
      </c>
      <c r="E1159" s="127">
        <v>0</v>
      </c>
      <c r="F1159" s="127">
        <v>5.2671504835124665</v>
      </c>
      <c r="G1159" s="29">
        <v>1</v>
      </c>
      <c r="H1159" s="7"/>
      <c r="I1159" s="7"/>
      <c r="J1159" s="7"/>
      <c r="K1159" s="7"/>
      <c r="M1159" s="7"/>
    </row>
    <row r="1160" spans="1:13" x14ac:dyDescent="0.25">
      <c r="A1160" s="7"/>
      <c r="B1160">
        <v>2010</v>
      </c>
      <c r="C1160">
        <v>3</v>
      </c>
      <c r="D1160">
        <v>1</v>
      </c>
      <c r="E1160" s="127">
        <v>0</v>
      </c>
      <c r="F1160" s="127">
        <v>5.2385634276421875</v>
      </c>
      <c r="G1160" s="29">
        <v>1</v>
      </c>
      <c r="H1160" s="7"/>
      <c r="I1160" s="7"/>
      <c r="J1160" s="7"/>
      <c r="K1160" s="7"/>
      <c r="M1160" s="7"/>
    </row>
    <row r="1161" spans="1:13" x14ac:dyDescent="0.25">
      <c r="A1161" s="7"/>
      <c r="B1161">
        <v>2010</v>
      </c>
      <c r="C1161">
        <v>3</v>
      </c>
      <c r="D1161">
        <v>2</v>
      </c>
      <c r="E1161" s="127">
        <v>0</v>
      </c>
      <c r="F1161" s="127">
        <v>5.2097616572278893</v>
      </c>
      <c r="G1161" s="29">
        <v>1</v>
      </c>
      <c r="H1161" s="7"/>
      <c r="I1161" s="7"/>
      <c r="J1161" s="7"/>
      <c r="K1161" s="7"/>
      <c r="M1161" s="7"/>
    </row>
    <row r="1162" spans="1:13" x14ac:dyDescent="0.25">
      <c r="A1162" s="7"/>
      <c r="B1162">
        <v>2010</v>
      </c>
      <c r="C1162">
        <v>3</v>
      </c>
      <c r="D1162">
        <v>3</v>
      </c>
      <c r="E1162" s="127">
        <v>0</v>
      </c>
      <c r="F1162" s="127">
        <v>5.1807580605584258</v>
      </c>
      <c r="G1162" s="29">
        <v>1</v>
      </c>
      <c r="H1162" s="7"/>
      <c r="I1162" s="7"/>
      <c r="J1162" s="7"/>
      <c r="K1162" s="7"/>
      <c r="M1162" s="7"/>
    </row>
    <row r="1163" spans="1:13" x14ac:dyDescent="0.25">
      <c r="A1163" s="7"/>
      <c r="B1163">
        <v>2010</v>
      </c>
      <c r="C1163">
        <v>3</v>
      </c>
      <c r="D1163">
        <v>4</v>
      </c>
      <c r="E1163" s="127">
        <v>0</v>
      </c>
      <c r="F1163" s="127">
        <v>5.1515654083130169</v>
      </c>
      <c r="G1163" s="29">
        <v>1</v>
      </c>
      <c r="H1163" s="7"/>
      <c r="I1163" s="7"/>
      <c r="J1163" s="7"/>
      <c r="K1163" s="7"/>
      <c r="M1163" s="7"/>
    </row>
    <row r="1164" spans="1:13" x14ac:dyDescent="0.25">
      <c r="A1164" s="7"/>
      <c r="B1164">
        <v>2010</v>
      </c>
      <c r="C1164">
        <v>3</v>
      </c>
      <c r="D1164">
        <v>5</v>
      </c>
      <c r="E1164" s="127">
        <v>0</v>
      </c>
      <c r="F1164" s="127">
        <v>5.1221963535612529</v>
      </c>
      <c r="G1164" s="29">
        <v>1</v>
      </c>
      <c r="H1164" s="7"/>
      <c r="I1164" s="7"/>
      <c r="J1164" s="7"/>
      <c r="K1164" s="7"/>
      <c r="M1164" s="7"/>
    </row>
    <row r="1165" spans="1:13" x14ac:dyDescent="0.25">
      <c r="A1165" s="7"/>
      <c r="B1165">
        <v>2010</v>
      </c>
      <c r="C1165">
        <v>3</v>
      </c>
      <c r="D1165">
        <v>6</v>
      </c>
      <c r="E1165" s="127">
        <v>0</v>
      </c>
      <c r="F1165" s="127">
        <v>5.092663431763091</v>
      </c>
      <c r="G1165" s="29">
        <v>1</v>
      </c>
      <c r="H1165" s="7"/>
      <c r="I1165" s="7"/>
      <c r="J1165" s="7"/>
      <c r="K1165" s="7"/>
      <c r="M1165" s="7"/>
    </row>
    <row r="1166" spans="1:13" x14ac:dyDescent="0.25">
      <c r="A1166" s="7"/>
      <c r="B1166">
        <v>2010</v>
      </c>
      <c r="C1166">
        <v>3</v>
      </c>
      <c r="D1166">
        <v>7</v>
      </c>
      <c r="E1166" s="127">
        <v>0</v>
      </c>
      <c r="F1166" s="127">
        <v>5.0629790607688543</v>
      </c>
      <c r="G1166" s="29">
        <v>1</v>
      </c>
      <c r="H1166" s="7"/>
      <c r="I1166" s="7"/>
      <c r="J1166" s="7"/>
      <c r="K1166" s="7"/>
      <c r="M1166" s="7"/>
    </row>
    <row r="1167" spans="1:13" x14ac:dyDescent="0.25">
      <c r="A1167" s="7"/>
      <c r="B1167">
        <v>2010</v>
      </c>
      <c r="C1167">
        <v>3</v>
      </c>
      <c r="D1167">
        <v>8</v>
      </c>
      <c r="E1167" s="127">
        <v>0</v>
      </c>
      <c r="F1167" s="127">
        <v>5.0331555408192372</v>
      </c>
      <c r="G1167" s="29">
        <v>1</v>
      </c>
      <c r="H1167" s="7"/>
      <c r="I1167" s="7"/>
      <c r="J1167" s="7"/>
      <c r="K1167" s="7"/>
      <c r="M1167" s="7"/>
    </row>
    <row r="1168" spans="1:13" x14ac:dyDescent="0.25">
      <c r="A1168" s="7"/>
      <c r="B1168">
        <v>2010</v>
      </c>
      <c r="C1168">
        <v>3</v>
      </c>
      <c r="D1168">
        <v>9</v>
      </c>
      <c r="E1168" s="127">
        <v>0</v>
      </c>
      <c r="F1168" s="127">
        <v>5.0032050545452993</v>
      </c>
      <c r="G1168" s="29">
        <v>1</v>
      </c>
      <c r="H1168" s="7"/>
      <c r="I1168" s="7"/>
      <c r="J1168" s="7"/>
      <c r="K1168" s="7"/>
      <c r="M1168" s="7"/>
    </row>
    <row r="1169" spans="1:13" x14ac:dyDescent="0.25">
      <c r="A1169" s="7"/>
      <c r="B1169">
        <v>2010</v>
      </c>
      <c r="C1169">
        <v>3</v>
      </c>
      <c r="D1169">
        <v>10</v>
      </c>
      <c r="E1169" s="127">
        <v>0</v>
      </c>
      <c r="F1169" s="127">
        <v>4.9731396669684678</v>
      </c>
      <c r="G1169" s="29">
        <v>1</v>
      </c>
      <c r="H1169" s="7"/>
      <c r="I1169" s="7"/>
      <c r="J1169" s="7"/>
      <c r="K1169" s="7"/>
      <c r="M1169" s="7"/>
    </row>
    <row r="1170" spans="1:13" x14ac:dyDescent="0.25">
      <c r="A1170" s="7"/>
      <c r="B1170">
        <v>2010</v>
      </c>
      <c r="C1170">
        <v>3</v>
      </c>
      <c r="D1170">
        <v>11</v>
      </c>
      <c r="E1170" s="127">
        <v>0</v>
      </c>
      <c r="F1170" s="127">
        <v>4.9429713255005412</v>
      </c>
      <c r="G1170" s="29">
        <v>1</v>
      </c>
      <c r="H1170" s="7"/>
      <c r="I1170" s="7"/>
      <c r="J1170" s="7"/>
      <c r="K1170" s="7"/>
      <c r="M1170" s="7"/>
    </row>
    <row r="1171" spans="1:13" x14ac:dyDescent="0.25">
      <c r="A1171" s="7"/>
      <c r="B1171">
        <v>2010</v>
      </c>
      <c r="C1171">
        <v>3</v>
      </c>
      <c r="D1171">
        <v>12</v>
      </c>
      <c r="E1171" s="127">
        <v>0</v>
      </c>
      <c r="F1171" s="127">
        <v>4.9127118599436823</v>
      </c>
      <c r="G1171" s="29">
        <v>1</v>
      </c>
      <c r="H1171" s="7"/>
      <c r="I1171" s="7"/>
      <c r="J1171" s="7"/>
      <c r="K1171" s="7"/>
      <c r="M1171" s="7"/>
    </row>
    <row r="1172" spans="1:13" x14ac:dyDescent="0.25">
      <c r="A1172" s="7"/>
      <c r="B1172">
        <v>2010</v>
      </c>
      <c r="C1172">
        <v>3</v>
      </c>
      <c r="D1172">
        <v>13</v>
      </c>
      <c r="E1172" s="127">
        <v>0</v>
      </c>
      <c r="F1172" s="127">
        <v>4.8823729824904225</v>
      </c>
      <c r="G1172" s="29">
        <v>1</v>
      </c>
      <c r="H1172" s="7"/>
      <c r="I1172" s="7"/>
      <c r="J1172" s="7"/>
      <c r="K1172" s="7"/>
      <c r="M1172" s="7"/>
    </row>
    <row r="1173" spans="1:13" x14ac:dyDescent="0.25">
      <c r="A1173" s="7"/>
      <c r="B1173">
        <v>2010</v>
      </c>
      <c r="C1173">
        <v>3</v>
      </c>
      <c r="D1173">
        <v>14</v>
      </c>
      <c r="E1173" s="127">
        <v>1.43328667</v>
      </c>
      <c r="F1173" s="127">
        <v>4.8519662877236618</v>
      </c>
      <c r="G1173" s="29">
        <v>1</v>
      </c>
      <c r="H1173" s="7"/>
      <c r="I1173" s="7"/>
      <c r="J1173" s="7"/>
      <c r="K1173" s="7"/>
      <c r="M1173" s="7"/>
    </row>
    <row r="1174" spans="1:13" x14ac:dyDescent="0.25">
      <c r="A1174" s="7"/>
      <c r="B1174">
        <v>2010</v>
      </c>
      <c r="C1174">
        <v>3</v>
      </c>
      <c r="D1174">
        <v>15</v>
      </c>
      <c r="E1174" s="127">
        <v>5.1492157000000001</v>
      </c>
      <c r="F1174" s="127">
        <v>4.8215032526166688</v>
      </c>
      <c r="G1174" s="29">
        <v>1</v>
      </c>
      <c r="H1174" s="7"/>
      <c r="I1174" s="7"/>
      <c r="J1174" s="7"/>
      <c r="K1174" s="7"/>
      <c r="M1174" s="7"/>
    </row>
    <row r="1175" spans="1:13" x14ac:dyDescent="0.25">
      <c r="A1175" s="7"/>
      <c r="B1175">
        <v>2010</v>
      </c>
      <c r="C1175">
        <v>3</v>
      </c>
      <c r="D1175">
        <v>16</v>
      </c>
      <c r="E1175" s="127">
        <v>20.066015199999999</v>
      </c>
      <c r="F1175" s="127">
        <v>4.7909952365330764</v>
      </c>
      <c r="G1175" s="29">
        <v>1</v>
      </c>
      <c r="H1175" s="7"/>
      <c r="I1175" s="7"/>
      <c r="J1175" s="7"/>
      <c r="K1175" s="7"/>
      <c r="M1175" s="7"/>
    </row>
    <row r="1176" spans="1:13" x14ac:dyDescent="0.25">
      <c r="A1176" s="7"/>
      <c r="B1176">
        <v>2010</v>
      </c>
      <c r="C1176">
        <v>3</v>
      </c>
      <c r="D1176">
        <v>17</v>
      </c>
      <c r="E1176" s="127">
        <v>0</v>
      </c>
      <c r="F1176" s="127">
        <v>4.7604534812268895</v>
      </c>
      <c r="G1176" s="29">
        <v>1</v>
      </c>
      <c r="H1176" s="7"/>
      <c r="I1176" s="7"/>
      <c r="J1176" s="7"/>
      <c r="K1176" s="7"/>
      <c r="M1176" s="7"/>
    </row>
    <row r="1177" spans="1:13" x14ac:dyDescent="0.25">
      <c r="A1177" s="7"/>
      <c r="B1177">
        <v>2010</v>
      </c>
      <c r="C1177">
        <v>3</v>
      </c>
      <c r="D1177">
        <v>18</v>
      </c>
      <c r="E1177" s="127">
        <v>0</v>
      </c>
      <c r="F1177" s="127">
        <v>4.7298891108424792</v>
      </c>
      <c r="G1177" s="29">
        <v>1</v>
      </c>
      <c r="H1177" s="7"/>
      <c r="I1177" s="7"/>
      <c r="J1177" s="7"/>
      <c r="K1177" s="7"/>
      <c r="M1177" s="7"/>
    </row>
    <row r="1178" spans="1:13" x14ac:dyDescent="0.25">
      <c r="A1178" s="7"/>
      <c r="B1178">
        <v>2010</v>
      </c>
      <c r="C1178">
        <v>3</v>
      </c>
      <c r="D1178">
        <v>19</v>
      </c>
      <c r="E1178" s="127">
        <v>56.216690100000001</v>
      </c>
      <c r="F1178" s="127">
        <v>4.6993131319145842</v>
      </c>
      <c r="G1178" s="29">
        <v>1</v>
      </c>
      <c r="H1178" s="7"/>
      <c r="I1178" s="7"/>
      <c r="J1178" s="7"/>
      <c r="K1178" s="7"/>
      <c r="M1178" s="7"/>
    </row>
    <row r="1179" spans="1:13" x14ac:dyDescent="0.25">
      <c r="A1179" s="7"/>
      <c r="B1179">
        <v>2010</v>
      </c>
      <c r="C1179">
        <v>3</v>
      </c>
      <c r="D1179">
        <v>20</v>
      </c>
      <c r="E1179" s="127">
        <v>8.0157890300000005</v>
      </c>
      <c r="F1179" s="127">
        <v>4.668736433368311</v>
      </c>
      <c r="G1179" s="29">
        <v>1</v>
      </c>
      <c r="H1179" s="7"/>
      <c r="I1179" s="7"/>
      <c r="J1179" s="7"/>
      <c r="K1179" s="7"/>
      <c r="M1179" s="7"/>
    </row>
    <row r="1180" spans="1:13" x14ac:dyDescent="0.25">
      <c r="A1180" s="7"/>
      <c r="B1180">
        <v>2010</v>
      </c>
      <c r="C1180">
        <v>3</v>
      </c>
      <c r="D1180">
        <v>21</v>
      </c>
      <c r="E1180" s="127">
        <v>0</v>
      </c>
      <c r="F1180" s="127">
        <v>4.6381697865191338</v>
      </c>
      <c r="G1180" s="29">
        <v>1</v>
      </c>
      <c r="H1180" s="7"/>
      <c r="I1180" s="7"/>
      <c r="J1180" s="7"/>
      <c r="K1180" s="7"/>
      <c r="M1180" s="7"/>
    </row>
    <row r="1181" spans="1:13" x14ac:dyDescent="0.25">
      <c r="A1181" s="7"/>
      <c r="B1181">
        <v>2010</v>
      </c>
      <c r="C1181">
        <v>3</v>
      </c>
      <c r="D1181">
        <v>22</v>
      </c>
      <c r="E1181" s="127">
        <v>0</v>
      </c>
      <c r="F1181" s="127">
        <v>4.6076238450728955</v>
      </c>
      <c r="G1181" s="29">
        <v>1</v>
      </c>
      <c r="H1181" s="7"/>
      <c r="I1181" s="7"/>
      <c r="J1181" s="7"/>
      <c r="K1181" s="7"/>
      <c r="M1181" s="7"/>
    </row>
    <row r="1182" spans="1:13" x14ac:dyDescent="0.25">
      <c r="A1182" s="7"/>
      <c r="B1182">
        <v>2010</v>
      </c>
      <c r="C1182">
        <v>3</v>
      </c>
      <c r="D1182">
        <v>23</v>
      </c>
      <c r="E1182" s="127">
        <v>0</v>
      </c>
      <c r="F1182" s="127">
        <v>4.5771091451258066</v>
      </c>
      <c r="G1182" s="29">
        <v>1</v>
      </c>
      <c r="H1182" s="7"/>
      <c r="I1182" s="7"/>
      <c r="J1182" s="7"/>
      <c r="K1182" s="7"/>
      <c r="M1182" s="7"/>
    </row>
    <row r="1183" spans="1:13" x14ac:dyDescent="0.25">
      <c r="A1183" s="7"/>
      <c r="B1183">
        <v>2010</v>
      </c>
      <c r="C1183">
        <v>3</v>
      </c>
      <c r="D1183">
        <v>24</v>
      </c>
      <c r="E1183" s="127">
        <v>0</v>
      </c>
      <c r="F1183" s="127">
        <v>4.5466361051644455</v>
      </c>
      <c r="G1183" s="29">
        <v>1</v>
      </c>
      <c r="H1183" s="7"/>
      <c r="I1183" s="7"/>
      <c r="J1183" s="7"/>
      <c r="K1183" s="7"/>
      <c r="M1183" s="7"/>
    </row>
    <row r="1184" spans="1:13" x14ac:dyDescent="0.25">
      <c r="A1184" s="7"/>
      <c r="B1184">
        <v>2010</v>
      </c>
      <c r="C1184">
        <v>3</v>
      </c>
      <c r="D1184">
        <v>25</v>
      </c>
      <c r="E1184" s="127">
        <v>0</v>
      </c>
      <c r="F1184" s="127">
        <v>4.5162150260657574</v>
      </c>
      <c r="G1184" s="29">
        <v>1</v>
      </c>
      <c r="H1184" s="7"/>
      <c r="I1184" s="7"/>
      <c r="J1184" s="7"/>
      <c r="K1184" s="7"/>
      <c r="M1184" s="7"/>
    </row>
    <row r="1185" spans="1:13" x14ac:dyDescent="0.25">
      <c r="A1185" s="7"/>
      <c r="B1185">
        <v>2010</v>
      </c>
      <c r="C1185">
        <v>3</v>
      </c>
      <c r="D1185">
        <v>26</v>
      </c>
      <c r="E1185" s="127">
        <v>0</v>
      </c>
      <c r="F1185" s="127">
        <v>4.4858560910970544</v>
      </c>
      <c r="G1185" s="29">
        <v>1</v>
      </c>
      <c r="H1185" s="7"/>
      <c r="I1185" s="7"/>
      <c r="J1185" s="7"/>
      <c r="K1185" s="7"/>
      <c r="M1185" s="7"/>
    </row>
    <row r="1186" spans="1:13" x14ac:dyDescent="0.25">
      <c r="A1186" s="7"/>
      <c r="B1186">
        <v>2010</v>
      </c>
      <c r="C1186">
        <v>3</v>
      </c>
      <c r="D1186">
        <v>27</v>
      </c>
      <c r="E1186" s="127">
        <v>0.90243983299999997</v>
      </c>
      <c r="F1186" s="127">
        <v>4.4555693659160207</v>
      </c>
      <c r="G1186" s="29">
        <v>1</v>
      </c>
      <c r="H1186" s="7"/>
      <c r="I1186" s="7"/>
      <c r="J1186" s="7"/>
      <c r="K1186" s="7"/>
      <c r="M1186" s="7"/>
    </row>
    <row r="1187" spans="1:13" x14ac:dyDescent="0.25">
      <c r="A1187" s="7"/>
      <c r="B1187">
        <v>2010</v>
      </c>
      <c r="C1187">
        <v>3</v>
      </c>
      <c r="D1187">
        <v>28</v>
      </c>
      <c r="E1187" s="127">
        <v>11.4132099</v>
      </c>
      <c r="F1187" s="127">
        <v>4.4253647985707047</v>
      </c>
      <c r="G1187" s="29">
        <v>1</v>
      </c>
      <c r="H1187" s="7"/>
      <c r="I1187" s="7"/>
      <c r="J1187" s="7"/>
      <c r="K1187" s="7"/>
      <c r="M1187" s="7"/>
    </row>
    <row r="1188" spans="1:13" x14ac:dyDescent="0.25">
      <c r="A1188" s="7"/>
      <c r="B1188">
        <v>2010</v>
      </c>
      <c r="C1188">
        <v>3</v>
      </c>
      <c r="D1188">
        <v>29</v>
      </c>
      <c r="E1188" s="127">
        <v>14.492122699999999</v>
      </c>
      <c r="F1188" s="127">
        <v>4.3952522194995245</v>
      </c>
      <c r="G1188" s="29">
        <v>1</v>
      </c>
      <c r="H1188" s="7"/>
      <c r="I1188" s="7"/>
      <c r="J1188" s="7"/>
      <c r="K1188" s="7"/>
      <c r="M1188" s="7"/>
    </row>
    <row r="1189" spans="1:13" x14ac:dyDescent="0.25">
      <c r="A1189" s="7"/>
      <c r="B1189">
        <v>2010</v>
      </c>
      <c r="C1189">
        <v>3</v>
      </c>
      <c r="D1189">
        <v>30</v>
      </c>
      <c r="E1189" s="127">
        <v>0</v>
      </c>
      <c r="F1189" s="127">
        <v>4.3652413415312648</v>
      </c>
      <c r="G1189" s="29">
        <v>1</v>
      </c>
      <c r="H1189" s="7"/>
      <c r="I1189" s="7"/>
      <c r="J1189" s="7"/>
      <c r="K1189" s="7"/>
      <c r="M1189" s="7"/>
    </row>
    <row r="1190" spans="1:13" x14ac:dyDescent="0.25">
      <c r="A1190" s="7"/>
      <c r="B1190">
        <v>2010</v>
      </c>
      <c r="C1190">
        <v>3</v>
      </c>
      <c r="D1190">
        <v>31</v>
      </c>
      <c r="E1190" s="127">
        <v>0</v>
      </c>
      <c r="F1190" s="127">
        <v>4.3353417598850772</v>
      </c>
      <c r="G1190" s="29">
        <v>1</v>
      </c>
      <c r="H1190" s="7"/>
      <c r="I1190" s="7"/>
      <c r="J1190" s="7"/>
      <c r="K1190" s="7"/>
      <c r="M1190" s="7"/>
    </row>
    <row r="1191" spans="1:13" x14ac:dyDescent="0.25">
      <c r="A1191" s="7"/>
      <c r="B1191">
        <v>2010</v>
      </c>
      <c r="C1191">
        <v>4</v>
      </c>
      <c r="D1191">
        <v>1</v>
      </c>
      <c r="E1191" s="127">
        <v>0</v>
      </c>
      <c r="F1191" s="127">
        <v>4.3055629521704839</v>
      </c>
      <c r="G1191" s="29">
        <v>1</v>
      </c>
      <c r="H1191" s="7"/>
      <c r="I1191" s="7"/>
      <c r="J1191" s="7"/>
      <c r="K1191" s="7"/>
      <c r="M1191" s="7"/>
    </row>
    <row r="1192" spans="1:13" x14ac:dyDescent="0.25">
      <c r="A1192" s="7"/>
      <c r="B1192">
        <v>2010</v>
      </c>
      <c r="C1192">
        <v>4</v>
      </c>
      <c r="D1192">
        <v>2</v>
      </c>
      <c r="E1192" s="127">
        <v>0</v>
      </c>
      <c r="F1192" s="127">
        <v>4.2759142783873729</v>
      </c>
      <c r="G1192" s="29">
        <v>1</v>
      </c>
      <c r="H1192" s="7"/>
      <c r="I1192" s="7"/>
      <c r="J1192" s="7"/>
      <c r="K1192" s="7"/>
      <c r="M1192" s="7"/>
    </row>
    <row r="1193" spans="1:13" x14ac:dyDescent="0.25">
      <c r="A1193" s="7"/>
      <c r="B1193">
        <v>2010</v>
      </c>
      <c r="C1193">
        <v>4</v>
      </c>
      <c r="D1193">
        <v>3</v>
      </c>
      <c r="E1193" s="127">
        <v>14.6921225</v>
      </c>
      <c r="F1193" s="127">
        <v>4.2464049809260027</v>
      </c>
      <c r="G1193" s="29">
        <v>1</v>
      </c>
      <c r="H1193" s="7"/>
      <c r="I1193" s="7"/>
      <c r="J1193" s="7"/>
      <c r="K1193" s="7"/>
      <c r="M1193" s="7"/>
    </row>
    <row r="1194" spans="1:13" x14ac:dyDescent="0.25">
      <c r="A1194" s="7"/>
      <c r="B1194">
        <v>2010</v>
      </c>
      <c r="C1194">
        <v>4</v>
      </c>
      <c r="D1194">
        <v>4</v>
      </c>
      <c r="E1194" s="127">
        <v>0</v>
      </c>
      <c r="F1194" s="127">
        <v>4.217044184566995</v>
      </c>
      <c r="G1194" s="29">
        <v>1</v>
      </c>
      <c r="H1194" s="7"/>
      <c r="I1194" s="7"/>
      <c r="J1194" s="7"/>
      <c r="K1194" s="7"/>
      <c r="M1194" s="7"/>
    </row>
    <row r="1195" spans="1:13" x14ac:dyDescent="0.25">
      <c r="A1195" s="7"/>
      <c r="B1195">
        <v>2010</v>
      </c>
      <c r="C1195">
        <v>4</v>
      </c>
      <c r="D1195">
        <v>5</v>
      </c>
      <c r="E1195" s="127">
        <v>0</v>
      </c>
      <c r="F1195" s="127">
        <v>4.1878408964813421</v>
      </c>
      <c r="G1195" s="29">
        <v>1</v>
      </c>
      <c r="H1195" s="7"/>
      <c r="I1195" s="7"/>
      <c r="J1195" s="7"/>
      <c r="K1195" s="7"/>
      <c r="M1195" s="7"/>
    </row>
    <row r="1196" spans="1:13" x14ac:dyDescent="0.25">
      <c r="A1196" s="7"/>
      <c r="B1196">
        <v>2010</v>
      </c>
      <c r="C1196">
        <v>4</v>
      </c>
      <c r="D1196">
        <v>6</v>
      </c>
      <c r="E1196" s="127">
        <v>0</v>
      </c>
      <c r="F1196" s="127">
        <v>4.1588040062304064</v>
      </c>
      <c r="G1196" s="29">
        <v>1</v>
      </c>
      <c r="H1196" s="7"/>
      <c r="I1196" s="7"/>
      <c r="J1196" s="7"/>
      <c r="K1196" s="7"/>
      <c r="M1196" s="7"/>
    </row>
    <row r="1197" spans="1:13" x14ac:dyDescent="0.25">
      <c r="A1197" s="7"/>
      <c r="B1197">
        <v>2010</v>
      </c>
      <c r="C1197">
        <v>4</v>
      </c>
      <c r="D1197">
        <v>7</v>
      </c>
      <c r="E1197" s="127">
        <v>0</v>
      </c>
      <c r="F1197" s="127">
        <v>4.1299422857659129</v>
      </c>
      <c r="G1197" s="29">
        <v>1</v>
      </c>
      <c r="H1197" s="7"/>
      <c r="I1197" s="7"/>
      <c r="J1197" s="7"/>
      <c r="K1197" s="7"/>
      <c r="M1197" s="7"/>
    </row>
    <row r="1198" spans="1:13" x14ac:dyDescent="0.25">
      <c r="A1198" s="7"/>
      <c r="B1198">
        <v>2010</v>
      </c>
      <c r="C1198">
        <v>4</v>
      </c>
      <c r="D1198">
        <v>8</v>
      </c>
      <c r="E1198" s="127">
        <v>0</v>
      </c>
      <c r="F1198" s="127">
        <v>4.101264389429959</v>
      </c>
      <c r="G1198" s="29">
        <v>1</v>
      </c>
      <c r="H1198" s="7"/>
      <c r="I1198" s="7"/>
      <c r="J1198" s="7"/>
      <c r="K1198" s="7"/>
      <c r="M1198" s="7"/>
    </row>
    <row r="1199" spans="1:13" x14ac:dyDescent="0.25">
      <c r="A1199" s="7"/>
      <c r="B1199">
        <v>2010</v>
      </c>
      <c r="C1199">
        <v>4</v>
      </c>
      <c r="D1199">
        <v>9</v>
      </c>
      <c r="E1199" s="127">
        <v>0</v>
      </c>
      <c r="F1199" s="127">
        <v>4.0727788539550085</v>
      </c>
      <c r="G1199" s="29">
        <v>1</v>
      </c>
      <c r="H1199" s="7"/>
      <c r="I1199" s="7"/>
      <c r="J1199" s="7"/>
      <c r="K1199" s="7"/>
      <c r="M1199" s="7"/>
    </row>
    <row r="1200" spans="1:13" x14ac:dyDescent="0.25">
      <c r="A1200" s="7"/>
      <c r="B1200">
        <v>2010</v>
      </c>
      <c r="C1200">
        <v>4</v>
      </c>
      <c r="D1200">
        <v>10</v>
      </c>
      <c r="E1200" s="127">
        <v>0</v>
      </c>
      <c r="F1200" s="127">
        <v>4.0444940984638915</v>
      </c>
      <c r="G1200" s="29">
        <v>1</v>
      </c>
      <c r="H1200" s="7"/>
      <c r="I1200" s="7"/>
      <c r="J1200" s="7"/>
      <c r="K1200" s="7"/>
      <c r="M1200" s="7"/>
    </row>
    <row r="1201" spans="1:13" x14ac:dyDescent="0.25">
      <c r="A1201" s="7"/>
      <c r="B1201">
        <v>2010</v>
      </c>
      <c r="C1201">
        <v>4</v>
      </c>
      <c r="D1201">
        <v>11</v>
      </c>
      <c r="E1201" s="127">
        <v>0</v>
      </c>
      <c r="F1201" s="127">
        <v>4.0164184244698076</v>
      </c>
      <c r="G1201" s="29">
        <v>1</v>
      </c>
      <c r="H1201" s="7"/>
      <c r="I1201" s="7"/>
      <c r="J1201" s="7"/>
      <c r="K1201" s="7"/>
      <c r="M1201" s="7"/>
    </row>
    <row r="1202" spans="1:13" x14ac:dyDescent="0.25">
      <c r="A1202" s="7"/>
      <c r="B1202">
        <v>2010</v>
      </c>
      <c r="C1202">
        <v>4</v>
      </c>
      <c r="D1202">
        <v>12</v>
      </c>
      <c r="E1202" s="127">
        <v>0</v>
      </c>
      <c r="F1202" s="127">
        <v>3.9885600158763244</v>
      </c>
      <c r="G1202" s="29">
        <v>1</v>
      </c>
      <c r="H1202" s="7"/>
      <c r="I1202" s="7"/>
      <c r="J1202" s="7"/>
      <c r="K1202" s="7"/>
      <c r="M1202" s="7"/>
    </row>
    <row r="1203" spans="1:13" x14ac:dyDescent="0.25">
      <c r="A1203" s="7"/>
      <c r="B1203">
        <v>2010</v>
      </c>
      <c r="C1203">
        <v>4</v>
      </c>
      <c r="D1203">
        <v>13</v>
      </c>
      <c r="E1203" s="127">
        <v>0</v>
      </c>
      <c r="F1203" s="127">
        <v>3.9609269389773765</v>
      </c>
      <c r="G1203" s="29">
        <v>1</v>
      </c>
      <c r="H1203" s="7"/>
      <c r="I1203" s="7"/>
      <c r="J1203" s="7"/>
      <c r="K1203" s="7"/>
      <c r="M1203" s="7"/>
    </row>
    <row r="1204" spans="1:13" x14ac:dyDescent="0.25">
      <c r="A1204" s="7"/>
      <c r="B1204">
        <v>2010</v>
      </c>
      <c r="C1204">
        <v>4</v>
      </c>
      <c r="D1204">
        <v>14</v>
      </c>
      <c r="E1204" s="127">
        <v>0</v>
      </c>
      <c r="F1204" s="127">
        <v>3.9335271424572671</v>
      </c>
      <c r="G1204" s="29">
        <v>1</v>
      </c>
      <c r="H1204" s="7"/>
      <c r="I1204" s="7"/>
      <c r="J1204" s="7"/>
      <c r="K1204" s="7"/>
      <c r="M1204" s="7"/>
    </row>
    <row r="1205" spans="1:13" x14ac:dyDescent="0.25">
      <c r="A1205" s="7"/>
      <c r="B1205">
        <v>2010</v>
      </c>
      <c r="C1205">
        <v>4</v>
      </c>
      <c r="D1205">
        <v>15</v>
      </c>
      <c r="E1205" s="127">
        <v>0</v>
      </c>
      <c r="F1205" s="127">
        <v>3.9063684573906663</v>
      </c>
      <c r="G1205" s="29">
        <v>1</v>
      </c>
      <c r="H1205" s="7"/>
      <c r="I1205" s="7"/>
      <c r="J1205" s="7"/>
      <c r="K1205" s="7"/>
      <c r="M1205" s="7"/>
    </row>
    <row r="1206" spans="1:13" x14ac:dyDescent="0.25">
      <c r="A1206" s="7"/>
      <c r="B1206">
        <v>2010</v>
      </c>
      <c r="C1206">
        <v>4</v>
      </c>
      <c r="D1206">
        <v>16</v>
      </c>
      <c r="E1206" s="127">
        <v>0</v>
      </c>
      <c r="F1206" s="127">
        <v>3.8794585972426114</v>
      </c>
      <c r="G1206" s="29">
        <v>1</v>
      </c>
      <c r="H1206" s="7"/>
      <c r="I1206" s="7"/>
      <c r="J1206" s="7"/>
      <c r="K1206" s="7"/>
      <c r="M1206" s="7"/>
    </row>
    <row r="1207" spans="1:13" x14ac:dyDescent="0.25">
      <c r="A1207" s="7"/>
      <c r="B1207">
        <v>2010</v>
      </c>
      <c r="C1207">
        <v>4</v>
      </c>
      <c r="D1207">
        <v>17</v>
      </c>
      <c r="E1207" s="127">
        <v>0</v>
      </c>
      <c r="F1207" s="127">
        <v>3.8528051578685112</v>
      </c>
      <c r="G1207" s="29">
        <v>1</v>
      </c>
      <c r="H1207" s="7"/>
      <c r="I1207" s="7"/>
      <c r="J1207" s="7"/>
      <c r="K1207" s="7"/>
      <c r="M1207" s="7"/>
    </row>
    <row r="1208" spans="1:13" x14ac:dyDescent="0.25">
      <c r="A1208" s="7"/>
      <c r="B1208">
        <v>2010</v>
      </c>
      <c r="C1208">
        <v>4</v>
      </c>
      <c r="D1208">
        <v>18</v>
      </c>
      <c r="E1208" s="127">
        <v>0</v>
      </c>
      <c r="F1208" s="127">
        <v>3.8264156175141375</v>
      </c>
      <c r="G1208" s="29">
        <v>1</v>
      </c>
      <c r="H1208" s="7"/>
      <c r="I1208" s="7"/>
      <c r="J1208" s="7"/>
      <c r="K1208" s="7"/>
      <c r="M1208" s="7"/>
    </row>
    <row r="1209" spans="1:13" x14ac:dyDescent="0.25">
      <c r="A1209" s="7"/>
      <c r="B1209">
        <v>2010</v>
      </c>
      <c r="C1209">
        <v>4</v>
      </c>
      <c r="D1209">
        <v>19</v>
      </c>
      <c r="E1209" s="127">
        <v>0</v>
      </c>
      <c r="F1209" s="127">
        <v>3.8002973368156328</v>
      </c>
      <c r="G1209" s="29">
        <v>1</v>
      </c>
      <c r="H1209" s="7"/>
      <c r="I1209" s="7"/>
      <c r="J1209" s="7"/>
      <c r="K1209" s="7"/>
      <c r="M1209" s="7"/>
    </row>
    <row r="1210" spans="1:13" x14ac:dyDescent="0.25">
      <c r="A1210" s="7"/>
      <c r="B1210">
        <v>2010</v>
      </c>
      <c r="C1210">
        <v>4</v>
      </c>
      <c r="D1210">
        <v>20</v>
      </c>
      <c r="E1210" s="127">
        <v>0</v>
      </c>
      <c r="F1210" s="127">
        <v>3.7744575587995088</v>
      </c>
      <c r="G1210" s="29">
        <v>1</v>
      </c>
      <c r="H1210" s="7"/>
      <c r="I1210" s="7"/>
      <c r="J1210" s="7"/>
      <c r="K1210" s="7"/>
      <c r="M1210" s="7"/>
    </row>
    <row r="1211" spans="1:13" x14ac:dyDescent="0.25">
      <c r="A1211" s="7"/>
      <c r="B1211">
        <v>2010</v>
      </c>
      <c r="C1211">
        <v>4</v>
      </c>
      <c r="D1211">
        <v>21</v>
      </c>
      <c r="E1211" s="127">
        <v>0</v>
      </c>
      <c r="F1211" s="127">
        <v>3.7489034088826401</v>
      </c>
      <c r="G1211" s="29">
        <v>1</v>
      </c>
      <c r="H1211" s="7"/>
      <c r="I1211" s="7"/>
      <c r="J1211" s="7"/>
      <c r="K1211" s="7"/>
      <c r="M1211" s="7"/>
    </row>
    <row r="1212" spans="1:13" x14ac:dyDescent="0.25">
      <c r="A1212" s="7"/>
      <c r="B1212">
        <v>2010</v>
      </c>
      <c r="C1212">
        <v>4</v>
      </c>
      <c r="D1212">
        <v>22</v>
      </c>
      <c r="E1212" s="127">
        <v>0</v>
      </c>
      <c r="F1212" s="127">
        <v>3.7236418948722738</v>
      </c>
      <c r="G1212" s="29">
        <v>1</v>
      </c>
      <c r="H1212" s="7"/>
      <c r="I1212" s="7"/>
      <c r="J1212" s="7"/>
      <c r="K1212" s="7"/>
      <c r="M1212" s="7"/>
    </row>
    <row r="1213" spans="1:13" x14ac:dyDescent="0.25">
      <c r="A1213" s="7"/>
      <c r="B1213">
        <v>2010</v>
      </c>
      <c r="C1213">
        <v>4</v>
      </c>
      <c r="D1213">
        <v>23</v>
      </c>
      <c r="E1213" s="127">
        <v>0</v>
      </c>
      <c r="F1213" s="127">
        <v>3.6986799069660243</v>
      </c>
      <c r="G1213" s="29">
        <v>1</v>
      </c>
      <c r="H1213" s="7"/>
      <c r="I1213" s="7"/>
      <c r="J1213" s="7"/>
      <c r="K1213" s="7"/>
      <c r="M1213" s="7"/>
    </row>
    <row r="1214" spans="1:13" x14ac:dyDescent="0.25">
      <c r="A1214" s="7"/>
      <c r="B1214">
        <v>2010</v>
      </c>
      <c r="C1214">
        <v>4</v>
      </c>
      <c r="D1214">
        <v>24</v>
      </c>
      <c r="E1214" s="127">
        <v>0</v>
      </c>
      <c r="F1214" s="127">
        <v>3.6740242177518709</v>
      </c>
      <c r="G1214" s="29">
        <v>1</v>
      </c>
      <c r="H1214" s="7"/>
      <c r="I1214" s="7"/>
      <c r="J1214" s="7"/>
      <c r="K1214" s="7"/>
      <c r="M1214" s="7"/>
    </row>
    <row r="1215" spans="1:13" x14ac:dyDescent="0.25">
      <c r="A1215" s="7"/>
      <c r="B1215">
        <v>2010</v>
      </c>
      <c r="C1215">
        <v>4</v>
      </c>
      <c r="D1215">
        <v>25</v>
      </c>
      <c r="E1215" s="127">
        <v>0</v>
      </c>
      <c r="F1215" s="127">
        <v>3.6496814822081625</v>
      </c>
      <c r="G1215" s="29">
        <v>1</v>
      </c>
      <c r="H1215" s="7"/>
      <c r="I1215" s="7"/>
      <c r="J1215" s="7"/>
      <c r="K1215" s="7"/>
      <c r="M1215" s="7"/>
    </row>
    <row r="1216" spans="1:13" x14ac:dyDescent="0.25">
      <c r="A1216" s="7"/>
      <c r="B1216">
        <v>2010</v>
      </c>
      <c r="C1216">
        <v>4</v>
      </c>
      <c r="D1216">
        <v>26</v>
      </c>
      <c r="E1216" s="127">
        <v>0</v>
      </c>
      <c r="F1216" s="127">
        <v>3.6256582377036159</v>
      </c>
      <c r="G1216" s="29">
        <v>1</v>
      </c>
      <c r="H1216" s="7"/>
      <c r="I1216" s="7"/>
      <c r="J1216" s="7"/>
      <c r="K1216" s="7"/>
      <c r="M1216" s="7"/>
    </row>
    <row r="1217" spans="1:13" x14ac:dyDescent="0.25">
      <c r="A1217" s="7"/>
      <c r="B1217">
        <v>2010</v>
      </c>
      <c r="C1217">
        <v>4</v>
      </c>
      <c r="D1217">
        <v>27</v>
      </c>
      <c r="E1217" s="127">
        <v>0</v>
      </c>
      <c r="F1217" s="127">
        <v>3.6019609039973197</v>
      </c>
      <c r="G1217" s="29">
        <v>1</v>
      </c>
      <c r="H1217" s="7"/>
      <c r="I1217" s="7"/>
      <c r="J1217" s="7"/>
      <c r="K1217" s="7"/>
      <c r="M1217" s="7"/>
    </row>
    <row r="1218" spans="1:13" x14ac:dyDescent="0.25">
      <c r="A1218" s="7"/>
      <c r="B1218">
        <v>2010</v>
      </c>
      <c r="C1218">
        <v>4</v>
      </c>
      <c r="D1218">
        <v>28</v>
      </c>
      <c r="E1218" s="127">
        <v>0.75559485000000004</v>
      </c>
      <c r="F1218" s="127">
        <v>3.5785957832387201</v>
      </c>
      <c r="G1218" s="29">
        <v>1</v>
      </c>
      <c r="H1218" s="7"/>
      <c r="I1218" s="7"/>
      <c r="J1218" s="7"/>
      <c r="K1218" s="7"/>
      <c r="M1218" s="7"/>
    </row>
    <row r="1219" spans="1:13" x14ac:dyDescent="0.25">
      <c r="A1219" s="7"/>
      <c r="B1219">
        <v>2010</v>
      </c>
      <c r="C1219">
        <v>4</v>
      </c>
      <c r="D1219">
        <v>29</v>
      </c>
      <c r="E1219" s="127">
        <v>0</v>
      </c>
      <c r="F1219" s="127">
        <v>3.5555690599676408</v>
      </c>
      <c r="G1219" s="29">
        <v>1</v>
      </c>
      <c r="H1219" s="7"/>
      <c r="I1219" s="7"/>
      <c r="J1219" s="7"/>
      <c r="K1219" s="7"/>
      <c r="M1219" s="7"/>
    </row>
    <row r="1220" spans="1:13" x14ac:dyDescent="0.25">
      <c r="A1220" s="7"/>
      <c r="B1220">
        <v>2010</v>
      </c>
      <c r="C1220">
        <v>4</v>
      </c>
      <c r="D1220">
        <v>30</v>
      </c>
      <c r="E1220" s="127">
        <v>0</v>
      </c>
      <c r="F1220" s="127">
        <v>3.5328868011142704</v>
      </c>
      <c r="G1220" s="29">
        <v>1</v>
      </c>
      <c r="H1220" s="7"/>
      <c r="I1220" s="7"/>
      <c r="J1220" s="7"/>
      <c r="K1220" s="7"/>
      <c r="M1220" s="7"/>
    </row>
    <row r="1221" spans="1:13" x14ac:dyDescent="0.25">
      <c r="A1221" s="7"/>
      <c r="B1221">
        <v>2010</v>
      </c>
      <c r="C1221">
        <v>5</v>
      </c>
      <c r="D1221">
        <v>1</v>
      </c>
      <c r="E1221" s="127">
        <v>0</v>
      </c>
      <c r="F1221" s="127">
        <v>3.5105549559991664</v>
      </c>
      <c r="G1221" s="29">
        <v>1</v>
      </c>
      <c r="H1221" s="7"/>
      <c r="I1221" s="7"/>
      <c r="J1221" s="7"/>
      <c r="K1221" s="7"/>
      <c r="M1221" s="7"/>
    </row>
    <row r="1222" spans="1:13" x14ac:dyDescent="0.25">
      <c r="A1222" s="7"/>
      <c r="B1222">
        <v>2010</v>
      </c>
      <c r="C1222">
        <v>5</v>
      </c>
      <c r="D1222">
        <v>2</v>
      </c>
      <c r="E1222" s="127">
        <v>0</v>
      </c>
      <c r="F1222" s="127">
        <v>3.4885793563332479</v>
      </c>
      <c r="G1222" s="29">
        <v>1</v>
      </c>
      <c r="H1222" s="7"/>
      <c r="I1222" s="7"/>
      <c r="J1222" s="7"/>
      <c r="K1222" s="7"/>
      <c r="M1222" s="7"/>
    </row>
    <row r="1223" spans="1:13" x14ac:dyDescent="0.25">
      <c r="A1223" s="7"/>
      <c r="B1223">
        <v>2010</v>
      </c>
      <c r="C1223">
        <v>5</v>
      </c>
      <c r="D1223">
        <v>3</v>
      </c>
      <c r="E1223" s="127">
        <v>0</v>
      </c>
      <c r="F1223" s="127">
        <v>3.4669657162178096</v>
      </c>
      <c r="G1223" s="29">
        <v>1</v>
      </c>
      <c r="H1223" s="7"/>
      <c r="I1223" s="7"/>
      <c r="J1223" s="7"/>
      <c r="K1223" s="7"/>
      <c r="M1223" s="7"/>
    </row>
    <row r="1224" spans="1:13" x14ac:dyDescent="0.25">
      <c r="A1224" s="7"/>
      <c r="B1224">
        <v>2010</v>
      </c>
      <c r="C1224">
        <v>5</v>
      </c>
      <c r="D1224">
        <v>4</v>
      </c>
      <c r="E1224" s="127">
        <v>0</v>
      </c>
      <c r="F1224" s="127">
        <v>3.4457196321445114</v>
      </c>
      <c r="G1224" s="29">
        <v>1</v>
      </c>
      <c r="H1224" s="7"/>
      <c r="I1224" s="7"/>
      <c r="J1224" s="7"/>
      <c r="K1224" s="7"/>
      <c r="M1224" s="7"/>
    </row>
    <row r="1225" spans="1:13" x14ac:dyDescent="0.25">
      <c r="A1225" s="7"/>
      <c r="B1225">
        <v>2010</v>
      </c>
      <c r="C1225">
        <v>5</v>
      </c>
      <c r="D1225">
        <v>5</v>
      </c>
      <c r="E1225" s="127">
        <v>0</v>
      </c>
      <c r="F1225" s="127">
        <v>3.42484658299538</v>
      </c>
      <c r="G1225" s="29">
        <v>1</v>
      </c>
      <c r="H1225" s="7"/>
      <c r="I1225" s="7"/>
      <c r="J1225" s="7"/>
      <c r="K1225" s="7"/>
      <c r="M1225" s="7"/>
    </row>
    <row r="1226" spans="1:13" x14ac:dyDescent="0.25">
      <c r="A1226" s="7"/>
      <c r="B1226">
        <v>2010</v>
      </c>
      <c r="C1226">
        <v>5</v>
      </c>
      <c r="D1226">
        <v>6</v>
      </c>
      <c r="E1226" s="127">
        <v>0</v>
      </c>
      <c r="F1226" s="127">
        <v>3.4043519300428109</v>
      </c>
      <c r="G1226" s="29">
        <v>1</v>
      </c>
      <c r="H1226" s="7"/>
      <c r="I1226" s="7"/>
      <c r="J1226" s="7"/>
      <c r="K1226" s="7"/>
      <c r="M1226" s="7"/>
    </row>
    <row r="1227" spans="1:13" x14ac:dyDescent="0.25">
      <c r="A1227" s="7"/>
      <c r="B1227">
        <v>2010</v>
      </c>
      <c r="C1227">
        <v>5</v>
      </c>
      <c r="D1227">
        <v>7</v>
      </c>
      <c r="E1227" s="127">
        <v>0</v>
      </c>
      <c r="F1227" s="127">
        <v>3.384240916949568</v>
      </c>
      <c r="G1227" s="29">
        <v>1</v>
      </c>
      <c r="H1227" s="7"/>
      <c r="I1227" s="7"/>
      <c r="J1227" s="7"/>
      <c r="K1227" s="7"/>
      <c r="M1227" s="7"/>
    </row>
    <row r="1228" spans="1:13" x14ac:dyDescent="0.25">
      <c r="A1228" s="7"/>
      <c r="B1228">
        <v>2010</v>
      </c>
      <c r="C1228">
        <v>5</v>
      </c>
      <c r="D1228">
        <v>8</v>
      </c>
      <c r="E1228" s="127">
        <v>0</v>
      </c>
      <c r="F1228" s="127">
        <v>3.3645186697687794</v>
      </c>
      <c r="G1228" s="29">
        <v>1</v>
      </c>
      <c r="H1228" s="7"/>
      <c r="I1228" s="7"/>
      <c r="J1228" s="7"/>
      <c r="K1228" s="7"/>
      <c r="M1228" s="7"/>
    </row>
    <row r="1229" spans="1:13" x14ac:dyDescent="0.25">
      <c r="A1229" s="7"/>
      <c r="B1229">
        <v>2010</v>
      </c>
      <c r="C1229">
        <v>5</v>
      </c>
      <c r="D1229">
        <v>9</v>
      </c>
      <c r="E1229" s="127">
        <v>0</v>
      </c>
      <c r="F1229" s="127">
        <v>3.3451901969439466</v>
      </c>
      <c r="G1229" s="29">
        <v>1</v>
      </c>
      <c r="H1229" s="7"/>
      <c r="I1229" s="7"/>
      <c r="J1229" s="7"/>
      <c r="K1229" s="7"/>
      <c r="M1229" s="7"/>
    </row>
    <row r="1230" spans="1:13" x14ac:dyDescent="0.25">
      <c r="A1230" s="7"/>
      <c r="B1230">
        <v>2010</v>
      </c>
      <c r="C1230">
        <v>5</v>
      </c>
      <c r="D1230">
        <v>10</v>
      </c>
      <c r="E1230" s="127">
        <v>0</v>
      </c>
      <c r="F1230" s="127">
        <v>3.3262603893089349</v>
      </c>
      <c r="G1230" s="29">
        <v>1</v>
      </c>
      <c r="H1230" s="7"/>
      <c r="I1230" s="7"/>
      <c r="J1230" s="7"/>
      <c r="K1230" s="7"/>
      <c r="M1230" s="7"/>
    </row>
    <row r="1231" spans="1:13" x14ac:dyDescent="0.25">
      <c r="A1231" s="7"/>
      <c r="B1231">
        <v>2010</v>
      </c>
      <c r="C1231">
        <v>5</v>
      </c>
      <c r="D1231">
        <v>11</v>
      </c>
      <c r="E1231" s="127">
        <v>0</v>
      </c>
      <c r="F1231" s="127">
        <v>3.3077340200879792</v>
      </c>
      <c r="G1231" s="29">
        <v>1</v>
      </c>
      <c r="H1231" s="7"/>
      <c r="I1231" s="7"/>
      <c r="J1231" s="7"/>
      <c r="K1231" s="7"/>
      <c r="M1231" s="7"/>
    </row>
    <row r="1232" spans="1:13" x14ac:dyDescent="0.25">
      <c r="A1232" s="7"/>
      <c r="B1232">
        <v>2010</v>
      </c>
      <c r="C1232">
        <v>5</v>
      </c>
      <c r="D1232">
        <v>12</v>
      </c>
      <c r="E1232" s="127">
        <v>0</v>
      </c>
      <c r="F1232" s="127">
        <v>3.2896157448956815</v>
      </c>
      <c r="G1232" s="29">
        <v>1</v>
      </c>
      <c r="H1232" s="7"/>
      <c r="I1232" s="7"/>
      <c r="J1232" s="7"/>
      <c r="K1232" s="7"/>
      <c r="M1232" s="7"/>
    </row>
    <row r="1233" spans="1:13" x14ac:dyDescent="0.25">
      <c r="A1233" s="7"/>
      <c r="B1233">
        <v>2010</v>
      </c>
      <c r="C1233">
        <v>5</v>
      </c>
      <c r="D1233">
        <v>13</v>
      </c>
      <c r="E1233" s="127">
        <v>0</v>
      </c>
      <c r="F1233" s="127">
        <v>3.2719101017370131</v>
      </c>
      <c r="G1233" s="29">
        <v>1</v>
      </c>
      <c r="H1233" s="7"/>
      <c r="I1233" s="7"/>
      <c r="J1233" s="7"/>
      <c r="K1233" s="7"/>
      <c r="M1233" s="7"/>
    </row>
    <row r="1234" spans="1:13" x14ac:dyDescent="0.25">
      <c r="A1234" s="7"/>
      <c r="B1234">
        <v>2010</v>
      </c>
      <c r="C1234">
        <v>5</v>
      </c>
      <c r="D1234">
        <v>14</v>
      </c>
      <c r="E1234" s="127">
        <v>0</v>
      </c>
      <c r="F1234" s="127">
        <v>3.2546215110073105</v>
      </c>
      <c r="G1234" s="29">
        <v>1</v>
      </c>
      <c r="H1234" s="7"/>
      <c r="I1234" s="7"/>
      <c r="J1234" s="7"/>
      <c r="K1234" s="7"/>
      <c r="M1234" s="7"/>
    </row>
    <row r="1235" spans="1:13" x14ac:dyDescent="0.25">
      <c r="A1235" s="7"/>
      <c r="B1235">
        <v>2010</v>
      </c>
      <c r="C1235">
        <v>5</v>
      </c>
      <c r="D1235">
        <v>15</v>
      </c>
      <c r="E1235" s="127">
        <v>0</v>
      </c>
      <c r="F1235" s="127">
        <v>3.2377542754922803</v>
      </c>
      <c r="G1235" s="29">
        <v>1</v>
      </c>
      <c r="H1235" s="7"/>
      <c r="I1235" s="7"/>
      <c r="J1235" s="7"/>
      <c r="K1235" s="7"/>
      <c r="M1235" s="7"/>
    </row>
    <row r="1236" spans="1:13" x14ac:dyDescent="0.25">
      <c r="A1236" s="7"/>
      <c r="B1236">
        <v>2010</v>
      </c>
      <c r="C1236">
        <v>5</v>
      </c>
      <c r="D1236">
        <v>16</v>
      </c>
      <c r="E1236" s="127">
        <v>2.9699997900000001</v>
      </c>
      <c r="F1236" s="127">
        <v>3.2213125803679956</v>
      </c>
      <c r="G1236" s="29">
        <v>1</v>
      </c>
      <c r="H1236" s="7"/>
      <c r="I1236" s="7"/>
      <c r="J1236" s="7"/>
      <c r="K1236" s="7"/>
      <c r="M1236" s="7"/>
    </row>
    <row r="1237" spans="1:13" x14ac:dyDescent="0.25">
      <c r="A1237" s="7"/>
      <c r="B1237">
        <v>2010</v>
      </c>
      <c r="C1237">
        <v>5</v>
      </c>
      <c r="D1237">
        <v>17</v>
      </c>
      <c r="E1237" s="127">
        <v>0</v>
      </c>
      <c r="F1237" s="127">
        <v>3.2053004932008986</v>
      </c>
      <c r="G1237" s="29">
        <v>1</v>
      </c>
      <c r="H1237" s="7"/>
      <c r="I1237" s="7"/>
      <c r="J1237" s="7"/>
      <c r="K1237" s="7"/>
      <c r="M1237" s="7"/>
    </row>
    <row r="1238" spans="1:13" x14ac:dyDescent="0.25">
      <c r="A1238" s="7"/>
      <c r="B1238">
        <v>2010</v>
      </c>
      <c r="C1238">
        <v>5</v>
      </c>
      <c r="D1238">
        <v>18</v>
      </c>
      <c r="E1238" s="127">
        <v>0</v>
      </c>
      <c r="F1238" s="127">
        <v>3.1897219639477972</v>
      </c>
      <c r="G1238" s="29">
        <v>1</v>
      </c>
      <c r="H1238" s="7"/>
      <c r="I1238" s="7"/>
      <c r="J1238" s="7"/>
      <c r="K1238" s="7"/>
      <c r="M1238" s="7"/>
    </row>
    <row r="1239" spans="1:13" x14ac:dyDescent="0.25">
      <c r="A1239" s="7"/>
      <c r="B1239">
        <v>2010</v>
      </c>
      <c r="C1239">
        <v>5</v>
      </c>
      <c r="D1239">
        <v>19</v>
      </c>
      <c r="E1239" s="127">
        <v>0</v>
      </c>
      <c r="F1239" s="127">
        <v>3.1745808249558705</v>
      </c>
      <c r="G1239" s="29">
        <v>1</v>
      </c>
      <c r="H1239" s="7"/>
      <c r="I1239" s="7"/>
      <c r="J1239" s="7"/>
      <c r="K1239" s="7"/>
      <c r="M1239" s="7"/>
    </row>
    <row r="1240" spans="1:13" x14ac:dyDescent="0.25">
      <c r="A1240" s="7"/>
      <c r="B1240">
        <v>2010</v>
      </c>
      <c r="C1240">
        <v>5</v>
      </c>
      <c r="D1240">
        <v>20</v>
      </c>
      <c r="E1240" s="127">
        <v>0</v>
      </c>
      <c r="F1240" s="127">
        <v>3.1598807909626627</v>
      </c>
      <c r="G1240" s="29">
        <v>1</v>
      </c>
      <c r="H1240" s="7"/>
      <c r="I1240" s="7"/>
      <c r="J1240" s="7"/>
      <c r="K1240" s="7"/>
      <c r="M1240" s="7"/>
    </row>
    <row r="1241" spans="1:13" x14ac:dyDescent="0.25">
      <c r="A1241" s="7"/>
      <c r="B1241">
        <v>2010</v>
      </c>
      <c r="C1241">
        <v>5</v>
      </c>
      <c r="D1241">
        <v>21</v>
      </c>
      <c r="E1241" s="127">
        <v>0</v>
      </c>
      <c r="F1241" s="127">
        <v>3.1456254590960864</v>
      </c>
      <c r="G1241" s="29">
        <v>1</v>
      </c>
      <c r="H1241" s="7"/>
      <c r="I1241" s="7"/>
      <c r="J1241" s="7"/>
      <c r="K1241" s="7"/>
      <c r="M1241" s="7"/>
    </row>
    <row r="1242" spans="1:13" x14ac:dyDescent="0.25">
      <c r="A1242" s="7"/>
      <c r="B1242">
        <v>2010</v>
      </c>
      <c r="C1242">
        <v>5</v>
      </c>
      <c r="D1242">
        <v>22</v>
      </c>
      <c r="E1242" s="127">
        <v>0</v>
      </c>
      <c r="F1242" s="127">
        <v>3.1318183088744234</v>
      </c>
      <c r="G1242" s="29">
        <v>1</v>
      </c>
      <c r="H1242" s="7"/>
      <c r="I1242" s="7"/>
      <c r="J1242" s="7"/>
      <c r="K1242" s="7"/>
      <c r="M1242" s="7"/>
    </row>
    <row r="1243" spans="1:13" x14ac:dyDescent="0.25">
      <c r="A1243" s="7"/>
      <c r="B1243">
        <v>2010</v>
      </c>
      <c r="C1243">
        <v>5</v>
      </c>
      <c r="D1243">
        <v>23</v>
      </c>
      <c r="E1243" s="127">
        <v>0</v>
      </c>
      <c r="F1243" s="127">
        <v>3.1184627022063207</v>
      </c>
      <c r="G1243" s="29">
        <v>1</v>
      </c>
      <c r="H1243" s="7"/>
      <c r="I1243" s="7"/>
      <c r="J1243" s="7"/>
      <c r="K1243" s="7"/>
      <c r="M1243" s="7"/>
    </row>
    <row r="1244" spans="1:13" x14ac:dyDescent="0.25">
      <c r="A1244" s="7"/>
      <c r="B1244">
        <v>2010</v>
      </c>
      <c r="C1244">
        <v>5</v>
      </c>
      <c r="D1244">
        <v>24</v>
      </c>
      <c r="E1244" s="127">
        <v>0</v>
      </c>
      <c r="F1244" s="127">
        <v>3.105561883390795</v>
      </c>
      <c r="G1244" s="29">
        <v>1</v>
      </c>
      <c r="H1244" s="7"/>
      <c r="I1244" s="7"/>
      <c r="J1244" s="7"/>
      <c r="K1244" s="7"/>
      <c r="M1244" s="7"/>
    </row>
    <row r="1245" spans="1:13" x14ac:dyDescent="0.25">
      <c r="A1245" s="7"/>
      <c r="B1245">
        <v>2010</v>
      </c>
      <c r="C1245">
        <v>5</v>
      </c>
      <c r="D1245">
        <v>25</v>
      </c>
      <c r="E1245" s="127">
        <v>0</v>
      </c>
      <c r="F1245" s="127">
        <v>3.0931189791172296</v>
      </c>
      <c r="G1245" s="29">
        <v>1</v>
      </c>
      <c r="H1245" s="7"/>
      <c r="I1245" s="7"/>
      <c r="J1245" s="7"/>
      <c r="K1245" s="7"/>
      <c r="M1245" s="7"/>
    </row>
    <row r="1246" spans="1:13" x14ac:dyDescent="0.25">
      <c r="A1246" s="7"/>
      <c r="B1246">
        <v>2010</v>
      </c>
      <c r="C1246">
        <v>5</v>
      </c>
      <c r="D1246">
        <v>26</v>
      </c>
      <c r="E1246" s="127">
        <v>0</v>
      </c>
      <c r="F1246" s="127">
        <v>3.0811369984653791</v>
      </c>
      <c r="G1246" s="29">
        <v>1</v>
      </c>
      <c r="H1246" s="7"/>
      <c r="I1246" s="7"/>
      <c r="J1246" s="7"/>
      <c r="K1246" s="7"/>
      <c r="M1246" s="7"/>
    </row>
    <row r="1247" spans="1:13" x14ac:dyDescent="0.25">
      <c r="A1247" s="7"/>
      <c r="B1247">
        <v>2010</v>
      </c>
      <c r="C1247">
        <v>5</v>
      </c>
      <c r="D1247">
        <v>27</v>
      </c>
      <c r="E1247" s="127">
        <v>0</v>
      </c>
      <c r="F1247" s="127">
        <v>3.0696188329053635</v>
      </c>
      <c r="G1247" s="29">
        <v>1</v>
      </c>
      <c r="H1247" s="7"/>
      <c r="I1247" s="7"/>
      <c r="J1247" s="7"/>
      <c r="K1247" s="7"/>
      <c r="M1247" s="7"/>
    </row>
    <row r="1248" spans="1:13" x14ac:dyDescent="0.25">
      <c r="A1248" s="7"/>
      <c r="B1248">
        <v>2010</v>
      </c>
      <c r="C1248">
        <v>5</v>
      </c>
      <c r="D1248">
        <v>28</v>
      </c>
      <c r="E1248" s="127">
        <v>0</v>
      </c>
      <c r="F1248" s="127">
        <v>3.0585672562976685</v>
      </c>
      <c r="G1248" s="29">
        <v>1</v>
      </c>
      <c r="H1248" s="7"/>
      <c r="I1248" s="7"/>
      <c r="J1248" s="7"/>
      <c r="K1248" s="7"/>
      <c r="M1248" s="7"/>
    </row>
    <row r="1249" spans="1:13" x14ac:dyDescent="0.25">
      <c r="A1249" s="7"/>
      <c r="B1249">
        <v>2010</v>
      </c>
      <c r="C1249">
        <v>5</v>
      </c>
      <c r="D1249">
        <v>29</v>
      </c>
      <c r="E1249" s="127">
        <v>0</v>
      </c>
      <c r="F1249" s="127">
        <v>3.0479849248931492</v>
      </c>
      <c r="G1249" s="29">
        <v>1</v>
      </c>
      <c r="H1249" s="7"/>
      <c r="I1249" s="7"/>
      <c r="J1249" s="7"/>
      <c r="K1249" s="7"/>
      <c r="M1249" s="7"/>
    </row>
    <row r="1250" spans="1:13" x14ac:dyDescent="0.25">
      <c r="A1250" s="7"/>
      <c r="B1250">
        <v>2010</v>
      </c>
      <c r="C1250">
        <v>5</v>
      </c>
      <c r="D1250">
        <v>30</v>
      </c>
      <c r="E1250" s="127">
        <v>0</v>
      </c>
      <c r="F1250" s="127">
        <v>3.0378743773330323</v>
      </c>
      <c r="G1250" s="29">
        <v>1</v>
      </c>
      <c r="H1250" s="7"/>
      <c r="I1250" s="7"/>
      <c r="J1250" s="7"/>
      <c r="K1250" s="7"/>
      <c r="M1250" s="7"/>
    </row>
    <row r="1251" spans="1:13" x14ac:dyDescent="0.25">
      <c r="A1251" s="7"/>
      <c r="B1251">
        <v>2010</v>
      </c>
      <c r="C1251">
        <v>5</v>
      </c>
      <c r="D1251">
        <v>31</v>
      </c>
      <c r="E1251" s="127">
        <v>0</v>
      </c>
      <c r="F1251" s="127">
        <v>3.0282380346489042</v>
      </c>
      <c r="G1251" s="29">
        <v>1</v>
      </c>
      <c r="H1251" s="7"/>
      <c r="I1251" s="7"/>
      <c r="J1251" s="7"/>
      <c r="K1251" s="7"/>
      <c r="M1251" s="7"/>
    </row>
    <row r="1252" spans="1:13" x14ac:dyDescent="0.25">
      <c r="A1252" s="7"/>
      <c r="B1252">
        <v>2010</v>
      </c>
      <c r="C1252">
        <v>6</v>
      </c>
      <c r="D1252">
        <v>1</v>
      </c>
      <c r="E1252" s="127">
        <v>0</v>
      </c>
      <c r="F1252" s="127">
        <v>3.0190782002627294</v>
      </c>
      <c r="G1252" s="29">
        <v>1</v>
      </c>
      <c r="H1252" s="7"/>
      <c r="I1252" s="7"/>
      <c r="J1252" s="7"/>
      <c r="K1252" s="7"/>
      <c r="M1252" s="7"/>
    </row>
    <row r="1253" spans="1:13" x14ac:dyDescent="0.25">
      <c r="A1253" s="7"/>
      <c r="B1253">
        <v>2010</v>
      </c>
      <c r="C1253">
        <v>6</v>
      </c>
      <c r="D1253">
        <v>2</v>
      </c>
      <c r="E1253" s="127">
        <v>0</v>
      </c>
      <c r="F1253" s="127">
        <v>3.0103970599868308</v>
      </c>
      <c r="G1253" s="29">
        <v>1</v>
      </c>
      <c r="H1253" s="7"/>
      <c r="I1253" s="7"/>
      <c r="J1253" s="7"/>
      <c r="K1253" s="7"/>
      <c r="M1253" s="7"/>
    </row>
    <row r="1254" spans="1:13" x14ac:dyDescent="0.25">
      <c r="A1254" s="7"/>
      <c r="B1254">
        <v>2010</v>
      </c>
      <c r="C1254">
        <v>6</v>
      </c>
      <c r="D1254">
        <v>3</v>
      </c>
      <c r="E1254" s="127">
        <v>0</v>
      </c>
      <c r="F1254" s="127">
        <v>3.0021966820239041</v>
      </c>
      <c r="G1254" s="29">
        <v>1</v>
      </c>
      <c r="H1254" s="7"/>
      <c r="I1254" s="7"/>
      <c r="J1254" s="7"/>
      <c r="K1254" s="7"/>
      <c r="M1254" s="7"/>
    </row>
    <row r="1255" spans="1:13" x14ac:dyDescent="0.25">
      <c r="A1255" s="7"/>
      <c r="B1255">
        <v>2010</v>
      </c>
      <c r="C1255">
        <v>6</v>
      </c>
      <c r="D1255">
        <v>4</v>
      </c>
      <c r="E1255" s="127">
        <v>0</v>
      </c>
      <c r="F1255" s="127">
        <v>2.9944790169670137</v>
      </c>
      <c r="G1255" s="29">
        <v>1</v>
      </c>
      <c r="H1255" s="7"/>
      <c r="I1255" s="7"/>
      <c r="J1255" s="7"/>
      <c r="K1255" s="7"/>
      <c r="M1255" s="7"/>
    </row>
    <row r="1256" spans="1:13" x14ac:dyDescent="0.25">
      <c r="A1256" s="7"/>
      <c r="B1256">
        <v>2010</v>
      </c>
      <c r="C1256">
        <v>6</v>
      </c>
      <c r="D1256">
        <v>5</v>
      </c>
      <c r="E1256" s="127">
        <v>0</v>
      </c>
      <c r="F1256" s="127">
        <v>2.9872458977995882</v>
      </c>
      <c r="G1256" s="29">
        <v>1</v>
      </c>
      <c r="H1256" s="7"/>
      <c r="I1256" s="7"/>
      <c r="J1256" s="7"/>
      <c r="K1256" s="7"/>
      <c r="M1256" s="7"/>
    </row>
    <row r="1257" spans="1:13" x14ac:dyDescent="0.25">
      <c r="A1257" s="7"/>
      <c r="B1257">
        <v>2010</v>
      </c>
      <c r="C1257">
        <v>6</v>
      </c>
      <c r="D1257">
        <v>6</v>
      </c>
      <c r="E1257" s="127">
        <v>0</v>
      </c>
      <c r="F1257" s="127">
        <v>2.9804990398954248</v>
      </c>
      <c r="G1257" s="29">
        <v>1</v>
      </c>
      <c r="H1257" s="7"/>
      <c r="I1257" s="7"/>
      <c r="J1257" s="7"/>
      <c r="K1257" s="7"/>
      <c r="M1257" s="7"/>
    </row>
    <row r="1258" spans="1:13" x14ac:dyDescent="0.25">
      <c r="A1258" s="7"/>
      <c r="B1258">
        <v>2010</v>
      </c>
      <c r="C1258">
        <v>6</v>
      </c>
      <c r="D1258">
        <v>7</v>
      </c>
      <c r="E1258" s="127">
        <v>0</v>
      </c>
      <c r="F1258" s="127">
        <v>2.9742400410186969</v>
      </c>
      <c r="G1258" s="29">
        <v>1</v>
      </c>
      <c r="H1258" s="7"/>
      <c r="I1258" s="7"/>
      <c r="J1258" s="7"/>
      <c r="K1258" s="7"/>
      <c r="M1258" s="7"/>
    </row>
    <row r="1259" spans="1:13" x14ac:dyDescent="0.25">
      <c r="A1259" s="7"/>
      <c r="B1259">
        <v>2010</v>
      </c>
      <c r="C1259">
        <v>6</v>
      </c>
      <c r="D1259">
        <v>8</v>
      </c>
      <c r="E1259" s="127">
        <v>0</v>
      </c>
      <c r="F1259" s="127">
        <v>2.9684703813239284</v>
      </c>
      <c r="G1259" s="29">
        <v>1</v>
      </c>
      <c r="H1259" s="7"/>
      <c r="I1259" s="7"/>
      <c r="J1259" s="7"/>
      <c r="K1259" s="7"/>
      <c r="M1259" s="7"/>
    </row>
    <row r="1260" spans="1:13" x14ac:dyDescent="0.25">
      <c r="A1260" s="7"/>
      <c r="B1260">
        <v>2010</v>
      </c>
      <c r="C1260">
        <v>6</v>
      </c>
      <c r="D1260">
        <v>9</v>
      </c>
      <c r="E1260" s="127">
        <v>0</v>
      </c>
      <c r="F1260" s="127">
        <v>2.9631914233560277</v>
      </c>
      <c r="G1260" s="29">
        <v>1</v>
      </c>
      <c r="H1260" s="7"/>
      <c r="I1260" s="7"/>
      <c r="J1260" s="7"/>
      <c r="K1260" s="7"/>
      <c r="M1260" s="7"/>
    </row>
    <row r="1261" spans="1:13" x14ac:dyDescent="0.25">
      <c r="A1261" s="7"/>
      <c r="B1261">
        <v>2010</v>
      </c>
      <c r="C1261">
        <v>6</v>
      </c>
      <c r="D1261">
        <v>10</v>
      </c>
      <c r="E1261" s="127">
        <v>0</v>
      </c>
      <c r="F1261" s="127">
        <v>2.9584044120502604</v>
      </c>
      <c r="G1261" s="29">
        <v>1</v>
      </c>
      <c r="H1261" s="7"/>
      <c r="I1261" s="7"/>
      <c r="J1261" s="7"/>
      <c r="K1261" s="7"/>
      <c r="M1261" s="7"/>
    </row>
    <row r="1262" spans="1:13" x14ac:dyDescent="0.25">
      <c r="A1262" s="7"/>
      <c r="B1262">
        <v>2010</v>
      </c>
      <c r="C1262">
        <v>6</v>
      </c>
      <c r="D1262">
        <v>11</v>
      </c>
      <c r="E1262" s="127">
        <v>0</v>
      </c>
      <c r="F1262" s="127">
        <v>2.954110474732266</v>
      </c>
      <c r="G1262" s="29">
        <v>1</v>
      </c>
      <c r="H1262" s="7"/>
      <c r="I1262" s="7"/>
      <c r="J1262" s="7"/>
      <c r="K1262" s="7"/>
      <c r="M1262" s="7"/>
    </row>
    <row r="1263" spans="1:13" x14ac:dyDescent="0.25">
      <c r="A1263" s="7"/>
      <c r="B1263">
        <v>2010</v>
      </c>
      <c r="C1263">
        <v>6</v>
      </c>
      <c r="D1263">
        <v>12</v>
      </c>
      <c r="E1263" s="127">
        <v>0</v>
      </c>
      <c r="F1263" s="127">
        <v>2.9503106211180534</v>
      </c>
      <c r="G1263" s="29">
        <v>1</v>
      </c>
      <c r="H1263" s="7"/>
      <c r="I1263" s="7"/>
      <c r="J1263" s="7"/>
      <c r="K1263" s="7"/>
      <c r="M1263" s="7"/>
    </row>
    <row r="1264" spans="1:13" x14ac:dyDescent="0.25">
      <c r="A1264" s="7"/>
      <c r="B1264">
        <v>2010</v>
      </c>
      <c r="C1264">
        <v>6</v>
      </c>
      <c r="D1264">
        <v>13</v>
      </c>
      <c r="E1264" s="127">
        <v>0</v>
      </c>
      <c r="F1264" s="127">
        <v>2.9470057433139898</v>
      </c>
      <c r="G1264" s="29">
        <v>1</v>
      </c>
      <c r="H1264" s="7"/>
      <c r="I1264" s="7"/>
      <c r="J1264" s="7"/>
      <c r="K1264" s="7"/>
      <c r="M1264" s="7"/>
    </row>
    <row r="1265" spans="1:13" x14ac:dyDescent="0.25">
      <c r="A1265" s="7"/>
      <c r="B1265">
        <v>2010</v>
      </c>
      <c r="C1265">
        <v>6</v>
      </c>
      <c r="D1265">
        <v>14</v>
      </c>
      <c r="E1265" s="127">
        <v>0.35999998500000002</v>
      </c>
      <c r="F1265" s="127">
        <v>2.9441966158168205</v>
      </c>
      <c r="G1265" s="29">
        <v>1</v>
      </c>
      <c r="H1265" s="7"/>
      <c r="I1265" s="7"/>
      <c r="J1265" s="7"/>
      <c r="K1265" s="7"/>
      <c r="M1265" s="7"/>
    </row>
    <row r="1266" spans="1:13" x14ac:dyDescent="0.25">
      <c r="A1266" s="7"/>
      <c r="B1266">
        <v>2010</v>
      </c>
      <c r="C1266">
        <v>6</v>
      </c>
      <c r="D1266">
        <v>15</v>
      </c>
      <c r="E1266" s="127">
        <v>0</v>
      </c>
      <c r="F1266" s="127">
        <v>2.9418838955136524</v>
      </c>
      <c r="G1266" s="29">
        <v>1</v>
      </c>
      <c r="H1266" s="7"/>
      <c r="I1266" s="7"/>
      <c r="J1266" s="7"/>
      <c r="K1266" s="7"/>
      <c r="M1266" s="7"/>
    </row>
    <row r="1267" spans="1:13" x14ac:dyDescent="0.25">
      <c r="A1267" s="7"/>
      <c r="B1267">
        <v>2010</v>
      </c>
      <c r="C1267">
        <v>6</v>
      </c>
      <c r="D1267">
        <v>16</v>
      </c>
      <c r="E1267" s="127">
        <v>0</v>
      </c>
      <c r="F1267" s="127">
        <v>2.9400681216819602</v>
      </c>
      <c r="G1267" s="29">
        <v>1</v>
      </c>
      <c r="H1267" s="7"/>
      <c r="I1267" s="7"/>
      <c r="J1267" s="7"/>
      <c r="K1267" s="7"/>
      <c r="M1267" s="7"/>
    </row>
    <row r="1268" spans="1:13" x14ac:dyDescent="0.25">
      <c r="A1268" s="7"/>
      <c r="B1268">
        <v>2010</v>
      </c>
      <c r="C1268">
        <v>6</v>
      </c>
      <c r="D1268">
        <v>17</v>
      </c>
      <c r="E1268" s="127">
        <v>0</v>
      </c>
      <c r="F1268" s="127">
        <v>2.9387497159895979</v>
      </c>
      <c r="G1268" s="29">
        <v>1</v>
      </c>
      <c r="H1268" s="7"/>
      <c r="I1268" s="7"/>
      <c r="J1268" s="7"/>
      <c r="K1268" s="7"/>
      <c r="M1268" s="7"/>
    </row>
    <row r="1269" spans="1:13" x14ac:dyDescent="0.25">
      <c r="A1269" s="7"/>
      <c r="B1269">
        <v>2010</v>
      </c>
      <c r="C1269">
        <v>6</v>
      </c>
      <c r="D1269">
        <v>18</v>
      </c>
      <c r="E1269" s="127">
        <v>0</v>
      </c>
      <c r="F1269" s="127">
        <v>2.9379289824947659</v>
      </c>
      <c r="G1269" s="29">
        <v>1</v>
      </c>
      <c r="H1269" s="7"/>
      <c r="I1269" s="7"/>
      <c r="J1269" s="7"/>
      <c r="K1269" s="7"/>
      <c r="M1269" s="7"/>
    </row>
    <row r="1270" spans="1:13" x14ac:dyDescent="0.25">
      <c r="A1270" s="7"/>
      <c r="B1270">
        <v>2010</v>
      </c>
      <c r="C1270">
        <v>6</v>
      </c>
      <c r="D1270">
        <v>19</v>
      </c>
      <c r="E1270" s="127">
        <v>0</v>
      </c>
      <c r="F1270" s="127">
        <v>2.9376061076460438</v>
      </c>
      <c r="G1270" s="29">
        <v>1</v>
      </c>
      <c r="H1270" s="7"/>
      <c r="I1270" s="7"/>
      <c r="J1270" s="7"/>
      <c r="K1270" s="7"/>
      <c r="M1270" s="7"/>
    </row>
    <row r="1271" spans="1:13" x14ac:dyDescent="0.25">
      <c r="A1271" s="7"/>
      <c r="B1271">
        <v>2010</v>
      </c>
      <c r="C1271">
        <v>6</v>
      </c>
      <c r="D1271">
        <v>20</v>
      </c>
      <c r="E1271" s="127">
        <v>0</v>
      </c>
      <c r="F1271" s="127">
        <v>2.9377811602823951</v>
      </c>
      <c r="G1271" s="29">
        <v>1</v>
      </c>
      <c r="H1271" s="7"/>
      <c r="I1271" s="7"/>
      <c r="J1271" s="7"/>
      <c r="K1271" s="7"/>
      <c r="M1271" s="7"/>
    </row>
    <row r="1272" spans="1:13" x14ac:dyDescent="0.25">
      <c r="A1272" s="7"/>
      <c r="B1272">
        <v>2010</v>
      </c>
      <c r="C1272">
        <v>6</v>
      </c>
      <c r="D1272">
        <v>21</v>
      </c>
      <c r="E1272" s="127">
        <v>0</v>
      </c>
      <c r="F1272" s="127">
        <v>2.9384540916331194</v>
      </c>
      <c r="G1272" s="29">
        <v>1</v>
      </c>
      <c r="H1272" s="7"/>
      <c r="I1272" s="7"/>
      <c r="J1272" s="7"/>
      <c r="K1272" s="7"/>
      <c r="M1272" s="7"/>
    </row>
    <row r="1273" spans="1:13" x14ac:dyDescent="0.25">
      <c r="A1273" s="7"/>
      <c r="B1273">
        <v>2010</v>
      </c>
      <c r="C1273">
        <v>6</v>
      </c>
      <c r="D1273">
        <v>22</v>
      </c>
      <c r="E1273" s="127">
        <v>0</v>
      </c>
      <c r="F1273" s="127">
        <v>2.9396247353179108</v>
      </c>
      <c r="G1273" s="29">
        <v>1</v>
      </c>
      <c r="H1273" s="7"/>
      <c r="I1273" s="7"/>
      <c r="J1273" s="7"/>
      <c r="K1273" s="7"/>
      <c r="M1273" s="7"/>
    </row>
    <row r="1274" spans="1:13" x14ac:dyDescent="0.25">
      <c r="A1274" s="7"/>
      <c r="B1274">
        <v>2010</v>
      </c>
      <c r="C1274">
        <v>6</v>
      </c>
      <c r="D1274">
        <v>23</v>
      </c>
      <c r="E1274" s="127">
        <v>0</v>
      </c>
      <c r="F1274" s="127">
        <v>2.9412928073468168</v>
      </c>
      <c r="G1274" s="29">
        <v>1</v>
      </c>
      <c r="H1274" s="7"/>
      <c r="I1274" s="7"/>
      <c r="J1274" s="7"/>
      <c r="K1274" s="7"/>
      <c r="M1274" s="7"/>
    </row>
    <row r="1275" spans="1:13" x14ac:dyDescent="0.25">
      <c r="A1275" s="7"/>
      <c r="B1275">
        <v>2010</v>
      </c>
      <c r="C1275">
        <v>6</v>
      </c>
      <c r="D1275">
        <v>24</v>
      </c>
      <c r="E1275" s="127">
        <v>0</v>
      </c>
      <c r="F1275" s="127">
        <v>2.9434579061202579</v>
      </c>
      <c r="G1275" s="29">
        <v>1</v>
      </c>
      <c r="H1275" s="7"/>
      <c r="I1275" s="7"/>
      <c r="J1275" s="7"/>
      <c r="K1275" s="7"/>
      <c r="M1275" s="7"/>
    </row>
    <row r="1276" spans="1:13" x14ac:dyDescent="0.25">
      <c r="A1276" s="7"/>
      <c r="B1276">
        <v>2010</v>
      </c>
      <c r="C1276">
        <v>6</v>
      </c>
      <c r="D1276">
        <v>25</v>
      </c>
      <c r="E1276" s="127">
        <v>0</v>
      </c>
      <c r="F1276" s="127">
        <v>2.9461195124290174</v>
      </c>
      <c r="G1276" s="29">
        <v>1</v>
      </c>
      <c r="H1276" s="7"/>
      <c r="I1276" s="7"/>
      <c r="J1276" s="7"/>
      <c r="K1276" s="7"/>
      <c r="M1276" s="7"/>
    </row>
    <row r="1277" spans="1:13" x14ac:dyDescent="0.25">
      <c r="A1277" s="7"/>
      <c r="B1277">
        <v>2010</v>
      </c>
      <c r="C1277">
        <v>6</v>
      </c>
      <c r="D1277">
        <v>26</v>
      </c>
      <c r="E1277" s="127">
        <v>0</v>
      </c>
      <c r="F1277" s="127">
        <v>2.9492769894542565</v>
      </c>
      <c r="G1277" s="29">
        <v>1</v>
      </c>
      <c r="H1277" s="7"/>
      <c r="I1277" s="7"/>
      <c r="J1277" s="7"/>
      <c r="K1277" s="7"/>
      <c r="M1277" s="7"/>
    </row>
    <row r="1278" spans="1:13" x14ac:dyDescent="0.25">
      <c r="A1278" s="7"/>
      <c r="B1278">
        <v>2010</v>
      </c>
      <c r="C1278">
        <v>6</v>
      </c>
      <c r="D1278">
        <v>27</v>
      </c>
      <c r="E1278" s="127">
        <v>0</v>
      </c>
      <c r="F1278" s="127">
        <v>2.952929582767494</v>
      </c>
      <c r="G1278" s="29">
        <v>1</v>
      </c>
      <c r="H1278" s="7"/>
      <c r="I1278" s="7"/>
      <c r="J1278" s="7"/>
      <c r="K1278" s="7"/>
      <c r="M1278" s="7"/>
    </row>
    <row r="1279" spans="1:13" x14ac:dyDescent="0.25">
      <c r="A1279" s="7"/>
      <c r="B1279">
        <v>2010</v>
      </c>
      <c r="C1279">
        <v>6</v>
      </c>
      <c r="D1279">
        <v>28</v>
      </c>
      <c r="E1279" s="127">
        <v>0</v>
      </c>
      <c r="F1279" s="127">
        <v>2.9570764203306212</v>
      </c>
      <c r="G1279" s="29">
        <v>1</v>
      </c>
      <c r="H1279" s="7"/>
      <c r="I1279" s="7"/>
      <c r="J1279" s="7"/>
      <c r="K1279" s="7"/>
      <c r="M1279" s="7"/>
    </row>
    <row r="1280" spans="1:13" x14ac:dyDescent="0.25">
      <c r="A1280" s="7"/>
      <c r="B1280">
        <v>2010</v>
      </c>
      <c r="C1280">
        <v>6</v>
      </c>
      <c r="D1280">
        <v>29</v>
      </c>
      <c r="E1280" s="127">
        <v>0</v>
      </c>
      <c r="F1280" s="127">
        <v>2.9617165124958995</v>
      </c>
      <c r="G1280" s="29">
        <v>1</v>
      </c>
      <c r="H1280" s="7"/>
      <c r="I1280" s="7"/>
      <c r="J1280" s="7"/>
      <c r="K1280" s="7"/>
      <c r="M1280" s="7"/>
    </row>
    <row r="1281" spans="1:13" x14ac:dyDescent="0.25">
      <c r="A1281" s="7"/>
      <c r="B1281">
        <v>2010</v>
      </c>
      <c r="C1281">
        <v>6</v>
      </c>
      <c r="D1281">
        <v>30</v>
      </c>
      <c r="E1281" s="127">
        <v>0</v>
      </c>
      <c r="F1281" s="127">
        <v>2.9668487520059523</v>
      </c>
      <c r="G1281" s="29">
        <v>1</v>
      </c>
      <c r="H1281" s="7"/>
      <c r="I1281" s="7"/>
      <c r="J1281" s="7"/>
      <c r="K1281" s="7"/>
      <c r="M1281" s="7"/>
    </row>
    <row r="1282" spans="1:13" x14ac:dyDescent="0.25">
      <c r="A1282" s="7"/>
      <c r="B1282">
        <v>2010</v>
      </c>
      <c r="C1282">
        <v>7</v>
      </c>
      <c r="D1282">
        <v>1</v>
      </c>
      <c r="E1282" s="127">
        <v>0</v>
      </c>
      <c r="F1282" s="127">
        <v>2.9724719139937745</v>
      </c>
      <c r="G1282" s="29">
        <v>1</v>
      </c>
      <c r="H1282" s="7"/>
      <c r="I1282" s="7"/>
      <c r="J1282" s="7"/>
      <c r="K1282" s="7"/>
      <c r="M1282" s="7"/>
    </row>
    <row r="1283" spans="1:13" x14ac:dyDescent="0.25">
      <c r="A1283" s="7"/>
      <c r="B1283">
        <v>2010</v>
      </c>
      <c r="C1283">
        <v>7</v>
      </c>
      <c r="D1283">
        <v>2</v>
      </c>
      <c r="E1283" s="127">
        <v>0</v>
      </c>
      <c r="F1283" s="127">
        <v>2.9785846559827318</v>
      </c>
      <c r="G1283" s="29">
        <v>1</v>
      </c>
      <c r="H1283" s="7"/>
      <c r="I1283" s="7"/>
      <c r="J1283" s="7"/>
      <c r="K1283" s="7"/>
      <c r="M1283" s="7"/>
    </row>
    <row r="1284" spans="1:13" x14ac:dyDescent="0.25">
      <c r="A1284" s="7"/>
      <c r="B1284">
        <v>2010</v>
      </c>
      <c r="C1284">
        <v>7</v>
      </c>
      <c r="D1284">
        <v>3</v>
      </c>
      <c r="E1284" s="127">
        <v>0</v>
      </c>
      <c r="F1284" s="127">
        <v>2.9851855178865523</v>
      </c>
      <c r="G1284" s="29">
        <v>1</v>
      </c>
      <c r="H1284" s="7"/>
      <c r="I1284" s="7"/>
      <c r="J1284" s="7"/>
      <c r="K1284" s="7"/>
      <c r="M1284" s="7"/>
    </row>
    <row r="1285" spans="1:13" x14ac:dyDescent="0.25">
      <c r="A1285" s="7"/>
      <c r="B1285">
        <v>2010</v>
      </c>
      <c r="C1285">
        <v>7</v>
      </c>
      <c r="D1285">
        <v>4</v>
      </c>
      <c r="E1285" s="127">
        <v>0</v>
      </c>
      <c r="F1285" s="127">
        <v>2.9922729220093323</v>
      </c>
      <c r="G1285" s="29">
        <v>1</v>
      </c>
      <c r="H1285" s="7"/>
      <c r="I1285" s="7"/>
      <c r="J1285" s="7"/>
      <c r="K1285" s="7"/>
      <c r="M1285" s="7"/>
    </row>
    <row r="1286" spans="1:13" x14ac:dyDescent="0.25">
      <c r="A1286" s="7"/>
      <c r="B1286">
        <v>2010</v>
      </c>
      <c r="C1286">
        <v>7</v>
      </c>
      <c r="D1286">
        <v>5</v>
      </c>
      <c r="E1286" s="127">
        <v>0</v>
      </c>
      <c r="F1286" s="127">
        <v>2.9998451730455375</v>
      </c>
      <c r="G1286" s="29">
        <v>1</v>
      </c>
      <c r="H1286" s="7"/>
      <c r="I1286" s="7"/>
      <c r="J1286" s="7"/>
      <c r="K1286" s="7"/>
      <c r="M1286" s="7"/>
    </row>
    <row r="1287" spans="1:13" x14ac:dyDescent="0.25">
      <c r="A1287" s="7"/>
      <c r="B1287">
        <v>2010</v>
      </c>
      <c r="C1287">
        <v>7</v>
      </c>
      <c r="D1287">
        <v>6</v>
      </c>
      <c r="E1287" s="127">
        <v>3.4200000799999999</v>
      </c>
      <c r="F1287" s="127">
        <v>3.0079004580800053</v>
      </c>
      <c r="G1287" s="29">
        <v>1</v>
      </c>
      <c r="H1287" s="7"/>
      <c r="I1287" s="7"/>
      <c r="J1287" s="7"/>
      <c r="K1287" s="7"/>
      <c r="M1287" s="7"/>
    </row>
    <row r="1288" spans="1:13" x14ac:dyDescent="0.25">
      <c r="A1288" s="7"/>
      <c r="B1288">
        <v>2010</v>
      </c>
      <c r="C1288">
        <v>7</v>
      </c>
      <c r="D1288">
        <v>7</v>
      </c>
      <c r="E1288" s="127">
        <v>0</v>
      </c>
      <c r="F1288" s="127">
        <v>3.0164368465879297</v>
      </c>
      <c r="G1288" s="29">
        <v>1</v>
      </c>
      <c r="H1288" s="7"/>
      <c r="I1288" s="7"/>
      <c r="J1288" s="7"/>
      <c r="K1288" s="7"/>
      <c r="M1288" s="7"/>
    </row>
    <row r="1289" spans="1:13" x14ac:dyDescent="0.25">
      <c r="A1289" s="7"/>
      <c r="B1289">
        <v>2010</v>
      </c>
      <c r="C1289">
        <v>7</v>
      </c>
      <c r="D1289">
        <v>8</v>
      </c>
      <c r="E1289" s="127">
        <v>0</v>
      </c>
      <c r="F1289" s="127">
        <v>3.0254522904348815</v>
      </c>
      <c r="G1289" s="29">
        <v>1</v>
      </c>
      <c r="H1289" s="7"/>
      <c r="I1289" s="7"/>
      <c r="J1289" s="7"/>
      <c r="K1289" s="7"/>
      <c r="M1289" s="7"/>
    </row>
    <row r="1290" spans="1:13" x14ac:dyDescent="0.25">
      <c r="A1290" s="7"/>
      <c r="B1290">
        <v>2010</v>
      </c>
      <c r="C1290">
        <v>7</v>
      </c>
      <c r="D1290">
        <v>9</v>
      </c>
      <c r="E1290" s="127">
        <v>0</v>
      </c>
      <c r="F1290" s="127">
        <v>3.0349446238768012</v>
      </c>
      <c r="G1290" s="29">
        <v>1</v>
      </c>
      <c r="H1290" s="7"/>
      <c r="I1290" s="7"/>
      <c r="J1290" s="7"/>
      <c r="K1290" s="7"/>
      <c r="M1290" s="7"/>
    </row>
    <row r="1291" spans="1:13" x14ac:dyDescent="0.25">
      <c r="A1291" s="7"/>
      <c r="B1291">
        <v>2010</v>
      </c>
      <c r="C1291">
        <v>7</v>
      </c>
      <c r="D1291">
        <v>10</v>
      </c>
      <c r="E1291" s="127">
        <v>0</v>
      </c>
      <c r="F1291" s="127">
        <v>3.0449115635600004</v>
      </c>
      <c r="G1291" s="29">
        <v>1</v>
      </c>
      <c r="H1291" s="7"/>
      <c r="I1291" s="7"/>
      <c r="J1291" s="7"/>
      <c r="K1291" s="7"/>
      <c r="M1291" s="7"/>
    </row>
    <row r="1292" spans="1:13" x14ac:dyDescent="0.25">
      <c r="A1292" s="7"/>
      <c r="B1292">
        <v>2010</v>
      </c>
      <c r="C1292">
        <v>7</v>
      </c>
      <c r="D1292">
        <v>11</v>
      </c>
      <c r="E1292" s="127">
        <v>0</v>
      </c>
      <c r="F1292" s="127">
        <v>3.0553507085211407</v>
      </c>
      <c r="G1292" s="29">
        <v>1</v>
      </c>
      <c r="H1292" s="7"/>
      <c r="I1292" s="7"/>
      <c r="J1292" s="7"/>
      <c r="K1292" s="7"/>
      <c r="M1292" s="7"/>
    </row>
    <row r="1293" spans="1:13" x14ac:dyDescent="0.25">
      <c r="A1293" s="7"/>
      <c r="B1293">
        <v>2010</v>
      </c>
      <c r="C1293">
        <v>7</v>
      </c>
      <c r="D1293">
        <v>12</v>
      </c>
      <c r="E1293" s="127">
        <v>0</v>
      </c>
      <c r="F1293" s="127">
        <v>3.0662595401872657</v>
      </c>
      <c r="G1293" s="29">
        <v>1</v>
      </c>
      <c r="H1293" s="7"/>
      <c r="I1293" s="7"/>
      <c r="J1293" s="7"/>
      <c r="K1293" s="7"/>
      <c r="M1293" s="7"/>
    </row>
    <row r="1294" spans="1:13" x14ac:dyDescent="0.25">
      <c r="A1294" s="7"/>
      <c r="B1294">
        <v>2010</v>
      </c>
      <c r="C1294">
        <v>7</v>
      </c>
      <c r="D1294">
        <v>13</v>
      </c>
      <c r="E1294" s="127">
        <v>0</v>
      </c>
      <c r="F1294" s="127">
        <v>3.0776354223757831</v>
      </c>
      <c r="G1294" s="29">
        <v>1</v>
      </c>
      <c r="H1294" s="7"/>
      <c r="I1294" s="7"/>
      <c r="J1294" s="7"/>
      <c r="K1294" s="7"/>
      <c r="M1294" s="7"/>
    </row>
    <row r="1295" spans="1:13" x14ac:dyDescent="0.25">
      <c r="A1295" s="7"/>
      <c r="B1295">
        <v>2010</v>
      </c>
      <c r="C1295">
        <v>7</v>
      </c>
      <c r="D1295">
        <v>14</v>
      </c>
      <c r="E1295" s="127">
        <v>0</v>
      </c>
      <c r="F1295" s="127">
        <v>3.0894756012944757</v>
      </c>
      <c r="G1295" s="29">
        <v>1</v>
      </c>
      <c r="H1295" s="7"/>
      <c r="I1295" s="7"/>
      <c r="J1295" s="7"/>
      <c r="K1295" s="7"/>
      <c r="M1295" s="7"/>
    </row>
    <row r="1296" spans="1:13" x14ac:dyDescent="0.25">
      <c r="A1296" s="7"/>
      <c r="B1296">
        <v>2010</v>
      </c>
      <c r="C1296">
        <v>7</v>
      </c>
      <c r="D1296">
        <v>15</v>
      </c>
      <c r="E1296" s="127">
        <v>0</v>
      </c>
      <c r="F1296" s="127">
        <v>3.1017772055414761</v>
      </c>
      <c r="G1296" s="29">
        <v>1</v>
      </c>
      <c r="H1296" s="7"/>
      <c r="I1296" s="7"/>
      <c r="J1296" s="7"/>
      <c r="K1296" s="7"/>
      <c r="M1296" s="7"/>
    </row>
    <row r="1297" spans="1:13" x14ac:dyDescent="0.25">
      <c r="A1297" s="7"/>
      <c r="B1297">
        <v>2010</v>
      </c>
      <c r="C1297">
        <v>7</v>
      </c>
      <c r="D1297">
        <v>16</v>
      </c>
      <c r="E1297" s="127">
        <v>0</v>
      </c>
      <c r="F1297" s="127">
        <v>3.1145372461053058</v>
      </c>
      <c r="G1297" s="29">
        <v>1</v>
      </c>
      <c r="H1297" s="7"/>
      <c r="I1297" s="7"/>
      <c r="J1297" s="7"/>
      <c r="K1297" s="7"/>
      <c r="M1297" s="7"/>
    </row>
    <row r="1298" spans="1:13" x14ac:dyDescent="0.25">
      <c r="A1298" s="7"/>
      <c r="B1298">
        <v>2010</v>
      </c>
      <c r="C1298">
        <v>7</v>
      </c>
      <c r="D1298">
        <v>17</v>
      </c>
      <c r="E1298" s="127">
        <v>0</v>
      </c>
      <c r="F1298" s="127">
        <v>3.1277526163648437</v>
      </c>
      <c r="G1298" s="29">
        <v>1</v>
      </c>
      <c r="H1298" s="7"/>
      <c r="I1298" s="7"/>
      <c r="J1298" s="7"/>
      <c r="K1298" s="7"/>
      <c r="M1298" s="7"/>
    </row>
    <row r="1299" spans="1:13" x14ac:dyDescent="0.25">
      <c r="A1299" s="7"/>
      <c r="B1299">
        <v>2010</v>
      </c>
      <c r="C1299">
        <v>7</v>
      </c>
      <c r="D1299">
        <v>18</v>
      </c>
      <c r="E1299" s="127">
        <v>0</v>
      </c>
      <c r="F1299" s="127">
        <v>3.1414200920893363</v>
      </c>
      <c r="G1299" s="29">
        <v>1</v>
      </c>
      <c r="H1299" s="7"/>
      <c r="I1299" s="7"/>
      <c r="J1299" s="7"/>
      <c r="K1299" s="7"/>
      <c r="M1299" s="7"/>
    </row>
    <row r="1300" spans="1:13" x14ac:dyDescent="0.25">
      <c r="A1300" s="7"/>
      <c r="B1300">
        <v>2010</v>
      </c>
      <c r="C1300">
        <v>7</v>
      </c>
      <c r="D1300">
        <v>19</v>
      </c>
      <c r="E1300" s="127">
        <v>0</v>
      </c>
      <c r="F1300" s="127">
        <v>3.1555363314383942</v>
      </c>
      <c r="G1300" s="29">
        <v>1</v>
      </c>
      <c r="H1300" s="7"/>
      <c r="I1300" s="7"/>
      <c r="J1300" s="7"/>
      <c r="K1300" s="7"/>
      <c r="M1300" s="7"/>
    </row>
    <row r="1301" spans="1:13" x14ac:dyDescent="0.25">
      <c r="A1301" s="7"/>
      <c r="B1301">
        <v>2010</v>
      </c>
      <c r="C1301">
        <v>7</v>
      </c>
      <c r="D1301">
        <v>20</v>
      </c>
      <c r="E1301" s="127">
        <v>0</v>
      </c>
      <c r="F1301" s="127">
        <v>3.1700978749620066</v>
      </c>
      <c r="G1301" s="29">
        <v>1</v>
      </c>
      <c r="H1301" s="7"/>
      <c r="I1301" s="7"/>
      <c r="J1301" s="7"/>
      <c r="K1301" s="7"/>
      <c r="M1301" s="7"/>
    </row>
    <row r="1302" spans="1:13" x14ac:dyDescent="0.25">
      <c r="A1302" s="7"/>
      <c r="B1302">
        <v>2010</v>
      </c>
      <c r="C1302">
        <v>7</v>
      </c>
      <c r="D1302">
        <v>21</v>
      </c>
      <c r="E1302" s="127">
        <v>0</v>
      </c>
      <c r="F1302" s="127">
        <v>3.1851011456005192</v>
      </c>
      <c r="G1302" s="29">
        <v>1</v>
      </c>
      <c r="H1302" s="7"/>
      <c r="I1302" s="7"/>
      <c r="J1302" s="7"/>
      <c r="K1302" s="7"/>
      <c r="M1302" s="7"/>
    </row>
    <row r="1303" spans="1:13" x14ac:dyDescent="0.25">
      <c r="A1303" s="7"/>
      <c r="B1303">
        <v>2010</v>
      </c>
      <c r="C1303">
        <v>7</v>
      </c>
      <c r="D1303">
        <v>22</v>
      </c>
      <c r="E1303" s="127">
        <v>0</v>
      </c>
      <c r="F1303" s="127">
        <v>3.2005424486846579</v>
      </c>
      <c r="G1303" s="29">
        <v>1</v>
      </c>
      <c r="H1303" s="7"/>
      <c r="I1303" s="7"/>
      <c r="J1303" s="7"/>
      <c r="K1303" s="7"/>
      <c r="M1303" s="7"/>
    </row>
    <row r="1304" spans="1:13" x14ac:dyDescent="0.25">
      <c r="A1304" s="7"/>
      <c r="B1304">
        <v>2010</v>
      </c>
      <c r="C1304">
        <v>7</v>
      </c>
      <c r="D1304">
        <v>23</v>
      </c>
      <c r="E1304" s="127">
        <v>0</v>
      </c>
      <c r="F1304" s="127">
        <v>3.2164179719355062</v>
      </c>
      <c r="G1304" s="29">
        <v>1</v>
      </c>
      <c r="H1304" s="7"/>
      <c r="I1304" s="7"/>
      <c r="J1304" s="7"/>
      <c r="K1304" s="7"/>
      <c r="M1304" s="7"/>
    </row>
    <row r="1305" spans="1:13" x14ac:dyDescent="0.25">
      <c r="A1305" s="7"/>
      <c r="B1305">
        <v>2010</v>
      </c>
      <c r="C1305">
        <v>7</v>
      </c>
      <c r="D1305">
        <v>24</v>
      </c>
      <c r="E1305" s="127">
        <v>0</v>
      </c>
      <c r="F1305" s="127">
        <v>3.2327237854645152</v>
      </c>
      <c r="G1305" s="29">
        <v>1</v>
      </c>
      <c r="H1305" s="7"/>
      <c r="I1305" s="7"/>
      <c r="J1305" s="7"/>
      <c r="K1305" s="7"/>
      <c r="M1305" s="7"/>
    </row>
    <row r="1306" spans="1:13" x14ac:dyDescent="0.25">
      <c r="A1306" s="7"/>
      <c r="B1306">
        <v>2010</v>
      </c>
      <c r="C1306">
        <v>7</v>
      </c>
      <c r="D1306">
        <v>25</v>
      </c>
      <c r="E1306" s="127">
        <v>0</v>
      </c>
      <c r="F1306" s="127">
        <v>3.2494558417735147</v>
      </c>
      <c r="G1306" s="29">
        <v>1</v>
      </c>
      <c r="H1306" s="7"/>
      <c r="I1306" s="7"/>
      <c r="J1306" s="7"/>
      <c r="K1306" s="7"/>
      <c r="M1306" s="7"/>
    </row>
    <row r="1307" spans="1:13" x14ac:dyDescent="0.25">
      <c r="A1307" s="7"/>
      <c r="B1307">
        <v>2010</v>
      </c>
      <c r="C1307">
        <v>7</v>
      </c>
      <c r="D1307">
        <v>26</v>
      </c>
      <c r="E1307" s="127">
        <v>0</v>
      </c>
      <c r="F1307" s="127">
        <v>3.2666099757546911</v>
      </c>
      <c r="G1307" s="29">
        <v>1</v>
      </c>
      <c r="H1307" s="7"/>
      <c r="I1307" s="7"/>
      <c r="J1307" s="7"/>
      <c r="K1307" s="7"/>
      <c r="M1307" s="7"/>
    </row>
    <row r="1308" spans="1:13" x14ac:dyDescent="0.25">
      <c r="A1308" s="7"/>
      <c r="B1308">
        <v>2010</v>
      </c>
      <c r="C1308">
        <v>7</v>
      </c>
      <c r="D1308">
        <v>27</v>
      </c>
      <c r="E1308" s="127">
        <v>0</v>
      </c>
      <c r="F1308" s="127">
        <v>3.2841819046906027</v>
      </c>
      <c r="G1308" s="29">
        <v>1</v>
      </c>
      <c r="H1308" s="7"/>
      <c r="I1308" s="7"/>
      <c r="J1308" s="7"/>
      <c r="K1308" s="7"/>
      <c r="M1308" s="7"/>
    </row>
    <row r="1309" spans="1:13" x14ac:dyDescent="0.25">
      <c r="A1309" s="7"/>
      <c r="B1309">
        <v>2010</v>
      </c>
      <c r="C1309">
        <v>7</v>
      </c>
      <c r="D1309">
        <v>28</v>
      </c>
      <c r="E1309" s="127">
        <v>0</v>
      </c>
      <c r="F1309" s="127">
        <v>3.3021672282541714</v>
      </c>
      <c r="G1309" s="29">
        <v>1</v>
      </c>
      <c r="H1309" s="7"/>
      <c r="I1309" s="7"/>
      <c r="J1309" s="7"/>
      <c r="K1309" s="7"/>
      <c r="M1309" s="7"/>
    </row>
    <row r="1310" spans="1:13" x14ac:dyDescent="0.25">
      <c r="A1310" s="7"/>
      <c r="B1310">
        <v>2010</v>
      </c>
      <c r="C1310">
        <v>7</v>
      </c>
      <c r="D1310">
        <v>29</v>
      </c>
      <c r="E1310" s="127">
        <v>0</v>
      </c>
      <c r="F1310" s="127">
        <v>3.3205614285087051</v>
      </c>
      <c r="G1310" s="29">
        <v>1</v>
      </c>
      <c r="H1310" s="7"/>
      <c r="I1310" s="7"/>
      <c r="J1310" s="7"/>
      <c r="K1310" s="7"/>
      <c r="M1310" s="7"/>
    </row>
    <row r="1311" spans="1:13" x14ac:dyDescent="0.25">
      <c r="A1311" s="7"/>
      <c r="B1311">
        <v>2010</v>
      </c>
      <c r="C1311">
        <v>7</v>
      </c>
      <c r="D1311">
        <v>30</v>
      </c>
      <c r="E1311" s="127">
        <v>0</v>
      </c>
      <c r="F1311" s="127">
        <v>3.3393598699078471</v>
      </c>
      <c r="G1311" s="29">
        <v>1</v>
      </c>
      <c r="H1311" s="7"/>
      <c r="I1311" s="7"/>
      <c r="J1311" s="7"/>
      <c r="K1311" s="7"/>
      <c r="M1311" s="7"/>
    </row>
    <row r="1312" spans="1:13" x14ac:dyDescent="0.25">
      <c r="A1312" s="7"/>
      <c r="B1312">
        <v>2010</v>
      </c>
      <c r="C1312">
        <v>7</v>
      </c>
      <c r="D1312">
        <v>31</v>
      </c>
      <c r="E1312" s="127">
        <v>0</v>
      </c>
      <c r="F1312" s="127">
        <v>3.3585577992956406</v>
      </c>
      <c r="G1312" s="29">
        <v>1</v>
      </c>
      <c r="H1312" s="7"/>
      <c r="I1312" s="7"/>
      <c r="J1312" s="7"/>
      <c r="K1312" s="7"/>
      <c r="M1312" s="7"/>
    </row>
    <row r="1313" spans="1:13" x14ac:dyDescent="0.25">
      <c r="A1313" s="7"/>
      <c r="B1313">
        <v>2010</v>
      </c>
      <c r="C1313">
        <v>8</v>
      </c>
      <c r="D1313">
        <v>1</v>
      </c>
      <c r="E1313" s="127">
        <v>0</v>
      </c>
      <c r="F1313" s="127">
        <v>3.3781503459064717</v>
      </c>
      <c r="G1313" s="29">
        <v>1</v>
      </c>
      <c r="H1313" s="7"/>
      <c r="I1313" s="7"/>
      <c r="J1313" s="7"/>
      <c r="K1313" s="7"/>
      <c r="M1313" s="7"/>
    </row>
    <row r="1314" spans="1:13" x14ac:dyDescent="0.25">
      <c r="A1314" s="7"/>
      <c r="B1314">
        <v>2010</v>
      </c>
      <c r="C1314">
        <v>8</v>
      </c>
      <c r="D1314">
        <v>2</v>
      </c>
      <c r="E1314" s="127">
        <v>0</v>
      </c>
      <c r="F1314" s="127">
        <v>3.3981325213651226</v>
      </c>
      <c r="G1314" s="29">
        <v>1</v>
      </c>
      <c r="H1314" s="7"/>
      <c r="I1314" s="7"/>
      <c r="J1314" s="7"/>
      <c r="K1314" s="7"/>
      <c r="M1314" s="7"/>
    </row>
    <row r="1315" spans="1:13" x14ac:dyDescent="0.25">
      <c r="A1315" s="7"/>
      <c r="B1315">
        <v>2010</v>
      </c>
      <c r="C1315">
        <v>8</v>
      </c>
      <c r="D1315">
        <v>3</v>
      </c>
      <c r="E1315" s="127">
        <v>0</v>
      </c>
      <c r="F1315" s="127">
        <v>3.4184992196867077</v>
      </c>
      <c r="G1315" s="29">
        <v>1</v>
      </c>
      <c r="H1315" s="7"/>
      <c r="I1315" s="7"/>
      <c r="J1315" s="7"/>
      <c r="K1315" s="7"/>
      <c r="M1315" s="7"/>
    </row>
    <row r="1316" spans="1:13" x14ac:dyDescent="0.25">
      <c r="A1316" s="7"/>
      <c r="B1316">
        <v>2010</v>
      </c>
      <c r="C1316">
        <v>8</v>
      </c>
      <c r="D1316">
        <v>4</v>
      </c>
      <c r="E1316" s="127">
        <v>0</v>
      </c>
      <c r="F1316" s="127">
        <v>3.4392452172767412</v>
      </c>
      <c r="G1316" s="29">
        <v>1</v>
      </c>
      <c r="H1316" s="7"/>
      <c r="I1316" s="7"/>
      <c r="J1316" s="7"/>
      <c r="K1316" s="7"/>
      <c r="M1316" s="7"/>
    </row>
    <row r="1317" spans="1:13" x14ac:dyDescent="0.25">
      <c r="A1317" s="7"/>
      <c r="B1317">
        <v>2010</v>
      </c>
      <c r="C1317">
        <v>8</v>
      </c>
      <c r="D1317">
        <v>5</v>
      </c>
      <c r="E1317" s="127">
        <v>0</v>
      </c>
      <c r="F1317" s="127">
        <v>3.46036517293108</v>
      </c>
      <c r="G1317" s="29">
        <v>1</v>
      </c>
      <c r="H1317" s="7"/>
      <c r="I1317" s="7"/>
      <c r="J1317" s="7"/>
      <c r="K1317" s="7"/>
      <c r="M1317" s="7"/>
    </row>
    <row r="1318" spans="1:13" x14ac:dyDescent="0.25">
      <c r="A1318" s="7"/>
      <c r="B1318">
        <v>2010</v>
      </c>
      <c r="C1318">
        <v>8</v>
      </c>
      <c r="D1318">
        <v>6</v>
      </c>
      <c r="E1318" s="127">
        <v>0</v>
      </c>
      <c r="F1318" s="127">
        <v>3.481853627835974</v>
      </c>
      <c r="G1318" s="29">
        <v>1</v>
      </c>
      <c r="H1318" s="7"/>
      <c r="I1318" s="7"/>
      <c r="J1318" s="7"/>
      <c r="K1318" s="7"/>
      <c r="M1318" s="7"/>
    </row>
    <row r="1319" spans="1:13" x14ac:dyDescent="0.25">
      <c r="A1319" s="7"/>
      <c r="B1319">
        <v>2010</v>
      </c>
      <c r="C1319">
        <v>8</v>
      </c>
      <c r="D1319">
        <v>7</v>
      </c>
      <c r="E1319" s="127">
        <v>0</v>
      </c>
      <c r="F1319" s="127">
        <v>3.5037050055680155</v>
      </c>
      <c r="G1319" s="29">
        <v>1</v>
      </c>
      <c r="H1319" s="7"/>
      <c r="I1319" s="7"/>
      <c r="J1319" s="7"/>
      <c r="K1319" s="7"/>
      <c r="M1319" s="7"/>
    </row>
    <row r="1320" spans="1:13" x14ac:dyDescent="0.25">
      <c r="A1320" s="7"/>
      <c r="B1320">
        <v>2010</v>
      </c>
      <c r="C1320">
        <v>8</v>
      </c>
      <c r="D1320">
        <v>8</v>
      </c>
      <c r="E1320" s="127">
        <v>0</v>
      </c>
      <c r="F1320" s="127">
        <v>3.5259136120941932</v>
      </c>
      <c r="G1320" s="29">
        <v>1</v>
      </c>
      <c r="H1320" s="7"/>
      <c r="I1320" s="7"/>
      <c r="J1320" s="7"/>
      <c r="K1320" s="7"/>
      <c r="M1320" s="7"/>
    </row>
    <row r="1321" spans="1:13" x14ac:dyDescent="0.25">
      <c r="A1321" s="7"/>
      <c r="B1321">
        <v>2010</v>
      </c>
      <c r="C1321">
        <v>8</v>
      </c>
      <c r="D1321">
        <v>9</v>
      </c>
      <c r="E1321" s="127">
        <v>0</v>
      </c>
      <c r="F1321" s="127">
        <v>3.5484736357718276</v>
      </c>
      <c r="G1321" s="29">
        <v>1</v>
      </c>
      <c r="H1321" s="7"/>
      <c r="I1321" s="7"/>
      <c r="J1321" s="7"/>
      <c r="K1321" s="7"/>
      <c r="M1321" s="7"/>
    </row>
    <row r="1322" spans="1:13" x14ac:dyDescent="0.25">
      <c r="A1322" s="7"/>
      <c r="B1322">
        <v>2010</v>
      </c>
      <c r="C1322">
        <v>8</v>
      </c>
      <c r="D1322">
        <v>10</v>
      </c>
      <c r="E1322" s="127">
        <v>0</v>
      </c>
      <c r="F1322" s="127">
        <v>3.5713791473486372</v>
      </c>
      <c r="G1322" s="29">
        <v>1</v>
      </c>
      <c r="H1322" s="7"/>
      <c r="I1322" s="7"/>
      <c r="J1322" s="7"/>
      <c r="K1322" s="7"/>
      <c r="M1322" s="7"/>
    </row>
    <row r="1323" spans="1:13" x14ac:dyDescent="0.25">
      <c r="A1323" s="7"/>
      <c r="B1323">
        <v>2010</v>
      </c>
      <c r="C1323">
        <v>8</v>
      </c>
      <c r="D1323">
        <v>11</v>
      </c>
      <c r="E1323" s="127">
        <v>0</v>
      </c>
      <c r="F1323" s="127">
        <v>3.5946240999626942</v>
      </c>
      <c r="G1323" s="29">
        <v>1</v>
      </c>
      <c r="H1323" s="7"/>
      <c r="I1323" s="7"/>
      <c r="J1323" s="7"/>
      <c r="K1323" s="7"/>
      <c r="M1323" s="7"/>
    </row>
    <row r="1324" spans="1:13" x14ac:dyDescent="0.25">
      <c r="A1324" s="7"/>
      <c r="B1324">
        <v>2010</v>
      </c>
      <c r="C1324">
        <v>8</v>
      </c>
      <c r="D1324">
        <v>12</v>
      </c>
      <c r="E1324" s="127">
        <v>0</v>
      </c>
      <c r="F1324" s="127">
        <v>3.6182023291424459</v>
      </c>
      <c r="G1324" s="29">
        <v>1</v>
      </c>
      <c r="H1324" s="7"/>
      <c r="I1324" s="7"/>
      <c r="J1324" s="7"/>
      <c r="K1324" s="7"/>
      <c r="M1324" s="7"/>
    </row>
    <row r="1325" spans="1:13" x14ac:dyDescent="0.25">
      <c r="A1325" s="7"/>
      <c r="B1325">
        <v>2010</v>
      </c>
      <c r="C1325">
        <v>8</v>
      </c>
      <c r="D1325">
        <v>13</v>
      </c>
      <c r="E1325" s="127">
        <v>0</v>
      </c>
      <c r="F1325" s="127">
        <v>3.6421075528067002</v>
      </c>
      <c r="G1325" s="29">
        <v>1</v>
      </c>
      <c r="H1325" s="7"/>
      <c r="I1325" s="7"/>
      <c r="J1325" s="7"/>
      <c r="K1325" s="7"/>
      <c r="M1325" s="7"/>
    </row>
    <row r="1326" spans="1:13" x14ac:dyDescent="0.25">
      <c r="A1326" s="7"/>
      <c r="B1326">
        <v>2010</v>
      </c>
      <c r="C1326">
        <v>8</v>
      </c>
      <c r="D1326">
        <v>14</v>
      </c>
      <c r="E1326" s="127">
        <v>0</v>
      </c>
      <c r="F1326" s="127">
        <v>3.6663333712646433</v>
      </c>
      <c r="G1326" s="29">
        <v>1</v>
      </c>
      <c r="H1326" s="7"/>
      <c r="I1326" s="7"/>
      <c r="J1326" s="7"/>
      <c r="K1326" s="7"/>
      <c r="M1326" s="7"/>
    </row>
    <row r="1327" spans="1:13" x14ac:dyDescent="0.25">
      <c r="A1327" s="7"/>
      <c r="B1327">
        <v>2010</v>
      </c>
      <c r="C1327">
        <v>8</v>
      </c>
      <c r="D1327">
        <v>15</v>
      </c>
      <c r="E1327" s="127">
        <v>0</v>
      </c>
      <c r="F1327" s="127">
        <v>3.6908732672158187</v>
      </c>
      <c r="G1327" s="29">
        <v>1</v>
      </c>
      <c r="H1327" s="7"/>
      <c r="I1327" s="7"/>
      <c r="J1327" s="7"/>
      <c r="K1327" s="7"/>
      <c r="M1327" s="7"/>
    </row>
    <row r="1328" spans="1:13" x14ac:dyDescent="0.25">
      <c r="A1328" s="7"/>
      <c r="B1328">
        <v>2010</v>
      </c>
      <c r="C1328">
        <v>8</v>
      </c>
      <c r="D1328">
        <v>16</v>
      </c>
      <c r="E1328" s="127">
        <v>0</v>
      </c>
      <c r="F1328" s="127">
        <v>3.7157206057501373</v>
      </c>
      <c r="G1328" s="29">
        <v>1</v>
      </c>
      <c r="H1328" s="7"/>
      <c r="I1328" s="7"/>
      <c r="J1328" s="7"/>
      <c r="K1328" s="7"/>
      <c r="M1328" s="7"/>
    </row>
    <row r="1329" spans="1:13" x14ac:dyDescent="0.25">
      <c r="A1329" s="7"/>
      <c r="B1329">
        <v>2010</v>
      </c>
      <c r="C1329">
        <v>8</v>
      </c>
      <c r="D1329">
        <v>17</v>
      </c>
      <c r="E1329" s="127">
        <v>0</v>
      </c>
      <c r="F1329" s="127">
        <v>3.7408686343478852</v>
      </c>
      <c r="G1329" s="29">
        <v>1</v>
      </c>
      <c r="H1329" s="7"/>
      <c r="I1329" s="7"/>
      <c r="J1329" s="7"/>
      <c r="K1329" s="7"/>
      <c r="M1329" s="7"/>
    </row>
    <row r="1330" spans="1:13" x14ac:dyDescent="0.25">
      <c r="A1330" s="7"/>
      <c r="B1330">
        <v>2010</v>
      </c>
      <c r="C1330">
        <v>8</v>
      </c>
      <c r="D1330">
        <v>18</v>
      </c>
      <c r="E1330" s="127">
        <v>0</v>
      </c>
      <c r="F1330" s="127">
        <v>3.7663104828797125</v>
      </c>
      <c r="G1330" s="29">
        <v>1</v>
      </c>
      <c r="H1330" s="7"/>
      <c r="I1330" s="7"/>
      <c r="J1330" s="7"/>
      <c r="K1330" s="7"/>
      <c r="M1330" s="7"/>
    </row>
    <row r="1331" spans="1:13" x14ac:dyDescent="0.25">
      <c r="A1331" s="7"/>
      <c r="B1331">
        <v>2010</v>
      </c>
      <c r="C1331">
        <v>8</v>
      </c>
      <c r="D1331">
        <v>19</v>
      </c>
      <c r="E1331" s="127">
        <v>0</v>
      </c>
      <c r="F1331" s="127">
        <v>3.7920391636066335</v>
      </c>
      <c r="G1331" s="29">
        <v>1</v>
      </c>
      <c r="H1331" s="7"/>
      <c r="I1331" s="7"/>
      <c r="J1331" s="7"/>
      <c r="K1331" s="7"/>
      <c r="M1331" s="7"/>
    </row>
    <row r="1332" spans="1:13" x14ac:dyDescent="0.25">
      <c r="A1332" s="7"/>
      <c r="B1332">
        <v>2010</v>
      </c>
      <c r="C1332">
        <v>8</v>
      </c>
      <c r="D1332">
        <v>20</v>
      </c>
      <c r="E1332" s="127">
        <v>0</v>
      </c>
      <c r="F1332" s="127">
        <v>3.8180475711800446</v>
      </c>
      <c r="G1332" s="29">
        <v>1</v>
      </c>
      <c r="H1332" s="7"/>
      <c r="I1332" s="7"/>
      <c r="J1332" s="7"/>
      <c r="K1332" s="7"/>
      <c r="M1332" s="7"/>
    </row>
    <row r="1333" spans="1:13" x14ac:dyDescent="0.25">
      <c r="A1333" s="7"/>
      <c r="B1333">
        <v>2010</v>
      </c>
      <c r="C1333">
        <v>8</v>
      </c>
      <c r="D1333">
        <v>21</v>
      </c>
      <c r="E1333" s="127">
        <v>0</v>
      </c>
      <c r="F1333" s="127">
        <v>3.8443284826417026</v>
      </c>
      <c r="G1333" s="29">
        <v>1</v>
      </c>
      <c r="H1333" s="7"/>
      <c r="I1333" s="7"/>
      <c r="J1333" s="7"/>
      <c r="K1333" s="7"/>
      <c r="M1333" s="7"/>
    </row>
    <row r="1334" spans="1:13" x14ac:dyDescent="0.25">
      <c r="A1334" s="7"/>
      <c r="B1334">
        <v>2010</v>
      </c>
      <c r="C1334">
        <v>8</v>
      </c>
      <c r="D1334">
        <v>22</v>
      </c>
      <c r="E1334" s="127">
        <v>0</v>
      </c>
      <c r="F1334" s="127">
        <v>3.870874557423718</v>
      </c>
      <c r="G1334" s="29">
        <v>1</v>
      </c>
      <c r="H1334" s="7"/>
      <c r="I1334" s="7"/>
      <c r="J1334" s="7"/>
      <c r="K1334" s="7"/>
      <c r="M1334" s="7"/>
    </row>
    <row r="1335" spans="1:13" x14ac:dyDescent="0.25">
      <c r="A1335" s="7"/>
      <c r="B1335">
        <v>2010</v>
      </c>
      <c r="C1335">
        <v>8</v>
      </c>
      <c r="D1335">
        <v>23</v>
      </c>
      <c r="E1335" s="127">
        <v>0</v>
      </c>
      <c r="F1335" s="127">
        <v>3.8976783373485762</v>
      </c>
      <c r="G1335" s="29">
        <v>1</v>
      </c>
      <c r="H1335" s="7"/>
      <c r="I1335" s="7"/>
      <c r="J1335" s="7"/>
      <c r="K1335" s="7"/>
      <c r="M1335" s="7"/>
    </row>
    <row r="1336" spans="1:13" x14ac:dyDescent="0.25">
      <c r="A1336" s="7"/>
      <c r="B1336">
        <v>2010</v>
      </c>
      <c r="C1336">
        <v>8</v>
      </c>
      <c r="D1336">
        <v>24</v>
      </c>
      <c r="E1336" s="127">
        <v>1.2898956500000001</v>
      </c>
      <c r="F1336" s="127">
        <v>3.9247322466291443</v>
      </c>
      <c r="G1336" s="29">
        <v>1</v>
      </c>
      <c r="H1336" s="7"/>
      <c r="I1336" s="7"/>
      <c r="J1336" s="7"/>
      <c r="K1336" s="7"/>
      <c r="M1336" s="7"/>
    </row>
    <row r="1337" spans="1:13" x14ac:dyDescent="0.25">
      <c r="A1337" s="7"/>
      <c r="B1337">
        <v>2010</v>
      </c>
      <c r="C1337">
        <v>8</v>
      </c>
      <c r="D1337">
        <v>25</v>
      </c>
      <c r="E1337" s="127">
        <v>0</v>
      </c>
      <c r="F1337" s="127">
        <v>3.9520285918686575</v>
      </c>
      <c r="G1337" s="29">
        <v>1</v>
      </c>
      <c r="H1337" s="7"/>
      <c r="I1337" s="7"/>
      <c r="J1337" s="7"/>
      <c r="K1337" s="7"/>
      <c r="M1337" s="7"/>
    </row>
    <row r="1338" spans="1:13" x14ac:dyDescent="0.25">
      <c r="A1338" s="7"/>
      <c r="B1338">
        <v>2010</v>
      </c>
      <c r="C1338">
        <v>8</v>
      </c>
      <c r="D1338">
        <v>26</v>
      </c>
      <c r="E1338" s="127">
        <v>0</v>
      </c>
      <c r="F1338" s="127">
        <v>3.979559562060679</v>
      </c>
      <c r="G1338" s="29">
        <v>1</v>
      </c>
      <c r="H1338" s="7"/>
      <c r="I1338" s="7"/>
      <c r="J1338" s="7"/>
      <c r="K1338" s="7"/>
      <c r="M1338" s="7"/>
    </row>
    <row r="1339" spans="1:13" x14ac:dyDescent="0.25">
      <c r="A1339" s="7"/>
      <c r="B1339">
        <v>2010</v>
      </c>
      <c r="C1339">
        <v>8</v>
      </c>
      <c r="D1339">
        <v>27</v>
      </c>
      <c r="E1339" s="127">
        <v>0</v>
      </c>
      <c r="F1339" s="127">
        <v>4.0073172285892049</v>
      </c>
      <c r="G1339" s="29">
        <v>1</v>
      </c>
      <c r="H1339" s="7"/>
      <c r="I1339" s="7"/>
      <c r="J1339" s="7"/>
      <c r="K1339" s="7"/>
      <c r="M1339" s="7"/>
    </row>
    <row r="1340" spans="1:13" x14ac:dyDescent="0.25">
      <c r="A1340" s="7"/>
      <c r="B1340">
        <v>2010</v>
      </c>
      <c r="C1340">
        <v>8</v>
      </c>
      <c r="D1340">
        <v>28</v>
      </c>
      <c r="E1340" s="127">
        <v>0</v>
      </c>
      <c r="F1340" s="127">
        <v>4.0352935452285443</v>
      </c>
      <c r="G1340" s="29">
        <v>1</v>
      </c>
      <c r="H1340" s="7"/>
      <c r="I1340" s="7"/>
      <c r="J1340" s="7"/>
      <c r="K1340" s="7"/>
      <c r="M1340" s="7"/>
    </row>
    <row r="1341" spans="1:13" x14ac:dyDescent="0.25">
      <c r="A1341" s="7"/>
      <c r="B1341">
        <v>2010</v>
      </c>
      <c r="C1341">
        <v>8</v>
      </c>
      <c r="D1341">
        <v>29</v>
      </c>
      <c r="E1341" s="127">
        <v>0</v>
      </c>
      <c r="F1341" s="127">
        <v>4.0634803481434085</v>
      </c>
      <c r="G1341" s="29">
        <v>1</v>
      </c>
      <c r="H1341" s="7"/>
      <c r="I1341" s="7"/>
      <c r="J1341" s="7"/>
      <c r="K1341" s="7"/>
      <c r="M1341" s="7"/>
    </row>
    <row r="1342" spans="1:13" x14ac:dyDescent="0.25">
      <c r="A1342" s="7"/>
      <c r="B1342">
        <v>2010</v>
      </c>
      <c r="C1342">
        <v>8</v>
      </c>
      <c r="D1342">
        <v>30</v>
      </c>
      <c r="E1342" s="127">
        <v>0</v>
      </c>
      <c r="F1342" s="127">
        <v>4.0918693558888437</v>
      </c>
      <c r="G1342" s="29">
        <v>1</v>
      </c>
      <c r="H1342" s="7"/>
      <c r="I1342" s="7"/>
      <c r="J1342" s="7"/>
      <c r="K1342" s="7"/>
      <c r="M1342" s="7"/>
    </row>
    <row r="1343" spans="1:13" x14ac:dyDescent="0.25">
      <c r="A1343" s="7"/>
      <c r="B1343">
        <v>2010</v>
      </c>
      <c r="C1343">
        <v>8</v>
      </c>
      <c r="D1343">
        <v>31</v>
      </c>
      <c r="E1343" s="127">
        <v>0</v>
      </c>
      <c r="F1343" s="127">
        <v>4.1204521694102905</v>
      </c>
      <c r="G1343" s="29">
        <v>1</v>
      </c>
      <c r="H1343" s="7"/>
      <c r="I1343" s="7"/>
      <c r="J1343" s="7"/>
      <c r="K1343" s="7"/>
      <c r="M1343" s="7"/>
    </row>
    <row r="1344" spans="1:13" x14ac:dyDescent="0.25">
      <c r="A1344" s="7"/>
      <c r="B1344">
        <v>2010</v>
      </c>
      <c r="C1344">
        <v>9</v>
      </c>
      <c r="D1344">
        <v>1</v>
      </c>
      <c r="E1344" s="127">
        <v>0</v>
      </c>
      <c r="F1344" s="127">
        <v>4.1492202720435518</v>
      </c>
      <c r="G1344" s="29">
        <v>1</v>
      </c>
      <c r="H1344" s="7"/>
      <c r="I1344" s="7"/>
      <c r="J1344" s="7"/>
      <c r="K1344" s="7"/>
      <c r="M1344" s="7"/>
    </row>
    <row r="1345" spans="1:13" x14ac:dyDescent="0.25">
      <c r="A1345" s="7"/>
      <c r="B1345">
        <v>2010</v>
      </c>
      <c r="C1345">
        <v>9</v>
      </c>
      <c r="D1345">
        <v>2</v>
      </c>
      <c r="E1345" s="127">
        <v>0</v>
      </c>
      <c r="F1345" s="127">
        <v>4.1781650295147958</v>
      </c>
      <c r="G1345" s="29">
        <v>1</v>
      </c>
      <c r="H1345" s="7"/>
      <c r="I1345" s="7"/>
      <c r="J1345" s="7"/>
      <c r="K1345" s="7"/>
      <c r="M1345" s="7"/>
    </row>
    <row r="1346" spans="1:13" x14ac:dyDescent="0.25">
      <c r="A1346" s="7"/>
      <c r="B1346">
        <v>2010</v>
      </c>
      <c r="C1346">
        <v>9</v>
      </c>
      <c r="D1346">
        <v>3</v>
      </c>
      <c r="E1346" s="127">
        <v>0</v>
      </c>
      <c r="F1346" s="127">
        <v>4.2072776899405557</v>
      </c>
      <c r="G1346" s="29">
        <v>1</v>
      </c>
      <c r="H1346" s="7"/>
      <c r="I1346" s="7"/>
      <c r="J1346" s="7"/>
      <c r="K1346" s="7"/>
      <c r="M1346" s="7"/>
    </row>
    <row r="1347" spans="1:13" x14ac:dyDescent="0.25">
      <c r="A1347" s="7"/>
      <c r="B1347">
        <v>2010</v>
      </c>
      <c r="C1347">
        <v>9</v>
      </c>
      <c r="D1347">
        <v>4</v>
      </c>
      <c r="E1347" s="127">
        <v>0</v>
      </c>
      <c r="F1347" s="127">
        <v>4.2365493838277413</v>
      </c>
      <c r="G1347" s="29">
        <v>1</v>
      </c>
      <c r="H1347" s="7"/>
      <c r="I1347" s="7"/>
      <c r="J1347" s="7"/>
      <c r="K1347" s="7"/>
      <c r="M1347" s="7"/>
    </row>
    <row r="1348" spans="1:13" x14ac:dyDescent="0.25">
      <c r="A1348" s="7"/>
      <c r="B1348">
        <v>2010</v>
      </c>
      <c r="C1348">
        <v>9</v>
      </c>
      <c r="D1348">
        <v>5</v>
      </c>
      <c r="E1348" s="127">
        <v>0</v>
      </c>
      <c r="F1348" s="127">
        <v>4.2659711240736176</v>
      </c>
      <c r="G1348" s="29">
        <v>1</v>
      </c>
      <c r="H1348" s="7"/>
      <c r="I1348" s="7"/>
      <c r="J1348" s="7"/>
      <c r="K1348" s="7"/>
      <c r="M1348" s="7"/>
    </row>
    <row r="1349" spans="1:13" x14ac:dyDescent="0.25">
      <c r="A1349" s="7"/>
      <c r="B1349">
        <v>2010</v>
      </c>
      <c r="C1349">
        <v>9</v>
      </c>
      <c r="D1349">
        <v>6</v>
      </c>
      <c r="E1349" s="127">
        <v>0</v>
      </c>
      <c r="F1349" s="127">
        <v>4.2955338059658308</v>
      </c>
      <c r="G1349" s="29">
        <v>1</v>
      </c>
      <c r="H1349" s="7"/>
      <c r="I1349" s="7"/>
      <c r="J1349" s="7"/>
      <c r="K1349" s="7"/>
      <c r="M1349" s="7"/>
    </row>
    <row r="1350" spans="1:13" x14ac:dyDescent="0.25">
      <c r="A1350" s="7"/>
      <c r="B1350">
        <v>2010</v>
      </c>
      <c r="C1350">
        <v>9</v>
      </c>
      <c r="D1350">
        <v>7</v>
      </c>
      <c r="E1350" s="127">
        <v>0</v>
      </c>
      <c r="F1350" s="127">
        <v>4.3252282071823798</v>
      </c>
      <c r="G1350" s="29">
        <v>1</v>
      </c>
      <c r="H1350" s="7"/>
      <c r="I1350" s="7"/>
      <c r="J1350" s="7"/>
      <c r="K1350" s="7"/>
      <c r="M1350" s="7"/>
    </row>
    <row r="1351" spans="1:13" x14ac:dyDescent="0.25">
      <c r="A1351" s="7"/>
      <c r="B1351">
        <v>2010</v>
      </c>
      <c r="C1351">
        <v>9</v>
      </c>
      <c r="D1351">
        <v>8</v>
      </c>
      <c r="E1351" s="127">
        <v>0</v>
      </c>
      <c r="F1351" s="127">
        <v>4.3550449877916435</v>
      </c>
      <c r="G1351" s="29">
        <v>1</v>
      </c>
      <c r="H1351" s="7"/>
      <c r="I1351" s="7"/>
      <c r="J1351" s="7"/>
      <c r="K1351" s="7"/>
      <c r="M1351" s="7"/>
    </row>
    <row r="1352" spans="1:13" x14ac:dyDescent="0.25">
      <c r="A1352" s="7"/>
      <c r="B1352">
        <v>2010</v>
      </c>
      <c r="C1352">
        <v>9</v>
      </c>
      <c r="D1352">
        <v>9</v>
      </c>
      <c r="E1352" s="127">
        <v>0</v>
      </c>
      <c r="F1352" s="127">
        <v>4.3849746902523741</v>
      </c>
      <c r="G1352" s="29">
        <v>1</v>
      </c>
      <c r="H1352" s="7"/>
      <c r="I1352" s="7"/>
      <c r="J1352" s="7"/>
      <c r="K1352" s="7"/>
      <c r="M1352" s="7"/>
    </row>
    <row r="1353" spans="1:13" x14ac:dyDescent="0.25">
      <c r="A1353" s="7"/>
      <c r="B1353">
        <v>2010</v>
      </c>
      <c r="C1353">
        <v>9</v>
      </c>
      <c r="D1353">
        <v>10</v>
      </c>
      <c r="E1353" s="127">
        <v>0</v>
      </c>
      <c r="F1353" s="127">
        <v>4.4150077394136673</v>
      </c>
      <c r="G1353" s="29">
        <v>1</v>
      </c>
      <c r="H1353" s="7"/>
      <c r="I1353" s="7"/>
      <c r="J1353" s="7"/>
      <c r="K1353" s="7"/>
      <c r="M1353" s="7"/>
    </row>
    <row r="1354" spans="1:13" x14ac:dyDescent="0.25">
      <c r="A1354" s="7"/>
      <c r="B1354">
        <v>2010</v>
      </c>
      <c r="C1354">
        <v>9</v>
      </c>
      <c r="D1354">
        <v>11</v>
      </c>
      <c r="E1354" s="127">
        <v>0</v>
      </c>
      <c r="F1354" s="127">
        <v>4.4451344425150232</v>
      </c>
      <c r="G1354" s="29">
        <v>1</v>
      </c>
      <c r="H1354" s="7"/>
      <c r="I1354" s="7"/>
      <c r="J1354" s="7"/>
      <c r="K1354" s="7"/>
      <c r="M1354" s="7"/>
    </row>
    <row r="1355" spans="1:13" x14ac:dyDescent="0.25">
      <c r="A1355" s="7"/>
      <c r="B1355">
        <v>2010</v>
      </c>
      <c r="C1355">
        <v>9</v>
      </c>
      <c r="D1355">
        <v>12</v>
      </c>
      <c r="E1355" s="127">
        <v>0</v>
      </c>
      <c r="F1355" s="127">
        <v>4.4753449891862687</v>
      </c>
      <c r="G1355" s="29">
        <v>1</v>
      </c>
      <c r="H1355" s="7"/>
      <c r="I1355" s="7"/>
      <c r="J1355" s="7"/>
      <c r="K1355" s="7"/>
      <c r="M1355" s="7"/>
    </row>
    <row r="1356" spans="1:13" x14ac:dyDescent="0.25">
      <c r="A1356" s="7"/>
      <c r="B1356">
        <v>2010</v>
      </c>
      <c r="C1356">
        <v>9</v>
      </c>
      <c r="D1356">
        <v>13</v>
      </c>
      <c r="E1356" s="127">
        <v>0</v>
      </c>
      <c r="F1356" s="127">
        <v>4.5056294514476143</v>
      </c>
      <c r="G1356" s="29">
        <v>1</v>
      </c>
      <c r="H1356" s="7"/>
      <c r="I1356" s="7"/>
      <c r="J1356" s="7"/>
      <c r="K1356" s="7"/>
      <c r="M1356" s="7"/>
    </row>
    <row r="1357" spans="1:13" x14ac:dyDescent="0.25">
      <c r="A1357" s="7"/>
      <c r="B1357">
        <v>2010</v>
      </c>
      <c r="C1357">
        <v>9</v>
      </c>
      <c r="D1357">
        <v>14</v>
      </c>
      <c r="E1357" s="127">
        <v>0</v>
      </c>
      <c r="F1357" s="127">
        <v>4.5359777837096615</v>
      </c>
      <c r="G1357" s="29">
        <v>1</v>
      </c>
      <c r="H1357" s="7"/>
      <c r="I1357" s="7"/>
      <c r="J1357" s="7"/>
      <c r="K1357" s="7"/>
      <c r="M1357" s="7"/>
    </row>
    <row r="1358" spans="1:13" x14ac:dyDescent="0.25">
      <c r="A1358" s="7"/>
      <c r="B1358">
        <v>2010</v>
      </c>
      <c r="C1358">
        <v>9</v>
      </c>
      <c r="D1358">
        <v>15</v>
      </c>
      <c r="E1358" s="127">
        <v>0</v>
      </c>
      <c r="F1358" s="127">
        <v>4.5663798227733539</v>
      </c>
      <c r="G1358" s="29">
        <v>1</v>
      </c>
      <c r="H1358" s="7"/>
      <c r="I1358" s="7"/>
      <c r="J1358" s="7"/>
      <c r="K1358" s="7"/>
      <c r="M1358" s="7"/>
    </row>
    <row r="1359" spans="1:13" x14ac:dyDescent="0.25">
      <c r="A1359" s="7"/>
      <c r="B1359">
        <v>2010</v>
      </c>
      <c r="C1359">
        <v>9</v>
      </c>
      <c r="D1359">
        <v>16</v>
      </c>
      <c r="E1359" s="127">
        <v>0</v>
      </c>
      <c r="F1359" s="127">
        <v>4.5968252878300087</v>
      </c>
      <c r="G1359" s="29">
        <v>1</v>
      </c>
      <c r="H1359" s="7"/>
      <c r="I1359" s="7"/>
      <c r="J1359" s="7"/>
      <c r="K1359" s="7"/>
      <c r="M1359" s="7"/>
    </row>
    <row r="1360" spans="1:13" x14ac:dyDescent="0.25">
      <c r="A1360" s="7"/>
      <c r="B1360">
        <v>2010</v>
      </c>
      <c r="C1360">
        <v>9</v>
      </c>
      <c r="D1360">
        <v>17</v>
      </c>
      <c r="E1360" s="127">
        <v>0</v>
      </c>
      <c r="F1360" s="127">
        <v>4.6273037804613022</v>
      </c>
      <c r="G1360" s="29">
        <v>1</v>
      </c>
      <c r="H1360" s="7"/>
      <c r="I1360" s="7"/>
      <c r="J1360" s="7"/>
      <c r="K1360" s="7"/>
      <c r="M1360" s="7"/>
    </row>
    <row r="1361" spans="1:13" x14ac:dyDescent="0.25">
      <c r="A1361" s="7"/>
      <c r="B1361">
        <v>2010</v>
      </c>
      <c r="C1361">
        <v>9</v>
      </c>
      <c r="D1361">
        <v>18</v>
      </c>
      <c r="E1361" s="127">
        <v>0</v>
      </c>
      <c r="F1361" s="127">
        <v>4.6578047846393051</v>
      </c>
      <c r="G1361" s="29">
        <v>1</v>
      </c>
      <c r="H1361" s="7"/>
      <c r="I1361" s="7"/>
      <c r="J1361" s="7"/>
      <c r="K1361" s="7"/>
      <c r="M1361" s="7"/>
    </row>
    <row r="1362" spans="1:13" x14ac:dyDescent="0.25">
      <c r="A1362" s="7"/>
      <c r="B1362">
        <v>2010</v>
      </c>
      <c r="C1362">
        <v>9</v>
      </c>
      <c r="D1362">
        <v>19</v>
      </c>
      <c r="E1362" s="127">
        <v>0</v>
      </c>
      <c r="F1362" s="127">
        <v>4.6883176667264248</v>
      </c>
      <c r="G1362" s="29">
        <v>1</v>
      </c>
      <c r="H1362" s="7"/>
      <c r="I1362" s="7"/>
      <c r="J1362" s="7"/>
      <c r="K1362" s="7"/>
      <c r="M1362" s="7"/>
    </row>
    <row r="1363" spans="1:13" x14ac:dyDescent="0.25">
      <c r="A1363" s="7"/>
      <c r="B1363">
        <v>2010</v>
      </c>
      <c r="C1363">
        <v>9</v>
      </c>
      <c r="D1363">
        <v>20</v>
      </c>
      <c r="E1363" s="127">
        <v>0</v>
      </c>
      <c r="F1363" s="127">
        <v>4.7188316754754656</v>
      </c>
      <c r="G1363" s="29">
        <v>1</v>
      </c>
      <c r="H1363" s="7"/>
      <c r="I1363" s="7"/>
      <c r="J1363" s="7"/>
      <c r="K1363" s="7"/>
      <c r="M1363" s="7"/>
    </row>
    <row r="1364" spans="1:13" x14ac:dyDescent="0.25">
      <c r="A1364" s="7"/>
      <c r="B1364">
        <v>2010</v>
      </c>
      <c r="C1364">
        <v>9</v>
      </c>
      <c r="D1364">
        <v>21</v>
      </c>
      <c r="E1364" s="127">
        <v>0</v>
      </c>
      <c r="F1364" s="127">
        <v>4.7493359420295658</v>
      </c>
      <c r="G1364" s="29">
        <v>1</v>
      </c>
      <c r="H1364" s="7"/>
      <c r="I1364" s="7"/>
      <c r="J1364" s="7"/>
      <c r="K1364" s="7"/>
      <c r="M1364" s="7"/>
    </row>
    <row r="1365" spans="1:13" x14ac:dyDescent="0.25">
      <c r="A1365" s="7"/>
      <c r="B1365">
        <v>2010</v>
      </c>
      <c r="C1365">
        <v>9</v>
      </c>
      <c r="D1365">
        <v>22</v>
      </c>
      <c r="E1365" s="127">
        <v>0</v>
      </c>
      <c r="F1365" s="127">
        <v>4.7798194799222689</v>
      </c>
      <c r="G1365" s="29">
        <v>1</v>
      </c>
      <c r="H1365" s="7"/>
      <c r="I1365" s="7"/>
      <c r="J1365" s="7"/>
      <c r="K1365" s="7"/>
      <c r="M1365" s="7"/>
    </row>
    <row r="1366" spans="1:13" x14ac:dyDescent="0.25">
      <c r="A1366" s="7"/>
      <c r="B1366">
        <v>2010</v>
      </c>
      <c r="C1366">
        <v>9</v>
      </c>
      <c r="D1366">
        <v>23</v>
      </c>
      <c r="E1366" s="127">
        <v>0</v>
      </c>
      <c r="F1366" s="127">
        <v>4.8102711850774602</v>
      </c>
      <c r="G1366" s="29">
        <v>1</v>
      </c>
      <c r="H1366" s="7"/>
      <c r="I1366" s="7"/>
      <c r="J1366" s="7"/>
      <c r="K1366" s="7"/>
      <c r="M1366" s="7"/>
    </row>
    <row r="1367" spans="1:13" x14ac:dyDescent="0.25">
      <c r="A1367" s="7"/>
      <c r="B1367">
        <v>2010</v>
      </c>
      <c r="C1367">
        <v>9</v>
      </c>
      <c r="D1367">
        <v>24</v>
      </c>
      <c r="E1367" s="127">
        <v>0</v>
      </c>
      <c r="F1367" s="127">
        <v>4.8406798358093992</v>
      </c>
      <c r="G1367" s="29">
        <v>1</v>
      </c>
      <c r="H1367" s="7"/>
      <c r="I1367" s="7"/>
      <c r="J1367" s="7"/>
      <c r="K1367" s="7"/>
      <c r="M1367" s="7"/>
    </row>
    <row r="1368" spans="1:13" x14ac:dyDescent="0.25">
      <c r="A1368" s="7"/>
      <c r="B1368">
        <v>2010</v>
      </c>
      <c r="C1368">
        <v>9</v>
      </c>
      <c r="D1368">
        <v>25</v>
      </c>
      <c r="E1368" s="127">
        <v>0</v>
      </c>
      <c r="F1368" s="127">
        <v>4.8710340928227112</v>
      </c>
      <c r="G1368" s="29">
        <v>1</v>
      </c>
      <c r="H1368" s="7"/>
      <c r="I1368" s="7"/>
      <c r="J1368" s="7"/>
      <c r="K1368" s="7"/>
      <c r="M1368" s="7"/>
    </row>
    <row r="1369" spans="1:13" x14ac:dyDescent="0.25">
      <c r="A1369" s="7"/>
      <c r="B1369">
        <v>2010</v>
      </c>
      <c r="C1369">
        <v>9</v>
      </c>
      <c r="D1369">
        <v>26</v>
      </c>
      <c r="E1369" s="127">
        <v>0</v>
      </c>
      <c r="F1369" s="127">
        <v>4.9013224992124016</v>
      </c>
      <c r="G1369" s="29">
        <v>1</v>
      </c>
      <c r="H1369" s="7"/>
      <c r="I1369" s="7"/>
      <c r="J1369" s="7"/>
      <c r="K1369" s="7"/>
      <c r="M1369" s="7"/>
    </row>
    <row r="1370" spans="1:13" x14ac:dyDescent="0.25">
      <c r="A1370" s="7"/>
      <c r="B1370">
        <v>2010</v>
      </c>
      <c r="C1370">
        <v>9</v>
      </c>
      <c r="D1370">
        <v>27</v>
      </c>
      <c r="E1370" s="127">
        <v>0</v>
      </c>
      <c r="F1370" s="127">
        <v>4.9315334804638269</v>
      </c>
      <c r="G1370" s="29">
        <v>1</v>
      </c>
      <c r="H1370" s="7"/>
      <c r="I1370" s="7"/>
      <c r="J1370" s="7"/>
      <c r="K1370" s="7"/>
      <c r="M1370" s="7"/>
    </row>
    <row r="1371" spans="1:13" x14ac:dyDescent="0.25">
      <c r="A1371" s="7"/>
      <c r="B1371">
        <v>2010</v>
      </c>
      <c r="C1371">
        <v>9</v>
      </c>
      <c r="D1371">
        <v>28</v>
      </c>
      <c r="E1371" s="127">
        <v>0</v>
      </c>
      <c r="F1371" s="127">
        <v>4.9616553444527121</v>
      </c>
      <c r="G1371" s="29">
        <v>1</v>
      </c>
      <c r="H1371" s="7"/>
      <c r="I1371" s="7"/>
      <c r="J1371" s="7"/>
      <c r="K1371" s="7"/>
      <c r="M1371" s="7"/>
    </row>
    <row r="1372" spans="1:13" x14ac:dyDescent="0.25">
      <c r="A1372" s="7"/>
      <c r="B1372">
        <v>2010</v>
      </c>
      <c r="C1372">
        <v>9</v>
      </c>
      <c r="D1372">
        <v>29</v>
      </c>
      <c r="E1372" s="127">
        <v>0</v>
      </c>
      <c r="F1372" s="127">
        <v>4.9916762814451943</v>
      </c>
      <c r="G1372" s="29">
        <v>1</v>
      </c>
      <c r="H1372" s="7"/>
      <c r="I1372" s="7"/>
      <c r="J1372" s="7"/>
      <c r="K1372" s="7"/>
      <c r="M1372" s="7"/>
    </row>
    <row r="1373" spans="1:13" x14ac:dyDescent="0.25">
      <c r="A1373" s="7"/>
      <c r="B1373">
        <v>2010</v>
      </c>
      <c r="C1373">
        <v>9</v>
      </c>
      <c r="D1373">
        <v>30</v>
      </c>
      <c r="E1373" s="127">
        <v>0</v>
      </c>
      <c r="F1373" s="127">
        <v>5.0215843640976949</v>
      </c>
      <c r="G1373" s="29">
        <v>1</v>
      </c>
      <c r="H1373" s="7"/>
      <c r="I1373" s="7"/>
      <c r="J1373" s="7"/>
      <c r="K1373" s="7"/>
      <c r="M1373" s="7"/>
    </row>
    <row r="1374" spans="1:13" x14ac:dyDescent="0.25">
      <c r="A1374" s="7"/>
      <c r="B1374">
        <v>2010</v>
      </c>
      <c r="C1374">
        <v>10</v>
      </c>
      <c r="D1374">
        <v>1</v>
      </c>
      <c r="E1374" s="127">
        <v>0</v>
      </c>
      <c r="F1374" s="127">
        <v>5.0513675474570769</v>
      </c>
      <c r="G1374" s="29">
        <v>1</v>
      </c>
      <c r="H1374" s="7"/>
      <c r="I1374" s="7"/>
      <c r="J1374" s="7"/>
      <c r="K1374" s="7"/>
      <c r="M1374" s="7"/>
    </row>
    <row r="1375" spans="1:13" x14ac:dyDescent="0.25">
      <c r="A1375" s="7"/>
      <c r="B1375">
        <v>2010</v>
      </c>
      <c r="C1375">
        <v>10</v>
      </c>
      <c r="D1375">
        <v>2</v>
      </c>
      <c r="E1375" s="127">
        <v>0</v>
      </c>
      <c r="F1375" s="127">
        <v>5.0810136689605274</v>
      </c>
      <c r="G1375" s="29">
        <v>1</v>
      </c>
      <c r="H1375" s="7"/>
      <c r="I1375" s="7"/>
      <c r="J1375" s="7"/>
      <c r="K1375" s="7"/>
      <c r="M1375" s="7"/>
    </row>
    <row r="1376" spans="1:13" x14ac:dyDescent="0.25">
      <c r="A1376" s="7"/>
      <c r="B1376">
        <v>2010</v>
      </c>
      <c r="C1376">
        <v>10</v>
      </c>
      <c r="D1376">
        <v>3</v>
      </c>
      <c r="E1376" s="127">
        <v>0</v>
      </c>
      <c r="F1376" s="127">
        <v>5.1105104484356412</v>
      </c>
      <c r="G1376" s="29">
        <v>1</v>
      </c>
      <c r="H1376" s="7"/>
      <c r="I1376" s="7"/>
      <c r="J1376" s="7"/>
      <c r="K1376" s="7"/>
      <c r="M1376" s="7"/>
    </row>
    <row r="1377" spans="1:13" x14ac:dyDescent="0.25">
      <c r="A1377" s="7"/>
      <c r="B1377">
        <v>2010</v>
      </c>
      <c r="C1377">
        <v>10</v>
      </c>
      <c r="D1377">
        <v>4</v>
      </c>
      <c r="E1377" s="127">
        <v>0</v>
      </c>
      <c r="F1377" s="127">
        <v>5.1398454881003328</v>
      </c>
      <c r="G1377" s="29">
        <v>1</v>
      </c>
      <c r="H1377" s="7"/>
      <c r="I1377" s="7"/>
      <c r="J1377" s="7"/>
      <c r="K1377" s="7"/>
      <c r="M1377" s="7"/>
    </row>
    <row r="1378" spans="1:13" x14ac:dyDescent="0.25">
      <c r="A1378" s="7"/>
      <c r="B1378">
        <v>2010</v>
      </c>
      <c r="C1378">
        <v>10</v>
      </c>
      <c r="D1378">
        <v>5</v>
      </c>
      <c r="E1378" s="127">
        <v>0</v>
      </c>
      <c r="F1378" s="127">
        <v>5.1690062725629264</v>
      </c>
      <c r="G1378" s="29">
        <v>1</v>
      </c>
      <c r="H1378" s="7"/>
      <c r="I1378" s="7"/>
      <c r="J1378" s="7"/>
      <c r="K1378" s="7"/>
      <c r="M1378" s="7"/>
    </row>
    <row r="1379" spans="1:13" x14ac:dyDescent="0.25">
      <c r="A1379" s="7"/>
      <c r="B1379">
        <v>2010</v>
      </c>
      <c r="C1379">
        <v>10</v>
      </c>
      <c r="D1379">
        <v>6</v>
      </c>
      <c r="E1379" s="127">
        <v>0</v>
      </c>
      <c r="F1379" s="127">
        <v>5.1979801688220828</v>
      </c>
      <c r="G1379" s="29">
        <v>1</v>
      </c>
      <c r="H1379" s="7"/>
      <c r="I1379" s="7"/>
      <c r="J1379" s="7"/>
      <c r="K1379" s="7"/>
      <c r="M1379" s="7"/>
    </row>
    <row r="1380" spans="1:13" x14ac:dyDescent="0.25">
      <c r="A1380" s="7"/>
      <c r="B1380">
        <v>2010</v>
      </c>
      <c r="C1380">
        <v>10</v>
      </c>
      <c r="D1380">
        <v>7</v>
      </c>
      <c r="E1380" s="127">
        <v>0</v>
      </c>
      <c r="F1380" s="127">
        <v>5.2267544262668597</v>
      </c>
      <c r="G1380" s="29">
        <v>1</v>
      </c>
      <c r="H1380" s="7"/>
      <c r="I1380" s="7"/>
      <c r="J1380" s="7"/>
      <c r="K1380" s="7"/>
      <c r="M1380" s="7"/>
    </row>
    <row r="1381" spans="1:13" x14ac:dyDescent="0.25">
      <c r="A1381" s="7"/>
      <c r="B1381">
        <v>2010</v>
      </c>
      <c r="C1381">
        <v>10</v>
      </c>
      <c r="D1381">
        <v>8</v>
      </c>
      <c r="E1381" s="127">
        <v>0</v>
      </c>
      <c r="F1381" s="127">
        <v>5.2553161766766632</v>
      </c>
      <c r="G1381" s="29">
        <v>1</v>
      </c>
      <c r="H1381" s="7"/>
      <c r="I1381" s="7"/>
      <c r="J1381" s="7"/>
      <c r="K1381" s="7"/>
      <c r="M1381" s="7"/>
    </row>
    <row r="1382" spans="1:13" x14ac:dyDescent="0.25">
      <c r="A1382" s="7"/>
      <c r="B1382">
        <v>2010</v>
      </c>
      <c r="C1382">
        <v>10</v>
      </c>
      <c r="D1382">
        <v>9</v>
      </c>
      <c r="E1382" s="127">
        <v>0</v>
      </c>
      <c r="F1382" s="127">
        <v>5.2836524342212616</v>
      </c>
      <c r="G1382" s="29">
        <v>1</v>
      </c>
      <c r="H1382" s="7"/>
      <c r="I1382" s="7"/>
      <c r="J1382" s="7"/>
      <c r="K1382" s="7"/>
      <c r="M1382" s="7"/>
    </row>
    <row r="1383" spans="1:13" x14ac:dyDescent="0.25">
      <c r="A1383" s="7"/>
      <c r="B1383">
        <v>2010</v>
      </c>
      <c r="C1383">
        <v>10</v>
      </c>
      <c r="D1383">
        <v>10</v>
      </c>
      <c r="E1383" s="127">
        <v>0</v>
      </c>
      <c r="F1383" s="127">
        <v>5.3117500954608081</v>
      </c>
      <c r="G1383" s="29">
        <v>1</v>
      </c>
      <c r="H1383" s="7"/>
      <c r="I1383" s="7"/>
      <c r="J1383" s="7"/>
      <c r="K1383" s="7"/>
      <c r="M1383" s="7"/>
    </row>
    <row r="1384" spans="1:13" x14ac:dyDescent="0.25">
      <c r="A1384" s="7"/>
      <c r="B1384">
        <v>2010</v>
      </c>
      <c r="C1384">
        <v>10</v>
      </c>
      <c r="D1384">
        <v>11</v>
      </c>
      <c r="E1384" s="127">
        <v>0</v>
      </c>
      <c r="F1384" s="127">
        <v>5.3395959393458226</v>
      </c>
      <c r="G1384" s="29">
        <v>1</v>
      </c>
      <c r="H1384" s="7"/>
      <c r="I1384" s="7"/>
      <c r="J1384" s="7"/>
      <c r="K1384" s="7"/>
      <c r="M1384" s="7"/>
    </row>
    <row r="1385" spans="1:13" x14ac:dyDescent="0.25">
      <c r="A1385" s="7"/>
      <c r="B1385">
        <v>2010</v>
      </c>
      <c r="C1385">
        <v>10</v>
      </c>
      <c r="D1385">
        <v>12</v>
      </c>
      <c r="E1385" s="127">
        <v>0</v>
      </c>
      <c r="F1385" s="127">
        <v>5.3671766272171695</v>
      </c>
      <c r="G1385" s="29">
        <v>1</v>
      </c>
      <c r="H1385" s="7"/>
      <c r="I1385" s="7"/>
      <c r="J1385" s="7"/>
      <c r="K1385" s="7"/>
      <c r="M1385" s="7"/>
    </row>
    <row r="1386" spans="1:13" x14ac:dyDescent="0.25">
      <c r="A1386" s="7"/>
      <c r="B1386">
        <v>2010</v>
      </c>
      <c r="C1386">
        <v>10</v>
      </c>
      <c r="D1386">
        <v>13</v>
      </c>
      <c r="E1386" s="127">
        <v>0</v>
      </c>
      <c r="F1386" s="127">
        <v>5.3944787028061292</v>
      </c>
      <c r="G1386" s="29">
        <v>1</v>
      </c>
      <c r="H1386" s="7"/>
      <c r="I1386" s="7"/>
      <c r="J1386" s="7"/>
      <c r="K1386" s="7"/>
      <c r="M1386" s="7"/>
    </row>
    <row r="1387" spans="1:13" x14ac:dyDescent="0.25">
      <c r="A1387" s="7"/>
      <c r="B1387">
        <v>2010</v>
      </c>
      <c r="C1387">
        <v>10</v>
      </c>
      <c r="D1387">
        <v>14</v>
      </c>
      <c r="E1387" s="127">
        <v>0</v>
      </c>
      <c r="F1387" s="127">
        <v>5.421488592234283</v>
      </c>
      <c r="G1387" s="29">
        <v>1</v>
      </c>
      <c r="H1387" s="7"/>
      <c r="I1387" s="7"/>
      <c r="J1387" s="7"/>
      <c r="K1387" s="7"/>
      <c r="M1387" s="7"/>
    </row>
    <row r="1388" spans="1:13" x14ac:dyDescent="0.25">
      <c r="A1388" s="7"/>
      <c r="B1388">
        <v>2010</v>
      </c>
      <c r="C1388">
        <v>10</v>
      </c>
      <c r="D1388">
        <v>15</v>
      </c>
      <c r="E1388" s="127">
        <v>0</v>
      </c>
      <c r="F1388" s="127">
        <v>5.448192604013645</v>
      </c>
      <c r="G1388" s="29">
        <v>1</v>
      </c>
      <c r="H1388" s="7"/>
      <c r="I1388" s="7"/>
      <c r="J1388" s="7"/>
      <c r="K1388" s="7"/>
      <c r="M1388" s="7"/>
    </row>
    <row r="1389" spans="1:13" x14ac:dyDescent="0.25">
      <c r="A1389" s="7"/>
      <c r="B1389">
        <v>2010</v>
      </c>
      <c r="C1389">
        <v>10</v>
      </c>
      <c r="D1389">
        <v>16</v>
      </c>
      <c r="E1389" s="127">
        <v>0</v>
      </c>
      <c r="F1389" s="127">
        <v>5.474576929046556</v>
      </c>
      <c r="G1389" s="29">
        <v>1</v>
      </c>
      <c r="H1389" s="7"/>
      <c r="I1389" s="7"/>
      <c r="J1389" s="7"/>
      <c r="K1389" s="7"/>
      <c r="M1389" s="7"/>
    </row>
    <row r="1390" spans="1:13" x14ac:dyDescent="0.25">
      <c r="A1390" s="7"/>
      <c r="B1390">
        <v>2010</v>
      </c>
      <c r="C1390">
        <v>10</v>
      </c>
      <c r="D1390">
        <v>17</v>
      </c>
      <c r="E1390" s="127">
        <v>0</v>
      </c>
      <c r="F1390" s="127">
        <v>5.5006276406257335</v>
      </c>
      <c r="G1390" s="29">
        <v>1</v>
      </c>
      <c r="H1390" s="7"/>
      <c r="I1390" s="7"/>
      <c r="J1390" s="7"/>
      <c r="K1390" s="7"/>
      <c r="M1390" s="7"/>
    </row>
    <row r="1391" spans="1:13" x14ac:dyDescent="0.25">
      <c r="A1391" s="7"/>
      <c r="B1391">
        <v>2010</v>
      </c>
      <c r="C1391">
        <v>10</v>
      </c>
      <c r="D1391">
        <v>18</v>
      </c>
      <c r="E1391" s="127">
        <v>0</v>
      </c>
      <c r="F1391" s="127">
        <v>5.5263306944342938</v>
      </c>
      <c r="G1391" s="29">
        <v>1</v>
      </c>
      <c r="H1391" s="7"/>
      <c r="I1391" s="7"/>
      <c r="J1391" s="7"/>
      <c r="K1391" s="7"/>
      <c r="M1391" s="7"/>
    </row>
    <row r="1392" spans="1:13" x14ac:dyDescent="0.25">
      <c r="A1392" s="7"/>
      <c r="B1392">
        <v>2010</v>
      </c>
      <c r="C1392">
        <v>10</v>
      </c>
      <c r="D1392">
        <v>19</v>
      </c>
      <c r="E1392" s="127">
        <v>0</v>
      </c>
      <c r="F1392" s="127">
        <v>5.551671928545642</v>
      </c>
      <c r="G1392" s="29">
        <v>1</v>
      </c>
      <c r="H1392" s="7"/>
      <c r="I1392" s="7"/>
      <c r="J1392" s="7"/>
      <c r="K1392" s="7"/>
      <c r="M1392" s="7"/>
    </row>
    <row r="1393" spans="1:13" x14ac:dyDescent="0.25">
      <c r="A1393" s="7"/>
      <c r="B1393">
        <v>2010</v>
      </c>
      <c r="C1393">
        <v>10</v>
      </c>
      <c r="D1393">
        <v>20</v>
      </c>
      <c r="E1393" s="127">
        <v>0</v>
      </c>
      <c r="F1393" s="127">
        <v>5.5766370634236546</v>
      </c>
      <c r="G1393" s="29">
        <v>1</v>
      </c>
      <c r="H1393" s="7"/>
      <c r="I1393" s="7"/>
      <c r="J1393" s="7"/>
      <c r="K1393" s="7"/>
      <c r="M1393" s="7"/>
    </row>
    <row r="1394" spans="1:13" x14ac:dyDescent="0.25">
      <c r="A1394" s="7"/>
      <c r="B1394">
        <v>2010</v>
      </c>
      <c r="C1394">
        <v>10</v>
      </c>
      <c r="D1394">
        <v>21</v>
      </c>
      <c r="E1394" s="127">
        <v>5.9213733700000004</v>
      </c>
      <c r="F1394" s="127">
        <v>5.6012117019224998</v>
      </c>
      <c r="G1394" s="29">
        <v>1</v>
      </c>
      <c r="H1394" s="7"/>
      <c r="I1394" s="7"/>
      <c r="J1394" s="7"/>
      <c r="K1394" s="7"/>
      <c r="M1394" s="7"/>
    </row>
    <row r="1395" spans="1:13" x14ac:dyDescent="0.25">
      <c r="A1395" s="7"/>
      <c r="B1395">
        <v>2010</v>
      </c>
      <c r="C1395">
        <v>10</v>
      </c>
      <c r="D1395">
        <v>22</v>
      </c>
      <c r="E1395" s="127">
        <v>0</v>
      </c>
      <c r="F1395" s="127">
        <v>5.6253813292867267</v>
      </c>
      <c r="G1395" s="29">
        <v>1</v>
      </c>
      <c r="H1395" s="7"/>
      <c r="I1395" s="7"/>
      <c r="J1395" s="7"/>
      <c r="K1395" s="7"/>
      <c r="M1395" s="7"/>
    </row>
    <row r="1396" spans="1:13" x14ac:dyDescent="0.25">
      <c r="A1396" s="7"/>
      <c r="B1396">
        <v>2010</v>
      </c>
      <c r="C1396">
        <v>10</v>
      </c>
      <c r="D1396">
        <v>23</v>
      </c>
      <c r="E1396" s="127">
        <v>0</v>
      </c>
      <c r="F1396" s="127">
        <v>5.6491313131512921</v>
      </c>
      <c r="G1396" s="29">
        <v>1</v>
      </c>
      <c r="H1396" s="7"/>
      <c r="I1396" s="7"/>
      <c r="J1396" s="7"/>
      <c r="K1396" s="7"/>
      <c r="M1396" s="7"/>
    </row>
    <row r="1397" spans="1:13" x14ac:dyDescent="0.25">
      <c r="A1397" s="7"/>
      <c r="B1397">
        <v>2010</v>
      </c>
      <c r="C1397">
        <v>10</v>
      </c>
      <c r="D1397">
        <v>24</v>
      </c>
      <c r="E1397" s="127">
        <v>0</v>
      </c>
      <c r="F1397" s="127">
        <v>5.6724469035414646</v>
      </c>
      <c r="G1397" s="29">
        <v>1</v>
      </c>
      <c r="H1397" s="7"/>
      <c r="I1397" s="7"/>
      <c r="J1397" s="7"/>
      <c r="K1397" s="7"/>
      <c r="M1397" s="7"/>
    </row>
    <row r="1398" spans="1:13" x14ac:dyDescent="0.25">
      <c r="A1398" s="7"/>
      <c r="B1398">
        <v>2010</v>
      </c>
      <c r="C1398">
        <v>10</v>
      </c>
      <c r="D1398">
        <v>25</v>
      </c>
      <c r="E1398" s="127">
        <v>0</v>
      </c>
      <c r="F1398" s="127">
        <v>5.6953132328729321</v>
      </c>
      <c r="G1398" s="29">
        <v>1</v>
      </c>
      <c r="H1398" s="7"/>
      <c r="I1398" s="7"/>
      <c r="J1398" s="7"/>
      <c r="K1398" s="7"/>
      <c r="M1398" s="7"/>
    </row>
    <row r="1399" spans="1:13" x14ac:dyDescent="0.25">
      <c r="A1399" s="7"/>
      <c r="B1399">
        <v>2010</v>
      </c>
      <c r="C1399">
        <v>10</v>
      </c>
      <c r="D1399">
        <v>26</v>
      </c>
      <c r="E1399" s="127">
        <v>0</v>
      </c>
      <c r="F1399" s="127">
        <v>5.7177153159517022</v>
      </c>
      <c r="G1399" s="29">
        <v>1</v>
      </c>
      <c r="H1399" s="7"/>
      <c r="I1399" s="7"/>
      <c r="J1399" s="7"/>
      <c r="K1399" s="7"/>
      <c r="M1399" s="7"/>
    </row>
    <row r="1400" spans="1:13" x14ac:dyDescent="0.25">
      <c r="A1400" s="7"/>
      <c r="B1400">
        <v>2010</v>
      </c>
      <c r="C1400">
        <v>10</v>
      </c>
      <c r="D1400">
        <v>27</v>
      </c>
      <c r="E1400" s="127">
        <v>0</v>
      </c>
      <c r="F1400" s="127">
        <v>5.7396380499742099</v>
      </c>
      <c r="G1400" s="29">
        <v>1</v>
      </c>
      <c r="H1400" s="7"/>
      <c r="I1400" s="7"/>
      <c r="J1400" s="7"/>
      <c r="K1400" s="7"/>
      <c r="M1400" s="7"/>
    </row>
    <row r="1401" spans="1:13" x14ac:dyDescent="0.25">
      <c r="A1401" s="7"/>
      <c r="B1401">
        <v>2010</v>
      </c>
      <c r="C1401">
        <v>10</v>
      </c>
      <c r="D1401">
        <v>28</v>
      </c>
      <c r="E1401" s="127">
        <v>0</v>
      </c>
      <c r="F1401" s="127">
        <v>5.7610662145271787</v>
      </c>
      <c r="G1401" s="29">
        <v>1</v>
      </c>
      <c r="H1401" s="7"/>
      <c r="I1401" s="7"/>
      <c r="J1401" s="7"/>
      <c r="K1401" s="7"/>
      <c r="M1401" s="7"/>
    </row>
    <row r="1402" spans="1:13" x14ac:dyDescent="0.25">
      <c r="A1402" s="7"/>
      <c r="B1402">
        <v>2010</v>
      </c>
      <c r="C1402">
        <v>10</v>
      </c>
      <c r="D1402">
        <v>29</v>
      </c>
      <c r="E1402" s="127">
        <v>0</v>
      </c>
      <c r="F1402" s="127">
        <v>5.7819844715877693</v>
      </c>
      <c r="G1402" s="29">
        <v>1</v>
      </c>
      <c r="H1402" s="7"/>
      <c r="I1402" s="7"/>
      <c r="J1402" s="7"/>
      <c r="K1402" s="7"/>
      <c r="M1402" s="7"/>
    </row>
    <row r="1403" spans="1:13" x14ac:dyDescent="0.25">
      <c r="A1403" s="7"/>
      <c r="B1403">
        <v>2010</v>
      </c>
      <c r="C1403">
        <v>10</v>
      </c>
      <c r="D1403">
        <v>30</v>
      </c>
      <c r="E1403" s="127">
        <v>0</v>
      </c>
      <c r="F1403" s="127">
        <v>5.8023773655234869</v>
      </c>
      <c r="G1403" s="29">
        <v>1</v>
      </c>
      <c r="H1403" s="7"/>
      <c r="I1403" s="7"/>
      <c r="J1403" s="7"/>
      <c r="K1403" s="7"/>
      <c r="M1403" s="7"/>
    </row>
    <row r="1404" spans="1:13" x14ac:dyDescent="0.25">
      <c r="A1404" s="7"/>
      <c r="B1404">
        <v>2010</v>
      </c>
      <c r="C1404">
        <v>10</v>
      </c>
      <c r="D1404">
        <v>31</v>
      </c>
      <c r="E1404" s="127">
        <v>0</v>
      </c>
      <c r="F1404" s="127">
        <v>5.8222293230922091</v>
      </c>
      <c r="G1404" s="29">
        <v>1</v>
      </c>
      <c r="H1404" s="7"/>
      <c r="I1404" s="7"/>
      <c r="J1404" s="7"/>
      <c r="K1404" s="7"/>
      <c r="M1404" s="7"/>
    </row>
    <row r="1405" spans="1:13" x14ac:dyDescent="0.25">
      <c r="A1405" s="7"/>
      <c r="B1405">
        <v>2010</v>
      </c>
      <c r="C1405">
        <v>11</v>
      </c>
      <c r="D1405">
        <v>1</v>
      </c>
      <c r="E1405" s="127">
        <v>0</v>
      </c>
      <c r="F1405" s="127">
        <v>5.8415246534421321</v>
      </c>
      <c r="G1405" s="29">
        <v>1</v>
      </c>
      <c r="H1405" s="7"/>
      <c r="I1405" s="7"/>
      <c r="J1405" s="7"/>
      <c r="K1405" s="7"/>
      <c r="M1405" s="7"/>
    </row>
    <row r="1406" spans="1:13" x14ac:dyDescent="0.25">
      <c r="A1406" s="7"/>
      <c r="B1406">
        <v>2010</v>
      </c>
      <c r="C1406">
        <v>11</v>
      </c>
      <c r="D1406">
        <v>2</v>
      </c>
      <c r="E1406" s="127">
        <v>0</v>
      </c>
      <c r="F1406" s="127">
        <v>5.8602475481119143</v>
      </c>
      <c r="G1406" s="29">
        <v>1</v>
      </c>
      <c r="H1406" s="7"/>
      <c r="I1406" s="7"/>
      <c r="J1406" s="7"/>
      <c r="K1406" s="7"/>
      <c r="M1406" s="7"/>
    </row>
    <row r="1407" spans="1:13" x14ac:dyDescent="0.25">
      <c r="A1407" s="7"/>
      <c r="B1407">
        <v>2010</v>
      </c>
      <c r="C1407">
        <v>11</v>
      </c>
      <c r="D1407">
        <v>3</v>
      </c>
      <c r="E1407" s="127">
        <v>0</v>
      </c>
      <c r="F1407" s="127">
        <v>5.8783820810304981</v>
      </c>
      <c r="G1407" s="29">
        <v>1</v>
      </c>
      <c r="H1407" s="7"/>
      <c r="I1407" s="7"/>
      <c r="J1407" s="7"/>
      <c r="K1407" s="7"/>
      <c r="M1407" s="7"/>
    </row>
    <row r="1408" spans="1:13" x14ac:dyDescent="0.25">
      <c r="A1408" s="7"/>
      <c r="B1408">
        <v>2010</v>
      </c>
      <c r="C1408">
        <v>11</v>
      </c>
      <c r="D1408">
        <v>4</v>
      </c>
      <c r="E1408" s="127">
        <v>0</v>
      </c>
      <c r="F1408" s="127">
        <v>5.8959122085172391</v>
      </c>
      <c r="G1408" s="29">
        <v>1</v>
      </c>
      <c r="H1408" s="7"/>
      <c r="I1408" s="7"/>
      <c r="J1408" s="7"/>
      <c r="K1408" s="7"/>
      <c r="M1408" s="7"/>
    </row>
    <row r="1409" spans="1:13" x14ac:dyDescent="0.25">
      <c r="A1409" s="7"/>
      <c r="B1409">
        <v>2010</v>
      </c>
      <c r="C1409">
        <v>11</v>
      </c>
      <c r="D1409">
        <v>5</v>
      </c>
      <c r="E1409" s="127">
        <v>0</v>
      </c>
      <c r="F1409" s="127">
        <v>5.9128217692818525</v>
      </c>
      <c r="G1409" s="29">
        <v>1</v>
      </c>
      <c r="H1409" s="7"/>
      <c r="I1409" s="7"/>
      <c r="J1409" s="7"/>
      <c r="K1409" s="7"/>
      <c r="M1409" s="7"/>
    </row>
    <row r="1410" spans="1:13" x14ac:dyDescent="0.25">
      <c r="A1410" s="7"/>
      <c r="B1410">
        <v>2010</v>
      </c>
      <c r="C1410">
        <v>11</v>
      </c>
      <c r="D1410">
        <v>6</v>
      </c>
      <c r="E1410" s="127">
        <v>0</v>
      </c>
      <c r="F1410" s="127">
        <v>5.9290944844243985</v>
      </c>
      <c r="G1410" s="29">
        <v>1</v>
      </c>
      <c r="H1410" s="7"/>
      <c r="I1410" s="7"/>
      <c r="J1410" s="7"/>
      <c r="K1410" s="7"/>
      <c r="M1410" s="7"/>
    </row>
    <row r="1411" spans="1:13" x14ac:dyDescent="0.25">
      <c r="A1411" s="7"/>
      <c r="B1411">
        <v>2010</v>
      </c>
      <c r="C1411">
        <v>11</v>
      </c>
      <c r="D1411">
        <v>7</v>
      </c>
      <c r="E1411" s="127">
        <v>0</v>
      </c>
      <c r="F1411" s="127">
        <v>5.9447139574353312</v>
      </c>
      <c r="G1411" s="29">
        <v>1</v>
      </c>
      <c r="H1411" s="7"/>
      <c r="I1411" s="7"/>
      <c r="J1411" s="7"/>
      <c r="K1411" s="7"/>
      <c r="M1411" s="7"/>
    </row>
    <row r="1412" spans="1:13" x14ac:dyDescent="0.25">
      <c r="A1412" s="7"/>
      <c r="B1412">
        <v>2010</v>
      </c>
      <c r="C1412">
        <v>11</v>
      </c>
      <c r="D1412">
        <v>8</v>
      </c>
      <c r="E1412" s="127">
        <v>0</v>
      </c>
      <c r="F1412" s="127">
        <v>5.9596636741954701</v>
      </c>
      <c r="G1412" s="29">
        <v>1</v>
      </c>
      <c r="H1412" s="7"/>
      <c r="I1412" s="7"/>
      <c r="J1412" s="7"/>
      <c r="K1412" s="7"/>
      <c r="M1412" s="7"/>
    </row>
    <row r="1413" spans="1:13" x14ac:dyDescent="0.25">
      <c r="A1413" s="7"/>
      <c r="B1413">
        <v>2010</v>
      </c>
      <c r="C1413">
        <v>11</v>
      </c>
      <c r="D1413">
        <v>9</v>
      </c>
      <c r="E1413" s="127">
        <v>0</v>
      </c>
      <c r="F1413" s="127">
        <v>5.9739270029760032</v>
      </c>
      <c r="G1413" s="29">
        <v>1</v>
      </c>
      <c r="H1413" s="7"/>
      <c r="I1413" s="7"/>
      <c r="J1413" s="7"/>
      <c r="K1413" s="7"/>
      <c r="M1413" s="7"/>
    </row>
    <row r="1414" spans="1:13" x14ac:dyDescent="0.25">
      <c r="A1414" s="7"/>
      <c r="B1414">
        <v>2010</v>
      </c>
      <c r="C1414">
        <v>11</v>
      </c>
      <c r="D1414">
        <v>10</v>
      </c>
      <c r="E1414" s="127">
        <v>0</v>
      </c>
      <c r="F1414" s="127">
        <v>5.9874871944384385</v>
      </c>
      <c r="G1414" s="29">
        <v>1</v>
      </c>
      <c r="H1414" s="7"/>
      <c r="I1414" s="7"/>
      <c r="J1414" s="7"/>
      <c r="K1414" s="7"/>
      <c r="M1414" s="7"/>
    </row>
    <row r="1415" spans="1:13" x14ac:dyDescent="0.25">
      <c r="A1415" s="7"/>
      <c r="B1415">
        <v>2010</v>
      </c>
      <c r="C1415">
        <v>11</v>
      </c>
      <c r="D1415">
        <v>11</v>
      </c>
      <c r="E1415" s="127">
        <v>0</v>
      </c>
      <c r="F1415" s="127">
        <v>6.0003273816347527</v>
      </c>
      <c r="G1415" s="29">
        <v>1</v>
      </c>
      <c r="H1415" s="7"/>
      <c r="I1415" s="7"/>
      <c r="J1415" s="7"/>
      <c r="K1415" s="7"/>
      <c r="M1415" s="7"/>
    </row>
    <row r="1416" spans="1:13" x14ac:dyDescent="0.25">
      <c r="A1416" s="7"/>
      <c r="B1416">
        <v>2010</v>
      </c>
      <c r="C1416">
        <v>11</v>
      </c>
      <c r="D1416">
        <v>12</v>
      </c>
      <c r="E1416" s="127">
        <v>0</v>
      </c>
      <c r="F1416" s="127">
        <v>6.0124305800071998</v>
      </c>
      <c r="G1416" s="29">
        <v>1</v>
      </c>
      <c r="H1416" s="7"/>
      <c r="I1416" s="7"/>
      <c r="J1416" s="7"/>
      <c r="K1416" s="7"/>
      <c r="M1416" s="7"/>
    </row>
    <row r="1417" spans="1:13" x14ac:dyDescent="0.25">
      <c r="A1417" s="7"/>
      <c r="B1417">
        <v>2010</v>
      </c>
      <c r="C1417">
        <v>11</v>
      </c>
      <c r="D1417">
        <v>13</v>
      </c>
      <c r="E1417" s="127">
        <v>0</v>
      </c>
      <c r="F1417" s="127">
        <v>6.0237796873884255</v>
      </c>
      <c r="G1417" s="29">
        <v>1</v>
      </c>
      <c r="H1417" s="7"/>
      <c r="I1417" s="7"/>
      <c r="J1417" s="7"/>
      <c r="K1417" s="7"/>
      <c r="M1417" s="7"/>
    </row>
    <row r="1418" spans="1:13" x14ac:dyDescent="0.25">
      <c r="A1418" s="7"/>
      <c r="B1418">
        <v>2010</v>
      </c>
      <c r="C1418">
        <v>11</v>
      </c>
      <c r="D1418">
        <v>14</v>
      </c>
      <c r="E1418" s="127">
        <v>0</v>
      </c>
      <c r="F1418" s="127">
        <v>6.0343574840014638</v>
      </c>
      <c r="G1418" s="29">
        <v>1</v>
      </c>
      <c r="H1418" s="7"/>
      <c r="I1418" s="7"/>
      <c r="J1418" s="7"/>
      <c r="K1418" s="7"/>
      <c r="M1418" s="7"/>
    </row>
    <row r="1419" spans="1:13" x14ac:dyDescent="0.25">
      <c r="A1419" s="7"/>
      <c r="B1419">
        <v>2010</v>
      </c>
      <c r="C1419">
        <v>11</v>
      </c>
      <c r="D1419">
        <v>15</v>
      </c>
      <c r="E1419" s="127">
        <v>1.1699999599999999</v>
      </c>
      <c r="F1419" s="127">
        <v>6.0441466324597002</v>
      </c>
      <c r="G1419" s="29">
        <v>1</v>
      </c>
      <c r="H1419" s="7"/>
      <c r="I1419" s="7"/>
      <c r="J1419" s="7"/>
      <c r="K1419" s="7"/>
      <c r="M1419" s="7"/>
    </row>
    <row r="1420" spans="1:13" x14ac:dyDescent="0.25">
      <c r="A1420" s="7"/>
      <c r="B1420">
        <v>2010</v>
      </c>
      <c r="C1420">
        <v>11</v>
      </c>
      <c r="D1420">
        <v>16</v>
      </c>
      <c r="E1420" s="127">
        <v>0</v>
      </c>
      <c r="F1420" s="127">
        <v>6.0531296777668864</v>
      </c>
      <c r="G1420" s="29">
        <v>1</v>
      </c>
      <c r="H1420" s="7"/>
      <c r="I1420" s="7"/>
      <c r="J1420" s="7"/>
      <c r="K1420" s="7"/>
      <c r="M1420" s="7"/>
    </row>
    <row r="1421" spans="1:13" x14ac:dyDescent="0.25">
      <c r="A1421" s="7"/>
      <c r="B1421">
        <v>2010</v>
      </c>
      <c r="C1421">
        <v>11</v>
      </c>
      <c r="D1421">
        <v>17</v>
      </c>
      <c r="E1421" s="127">
        <v>0</v>
      </c>
      <c r="F1421" s="127">
        <v>6.0612890473171532</v>
      </c>
      <c r="G1421" s="29">
        <v>1</v>
      </c>
      <c r="H1421" s="7"/>
      <c r="I1421" s="7"/>
      <c r="J1421" s="7"/>
      <c r="K1421" s="7"/>
      <c r="M1421" s="7"/>
    </row>
    <row r="1422" spans="1:13" x14ac:dyDescent="0.25">
      <c r="A1422" s="7"/>
      <c r="B1422">
        <v>2010</v>
      </c>
      <c r="C1422">
        <v>11</v>
      </c>
      <c r="D1422">
        <v>18</v>
      </c>
      <c r="E1422" s="127">
        <v>0.44999998800000002</v>
      </c>
      <c r="F1422" s="127">
        <v>6.068607050894979</v>
      </c>
      <c r="G1422" s="29">
        <v>1</v>
      </c>
      <c r="H1422" s="7"/>
      <c r="I1422" s="7"/>
      <c r="J1422" s="7"/>
      <c r="K1422" s="7"/>
      <c r="M1422" s="7"/>
    </row>
    <row r="1423" spans="1:13" x14ac:dyDescent="0.25">
      <c r="A1423" s="7"/>
      <c r="B1423">
        <v>2010</v>
      </c>
      <c r="C1423">
        <v>11</v>
      </c>
      <c r="D1423">
        <v>19</v>
      </c>
      <c r="E1423" s="127">
        <v>0</v>
      </c>
      <c r="F1423" s="127">
        <v>6.075065880675254</v>
      </c>
      <c r="G1423" s="29">
        <v>1</v>
      </c>
      <c r="H1423" s="7"/>
      <c r="I1423" s="7"/>
      <c r="J1423" s="7"/>
      <c r="K1423" s="7"/>
      <c r="M1423" s="7"/>
    </row>
    <row r="1424" spans="1:13" x14ac:dyDescent="0.25">
      <c r="A1424" s="7"/>
      <c r="B1424">
        <v>2010</v>
      </c>
      <c r="C1424">
        <v>11</v>
      </c>
      <c r="D1424">
        <v>20</v>
      </c>
      <c r="E1424" s="127">
        <v>0</v>
      </c>
      <c r="F1424" s="127">
        <v>6.0806476112231671</v>
      </c>
      <c r="G1424" s="29">
        <v>1</v>
      </c>
      <c r="H1424" s="7"/>
      <c r="I1424" s="7"/>
      <c r="J1424" s="7"/>
      <c r="K1424" s="7"/>
      <c r="M1424" s="7"/>
    </row>
    <row r="1425" spans="1:13" x14ac:dyDescent="0.25">
      <c r="A1425" s="7"/>
      <c r="B1425">
        <v>2010</v>
      </c>
      <c r="C1425">
        <v>11</v>
      </c>
      <c r="D1425">
        <v>21</v>
      </c>
      <c r="E1425" s="127">
        <v>0</v>
      </c>
      <c r="F1425" s="127">
        <v>6.0853341994943557</v>
      </c>
      <c r="G1425" s="29">
        <v>1</v>
      </c>
      <c r="H1425" s="7"/>
      <c r="I1425" s="7"/>
      <c r="J1425" s="7"/>
      <c r="K1425" s="7"/>
      <c r="M1425" s="7"/>
    </row>
    <row r="1426" spans="1:13" x14ac:dyDescent="0.25">
      <c r="A1426" s="7"/>
      <c r="B1426">
        <v>2010</v>
      </c>
      <c r="C1426">
        <v>11</v>
      </c>
      <c r="D1426">
        <v>22</v>
      </c>
      <c r="E1426" s="127">
        <v>5.39999962</v>
      </c>
      <c r="F1426" s="127">
        <v>6.089107484834746</v>
      </c>
      <c r="G1426" s="29">
        <v>1</v>
      </c>
      <c r="H1426" s="7"/>
      <c r="I1426" s="7"/>
      <c r="J1426" s="7"/>
      <c r="K1426" s="7"/>
      <c r="M1426" s="7"/>
    </row>
    <row r="1427" spans="1:13" x14ac:dyDescent="0.25">
      <c r="A1427" s="7"/>
      <c r="B1427">
        <v>2010</v>
      </c>
      <c r="C1427">
        <v>11</v>
      </c>
      <c r="D1427">
        <v>23</v>
      </c>
      <c r="E1427" s="127">
        <v>0.71999996899999996</v>
      </c>
      <c r="F1427" s="127">
        <v>6.0919491889806796</v>
      </c>
      <c r="G1427" s="29">
        <v>1</v>
      </c>
      <c r="H1427" s="7"/>
      <c r="I1427" s="7"/>
      <c r="J1427" s="7"/>
      <c r="K1427" s="7"/>
      <c r="M1427" s="7"/>
    </row>
    <row r="1428" spans="1:13" x14ac:dyDescent="0.25">
      <c r="A1428" s="7"/>
      <c r="B1428">
        <v>2010</v>
      </c>
      <c r="C1428">
        <v>11</v>
      </c>
      <c r="D1428">
        <v>24</v>
      </c>
      <c r="E1428" s="127">
        <v>0</v>
      </c>
      <c r="F1428" s="127">
        <v>6.0938409160588787</v>
      </c>
      <c r="G1428" s="29">
        <v>1</v>
      </c>
      <c r="H1428" s="7"/>
      <c r="I1428" s="7"/>
      <c r="J1428" s="7"/>
      <c r="K1428" s="7"/>
      <c r="M1428" s="7"/>
    </row>
    <row r="1429" spans="1:13" x14ac:dyDescent="0.25">
      <c r="A1429" s="7"/>
      <c r="B1429">
        <v>2010</v>
      </c>
      <c r="C1429">
        <v>11</v>
      </c>
      <c r="D1429">
        <v>25</v>
      </c>
      <c r="E1429" s="127">
        <v>0</v>
      </c>
      <c r="F1429" s="127">
        <v>6.0947641525863805</v>
      </c>
      <c r="G1429" s="29">
        <v>1</v>
      </c>
      <c r="H1429" s="7"/>
      <c r="I1429" s="7"/>
      <c r="J1429" s="7"/>
      <c r="K1429" s="7"/>
      <c r="M1429" s="7"/>
    </row>
    <row r="1430" spans="1:13" x14ac:dyDescent="0.25">
      <c r="A1430" s="7"/>
      <c r="B1430">
        <v>2010</v>
      </c>
      <c r="C1430">
        <v>11</v>
      </c>
      <c r="D1430">
        <v>26</v>
      </c>
      <c r="E1430" s="127">
        <v>0</v>
      </c>
      <c r="F1430" s="127">
        <v>6.0947002674706336</v>
      </c>
      <c r="G1430" s="29">
        <v>1</v>
      </c>
      <c r="H1430" s="7"/>
      <c r="I1430" s="7"/>
      <c r="J1430" s="7"/>
      <c r="K1430" s="7"/>
      <c r="M1430" s="7"/>
    </row>
    <row r="1431" spans="1:13" x14ac:dyDescent="0.25">
      <c r="A1431" s="7"/>
      <c r="B1431">
        <v>2010</v>
      </c>
      <c r="C1431">
        <v>11</v>
      </c>
      <c r="D1431">
        <v>27</v>
      </c>
      <c r="E1431" s="127">
        <v>0</v>
      </c>
      <c r="F1431" s="127">
        <v>6.093630512009435</v>
      </c>
      <c r="G1431" s="29">
        <v>1</v>
      </c>
      <c r="H1431" s="7"/>
      <c r="I1431" s="7"/>
      <c r="J1431" s="7"/>
      <c r="K1431" s="7"/>
      <c r="M1431" s="7"/>
    </row>
    <row r="1432" spans="1:13" x14ac:dyDescent="0.25">
      <c r="A1432" s="7"/>
      <c r="B1432">
        <v>2010</v>
      </c>
      <c r="C1432">
        <v>11</v>
      </c>
      <c r="D1432">
        <v>28</v>
      </c>
      <c r="E1432" s="127">
        <v>0</v>
      </c>
      <c r="F1432" s="127">
        <v>6.0915360198909649</v>
      </c>
      <c r="G1432" s="29">
        <v>1</v>
      </c>
      <c r="H1432" s="7"/>
      <c r="I1432" s="7"/>
      <c r="J1432" s="7"/>
      <c r="K1432" s="7"/>
      <c r="M1432" s="7"/>
    </row>
    <row r="1433" spans="1:13" x14ac:dyDescent="0.25">
      <c r="A1433" s="7"/>
      <c r="B1433">
        <v>2010</v>
      </c>
      <c r="C1433">
        <v>11</v>
      </c>
      <c r="D1433">
        <v>29</v>
      </c>
      <c r="E1433" s="127">
        <v>0</v>
      </c>
      <c r="F1433" s="127">
        <v>6.0883978071937452</v>
      </c>
      <c r="G1433" s="29">
        <v>1</v>
      </c>
      <c r="H1433" s="7"/>
      <c r="I1433" s="7"/>
      <c r="J1433" s="7"/>
      <c r="K1433" s="7"/>
      <c r="M1433" s="7"/>
    </row>
    <row r="1434" spans="1:13" x14ac:dyDescent="0.25">
      <c r="A1434" s="7"/>
      <c r="B1434">
        <v>2010</v>
      </c>
      <c r="C1434">
        <v>11</v>
      </c>
      <c r="D1434">
        <v>30</v>
      </c>
      <c r="E1434" s="127">
        <v>0</v>
      </c>
      <c r="F1434" s="127">
        <v>6.0841967723866963</v>
      </c>
      <c r="G1434" s="29">
        <v>1</v>
      </c>
      <c r="H1434" s="7"/>
      <c r="I1434" s="7"/>
      <c r="J1434" s="7"/>
      <c r="K1434" s="7"/>
      <c r="M1434" s="7"/>
    </row>
    <row r="1435" spans="1:13" x14ac:dyDescent="0.25">
      <c r="A1435" s="7"/>
      <c r="B1435">
        <v>2010</v>
      </c>
      <c r="C1435">
        <v>12</v>
      </c>
      <c r="D1435">
        <v>1</v>
      </c>
      <c r="E1435" s="127">
        <v>0</v>
      </c>
      <c r="F1435" s="127">
        <v>6.0789136963291055</v>
      </c>
      <c r="G1435" s="29">
        <v>1</v>
      </c>
      <c r="H1435" s="7"/>
      <c r="I1435" s="7"/>
      <c r="J1435" s="7"/>
      <c r="K1435" s="7"/>
      <c r="M1435" s="7"/>
    </row>
    <row r="1436" spans="1:13" x14ac:dyDescent="0.25">
      <c r="A1436" s="7"/>
      <c r="B1436">
        <v>2010</v>
      </c>
      <c r="C1436">
        <v>12</v>
      </c>
      <c r="D1436">
        <v>2</v>
      </c>
      <c r="E1436" s="127">
        <v>0</v>
      </c>
      <c r="F1436" s="127">
        <v>6.0725292422705905</v>
      </c>
      <c r="G1436" s="29">
        <v>1</v>
      </c>
      <c r="H1436" s="7"/>
      <c r="I1436" s="7"/>
      <c r="J1436" s="7"/>
      <c r="K1436" s="7"/>
      <c r="M1436" s="7"/>
    </row>
    <row r="1437" spans="1:13" x14ac:dyDescent="0.25">
      <c r="A1437" s="7"/>
      <c r="B1437">
        <v>2010</v>
      </c>
      <c r="C1437">
        <v>12</v>
      </c>
      <c r="D1437">
        <v>3</v>
      </c>
      <c r="E1437" s="127">
        <v>0</v>
      </c>
      <c r="F1437" s="127">
        <v>6.0650239558511494</v>
      </c>
      <c r="G1437" s="29">
        <v>1</v>
      </c>
      <c r="H1437" s="7"/>
      <c r="I1437" s="7"/>
      <c r="J1437" s="7"/>
      <c r="K1437" s="7"/>
      <c r="M1437" s="7"/>
    </row>
    <row r="1438" spans="1:13" x14ac:dyDescent="0.25">
      <c r="A1438" s="7"/>
      <c r="B1438">
        <v>2010</v>
      </c>
      <c r="C1438">
        <v>12</v>
      </c>
      <c r="D1438">
        <v>4</v>
      </c>
      <c r="E1438" s="127">
        <v>8.2461004300000003</v>
      </c>
      <c r="F1438" s="127">
        <v>6.056378265101209</v>
      </c>
      <c r="G1438" s="29">
        <v>1</v>
      </c>
      <c r="H1438" s="7"/>
      <c r="I1438" s="7"/>
      <c r="J1438" s="7"/>
      <c r="K1438" s="7"/>
      <c r="M1438" s="7"/>
    </row>
    <row r="1439" spans="1:13" x14ac:dyDescent="0.25">
      <c r="A1439" s="7"/>
      <c r="B1439">
        <v>2010</v>
      </c>
      <c r="C1439">
        <v>12</v>
      </c>
      <c r="D1439">
        <v>5</v>
      </c>
      <c r="E1439" s="127">
        <v>0</v>
      </c>
      <c r="F1439" s="127">
        <v>6.0465724804414513</v>
      </c>
      <c r="G1439" s="29">
        <v>1</v>
      </c>
      <c r="H1439" s="7"/>
      <c r="I1439" s="7"/>
      <c r="J1439" s="7"/>
      <c r="K1439" s="7"/>
      <c r="M1439" s="7"/>
    </row>
    <row r="1440" spans="1:13" x14ac:dyDescent="0.25">
      <c r="A1440" s="7"/>
      <c r="B1440">
        <v>2010</v>
      </c>
      <c r="C1440">
        <v>12</v>
      </c>
      <c r="D1440">
        <v>6</v>
      </c>
      <c r="E1440" s="127">
        <v>0</v>
      </c>
      <c r="F1440" s="127">
        <v>6.0355867946830131</v>
      </c>
      <c r="G1440" s="29">
        <v>1</v>
      </c>
      <c r="H1440" s="7"/>
      <c r="I1440" s="7"/>
      <c r="J1440" s="7"/>
      <c r="K1440" s="7"/>
      <c r="M1440" s="7"/>
    </row>
    <row r="1441" spans="1:13" x14ac:dyDescent="0.25">
      <c r="A1441" s="7"/>
      <c r="B1441">
        <v>2010</v>
      </c>
      <c r="C1441">
        <v>12</v>
      </c>
      <c r="D1441">
        <v>7</v>
      </c>
      <c r="E1441" s="127">
        <v>0</v>
      </c>
      <c r="F1441" s="127">
        <v>6.0234012830274146</v>
      </c>
      <c r="G1441" s="29">
        <v>1</v>
      </c>
      <c r="H1441" s="7"/>
      <c r="I1441" s="7"/>
      <c r="J1441" s="7"/>
      <c r="K1441" s="7"/>
      <c r="M1441" s="7"/>
    </row>
    <row r="1442" spans="1:13" x14ac:dyDescent="0.25">
      <c r="A1442" s="7"/>
      <c r="B1442">
        <v>2010</v>
      </c>
      <c r="C1442">
        <v>12</v>
      </c>
      <c r="D1442">
        <v>8</v>
      </c>
      <c r="E1442" s="127">
        <v>4.0224879999999998E-2</v>
      </c>
      <c r="F1442" s="127">
        <v>6.00999590306649</v>
      </c>
      <c r="G1442" s="29">
        <v>1</v>
      </c>
      <c r="H1442" s="7"/>
      <c r="I1442" s="7"/>
      <c r="J1442" s="7"/>
      <c r="K1442" s="7"/>
      <c r="M1442" s="7"/>
    </row>
    <row r="1443" spans="1:13" x14ac:dyDescent="0.25">
      <c r="A1443" s="7"/>
      <c r="B1443">
        <v>2010</v>
      </c>
      <c r="C1443">
        <v>12</v>
      </c>
      <c r="D1443">
        <v>9</v>
      </c>
      <c r="E1443" s="127">
        <v>0</v>
      </c>
      <c r="F1443" s="127">
        <v>5.9953504947823975</v>
      </c>
      <c r="G1443" s="29">
        <v>1</v>
      </c>
      <c r="H1443" s="7"/>
      <c r="I1443" s="7"/>
      <c r="J1443" s="7"/>
      <c r="K1443" s="7"/>
      <c r="M1443" s="7"/>
    </row>
    <row r="1444" spans="1:13" x14ac:dyDescent="0.25">
      <c r="A1444" s="7"/>
      <c r="B1444">
        <v>2010</v>
      </c>
      <c r="C1444">
        <v>12</v>
      </c>
      <c r="D1444">
        <v>10</v>
      </c>
      <c r="E1444" s="127">
        <v>0</v>
      </c>
      <c r="F1444" s="127">
        <v>5.9794447805477953</v>
      </c>
      <c r="G1444" s="29">
        <v>1</v>
      </c>
      <c r="H1444" s="7"/>
      <c r="I1444" s="7"/>
      <c r="J1444" s="7"/>
      <c r="K1444" s="7"/>
      <c r="M1444" s="7"/>
    </row>
    <row r="1445" spans="1:13" x14ac:dyDescent="0.25">
      <c r="A1445" s="7"/>
      <c r="B1445">
        <v>2010</v>
      </c>
      <c r="C1445">
        <v>12</v>
      </c>
      <c r="D1445">
        <v>11</v>
      </c>
      <c r="E1445" s="127">
        <v>45.373664900000001</v>
      </c>
      <c r="F1445" s="127">
        <v>5.9622583651255834</v>
      </c>
      <c r="G1445" s="29">
        <v>1</v>
      </c>
      <c r="H1445" s="7"/>
      <c r="I1445" s="7"/>
      <c r="J1445" s="7"/>
      <c r="K1445" s="7"/>
      <c r="M1445" s="7"/>
    </row>
    <row r="1446" spans="1:13" x14ac:dyDescent="0.25">
      <c r="A1446" s="7"/>
      <c r="B1446">
        <v>2010</v>
      </c>
      <c r="C1446">
        <v>12</v>
      </c>
      <c r="D1446">
        <v>12</v>
      </c>
      <c r="E1446" s="127">
        <v>1.2871961599999999</v>
      </c>
      <c r="F1446" s="127">
        <v>5.9437707356691423</v>
      </c>
      <c r="G1446" s="29">
        <v>1</v>
      </c>
      <c r="H1446" s="7"/>
      <c r="I1446" s="7"/>
      <c r="J1446" s="7"/>
      <c r="K1446" s="7"/>
      <c r="M1446" s="7"/>
    </row>
    <row r="1447" spans="1:13" x14ac:dyDescent="0.25">
      <c r="A1447" s="7"/>
      <c r="B1447">
        <v>2010</v>
      </c>
      <c r="C1447">
        <v>12</v>
      </c>
      <c r="D1447">
        <v>13</v>
      </c>
      <c r="E1447" s="127">
        <v>0</v>
      </c>
      <c r="F1447" s="127">
        <v>5.9239612617220825</v>
      </c>
      <c r="G1447" s="29">
        <v>1</v>
      </c>
      <c r="H1447" s="7"/>
      <c r="I1447" s="7"/>
      <c r="J1447" s="7"/>
      <c r="K1447" s="7"/>
      <c r="M1447" s="7"/>
    </row>
    <row r="1448" spans="1:13" x14ac:dyDescent="0.25">
      <c r="A1448" s="7"/>
      <c r="B1448">
        <v>2010</v>
      </c>
      <c r="C1448">
        <v>12</v>
      </c>
      <c r="D1448">
        <v>14</v>
      </c>
      <c r="E1448" s="127">
        <v>0</v>
      </c>
      <c r="F1448" s="127">
        <v>5.9028091952185253</v>
      </c>
      <c r="G1448" s="29">
        <v>1</v>
      </c>
      <c r="H1448" s="7"/>
      <c r="I1448" s="7"/>
      <c r="J1448" s="7"/>
      <c r="K1448" s="7"/>
      <c r="M1448" s="7"/>
    </row>
    <row r="1449" spans="1:13" x14ac:dyDescent="0.25">
      <c r="A1449" s="7"/>
      <c r="B1449">
        <v>2010</v>
      </c>
      <c r="C1449">
        <v>12</v>
      </c>
      <c r="D1449">
        <v>15</v>
      </c>
      <c r="E1449" s="127">
        <v>0</v>
      </c>
      <c r="F1449" s="127">
        <v>5.8802936704828621</v>
      </c>
      <c r="G1449" s="29">
        <v>1</v>
      </c>
      <c r="H1449" s="7"/>
      <c r="I1449" s="7"/>
      <c r="J1449" s="7"/>
      <c r="K1449" s="7"/>
      <c r="M1449" s="7"/>
    </row>
    <row r="1450" spans="1:13" x14ac:dyDescent="0.25">
      <c r="A1450" s="7"/>
      <c r="B1450">
        <v>2010</v>
      </c>
      <c r="C1450">
        <v>12</v>
      </c>
      <c r="D1450">
        <v>16</v>
      </c>
      <c r="E1450" s="127">
        <v>0</v>
      </c>
      <c r="F1450" s="127">
        <v>5.856393704229883</v>
      </c>
      <c r="G1450" s="29">
        <v>1</v>
      </c>
      <c r="H1450" s="7"/>
      <c r="I1450" s="7"/>
      <c r="J1450" s="7"/>
      <c r="K1450" s="7"/>
      <c r="M1450" s="7"/>
    </row>
    <row r="1451" spans="1:13" x14ac:dyDescent="0.25">
      <c r="A1451" s="7"/>
      <c r="B1451">
        <v>2010</v>
      </c>
      <c r="C1451">
        <v>12</v>
      </c>
      <c r="D1451">
        <v>17</v>
      </c>
      <c r="E1451" s="127">
        <v>0</v>
      </c>
      <c r="F1451" s="127">
        <v>5.8310881955647451</v>
      </c>
      <c r="G1451" s="29">
        <v>1</v>
      </c>
      <c r="H1451" s="7"/>
      <c r="I1451" s="7"/>
      <c r="J1451" s="7"/>
      <c r="K1451" s="7"/>
      <c r="M1451" s="7"/>
    </row>
    <row r="1452" spans="1:13" x14ac:dyDescent="0.25">
      <c r="A1452" s="7"/>
      <c r="B1452">
        <v>2010</v>
      </c>
      <c r="C1452">
        <v>12</v>
      </c>
      <c r="D1452">
        <v>18</v>
      </c>
      <c r="E1452" s="127">
        <v>0</v>
      </c>
      <c r="F1452" s="127">
        <v>5.804355925983006</v>
      </c>
      <c r="G1452" s="29">
        <v>1</v>
      </c>
      <c r="H1452" s="7"/>
      <c r="I1452" s="7"/>
      <c r="J1452" s="7"/>
      <c r="K1452" s="7"/>
      <c r="M1452" s="7"/>
    </row>
    <row r="1453" spans="1:13" x14ac:dyDescent="0.25">
      <c r="A1453" s="7"/>
      <c r="B1453">
        <v>2010</v>
      </c>
      <c r="C1453">
        <v>12</v>
      </c>
      <c r="D1453">
        <v>19</v>
      </c>
      <c r="E1453" s="127">
        <v>0</v>
      </c>
      <c r="F1453" s="127">
        <v>5.7761755593705351</v>
      </c>
      <c r="G1453" s="29">
        <v>1</v>
      </c>
      <c r="H1453" s="7"/>
      <c r="I1453" s="7"/>
      <c r="J1453" s="7"/>
      <c r="K1453" s="7"/>
      <c r="M1453" s="7"/>
    </row>
    <row r="1454" spans="1:13" x14ac:dyDescent="0.25">
      <c r="A1454" s="7"/>
      <c r="B1454">
        <v>2010</v>
      </c>
      <c r="C1454">
        <v>12</v>
      </c>
      <c r="D1454">
        <v>20</v>
      </c>
      <c r="E1454" s="127">
        <v>3.8213634500000002</v>
      </c>
      <c r="F1454" s="127">
        <v>5.7465256420036148</v>
      </c>
      <c r="G1454" s="29">
        <v>1</v>
      </c>
      <c r="H1454" s="7"/>
      <c r="I1454" s="7"/>
      <c r="J1454" s="7"/>
      <c r="K1454" s="7"/>
      <c r="M1454" s="7"/>
    </row>
    <row r="1455" spans="1:13" x14ac:dyDescent="0.25">
      <c r="A1455" s="7"/>
      <c r="B1455">
        <v>2010</v>
      </c>
      <c r="C1455">
        <v>12</v>
      </c>
      <c r="D1455">
        <v>21</v>
      </c>
      <c r="E1455" s="127">
        <v>0</v>
      </c>
      <c r="F1455" s="127">
        <v>5.7153846025488235</v>
      </c>
      <c r="G1455" s="29">
        <v>1</v>
      </c>
      <c r="H1455" s="7"/>
      <c r="I1455" s="7"/>
      <c r="J1455" s="7"/>
      <c r="K1455" s="7"/>
      <c r="M1455" s="7"/>
    </row>
    <row r="1456" spans="1:13" x14ac:dyDescent="0.25">
      <c r="A1456" s="7"/>
      <c r="B1456">
        <v>2010</v>
      </c>
      <c r="C1456">
        <v>12</v>
      </c>
      <c r="D1456">
        <v>22</v>
      </c>
      <c r="E1456" s="127">
        <v>14.078707700000001</v>
      </c>
      <c r="F1456" s="127">
        <v>5.6827307520632537</v>
      </c>
      <c r="G1456" s="29">
        <v>1</v>
      </c>
      <c r="H1456" s="7"/>
      <c r="I1456" s="7"/>
      <c r="J1456" s="7"/>
      <c r="K1456" s="7"/>
      <c r="M1456" s="7"/>
    </row>
    <row r="1457" spans="1:13" x14ac:dyDescent="0.25">
      <c r="A1457" s="7"/>
      <c r="B1457">
        <v>2010</v>
      </c>
      <c r="C1457">
        <v>12</v>
      </c>
      <c r="D1457">
        <v>23</v>
      </c>
      <c r="E1457" s="127">
        <v>0</v>
      </c>
      <c r="F1457" s="127">
        <v>5.6485422839941677</v>
      </c>
      <c r="G1457" s="29">
        <v>1</v>
      </c>
      <c r="H1457" s="7"/>
      <c r="I1457" s="7"/>
      <c r="J1457" s="7"/>
      <c r="K1457" s="7"/>
      <c r="M1457" s="7"/>
    </row>
    <row r="1458" spans="1:13" x14ac:dyDescent="0.25">
      <c r="A1458" s="7"/>
      <c r="B1458">
        <v>2010</v>
      </c>
      <c r="C1458">
        <v>12</v>
      </c>
      <c r="D1458">
        <v>24</v>
      </c>
      <c r="E1458" s="127">
        <v>24.6176262</v>
      </c>
      <c r="F1458" s="127">
        <v>5.6127972741793686</v>
      </c>
      <c r="G1458" s="29">
        <v>1</v>
      </c>
      <c r="H1458" s="7"/>
      <c r="I1458" s="7"/>
      <c r="J1458" s="7"/>
      <c r="K1458" s="7"/>
      <c r="M1458" s="7"/>
    </row>
    <row r="1459" spans="1:13" x14ac:dyDescent="0.25">
      <c r="A1459" s="7"/>
      <c r="B1459">
        <v>2010</v>
      </c>
      <c r="C1459">
        <v>12</v>
      </c>
      <c r="D1459">
        <v>25</v>
      </c>
      <c r="E1459" s="127">
        <v>0</v>
      </c>
      <c r="F1459" s="127">
        <v>5.5754736808469412</v>
      </c>
      <c r="G1459" s="29">
        <v>1</v>
      </c>
      <c r="H1459" s="7"/>
      <c r="I1459" s="7"/>
      <c r="J1459" s="7"/>
      <c r="K1459" s="7"/>
      <c r="M1459" s="7"/>
    </row>
    <row r="1460" spans="1:13" x14ac:dyDescent="0.25">
      <c r="A1460" s="7"/>
      <c r="B1460">
        <v>2010</v>
      </c>
      <c r="C1460">
        <v>12</v>
      </c>
      <c r="D1460">
        <v>26</v>
      </c>
      <c r="E1460" s="127">
        <v>0</v>
      </c>
      <c r="F1460" s="127">
        <v>5.5365493446153566</v>
      </c>
      <c r="G1460" s="29">
        <v>1</v>
      </c>
      <c r="H1460" s="7"/>
      <c r="I1460" s="7"/>
      <c r="J1460" s="7"/>
      <c r="K1460" s="7"/>
      <c r="M1460" s="7"/>
    </row>
    <row r="1461" spans="1:13" x14ac:dyDescent="0.25">
      <c r="A1461" s="7"/>
      <c r="B1461">
        <v>2010</v>
      </c>
      <c r="C1461">
        <v>12</v>
      </c>
      <c r="D1461">
        <v>27</v>
      </c>
      <c r="E1461" s="127">
        <v>0</v>
      </c>
      <c r="F1461" s="127">
        <v>5.4960019884934548</v>
      </c>
      <c r="G1461" s="29">
        <v>1</v>
      </c>
      <c r="H1461" s="7"/>
      <c r="I1461" s="7"/>
      <c r="J1461" s="7"/>
      <c r="K1461" s="7"/>
      <c r="M1461" s="7"/>
    </row>
    <row r="1462" spans="1:13" x14ac:dyDescent="0.25">
      <c r="A1462" s="7"/>
      <c r="B1462">
        <v>2010</v>
      </c>
      <c r="C1462">
        <v>12</v>
      </c>
      <c r="D1462">
        <v>28</v>
      </c>
      <c r="E1462" s="127">
        <v>20.3537903</v>
      </c>
      <c r="F1462" s="127">
        <v>5.4538092178804174</v>
      </c>
      <c r="G1462" s="29">
        <v>1</v>
      </c>
      <c r="H1462" s="7"/>
      <c r="I1462" s="7"/>
      <c r="J1462" s="7"/>
      <c r="K1462" s="7"/>
      <c r="M1462" s="7"/>
    </row>
    <row r="1463" spans="1:13" x14ac:dyDescent="0.25">
      <c r="A1463" s="7"/>
      <c r="B1463">
        <v>2010</v>
      </c>
      <c r="C1463">
        <v>12</v>
      </c>
      <c r="D1463">
        <v>29</v>
      </c>
      <c r="E1463" s="127">
        <v>0</v>
      </c>
      <c r="F1463" s="127">
        <v>5.40994852056585</v>
      </c>
      <c r="G1463" s="29">
        <v>1</v>
      </c>
      <c r="H1463" s="7"/>
      <c r="I1463" s="7"/>
      <c r="J1463" s="7"/>
      <c r="K1463" s="7"/>
      <c r="M1463" s="7"/>
    </row>
    <row r="1464" spans="1:13" x14ac:dyDescent="0.25">
      <c r="A1464" s="7"/>
      <c r="B1464">
        <v>2010</v>
      </c>
      <c r="C1464">
        <v>12</v>
      </c>
      <c r="D1464">
        <v>30</v>
      </c>
      <c r="E1464" s="127">
        <v>0</v>
      </c>
      <c r="F1464" s="127">
        <v>5.3643972667296733</v>
      </c>
      <c r="G1464" s="29">
        <v>1</v>
      </c>
      <c r="H1464" s="7"/>
      <c r="I1464" s="7"/>
      <c r="J1464" s="7"/>
      <c r="K1464" s="7"/>
      <c r="M1464" s="7"/>
    </row>
    <row r="1465" spans="1:13" x14ac:dyDescent="0.25">
      <c r="A1465" s="7"/>
      <c r="B1465">
        <v>2010</v>
      </c>
      <c r="C1465">
        <v>12</v>
      </c>
      <c r="D1465">
        <v>31</v>
      </c>
      <c r="E1465" s="127">
        <v>3.7022247300000002</v>
      </c>
      <c r="F1465" s="127">
        <v>5.3643972667296733</v>
      </c>
      <c r="G1465" s="29">
        <v>1</v>
      </c>
      <c r="H1465" s="7"/>
      <c r="I1465" s="7"/>
      <c r="J1465" s="7"/>
      <c r="K1465" s="7"/>
      <c r="M1465" s="7"/>
    </row>
    <row r="1466" spans="1:13" x14ac:dyDescent="0.25">
      <c r="A1466" s="7"/>
      <c r="B1466">
        <v>2011</v>
      </c>
      <c r="C1466">
        <v>1</v>
      </c>
      <c r="D1466">
        <v>1</v>
      </c>
      <c r="E1466" s="127">
        <v>0.96616506599999996</v>
      </c>
      <c r="F1466" s="127">
        <v>6.0554107200174849</v>
      </c>
      <c r="G1466" s="29">
        <v>1</v>
      </c>
      <c r="H1466" s="7"/>
      <c r="I1466" s="7"/>
      <c r="J1466" s="7"/>
      <c r="K1466" s="7"/>
      <c r="M1466" s="7"/>
    </row>
    <row r="1467" spans="1:13" x14ac:dyDescent="0.25">
      <c r="A1467" s="7"/>
      <c r="B1467">
        <v>2011</v>
      </c>
      <c r="C1467">
        <v>1</v>
      </c>
      <c r="D1467">
        <v>2</v>
      </c>
      <c r="E1467" s="127">
        <v>0</v>
      </c>
      <c r="F1467" s="127">
        <v>6.0653535715409959</v>
      </c>
      <c r="G1467" s="29">
        <v>1</v>
      </c>
      <c r="H1467" s="7"/>
      <c r="I1467" s="7"/>
      <c r="J1467" s="7"/>
      <c r="K1467" s="7"/>
      <c r="M1467" s="7"/>
    </row>
    <row r="1468" spans="1:13" x14ac:dyDescent="0.25">
      <c r="A1468" s="7"/>
      <c r="B1468">
        <v>2011</v>
      </c>
      <c r="C1468">
        <v>1</v>
      </c>
      <c r="D1468">
        <v>3</v>
      </c>
      <c r="E1468" s="127">
        <v>16.765804299999999</v>
      </c>
      <c r="F1468" s="127">
        <v>6.0741329576863645</v>
      </c>
      <c r="G1468" s="29">
        <v>1</v>
      </c>
      <c r="H1468" s="7"/>
      <c r="I1468" s="7"/>
      <c r="J1468" s="7"/>
      <c r="K1468" s="7"/>
      <c r="M1468" s="7"/>
    </row>
    <row r="1469" spans="1:13" x14ac:dyDescent="0.25">
      <c r="A1469" s="7"/>
      <c r="B1469">
        <v>2011</v>
      </c>
      <c r="C1469">
        <v>1</v>
      </c>
      <c r="D1469">
        <v>4</v>
      </c>
      <c r="E1469" s="127">
        <v>0</v>
      </c>
      <c r="F1469" s="127">
        <v>6.0817685881011112</v>
      </c>
      <c r="G1469" s="29">
        <v>1</v>
      </c>
      <c r="H1469" s="7"/>
      <c r="I1469" s="7"/>
      <c r="J1469" s="7"/>
      <c r="K1469" s="7"/>
      <c r="M1469" s="7"/>
    </row>
    <row r="1470" spans="1:13" x14ac:dyDescent="0.25">
      <c r="A1470" s="7"/>
      <c r="B1470">
        <v>2011</v>
      </c>
      <c r="C1470">
        <v>1</v>
      </c>
      <c r="D1470">
        <v>5</v>
      </c>
      <c r="E1470" s="127">
        <v>17.959301</v>
      </c>
      <c r="F1470" s="127">
        <v>6.0882800548231222</v>
      </c>
      <c r="G1470" s="29">
        <v>1</v>
      </c>
      <c r="H1470" s="7"/>
      <c r="I1470" s="7"/>
      <c r="J1470" s="7"/>
      <c r="K1470" s="7"/>
      <c r="M1470" s="7"/>
    </row>
    <row r="1471" spans="1:13" x14ac:dyDescent="0.25">
      <c r="A1471" s="7"/>
      <c r="B1471">
        <v>2011</v>
      </c>
      <c r="C1471">
        <v>1</v>
      </c>
      <c r="D1471">
        <v>6</v>
      </c>
      <c r="E1471" s="127">
        <v>0</v>
      </c>
      <c r="F1471" s="127">
        <v>6.0936868322806506</v>
      </c>
      <c r="G1471" s="29">
        <v>1</v>
      </c>
      <c r="H1471" s="7"/>
      <c r="I1471" s="7"/>
      <c r="J1471" s="7"/>
      <c r="K1471" s="7"/>
      <c r="M1471" s="7"/>
    </row>
    <row r="1472" spans="1:13" x14ac:dyDescent="0.25">
      <c r="A1472" s="7"/>
      <c r="B1472">
        <v>2011</v>
      </c>
      <c r="C1472">
        <v>1</v>
      </c>
      <c r="D1472">
        <v>7</v>
      </c>
      <c r="E1472" s="127">
        <v>0</v>
      </c>
      <c r="F1472" s="127">
        <v>6.0980082772923199</v>
      </c>
      <c r="G1472" s="29">
        <v>1</v>
      </c>
      <c r="H1472" s="7"/>
      <c r="I1472" s="7"/>
      <c r="J1472" s="7"/>
      <c r="K1472" s="7"/>
      <c r="M1472" s="7"/>
    </row>
    <row r="1473" spans="1:13" x14ac:dyDescent="0.25">
      <c r="A1473" s="7"/>
      <c r="B1473">
        <v>2011</v>
      </c>
      <c r="C1473">
        <v>1</v>
      </c>
      <c r="D1473">
        <v>8</v>
      </c>
      <c r="E1473" s="127">
        <v>1.3639977000000001</v>
      </c>
      <c r="F1473" s="127">
        <v>6.1012636290671196</v>
      </c>
      <c r="G1473" s="29">
        <v>1</v>
      </c>
      <c r="H1473" s="7"/>
      <c r="I1473" s="7"/>
      <c r="J1473" s="7"/>
      <c r="K1473" s="7"/>
      <c r="M1473" s="7"/>
    </row>
    <row r="1474" spans="1:13" x14ac:dyDescent="0.25">
      <c r="A1474" s="7"/>
      <c r="B1474">
        <v>2011</v>
      </c>
      <c r="C1474">
        <v>1</v>
      </c>
      <c r="D1474">
        <v>9</v>
      </c>
      <c r="E1474" s="127">
        <v>42.7385941</v>
      </c>
      <c r="F1474" s="127">
        <v>6.103472009204407</v>
      </c>
      <c r="G1474" s="29">
        <v>1</v>
      </c>
      <c r="H1474" s="7"/>
      <c r="I1474" s="7"/>
      <c r="J1474" s="7"/>
      <c r="K1474" s="7"/>
      <c r="M1474" s="7"/>
    </row>
    <row r="1475" spans="1:13" x14ac:dyDescent="0.25">
      <c r="A1475" s="7"/>
      <c r="B1475">
        <v>2011</v>
      </c>
      <c r="C1475">
        <v>1</v>
      </c>
      <c r="D1475">
        <v>10</v>
      </c>
      <c r="E1475" s="127">
        <v>0</v>
      </c>
      <c r="F1475" s="127">
        <v>6.104652421693908</v>
      </c>
      <c r="G1475" s="29">
        <v>1</v>
      </c>
      <c r="H1475" s="7"/>
      <c r="I1475" s="7"/>
      <c r="J1475" s="7"/>
      <c r="K1475" s="7"/>
      <c r="M1475" s="7"/>
    </row>
    <row r="1476" spans="1:13" x14ac:dyDescent="0.25">
      <c r="A1476" s="7"/>
      <c r="B1476">
        <v>2011</v>
      </c>
      <c r="C1476">
        <v>1</v>
      </c>
      <c r="D1476">
        <v>11</v>
      </c>
      <c r="E1476" s="127">
        <v>0</v>
      </c>
      <c r="F1476" s="127">
        <v>6.104823752915717</v>
      </c>
      <c r="G1476" s="29">
        <v>1</v>
      </c>
      <c r="H1476" s="7"/>
      <c r="I1476" s="7"/>
      <c r="J1476" s="7"/>
      <c r="K1476" s="7"/>
      <c r="M1476" s="7"/>
    </row>
    <row r="1477" spans="1:13" x14ac:dyDescent="0.25">
      <c r="A1477" s="7"/>
      <c r="B1477">
        <v>2011</v>
      </c>
      <c r="C1477">
        <v>1</v>
      </c>
      <c r="D1477">
        <v>12</v>
      </c>
      <c r="E1477" s="127">
        <v>0</v>
      </c>
      <c r="F1477" s="127">
        <v>6.1040047716402945</v>
      </c>
      <c r="G1477" s="29">
        <v>1</v>
      </c>
      <c r="H1477" s="7"/>
      <c r="I1477" s="7"/>
      <c r="J1477" s="7"/>
      <c r="K1477" s="7"/>
      <c r="M1477" s="7"/>
    </row>
    <row r="1478" spans="1:13" x14ac:dyDescent="0.25">
      <c r="A1478" s="7"/>
      <c r="B1478">
        <v>2011</v>
      </c>
      <c r="C1478">
        <v>1</v>
      </c>
      <c r="D1478">
        <v>13</v>
      </c>
      <c r="E1478" s="127">
        <v>0</v>
      </c>
      <c r="F1478" s="127">
        <v>6.1022141290284697</v>
      </c>
      <c r="G1478" s="29">
        <v>1</v>
      </c>
      <c r="H1478" s="7"/>
      <c r="I1478" s="7"/>
      <c r="J1478" s="7"/>
      <c r="K1478" s="7"/>
      <c r="M1478" s="7"/>
    </row>
    <row r="1479" spans="1:13" x14ac:dyDescent="0.25">
      <c r="A1479" s="7"/>
      <c r="B1479">
        <v>2011</v>
      </c>
      <c r="C1479">
        <v>1</v>
      </c>
      <c r="D1479">
        <v>14</v>
      </c>
      <c r="E1479" s="127">
        <v>0</v>
      </c>
      <c r="F1479" s="127">
        <v>6.0994703586314403</v>
      </c>
      <c r="G1479" s="29">
        <v>1</v>
      </c>
      <c r="H1479" s="7"/>
      <c r="I1479" s="7"/>
      <c r="J1479" s="7"/>
      <c r="K1479" s="7"/>
      <c r="M1479" s="7"/>
    </row>
    <row r="1480" spans="1:13" x14ac:dyDescent="0.25">
      <c r="A1480" s="7"/>
      <c r="B1480">
        <v>2011</v>
      </c>
      <c r="C1480">
        <v>1</v>
      </c>
      <c r="D1480">
        <v>15</v>
      </c>
      <c r="E1480" s="127">
        <v>0</v>
      </c>
      <c r="F1480" s="127">
        <v>6.0957918763907708</v>
      </c>
      <c r="G1480" s="29">
        <v>1</v>
      </c>
      <c r="H1480" s="7"/>
      <c r="I1480" s="7"/>
      <c r="J1480" s="7"/>
      <c r="K1480" s="7"/>
      <c r="M1480" s="7"/>
    </row>
    <row r="1481" spans="1:13" x14ac:dyDescent="0.25">
      <c r="A1481" s="7"/>
      <c r="B1481">
        <v>2011</v>
      </c>
      <c r="C1481">
        <v>1</v>
      </c>
      <c r="D1481">
        <v>16</v>
      </c>
      <c r="E1481" s="127">
        <v>0</v>
      </c>
      <c r="F1481" s="127">
        <v>6.0911969806383937</v>
      </c>
      <c r="G1481" s="29">
        <v>1</v>
      </c>
      <c r="H1481" s="7"/>
      <c r="I1481" s="7"/>
      <c r="J1481" s="7"/>
      <c r="K1481" s="7"/>
      <c r="M1481" s="7"/>
    </row>
    <row r="1482" spans="1:13" x14ac:dyDescent="0.25">
      <c r="A1482" s="7"/>
      <c r="B1482">
        <v>2011</v>
      </c>
      <c r="C1482">
        <v>1</v>
      </c>
      <c r="D1482">
        <v>17</v>
      </c>
      <c r="E1482" s="127">
        <v>0</v>
      </c>
      <c r="F1482" s="127">
        <v>6.0857038520966089</v>
      </c>
      <c r="G1482" s="29">
        <v>1</v>
      </c>
      <c r="H1482" s="7"/>
      <c r="I1482" s="7"/>
      <c r="J1482" s="7"/>
      <c r="K1482" s="7"/>
      <c r="M1482" s="7"/>
    </row>
    <row r="1483" spans="1:13" x14ac:dyDescent="0.25">
      <c r="A1483" s="7"/>
      <c r="B1483">
        <v>2011</v>
      </c>
      <c r="C1483">
        <v>1</v>
      </c>
      <c r="D1483">
        <v>18</v>
      </c>
      <c r="E1483" s="127">
        <v>0</v>
      </c>
      <c r="F1483" s="127">
        <v>6.0793305538780871</v>
      </c>
      <c r="G1483" s="29">
        <v>1</v>
      </c>
      <c r="H1483" s="7"/>
      <c r="I1483" s="7"/>
      <c r="J1483" s="7"/>
      <c r="K1483" s="7"/>
      <c r="M1483" s="7"/>
    </row>
    <row r="1484" spans="1:13" x14ac:dyDescent="0.25">
      <c r="A1484" s="7"/>
      <c r="B1484">
        <v>2011</v>
      </c>
      <c r="C1484">
        <v>1</v>
      </c>
      <c r="D1484">
        <v>19</v>
      </c>
      <c r="E1484" s="127">
        <v>0</v>
      </c>
      <c r="F1484" s="127">
        <v>6.0720950314858619</v>
      </c>
      <c r="G1484" s="29">
        <v>1</v>
      </c>
      <c r="H1484" s="7"/>
      <c r="I1484" s="7"/>
      <c r="J1484" s="7"/>
      <c r="K1484" s="7"/>
      <c r="M1484" s="7"/>
    </row>
    <row r="1485" spans="1:13" x14ac:dyDescent="0.25">
      <c r="A1485" s="7"/>
      <c r="B1485">
        <v>2011</v>
      </c>
      <c r="C1485">
        <v>1</v>
      </c>
      <c r="D1485">
        <v>20</v>
      </c>
      <c r="E1485" s="127">
        <v>0.85249847199999995</v>
      </c>
      <c r="F1485" s="127">
        <v>6.0640151128133395</v>
      </c>
      <c r="G1485" s="29">
        <v>1</v>
      </c>
      <c r="H1485" s="7"/>
      <c r="I1485" s="7"/>
      <c r="J1485" s="7"/>
      <c r="K1485" s="7"/>
      <c r="M1485" s="7"/>
    </row>
    <row r="1486" spans="1:13" x14ac:dyDescent="0.25">
      <c r="A1486" s="7"/>
      <c r="B1486">
        <v>2011</v>
      </c>
      <c r="C1486">
        <v>1</v>
      </c>
      <c r="D1486">
        <v>21</v>
      </c>
      <c r="E1486" s="127">
        <v>0</v>
      </c>
      <c r="F1486" s="127">
        <v>6.0551085081442908</v>
      </c>
      <c r="G1486" s="29">
        <v>1</v>
      </c>
      <c r="H1486" s="7"/>
      <c r="I1486" s="7"/>
      <c r="J1486" s="7"/>
      <c r="K1486" s="7"/>
      <c r="M1486" s="7"/>
    </row>
    <row r="1487" spans="1:13" x14ac:dyDescent="0.25">
      <c r="A1487" s="7"/>
      <c r="B1487">
        <v>2011</v>
      </c>
      <c r="C1487">
        <v>1</v>
      </c>
      <c r="D1487">
        <v>22</v>
      </c>
      <c r="E1487" s="127">
        <v>2.5574953599999999</v>
      </c>
      <c r="F1487" s="127">
        <v>6.0453928101528547</v>
      </c>
      <c r="G1487" s="29">
        <v>1</v>
      </c>
      <c r="H1487" s="7"/>
      <c r="I1487" s="7"/>
      <c r="J1487" s="7"/>
      <c r="K1487" s="7"/>
      <c r="M1487" s="7"/>
    </row>
    <row r="1488" spans="1:13" x14ac:dyDescent="0.25">
      <c r="A1488" s="7"/>
      <c r="B1488">
        <v>2011</v>
      </c>
      <c r="C1488">
        <v>1</v>
      </c>
      <c r="D1488">
        <v>23</v>
      </c>
      <c r="E1488" s="127">
        <v>28.871284500000002</v>
      </c>
      <c r="F1488" s="127">
        <v>6.0348854939035412</v>
      </c>
      <c r="G1488" s="29">
        <v>1</v>
      </c>
      <c r="H1488" s="7"/>
      <c r="I1488" s="7"/>
      <c r="J1488" s="7"/>
      <c r="K1488" s="7"/>
      <c r="M1488" s="7"/>
    </row>
    <row r="1489" spans="1:13" x14ac:dyDescent="0.25">
      <c r="A1489" s="7"/>
      <c r="B1489">
        <v>2011</v>
      </c>
      <c r="C1489">
        <v>1</v>
      </c>
      <c r="D1489">
        <v>24</v>
      </c>
      <c r="E1489" s="127">
        <v>0</v>
      </c>
      <c r="F1489" s="127">
        <v>6.0236039168512239</v>
      </c>
      <c r="G1489" s="29">
        <v>1</v>
      </c>
      <c r="H1489" s="7"/>
      <c r="I1489" s="7"/>
      <c r="J1489" s="7"/>
      <c r="K1489" s="7"/>
      <c r="M1489" s="7"/>
    </row>
    <row r="1490" spans="1:13" x14ac:dyDescent="0.25">
      <c r="A1490" s="7"/>
      <c r="B1490">
        <v>2011</v>
      </c>
      <c r="C1490">
        <v>1</v>
      </c>
      <c r="D1490">
        <v>25</v>
      </c>
      <c r="E1490" s="127">
        <v>8.6386518500000005</v>
      </c>
      <c r="F1490" s="127">
        <v>6.0115653188411455</v>
      </c>
      <c r="G1490" s="29">
        <v>1</v>
      </c>
      <c r="H1490" s="7"/>
      <c r="I1490" s="7"/>
      <c r="J1490" s="7"/>
      <c r="K1490" s="7"/>
      <c r="M1490" s="7"/>
    </row>
    <row r="1491" spans="1:13" x14ac:dyDescent="0.25">
      <c r="A1491" s="7"/>
      <c r="B1491">
        <v>2011</v>
      </c>
      <c r="C1491">
        <v>1</v>
      </c>
      <c r="D1491">
        <v>26</v>
      </c>
      <c r="E1491" s="127">
        <v>2.2164962300000002</v>
      </c>
      <c r="F1491" s="127">
        <v>5.9987868221089196</v>
      </c>
      <c r="G1491" s="29">
        <v>1</v>
      </c>
      <c r="H1491" s="7"/>
      <c r="I1491" s="7"/>
      <c r="J1491" s="7"/>
      <c r="K1491" s="7"/>
      <c r="M1491" s="7"/>
    </row>
    <row r="1492" spans="1:13" x14ac:dyDescent="0.25">
      <c r="A1492" s="7"/>
      <c r="B1492">
        <v>2011</v>
      </c>
      <c r="C1492">
        <v>1</v>
      </c>
      <c r="D1492">
        <v>27</v>
      </c>
      <c r="E1492" s="127">
        <v>7.2746534299999999</v>
      </c>
      <c r="F1492" s="127">
        <v>5.9852854312805235</v>
      </c>
      <c r="G1492" s="29">
        <v>1</v>
      </c>
      <c r="H1492" s="7"/>
      <c r="I1492" s="7"/>
      <c r="J1492" s="7"/>
      <c r="K1492" s="7"/>
      <c r="M1492" s="7"/>
    </row>
    <row r="1493" spans="1:13" x14ac:dyDescent="0.25">
      <c r="A1493" s="7"/>
      <c r="B1493">
        <v>2011</v>
      </c>
      <c r="C1493">
        <v>1</v>
      </c>
      <c r="D1493">
        <v>28</v>
      </c>
      <c r="E1493" s="127">
        <v>11.42348</v>
      </c>
      <c r="F1493" s="127">
        <v>5.9710780333723035</v>
      </c>
      <c r="G1493" s="29">
        <v>1</v>
      </c>
      <c r="H1493" s="7"/>
      <c r="I1493" s="7"/>
      <c r="J1493" s="7"/>
      <c r="K1493" s="7"/>
      <c r="M1493" s="7"/>
    </row>
    <row r="1494" spans="1:13" x14ac:dyDescent="0.25">
      <c r="A1494" s="7"/>
      <c r="B1494">
        <v>2011</v>
      </c>
      <c r="C1494">
        <v>1</v>
      </c>
      <c r="D1494">
        <v>29</v>
      </c>
      <c r="E1494" s="127">
        <v>20.800964400000002</v>
      </c>
      <c r="F1494" s="127">
        <v>5.9561813977909752</v>
      </c>
      <c r="G1494" s="29">
        <v>1</v>
      </c>
      <c r="H1494" s="7"/>
      <c r="I1494" s="7"/>
      <c r="J1494" s="7"/>
      <c r="K1494" s="7"/>
      <c r="M1494" s="7"/>
    </row>
    <row r="1495" spans="1:13" x14ac:dyDescent="0.25">
      <c r="A1495" s="7"/>
      <c r="B1495">
        <v>2011</v>
      </c>
      <c r="C1495">
        <v>1</v>
      </c>
      <c r="D1495">
        <v>30</v>
      </c>
      <c r="E1495" s="127">
        <v>1.25033116</v>
      </c>
      <c r="F1495" s="127">
        <v>5.9406121763336213</v>
      </c>
      <c r="G1495" s="29">
        <v>1</v>
      </c>
      <c r="H1495" s="7"/>
      <c r="I1495" s="7"/>
      <c r="J1495" s="7"/>
      <c r="K1495" s="7"/>
      <c r="M1495" s="7"/>
    </row>
    <row r="1496" spans="1:13" x14ac:dyDescent="0.25">
      <c r="A1496" s="7"/>
      <c r="B1496">
        <v>2011</v>
      </c>
      <c r="C1496">
        <v>1</v>
      </c>
      <c r="D1496">
        <v>31</v>
      </c>
      <c r="E1496" s="127">
        <v>20.7188835</v>
      </c>
      <c r="F1496" s="127">
        <v>5.9243869031876919</v>
      </c>
      <c r="G1496" s="29">
        <v>1</v>
      </c>
      <c r="H1496" s="7"/>
      <c r="I1496" s="7"/>
      <c r="J1496" s="7"/>
      <c r="K1496" s="7"/>
      <c r="M1496" s="7"/>
    </row>
    <row r="1497" spans="1:13" x14ac:dyDescent="0.25">
      <c r="A1497" s="7"/>
      <c r="B1497">
        <v>2011</v>
      </c>
      <c r="C1497">
        <v>2</v>
      </c>
      <c r="D1497">
        <v>1</v>
      </c>
      <c r="E1497" s="127">
        <v>33.559227</v>
      </c>
      <c r="F1497" s="127">
        <v>5.9075219949310052</v>
      </c>
      <c r="G1497" s="29">
        <v>1</v>
      </c>
      <c r="H1497" s="7"/>
      <c r="I1497" s="7"/>
      <c r="J1497" s="7"/>
      <c r="K1497" s="7"/>
      <c r="M1497" s="7"/>
    </row>
    <row r="1498" spans="1:13" x14ac:dyDescent="0.25">
      <c r="A1498" s="7"/>
      <c r="B1498">
        <v>2011</v>
      </c>
      <c r="C1498">
        <v>2</v>
      </c>
      <c r="D1498">
        <v>2</v>
      </c>
      <c r="E1498" s="127">
        <v>0</v>
      </c>
      <c r="F1498" s="127">
        <v>5.8900337505317468</v>
      </c>
      <c r="G1498" s="29">
        <v>1</v>
      </c>
      <c r="H1498" s="7"/>
      <c r="I1498" s="7"/>
      <c r="J1498" s="7"/>
      <c r="K1498" s="7"/>
      <c r="M1498" s="7"/>
    </row>
    <row r="1499" spans="1:13" x14ac:dyDescent="0.25">
      <c r="A1499" s="7"/>
      <c r="B1499">
        <v>2011</v>
      </c>
      <c r="C1499">
        <v>2</v>
      </c>
      <c r="D1499">
        <v>3</v>
      </c>
      <c r="E1499" s="127">
        <v>0</v>
      </c>
      <c r="F1499" s="127">
        <v>5.8719383513484704</v>
      </c>
      <c r="G1499" s="29">
        <v>1</v>
      </c>
      <c r="H1499" s="7"/>
      <c r="I1499" s="7"/>
      <c r="J1499" s="7"/>
      <c r="K1499" s="7"/>
      <c r="M1499" s="7"/>
    </row>
    <row r="1500" spans="1:13" x14ac:dyDescent="0.25">
      <c r="A1500" s="7"/>
      <c r="B1500">
        <v>2011</v>
      </c>
      <c r="C1500">
        <v>2</v>
      </c>
      <c r="D1500">
        <v>4</v>
      </c>
      <c r="E1500" s="127">
        <v>35.935100599999998</v>
      </c>
      <c r="F1500" s="127">
        <v>5.853251861130099</v>
      </c>
      <c r="G1500" s="29">
        <v>1</v>
      </c>
      <c r="H1500" s="7"/>
      <c r="I1500" s="7"/>
      <c r="J1500" s="7"/>
      <c r="K1500" s="7"/>
      <c r="M1500" s="7"/>
    </row>
    <row r="1501" spans="1:13" x14ac:dyDescent="0.25">
      <c r="A1501" s="7"/>
      <c r="B1501">
        <v>2011</v>
      </c>
      <c r="C1501">
        <v>2</v>
      </c>
      <c r="D1501">
        <v>5</v>
      </c>
      <c r="E1501" s="127">
        <v>2.5986125499999999</v>
      </c>
      <c r="F1501" s="127">
        <v>5.8339902260159207</v>
      </c>
      <c r="G1501" s="29">
        <v>1</v>
      </c>
      <c r="H1501" s="7"/>
      <c r="I1501" s="7"/>
      <c r="J1501" s="7"/>
      <c r="K1501" s="7"/>
      <c r="M1501" s="7"/>
    </row>
    <row r="1502" spans="1:13" x14ac:dyDescent="0.25">
      <c r="A1502" s="7"/>
      <c r="B1502">
        <v>2011</v>
      </c>
      <c r="C1502">
        <v>2</v>
      </c>
      <c r="D1502">
        <v>6</v>
      </c>
      <c r="E1502" s="127">
        <v>12.6589565</v>
      </c>
      <c r="F1502" s="127">
        <v>5.814169274535594</v>
      </c>
      <c r="G1502" s="29">
        <v>1</v>
      </c>
      <c r="H1502" s="7"/>
      <c r="I1502" s="7"/>
      <c r="J1502" s="7"/>
      <c r="K1502" s="7"/>
      <c r="M1502" s="7"/>
    </row>
    <row r="1503" spans="1:13" x14ac:dyDescent="0.25">
      <c r="A1503" s="7"/>
      <c r="B1503">
        <v>2011</v>
      </c>
      <c r="C1503">
        <v>2</v>
      </c>
      <c r="D1503">
        <v>7</v>
      </c>
      <c r="E1503" s="127">
        <v>0</v>
      </c>
      <c r="F1503" s="127">
        <v>5.7938047176091434</v>
      </c>
      <c r="G1503" s="29">
        <v>1</v>
      </c>
      <c r="H1503" s="7"/>
      <c r="I1503" s="7"/>
      <c r="J1503" s="7"/>
      <c r="K1503" s="7"/>
      <c r="M1503" s="7"/>
    </row>
    <row r="1504" spans="1:13" x14ac:dyDescent="0.25">
      <c r="A1504" s="7"/>
      <c r="B1504">
        <v>2011</v>
      </c>
      <c r="C1504">
        <v>2</v>
      </c>
      <c r="D1504">
        <v>8</v>
      </c>
      <c r="E1504" s="127">
        <v>2.7842278500000002</v>
      </c>
      <c r="F1504" s="127">
        <v>5.7729121485469612</v>
      </c>
      <c r="G1504" s="29">
        <v>1</v>
      </c>
      <c r="H1504" s="7"/>
      <c r="I1504" s="7"/>
      <c r="J1504" s="7"/>
      <c r="K1504" s="7"/>
      <c r="M1504" s="7"/>
    </row>
    <row r="1505" spans="1:13" x14ac:dyDescent="0.25">
      <c r="A1505" s="7"/>
      <c r="B1505">
        <v>2011</v>
      </c>
      <c r="C1505">
        <v>2</v>
      </c>
      <c r="D1505">
        <v>9</v>
      </c>
      <c r="E1505" s="127">
        <v>0</v>
      </c>
      <c r="F1505" s="127">
        <v>5.751507043049811</v>
      </c>
      <c r="G1505" s="29">
        <v>1</v>
      </c>
      <c r="H1505" s="7"/>
      <c r="I1505" s="7"/>
      <c r="J1505" s="7"/>
      <c r="K1505" s="7"/>
      <c r="M1505" s="7"/>
    </row>
    <row r="1506" spans="1:13" x14ac:dyDescent="0.25">
      <c r="A1506" s="7"/>
      <c r="B1506">
        <v>2011</v>
      </c>
      <c r="C1506">
        <v>2</v>
      </c>
      <c r="D1506">
        <v>10</v>
      </c>
      <c r="E1506" s="127">
        <v>0</v>
      </c>
      <c r="F1506" s="127">
        <v>5.7296047592088186</v>
      </c>
      <c r="G1506" s="29">
        <v>1</v>
      </c>
      <c r="H1506" s="7"/>
      <c r="I1506" s="7"/>
      <c r="J1506" s="7"/>
      <c r="K1506" s="7"/>
      <c r="M1506" s="7"/>
    </row>
    <row r="1507" spans="1:13" x14ac:dyDescent="0.25">
      <c r="A1507" s="7"/>
      <c r="B1507">
        <v>2011</v>
      </c>
      <c r="C1507">
        <v>2</v>
      </c>
      <c r="D1507">
        <v>11</v>
      </c>
      <c r="E1507" s="127">
        <v>0</v>
      </c>
      <c r="F1507" s="127">
        <v>5.7072205375054823</v>
      </c>
      <c r="G1507" s="29">
        <v>1</v>
      </c>
      <c r="H1507" s="7"/>
      <c r="I1507" s="7"/>
      <c r="J1507" s="7"/>
      <c r="K1507" s="7"/>
      <c r="M1507" s="7"/>
    </row>
    <row r="1508" spans="1:13" x14ac:dyDescent="0.25">
      <c r="A1508" s="7"/>
      <c r="B1508">
        <v>2011</v>
      </c>
      <c r="C1508">
        <v>2</v>
      </c>
      <c r="D1508">
        <v>12</v>
      </c>
      <c r="E1508" s="127">
        <v>0</v>
      </c>
      <c r="F1508" s="127">
        <v>5.6843695008116661</v>
      </c>
      <c r="G1508" s="29">
        <v>1</v>
      </c>
      <c r="H1508" s="7"/>
      <c r="I1508" s="7"/>
      <c r="J1508" s="7"/>
      <c r="K1508" s="7"/>
      <c r="M1508" s="7"/>
    </row>
    <row r="1509" spans="1:13" x14ac:dyDescent="0.25">
      <c r="A1509" s="7"/>
      <c r="B1509">
        <v>2011</v>
      </c>
      <c r="C1509">
        <v>2</v>
      </c>
      <c r="D1509">
        <v>13</v>
      </c>
      <c r="E1509" s="127">
        <v>21.9397144</v>
      </c>
      <c r="F1509" s="127">
        <v>5.661066654389602</v>
      </c>
      <c r="G1509" s="29">
        <v>1</v>
      </c>
      <c r="H1509" s="7"/>
      <c r="I1509" s="7"/>
      <c r="J1509" s="7"/>
      <c r="K1509" s="7"/>
      <c r="M1509" s="7"/>
    </row>
    <row r="1510" spans="1:13" x14ac:dyDescent="0.25">
      <c r="A1510" s="7"/>
      <c r="B1510">
        <v>2011</v>
      </c>
      <c r="C1510">
        <v>2</v>
      </c>
      <c r="D1510">
        <v>14</v>
      </c>
      <c r="E1510" s="127">
        <v>4.0835342399999996</v>
      </c>
      <c r="F1510" s="127">
        <v>5.6373268858918903</v>
      </c>
      <c r="G1510" s="29">
        <v>1</v>
      </c>
      <c r="H1510" s="7"/>
      <c r="I1510" s="7"/>
      <c r="J1510" s="7"/>
      <c r="K1510" s="7"/>
      <c r="M1510" s="7"/>
    </row>
    <row r="1511" spans="1:13" x14ac:dyDescent="0.25">
      <c r="A1511" s="7"/>
      <c r="B1511">
        <v>2011</v>
      </c>
      <c r="C1511">
        <v>2</v>
      </c>
      <c r="D1511">
        <v>15</v>
      </c>
      <c r="E1511" s="127">
        <v>0</v>
      </c>
      <c r="F1511" s="127">
        <v>5.6131649653614994</v>
      </c>
      <c r="G1511" s="29">
        <v>1</v>
      </c>
      <c r="H1511" s="7"/>
      <c r="I1511" s="7"/>
      <c r="J1511" s="7"/>
      <c r="K1511" s="7"/>
      <c r="M1511" s="7"/>
    </row>
    <row r="1512" spans="1:13" x14ac:dyDescent="0.25">
      <c r="A1512" s="7"/>
      <c r="B1512">
        <v>2011</v>
      </c>
      <c r="C1512">
        <v>2</v>
      </c>
      <c r="D1512">
        <v>16</v>
      </c>
      <c r="E1512" s="127">
        <v>0</v>
      </c>
      <c r="F1512" s="127">
        <v>5.5885955452317644</v>
      </c>
      <c r="G1512" s="29">
        <v>1</v>
      </c>
      <c r="H1512" s="7"/>
      <c r="I1512" s="7"/>
      <c r="J1512" s="7"/>
      <c r="K1512" s="7"/>
      <c r="M1512" s="7"/>
    </row>
    <row r="1513" spans="1:13" x14ac:dyDescent="0.25">
      <c r="A1513" s="7"/>
      <c r="B1513">
        <v>2011</v>
      </c>
      <c r="C1513">
        <v>2</v>
      </c>
      <c r="D1513">
        <v>17</v>
      </c>
      <c r="E1513" s="127">
        <v>0.96519899399999998</v>
      </c>
      <c r="F1513" s="127">
        <v>5.5636331603263898</v>
      </c>
      <c r="G1513" s="29">
        <v>1</v>
      </c>
      <c r="H1513" s="7"/>
      <c r="I1513" s="7"/>
      <c r="J1513" s="7"/>
      <c r="K1513" s="7"/>
      <c r="M1513" s="7"/>
    </row>
    <row r="1514" spans="1:13" x14ac:dyDescent="0.25">
      <c r="A1514" s="7"/>
      <c r="B1514">
        <v>2011</v>
      </c>
      <c r="C1514">
        <v>2</v>
      </c>
      <c r="D1514">
        <v>18</v>
      </c>
      <c r="E1514" s="127">
        <v>0.77958381200000004</v>
      </c>
      <c r="F1514" s="127">
        <v>5.5382922278594462</v>
      </c>
      <c r="G1514" s="29">
        <v>1</v>
      </c>
      <c r="H1514" s="7"/>
      <c r="I1514" s="7"/>
      <c r="J1514" s="7"/>
      <c r="K1514" s="7"/>
      <c r="M1514" s="7"/>
    </row>
    <row r="1515" spans="1:13" x14ac:dyDescent="0.25">
      <c r="A1515" s="7"/>
      <c r="B1515">
        <v>2011</v>
      </c>
      <c r="C1515">
        <v>2</v>
      </c>
      <c r="D1515">
        <v>19</v>
      </c>
      <c r="E1515" s="127">
        <v>9.7633590699999999</v>
      </c>
      <c r="F1515" s="127">
        <v>5.5125870474353729</v>
      </c>
      <c r="G1515" s="29">
        <v>1</v>
      </c>
      <c r="H1515" s="7"/>
      <c r="I1515" s="7"/>
      <c r="J1515" s="7"/>
      <c r="K1515" s="7"/>
      <c r="M1515" s="7"/>
    </row>
    <row r="1516" spans="1:13" x14ac:dyDescent="0.25">
      <c r="A1516" s="7"/>
      <c r="B1516">
        <v>2011</v>
      </c>
      <c r="C1516">
        <v>2</v>
      </c>
      <c r="D1516">
        <v>20</v>
      </c>
      <c r="E1516" s="127">
        <v>5.0116100299999999</v>
      </c>
      <c r="F1516" s="127">
        <v>5.4865318010489776</v>
      </c>
      <c r="G1516" s="29">
        <v>1</v>
      </c>
      <c r="H1516" s="7"/>
      <c r="I1516" s="7"/>
      <c r="J1516" s="7"/>
      <c r="K1516" s="7"/>
      <c r="M1516" s="7"/>
    </row>
    <row r="1517" spans="1:13" x14ac:dyDescent="0.25">
      <c r="A1517" s="7"/>
      <c r="B1517">
        <v>2011</v>
      </c>
      <c r="C1517">
        <v>2</v>
      </c>
      <c r="D1517">
        <v>21</v>
      </c>
      <c r="E1517" s="127">
        <v>0</v>
      </c>
      <c r="F1517" s="127">
        <v>5.4601405530854361</v>
      </c>
      <c r="G1517" s="29">
        <v>1</v>
      </c>
      <c r="H1517" s="7"/>
      <c r="I1517" s="7"/>
      <c r="J1517" s="7"/>
      <c r="K1517" s="7"/>
      <c r="M1517" s="7"/>
    </row>
    <row r="1518" spans="1:13" x14ac:dyDescent="0.25">
      <c r="A1518" s="7"/>
      <c r="B1518">
        <v>2011</v>
      </c>
      <c r="C1518">
        <v>2</v>
      </c>
      <c r="D1518">
        <v>22</v>
      </c>
      <c r="E1518" s="127">
        <v>2.1531362500000002</v>
      </c>
      <c r="F1518" s="127">
        <v>5.4334272503202889</v>
      </c>
      <c r="G1518" s="29">
        <v>1</v>
      </c>
      <c r="H1518" s="7"/>
      <c r="I1518" s="7"/>
      <c r="J1518" s="7"/>
      <c r="K1518" s="7"/>
      <c r="M1518" s="7"/>
    </row>
    <row r="1519" spans="1:13" x14ac:dyDescent="0.25">
      <c r="A1519" s="7"/>
      <c r="B1519">
        <v>2011</v>
      </c>
      <c r="C1519">
        <v>2</v>
      </c>
      <c r="D1519">
        <v>23</v>
      </c>
      <c r="E1519" s="127">
        <v>2.7842278500000002</v>
      </c>
      <c r="F1519" s="127">
        <v>5.406405721919449</v>
      </c>
      <c r="G1519" s="29">
        <v>1</v>
      </c>
      <c r="H1519" s="7"/>
      <c r="I1519" s="7"/>
      <c r="J1519" s="7"/>
      <c r="K1519" s="7"/>
      <c r="M1519" s="7"/>
    </row>
    <row r="1520" spans="1:13" x14ac:dyDescent="0.25">
      <c r="A1520" s="7"/>
      <c r="B1520">
        <v>2011</v>
      </c>
      <c r="C1520">
        <v>2</v>
      </c>
      <c r="D1520">
        <v>24</v>
      </c>
      <c r="E1520" s="127">
        <v>5.16010189</v>
      </c>
      <c r="F1520" s="127">
        <v>5.3790896794391934</v>
      </c>
      <c r="G1520" s="29">
        <v>1</v>
      </c>
      <c r="H1520" s="7"/>
      <c r="I1520" s="7"/>
      <c r="J1520" s="7"/>
      <c r="K1520" s="7"/>
      <c r="M1520" s="7"/>
    </row>
    <row r="1521" spans="1:13" x14ac:dyDescent="0.25">
      <c r="A1521" s="7"/>
      <c r="B1521">
        <v>2011</v>
      </c>
      <c r="C1521">
        <v>2</v>
      </c>
      <c r="D1521">
        <v>25</v>
      </c>
      <c r="E1521" s="127">
        <v>7.9072065399999998</v>
      </c>
      <c r="F1521" s="127">
        <v>5.3514927168261694</v>
      </c>
      <c r="G1521" s="29">
        <v>1</v>
      </c>
      <c r="H1521" s="7"/>
      <c r="I1521" s="7"/>
      <c r="J1521" s="7"/>
      <c r="K1521" s="7"/>
      <c r="M1521" s="7"/>
    </row>
    <row r="1522" spans="1:13" x14ac:dyDescent="0.25">
      <c r="A1522" s="7"/>
      <c r="B1522">
        <v>2011</v>
      </c>
      <c r="C1522">
        <v>2</v>
      </c>
      <c r="D1522">
        <v>26</v>
      </c>
      <c r="E1522" s="127">
        <v>0.74246072799999996</v>
      </c>
      <c r="F1522" s="127">
        <v>5.3236283104173907</v>
      </c>
      <c r="G1522" s="29">
        <v>1</v>
      </c>
      <c r="H1522" s="7"/>
      <c r="I1522" s="7"/>
      <c r="J1522" s="7"/>
      <c r="K1522" s="7"/>
      <c r="M1522" s="7"/>
    </row>
    <row r="1523" spans="1:13" x14ac:dyDescent="0.25">
      <c r="A1523" s="7"/>
      <c r="B1523">
        <v>2011</v>
      </c>
      <c r="C1523">
        <v>2</v>
      </c>
      <c r="D1523">
        <v>27</v>
      </c>
      <c r="E1523" s="127">
        <v>0</v>
      </c>
      <c r="F1523" s="127">
        <v>5.2955098189402392</v>
      </c>
      <c r="G1523" s="29">
        <v>1</v>
      </c>
      <c r="H1523" s="7"/>
      <c r="I1523" s="7"/>
      <c r="J1523" s="7"/>
      <c r="K1523" s="7"/>
      <c r="M1523" s="7"/>
    </row>
    <row r="1524" spans="1:13" x14ac:dyDescent="0.25">
      <c r="A1524" s="7"/>
      <c r="B1524">
        <v>2011</v>
      </c>
      <c r="C1524">
        <v>2</v>
      </c>
      <c r="D1524">
        <v>28</v>
      </c>
      <c r="E1524" s="127">
        <v>0</v>
      </c>
      <c r="F1524" s="127">
        <v>5.2671504835124665</v>
      </c>
      <c r="G1524" s="29">
        <v>1</v>
      </c>
      <c r="H1524" s="7"/>
      <c r="I1524" s="7"/>
      <c r="J1524" s="7"/>
      <c r="K1524" s="7"/>
      <c r="M1524" s="7"/>
    </row>
    <row r="1525" spans="1:13" x14ac:dyDescent="0.25">
      <c r="A1525" s="7"/>
      <c r="B1525">
        <v>2011</v>
      </c>
      <c r="C1525">
        <v>3</v>
      </c>
      <c r="D1525">
        <v>1</v>
      </c>
      <c r="E1525" s="127">
        <v>0</v>
      </c>
      <c r="F1525" s="127">
        <v>5.2385634276421875</v>
      </c>
      <c r="G1525" s="29">
        <v>1</v>
      </c>
      <c r="H1525" s="7"/>
      <c r="I1525" s="7"/>
      <c r="J1525" s="7"/>
      <c r="K1525" s="7"/>
      <c r="M1525" s="7"/>
    </row>
    <row r="1526" spans="1:13" x14ac:dyDescent="0.25">
      <c r="A1526" s="7"/>
      <c r="B1526">
        <v>2011</v>
      </c>
      <c r="C1526">
        <v>3</v>
      </c>
      <c r="D1526">
        <v>2</v>
      </c>
      <c r="E1526" s="127">
        <v>0</v>
      </c>
      <c r="F1526" s="127">
        <v>5.2097616572278893</v>
      </c>
      <c r="G1526" s="29">
        <v>1</v>
      </c>
      <c r="H1526" s="7"/>
      <c r="I1526" s="7"/>
      <c r="J1526" s="7"/>
      <c r="K1526" s="7"/>
      <c r="M1526" s="7"/>
    </row>
    <row r="1527" spans="1:13" x14ac:dyDescent="0.25">
      <c r="A1527" s="7"/>
      <c r="B1527">
        <v>2011</v>
      </c>
      <c r="C1527">
        <v>3</v>
      </c>
      <c r="D1527">
        <v>3</v>
      </c>
      <c r="E1527" s="127">
        <v>16.576595300000001</v>
      </c>
      <c r="F1527" s="127">
        <v>5.1807580605584258</v>
      </c>
      <c r="G1527" s="29">
        <v>1</v>
      </c>
      <c r="H1527" s="7"/>
      <c r="I1527" s="7"/>
      <c r="J1527" s="7"/>
      <c r="K1527" s="7"/>
      <c r="M1527" s="7"/>
    </row>
    <row r="1528" spans="1:13" x14ac:dyDescent="0.25">
      <c r="A1528" s="7"/>
      <c r="B1528">
        <v>2011</v>
      </c>
      <c r="C1528">
        <v>3</v>
      </c>
      <c r="D1528">
        <v>4</v>
      </c>
      <c r="E1528" s="127">
        <v>3.80353355</v>
      </c>
      <c r="F1528" s="127">
        <v>5.1515654083130169</v>
      </c>
      <c r="G1528" s="29">
        <v>1</v>
      </c>
      <c r="H1528" s="7"/>
      <c r="I1528" s="7"/>
      <c r="J1528" s="7"/>
      <c r="K1528" s="7"/>
      <c r="M1528" s="7"/>
    </row>
    <row r="1529" spans="1:13" x14ac:dyDescent="0.25">
      <c r="A1529" s="7"/>
      <c r="B1529">
        <v>2011</v>
      </c>
      <c r="C1529">
        <v>3</v>
      </c>
      <c r="D1529">
        <v>5</v>
      </c>
      <c r="E1529" s="127">
        <v>7.4935298000000001</v>
      </c>
      <c r="F1529" s="127">
        <v>5.1221963535612529</v>
      </c>
      <c r="G1529" s="29">
        <v>1</v>
      </c>
      <c r="H1529" s="7"/>
      <c r="I1529" s="7"/>
      <c r="J1529" s="7"/>
      <c r="K1529" s="7"/>
      <c r="M1529" s="7"/>
    </row>
    <row r="1530" spans="1:13" x14ac:dyDescent="0.25">
      <c r="A1530" s="7"/>
      <c r="B1530">
        <v>2011</v>
      </c>
      <c r="C1530">
        <v>3</v>
      </c>
      <c r="D1530">
        <v>6</v>
      </c>
      <c r="E1530" s="127">
        <v>3.4061498600000002</v>
      </c>
      <c r="F1530" s="127">
        <v>5.092663431763091</v>
      </c>
      <c r="G1530" s="29">
        <v>1</v>
      </c>
      <c r="H1530" s="7"/>
      <c r="I1530" s="7"/>
      <c r="J1530" s="7"/>
      <c r="K1530" s="7"/>
      <c r="M1530" s="7"/>
    </row>
    <row r="1531" spans="1:13" x14ac:dyDescent="0.25">
      <c r="A1531" s="7"/>
      <c r="B1531">
        <v>2011</v>
      </c>
      <c r="C1531">
        <v>3</v>
      </c>
      <c r="D1531">
        <v>7</v>
      </c>
      <c r="E1531" s="127">
        <v>4.6550712599999997</v>
      </c>
      <c r="F1531" s="127">
        <v>5.0629790607688543</v>
      </c>
      <c r="G1531" s="29">
        <v>1</v>
      </c>
      <c r="H1531" s="7"/>
      <c r="I1531" s="7"/>
      <c r="J1531" s="7"/>
      <c r="K1531" s="7"/>
      <c r="M1531" s="7"/>
    </row>
    <row r="1532" spans="1:13" x14ac:dyDescent="0.25">
      <c r="A1532" s="7"/>
      <c r="B1532">
        <v>2011</v>
      </c>
      <c r="C1532">
        <v>3</v>
      </c>
      <c r="D1532">
        <v>8</v>
      </c>
      <c r="E1532" s="127">
        <v>2.6113815300000001</v>
      </c>
      <c r="F1532" s="127">
        <v>5.0331555408192372</v>
      </c>
      <c r="G1532" s="29">
        <v>1</v>
      </c>
      <c r="H1532" s="7"/>
      <c r="I1532" s="7"/>
      <c r="J1532" s="7"/>
      <c r="K1532" s="7"/>
      <c r="M1532" s="7"/>
    </row>
    <row r="1533" spans="1:13" x14ac:dyDescent="0.25">
      <c r="A1533" s="7"/>
      <c r="B1533">
        <v>2011</v>
      </c>
      <c r="C1533">
        <v>3</v>
      </c>
      <c r="D1533">
        <v>9</v>
      </c>
      <c r="E1533" s="127">
        <v>5.1092247999999998</v>
      </c>
      <c r="F1533" s="127">
        <v>5.0032050545452993</v>
      </c>
      <c r="G1533" s="29">
        <v>1</v>
      </c>
      <c r="H1533" s="7"/>
      <c r="I1533" s="7"/>
      <c r="J1533" s="7"/>
      <c r="K1533" s="7"/>
      <c r="M1533" s="7"/>
    </row>
    <row r="1534" spans="1:13" x14ac:dyDescent="0.25">
      <c r="A1534" s="7"/>
      <c r="B1534">
        <v>2011</v>
      </c>
      <c r="C1534">
        <v>3</v>
      </c>
      <c r="D1534">
        <v>10</v>
      </c>
      <c r="E1534" s="127">
        <v>4.1441488299999998</v>
      </c>
      <c r="F1534" s="127">
        <v>4.9731396669684678</v>
      </c>
      <c r="G1534" s="29">
        <v>1</v>
      </c>
      <c r="H1534" s="7"/>
      <c r="I1534" s="7"/>
      <c r="J1534" s="7"/>
      <c r="K1534" s="7"/>
      <c r="M1534" s="7"/>
    </row>
    <row r="1535" spans="1:13" x14ac:dyDescent="0.25">
      <c r="A1535" s="7"/>
      <c r="B1535">
        <v>2011</v>
      </c>
      <c r="C1535">
        <v>3</v>
      </c>
      <c r="D1535">
        <v>11</v>
      </c>
      <c r="E1535" s="127">
        <v>0</v>
      </c>
      <c r="F1535" s="127">
        <v>4.9429713255005412</v>
      </c>
      <c r="G1535" s="29">
        <v>1</v>
      </c>
      <c r="H1535" s="7"/>
      <c r="I1535" s="7"/>
      <c r="J1535" s="7"/>
      <c r="K1535" s="7"/>
      <c r="M1535" s="7"/>
    </row>
    <row r="1536" spans="1:13" x14ac:dyDescent="0.25">
      <c r="A1536" s="7"/>
      <c r="B1536">
        <v>2011</v>
      </c>
      <c r="C1536">
        <v>3</v>
      </c>
      <c r="D1536">
        <v>12</v>
      </c>
      <c r="E1536" s="127">
        <v>0</v>
      </c>
      <c r="F1536" s="127">
        <v>4.9127118599436823</v>
      </c>
      <c r="G1536" s="29">
        <v>1</v>
      </c>
      <c r="H1536" s="7"/>
      <c r="I1536" s="7"/>
      <c r="J1536" s="7"/>
      <c r="K1536" s="7"/>
      <c r="M1536" s="7"/>
    </row>
    <row r="1537" spans="1:13" x14ac:dyDescent="0.25">
      <c r="A1537" s="7"/>
      <c r="B1537">
        <v>2011</v>
      </c>
      <c r="C1537">
        <v>3</v>
      </c>
      <c r="D1537">
        <v>13</v>
      </c>
      <c r="E1537" s="127">
        <v>15.6682892</v>
      </c>
      <c r="F1537" s="127">
        <v>4.8823729824904225</v>
      </c>
      <c r="G1537" s="29">
        <v>1</v>
      </c>
      <c r="H1537" s="7"/>
      <c r="I1537" s="7"/>
      <c r="J1537" s="7"/>
      <c r="K1537" s="7"/>
      <c r="M1537" s="7"/>
    </row>
    <row r="1538" spans="1:13" x14ac:dyDescent="0.25">
      <c r="A1538" s="7"/>
      <c r="B1538">
        <v>2011</v>
      </c>
      <c r="C1538">
        <v>3</v>
      </c>
      <c r="D1538">
        <v>14</v>
      </c>
      <c r="E1538" s="127">
        <v>0</v>
      </c>
      <c r="F1538" s="127">
        <v>4.8519662877236618</v>
      </c>
      <c r="G1538" s="29">
        <v>1</v>
      </c>
      <c r="H1538" s="7"/>
      <c r="I1538" s="7"/>
      <c r="J1538" s="7"/>
      <c r="K1538" s="7"/>
      <c r="M1538" s="7"/>
    </row>
    <row r="1539" spans="1:13" x14ac:dyDescent="0.25">
      <c r="A1539" s="7"/>
      <c r="B1539">
        <v>2011</v>
      </c>
      <c r="C1539">
        <v>3</v>
      </c>
      <c r="D1539">
        <v>15</v>
      </c>
      <c r="E1539" s="127">
        <v>0</v>
      </c>
      <c r="F1539" s="127">
        <v>4.8215032526166688</v>
      </c>
      <c r="G1539" s="29">
        <v>1</v>
      </c>
      <c r="H1539" s="7"/>
      <c r="I1539" s="7"/>
      <c r="J1539" s="7"/>
      <c r="K1539" s="7"/>
      <c r="M1539" s="7"/>
    </row>
    <row r="1540" spans="1:13" x14ac:dyDescent="0.25">
      <c r="A1540" s="7"/>
      <c r="B1540">
        <v>2011</v>
      </c>
      <c r="C1540">
        <v>3</v>
      </c>
      <c r="D1540">
        <v>16</v>
      </c>
      <c r="E1540" s="127">
        <v>10.388756799999999</v>
      </c>
      <c r="F1540" s="127">
        <v>4.7909952365330764</v>
      </c>
      <c r="G1540" s="29">
        <v>1</v>
      </c>
      <c r="H1540" s="7"/>
      <c r="I1540" s="7"/>
      <c r="J1540" s="7"/>
      <c r="K1540" s="7"/>
      <c r="M1540" s="7"/>
    </row>
    <row r="1541" spans="1:13" x14ac:dyDescent="0.25">
      <c r="A1541" s="7"/>
      <c r="B1541">
        <v>2011</v>
      </c>
      <c r="C1541">
        <v>3</v>
      </c>
      <c r="D1541">
        <v>17</v>
      </c>
      <c r="E1541" s="127">
        <v>0</v>
      </c>
      <c r="F1541" s="127">
        <v>4.7604534812268895</v>
      </c>
      <c r="G1541" s="29">
        <v>1</v>
      </c>
      <c r="H1541" s="7"/>
      <c r="I1541" s="7"/>
      <c r="J1541" s="7"/>
      <c r="K1541" s="7"/>
      <c r="M1541" s="7"/>
    </row>
    <row r="1542" spans="1:13" x14ac:dyDescent="0.25">
      <c r="A1542" s="7"/>
      <c r="B1542">
        <v>2011</v>
      </c>
      <c r="C1542">
        <v>3</v>
      </c>
      <c r="D1542">
        <v>18</v>
      </c>
      <c r="E1542" s="127">
        <v>0</v>
      </c>
      <c r="F1542" s="127">
        <v>4.7298891108424792</v>
      </c>
      <c r="G1542" s="29">
        <v>1</v>
      </c>
      <c r="H1542" s="7"/>
      <c r="I1542" s="7"/>
      <c r="J1542" s="7"/>
      <c r="K1542" s="7"/>
      <c r="M1542" s="7"/>
    </row>
    <row r="1543" spans="1:13" x14ac:dyDescent="0.25">
      <c r="A1543" s="7"/>
      <c r="B1543">
        <v>2011</v>
      </c>
      <c r="C1543">
        <v>3</v>
      </c>
      <c r="D1543">
        <v>19</v>
      </c>
      <c r="E1543" s="127">
        <v>0</v>
      </c>
      <c r="F1543" s="127">
        <v>4.6993131319145842</v>
      </c>
      <c r="G1543" s="29">
        <v>1</v>
      </c>
      <c r="H1543" s="7"/>
      <c r="I1543" s="7"/>
      <c r="J1543" s="7"/>
      <c r="K1543" s="7"/>
      <c r="M1543" s="7"/>
    </row>
    <row r="1544" spans="1:13" x14ac:dyDescent="0.25">
      <c r="A1544" s="7"/>
      <c r="B1544">
        <v>2011</v>
      </c>
      <c r="C1544">
        <v>3</v>
      </c>
      <c r="D1544">
        <v>20</v>
      </c>
      <c r="E1544" s="127">
        <v>0</v>
      </c>
      <c r="F1544" s="127">
        <v>4.668736433368311</v>
      </c>
      <c r="G1544" s="29">
        <v>1</v>
      </c>
      <c r="H1544" s="7"/>
      <c r="I1544" s="7"/>
      <c r="J1544" s="7"/>
      <c r="K1544" s="7"/>
      <c r="M1544" s="7"/>
    </row>
    <row r="1545" spans="1:13" x14ac:dyDescent="0.25">
      <c r="A1545" s="7"/>
      <c r="B1545">
        <v>2011</v>
      </c>
      <c r="C1545">
        <v>3</v>
      </c>
      <c r="D1545">
        <v>21</v>
      </c>
      <c r="E1545" s="127">
        <v>0</v>
      </c>
      <c r="F1545" s="127">
        <v>4.6381697865191338</v>
      </c>
      <c r="G1545" s="29">
        <v>1</v>
      </c>
      <c r="H1545" s="7"/>
      <c r="I1545" s="7"/>
      <c r="J1545" s="7"/>
      <c r="K1545" s="7"/>
      <c r="M1545" s="7"/>
    </row>
    <row r="1546" spans="1:13" x14ac:dyDescent="0.25">
      <c r="A1546" s="7"/>
      <c r="B1546">
        <v>2011</v>
      </c>
      <c r="C1546">
        <v>3</v>
      </c>
      <c r="D1546">
        <v>22</v>
      </c>
      <c r="E1546" s="127">
        <v>0</v>
      </c>
      <c r="F1546" s="127">
        <v>4.6076238450728955</v>
      </c>
      <c r="G1546" s="29">
        <v>1</v>
      </c>
      <c r="H1546" s="7"/>
      <c r="I1546" s="7"/>
      <c r="J1546" s="7"/>
      <c r="K1546" s="7"/>
      <c r="M1546" s="7"/>
    </row>
    <row r="1547" spans="1:13" x14ac:dyDescent="0.25">
      <c r="A1547" s="7"/>
      <c r="B1547">
        <v>2011</v>
      </c>
      <c r="C1547">
        <v>3</v>
      </c>
      <c r="D1547">
        <v>23</v>
      </c>
      <c r="E1547" s="127">
        <v>0</v>
      </c>
      <c r="F1547" s="127">
        <v>4.5771091451258066</v>
      </c>
      <c r="G1547" s="29">
        <v>1</v>
      </c>
      <c r="H1547" s="7"/>
      <c r="I1547" s="7"/>
      <c r="J1547" s="7"/>
      <c r="K1547" s="7"/>
      <c r="M1547" s="7"/>
    </row>
    <row r="1548" spans="1:13" x14ac:dyDescent="0.25">
      <c r="A1548" s="7"/>
      <c r="B1548">
        <v>2011</v>
      </c>
      <c r="C1548">
        <v>3</v>
      </c>
      <c r="D1548">
        <v>24</v>
      </c>
      <c r="E1548" s="127">
        <v>4.3712258300000002</v>
      </c>
      <c r="F1548" s="127">
        <v>4.5466361051644455</v>
      </c>
      <c r="G1548" s="29">
        <v>1</v>
      </c>
      <c r="H1548" s="7"/>
      <c r="I1548" s="7"/>
      <c r="J1548" s="7"/>
      <c r="K1548" s="7"/>
      <c r="M1548" s="7"/>
    </row>
    <row r="1549" spans="1:13" x14ac:dyDescent="0.25">
      <c r="A1549" s="7"/>
      <c r="B1549">
        <v>2011</v>
      </c>
      <c r="C1549">
        <v>3</v>
      </c>
      <c r="D1549">
        <v>25</v>
      </c>
      <c r="E1549" s="127">
        <v>0</v>
      </c>
      <c r="F1549" s="127">
        <v>4.5162150260657574</v>
      </c>
      <c r="G1549" s="29">
        <v>1</v>
      </c>
      <c r="H1549" s="7"/>
      <c r="I1549" s="7"/>
      <c r="J1549" s="7"/>
      <c r="K1549" s="7"/>
      <c r="M1549" s="7"/>
    </row>
    <row r="1550" spans="1:13" x14ac:dyDescent="0.25">
      <c r="A1550" s="7"/>
      <c r="B1550">
        <v>2011</v>
      </c>
      <c r="C1550">
        <v>3</v>
      </c>
      <c r="D1550">
        <v>26</v>
      </c>
      <c r="E1550" s="127">
        <v>0</v>
      </c>
      <c r="F1550" s="127">
        <v>4.4858560910970544</v>
      </c>
      <c r="G1550" s="29">
        <v>1</v>
      </c>
      <c r="H1550" s="7"/>
      <c r="I1550" s="7"/>
      <c r="J1550" s="7"/>
      <c r="K1550" s="7"/>
      <c r="M1550" s="7"/>
    </row>
    <row r="1551" spans="1:13" x14ac:dyDescent="0.25">
      <c r="A1551" s="7"/>
      <c r="B1551">
        <v>2011</v>
      </c>
      <c r="C1551">
        <v>3</v>
      </c>
      <c r="D1551">
        <v>27</v>
      </c>
      <c r="E1551" s="127">
        <v>0</v>
      </c>
      <c r="F1551" s="127">
        <v>4.4555693659160207</v>
      </c>
      <c r="G1551" s="29">
        <v>1</v>
      </c>
      <c r="H1551" s="7"/>
      <c r="I1551" s="7"/>
      <c r="J1551" s="7"/>
      <c r="K1551" s="7"/>
      <c r="M1551" s="7"/>
    </row>
    <row r="1552" spans="1:13" x14ac:dyDescent="0.25">
      <c r="A1552" s="7"/>
      <c r="B1552">
        <v>2011</v>
      </c>
      <c r="C1552">
        <v>3</v>
      </c>
      <c r="D1552">
        <v>28</v>
      </c>
      <c r="E1552" s="127">
        <v>0</v>
      </c>
      <c r="F1552" s="127">
        <v>4.4253647985707047</v>
      </c>
      <c r="G1552" s="29">
        <v>1</v>
      </c>
      <c r="H1552" s="7"/>
      <c r="I1552" s="7"/>
      <c r="J1552" s="7"/>
      <c r="K1552" s="7"/>
      <c r="M1552" s="7"/>
    </row>
    <row r="1553" spans="1:13" x14ac:dyDescent="0.25">
      <c r="A1553" s="7"/>
      <c r="B1553">
        <v>2011</v>
      </c>
      <c r="C1553">
        <v>3</v>
      </c>
      <c r="D1553">
        <v>29</v>
      </c>
      <c r="E1553" s="127">
        <v>0</v>
      </c>
      <c r="F1553" s="127">
        <v>4.3952522194995245</v>
      </c>
      <c r="G1553" s="29">
        <v>1</v>
      </c>
      <c r="H1553" s="7"/>
      <c r="I1553" s="7"/>
      <c r="J1553" s="7"/>
      <c r="K1553" s="7"/>
      <c r="M1553" s="7"/>
    </row>
    <row r="1554" spans="1:13" x14ac:dyDescent="0.25">
      <c r="A1554" s="7"/>
      <c r="B1554">
        <v>2011</v>
      </c>
      <c r="C1554">
        <v>3</v>
      </c>
      <c r="D1554">
        <v>30</v>
      </c>
      <c r="E1554" s="127">
        <v>0</v>
      </c>
      <c r="F1554" s="127">
        <v>4.3652413415312648</v>
      </c>
      <c r="G1554" s="29">
        <v>1</v>
      </c>
      <c r="H1554" s="7"/>
      <c r="I1554" s="7"/>
      <c r="J1554" s="7"/>
      <c r="K1554" s="7"/>
      <c r="M1554" s="7"/>
    </row>
    <row r="1555" spans="1:13" x14ac:dyDescent="0.25">
      <c r="A1555" s="7"/>
      <c r="B1555">
        <v>2011</v>
      </c>
      <c r="C1555">
        <v>3</v>
      </c>
      <c r="D1555">
        <v>31</v>
      </c>
      <c r="E1555" s="127">
        <v>0</v>
      </c>
      <c r="F1555" s="127">
        <v>4.3353417598850772</v>
      </c>
      <c r="G1555" s="29">
        <v>1</v>
      </c>
      <c r="H1555" s="7"/>
      <c r="I1555" s="7"/>
      <c r="J1555" s="7"/>
      <c r="K1555" s="7"/>
      <c r="M1555" s="7"/>
    </row>
    <row r="1556" spans="1:13" x14ac:dyDescent="0.25">
      <c r="A1556" s="7"/>
      <c r="B1556">
        <v>2011</v>
      </c>
      <c r="C1556">
        <v>4</v>
      </c>
      <c r="D1556">
        <v>1</v>
      </c>
      <c r="E1556" s="127">
        <v>0</v>
      </c>
      <c r="F1556" s="127">
        <v>4.3055629521704839</v>
      </c>
      <c r="G1556" s="29">
        <v>1</v>
      </c>
      <c r="H1556" s="7"/>
      <c r="I1556" s="7"/>
      <c r="J1556" s="7"/>
      <c r="K1556" s="7"/>
      <c r="M1556" s="7"/>
    </row>
    <row r="1557" spans="1:13" x14ac:dyDescent="0.25">
      <c r="A1557" s="7"/>
      <c r="B1557">
        <v>2011</v>
      </c>
      <c r="C1557">
        <v>4</v>
      </c>
      <c r="D1557">
        <v>2</v>
      </c>
      <c r="E1557" s="127">
        <v>0</v>
      </c>
      <c r="F1557" s="127">
        <v>4.2759142783873729</v>
      </c>
      <c r="G1557" s="29">
        <v>1</v>
      </c>
      <c r="H1557" s="7"/>
      <c r="I1557" s="7"/>
      <c r="J1557" s="7"/>
      <c r="K1557" s="7"/>
      <c r="M1557" s="7"/>
    </row>
    <row r="1558" spans="1:13" x14ac:dyDescent="0.25">
      <c r="A1558" s="7"/>
      <c r="B1558">
        <v>2011</v>
      </c>
      <c r="C1558">
        <v>4</v>
      </c>
      <c r="D1558">
        <v>3</v>
      </c>
      <c r="E1558" s="127">
        <v>0</v>
      </c>
      <c r="F1558" s="127">
        <v>4.2464049809260027</v>
      </c>
      <c r="G1558" s="29">
        <v>1</v>
      </c>
      <c r="H1558" s="7"/>
      <c r="I1558" s="7"/>
      <c r="J1558" s="7"/>
      <c r="K1558" s="7"/>
      <c r="M1558" s="7"/>
    </row>
    <row r="1559" spans="1:13" x14ac:dyDescent="0.25">
      <c r="A1559" s="7"/>
      <c r="B1559">
        <v>2011</v>
      </c>
      <c r="C1559">
        <v>4</v>
      </c>
      <c r="D1559">
        <v>4</v>
      </c>
      <c r="E1559" s="127">
        <v>0</v>
      </c>
      <c r="F1559" s="127">
        <v>4.217044184566995</v>
      </c>
      <c r="G1559" s="29">
        <v>1</v>
      </c>
      <c r="H1559" s="7"/>
      <c r="I1559" s="7"/>
      <c r="J1559" s="7"/>
      <c r="K1559" s="7"/>
      <c r="M1559" s="7"/>
    </row>
    <row r="1560" spans="1:13" x14ac:dyDescent="0.25">
      <c r="A1560" s="7"/>
      <c r="B1560">
        <v>2011</v>
      </c>
      <c r="C1560">
        <v>4</v>
      </c>
      <c r="D1560">
        <v>5</v>
      </c>
      <c r="E1560" s="127">
        <v>0</v>
      </c>
      <c r="F1560" s="127">
        <v>4.1878408964813421</v>
      </c>
      <c r="G1560" s="29">
        <v>1</v>
      </c>
      <c r="H1560" s="7"/>
      <c r="I1560" s="7"/>
      <c r="J1560" s="7"/>
      <c r="K1560" s="7"/>
      <c r="M1560" s="7"/>
    </row>
    <row r="1561" spans="1:13" x14ac:dyDescent="0.25">
      <c r="A1561" s="7"/>
      <c r="B1561">
        <v>2011</v>
      </c>
      <c r="C1561">
        <v>4</v>
      </c>
      <c r="D1561">
        <v>6</v>
      </c>
      <c r="E1561" s="127">
        <v>0</v>
      </c>
      <c r="F1561" s="127">
        <v>4.1588040062304064</v>
      </c>
      <c r="G1561" s="29">
        <v>1</v>
      </c>
      <c r="H1561" s="7"/>
      <c r="I1561" s="7"/>
      <c r="J1561" s="7"/>
      <c r="K1561" s="7"/>
      <c r="M1561" s="7"/>
    </row>
    <row r="1562" spans="1:13" x14ac:dyDescent="0.25">
      <c r="A1562" s="7"/>
      <c r="B1562">
        <v>2011</v>
      </c>
      <c r="C1562">
        <v>4</v>
      </c>
      <c r="D1562">
        <v>7</v>
      </c>
      <c r="E1562" s="127">
        <v>0</v>
      </c>
      <c r="F1562" s="127">
        <v>4.1299422857659129</v>
      </c>
      <c r="G1562" s="29">
        <v>1</v>
      </c>
      <c r="H1562" s="7"/>
      <c r="I1562" s="7"/>
      <c r="J1562" s="7"/>
      <c r="K1562" s="7"/>
      <c r="M1562" s="7"/>
    </row>
    <row r="1563" spans="1:13" x14ac:dyDescent="0.25">
      <c r="A1563" s="7"/>
      <c r="B1563">
        <v>2011</v>
      </c>
      <c r="C1563">
        <v>4</v>
      </c>
      <c r="D1563">
        <v>8</v>
      </c>
      <c r="E1563" s="127">
        <v>7.1099996599999997</v>
      </c>
      <c r="F1563" s="127">
        <v>4.101264389429959</v>
      </c>
      <c r="G1563" s="29">
        <v>1</v>
      </c>
      <c r="H1563" s="7"/>
      <c r="I1563" s="7"/>
      <c r="J1563" s="7"/>
      <c r="K1563" s="7"/>
      <c r="M1563" s="7"/>
    </row>
    <row r="1564" spans="1:13" x14ac:dyDescent="0.25">
      <c r="A1564" s="7"/>
      <c r="B1564">
        <v>2011</v>
      </c>
      <c r="C1564">
        <v>4</v>
      </c>
      <c r="D1564">
        <v>9</v>
      </c>
      <c r="E1564" s="127">
        <v>0</v>
      </c>
      <c r="F1564" s="127">
        <v>4.0727788539550085</v>
      </c>
      <c r="G1564" s="29">
        <v>1</v>
      </c>
      <c r="H1564" s="7"/>
      <c r="I1564" s="7"/>
      <c r="J1564" s="7"/>
      <c r="K1564" s="7"/>
      <c r="M1564" s="7"/>
    </row>
    <row r="1565" spans="1:13" x14ac:dyDescent="0.25">
      <c r="A1565" s="7"/>
      <c r="B1565">
        <v>2011</v>
      </c>
      <c r="C1565">
        <v>4</v>
      </c>
      <c r="D1565">
        <v>10</v>
      </c>
      <c r="E1565" s="127">
        <v>0</v>
      </c>
      <c r="F1565" s="127">
        <v>4.0444940984638915</v>
      </c>
      <c r="G1565" s="29">
        <v>1</v>
      </c>
      <c r="H1565" s="7"/>
      <c r="I1565" s="7"/>
      <c r="J1565" s="7"/>
      <c r="K1565" s="7"/>
      <c r="M1565" s="7"/>
    </row>
    <row r="1566" spans="1:13" x14ac:dyDescent="0.25">
      <c r="A1566" s="7"/>
      <c r="B1566">
        <v>2011</v>
      </c>
      <c r="C1566">
        <v>4</v>
      </c>
      <c r="D1566">
        <v>11</v>
      </c>
      <c r="E1566" s="127">
        <v>0</v>
      </c>
      <c r="F1566" s="127">
        <v>4.0164184244698076</v>
      </c>
      <c r="G1566" s="29">
        <v>1</v>
      </c>
      <c r="H1566" s="7"/>
      <c r="I1566" s="7"/>
      <c r="J1566" s="7"/>
      <c r="K1566" s="7"/>
      <c r="M1566" s="7"/>
    </row>
    <row r="1567" spans="1:13" x14ac:dyDescent="0.25">
      <c r="A1567" s="7"/>
      <c r="B1567">
        <v>2011</v>
      </c>
      <c r="C1567">
        <v>4</v>
      </c>
      <c r="D1567">
        <v>12</v>
      </c>
      <c r="E1567" s="127">
        <v>0</v>
      </c>
      <c r="F1567" s="127">
        <v>3.9885600158763244</v>
      </c>
      <c r="G1567" s="29">
        <v>1</v>
      </c>
      <c r="H1567" s="7"/>
      <c r="I1567" s="7"/>
      <c r="J1567" s="7"/>
      <c r="K1567" s="7"/>
      <c r="M1567" s="7"/>
    </row>
    <row r="1568" spans="1:13" x14ac:dyDescent="0.25">
      <c r="A1568" s="7"/>
      <c r="B1568">
        <v>2011</v>
      </c>
      <c r="C1568">
        <v>4</v>
      </c>
      <c r="D1568">
        <v>13</v>
      </c>
      <c r="E1568" s="127">
        <v>0</v>
      </c>
      <c r="F1568" s="127">
        <v>3.9609269389773765</v>
      </c>
      <c r="G1568" s="29">
        <v>1</v>
      </c>
      <c r="H1568" s="7"/>
      <c r="I1568" s="7"/>
      <c r="J1568" s="7"/>
      <c r="K1568" s="7"/>
      <c r="M1568" s="7"/>
    </row>
    <row r="1569" spans="1:13" x14ac:dyDescent="0.25">
      <c r="A1569" s="7"/>
      <c r="B1569">
        <v>2011</v>
      </c>
      <c r="C1569">
        <v>4</v>
      </c>
      <c r="D1569">
        <v>14</v>
      </c>
      <c r="E1569" s="127">
        <v>0</v>
      </c>
      <c r="F1569" s="127">
        <v>3.9335271424572671</v>
      </c>
      <c r="G1569" s="29">
        <v>1</v>
      </c>
      <c r="H1569" s="7"/>
      <c r="I1569" s="7"/>
      <c r="J1569" s="7"/>
      <c r="K1569" s="7"/>
      <c r="M1569" s="7"/>
    </row>
    <row r="1570" spans="1:13" x14ac:dyDescent="0.25">
      <c r="A1570" s="7"/>
      <c r="B1570">
        <v>2011</v>
      </c>
      <c r="C1570">
        <v>4</v>
      </c>
      <c r="D1570">
        <v>15</v>
      </c>
      <c r="E1570" s="127">
        <v>0</v>
      </c>
      <c r="F1570" s="127">
        <v>3.9063684573906663</v>
      </c>
      <c r="G1570" s="29">
        <v>1</v>
      </c>
      <c r="H1570" s="7"/>
      <c r="I1570" s="7"/>
      <c r="J1570" s="7"/>
      <c r="K1570" s="7"/>
      <c r="M1570" s="7"/>
    </row>
    <row r="1571" spans="1:13" x14ac:dyDescent="0.25">
      <c r="A1571" s="7"/>
      <c r="B1571">
        <v>2011</v>
      </c>
      <c r="C1571">
        <v>4</v>
      </c>
      <c r="D1571">
        <v>16</v>
      </c>
      <c r="E1571" s="127">
        <v>0</v>
      </c>
      <c r="F1571" s="127">
        <v>3.8794585972426114</v>
      </c>
      <c r="G1571" s="29">
        <v>1</v>
      </c>
      <c r="H1571" s="7"/>
      <c r="I1571" s="7"/>
      <c r="J1571" s="7"/>
      <c r="K1571" s="7"/>
      <c r="M1571" s="7"/>
    </row>
    <row r="1572" spans="1:13" x14ac:dyDescent="0.25">
      <c r="A1572" s="7"/>
      <c r="B1572">
        <v>2011</v>
      </c>
      <c r="C1572">
        <v>4</v>
      </c>
      <c r="D1572">
        <v>17</v>
      </c>
      <c r="E1572" s="127">
        <v>0</v>
      </c>
      <c r="F1572" s="127">
        <v>3.8528051578685112</v>
      </c>
      <c r="G1572" s="29">
        <v>1</v>
      </c>
      <c r="H1572" s="7"/>
      <c r="I1572" s="7"/>
      <c r="J1572" s="7"/>
      <c r="K1572" s="7"/>
      <c r="M1572" s="7"/>
    </row>
    <row r="1573" spans="1:13" x14ac:dyDescent="0.25">
      <c r="A1573" s="7"/>
      <c r="B1573">
        <v>2011</v>
      </c>
      <c r="C1573">
        <v>4</v>
      </c>
      <c r="D1573">
        <v>18</v>
      </c>
      <c r="E1573" s="127">
        <v>0</v>
      </c>
      <c r="F1573" s="127">
        <v>3.8264156175141375</v>
      </c>
      <c r="G1573" s="29">
        <v>1</v>
      </c>
      <c r="H1573" s="7"/>
      <c r="I1573" s="7"/>
      <c r="J1573" s="7"/>
      <c r="K1573" s="7"/>
      <c r="M1573" s="7"/>
    </row>
    <row r="1574" spans="1:13" x14ac:dyDescent="0.25">
      <c r="A1574" s="7"/>
      <c r="B1574">
        <v>2011</v>
      </c>
      <c r="C1574">
        <v>4</v>
      </c>
      <c r="D1574">
        <v>19</v>
      </c>
      <c r="E1574" s="127">
        <v>0</v>
      </c>
      <c r="F1574" s="127">
        <v>3.8002973368156328</v>
      </c>
      <c r="G1574" s="29">
        <v>1</v>
      </c>
      <c r="H1574" s="7"/>
      <c r="I1574" s="7"/>
      <c r="J1574" s="7"/>
      <c r="K1574" s="7"/>
      <c r="M1574" s="7"/>
    </row>
    <row r="1575" spans="1:13" x14ac:dyDescent="0.25">
      <c r="A1575" s="7"/>
      <c r="B1575">
        <v>2011</v>
      </c>
      <c r="C1575">
        <v>4</v>
      </c>
      <c r="D1575">
        <v>20</v>
      </c>
      <c r="E1575" s="127">
        <v>0</v>
      </c>
      <c r="F1575" s="127">
        <v>3.7744575587995088</v>
      </c>
      <c r="G1575" s="29">
        <v>1</v>
      </c>
      <c r="H1575" s="7"/>
      <c r="I1575" s="7"/>
      <c r="J1575" s="7"/>
      <c r="K1575" s="7"/>
      <c r="M1575" s="7"/>
    </row>
    <row r="1576" spans="1:13" x14ac:dyDescent="0.25">
      <c r="A1576" s="7"/>
      <c r="B1576">
        <v>2011</v>
      </c>
      <c r="C1576">
        <v>4</v>
      </c>
      <c r="D1576">
        <v>21</v>
      </c>
      <c r="E1576" s="127">
        <v>0</v>
      </c>
      <c r="F1576" s="127">
        <v>3.7489034088826401</v>
      </c>
      <c r="G1576" s="29">
        <v>1</v>
      </c>
      <c r="H1576" s="7"/>
      <c r="I1576" s="7"/>
      <c r="J1576" s="7"/>
      <c r="K1576" s="7"/>
      <c r="M1576" s="7"/>
    </row>
    <row r="1577" spans="1:13" x14ac:dyDescent="0.25">
      <c r="A1577" s="7"/>
      <c r="B1577">
        <v>2011</v>
      </c>
      <c r="C1577">
        <v>4</v>
      </c>
      <c r="D1577">
        <v>22</v>
      </c>
      <c r="E1577" s="127">
        <v>0</v>
      </c>
      <c r="F1577" s="127">
        <v>3.7236418948722738</v>
      </c>
      <c r="G1577" s="29">
        <v>1</v>
      </c>
      <c r="H1577" s="7"/>
      <c r="I1577" s="7"/>
      <c r="J1577" s="7"/>
      <c r="K1577" s="7"/>
      <c r="M1577" s="7"/>
    </row>
    <row r="1578" spans="1:13" x14ac:dyDescent="0.25">
      <c r="A1578" s="7"/>
      <c r="B1578">
        <v>2011</v>
      </c>
      <c r="C1578">
        <v>4</v>
      </c>
      <c r="D1578">
        <v>23</v>
      </c>
      <c r="E1578" s="127">
        <v>0</v>
      </c>
      <c r="F1578" s="127">
        <v>3.6986799069660243</v>
      </c>
      <c r="G1578" s="29">
        <v>1</v>
      </c>
      <c r="H1578" s="7"/>
      <c r="I1578" s="7"/>
      <c r="J1578" s="7"/>
      <c r="K1578" s="7"/>
      <c r="M1578" s="7"/>
    </row>
    <row r="1579" spans="1:13" x14ac:dyDescent="0.25">
      <c r="A1579" s="7"/>
      <c r="B1579">
        <v>2011</v>
      </c>
      <c r="C1579">
        <v>4</v>
      </c>
      <c r="D1579">
        <v>24</v>
      </c>
      <c r="E1579" s="127">
        <v>0</v>
      </c>
      <c r="F1579" s="127">
        <v>3.6740242177518709</v>
      </c>
      <c r="G1579" s="29">
        <v>1</v>
      </c>
      <c r="H1579" s="7"/>
      <c r="I1579" s="7"/>
      <c r="J1579" s="7"/>
      <c r="K1579" s="7"/>
      <c r="M1579" s="7"/>
    </row>
    <row r="1580" spans="1:13" x14ac:dyDescent="0.25">
      <c r="A1580" s="7"/>
      <c r="B1580">
        <v>2011</v>
      </c>
      <c r="C1580">
        <v>4</v>
      </c>
      <c r="D1580">
        <v>25</v>
      </c>
      <c r="E1580" s="127">
        <v>0</v>
      </c>
      <c r="F1580" s="127">
        <v>3.6496814822081625</v>
      </c>
      <c r="G1580" s="29">
        <v>1</v>
      </c>
      <c r="H1580" s="7"/>
      <c r="I1580" s="7"/>
      <c r="J1580" s="7"/>
      <c r="K1580" s="7"/>
      <c r="M1580" s="7"/>
    </row>
    <row r="1581" spans="1:13" x14ac:dyDescent="0.25">
      <c r="A1581" s="7"/>
      <c r="B1581">
        <v>2011</v>
      </c>
      <c r="C1581">
        <v>4</v>
      </c>
      <c r="D1581">
        <v>26</v>
      </c>
      <c r="E1581" s="127">
        <v>0</v>
      </c>
      <c r="F1581" s="127">
        <v>3.6256582377036159</v>
      </c>
      <c r="G1581" s="29">
        <v>1</v>
      </c>
      <c r="H1581" s="7"/>
      <c r="I1581" s="7"/>
      <c r="J1581" s="7"/>
      <c r="K1581" s="7"/>
      <c r="M1581" s="7"/>
    </row>
    <row r="1582" spans="1:13" x14ac:dyDescent="0.25">
      <c r="A1582" s="7"/>
      <c r="B1582">
        <v>2011</v>
      </c>
      <c r="C1582">
        <v>4</v>
      </c>
      <c r="D1582">
        <v>27</v>
      </c>
      <c r="E1582" s="127">
        <v>0</v>
      </c>
      <c r="F1582" s="127">
        <v>3.6019609039973197</v>
      </c>
      <c r="G1582" s="29">
        <v>1</v>
      </c>
      <c r="H1582" s="7"/>
      <c r="I1582" s="7"/>
      <c r="J1582" s="7"/>
      <c r="K1582" s="7"/>
      <c r="M1582" s="7"/>
    </row>
    <row r="1583" spans="1:13" x14ac:dyDescent="0.25">
      <c r="A1583" s="7"/>
      <c r="B1583">
        <v>2011</v>
      </c>
      <c r="C1583">
        <v>4</v>
      </c>
      <c r="D1583">
        <v>28</v>
      </c>
      <c r="E1583" s="127">
        <v>0</v>
      </c>
      <c r="F1583" s="127">
        <v>3.5785957832387201</v>
      </c>
      <c r="G1583" s="29">
        <v>1</v>
      </c>
      <c r="H1583" s="7"/>
      <c r="I1583" s="7"/>
      <c r="J1583" s="7"/>
      <c r="K1583" s="7"/>
      <c r="M1583" s="7"/>
    </row>
    <row r="1584" spans="1:13" x14ac:dyDescent="0.25">
      <c r="A1584" s="7"/>
      <c r="B1584">
        <v>2011</v>
      </c>
      <c r="C1584">
        <v>4</v>
      </c>
      <c r="D1584">
        <v>29</v>
      </c>
      <c r="E1584" s="127">
        <v>0</v>
      </c>
      <c r="F1584" s="127">
        <v>3.5555690599676408</v>
      </c>
      <c r="G1584" s="29">
        <v>1</v>
      </c>
      <c r="H1584" s="7"/>
      <c r="I1584" s="7"/>
      <c r="J1584" s="7"/>
      <c r="K1584" s="7"/>
      <c r="M1584" s="7"/>
    </row>
    <row r="1585" spans="1:13" x14ac:dyDescent="0.25">
      <c r="A1585" s="7"/>
      <c r="B1585">
        <v>2011</v>
      </c>
      <c r="C1585">
        <v>4</v>
      </c>
      <c r="D1585">
        <v>30</v>
      </c>
      <c r="E1585" s="127">
        <v>0</v>
      </c>
      <c r="F1585" s="127">
        <v>3.5328868011142704</v>
      </c>
      <c r="G1585" s="29">
        <v>1</v>
      </c>
      <c r="H1585" s="7"/>
      <c r="I1585" s="7"/>
      <c r="J1585" s="7"/>
      <c r="K1585" s="7"/>
      <c r="M1585" s="7"/>
    </row>
    <row r="1586" spans="1:13" x14ac:dyDescent="0.25">
      <c r="A1586" s="7"/>
      <c r="B1586">
        <v>2011</v>
      </c>
      <c r="C1586">
        <v>5</v>
      </c>
      <c r="D1586">
        <v>1</v>
      </c>
      <c r="E1586" s="127">
        <v>0</v>
      </c>
      <c r="F1586" s="127">
        <v>3.5105549559991664</v>
      </c>
      <c r="G1586" s="29">
        <v>1</v>
      </c>
      <c r="H1586" s="7"/>
      <c r="I1586" s="7"/>
      <c r="J1586" s="7"/>
      <c r="K1586" s="7"/>
      <c r="M1586" s="7"/>
    </row>
    <row r="1587" spans="1:13" x14ac:dyDescent="0.25">
      <c r="A1587" s="7"/>
      <c r="B1587">
        <v>2011</v>
      </c>
      <c r="C1587">
        <v>5</v>
      </c>
      <c r="D1587">
        <v>2</v>
      </c>
      <c r="E1587" s="127">
        <v>0</v>
      </c>
      <c r="F1587" s="127">
        <v>3.4885793563332479</v>
      </c>
      <c r="G1587" s="29">
        <v>1</v>
      </c>
      <c r="H1587" s="7"/>
      <c r="I1587" s="7"/>
      <c r="J1587" s="7"/>
      <c r="K1587" s="7"/>
      <c r="M1587" s="7"/>
    </row>
    <row r="1588" spans="1:13" x14ac:dyDescent="0.25">
      <c r="A1588" s="7"/>
      <c r="B1588">
        <v>2011</v>
      </c>
      <c r="C1588">
        <v>5</v>
      </c>
      <c r="D1588">
        <v>3</v>
      </c>
      <c r="E1588" s="127">
        <v>0</v>
      </c>
      <c r="F1588" s="127">
        <v>3.4669657162178096</v>
      </c>
      <c r="G1588" s="29">
        <v>1</v>
      </c>
      <c r="H1588" s="7"/>
      <c r="I1588" s="7"/>
      <c r="J1588" s="7"/>
      <c r="K1588" s="7"/>
      <c r="M1588" s="7"/>
    </row>
    <row r="1589" spans="1:13" x14ac:dyDescent="0.25">
      <c r="A1589" s="7"/>
      <c r="B1589">
        <v>2011</v>
      </c>
      <c r="C1589">
        <v>5</v>
      </c>
      <c r="D1589">
        <v>4</v>
      </c>
      <c r="E1589" s="127">
        <v>0</v>
      </c>
      <c r="F1589" s="127">
        <v>3.4457196321445114</v>
      </c>
      <c r="G1589" s="29">
        <v>1</v>
      </c>
      <c r="H1589" s="7"/>
      <c r="I1589" s="7"/>
      <c r="J1589" s="7"/>
      <c r="K1589" s="7"/>
      <c r="M1589" s="7"/>
    </row>
    <row r="1590" spans="1:13" x14ac:dyDescent="0.25">
      <c r="A1590" s="7"/>
      <c r="B1590">
        <v>2011</v>
      </c>
      <c r="C1590">
        <v>5</v>
      </c>
      <c r="D1590">
        <v>5</v>
      </c>
      <c r="E1590" s="127">
        <v>0</v>
      </c>
      <c r="F1590" s="127">
        <v>3.42484658299538</v>
      </c>
      <c r="G1590" s="29">
        <v>1</v>
      </c>
      <c r="H1590" s="7"/>
      <c r="I1590" s="7"/>
      <c r="J1590" s="7"/>
      <c r="K1590" s="7"/>
      <c r="M1590" s="7"/>
    </row>
    <row r="1591" spans="1:13" x14ac:dyDescent="0.25">
      <c r="A1591" s="7"/>
      <c r="B1591">
        <v>2011</v>
      </c>
      <c r="C1591">
        <v>5</v>
      </c>
      <c r="D1591">
        <v>6</v>
      </c>
      <c r="E1591" s="127">
        <v>0</v>
      </c>
      <c r="F1591" s="127">
        <v>3.4043519300428109</v>
      </c>
      <c r="G1591" s="29">
        <v>1</v>
      </c>
      <c r="H1591" s="7"/>
      <c r="I1591" s="7"/>
      <c r="J1591" s="7"/>
      <c r="K1591" s="7"/>
      <c r="M1591" s="7"/>
    </row>
    <row r="1592" spans="1:13" x14ac:dyDescent="0.25">
      <c r="A1592" s="7"/>
      <c r="B1592">
        <v>2011</v>
      </c>
      <c r="C1592">
        <v>5</v>
      </c>
      <c r="D1592">
        <v>7</v>
      </c>
      <c r="E1592" s="127">
        <v>0</v>
      </c>
      <c r="F1592" s="127">
        <v>3.384240916949568</v>
      </c>
      <c r="G1592" s="29">
        <v>1</v>
      </c>
      <c r="H1592" s="7"/>
      <c r="I1592" s="7"/>
      <c r="J1592" s="7"/>
      <c r="K1592" s="7"/>
      <c r="M1592" s="7"/>
    </row>
    <row r="1593" spans="1:13" x14ac:dyDescent="0.25">
      <c r="A1593" s="7"/>
      <c r="B1593">
        <v>2011</v>
      </c>
      <c r="C1593">
        <v>5</v>
      </c>
      <c r="D1593">
        <v>8</v>
      </c>
      <c r="E1593" s="127">
        <v>0</v>
      </c>
      <c r="F1593" s="127">
        <v>3.3645186697687794</v>
      </c>
      <c r="G1593" s="29">
        <v>1</v>
      </c>
      <c r="H1593" s="7"/>
      <c r="I1593" s="7"/>
      <c r="J1593" s="7"/>
      <c r="K1593" s="7"/>
      <c r="M1593" s="7"/>
    </row>
    <row r="1594" spans="1:13" x14ac:dyDescent="0.25">
      <c r="A1594" s="7"/>
      <c r="B1594">
        <v>2011</v>
      </c>
      <c r="C1594">
        <v>5</v>
      </c>
      <c r="D1594">
        <v>9</v>
      </c>
      <c r="E1594" s="127">
        <v>0</v>
      </c>
      <c r="F1594" s="127">
        <v>3.3451901969439466</v>
      </c>
      <c r="G1594" s="29">
        <v>1</v>
      </c>
      <c r="H1594" s="7"/>
      <c r="I1594" s="7"/>
      <c r="J1594" s="7"/>
      <c r="K1594" s="7"/>
      <c r="M1594" s="7"/>
    </row>
    <row r="1595" spans="1:13" x14ac:dyDescent="0.25">
      <c r="A1595" s="7"/>
      <c r="B1595">
        <v>2011</v>
      </c>
      <c r="C1595">
        <v>5</v>
      </c>
      <c r="D1595">
        <v>10</v>
      </c>
      <c r="E1595" s="127">
        <v>0</v>
      </c>
      <c r="F1595" s="127">
        <v>3.3262603893089349</v>
      </c>
      <c r="G1595" s="29">
        <v>1</v>
      </c>
      <c r="H1595" s="7"/>
      <c r="I1595" s="7"/>
      <c r="J1595" s="7"/>
      <c r="K1595" s="7"/>
      <c r="M1595" s="7"/>
    </row>
    <row r="1596" spans="1:13" x14ac:dyDescent="0.25">
      <c r="A1596" s="7"/>
      <c r="B1596">
        <v>2011</v>
      </c>
      <c r="C1596">
        <v>5</v>
      </c>
      <c r="D1596">
        <v>11</v>
      </c>
      <c r="E1596" s="127">
        <v>0</v>
      </c>
      <c r="F1596" s="127">
        <v>3.3077340200879792</v>
      </c>
      <c r="G1596" s="29">
        <v>1</v>
      </c>
      <c r="H1596" s="7"/>
      <c r="I1596" s="7"/>
      <c r="J1596" s="7"/>
      <c r="K1596" s="7"/>
      <c r="M1596" s="7"/>
    </row>
    <row r="1597" spans="1:13" x14ac:dyDescent="0.25">
      <c r="A1597" s="7"/>
      <c r="B1597">
        <v>2011</v>
      </c>
      <c r="C1597">
        <v>5</v>
      </c>
      <c r="D1597">
        <v>12</v>
      </c>
      <c r="E1597" s="127">
        <v>0</v>
      </c>
      <c r="F1597" s="127">
        <v>3.2896157448956815</v>
      </c>
      <c r="G1597" s="29">
        <v>1</v>
      </c>
      <c r="H1597" s="7"/>
      <c r="I1597" s="7"/>
      <c r="J1597" s="7"/>
      <c r="K1597" s="7"/>
      <c r="M1597" s="7"/>
    </row>
    <row r="1598" spans="1:13" x14ac:dyDescent="0.25">
      <c r="A1598" s="7"/>
      <c r="B1598">
        <v>2011</v>
      </c>
      <c r="C1598">
        <v>5</v>
      </c>
      <c r="D1598">
        <v>13</v>
      </c>
      <c r="E1598" s="127">
        <v>0</v>
      </c>
      <c r="F1598" s="127">
        <v>3.2719101017370131</v>
      </c>
      <c r="G1598" s="29">
        <v>1</v>
      </c>
      <c r="H1598" s="7"/>
      <c r="I1598" s="7"/>
      <c r="J1598" s="7"/>
      <c r="K1598" s="7"/>
      <c r="M1598" s="7"/>
    </row>
    <row r="1599" spans="1:13" x14ac:dyDescent="0.25">
      <c r="A1599" s="7"/>
      <c r="B1599">
        <v>2011</v>
      </c>
      <c r="C1599">
        <v>5</v>
      </c>
      <c r="D1599">
        <v>14</v>
      </c>
      <c r="E1599" s="127">
        <v>0</v>
      </c>
      <c r="F1599" s="127">
        <v>3.2546215110073105</v>
      </c>
      <c r="G1599" s="29">
        <v>1</v>
      </c>
      <c r="H1599" s="7"/>
      <c r="I1599" s="7"/>
      <c r="J1599" s="7"/>
      <c r="K1599" s="7"/>
      <c r="M1599" s="7"/>
    </row>
    <row r="1600" spans="1:13" x14ac:dyDescent="0.25">
      <c r="A1600" s="7"/>
      <c r="B1600">
        <v>2011</v>
      </c>
      <c r="C1600">
        <v>5</v>
      </c>
      <c r="D1600">
        <v>15</v>
      </c>
      <c r="E1600" s="127">
        <v>0</v>
      </c>
      <c r="F1600" s="127">
        <v>3.2377542754922803</v>
      </c>
      <c r="G1600" s="29">
        <v>1</v>
      </c>
      <c r="H1600" s="7"/>
      <c r="I1600" s="7"/>
      <c r="J1600" s="7"/>
      <c r="K1600" s="7"/>
      <c r="M1600" s="7"/>
    </row>
    <row r="1601" spans="1:13" x14ac:dyDescent="0.25">
      <c r="A1601" s="7"/>
      <c r="B1601">
        <v>2011</v>
      </c>
      <c r="C1601">
        <v>5</v>
      </c>
      <c r="D1601">
        <v>16</v>
      </c>
      <c r="E1601" s="127">
        <v>0</v>
      </c>
      <c r="F1601" s="127">
        <v>3.2213125803679956</v>
      </c>
      <c r="G1601" s="29">
        <v>1</v>
      </c>
      <c r="H1601" s="7"/>
      <c r="I1601" s="7"/>
      <c r="J1601" s="7"/>
      <c r="K1601" s="7"/>
      <c r="M1601" s="7"/>
    </row>
    <row r="1602" spans="1:13" x14ac:dyDescent="0.25">
      <c r="A1602" s="7"/>
      <c r="B1602">
        <v>2011</v>
      </c>
      <c r="C1602">
        <v>5</v>
      </c>
      <c r="D1602">
        <v>17</v>
      </c>
      <c r="E1602" s="127">
        <v>0</v>
      </c>
      <c r="F1602" s="127">
        <v>3.2053004932008986</v>
      </c>
      <c r="G1602" s="29">
        <v>1</v>
      </c>
      <c r="H1602" s="7"/>
      <c r="I1602" s="7"/>
      <c r="J1602" s="7"/>
      <c r="K1602" s="7"/>
      <c r="M1602" s="7"/>
    </row>
    <row r="1603" spans="1:13" x14ac:dyDescent="0.25">
      <c r="A1603" s="7"/>
      <c r="B1603">
        <v>2011</v>
      </c>
      <c r="C1603">
        <v>5</v>
      </c>
      <c r="D1603">
        <v>18</v>
      </c>
      <c r="E1603" s="127">
        <v>0</v>
      </c>
      <c r="F1603" s="127">
        <v>3.1897219639477972</v>
      </c>
      <c r="G1603" s="29">
        <v>1</v>
      </c>
      <c r="H1603" s="7"/>
      <c r="I1603" s="7"/>
      <c r="J1603" s="7"/>
      <c r="K1603" s="7"/>
      <c r="M1603" s="7"/>
    </row>
    <row r="1604" spans="1:13" x14ac:dyDescent="0.25">
      <c r="A1604" s="7"/>
      <c r="B1604">
        <v>2011</v>
      </c>
      <c r="C1604">
        <v>5</v>
      </c>
      <c r="D1604">
        <v>19</v>
      </c>
      <c r="E1604" s="127">
        <v>0</v>
      </c>
      <c r="F1604" s="127">
        <v>3.1745808249558705</v>
      </c>
      <c r="G1604" s="29">
        <v>1</v>
      </c>
      <c r="H1604" s="7"/>
      <c r="I1604" s="7"/>
      <c r="J1604" s="7"/>
      <c r="K1604" s="7"/>
      <c r="M1604" s="7"/>
    </row>
    <row r="1605" spans="1:13" x14ac:dyDescent="0.25">
      <c r="A1605" s="7"/>
      <c r="B1605">
        <v>2011</v>
      </c>
      <c r="C1605">
        <v>5</v>
      </c>
      <c r="D1605">
        <v>20</v>
      </c>
      <c r="E1605" s="127">
        <v>0</v>
      </c>
      <c r="F1605" s="127">
        <v>3.1598807909626627</v>
      </c>
      <c r="G1605" s="29">
        <v>1</v>
      </c>
      <c r="H1605" s="7"/>
      <c r="I1605" s="7"/>
      <c r="J1605" s="7"/>
      <c r="K1605" s="7"/>
      <c r="M1605" s="7"/>
    </row>
    <row r="1606" spans="1:13" x14ac:dyDescent="0.25">
      <c r="A1606" s="7"/>
      <c r="B1606">
        <v>2011</v>
      </c>
      <c r="C1606">
        <v>5</v>
      </c>
      <c r="D1606">
        <v>21</v>
      </c>
      <c r="E1606" s="127">
        <v>0</v>
      </c>
      <c r="F1606" s="127">
        <v>3.1456254590960864</v>
      </c>
      <c r="G1606" s="29">
        <v>1</v>
      </c>
      <c r="H1606" s="7"/>
      <c r="I1606" s="7"/>
      <c r="J1606" s="7"/>
      <c r="K1606" s="7"/>
      <c r="M1606" s="7"/>
    </row>
    <row r="1607" spans="1:13" x14ac:dyDescent="0.25">
      <c r="A1607" s="7"/>
      <c r="B1607">
        <v>2011</v>
      </c>
      <c r="C1607">
        <v>5</v>
      </c>
      <c r="D1607">
        <v>22</v>
      </c>
      <c r="E1607" s="127">
        <v>0</v>
      </c>
      <c r="F1607" s="127">
        <v>3.1318183088744234</v>
      </c>
      <c r="G1607" s="29">
        <v>1</v>
      </c>
      <c r="H1607" s="7"/>
      <c r="I1607" s="7"/>
      <c r="J1607" s="7"/>
      <c r="K1607" s="7"/>
      <c r="M1607" s="7"/>
    </row>
    <row r="1608" spans="1:13" x14ac:dyDescent="0.25">
      <c r="A1608" s="7"/>
      <c r="B1608">
        <v>2011</v>
      </c>
      <c r="C1608">
        <v>5</v>
      </c>
      <c r="D1608">
        <v>23</v>
      </c>
      <c r="E1608" s="127">
        <v>0</v>
      </c>
      <c r="F1608" s="127">
        <v>3.1184627022063207</v>
      </c>
      <c r="G1608" s="29">
        <v>1</v>
      </c>
      <c r="H1608" s="7"/>
      <c r="I1608" s="7"/>
      <c r="J1608" s="7"/>
      <c r="K1608" s="7"/>
      <c r="M1608" s="7"/>
    </row>
    <row r="1609" spans="1:13" x14ac:dyDescent="0.25">
      <c r="A1609" s="7"/>
      <c r="B1609">
        <v>2011</v>
      </c>
      <c r="C1609">
        <v>5</v>
      </c>
      <c r="D1609">
        <v>24</v>
      </c>
      <c r="E1609" s="127">
        <v>2.9699997900000001</v>
      </c>
      <c r="F1609" s="127">
        <v>3.105561883390795</v>
      </c>
      <c r="G1609" s="29">
        <v>1</v>
      </c>
      <c r="H1609" s="7"/>
      <c r="I1609" s="7"/>
      <c r="J1609" s="7"/>
      <c r="K1609" s="7"/>
      <c r="M1609" s="7"/>
    </row>
    <row r="1610" spans="1:13" x14ac:dyDescent="0.25">
      <c r="A1610" s="7"/>
      <c r="B1610">
        <v>2011</v>
      </c>
      <c r="C1610">
        <v>5</v>
      </c>
      <c r="D1610">
        <v>25</v>
      </c>
      <c r="E1610" s="127">
        <v>0</v>
      </c>
      <c r="F1610" s="127">
        <v>3.0931189791172296</v>
      </c>
      <c r="G1610" s="29">
        <v>1</v>
      </c>
      <c r="H1610" s="7"/>
      <c r="I1610" s="7"/>
      <c r="J1610" s="7"/>
      <c r="K1610" s="7"/>
      <c r="M1610" s="7"/>
    </row>
    <row r="1611" spans="1:13" x14ac:dyDescent="0.25">
      <c r="A1611" s="7"/>
      <c r="B1611">
        <v>2011</v>
      </c>
      <c r="C1611">
        <v>5</v>
      </c>
      <c r="D1611">
        <v>26</v>
      </c>
      <c r="E1611" s="127">
        <v>0</v>
      </c>
      <c r="F1611" s="127">
        <v>3.0811369984653791</v>
      </c>
      <c r="G1611" s="29">
        <v>1</v>
      </c>
      <c r="H1611" s="7"/>
      <c r="I1611" s="7"/>
      <c r="J1611" s="7"/>
      <c r="K1611" s="7"/>
      <c r="M1611" s="7"/>
    </row>
    <row r="1612" spans="1:13" x14ac:dyDescent="0.25">
      <c r="A1612" s="7"/>
      <c r="B1612">
        <v>2011</v>
      </c>
      <c r="C1612">
        <v>5</v>
      </c>
      <c r="D1612">
        <v>27</v>
      </c>
      <c r="E1612" s="127">
        <v>0</v>
      </c>
      <c r="F1612" s="127">
        <v>3.0696188329053635</v>
      </c>
      <c r="G1612" s="29">
        <v>1</v>
      </c>
      <c r="H1612" s="7"/>
      <c r="I1612" s="7"/>
      <c r="J1612" s="7"/>
      <c r="K1612" s="7"/>
      <c r="M1612" s="7"/>
    </row>
    <row r="1613" spans="1:13" x14ac:dyDescent="0.25">
      <c r="A1613" s="7"/>
      <c r="B1613">
        <v>2011</v>
      </c>
      <c r="C1613">
        <v>5</v>
      </c>
      <c r="D1613">
        <v>28</v>
      </c>
      <c r="E1613" s="127">
        <v>0</v>
      </c>
      <c r="F1613" s="127">
        <v>3.0585672562976685</v>
      </c>
      <c r="G1613" s="29">
        <v>1</v>
      </c>
      <c r="H1613" s="7"/>
      <c r="I1613" s="7"/>
      <c r="J1613" s="7"/>
      <c r="K1613" s="7"/>
      <c r="M1613" s="7"/>
    </row>
    <row r="1614" spans="1:13" x14ac:dyDescent="0.25">
      <c r="A1614" s="7"/>
      <c r="B1614">
        <v>2011</v>
      </c>
      <c r="C1614">
        <v>5</v>
      </c>
      <c r="D1614">
        <v>29</v>
      </c>
      <c r="E1614" s="127">
        <v>0</v>
      </c>
      <c r="F1614" s="127">
        <v>3.0479849248931492</v>
      </c>
      <c r="G1614" s="29">
        <v>1</v>
      </c>
      <c r="H1614" s="7"/>
      <c r="I1614" s="7"/>
      <c r="J1614" s="7"/>
      <c r="K1614" s="7"/>
      <c r="M1614" s="7"/>
    </row>
    <row r="1615" spans="1:13" x14ac:dyDescent="0.25">
      <c r="A1615" s="7"/>
      <c r="B1615">
        <v>2011</v>
      </c>
      <c r="C1615">
        <v>5</v>
      </c>
      <c r="D1615">
        <v>30</v>
      </c>
      <c r="E1615" s="127">
        <v>0</v>
      </c>
      <c r="F1615" s="127">
        <v>3.0378743773330323</v>
      </c>
      <c r="G1615" s="29">
        <v>1</v>
      </c>
      <c r="H1615" s="7"/>
      <c r="I1615" s="7"/>
      <c r="J1615" s="7"/>
      <c r="K1615" s="7"/>
      <c r="M1615" s="7"/>
    </row>
    <row r="1616" spans="1:13" x14ac:dyDescent="0.25">
      <c r="A1616" s="7"/>
      <c r="B1616">
        <v>2011</v>
      </c>
      <c r="C1616">
        <v>5</v>
      </c>
      <c r="D1616">
        <v>31</v>
      </c>
      <c r="E1616" s="127">
        <v>0</v>
      </c>
      <c r="F1616" s="127">
        <v>3.0282380346489042</v>
      </c>
      <c r="G1616" s="29">
        <v>1</v>
      </c>
      <c r="H1616" s="7"/>
      <c r="I1616" s="7"/>
      <c r="J1616" s="7"/>
      <c r="K1616" s="7"/>
      <c r="M1616" s="7"/>
    </row>
    <row r="1617" spans="1:13" x14ac:dyDescent="0.25">
      <c r="A1617" s="7"/>
      <c r="B1617">
        <v>2011</v>
      </c>
      <c r="C1617">
        <v>6</v>
      </c>
      <c r="D1617">
        <v>1</v>
      </c>
      <c r="E1617" s="127">
        <v>0</v>
      </c>
      <c r="F1617" s="127">
        <v>3.0190782002627294</v>
      </c>
      <c r="G1617" s="29">
        <v>1</v>
      </c>
      <c r="H1617" s="7"/>
      <c r="I1617" s="7"/>
      <c r="J1617" s="7"/>
      <c r="K1617" s="7"/>
      <c r="M1617" s="7"/>
    </row>
    <row r="1618" spans="1:13" x14ac:dyDescent="0.25">
      <c r="A1618" s="7"/>
      <c r="B1618">
        <v>2011</v>
      </c>
      <c r="C1618">
        <v>6</v>
      </c>
      <c r="D1618">
        <v>2</v>
      </c>
      <c r="E1618" s="127">
        <v>0</v>
      </c>
      <c r="F1618" s="127">
        <v>3.0103970599868308</v>
      </c>
      <c r="G1618" s="29">
        <v>1</v>
      </c>
      <c r="H1618" s="7"/>
      <c r="I1618" s="7"/>
      <c r="J1618" s="7"/>
      <c r="K1618" s="7"/>
      <c r="M1618" s="7"/>
    </row>
    <row r="1619" spans="1:13" x14ac:dyDescent="0.25">
      <c r="A1619" s="7"/>
      <c r="B1619">
        <v>2011</v>
      </c>
      <c r="C1619">
        <v>6</v>
      </c>
      <c r="D1619">
        <v>3</v>
      </c>
      <c r="E1619" s="127">
        <v>0</v>
      </c>
      <c r="F1619" s="127">
        <v>3.0021966820239041</v>
      </c>
      <c r="G1619" s="29">
        <v>1</v>
      </c>
      <c r="H1619" s="7"/>
      <c r="I1619" s="7"/>
      <c r="J1619" s="7"/>
      <c r="K1619" s="7"/>
      <c r="M1619" s="7"/>
    </row>
    <row r="1620" spans="1:13" x14ac:dyDescent="0.25">
      <c r="A1620" s="7"/>
      <c r="B1620">
        <v>2011</v>
      </c>
      <c r="C1620">
        <v>6</v>
      </c>
      <c r="D1620">
        <v>4</v>
      </c>
      <c r="E1620" s="127">
        <v>0</v>
      </c>
      <c r="F1620" s="127">
        <v>2.9944790169670137</v>
      </c>
      <c r="G1620" s="29">
        <v>1</v>
      </c>
      <c r="H1620" s="7"/>
      <c r="I1620" s="7"/>
      <c r="J1620" s="7"/>
      <c r="K1620" s="7"/>
      <c r="M1620" s="7"/>
    </row>
    <row r="1621" spans="1:13" x14ac:dyDescent="0.25">
      <c r="A1621" s="7"/>
      <c r="B1621">
        <v>2011</v>
      </c>
      <c r="C1621">
        <v>6</v>
      </c>
      <c r="D1621">
        <v>5</v>
      </c>
      <c r="E1621" s="127">
        <v>0</v>
      </c>
      <c r="F1621" s="127">
        <v>2.9872458977995882</v>
      </c>
      <c r="G1621" s="29">
        <v>1</v>
      </c>
      <c r="H1621" s="7"/>
      <c r="I1621" s="7"/>
      <c r="J1621" s="7"/>
      <c r="K1621" s="7"/>
      <c r="M1621" s="7"/>
    </row>
    <row r="1622" spans="1:13" x14ac:dyDescent="0.25">
      <c r="A1622" s="7"/>
      <c r="B1622">
        <v>2011</v>
      </c>
      <c r="C1622">
        <v>6</v>
      </c>
      <c r="D1622">
        <v>6</v>
      </c>
      <c r="E1622" s="127">
        <v>0</v>
      </c>
      <c r="F1622" s="127">
        <v>2.9804990398954248</v>
      </c>
      <c r="G1622" s="29">
        <v>1</v>
      </c>
      <c r="H1622" s="7"/>
      <c r="I1622" s="7"/>
      <c r="J1622" s="7"/>
      <c r="K1622" s="7"/>
      <c r="M1622" s="7"/>
    </row>
    <row r="1623" spans="1:13" x14ac:dyDescent="0.25">
      <c r="A1623" s="7"/>
      <c r="B1623">
        <v>2011</v>
      </c>
      <c r="C1623">
        <v>6</v>
      </c>
      <c r="D1623">
        <v>7</v>
      </c>
      <c r="E1623" s="127">
        <v>0</v>
      </c>
      <c r="F1623" s="127">
        <v>2.9742400410186969</v>
      </c>
      <c r="G1623" s="29">
        <v>1</v>
      </c>
      <c r="H1623" s="7"/>
      <c r="I1623" s="7"/>
      <c r="J1623" s="7"/>
      <c r="K1623" s="7"/>
      <c r="M1623" s="7"/>
    </row>
    <row r="1624" spans="1:13" x14ac:dyDescent="0.25">
      <c r="A1624" s="7"/>
      <c r="B1624">
        <v>2011</v>
      </c>
      <c r="C1624">
        <v>6</v>
      </c>
      <c r="D1624">
        <v>8</v>
      </c>
      <c r="E1624" s="127">
        <v>0</v>
      </c>
      <c r="F1624" s="127">
        <v>2.9684703813239284</v>
      </c>
      <c r="G1624" s="29">
        <v>1</v>
      </c>
      <c r="H1624" s="7"/>
      <c r="I1624" s="7"/>
      <c r="J1624" s="7"/>
      <c r="K1624" s="7"/>
      <c r="M1624" s="7"/>
    </row>
    <row r="1625" spans="1:13" x14ac:dyDescent="0.25">
      <c r="A1625" s="7"/>
      <c r="B1625">
        <v>2011</v>
      </c>
      <c r="C1625">
        <v>6</v>
      </c>
      <c r="D1625">
        <v>9</v>
      </c>
      <c r="E1625" s="127">
        <v>0</v>
      </c>
      <c r="F1625" s="127">
        <v>2.9631914233560277</v>
      </c>
      <c r="G1625" s="29">
        <v>1</v>
      </c>
      <c r="H1625" s="7"/>
      <c r="I1625" s="7"/>
      <c r="J1625" s="7"/>
      <c r="K1625" s="7"/>
      <c r="M1625" s="7"/>
    </row>
    <row r="1626" spans="1:13" x14ac:dyDescent="0.25">
      <c r="A1626" s="7"/>
      <c r="B1626">
        <v>2011</v>
      </c>
      <c r="C1626">
        <v>6</v>
      </c>
      <c r="D1626">
        <v>10</v>
      </c>
      <c r="E1626" s="127">
        <v>0</v>
      </c>
      <c r="F1626" s="127">
        <v>2.9584044120502604</v>
      </c>
      <c r="G1626" s="29">
        <v>1</v>
      </c>
      <c r="H1626" s="7"/>
      <c r="I1626" s="7"/>
      <c r="J1626" s="7"/>
      <c r="K1626" s="7"/>
      <c r="M1626" s="7"/>
    </row>
    <row r="1627" spans="1:13" x14ac:dyDescent="0.25">
      <c r="A1627" s="7"/>
      <c r="B1627">
        <v>2011</v>
      </c>
      <c r="C1627">
        <v>6</v>
      </c>
      <c r="D1627">
        <v>11</v>
      </c>
      <c r="E1627" s="127">
        <v>0</v>
      </c>
      <c r="F1627" s="127">
        <v>2.954110474732266</v>
      </c>
      <c r="G1627" s="29">
        <v>1</v>
      </c>
      <c r="H1627" s="7"/>
      <c r="I1627" s="7"/>
      <c r="J1627" s="7"/>
      <c r="K1627" s="7"/>
      <c r="M1627" s="7"/>
    </row>
    <row r="1628" spans="1:13" x14ac:dyDescent="0.25">
      <c r="A1628" s="7"/>
      <c r="B1628">
        <v>2011</v>
      </c>
      <c r="C1628">
        <v>6</v>
      </c>
      <c r="D1628">
        <v>12</v>
      </c>
      <c r="E1628" s="127">
        <v>0</v>
      </c>
      <c r="F1628" s="127">
        <v>2.9503106211180534</v>
      </c>
      <c r="G1628" s="29">
        <v>1</v>
      </c>
      <c r="H1628" s="7"/>
      <c r="I1628" s="7"/>
      <c r="J1628" s="7"/>
      <c r="K1628" s="7"/>
      <c r="M1628" s="7"/>
    </row>
    <row r="1629" spans="1:13" x14ac:dyDescent="0.25">
      <c r="A1629" s="7"/>
      <c r="B1629">
        <v>2011</v>
      </c>
      <c r="C1629">
        <v>6</v>
      </c>
      <c r="D1629">
        <v>13</v>
      </c>
      <c r="E1629" s="127">
        <v>0</v>
      </c>
      <c r="F1629" s="127">
        <v>2.9470057433139898</v>
      </c>
      <c r="G1629" s="29">
        <v>1</v>
      </c>
      <c r="H1629" s="7"/>
      <c r="I1629" s="7"/>
      <c r="J1629" s="7"/>
      <c r="K1629" s="7"/>
      <c r="M1629" s="7"/>
    </row>
    <row r="1630" spans="1:13" x14ac:dyDescent="0.25">
      <c r="A1630" s="7"/>
      <c r="B1630">
        <v>2011</v>
      </c>
      <c r="C1630">
        <v>6</v>
      </c>
      <c r="D1630">
        <v>14</v>
      </c>
      <c r="E1630" s="127">
        <v>0</v>
      </c>
      <c r="F1630" s="127">
        <v>2.9441966158168205</v>
      </c>
      <c r="G1630" s="29">
        <v>1</v>
      </c>
      <c r="H1630" s="7"/>
      <c r="I1630" s="7"/>
      <c r="J1630" s="7"/>
      <c r="K1630" s="7"/>
      <c r="M1630" s="7"/>
    </row>
    <row r="1631" spans="1:13" x14ac:dyDescent="0.25">
      <c r="A1631" s="7"/>
      <c r="B1631">
        <v>2011</v>
      </c>
      <c r="C1631">
        <v>6</v>
      </c>
      <c r="D1631">
        <v>15</v>
      </c>
      <c r="E1631" s="127">
        <v>0</v>
      </c>
      <c r="F1631" s="127">
        <v>2.9418838955136524</v>
      </c>
      <c r="G1631" s="29">
        <v>1</v>
      </c>
      <c r="H1631" s="7"/>
      <c r="I1631" s="7"/>
      <c r="J1631" s="7"/>
      <c r="K1631" s="7"/>
      <c r="M1631" s="7"/>
    </row>
    <row r="1632" spans="1:13" x14ac:dyDescent="0.25">
      <c r="A1632" s="7"/>
      <c r="B1632">
        <v>2011</v>
      </c>
      <c r="C1632">
        <v>6</v>
      </c>
      <c r="D1632">
        <v>16</v>
      </c>
      <c r="E1632" s="127">
        <v>0</v>
      </c>
      <c r="F1632" s="127">
        <v>2.9400681216819602</v>
      </c>
      <c r="G1632" s="29">
        <v>1</v>
      </c>
      <c r="H1632" s="7"/>
      <c r="I1632" s="7"/>
      <c r="J1632" s="7"/>
      <c r="K1632" s="7"/>
      <c r="M1632" s="7"/>
    </row>
    <row r="1633" spans="1:13" x14ac:dyDescent="0.25">
      <c r="A1633" s="7"/>
      <c r="B1633">
        <v>2011</v>
      </c>
      <c r="C1633">
        <v>6</v>
      </c>
      <c r="D1633">
        <v>17</v>
      </c>
      <c r="E1633" s="127">
        <v>0</v>
      </c>
      <c r="F1633" s="127">
        <v>2.9387497159895979</v>
      </c>
      <c r="G1633" s="29">
        <v>1</v>
      </c>
      <c r="H1633" s="7"/>
      <c r="I1633" s="7"/>
      <c r="J1633" s="7"/>
      <c r="K1633" s="7"/>
      <c r="M1633" s="7"/>
    </row>
    <row r="1634" spans="1:13" x14ac:dyDescent="0.25">
      <c r="A1634" s="7"/>
      <c r="B1634">
        <v>2011</v>
      </c>
      <c r="C1634">
        <v>6</v>
      </c>
      <c r="D1634">
        <v>18</v>
      </c>
      <c r="E1634" s="127">
        <v>0</v>
      </c>
      <c r="F1634" s="127">
        <v>2.9379289824947659</v>
      </c>
      <c r="G1634" s="29">
        <v>1</v>
      </c>
      <c r="H1634" s="7"/>
      <c r="I1634" s="7"/>
      <c r="J1634" s="7"/>
      <c r="K1634" s="7"/>
      <c r="M1634" s="7"/>
    </row>
    <row r="1635" spans="1:13" x14ac:dyDescent="0.25">
      <c r="A1635" s="7"/>
      <c r="B1635">
        <v>2011</v>
      </c>
      <c r="C1635">
        <v>6</v>
      </c>
      <c r="D1635">
        <v>19</v>
      </c>
      <c r="E1635" s="127">
        <v>0</v>
      </c>
      <c r="F1635" s="127">
        <v>2.9376061076460438</v>
      </c>
      <c r="G1635" s="29">
        <v>1</v>
      </c>
      <c r="H1635" s="7"/>
      <c r="I1635" s="7"/>
      <c r="J1635" s="7"/>
      <c r="K1635" s="7"/>
      <c r="M1635" s="7"/>
    </row>
    <row r="1636" spans="1:13" x14ac:dyDescent="0.25">
      <c r="A1636" s="7"/>
      <c r="B1636">
        <v>2011</v>
      </c>
      <c r="C1636">
        <v>6</v>
      </c>
      <c r="D1636">
        <v>20</v>
      </c>
      <c r="E1636" s="127">
        <v>0</v>
      </c>
      <c r="F1636" s="127">
        <v>2.9377811602823951</v>
      </c>
      <c r="G1636" s="29">
        <v>1</v>
      </c>
      <c r="H1636" s="7"/>
      <c r="I1636" s="7"/>
      <c r="J1636" s="7"/>
      <c r="K1636" s="7"/>
      <c r="M1636" s="7"/>
    </row>
    <row r="1637" spans="1:13" x14ac:dyDescent="0.25">
      <c r="A1637" s="7"/>
      <c r="B1637">
        <v>2011</v>
      </c>
      <c r="C1637">
        <v>6</v>
      </c>
      <c r="D1637">
        <v>21</v>
      </c>
      <c r="E1637" s="127">
        <v>0</v>
      </c>
      <c r="F1637" s="127">
        <v>2.9384540916331194</v>
      </c>
      <c r="G1637" s="29">
        <v>1</v>
      </c>
      <c r="H1637" s="7"/>
      <c r="I1637" s="7"/>
      <c r="J1637" s="7"/>
      <c r="K1637" s="7"/>
      <c r="M1637" s="7"/>
    </row>
    <row r="1638" spans="1:13" x14ac:dyDescent="0.25">
      <c r="A1638" s="7"/>
      <c r="B1638">
        <v>2011</v>
      </c>
      <c r="C1638">
        <v>6</v>
      </c>
      <c r="D1638">
        <v>22</v>
      </c>
      <c r="E1638" s="127">
        <v>0</v>
      </c>
      <c r="F1638" s="127">
        <v>2.9396247353179108</v>
      </c>
      <c r="G1638" s="29">
        <v>1</v>
      </c>
      <c r="H1638" s="7"/>
      <c r="I1638" s="7"/>
      <c r="J1638" s="7"/>
      <c r="K1638" s="7"/>
      <c r="M1638" s="7"/>
    </row>
    <row r="1639" spans="1:13" x14ac:dyDescent="0.25">
      <c r="A1639" s="7"/>
      <c r="B1639">
        <v>2011</v>
      </c>
      <c r="C1639">
        <v>6</v>
      </c>
      <c r="D1639">
        <v>23</v>
      </c>
      <c r="E1639" s="127">
        <v>0</v>
      </c>
      <c r="F1639" s="127">
        <v>2.9412928073468168</v>
      </c>
      <c r="G1639" s="29">
        <v>1</v>
      </c>
      <c r="H1639" s="7"/>
      <c r="I1639" s="7"/>
      <c r="J1639" s="7"/>
      <c r="K1639" s="7"/>
      <c r="M1639" s="7"/>
    </row>
    <row r="1640" spans="1:13" x14ac:dyDescent="0.25">
      <c r="A1640" s="7"/>
      <c r="B1640">
        <v>2011</v>
      </c>
      <c r="C1640">
        <v>6</v>
      </c>
      <c r="D1640">
        <v>24</v>
      </c>
      <c r="E1640" s="127">
        <v>0</v>
      </c>
      <c r="F1640" s="127">
        <v>2.9434579061202579</v>
      </c>
      <c r="G1640" s="29">
        <v>1</v>
      </c>
      <c r="H1640" s="7"/>
      <c r="I1640" s="7"/>
      <c r="J1640" s="7"/>
      <c r="K1640" s="7"/>
      <c r="M1640" s="7"/>
    </row>
    <row r="1641" spans="1:13" x14ac:dyDescent="0.25">
      <c r="A1641" s="7"/>
      <c r="B1641">
        <v>2011</v>
      </c>
      <c r="C1641">
        <v>6</v>
      </c>
      <c r="D1641">
        <v>25</v>
      </c>
      <c r="E1641" s="127">
        <v>0</v>
      </c>
      <c r="F1641" s="127">
        <v>2.9461195124290174</v>
      </c>
      <c r="G1641" s="29">
        <v>1</v>
      </c>
      <c r="H1641" s="7"/>
      <c r="I1641" s="7"/>
      <c r="J1641" s="7"/>
      <c r="K1641" s="7"/>
      <c r="M1641" s="7"/>
    </row>
    <row r="1642" spans="1:13" x14ac:dyDescent="0.25">
      <c r="A1642" s="7"/>
      <c r="B1642">
        <v>2011</v>
      </c>
      <c r="C1642">
        <v>6</v>
      </c>
      <c r="D1642">
        <v>26</v>
      </c>
      <c r="E1642" s="127">
        <v>0</v>
      </c>
      <c r="F1642" s="127">
        <v>2.9492769894542565</v>
      </c>
      <c r="G1642" s="29">
        <v>1</v>
      </c>
      <c r="H1642" s="7"/>
      <c r="I1642" s="7"/>
      <c r="J1642" s="7"/>
      <c r="K1642" s="7"/>
      <c r="M1642" s="7"/>
    </row>
    <row r="1643" spans="1:13" x14ac:dyDescent="0.25">
      <c r="A1643" s="7"/>
      <c r="B1643">
        <v>2011</v>
      </c>
      <c r="C1643">
        <v>6</v>
      </c>
      <c r="D1643">
        <v>27</v>
      </c>
      <c r="E1643" s="127">
        <v>0</v>
      </c>
      <c r="F1643" s="127">
        <v>2.952929582767494</v>
      </c>
      <c r="G1643" s="29">
        <v>1</v>
      </c>
      <c r="H1643" s="7"/>
      <c r="I1643" s="7"/>
      <c r="J1643" s="7"/>
      <c r="K1643" s="7"/>
      <c r="M1643" s="7"/>
    </row>
    <row r="1644" spans="1:13" x14ac:dyDescent="0.25">
      <c r="A1644" s="7"/>
      <c r="B1644">
        <v>2011</v>
      </c>
      <c r="C1644">
        <v>6</v>
      </c>
      <c r="D1644">
        <v>28</v>
      </c>
      <c r="E1644" s="127">
        <v>0</v>
      </c>
      <c r="F1644" s="127">
        <v>2.9570764203306212</v>
      </c>
      <c r="G1644" s="29">
        <v>1</v>
      </c>
      <c r="H1644" s="7"/>
      <c r="I1644" s="7"/>
      <c r="J1644" s="7"/>
      <c r="K1644" s="7"/>
      <c r="M1644" s="7"/>
    </row>
    <row r="1645" spans="1:13" x14ac:dyDescent="0.25">
      <c r="A1645" s="7"/>
      <c r="B1645">
        <v>2011</v>
      </c>
      <c r="C1645">
        <v>6</v>
      </c>
      <c r="D1645">
        <v>29</v>
      </c>
      <c r="E1645" s="127">
        <v>0</v>
      </c>
      <c r="F1645" s="127">
        <v>2.9617165124958995</v>
      </c>
      <c r="G1645" s="29">
        <v>1</v>
      </c>
      <c r="H1645" s="7"/>
      <c r="I1645" s="7"/>
      <c r="J1645" s="7"/>
      <c r="K1645" s="7"/>
      <c r="M1645" s="7"/>
    </row>
    <row r="1646" spans="1:13" x14ac:dyDescent="0.25">
      <c r="A1646" s="7"/>
      <c r="B1646">
        <v>2011</v>
      </c>
      <c r="C1646">
        <v>6</v>
      </c>
      <c r="D1646">
        <v>30</v>
      </c>
      <c r="E1646" s="127">
        <v>0</v>
      </c>
      <c r="F1646" s="127">
        <v>2.9668487520059523</v>
      </c>
      <c r="G1646" s="29">
        <v>1</v>
      </c>
      <c r="H1646" s="7"/>
      <c r="I1646" s="7"/>
      <c r="J1646" s="7"/>
      <c r="K1646" s="7"/>
      <c r="M1646" s="7"/>
    </row>
    <row r="1647" spans="1:13" x14ac:dyDescent="0.25">
      <c r="A1647" s="7"/>
      <c r="B1647">
        <v>2011</v>
      </c>
      <c r="C1647">
        <v>7</v>
      </c>
      <c r="D1647">
        <v>1</v>
      </c>
      <c r="E1647" s="127">
        <v>0</v>
      </c>
      <c r="F1647" s="127">
        <v>2.9724719139937745</v>
      </c>
      <c r="G1647" s="29">
        <v>1</v>
      </c>
      <c r="H1647" s="7"/>
      <c r="I1647" s="7"/>
      <c r="J1647" s="7"/>
      <c r="K1647" s="7"/>
      <c r="M1647" s="7"/>
    </row>
    <row r="1648" spans="1:13" x14ac:dyDescent="0.25">
      <c r="A1648" s="7"/>
      <c r="B1648">
        <v>2011</v>
      </c>
      <c r="C1648">
        <v>7</v>
      </c>
      <c r="D1648">
        <v>2</v>
      </c>
      <c r="E1648" s="127">
        <v>0</v>
      </c>
      <c r="F1648" s="127">
        <v>2.9785846559827318</v>
      </c>
      <c r="G1648" s="29">
        <v>1</v>
      </c>
      <c r="H1648" s="7"/>
      <c r="I1648" s="7"/>
      <c r="J1648" s="7"/>
      <c r="K1648" s="7"/>
      <c r="M1648" s="7"/>
    </row>
    <row r="1649" spans="1:13" x14ac:dyDescent="0.25">
      <c r="A1649" s="7"/>
      <c r="B1649">
        <v>2011</v>
      </c>
      <c r="C1649">
        <v>7</v>
      </c>
      <c r="D1649">
        <v>3</v>
      </c>
      <c r="E1649" s="127">
        <v>0</v>
      </c>
      <c r="F1649" s="127">
        <v>2.9851855178865523</v>
      </c>
      <c r="G1649" s="29">
        <v>1</v>
      </c>
      <c r="H1649" s="7"/>
      <c r="I1649" s="7"/>
      <c r="J1649" s="7"/>
      <c r="K1649" s="7"/>
      <c r="M1649" s="7"/>
    </row>
    <row r="1650" spans="1:13" x14ac:dyDescent="0.25">
      <c r="A1650" s="7"/>
      <c r="B1650">
        <v>2011</v>
      </c>
      <c r="C1650">
        <v>7</v>
      </c>
      <c r="D1650">
        <v>4</v>
      </c>
      <c r="E1650" s="127">
        <v>0</v>
      </c>
      <c r="F1650" s="127">
        <v>2.9922729220093323</v>
      </c>
      <c r="G1650" s="29">
        <v>1</v>
      </c>
      <c r="H1650" s="7"/>
      <c r="I1650" s="7"/>
      <c r="J1650" s="7"/>
      <c r="K1650" s="7"/>
      <c r="M1650" s="7"/>
    </row>
    <row r="1651" spans="1:13" x14ac:dyDescent="0.25">
      <c r="A1651" s="7"/>
      <c r="B1651">
        <v>2011</v>
      </c>
      <c r="C1651">
        <v>7</v>
      </c>
      <c r="D1651">
        <v>5</v>
      </c>
      <c r="E1651" s="127">
        <v>0</v>
      </c>
      <c r="F1651" s="127">
        <v>2.9998451730455375</v>
      </c>
      <c r="G1651" s="29">
        <v>1</v>
      </c>
      <c r="H1651" s="7"/>
      <c r="I1651" s="7"/>
      <c r="J1651" s="7"/>
      <c r="K1651" s="7"/>
      <c r="M1651" s="7"/>
    </row>
    <row r="1652" spans="1:13" x14ac:dyDescent="0.25">
      <c r="A1652" s="7"/>
      <c r="B1652">
        <v>2011</v>
      </c>
      <c r="C1652">
        <v>7</v>
      </c>
      <c r="D1652">
        <v>6</v>
      </c>
      <c r="E1652" s="127">
        <v>0</v>
      </c>
      <c r="F1652" s="127">
        <v>3.0079004580800053</v>
      </c>
      <c r="G1652" s="29">
        <v>1</v>
      </c>
      <c r="H1652" s="7"/>
      <c r="I1652" s="7"/>
      <c r="J1652" s="7"/>
      <c r="K1652" s="7"/>
      <c r="M1652" s="7"/>
    </row>
    <row r="1653" spans="1:13" x14ac:dyDescent="0.25">
      <c r="A1653" s="7"/>
      <c r="B1653">
        <v>2011</v>
      </c>
      <c r="C1653">
        <v>7</v>
      </c>
      <c r="D1653">
        <v>7</v>
      </c>
      <c r="E1653" s="127">
        <v>0</v>
      </c>
      <c r="F1653" s="127">
        <v>3.0164368465879297</v>
      </c>
      <c r="G1653" s="29">
        <v>1</v>
      </c>
      <c r="H1653" s="7"/>
      <c r="I1653" s="7"/>
      <c r="J1653" s="7"/>
      <c r="K1653" s="7"/>
      <c r="M1653" s="7"/>
    </row>
    <row r="1654" spans="1:13" x14ac:dyDescent="0.25">
      <c r="A1654" s="7"/>
      <c r="B1654">
        <v>2011</v>
      </c>
      <c r="C1654">
        <v>7</v>
      </c>
      <c r="D1654">
        <v>8</v>
      </c>
      <c r="E1654" s="127">
        <v>0</v>
      </c>
      <c r="F1654" s="127">
        <v>3.0254522904348815</v>
      </c>
      <c r="G1654" s="29">
        <v>1</v>
      </c>
      <c r="H1654" s="7"/>
      <c r="I1654" s="7"/>
      <c r="J1654" s="7"/>
      <c r="K1654" s="7"/>
      <c r="M1654" s="7"/>
    </row>
    <row r="1655" spans="1:13" x14ac:dyDescent="0.25">
      <c r="A1655" s="7"/>
      <c r="B1655">
        <v>2011</v>
      </c>
      <c r="C1655">
        <v>7</v>
      </c>
      <c r="D1655">
        <v>9</v>
      </c>
      <c r="E1655" s="127">
        <v>0</v>
      </c>
      <c r="F1655" s="127">
        <v>3.0349446238768012</v>
      </c>
      <c r="G1655" s="29">
        <v>1</v>
      </c>
      <c r="H1655" s="7"/>
      <c r="I1655" s="7"/>
      <c r="J1655" s="7"/>
      <c r="K1655" s="7"/>
      <c r="M1655" s="7"/>
    </row>
    <row r="1656" spans="1:13" x14ac:dyDescent="0.25">
      <c r="A1656" s="7"/>
      <c r="B1656">
        <v>2011</v>
      </c>
      <c r="C1656">
        <v>7</v>
      </c>
      <c r="D1656">
        <v>10</v>
      </c>
      <c r="E1656" s="127">
        <v>0</v>
      </c>
      <c r="F1656" s="127">
        <v>3.0449115635600004</v>
      </c>
      <c r="G1656" s="29">
        <v>1</v>
      </c>
      <c r="H1656" s="7"/>
      <c r="I1656" s="7"/>
      <c r="J1656" s="7"/>
      <c r="K1656" s="7"/>
      <c r="M1656" s="7"/>
    </row>
    <row r="1657" spans="1:13" x14ac:dyDescent="0.25">
      <c r="A1657" s="7"/>
      <c r="B1657">
        <v>2011</v>
      </c>
      <c r="C1657">
        <v>7</v>
      </c>
      <c r="D1657">
        <v>11</v>
      </c>
      <c r="E1657" s="127">
        <v>0</v>
      </c>
      <c r="F1657" s="127">
        <v>3.0553507085211407</v>
      </c>
      <c r="G1657" s="29">
        <v>1</v>
      </c>
      <c r="H1657" s="7"/>
      <c r="I1657" s="7"/>
      <c r="J1657" s="7"/>
      <c r="K1657" s="7"/>
      <c r="M1657" s="7"/>
    </row>
    <row r="1658" spans="1:13" x14ac:dyDescent="0.25">
      <c r="A1658" s="7"/>
      <c r="B1658">
        <v>2011</v>
      </c>
      <c r="C1658">
        <v>7</v>
      </c>
      <c r="D1658">
        <v>12</v>
      </c>
      <c r="E1658" s="127">
        <v>0</v>
      </c>
      <c r="F1658" s="127">
        <v>3.0662595401872657</v>
      </c>
      <c r="G1658" s="29">
        <v>1</v>
      </c>
      <c r="H1658" s="7"/>
      <c r="I1658" s="7"/>
      <c r="J1658" s="7"/>
      <c r="K1658" s="7"/>
      <c r="M1658" s="7"/>
    </row>
    <row r="1659" spans="1:13" x14ac:dyDescent="0.25">
      <c r="A1659" s="7"/>
      <c r="B1659">
        <v>2011</v>
      </c>
      <c r="C1659">
        <v>7</v>
      </c>
      <c r="D1659">
        <v>13</v>
      </c>
      <c r="E1659" s="127">
        <v>0</v>
      </c>
      <c r="F1659" s="127">
        <v>3.0776354223757831</v>
      </c>
      <c r="G1659" s="29">
        <v>1</v>
      </c>
      <c r="H1659" s="7"/>
      <c r="I1659" s="7"/>
      <c r="J1659" s="7"/>
      <c r="K1659" s="7"/>
      <c r="M1659" s="7"/>
    </row>
    <row r="1660" spans="1:13" x14ac:dyDescent="0.25">
      <c r="A1660" s="7"/>
      <c r="B1660">
        <v>2011</v>
      </c>
      <c r="C1660">
        <v>7</v>
      </c>
      <c r="D1660">
        <v>14</v>
      </c>
      <c r="E1660" s="127">
        <v>0</v>
      </c>
      <c r="F1660" s="127">
        <v>3.0894756012944757</v>
      </c>
      <c r="G1660" s="29">
        <v>1</v>
      </c>
      <c r="H1660" s="7"/>
      <c r="I1660" s="7"/>
      <c r="J1660" s="7"/>
      <c r="K1660" s="7"/>
      <c r="M1660" s="7"/>
    </row>
    <row r="1661" spans="1:13" x14ac:dyDescent="0.25">
      <c r="A1661" s="7"/>
      <c r="B1661">
        <v>2011</v>
      </c>
      <c r="C1661">
        <v>7</v>
      </c>
      <c r="D1661">
        <v>15</v>
      </c>
      <c r="E1661" s="127">
        <v>0</v>
      </c>
      <c r="F1661" s="127">
        <v>3.1017772055414761</v>
      </c>
      <c r="G1661" s="29">
        <v>1</v>
      </c>
      <c r="H1661" s="7"/>
      <c r="I1661" s="7"/>
      <c r="J1661" s="7"/>
      <c r="K1661" s="7"/>
      <c r="M1661" s="7"/>
    </row>
    <row r="1662" spans="1:13" x14ac:dyDescent="0.25">
      <c r="A1662" s="7"/>
      <c r="B1662">
        <v>2011</v>
      </c>
      <c r="C1662">
        <v>7</v>
      </c>
      <c r="D1662">
        <v>16</v>
      </c>
      <c r="E1662" s="127">
        <v>0</v>
      </c>
      <c r="F1662" s="127">
        <v>3.1145372461053058</v>
      </c>
      <c r="G1662" s="29">
        <v>1</v>
      </c>
      <c r="H1662" s="7"/>
      <c r="I1662" s="7"/>
      <c r="J1662" s="7"/>
      <c r="K1662" s="7"/>
      <c r="M1662" s="7"/>
    </row>
    <row r="1663" spans="1:13" x14ac:dyDescent="0.25">
      <c r="A1663" s="7"/>
      <c r="B1663">
        <v>2011</v>
      </c>
      <c r="C1663">
        <v>7</v>
      </c>
      <c r="D1663">
        <v>17</v>
      </c>
      <c r="E1663" s="127">
        <v>0</v>
      </c>
      <c r="F1663" s="127">
        <v>3.1277526163648437</v>
      </c>
      <c r="G1663" s="29">
        <v>1</v>
      </c>
      <c r="H1663" s="7"/>
      <c r="I1663" s="7"/>
      <c r="J1663" s="7"/>
      <c r="K1663" s="7"/>
      <c r="M1663" s="7"/>
    </row>
    <row r="1664" spans="1:13" x14ac:dyDescent="0.25">
      <c r="A1664" s="7"/>
      <c r="B1664">
        <v>2011</v>
      </c>
      <c r="C1664">
        <v>7</v>
      </c>
      <c r="D1664">
        <v>18</v>
      </c>
      <c r="E1664" s="127">
        <v>0</v>
      </c>
      <c r="F1664" s="127">
        <v>3.1414200920893363</v>
      </c>
      <c r="G1664" s="29">
        <v>1</v>
      </c>
      <c r="H1664" s="7"/>
      <c r="I1664" s="7"/>
      <c r="J1664" s="7"/>
      <c r="K1664" s="7"/>
      <c r="M1664" s="7"/>
    </row>
    <row r="1665" spans="1:13" x14ac:dyDescent="0.25">
      <c r="A1665" s="7"/>
      <c r="B1665">
        <v>2011</v>
      </c>
      <c r="C1665">
        <v>7</v>
      </c>
      <c r="D1665">
        <v>19</v>
      </c>
      <c r="E1665" s="127">
        <v>0</v>
      </c>
      <c r="F1665" s="127">
        <v>3.1555363314383942</v>
      </c>
      <c r="G1665" s="29">
        <v>1</v>
      </c>
      <c r="H1665" s="7"/>
      <c r="I1665" s="7"/>
      <c r="J1665" s="7"/>
      <c r="K1665" s="7"/>
      <c r="M1665" s="7"/>
    </row>
    <row r="1666" spans="1:13" x14ac:dyDescent="0.25">
      <c r="A1666" s="7"/>
      <c r="B1666">
        <v>2011</v>
      </c>
      <c r="C1666">
        <v>7</v>
      </c>
      <c r="D1666">
        <v>20</v>
      </c>
      <c r="E1666" s="127">
        <v>0</v>
      </c>
      <c r="F1666" s="127">
        <v>3.1700978749620066</v>
      </c>
      <c r="G1666" s="29">
        <v>1</v>
      </c>
      <c r="H1666" s="7"/>
      <c r="I1666" s="7"/>
      <c r="J1666" s="7"/>
      <c r="K1666" s="7"/>
      <c r="M1666" s="7"/>
    </row>
    <row r="1667" spans="1:13" x14ac:dyDescent="0.25">
      <c r="A1667" s="7"/>
      <c r="B1667">
        <v>2011</v>
      </c>
      <c r="C1667">
        <v>7</v>
      </c>
      <c r="D1667">
        <v>21</v>
      </c>
      <c r="E1667" s="127">
        <v>0</v>
      </c>
      <c r="F1667" s="127">
        <v>3.1851011456005192</v>
      </c>
      <c r="G1667" s="29">
        <v>1</v>
      </c>
      <c r="H1667" s="7"/>
      <c r="I1667" s="7"/>
      <c r="J1667" s="7"/>
      <c r="K1667" s="7"/>
      <c r="M1667" s="7"/>
    </row>
    <row r="1668" spans="1:13" x14ac:dyDescent="0.25">
      <c r="A1668" s="7"/>
      <c r="B1668">
        <v>2011</v>
      </c>
      <c r="C1668">
        <v>7</v>
      </c>
      <c r="D1668">
        <v>22</v>
      </c>
      <c r="E1668" s="127">
        <v>0</v>
      </c>
      <c r="F1668" s="127">
        <v>3.2005424486846579</v>
      </c>
      <c r="G1668" s="29">
        <v>1</v>
      </c>
      <c r="H1668" s="7"/>
      <c r="I1668" s="7"/>
      <c r="J1668" s="7"/>
      <c r="K1668" s="7"/>
      <c r="M1668" s="7"/>
    </row>
    <row r="1669" spans="1:13" x14ac:dyDescent="0.25">
      <c r="A1669" s="7"/>
      <c r="B1669">
        <v>2011</v>
      </c>
      <c r="C1669">
        <v>7</v>
      </c>
      <c r="D1669">
        <v>23</v>
      </c>
      <c r="E1669" s="127">
        <v>0</v>
      </c>
      <c r="F1669" s="127">
        <v>3.2164179719355062</v>
      </c>
      <c r="G1669" s="29">
        <v>1</v>
      </c>
      <c r="H1669" s="7"/>
      <c r="I1669" s="7"/>
      <c r="J1669" s="7"/>
      <c r="K1669" s="7"/>
      <c r="M1669" s="7"/>
    </row>
    <row r="1670" spans="1:13" x14ac:dyDescent="0.25">
      <c r="A1670" s="7"/>
      <c r="B1670">
        <v>2011</v>
      </c>
      <c r="C1670">
        <v>7</v>
      </c>
      <c r="D1670">
        <v>24</v>
      </c>
      <c r="E1670" s="127">
        <v>0</v>
      </c>
      <c r="F1670" s="127">
        <v>3.2327237854645152</v>
      </c>
      <c r="G1670" s="29">
        <v>1</v>
      </c>
      <c r="H1670" s="7"/>
      <c r="I1670" s="7"/>
      <c r="J1670" s="7"/>
      <c r="K1670" s="7"/>
      <c r="M1670" s="7"/>
    </row>
    <row r="1671" spans="1:13" x14ac:dyDescent="0.25">
      <c r="A1671" s="7"/>
      <c r="B1671">
        <v>2011</v>
      </c>
      <c r="C1671">
        <v>7</v>
      </c>
      <c r="D1671">
        <v>25</v>
      </c>
      <c r="E1671" s="127">
        <v>0</v>
      </c>
      <c r="F1671" s="127">
        <v>3.2494558417735147</v>
      </c>
      <c r="G1671" s="29">
        <v>1</v>
      </c>
      <c r="H1671" s="7"/>
      <c r="I1671" s="7"/>
      <c r="J1671" s="7"/>
      <c r="K1671" s="7"/>
      <c r="M1671" s="7"/>
    </row>
    <row r="1672" spans="1:13" x14ac:dyDescent="0.25">
      <c r="A1672" s="7"/>
      <c r="B1672">
        <v>2011</v>
      </c>
      <c r="C1672">
        <v>7</v>
      </c>
      <c r="D1672">
        <v>26</v>
      </c>
      <c r="E1672" s="127">
        <v>0</v>
      </c>
      <c r="F1672" s="127">
        <v>3.2666099757546911</v>
      </c>
      <c r="G1672" s="29">
        <v>1</v>
      </c>
      <c r="H1672" s="7"/>
      <c r="I1672" s="7"/>
      <c r="J1672" s="7"/>
      <c r="K1672" s="7"/>
      <c r="M1672" s="7"/>
    </row>
    <row r="1673" spans="1:13" x14ac:dyDescent="0.25">
      <c r="A1673" s="7"/>
      <c r="B1673">
        <v>2011</v>
      </c>
      <c r="C1673">
        <v>7</v>
      </c>
      <c r="D1673">
        <v>27</v>
      </c>
      <c r="E1673" s="127">
        <v>0</v>
      </c>
      <c r="F1673" s="127">
        <v>3.2841819046906027</v>
      </c>
      <c r="G1673" s="29">
        <v>1</v>
      </c>
      <c r="H1673" s="7"/>
      <c r="I1673" s="7"/>
      <c r="J1673" s="7"/>
      <c r="K1673" s="7"/>
      <c r="M1673" s="7"/>
    </row>
    <row r="1674" spans="1:13" x14ac:dyDescent="0.25">
      <c r="A1674" s="7"/>
      <c r="B1674">
        <v>2011</v>
      </c>
      <c r="C1674">
        <v>7</v>
      </c>
      <c r="D1674">
        <v>28</v>
      </c>
      <c r="E1674" s="127">
        <v>0</v>
      </c>
      <c r="F1674" s="127">
        <v>3.3021672282541714</v>
      </c>
      <c r="G1674" s="29">
        <v>1</v>
      </c>
      <c r="H1674" s="7"/>
      <c r="I1674" s="7"/>
      <c r="J1674" s="7"/>
      <c r="K1674" s="7"/>
      <c r="M1674" s="7"/>
    </row>
    <row r="1675" spans="1:13" x14ac:dyDescent="0.25">
      <c r="A1675" s="7"/>
      <c r="B1675">
        <v>2011</v>
      </c>
      <c r="C1675">
        <v>7</v>
      </c>
      <c r="D1675">
        <v>29</v>
      </c>
      <c r="E1675" s="127">
        <v>0</v>
      </c>
      <c r="F1675" s="127">
        <v>3.3205614285087051</v>
      </c>
      <c r="G1675" s="29">
        <v>1</v>
      </c>
      <c r="H1675" s="7"/>
      <c r="I1675" s="7"/>
      <c r="J1675" s="7"/>
      <c r="K1675" s="7"/>
      <c r="M1675" s="7"/>
    </row>
    <row r="1676" spans="1:13" x14ac:dyDescent="0.25">
      <c r="A1676" s="7"/>
      <c r="B1676">
        <v>2011</v>
      </c>
      <c r="C1676">
        <v>7</v>
      </c>
      <c r="D1676">
        <v>30</v>
      </c>
      <c r="E1676" s="127">
        <v>0</v>
      </c>
      <c r="F1676" s="127">
        <v>3.3393598699078471</v>
      </c>
      <c r="G1676" s="29">
        <v>1</v>
      </c>
      <c r="H1676" s="7"/>
      <c r="I1676" s="7"/>
      <c r="J1676" s="7"/>
      <c r="K1676" s="7"/>
      <c r="M1676" s="7"/>
    </row>
    <row r="1677" spans="1:13" x14ac:dyDescent="0.25">
      <c r="A1677" s="7"/>
      <c r="B1677">
        <v>2011</v>
      </c>
      <c r="C1677">
        <v>7</v>
      </c>
      <c r="D1677">
        <v>31</v>
      </c>
      <c r="E1677" s="127">
        <v>0</v>
      </c>
      <c r="F1677" s="127">
        <v>3.3585577992956406</v>
      </c>
      <c r="G1677" s="29">
        <v>1</v>
      </c>
      <c r="H1677" s="7"/>
      <c r="I1677" s="7"/>
      <c r="J1677" s="7"/>
      <c r="K1677" s="7"/>
      <c r="M1677" s="7"/>
    </row>
    <row r="1678" spans="1:13" x14ac:dyDescent="0.25">
      <c r="A1678" s="7"/>
      <c r="B1678">
        <v>2011</v>
      </c>
      <c r="C1678">
        <v>8</v>
      </c>
      <c r="D1678">
        <v>1</v>
      </c>
      <c r="E1678" s="127">
        <v>0</v>
      </c>
      <c r="F1678" s="127">
        <v>3.3781503459064717</v>
      </c>
      <c r="G1678" s="29">
        <v>1</v>
      </c>
      <c r="H1678" s="7"/>
      <c r="I1678" s="7"/>
      <c r="J1678" s="7"/>
      <c r="K1678" s="7"/>
      <c r="M1678" s="7"/>
    </row>
    <row r="1679" spans="1:13" x14ac:dyDescent="0.25">
      <c r="A1679" s="7"/>
      <c r="B1679">
        <v>2011</v>
      </c>
      <c r="C1679">
        <v>8</v>
      </c>
      <c r="D1679">
        <v>2</v>
      </c>
      <c r="E1679" s="127">
        <v>0</v>
      </c>
      <c r="F1679" s="127">
        <v>3.3981325213651226</v>
      </c>
      <c r="G1679" s="29">
        <v>1</v>
      </c>
      <c r="H1679" s="7"/>
      <c r="I1679" s="7"/>
      <c r="J1679" s="7"/>
      <c r="K1679" s="7"/>
      <c r="M1679" s="7"/>
    </row>
    <row r="1680" spans="1:13" x14ac:dyDescent="0.25">
      <c r="A1680" s="7"/>
      <c r="B1680">
        <v>2011</v>
      </c>
      <c r="C1680">
        <v>8</v>
      </c>
      <c r="D1680">
        <v>3</v>
      </c>
      <c r="E1680" s="127">
        <v>0</v>
      </c>
      <c r="F1680" s="127">
        <v>3.4184992196867077</v>
      </c>
      <c r="G1680" s="29">
        <v>1</v>
      </c>
      <c r="H1680" s="7"/>
      <c r="I1680" s="7"/>
      <c r="J1680" s="7"/>
      <c r="K1680" s="7"/>
      <c r="M1680" s="7"/>
    </row>
    <row r="1681" spans="1:13" x14ac:dyDescent="0.25">
      <c r="A1681" s="7"/>
      <c r="B1681">
        <v>2011</v>
      </c>
      <c r="C1681">
        <v>8</v>
      </c>
      <c r="D1681">
        <v>4</v>
      </c>
      <c r="E1681" s="127">
        <v>0</v>
      </c>
      <c r="F1681" s="127">
        <v>3.4392452172767412</v>
      </c>
      <c r="G1681" s="29">
        <v>1</v>
      </c>
      <c r="H1681" s="7"/>
      <c r="I1681" s="7"/>
      <c r="J1681" s="7"/>
      <c r="K1681" s="7"/>
      <c r="M1681" s="7"/>
    </row>
    <row r="1682" spans="1:13" x14ac:dyDescent="0.25">
      <c r="A1682" s="7"/>
      <c r="B1682">
        <v>2011</v>
      </c>
      <c r="C1682">
        <v>8</v>
      </c>
      <c r="D1682">
        <v>5</v>
      </c>
      <c r="E1682" s="127">
        <v>0</v>
      </c>
      <c r="F1682" s="127">
        <v>3.46036517293108</v>
      </c>
      <c r="G1682" s="29">
        <v>1</v>
      </c>
      <c r="H1682" s="7"/>
      <c r="I1682" s="7"/>
      <c r="J1682" s="7"/>
      <c r="K1682" s="7"/>
      <c r="M1682" s="7"/>
    </row>
    <row r="1683" spans="1:13" x14ac:dyDescent="0.25">
      <c r="A1683" s="7"/>
      <c r="B1683">
        <v>2011</v>
      </c>
      <c r="C1683">
        <v>8</v>
      </c>
      <c r="D1683">
        <v>6</v>
      </c>
      <c r="E1683" s="127">
        <v>0</v>
      </c>
      <c r="F1683" s="127">
        <v>3.481853627835974</v>
      </c>
      <c r="G1683" s="29">
        <v>1</v>
      </c>
      <c r="H1683" s="7"/>
      <c r="I1683" s="7"/>
      <c r="J1683" s="7"/>
      <c r="K1683" s="7"/>
      <c r="M1683" s="7"/>
    </row>
    <row r="1684" spans="1:13" x14ac:dyDescent="0.25">
      <c r="A1684" s="7"/>
      <c r="B1684">
        <v>2011</v>
      </c>
      <c r="C1684">
        <v>8</v>
      </c>
      <c r="D1684">
        <v>7</v>
      </c>
      <c r="E1684" s="127">
        <v>0</v>
      </c>
      <c r="F1684" s="127">
        <v>3.5037050055680155</v>
      </c>
      <c r="G1684" s="29">
        <v>1</v>
      </c>
      <c r="H1684" s="7"/>
      <c r="I1684" s="7"/>
      <c r="J1684" s="7"/>
      <c r="K1684" s="7"/>
      <c r="M1684" s="7"/>
    </row>
    <row r="1685" spans="1:13" x14ac:dyDescent="0.25">
      <c r="A1685" s="7"/>
      <c r="B1685">
        <v>2011</v>
      </c>
      <c r="C1685">
        <v>8</v>
      </c>
      <c r="D1685">
        <v>8</v>
      </c>
      <c r="E1685" s="127">
        <v>0</v>
      </c>
      <c r="F1685" s="127">
        <v>3.5259136120941932</v>
      </c>
      <c r="G1685" s="29">
        <v>1</v>
      </c>
      <c r="H1685" s="7"/>
      <c r="I1685" s="7"/>
      <c r="J1685" s="7"/>
      <c r="K1685" s="7"/>
      <c r="M1685" s="7"/>
    </row>
    <row r="1686" spans="1:13" x14ac:dyDescent="0.25">
      <c r="A1686" s="7"/>
      <c r="B1686">
        <v>2011</v>
      </c>
      <c r="C1686">
        <v>8</v>
      </c>
      <c r="D1686">
        <v>9</v>
      </c>
      <c r="E1686" s="127">
        <v>0</v>
      </c>
      <c r="F1686" s="127">
        <v>3.5484736357718276</v>
      </c>
      <c r="G1686" s="29">
        <v>1</v>
      </c>
      <c r="H1686" s="7"/>
      <c r="I1686" s="7"/>
      <c r="J1686" s="7"/>
      <c r="K1686" s="7"/>
      <c r="M1686" s="7"/>
    </row>
    <row r="1687" spans="1:13" x14ac:dyDescent="0.25">
      <c r="A1687" s="7"/>
      <c r="B1687">
        <v>2011</v>
      </c>
      <c r="C1687">
        <v>8</v>
      </c>
      <c r="D1687">
        <v>10</v>
      </c>
      <c r="E1687" s="127">
        <v>0</v>
      </c>
      <c r="F1687" s="127">
        <v>3.5713791473486372</v>
      </c>
      <c r="G1687" s="29">
        <v>1</v>
      </c>
      <c r="H1687" s="7"/>
      <c r="I1687" s="7"/>
      <c r="J1687" s="7"/>
      <c r="K1687" s="7"/>
      <c r="M1687" s="7"/>
    </row>
    <row r="1688" spans="1:13" x14ac:dyDescent="0.25">
      <c r="A1688" s="7"/>
      <c r="B1688">
        <v>2011</v>
      </c>
      <c r="C1688">
        <v>8</v>
      </c>
      <c r="D1688">
        <v>11</v>
      </c>
      <c r="E1688" s="127">
        <v>0</v>
      </c>
      <c r="F1688" s="127">
        <v>3.5946240999626942</v>
      </c>
      <c r="G1688" s="29">
        <v>1</v>
      </c>
      <c r="H1688" s="7"/>
      <c r="I1688" s="7"/>
      <c r="J1688" s="7"/>
      <c r="K1688" s="7"/>
      <c r="M1688" s="7"/>
    </row>
    <row r="1689" spans="1:13" x14ac:dyDescent="0.25">
      <c r="A1689" s="7"/>
      <c r="B1689">
        <v>2011</v>
      </c>
      <c r="C1689">
        <v>8</v>
      </c>
      <c r="D1689">
        <v>12</v>
      </c>
      <c r="E1689" s="127">
        <v>0</v>
      </c>
      <c r="F1689" s="127">
        <v>3.6182023291424459</v>
      </c>
      <c r="G1689" s="29">
        <v>1</v>
      </c>
      <c r="H1689" s="7"/>
      <c r="I1689" s="7"/>
      <c r="J1689" s="7"/>
      <c r="K1689" s="7"/>
      <c r="M1689" s="7"/>
    </row>
    <row r="1690" spans="1:13" x14ac:dyDescent="0.25">
      <c r="A1690" s="7"/>
      <c r="B1690">
        <v>2011</v>
      </c>
      <c r="C1690">
        <v>8</v>
      </c>
      <c r="D1690">
        <v>13</v>
      </c>
      <c r="E1690" s="127">
        <v>0</v>
      </c>
      <c r="F1690" s="127">
        <v>3.6421075528067002</v>
      </c>
      <c r="G1690" s="29">
        <v>1</v>
      </c>
      <c r="H1690" s="7"/>
      <c r="I1690" s="7"/>
      <c r="J1690" s="7"/>
      <c r="K1690" s="7"/>
      <c r="M1690" s="7"/>
    </row>
    <row r="1691" spans="1:13" x14ac:dyDescent="0.25">
      <c r="A1691" s="7"/>
      <c r="B1691">
        <v>2011</v>
      </c>
      <c r="C1691">
        <v>8</v>
      </c>
      <c r="D1691">
        <v>14</v>
      </c>
      <c r="E1691" s="127">
        <v>0</v>
      </c>
      <c r="F1691" s="127">
        <v>3.6663333712646433</v>
      </c>
      <c r="G1691" s="29">
        <v>1</v>
      </c>
      <c r="H1691" s="7"/>
      <c r="I1691" s="7"/>
      <c r="J1691" s="7"/>
      <c r="K1691" s="7"/>
      <c r="M1691" s="7"/>
    </row>
    <row r="1692" spans="1:13" x14ac:dyDescent="0.25">
      <c r="A1692" s="7"/>
      <c r="B1692">
        <v>2011</v>
      </c>
      <c r="C1692">
        <v>8</v>
      </c>
      <c r="D1692">
        <v>15</v>
      </c>
      <c r="E1692" s="127">
        <v>0</v>
      </c>
      <c r="F1692" s="127">
        <v>3.6908732672158187</v>
      </c>
      <c r="G1692" s="29">
        <v>1</v>
      </c>
      <c r="H1692" s="7"/>
      <c r="I1692" s="7"/>
      <c r="J1692" s="7"/>
      <c r="K1692" s="7"/>
      <c r="M1692" s="7"/>
    </row>
    <row r="1693" spans="1:13" x14ac:dyDescent="0.25">
      <c r="A1693" s="7"/>
      <c r="B1693">
        <v>2011</v>
      </c>
      <c r="C1693">
        <v>8</v>
      </c>
      <c r="D1693">
        <v>16</v>
      </c>
      <c r="E1693" s="127">
        <v>1.9716033900000001</v>
      </c>
      <c r="F1693" s="127">
        <v>3.7157206057501373</v>
      </c>
      <c r="G1693" s="29">
        <v>1</v>
      </c>
      <c r="H1693" s="7"/>
      <c r="I1693" s="7"/>
      <c r="J1693" s="7"/>
      <c r="K1693" s="7"/>
      <c r="M1693" s="7"/>
    </row>
    <row r="1694" spans="1:13" x14ac:dyDescent="0.25">
      <c r="A1694" s="7"/>
      <c r="B1694">
        <v>2011</v>
      </c>
      <c r="C1694">
        <v>8</v>
      </c>
      <c r="D1694">
        <v>17</v>
      </c>
      <c r="E1694" s="127">
        <v>0</v>
      </c>
      <c r="F1694" s="127">
        <v>3.7408686343478852</v>
      </c>
      <c r="G1694" s="29">
        <v>1</v>
      </c>
      <c r="H1694" s="7"/>
      <c r="I1694" s="7"/>
      <c r="J1694" s="7"/>
      <c r="K1694" s="7"/>
      <c r="M1694" s="7"/>
    </row>
    <row r="1695" spans="1:13" x14ac:dyDescent="0.25">
      <c r="A1695" s="7"/>
      <c r="B1695">
        <v>2011</v>
      </c>
      <c r="C1695">
        <v>8</v>
      </c>
      <c r="D1695">
        <v>18</v>
      </c>
      <c r="E1695" s="127">
        <v>0</v>
      </c>
      <c r="F1695" s="127">
        <v>3.7663104828797125</v>
      </c>
      <c r="G1695" s="29">
        <v>1</v>
      </c>
      <c r="H1695" s="7"/>
      <c r="I1695" s="7"/>
      <c r="J1695" s="7"/>
      <c r="K1695" s="7"/>
      <c r="M1695" s="7"/>
    </row>
    <row r="1696" spans="1:13" x14ac:dyDescent="0.25">
      <c r="A1696" s="7"/>
      <c r="B1696">
        <v>2011</v>
      </c>
      <c r="C1696">
        <v>8</v>
      </c>
      <c r="D1696">
        <v>19</v>
      </c>
      <c r="E1696" s="127">
        <v>0</v>
      </c>
      <c r="F1696" s="127">
        <v>3.7920391636066335</v>
      </c>
      <c r="G1696" s="29">
        <v>1</v>
      </c>
      <c r="H1696" s="7"/>
      <c r="I1696" s="7"/>
      <c r="J1696" s="7"/>
      <c r="K1696" s="7"/>
      <c r="M1696" s="7"/>
    </row>
    <row r="1697" spans="1:13" x14ac:dyDescent="0.25">
      <c r="A1697" s="7"/>
      <c r="B1697">
        <v>2011</v>
      </c>
      <c r="C1697">
        <v>8</v>
      </c>
      <c r="D1697">
        <v>20</v>
      </c>
      <c r="E1697" s="127">
        <v>0</v>
      </c>
      <c r="F1697" s="127">
        <v>3.8180475711800446</v>
      </c>
      <c r="G1697" s="29">
        <v>1</v>
      </c>
      <c r="H1697" s="7"/>
      <c r="I1697" s="7"/>
      <c r="J1697" s="7"/>
      <c r="K1697" s="7"/>
      <c r="M1697" s="7"/>
    </row>
    <row r="1698" spans="1:13" x14ac:dyDescent="0.25">
      <c r="A1698" s="7"/>
      <c r="B1698">
        <v>2011</v>
      </c>
      <c r="C1698">
        <v>8</v>
      </c>
      <c r="D1698">
        <v>21</v>
      </c>
      <c r="E1698" s="127">
        <v>0</v>
      </c>
      <c r="F1698" s="127">
        <v>3.8443284826417026</v>
      </c>
      <c r="G1698" s="29">
        <v>1</v>
      </c>
      <c r="H1698" s="7"/>
      <c r="I1698" s="7"/>
      <c r="J1698" s="7"/>
      <c r="K1698" s="7"/>
      <c r="M1698" s="7"/>
    </row>
    <row r="1699" spans="1:13" x14ac:dyDescent="0.25">
      <c r="A1699" s="7"/>
      <c r="B1699">
        <v>2011</v>
      </c>
      <c r="C1699">
        <v>8</v>
      </c>
      <c r="D1699">
        <v>22</v>
      </c>
      <c r="E1699" s="127">
        <v>0</v>
      </c>
      <c r="F1699" s="127">
        <v>3.870874557423718</v>
      </c>
      <c r="G1699" s="29">
        <v>1</v>
      </c>
      <c r="H1699" s="7"/>
      <c r="I1699" s="7"/>
      <c r="J1699" s="7"/>
      <c r="K1699" s="7"/>
      <c r="M1699" s="7"/>
    </row>
    <row r="1700" spans="1:13" x14ac:dyDescent="0.25">
      <c r="A1700" s="7"/>
      <c r="B1700">
        <v>2011</v>
      </c>
      <c r="C1700">
        <v>8</v>
      </c>
      <c r="D1700">
        <v>23</v>
      </c>
      <c r="E1700" s="127">
        <v>0</v>
      </c>
      <c r="F1700" s="127">
        <v>3.8976783373485762</v>
      </c>
      <c r="G1700" s="29">
        <v>1</v>
      </c>
      <c r="H1700" s="7"/>
      <c r="I1700" s="7"/>
      <c r="J1700" s="7"/>
      <c r="K1700" s="7"/>
      <c r="M1700" s="7"/>
    </row>
    <row r="1701" spans="1:13" x14ac:dyDescent="0.25">
      <c r="A1701" s="7"/>
      <c r="B1701">
        <v>2011</v>
      </c>
      <c r="C1701">
        <v>8</v>
      </c>
      <c r="D1701">
        <v>24</v>
      </c>
      <c r="E1701" s="127">
        <v>0</v>
      </c>
      <c r="F1701" s="127">
        <v>3.9247322466291443</v>
      </c>
      <c r="G1701" s="29">
        <v>1</v>
      </c>
      <c r="H1701" s="7"/>
      <c r="I1701" s="7"/>
      <c r="J1701" s="7"/>
      <c r="K1701" s="7"/>
      <c r="M1701" s="7"/>
    </row>
    <row r="1702" spans="1:13" x14ac:dyDescent="0.25">
      <c r="A1702" s="7"/>
      <c r="B1702">
        <v>2011</v>
      </c>
      <c r="C1702">
        <v>8</v>
      </c>
      <c r="D1702">
        <v>25</v>
      </c>
      <c r="E1702" s="127">
        <v>0</v>
      </c>
      <c r="F1702" s="127">
        <v>3.9520285918686575</v>
      </c>
      <c r="G1702" s="29">
        <v>1</v>
      </c>
      <c r="H1702" s="7"/>
      <c r="I1702" s="7"/>
      <c r="J1702" s="7"/>
      <c r="K1702" s="7"/>
      <c r="M1702" s="7"/>
    </row>
    <row r="1703" spans="1:13" x14ac:dyDescent="0.25">
      <c r="A1703" s="7"/>
      <c r="B1703">
        <v>2011</v>
      </c>
      <c r="C1703">
        <v>8</v>
      </c>
      <c r="D1703">
        <v>26</v>
      </c>
      <c r="E1703" s="127">
        <v>0</v>
      </c>
      <c r="F1703" s="127">
        <v>3.979559562060679</v>
      </c>
      <c r="G1703" s="29">
        <v>1</v>
      </c>
      <c r="H1703" s="7"/>
      <c r="I1703" s="7"/>
      <c r="J1703" s="7"/>
      <c r="K1703" s="7"/>
      <c r="M1703" s="7"/>
    </row>
    <row r="1704" spans="1:13" x14ac:dyDescent="0.25">
      <c r="A1704" s="7"/>
      <c r="B1704">
        <v>2011</v>
      </c>
      <c r="C1704">
        <v>8</v>
      </c>
      <c r="D1704">
        <v>27</v>
      </c>
      <c r="E1704" s="127">
        <v>0</v>
      </c>
      <c r="F1704" s="127">
        <v>4.0073172285892049</v>
      </c>
      <c r="G1704" s="29">
        <v>1</v>
      </c>
      <c r="H1704" s="7"/>
      <c r="I1704" s="7"/>
      <c r="J1704" s="7"/>
      <c r="K1704" s="7"/>
      <c r="M1704" s="7"/>
    </row>
    <row r="1705" spans="1:13" x14ac:dyDescent="0.25">
      <c r="A1705" s="7"/>
      <c r="B1705">
        <v>2011</v>
      </c>
      <c r="C1705">
        <v>8</v>
      </c>
      <c r="D1705">
        <v>28</v>
      </c>
      <c r="E1705" s="127">
        <v>0</v>
      </c>
      <c r="F1705" s="127">
        <v>4.0352935452285443</v>
      </c>
      <c r="G1705" s="29">
        <v>1</v>
      </c>
      <c r="H1705" s="7"/>
      <c r="I1705" s="7"/>
      <c r="J1705" s="7"/>
      <c r="K1705" s="7"/>
      <c r="M1705" s="7"/>
    </row>
    <row r="1706" spans="1:13" x14ac:dyDescent="0.25">
      <c r="A1706" s="7"/>
      <c r="B1706">
        <v>2011</v>
      </c>
      <c r="C1706">
        <v>8</v>
      </c>
      <c r="D1706">
        <v>29</v>
      </c>
      <c r="E1706" s="127">
        <v>0</v>
      </c>
      <c r="F1706" s="127">
        <v>4.0634803481434085</v>
      </c>
      <c r="G1706" s="29">
        <v>1</v>
      </c>
      <c r="H1706" s="7"/>
      <c r="I1706" s="7"/>
      <c r="J1706" s="7"/>
      <c r="K1706" s="7"/>
      <c r="M1706" s="7"/>
    </row>
    <row r="1707" spans="1:13" x14ac:dyDescent="0.25">
      <c r="A1707" s="7"/>
      <c r="B1707">
        <v>2011</v>
      </c>
      <c r="C1707">
        <v>8</v>
      </c>
      <c r="D1707">
        <v>30</v>
      </c>
      <c r="E1707" s="127">
        <v>0</v>
      </c>
      <c r="F1707" s="127">
        <v>4.0918693558888437</v>
      </c>
      <c r="G1707" s="29">
        <v>1</v>
      </c>
      <c r="H1707" s="7"/>
      <c r="I1707" s="7"/>
      <c r="J1707" s="7"/>
      <c r="K1707" s="7"/>
      <c r="M1707" s="7"/>
    </row>
    <row r="1708" spans="1:13" x14ac:dyDescent="0.25">
      <c r="A1708" s="7"/>
      <c r="B1708">
        <v>2011</v>
      </c>
      <c r="C1708">
        <v>8</v>
      </c>
      <c r="D1708">
        <v>31</v>
      </c>
      <c r="E1708" s="127">
        <v>0</v>
      </c>
      <c r="F1708" s="127">
        <v>4.1204521694102905</v>
      </c>
      <c r="G1708" s="29">
        <v>1</v>
      </c>
      <c r="H1708" s="7"/>
      <c r="I1708" s="7"/>
      <c r="J1708" s="7"/>
      <c r="K1708" s="7"/>
      <c r="M1708" s="7"/>
    </row>
    <row r="1709" spans="1:13" x14ac:dyDescent="0.25">
      <c r="A1709" s="7"/>
      <c r="B1709">
        <v>2011</v>
      </c>
      <c r="C1709">
        <v>9</v>
      </c>
      <c r="D1709">
        <v>1</v>
      </c>
      <c r="E1709" s="127">
        <v>0</v>
      </c>
      <c r="F1709" s="127">
        <v>4.1492202720435518</v>
      </c>
      <c r="G1709" s="29">
        <v>1</v>
      </c>
      <c r="H1709" s="7"/>
      <c r="I1709" s="7"/>
      <c r="J1709" s="7"/>
      <c r="K1709" s="7"/>
      <c r="M1709" s="7"/>
    </row>
    <row r="1710" spans="1:13" x14ac:dyDescent="0.25">
      <c r="A1710" s="7"/>
      <c r="B1710">
        <v>2011</v>
      </c>
      <c r="C1710">
        <v>9</v>
      </c>
      <c r="D1710">
        <v>2</v>
      </c>
      <c r="E1710" s="127">
        <v>0</v>
      </c>
      <c r="F1710" s="127">
        <v>4.1781650295147958</v>
      </c>
      <c r="G1710" s="29">
        <v>1</v>
      </c>
      <c r="H1710" s="7"/>
      <c r="I1710" s="7"/>
      <c r="J1710" s="7"/>
      <c r="K1710" s="7"/>
      <c r="M1710" s="7"/>
    </row>
    <row r="1711" spans="1:13" x14ac:dyDescent="0.25">
      <c r="A1711" s="7"/>
      <c r="B1711">
        <v>2011</v>
      </c>
      <c r="C1711">
        <v>9</v>
      </c>
      <c r="D1711">
        <v>3</v>
      </c>
      <c r="E1711" s="127">
        <v>0</v>
      </c>
      <c r="F1711" s="127">
        <v>4.2072776899405557</v>
      </c>
      <c r="G1711" s="29">
        <v>1</v>
      </c>
      <c r="H1711" s="7"/>
      <c r="I1711" s="7"/>
      <c r="J1711" s="7"/>
      <c r="K1711" s="7"/>
      <c r="M1711" s="7"/>
    </row>
    <row r="1712" spans="1:13" x14ac:dyDescent="0.25">
      <c r="A1712" s="7"/>
      <c r="B1712">
        <v>2011</v>
      </c>
      <c r="C1712">
        <v>9</v>
      </c>
      <c r="D1712">
        <v>4</v>
      </c>
      <c r="E1712" s="127">
        <v>0</v>
      </c>
      <c r="F1712" s="127">
        <v>4.2365493838277413</v>
      </c>
      <c r="G1712" s="29">
        <v>1</v>
      </c>
      <c r="H1712" s="7"/>
      <c r="I1712" s="7"/>
      <c r="J1712" s="7"/>
      <c r="K1712" s="7"/>
      <c r="M1712" s="7"/>
    </row>
    <row r="1713" spans="1:13" x14ac:dyDescent="0.25">
      <c r="A1713" s="7"/>
      <c r="B1713">
        <v>2011</v>
      </c>
      <c r="C1713">
        <v>9</v>
      </c>
      <c r="D1713">
        <v>5</v>
      </c>
      <c r="E1713" s="127">
        <v>0</v>
      </c>
      <c r="F1713" s="127">
        <v>4.2659711240736176</v>
      </c>
      <c r="G1713" s="29">
        <v>1</v>
      </c>
      <c r="H1713" s="7"/>
      <c r="I1713" s="7"/>
      <c r="J1713" s="7"/>
      <c r="K1713" s="7"/>
      <c r="M1713" s="7"/>
    </row>
    <row r="1714" spans="1:13" x14ac:dyDescent="0.25">
      <c r="A1714" s="7"/>
      <c r="B1714">
        <v>2011</v>
      </c>
      <c r="C1714">
        <v>9</v>
      </c>
      <c r="D1714">
        <v>6</v>
      </c>
      <c r="E1714" s="127">
        <v>0</v>
      </c>
      <c r="F1714" s="127">
        <v>4.2955338059658308</v>
      </c>
      <c r="G1714" s="29">
        <v>1</v>
      </c>
      <c r="H1714" s="7"/>
      <c r="I1714" s="7"/>
      <c r="J1714" s="7"/>
      <c r="K1714" s="7"/>
      <c r="M1714" s="7"/>
    </row>
    <row r="1715" spans="1:13" x14ac:dyDescent="0.25">
      <c r="A1715" s="7"/>
      <c r="B1715">
        <v>2011</v>
      </c>
      <c r="C1715">
        <v>9</v>
      </c>
      <c r="D1715">
        <v>7</v>
      </c>
      <c r="E1715" s="127">
        <v>0</v>
      </c>
      <c r="F1715" s="127">
        <v>4.3252282071823798</v>
      </c>
      <c r="G1715" s="29">
        <v>1</v>
      </c>
      <c r="H1715" s="7"/>
      <c r="I1715" s="7"/>
      <c r="J1715" s="7"/>
      <c r="K1715" s="7"/>
      <c r="M1715" s="7"/>
    </row>
    <row r="1716" spans="1:13" x14ac:dyDescent="0.25">
      <c r="A1716" s="7"/>
      <c r="B1716">
        <v>2011</v>
      </c>
      <c r="C1716">
        <v>9</v>
      </c>
      <c r="D1716">
        <v>8</v>
      </c>
      <c r="E1716" s="127">
        <v>0</v>
      </c>
      <c r="F1716" s="127">
        <v>4.3550449877916435</v>
      </c>
      <c r="G1716" s="29">
        <v>1</v>
      </c>
      <c r="H1716" s="7"/>
      <c r="I1716" s="7"/>
      <c r="J1716" s="7"/>
      <c r="K1716" s="7"/>
      <c r="M1716" s="7"/>
    </row>
    <row r="1717" spans="1:13" x14ac:dyDescent="0.25">
      <c r="A1717" s="7"/>
      <c r="B1717">
        <v>2011</v>
      </c>
      <c r="C1717">
        <v>9</v>
      </c>
      <c r="D1717">
        <v>9</v>
      </c>
      <c r="E1717" s="127">
        <v>0</v>
      </c>
      <c r="F1717" s="127">
        <v>4.3849746902523741</v>
      </c>
      <c r="G1717" s="29">
        <v>1</v>
      </c>
      <c r="H1717" s="7"/>
      <c r="I1717" s="7"/>
      <c r="J1717" s="7"/>
      <c r="K1717" s="7"/>
      <c r="M1717" s="7"/>
    </row>
    <row r="1718" spans="1:13" x14ac:dyDescent="0.25">
      <c r="A1718" s="7"/>
      <c r="B1718">
        <v>2011</v>
      </c>
      <c r="C1718">
        <v>9</v>
      </c>
      <c r="D1718">
        <v>10</v>
      </c>
      <c r="E1718" s="127">
        <v>0</v>
      </c>
      <c r="F1718" s="127">
        <v>4.4150077394136673</v>
      </c>
      <c r="G1718" s="29">
        <v>1</v>
      </c>
      <c r="H1718" s="7"/>
      <c r="I1718" s="7"/>
      <c r="J1718" s="7"/>
      <c r="K1718" s="7"/>
      <c r="M1718" s="7"/>
    </row>
    <row r="1719" spans="1:13" x14ac:dyDescent="0.25">
      <c r="A1719" s="7"/>
      <c r="B1719">
        <v>2011</v>
      </c>
      <c r="C1719">
        <v>9</v>
      </c>
      <c r="D1719">
        <v>11</v>
      </c>
      <c r="E1719" s="127">
        <v>0</v>
      </c>
      <c r="F1719" s="127">
        <v>4.4451344425150232</v>
      </c>
      <c r="G1719" s="29">
        <v>1</v>
      </c>
      <c r="H1719" s="7"/>
      <c r="I1719" s="7"/>
      <c r="J1719" s="7"/>
      <c r="K1719" s="7"/>
      <c r="M1719" s="7"/>
    </row>
    <row r="1720" spans="1:13" x14ac:dyDescent="0.25">
      <c r="A1720" s="7"/>
      <c r="B1720">
        <v>2011</v>
      </c>
      <c r="C1720">
        <v>9</v>
      </c>
      <c r="D1720">
        <v>12</v>
      </c>
      <c r="E1720" s="127">
        <v>0</v>
      </c>
      <c r="F1720" s="127">
        <v>4.4753449891862687</v>
      </c>
      <c r="G1720" s="29">
        <v>1</v>
      </c>
      <c r="H1720" s="7"/>
      <c r="I1720" s="7"/>
      <c r="J1720" s="7"/>
      <c r="K1720" s="7"/>
      <c r="M1720" s="7"/>
    </row>
    <row r="1721" spans="1:13" x14ac:dyDescent="0.25">
      <c r="A1721" s="7"/>
      <c r="B1721">
        <v>2011</v>
      </c>
      <c r="C1721">
        <v>9</v>
      </c>
      <c r="D1721">
        <v>13</v>
      </c>
      <c r="E1721" s="127">
        <v>0</v>
      </c>
      <c r="F1721" s="127">
        <v>4.5056294514476143</v>
      </c>
      <c r="G1721" s="29">
        <v>1</v>
      </c>
      <c r="H1721" s="7"/>
      <c r="I1721" s="7"/>
      <c r="J1721" s="7"/>
      <c r="K1721" s="7"/>
      <c r="M1721" s="7"/>
    </row>
    <row r="1722" spans="1:13" x14ac:dyDescent="0.25">
      <c r="A1722" s="7"/>
      <c r="B1722">
        <v>2011</v>
      </c>
      <c r="C1722">
        <v>9</v>
      </c>
      <c r="D1722">
        <v>14</v>
      </c>
      <c r="E1722" s="127">
        <v>0</v>
      </c>
      <c r="F1722" s="127">
        <v>4.5359777837096615</v>
      </c>
      <c r="G1722" s="29">
        <v>1</v>
      </c>
      <c r="H1722" s="7"/>
      <c r="I1722" s="7"/>
      <c r="J1722" s="7"/>
      <c r="K1722" s="7"/>
      <c r="M1722" s="7"/>
    </row>
    <row r="1723" spans="1:13" x14ac:dyDescent="0.25">
      <c r="A1723" s="7"/>
      <c r="B1723">
        <v>2011</v>
      </c>
      <c r="C1723">
        <v>9</v>
      </c>
      <c r="D1723">
        <v>15</v>
      </c>
      <c r="E1723" s="127">
        <v>0</v>
      </c>
      <c r="F1723" s="127">
        <v>4.5663798227733539</v>
      </c>
      <c r="G1723" s="29">
        <v>1</v>
      </c>
      <c r="H1723" s="7"/>
      <c r="I1723" s="7"/>
      <c r="J1723" s="7"/>
      <c r="K1723" s="7"/>
      <c r="M1723" s="7"/>
    </row>
    <row r="1724" spans="1:13" x14ac:dyDescent="0.25">
      <c r="A1724" s="7"/>
      <c r="B1724">
        <v>2011</v>
      </c>
      <c r="C1724">
        <v>9</v>
      </c>
      <c r="D1724">
        <v>16</v>
      </c>
      <c r="E1724" s="127">
        <v>0</v>
      </c>
      <c r="F1724" s="127">
        <v>4.5968252878300087</v>
      </c>
      <c r="G1724" s="29">
        <v>1</v>
      </c>
      <c r="H1724" s="7"/>
      <c r="I1724" s="7"/>
      <c r="J1724" s="7"/>
      <c r="K1724" s="7"/>
      <c r="M1724" s="7"/>
    </row>
    <row r="1725" spans="1:13" x14ac:dyDescent="0.25">
      <c r="A1725" s="7"/>
      <c r="B1725">
        <v>2011</v>
      </c>
      <c r="C1725">
        <v>9</v>
      </c>
      <c r="D1725">
        <v>17</v>
      </c>
      <c r="E1725" s="127">
        <v>2.99753976</v>
      </c>
      <c r="F1725" s="127">
        <v>4.6273037804613022</v>
      </c>
      <c r="G1725" s="29">
        <v>1</v>
      </c>
      <c r="H1725" s="7"/>
      <c r="I1725" s="7"/>
      <c r="J1725" s="7"/>
      <c r="K1725" s="7"/>
      <c r="M1725" s="7"/>
    </row>
    <row r="1726" spans="1:13" x14ac:dyDescent="0.25">
      <c r="A1726" s="7"/>
      <c r="B1726">
        <v>2011</v>
      </c>
      <c r="C1726">
        <v>9</v>
      </c>
      <c r="D1726">
        <v>18</v>
      </c>
      <c r="E1726" s="127">
        <v>0</v>
      </c>
      <c r="F1726" s="127">
        <v>4.6578047846393051</v>
      </c>
      <c r="G1726" s="29">
        <v>1</v>
      </c>
      <c r="H1726" s="7"/>
      <c r="I1726" s="7"/>
      <c r="J1726" s="7"/>
      <c r="K1726" s="7"/>
      <c r="M1726" s="7"/>
    </row>
    <row r="1727" spans="1:13" x14ac:dyDescent="0.25">
      <c r="A1727" s="7"/>
      <c r="B1727">
        <v>2011</v>
      </c>
      <c r="C1727">
        <v>9</v>
      </c>
      <c r="D1727">
        <v>19</v>
      </c>
      <c r="E1727" s="127">
        <v>0</v>
      </c>
      <c r="F1727" s="127">
        <v>4.6883176667264248</v>
      </c>
      <c r="G1727" s="29">
        <v>1</v>
      </c>
      <c r="H1727" s="7"/>
      <c r="I1727" s="7"/>
      <c r="J1727" s="7"/>
      <c r="K1727" s="7"/>
      <c r="M1727" s="7"/>
    </row>
    <row r="1728" spans="1:13" x14ac:dyDescent="0.25">
      <c r="A1728" s="7"/>
      <c r="B1728">
        <v>2011</v>
      </c>
      <c r="C1728">
        <v>9</v>
      </c>
      <c r="D1728">
        <v>20</v>
      </c>
      <c r="E1728" s="127">
        <v>0</v>
      </c>
      <c r="F1728" s="127">
        <v>4.7188316754754656</v>
      </c>
      <c r="G1728" s="29">
        <v>1</v>
      </c>
      <c r="H1728" s="7"/>
      <c r="I1728" s="7"/>
      <c r="J1728" s="7"/>
      <c r="K1728" s="7"/>
      <c r="M1728" s="7"/>
    </row>
    <row r="1729" spans="1:13" x14ac:dyDescent="0.25">
      <c r="A1729" s="7"/>
      <c r="B1729">
        <v>2011</v>
      </c>
      <c r="C1729">
        <v>9</v>
      </c>
      <c r="D1729">
        <v>21</v>
      </c>
      <c r="E1729" s="127">
        <v>0</v>
      </c>
      <c r="F1729" s="127">
        <v>4.7493359420295658</v>
      </c>
      <c r="G1729" s="29">
        <v>1</v>
      </c>
      <c r="H1729" s="7"/>
      <c r="I1729" s="7"/>
      <c r="J1729" s="7"/>
      <c r="K1729" s="7"/>
      <c r="M1729" s="7"/>
    </row>
    <row r="1730" spans="1:13" x14ac:dyDescent="0.25">
      <c r="A1730" s="7"/>
      <c r="B1730">
        <v>2011</v>
      </c>
      <c r="C1730">
        <v>9</v>
      </c>
      <c r="D1730">
        <v>22</v>
      </c>
      <c r="E1730" s="127">
        <v>0</v>
      </c>
      <c r="F1730" s="127">
        <v>4.7798194799222689</v>
      </c>
      <c r="G1730" s="29">
        <v>1</v>
      </c>
      <c r="H1730" s="7"/>
      <c r="I1730" s="7"/>
      <c r="J1730" s="7"/>
      <c r="K1730" s="7"/>
      <c r="M1730" s="7"/>
    </row>
    <row r="1731" spans="1:13" x14ac:dyDescent="0.25">
      <c r="A1731" s="7"/>
      <c r="B1731">
        <v>2011</v>
      </c>
      <c r="C1731">
        <v>9</v>
      </c>
      <c r="D1731">
        <v>23</v>
      </c>
      <c r="E1731" s="127">
        <v>0</v>
      </c>
      <c r="F1731" s="127">
        <v>4.8102711850774602</v>
      </c>
      <c r="G1731" s="29">
        <v>1</v>
      </c>
      <c r="H1731" s="7"/>
      <c r="I1731" s="7"/>
      <c r="J1731" s="7"/>
      <c r="K1731" s="7"/>
      <c r="M1731" s="7"/>
    </row>
    <row r="1732" spans="1:13" x14ac:dyDescent="0.25">
      <c r="A1732" s="7"/>
      <c r="B1732">
        <v>2011</v>
      </c>
      <c r="C1732">
        <v>9</v>
      </c>
      <c r="D1732">
        <v>24</v>
      </c>
      <c r="E1732" s="127">
        <v>0</v>
      </c>
      <c r="F1732" s="127">
        <v>4.8406798358093992</v>
      </c>
      <c r="G1732" s="29">
        <v>1</v>
      </c>
      <c r="H1732" s="7"/>
      <c r="I1732" s="7"/>
      <c r="J1732" s="7"/>
      <c r="K1732" s="7"/>
      <c r="M1732" s="7"/>
    </row>
    <row r="1733" spans="1:13" x14ac:dyDescent="0.25">
      <c r="A1733" s="7"/>
      <c r="B1733">
        <v>2011</v>
      </c>
      <c r="C1733">
        <v>9</v>
      </c>
      <c r="D1733">
        <v>25</v>
      </c>
      <c r="E1733" s="127">
        <v>0</v>
      </c>
      <c r="F1733" s="127">
        <v>4.8710340928227112</v>
      </c>
      <c r="G1733" s="29">
        <v>1</v>
      </c>
      <c r="H1733" s="7"/>
      <c r="I1733" s="7"/>
      <c r="J1733" s="7"/>
      <c r="K1733" s="7"/>
      <c r="M1733" s="7"/>
    </row>
    <row r="1734" spans="1:13" x14ac:dyDescent="0.25">
      <c r="A1734" s="7"/>
      <c r="B1734">
        <v>2011</v>
      </c>
      <c r="C1734">
        <v>9</v>
      </c>
      <c r="D1734">
        <v>26</v>
      </c>
      <c r="E1734" s="127">
        <v>0</v>
      </c>
      <c r="F1734" s="127">
        <v>4.9013224992124016</v>
      </c>
      <c r="G1734" s="29">
        <v>1</v>
      </c>
      <c r="H1734" s="7"/>
      <c r="I1734" s="7"/>
      <c r="J1734" s="7"/>
      <c r="K1734" s="7"/>
      <c r="M1734" s="7"/>
    </row>
    <row r="1735" spans="1:13" x14ac:dyDescent="0.25">
      <c r="A1735" s="7"/>
      <c r="B1735">
        <v>2011</v>
      </c>
      <c r="C1735">
        <v>9</v>
      </c>
      <c r="D1735">
        <v>27</v>
      </c>
      <c r="E1735" s="127">
        <v>0</v>
      </c>
      <c r="F1735" s="127">
        <v>4.9315334804638269</v>
      </c>
      <c r="G1735" s="29">
        <v>1</v>
      </c>
      <c r="H1735" s="7"/>
      <c r="I1735" s="7"/>
      <c r="J1735" s="7"/>
      <c r="K1735" s="7"/>
      <c r="M1735" s="7"/>
    </row>
    <row r="1736" spans="1:13" x14ac:dyDescent="0.25">
      <c r="A1736" s="7"/>
      <c r="B1736">
        <v>2011</v>
      </c>
      <c r="C1736">
        <v>9</v>
      </c>
      <c r="D1736">
        <v>28</v>
      </c>
      <c r="E1736" s="127">
        <v>3.3121988200000001E-2</v>
      </c>
      <c r="F1736" s="127">
        <v>4.9616553444527121</v>
      </c>
      <c r="G1736" s="29">
        <v>1</v>
      </c>
      <c r="H1736" s="7"/>
      <c r="I1736" s="7"/>
      <c r="J1736" s="7"/>
      <c r="K1736" s="7"/>
      <c r="M1736" s="7"/>
    </row>
    <row r="1737" spans="1:13" x14ac:dyDescent="0.25">
      <c r="A1737" s="7"/>
      <c r="B1737">
        <v>2011</v>
      </c>
      <c r="C1737">
        <v>9</v>
      </c>
      <c r="D1737">
        <v>29</v>
      </c>
      <c r="E1737" s="127">
        <v>0</v>
      </c>
      <c r="F1737" s="127">
        <v>4.9916762814451943</v>
      </c>
      <c r="G1737" s="29">
        <v>1</v>
      </c>
      <c r="H1737" s="7"/>
      <c r="I1737" s="7"/>
      <c r="J1737" s="7"/>
      <c r="K1737" s="7"/>
      <c r="M1737" s="7"/>
    </row>
    <row r="1738" spans="1:13" x14ac:dyDescent="0.25">
      <c r="A1738" s="7"/>
      <c r="B1738">
        <v>2011</v>
      </c>
      <c r="C1738">
        <v>9</v>
      </c>
      <c r="D1738">
        <v>30</v>
      </c>
      <c r="E1738" s="127">
        <v>0</v>
      </c>
      <c r="F1738" s="127">
        <v>5.0215843640976949</v>
      </c>
      <c r="G1738" s="29">
        <v>1</v>
      </c>
      <c r="H1738" s="7"/>
      <c r="I1738" s="7"/>
      <c r="J1738" s="7"/>
      <c r="K1738" s="7"/>
      <c r="M1738" s="7"/>
    </row>
    <row r="1739" spans="1:13" x14ac:dyDescent="0.25">
      <c r="A1739" s="7"/>
      <c r="B1739">
        <v>2011</v>
      </c>
      <c r="C1739">
        <v>10</v>
      </c>
      <c r="D1739">
        <v>1</v>
      </c>
      <c r="E1739" s="127">
        <v>0</v>
      </c>
      <c r="F1739" s="127">
        <v>5.0513675474570769</v>
      </c>
      <c r="G1739" s="29">
        <v>1</v>
      </c>
      <c r="H1739" s="7"/>
      <c r="I1739" s="7"/>
      <c r="J1739" s="7"/>
      <c r="K1739" s="7"/>
      <c r="M1739" s="7"/>
    </row>
    <row r="1740" spans="1:13" x14ac:dyDescent="0.25">
      <c r="A1740" s="7"/>
      <c r="B1740">
        <v>2011</v>
      </c>
      <c r="C1740">
        <v>10</v>
      </c>
      <c r="D1740">
        <v>2</v>
      </c>
      <c r="E1740" s="127">
        <v>0</v>
      </c>
      <c r="F1740" s="127">
        <v>5.0810136689605274</v>
      </c>
      <c r="G1740" s="29">
        <v>1</v>
      </c>
      <c r="H1740" s="7"/>
      <c r="I1740" s="7"/>
      <c r="J1740" s="7"/>
      <c r="K1740" s="7"/>
      <c r="M1740" s="7"/>
    </row>
    <row r="1741" spans="1:13" x14ac:dyDescent="0.25">
      <c r="A1741" s="7"/>
      <c r="B1741">
        <v>2011</v>
      </c>
      <c r="C1741">
        <v>10</v>
      </c>
      <c r="D1741">
        <v>3</v>
      </c>
      <c r="E1741" s="127">
        <v>0</v>
      </c>
      <c r="F1741" s="127">
        <v>5.1105104484356412</v>
      </c>
      <c r="G1741" s="29">
        <v>1</v>
      </c>
      <c r="H1741" s="7"/>
      <c r="I1741" s="7"/>
      <c r="J1741" s="7"/>
      <c r="K1741" s="7"/>
      <c r="M1741" s="7"/>
    </row>
    <row r="1742" spans="1:13" x14ac:dyDescent="0.25">
      <c r="A1742" s="7"/>
      <c r="B1742">
        <v>2011</v>
      </c>
      <c r="C1742">
        <v>10</v>
      </c>
      <c r="D1742">
        <v>4</v>
      </c>
      <c r="E1742" s="127">
        <v>0</v>
      </c>
      <c r="F1742" s="127">
        <v>5.1398454881003328</v>
      </c>
      <c r="G1742" s="29">
        <v>1</v>
      </c>
      <c r="H1742" s="7"/>
      <c r="I1742" s="7"/>
      <c r="J1742" s="7"/>
      <c r="K1742" s="7"/>
      <c r="M1742" s="7"/>
    </row>
    <row r="1743" spans="1:13" x14ac:dyDescent="0.25">
      <c r="A1743" s="7"/>
      <c r="B1743">
        <v>2011</v>
      </c>
      <c r="C1743">
        <v>10</v>
      </c>
      <c r="D1743">
        <v>5</v>
      </c>
      <c r="E1743" s="127">
        <v>2.9485812199999999</v>
      </c>
      <c r="F1743" s="127">
        <v>5.1690062725629264</v>
      </c>
      <c r="G1743" s="29">
        <v>1</v>
      </c>
      <c r="H1743" s="7"/>
      <c r="I1743" s="7"/>
      <c r="J1743" s="7"/>
      <c r="K1743" s="7"/>
      <c r="M1743" s="7"/>
    </row>
    <row r="1744" spans="1:13" x14ac:dyDescent="0.25">
      <c r="A1744" s="7"/>
      <c r="B1744">
        <v>2011</v>
      </c>
      <c r="C1744">
        <v>10</v>
      </c>
      <c r="D1744">
        <v>6</v>
      </c>
      <c r="E1744" s="127">
        <v>0.94103658199999995</v>
      </c>
      <c r="F1744" s="127">
        <v>5.1979801688220828</v>
      </c>
      <c r="G1744" s="29">
        <v>1</v>
      </c>
      <c r="H1744" s="7"/>
      <c r="I1744" s="7"/>
      <c r="J1744" s="7"/>
      <c r="K1744" s="7"/>
      <c r="M1744" s="7"/>
    </row>
    <row r="1745" spans="1:13" x14ac:dyDescent="0.25">
      <c r="A1745" s="7"/>
      <c r="B1745">
        <v>2011</v>
      </c>
      <c r="C1745">
        <v>10</v>
      </c>
      <c r="D1745">
        <v>7</v>
      </c>
      <c r="E1745" s="127">
        <v>1.9657208900000001</v>
      </c>
      <c r="F1745" s="127">
        <v>5.2267544262668597</v>
      </c>
      <c r="G1745" s="29">
        <v>1</v>
      </c>
      <c r="H1745" s="7"/>
      <c r="I1745" s="7"/>
      <c r="J1745" s="7"/>
      <c r="K1745" s="7"/>
      <c r="M1745" s="7"/>
    </row>
    <row r="1746" spans="1:13" x14ac:dyDescent="0.25">
      <c r="A1746" s="7"/>
      <c r="B1746">
        <v>2011</v>
      </c>
      <c r="C1746">
        <v>10</v>
      </c>
      <c r="D1746">
        <v>8</v>
      </c>
      <c r="E1746" s="127">
        <v>0</v>
      </c>
      <c r="F1746" s="127">
        <v>5.2553161766766632</v>
      </c>
      <c r="G1746" s="29">
        <v>1</v>
      </c>
      <c r="H1746" s="7"/>
      <c r="I1746" s="7"/>
      <c r="J1746" s="7"/>
      <c r="K1746" s="7"/>
      <c r="M1746" s="7"/>
    </row>
    <row r="1747" spans="1:13" x14ac:dyDescent="0.25">
      <c r="A1747" s="7"/>
      <c r="B1747">
        <v>2011</v>
      </c>
      <c r="C1747">
        <v>10</v>
      </c>
      <c r="D1747">
        <v>9</v>
      </c>
      <c r="E1747" s="127">
        <v>0</v>
      </c>
      <c r="F1747" s="127">
        <v>5.2836524342212616</v>
      </c>
      <c r="G1747" s="29">
        <v>1</v>
      </c>
      <c r="H1747" s="7"/>
      <c r="I1747" s="7"/>
      <c r="J1747" s="7"/>
      <c r="K1747" s="7"/>
      <c r="M1747" s="7"/>
    </row>
    <row r="1748" spans="1:13" x14ac:dyDescent="0.25">
      <c r="A1748" s="7"/>
      <c r="B1748">
        <v>2011</v>
      </c>
      <c r="C1748">
        <v>10</v>
      </c>
      <c r="D1748">
        <v>10</v>
      </c>
      <c r="E1748" s="127">
        <v>0</v>
      </c>
      <c r="F1748" s="127">
        <v>5.3117500954608081</v>
      </c>
      <c r="G1748" s="29">
        <v>1</v>
      </c>
      <c r="H1748" s="7"/>
      <c r="I1748" s="7"/>
      <c r="J1748" s="7"/>
      <c r="K1748" s="7"/>
      <c r="M1748" s="7"/>
    </row>
    <row r="1749" spans="1:13" x14ac:dyDescent="0.25">
      <c r="A1749" s="7"/>
      <c r="B1749">
        <v>2011</v>
      </c>
      <c r="C1749">
        <v>10</v>
      </c>
      <c r="D1749">
        <v>11</v>
      </c>
      <c r="E1749" s="127">
        <v>0</v>
      </c>
      <c r="F1749" s="127">
        <v>5.3395959393458226</v>
      </c>
      <c r="G1749" s="29">
        <v>1</v>
      </c>
      <c r="H1749" s="7"/>
      <c r="I1749" s="7"/>
      <c r="J1749" s="7"/>
      <c r="K1749" s="7"/>
      <c r="M1749" s="7"/>
    </row>
    <row r="1750" spans="1:13" x14ac:dyDescent="0.25">
      <c r="A1750" s="7"/>
      <c r="B1750">
        <v>2011</v>
      </c>
      <c r="C1750">
        <v>10</v>
      </c>
      <c r="D1750">
        <v>12</v>
      </c>
      <c r="E1750" s="127">
        <v>0</v>
      </c>
      <c r="F1750" s="127">
        <v>5.3671766272171695</v>
      </c>
      <c r="G1750" s="29">
        <v>1</v>
      </c>
      <c r="H1750" s="7"/>
      <c r="I1750" s="7"/>
      <c r="J1750" s="7"/>
      <c r="K1750" s="7"/>
      <c r="M1750" s="7"/>
    </row>
    <row r="1751" spans="1:13" x14ac:dyDescent="0.25">
      <c r="A1751" s="7"/>
      <c r="B1751">
        <v>2011</v>
      </c>
      <c r="C1751">
        <v>10</v>
      </c>
      <c r="D1751">
        <v>13</v>
      </c>
      <c r="E1751" s="127">
        <v>0</v>
      </c>
      <c r="F1751" s="127">
        <v>5.3944787028061292</v>
      </c>
      <c r="G1751" s="29">
        <v>1</v>
      </c>
      <c r="H1751" s="7"/>
      <c r="I1751" s="7"/>
      <c r="J1751" s="7"/>
      <c r="K1751" s="7"/>
      <c r="M1751" s="7"/>
    </row>
    <row r="1752" spans="1:13" x14ac:dyDescent="0.25">
      <c r="A1752" s="7"/>
      <c r="B1752">
        <v>2011</v>
      </c>
      <c r="C1752">
        <v>10</v>
      </c>
      <c r="D1752">
        <v>14</v>
      </c>
      <c r="E1752" s="127">
        <v>0</v>
      </c>
      <c r="F1752" s="127">
        <v>5.421488592234283</v>
      </c>
      <c r="G1752" s="29">
        <v>1</v>
      </c>
      <c r="H1752" s="7"/>
      <c r="I1752" s="7"/>
      <c r="J1752" s="7"/>
      <c r="K1752" s="7"/>
      <c r="M1752" s="7"/>
    </row>
    <row r="1753" spans="1:13" x14ac:dyDescent="0.25">
      <c r="A1753" s="7"/>
      <c r="B1753">
        <v>2011</v>
      </c>
      <c r="C1753">
        <v>10</v>
      </c>
      <c r="D1753">
        <v>15</v>
      </c>
      <c r="E1753" s="127">
        <v>0</v>
      </c>
      <c r="F1753" s="127">
        <v>5.448192604013645</v>
      </c>
      <c r="G1753" s="29">
        <v>1</v>
      </c>
      <c r="H1753" s="7"/>
      <c r="I1753" s="7"/>
      <c r="J1753" s="7"/>
      <c r="K1753" s="7"/>
      <c r="M1753" s="7"/>
    </row>
    <row r="1754" spans="1:13" x14ac:dyDescent="0.25">
      <c r="A1754" s="7"/>
      <c r="B1754">
        <v>2011</v>
      </c>
      <c r="C1754">
        <v>10</v>
      </c>
      <c r="D1754">
        <v>16</v>
      </c>
      <c r="E1754" s="127">
        <v>0</v>
      </c>
      <c r="F1754" s="127">
        <v>5.474576929046556</v>
      </c>
      <c r="G1754" s="29">
        <v>1</v>
      </c>
      <c r="H1754" s="7"/>
      <c r="I1754" s="7"/>
      <c r="J1754" s="7"/>
      <c r="K1754" s="7"/>
      <c r="M1754" s="7"/>
    </row>
    <row r="1755" spans="1:13" x14ac:dyDescent="0.25">
      <c r="A1755" s="7"/>
      <c r="B1755">
        <v>2011</v>
      </c>
      <c r="C1755">
        <v>10</v>
      </c>
      <c r="D1755">
        <v>17</v>
      </c>
      <c r="E1755" s="127">
        <v>0</v>
      </c>
      <c r="F1755" s="127">
        <v>5.5006276406257335</v>
      </c>
      <c r="G1755" s="29">
        <v>1</v>
      </c>
      <c r="H1755" s="7"/>
      <c r="I1755" s="7"/>
      <c r="J1755" s="7"/>
      <c r="K1755" s="7"/>
      <c r="M1755" s="7"/>
    </row>
    <row r="1756" spans="1:13" x14ac:dyDescent="0.25">
      <c r="A1756" s="7"/>
      <c r="B1756">
        <v>2011</v>
      </c>
      <c r="C1756">
        <v>10</v>
      </c>
      <c r="D1756">
        <v>18</v>
      </c>
      <c r="E1756" s="127">
        <v>0</v>
      </c>
      <c r="F1756" s="127">
        <v>5.5263306944342938</v>
      </c>
      <c r="G1756" s="29">
        <v>1</v>
      </c>
      <c r="H1756" s="7"/>
      <c r="I1756" s="7"/>
      <c r="J1756" s="7"/>
      <c r="K1756" s="7"/>
      <c r="M1756" s="7"/>
    </row>
    <row r="1757" spans="1:13" x14ac:dyDescent="0.25">
      <c r="A1757" s="7"/>
      <c r="B1757">
        <v>2011</v>
      </c>
      <c r="C1757">
        <v>10</v>
      </c>
      <c r="D1757">
        <v>19</v>
      </c>
      <c r="E1757" s="127">
        <v>2.0911924500000002E-2</v>
      </c>
      <c r="F1757" s="127">
        <v>5.551671928545642</v>
      </c>
      <c r="G1757" s="29">
        <v>1</v>
      </c>
      <c r="H1757" s="7"/>
      <c r="I1757" s="7"/>
      <c r="J1757" s="7"/>
      <c r="K1757" s="7"/>
      <c r="M1757" s="7"/>
    </row>
    <row r="1758" spans="1:13" x14ac:dyDescent="0.25">
      <c r="A1758" s="7"/>
      <c r="B1758">
        <v>2011</v>
      </c>
      <c r="C1758">
        <v>10</v>
      </c>
      <c r="D1758">
        <v>20</v>
      </c>
      <c r="E1758" s="127">
        <v>0</v>
      </c>
      <c r="F1758" s="127">
        <v>5.5766370634236546</v>
      </c>
      <c r="G1758" s="29">
        <v>1</v>
      </c>
      <c r="H1758" s="7"/>
      <c r="I1758" s="7"/>
      <c r="J1758" s="7"/>
      <c r="K1758" s="7"/>
      <c r="M1758" s="7"/>
    </row>
    <row r="1759" spans="1:13" x14ac:dyDescent="0.25">
      <c r="A1759" s="7"/>
      <c r="B1759">
        <v>2011</v>
      </c>
      <c r="C1759">
        <v>10</v>
      </c>
      <c r="D1759">
        <v>21</v>
      </c>
      <c r="E1759" s="127">
        <v>0</v>
      </c>
      <c r="F1759" s="127">
        <v>5.6012117019224998</v>
      </c>
      <c r="G1759" s="29">
        <v>1</v>
      </c>
      <c r="H1759" s="7"/>
      <c r="I1759" s="7"/>
      <c r="J1759" s="7"/>
      <c r="K1759" s="7"/>
      <c r="M1759" s="7"/>
    </row>
    <row r="1760" spans="1:13" x14ac:dyDescent="0.25">
      <c r="A1760" s="7"/>
      <c r="B1760">
        <v>2011</v>
      </c>
      <c r="C1760">
        <v>10</v>
      </c>
      <c r="D1760">
        <v>22</v>
      </c>
      <c r="E1760" s="127">
        <v>0</v>
      </c>
      <c r="F1760" s="127">
        <v>5.6253813292867267</v>
      </c>
      <c r="G1760" s="29">
        <v>1</v>
      </c>
      <c r="H1760" s="7"/>
      <c r="I1760" s="7"/>
      <c r="J1760" s="7"/>
      <c r="K1760" s="7"/>
      <c r="M1760" s="7"/>
    </row>
    <row r="1761" spans="1:13" x14ac:dyDescent="0.25">
      <c r="A1761" s="7"/>
      <c r="B1761">
        <v>2011</v>
      </c>
      <c r="C1761">
        <v>10</v>
      </c>
      <c r="D1761">
        <v>23</v>
      </c>
      <c r="E1761" s="127">
        <v>8.3647698199999995E-2</v>
      </c>
      <c r="F1761" s="127">
        <v>5.6491313131512921</v>
      </c>
      <c r="G1761" s="29">
        <v>1</v>
      </c>
      <c r="H1761" s="7"/>
      <c r="I1761" s="7"/>
      <c r="J1761" s="7"/>
      <c r="K1761" s="7"/>
      <c r="M1761" s="7"/>
    </row>
    <row r="1762" spans="1:13" x14ac:dyDescent="0.25">
      <c r="A1762" s="7"/>
      <c r="B1762">
        <v>2011</v>
      </c>
      <c r="C1762">
        <v>10</v>
      </c>
      <c r="D1762">
        <v>24</v>
      </c>
      <c r="E1762" s="127">
        <v>0</v>
      </c>
      <c r="F1762" s="127">
        <v>5.6724469035414646</v>
      </c>
      <c r="G1762" s="29">
        <v>1</v>
      </c>
      <c r="H1762" s="7"/>
      <c r="I1762" s="7"/>
      <c r="J1762" s="7"/>
      <c r="K1762" s="7"/>
      <c r="M1762" s="7"/>
    </row>
    <row r="1763" spans="1:13" x14ac:dyDescent="0.25">
      <c r="A1763" s="7"/>
      <c r="B1763">
        <v>2011</v>
      </c>
      <c r="C1763">
        <v>10</v>
      </c>
      <c r="D1763">
        <v>25</v>
      </c>
      <c r="E1763" s="127">
        <v>0</v>
      </c>
      <c r="F1763" s="127">
        <v>5.6953132328729321</v>
      </c>
      <c r="G1763" s="29">
        <v>1</v>
      </c>
      <c r="H1763" s="7"/>
      <c r="I1763" s="7"/>
      <c r="J1763" s="7"/>
      <c r="K1763" s="7"/>
      <c r="M1763" s="7"/>
    </row>
    <row r="1764" spans="1:13" x14ac:dyDescent="0.25">
      <c r="A1764" s="7"/>
      <c r="B1764">
        <v>2011</v>
      </c>
      <c r="C1764">
        <v>10</v>
      </c>
      <c r="D1764">
        <v>26</v>
      </c>
      <c r="E1764" s="127">
        <v>0</v>
      </c>
      <c r="F1764" s="127">
        <v>5.7177153159517022</v>
      </c>
      <c r="G1764" s="29">
        <v>1</v>
      </c>
      <c r="H1764" s="7"/>
      <c r="I1764" s="7"/>
      <c r="J1764" s="7"/>
      <c r="K1764" s="7"/>
      <c r="M1764" s="7"/>
    </row>
    <row r="1765" spans="1:13" x14ac:dyDescent="0.25">
      <c r="A1765" s="7"/>
      <c r="B1765">
        <v>2011</v>
      </c>
      <c r="C1765">
        <v>10</v>
      </c>
      <c r="D1765">
        <v>27</v>
      </c>
      <c r="E1765" s="127">
        <v>0</v>
      </c>
      <c r="F1765" s="127">
        <v>5.7396380499742099</v>
      </c>
      <c r="G1765" s="29">
        <v>1</v>
      </c>
      <c r="H1765" s="7"/>
      <c r="I1765" s="7"/>
      <c r="J1765" s="7"/>
      <c r="K1765" s="7"/>
      <c r="M1765" s="7"/>
    </row>
    <row r="1766" spans="1:13" x14ac:dyDescent="0.25">
      <c r="A1766" s="7"/>
      <c r="B1766">
        <v>2011</v>
      </c>
      <c r="C1766">
        <v>10</v>
      </c>
      <c r="D1766">
        <v>28</v>
      </c>
      <c r="E1766" s="127">
        <v>0</v>
      </c>
      <c r="F1766" s="127">
        <v>5.7610662145271787</v>
      </c>
      <c r="G1766" s="29">
        <v>1</v>
      </c>
      <c r="H1766" s="7"/>
      <c r="I1766" s="7"/>
      <c r="J1766" s="7"/>
      <c r="K1766" s="7"/>
      <c r="M1766" s="7"/>
    </row>
    <row r="1767" spans="1:13" x14ac:dyDescent="0.25">
      <c r="A1767" s="7"/>
      <c r="B1767">
        <v>2011</v>
      </c>
      <c r="C1767">
        <v>10</v>
      </c>
      <c r="D1767">
        <v>29</v>
      </c>
      <c r="E1767" s="127">
        <v>1.3801870300000001</v>
      </c>
      <c r="F1767" s="127">
        <v>5.7819844715877693</v>
      </c>
      <c r="G1767" s="29">
        <v>1</v>
      </c>
      <c r="H1767" s="7"/>
      <c r="I1767" s="7"/>
      <c r="J1767" s="7"/>
      <c r="K1767" s="7"/>
      <c r="M1767" s="7"/>
    </row>
    <row r="1768" spans="1:13" x14ac:dyDescent="0.25">
      <c r="A1768" s="7"/>
      <c r="B1768">
        <v>2011</v>
      </c>
      <c r="C1768">
        <v>10</v>
      </c>
      <c r="D1768">
        <v>30</v>
      </c>
      <c r="E1768" s="127">
        <v>0</v>
      </c>
      <c r="F1768" s="127">
        <v>5.8023773655234869</v>
      </c>
      <c r="G1768" s="29">
        <v>1</v>
      </c>
      <c r="H1768" s="7"/>
      <c r="I1768" s="7"/>
      <c r="J1768" s="7"/>
      <c r="K1768" s="7"/>
      <c r="M1768" s="7"/>
    </row>
    <row r="1769" spans="1:13" x14ac:dyDescent="0.25">
      <c r="A1769" s="7"/>
      <c r="B1769">
        <v>2011</v>
      </c>
      <c r="C1769">
        <v>10</v>
      </c>
      <c r="D1769">
        <v>31</v>
      </c>
      <c r="E1769" s="127">
        <v>0</v>
      </c>
      <c r="F1769" s="127">
        <v>5.8222293230922091</v>
      </c>
      <c r="G1769" s="29">
        <v>1</v>
      </c>
      <c r="H1769" s="7"/>
      <c r="I1769" s="7"/>
      <c r="J1769" s="7"/>
      <c r="K1769" s="7"/>
      <c r="M1769" s="7"/>
    </row>
    <row r="1770" spans="1:13" x14ac:dyDescent="0.25">
      <c r="A1770" s="7"/>
      <c r="B1770">
        <v>2011</v>
      </c>
      <c r="C1770">
        <v>11</v>
      </c>
      <c r="D1770">
        <v>1</v>
      </c>
      <c r="E1770" s="127">
        <v>0</v>
      </c>
      <c r="F1770" s="127">
        <v>5.8415246534421321</v>
      </c>
      <c r="G1770" s="29">
        <v>1</v>
      </c>
      <c r="H1770" s="7"/>
      <c r="I1770" s="7"/>
      <c r="J1770" s="7"/>
      <c r="K1770" s="7"/>
      <c r="M1770" s="7"/>
    </row>
    <row r="1771" spans="1:13" x14ac:dyDescent="0.25">
      <c r="A1771" s="7"/>
      <c r="B1771">
        <v>2011</v>
      </c>
      <c r="C1771">
        <v>11</v>
      </c>
      <c r="D1771">
        <v>2</v>
      </c>
      <c r="E1771" s="127">
        <v>0</v>
      </c>
      <c r="F1771" s="127">
        <v>5.8602475481119143</v>
      </c>
      <c r="G1771" s="29">
        <v>1</v>
      </c>
      <c r="H1771" s="7"/>
      <c r="I1771" s="7"/>
      <c r="J1771" s="7"/>
      <c r="K1771" s="7"/>
      <c r="M1771" s="7"/>
    </row>
    <row r="1772" spans="1:13" x14ac:dyDescent="0.25">
      <c r="A1772" s="7"/>
      <c r="B1772">
        <v>2011</v>
      </c>
      <c r="C1772">
        <v>11</v>
      </c>
      <c r="D1772">
        <v>3</v>
      </c>
      <c r="E1772" s="127">
        <v>0</v>
      </c>
      <c r="F1772" s="127">
        <v>5.8783820810304981</v>
      </c>
      <c r="G1772" s="29">
        <v>1</v>
      </c>
      <c r="H1772" s="7"/>
      <c r="I1772" s="7"/>
      <c r="J1772" s="7"/>
      <c r="K1772" s="7"/>
      <c r="M1772" s="7"/>
    </row>
    <row r="1773" spans="1:13" x14ac:dyDescent="0.25">
      <c r="A1773" s="7"/>
      <c r="B1773">
        <v>2011</v>
      </c>
      <c r="C1773">
        <v>11</v>
      </c>
      <c r="D1773">
        <v>4</v>
      </c>
      <c r="E1773" s="127">
        <v>0</v>
      </c>
      <c r="F1773" s="127">
        <v>5.8959122085172391</v>
      </c>
      <c r="G1773" s="29">
        <v>1</v>
      </c>
      <c r="H1773" s="7"/>
      <c r="I1773" s="7"/>
      <c r="J1773" s="7"/>
      <c r="K1773" s="7"/>
      <c r="M1773" s="7"/>
    </row>
    <row r="1774" spans="1:13" x14ac:dyDescent="0.25">
      <c r="A1774" s="7"/>
      <c r="B1774">
        <v>2011</v>
      </c>
      <c r="C1774">
        <v>11</v>
      </c>
      <c r="D1774">
        <v>5</v>
      </c>
      <c r="E1774" s="127">
        <v>0</v>
      </c>
      <c r="F1774" s="127">
        <v>5.9128217692818525</v>
      </c>
      <c r="G1774" s="29">
        <v>1</v>
      </c>
      <c r="H1774" s="7"/>
      <c r="I1774" s="7"/>
      <c r="J1774" s="7"/>
      <c r="K1774" s="7"/>
      <c r="M1774" s="7"/>
    </row>
    <row r="1775" spans="1:13" x14ac:dyDescent="0.25">
      <c r="A1775" s="7"/>
      <c r="B1775">
        <v>2011</v>
      </c>
      <c r="C1775">
        <v>11</v>
      </c>
      <c r="D1775">
        <v>6</v>
      </c>
      <c r="E1775" s="127">
        <v>0</v>
      </c>
      <c r="F1775" s="127">
        <v>5.9290944844243985</v>
      </c>
      <c r="G1775" s="29">
        <v>1</v>
      </c>
      <c r="H1775" s="7"/>
      <c r="I1775" s="7"/>
      <c r="J1775" s="7"/>
      <c r="K1775" s="7"/>
      <c r="M1775" s="7"/>
    </row>
    <row r="1776" spans="1:13" x14ac:dyDescent="0.25">
      <c r="A1776" s="7"/>
      <c r="B1776">
        <v>2011</v>
      </c>
      <c r="C1776">
        <v>11</v>
      </c>
      <c r="D1776">
        <v>7</v>
      </c>
      <c r="E1776" s="127">
        <v>0</v>
      </c>
      <c r="F1776" s="127">
        <v>5.9447139574353312</v>
      </c>
      <c r="G1776" s="29">
        <v>1</v>
      </c>
      <c r="H1776" s="7"/>
      <c r="I1776" s="7"/>
      <c r="J1776" s="7"/>
      <c r="K1776" s="7"/>
      <c r="M1776" s="7"/>
    </row>
    <row r="1777" spans="1:13" x14ac:dyDescent="0.25">
      <c r="A1777" s="7"/>
      <c r="B1777">
        <v>2011</v>
      </c>
      <c r="C1777">
        <v>11</v>
      </c>
      <c r="D1777">
        <v>8</v>
      </c>
      <c r="E1777" s="127">
        <v>0</v>
      </c>
      <c r="F1777" s="127">
        <v>5.9596636741954701</v>
      </c>
      <c r="G1777" s="29">
        <v>1</v>
      </c>
      <c r="H1777" s="7"/>
      <c r="I1777" s="7"/>
      <c r="J1777" s="7"/>
      <c r="K1777" s="7"/>
      <c r="M1777" s="7"/>
    </row>
    <row r="1778" spans="1:13" x14ac:dyDescent="0.25">
      <c r="A1778" s="7"/>
      <c r="B1778">
        <v>2011</v>
      </c>
      <c r="C1778">
        <v>11</v>
      </c>
      <c r="D1778">
        <v>9</v>
      </c>
      <c r="E1778" s="127">
        <v>0</v>
      </c>
      <c r="F1778" s="127">
        <v>5.9739270029760032</v>
      </c>
      <c r="G1778" s="29">
        <v>1</v>
      </c>
      <c r="H1778" s="7"/>
      <c r="I1778" s="7"/>
      <c r="J1778" s="7"/>
      <c r="K1778" s="7"/>
      <c r="M1778" s="7"/>
    </row>
    <row r="1779" spans="1:13" x14ac:dyDescent="0.25">
      <c r="A1779" s="7"/>
      <c r="B1779">
        <v>2011</v>
      </c>
      <c r="C1779">
        <v>11</v>
      </c>
      <c r="D1779">
        <v>10</v>
      </c>
      <c r="E1779" s="127">
        <v>0</v>
      </c>
      <c r="F1779" s="127">
        <v>5.9874871944384385</v>
      </c>
      <c r="G1779" s="29">
        <v>1</v>
      </c>
      <c r="H1779" s="7"/>
      <c r="I1779" s="7"/>
      <c r="J1779" s="7"/>
      <c r="K1779" s="7"/>
      <c r="M1779" s="7"/>
    </row>
    <row r="1780" spans="1:13" x14ac:dyDescent="0.25">
      <c r="A1780" s="7"/>
      <c r="B1780">
        <v>2011</v>
      </c>
      <c r="C1780">
        <v>11</v>
      </c>
      <c r="D1780">
        <v>11</v>
      </c>
      <c r="E1780" s="127">
        <v>0</v>
      </c>
      <c r="F1780" s="127">
        <v>6.0003273816347527</v>
      </c>
      <c r="G1780" s="29">
        <v>1</v>
      </c>
      <c r="H1780" s="7"/>
      <c r="I1780" s="7"/>
      <c r="J1780" s="7"/>
      <c r="K1780" s="7"/>
      <c r="M1780" s="7"/>
    </row>
    <row r="1781" spans="1:13" x14ac:dyDescent="0.25">
      <c r="A1781" s="7"/>
      <c r="B1781">
        <v>2011</v>
      </c>
      <c r="C1781">
        <v>11</v>
      </c>
      <c r="D1781">
        <v>12</v>
      </c>
      <c r="E1781" s="127">
        <v>0</v>
      </c>
      <c r="F1781" s="127">
        <v>6.0124305800071998</v>
      </c>
      <c r="G1781" s="29">
        <v>1</v>
      </c>
      <c r="H1781" s="7"/>
      <c r="I1781" s="7"/>
      <c r="J1781" s="7"/>
      <c r="K1781" s="7"/>
      <c r="M1781" s="7"/>
    </row>
    <row r="1782" spans="1:13" x14ac:dyDescent="0.25">
      <c r="A1782" s="7"/>
      <c r="B1782">
        <v>2011</v>
      </c>
      <c r="C1782">
        <v>11</v>
      </c>
      <c r="D1782">
        <v>13</v>
      </c>
      <c r="E1782" s="127">
        <v>0</v>
      </c>
      <c r="F1782" s="127">
        <v>6.0237796873884255</v>
      </c>
      <c r="G1782" s="29">
        <v>1</v>
      </c>
      <c r="H1782" s="7"/>
      <c r="I1782" s="7"/>
      <c r="J1782" s="7"/>
      <c r="K1782" s="7"/>
      <c r="M1782" s="7"/>
    </row>
    <row r="1783" spans="1:13" x14ac:dyDescent="0.25">
      <c r="A1783" s="7"/>
      <c r="B1783">
        <v>2011</v>
      </c>
      <c r="C1783">
        <v>11</v>
      </c>
      <c r="D1783">
        <v>14</v>
      </c>
      <c r="E1783" s="127">
        <v>0</v>
      </c>
      <c r="F1783" s="127">
        <v>6.0343574840014638</v>
      </c>
      <c r="G1783" s="29">
        <v>1</v>
      </c>
      <c r="H1783" s="7"/>
      <c r="I1783" s="7"/>
      <c r="J1783" s="7"/>
      <c r="K1783" s="7"/>
      <c r="M1783" s="7"/>
    </row>
    <row r="1784" spans="1:13" x14ac:dyDescent="0.25">
      <c r="A1784" s="7"/>
      <c r="B1784">
        <v>2011</v>
      </c>
      <c r="C1784">
        <v>11</v>
      </c>
      <c r="D1784">
        <v>15</v>
      </c>
      <c r="E1784" s="127">
        <v>0</v>
      </c>
      <c r="F1784" s="127">
        <v>6.0441466324597002</v>
      </c>
      <c r="G1784" s="29">
        <v>1</v>
      </c>
      <c r="H1784" s="7"/>
      <c r="I1784" s="7"/>
      <c r="J1784" s="7"/>
      <c r="K1784" s="7"/>
      <c r="M1784" s="7"/>
    </row>
    <row r="1785" spans="1:13" x14ac:dyDescent="0.25">
      <c r="A1785" s="7"/>
      <c r="B1785">
        <v>2011</v>
      </c>
      <c r="C1785">
        <v>11</v>
      </c>
      <c r="D1785">
        <v>16</v>
      </c>
      <c r="E1785" s="127">
        <v>0</v>
      </c>
      <c r="F1785" s="127">
        <v>6.0531296777668864</v>
      </c>
      <c r="G1785" s="29">
        <v>1</v>
      </c>
      <c r="H1785" s="7"/>
      <c r="I1785" s="7"/>
      <c r="J1785" s="7"/>
      <c r="K1785" s="7"/>
      <c r="M1785" s="7"/>
    </row>
    <row r="1786" spans="1:13" x14ac:dyDescent="0.25">
      <c r="A1786" s="7"/>
      <c r="B1786">
        <v>2011</v>
      </c>
      <c r="C1786">
        <v>11</v>
      </c>
      <c r="D1786">
        <v>17</v>
      </c>
      <c r="E1786" s="127">
        <v>0</v>
      </c>
      <c r="F1786" s="127">
        <v>6.0612890473171532</v>
      </c>
      <c r="G1786" s="29">
        <v>1</v>
      </c>
      <c r="H1786" s="7"/>
      <c r="I1786" s="7"/>
      <c r="J1786" s="7"/>
      <c r="K1786" s="7"/>
      <c r="M1786" s="7"/>
    </row>
    <row r="1787" spans="1:13" x14ac:dyDescent="0.25">
      <c r="A1787" s="7"/>
      <c r="B1787">
        <v>2011</v>
      </c>
      <c r="C1787">
        <v>11</v>
      </c>
      <c r="D1787">
        <v>18</v>
      </c>
      <c r="E1787" s="127">
        <v>0</v>
      </c>
      <c r="F1787" s="127">
        <v>6.068607050894979</v>
      </c>
      <c r="G1787" s="29">
        <v>1</v>
      </c>
      <c r="H1787" s="7"/>
      <c r="I1787" s="7"/>
      <c r="J1787" s="7"/>
      <c r="K1787" s="7"/>
      <c r="M1787" s="7"/>
    </row>
    <row r="1788" spans="1:13" x14ac:dyDescent="0.25">
      <c r="A1788" s="7"/>
      <c r="B1788">
        <v>2011</v>
      </c>
      <c r="C1788">
        <v>11</v>
      </c>
      <c r="D1788">
        <v>19</v>
      </c>
      <c r="E1788" s="127">
        <v>0</v>
      </c>
      <c r="F1788" s="127">
        <v>6.075065880675254</v>
      </c>
      <c r="G1788" s="29">
        <v>1</v>
      </c>
      <c r="H1788" s="7"/>
      <c r="I1788" s="7"/>
      <c r="J1788" s="7"/>
      <c r="K1788" s="7"/>
      <c r="M1788" s="7"/>
    </row>
    <row r="1789" spans="1:13" x14ac:dyDescent="0.25">
      <c r="A1789" s="7"/>
      <c r="B1789">
        <v>2011</v>
      </c>
      <c r="C1789">
        <v>11</v>
      </c>
      <c r="D1789">
        <v>20</v>
      </c>
      <c r="E1789" s="127">
        <v>0</v>
      </c>
      <c r="F1789" s="127">
        <v>6.0806476112231671</v>
      </c>
      <c r="G1789" s="29">
        <v>1</v>
      </c>
      <c r="H1789" s="7"/>
      <c r="I1789" s="7"/>
      <c r="J1789" s="7"/>
      <c r="K1789" s="7"/>
      <c r="M1789" s="7"/>
    </row>
    <row r="1790" spans="1:13" x14ac:dyDescent="0.25">
      <c r="A1790" s="7"/>
      <c r="B1790">
        <v>2011</v>
      </c>
      <c r="C1790">
        <v>11</v>
      </c>
      <c r="D1790">
        <v>21</v>
      </c>
      <c r="E1790" s="127">
        <v>0</v>
      </c>
      <c r="F1790" s="127">
        <v>6.0853341994943557</v>
      </c>
      <c r="G1790" s="29">
        <v>1</v>
      </c>
      <c r="H1790" s="7"/>
      <c r="I1790" s="7"/>
      <c r="J1790" s="7"/>
      <c r="K1790" s="7"/>
      <c r="M1790" s="7"/>
    </row>
    <row r="1791" spans="1:13" x14ac:dyDescent="0.25">
      <c r="A1791" s="7"/>
      <c r="B1791">
        <v>2011</v>
      </c>
      <c r="C1791">
        <v>11</v>
      </c>
      <c r="D1791">
        <v>22</v>
      </c>
      <c r="E1791" s="127">
        <v>0</v>
      </c>
      <c r="F1791" s="127">
        <v>6.089107484834746</v>
      </c>
      <c r="G1791" s="29">
        <v>1</v>
      </c>
      <c r="H1791" s="7"/>
      <c r="I1791" s="7"/>
      <c r="J1791" s="7"/>
      <c r="K1791" s="7"/>
      <c r="M1791" s="7"/>
    </row>
    <row r="1792" spans="1:13" x14ac:dyDescent="0.25">
      <c r="A1792" s="7"/>
      <c r="B1792">
        <v>2011</v>
      </c>
      <c r="C1792">
        <v>11</v>
      </c>
      <c r="D1792">
        <v>23</v>
      </c>
      <c r="E1792" s="127">
        <v>0</v>
      </c>
      <c r="F1792" s="127">
        <v>6.0919491889806796</v>
      </c>
      <c r="G1792" s="29">
        <v>1</v>
      </c>
      <c r="H1792" s="7"/>
      <c r="I1792" s="7"/>
      <c r="J1792" s="7"/>
      <c r="K1792" s="7"/>
      <c r="M1792" s="7"/>
    </row>
    <row r="1793" spans="1:13" x14ac:dyDescent="0.25">
      <c r="A1793" s="7"/>
      <c r="B1793">
        <v>2011</v>
      </c>
      <c r="C1793">
        <v>11</v>
      </c>
      <c r="D1793">
        <v>24</v>
      </c>
      <c r="E1793" s="127">
        <v>0</v>
      </c>
      <c r="F1793" s="127">
        <v>6.0938409160588787</v>
      </c>
      <c r="G1793" s="29">
        <v>1</v>
      </c>
      <c r="H1793" s="7"/>
      <c r="I1793" s="7"/>
      <c r="J1793" s="7"/>
      <c r="K1793" s="7"/>
      <c r="M1793" s="7"/>
    </row>
    <row r="1794" spans="1:13" x14ac:dyDescent="0.25">
      <c r="A1794" s="7"/>
      <c r="B1794">
        <v>2011</v>
      </c>
      <c r="C1794">
        <v>11</v>
      </c>
      <c r="D1794">
        <v>25</v>
      </c>
      <c r="E1794" s="127">
        <v>0</v>
      </c>
      <c r="F1794" s="127">
        <v>6.0947641525863805</v>
      </c>
      <c r="G1794" s="29">
        <v>1</v>
      </c>
      <c r="H1794" s="7"/>
      <c r="I1794" s="7"/>
      <c r="J1794" s="7"/>
      <c r="K1794" s="7"/>
      <c r="M1794" s="7"/>
    </row>
    <row r="1795" spans="1:13" x14ac:dyDescent="0.25">
      <c r="A1795" s="7"/>
      <c r="B1795">
        <v>2011</v>
      </c>
      <c r="C1795">
        <v>11</v>
      </c>
      <c r="D1795">
        <v>26</v>
      </c>
      <c r="E1795" s="127">
        <v>0</v>
      </c>
      <c r="F1795" s="127">
        <v>6.0947002674706336</v>
      </c>
      <c r="G1795" s="29">
        <v>1</v>
      </c>
      <c r="H1795" s="7"/>
      <c r="I1795" s="7"/>
      <c r="J1795" s="7"/>
      <c r="K1795" s="7"/>
      <c r="M1795" s="7"/>
    </row>
    <row r="1796" spans="1:13" x14ac:dyDescent="0.25">
      <c r="A1796" s="7"/>
      <c r="B1796">
        <v>2011</v>
      </c>
      <c r="C1796">
        <v>11</v>
      </c>
      <c r="D1796">
        <v>27</v>
      </c>
      <c r="E1796" s="127">
        <v>0</v>
      </c>
      <c r="F1796" s="127">
        <v>6.093630512009435</v>
      </c>
      <c r="G1796" s="29">
        <v>1</v>
      </c>
      <c r="H1796" s="7"/>
      <c r="I1796" s="7"/>
      <c r="J1796" s="7"/>
      <c r="K1796" s="7"/>
      <c r="M1796" s="7"/>
    </row>
    <row r="1797" spans="1:13" x14ac:dyDescent="0.25">
      <c r="A1797" s="7"/>
      <c r="B1797">
        <v>2011</v>
      </c>
      <c r="C1797">
        <v>11</v>
      </c>
      <c r="D1797">
        <v>28</v>
      </c>
      <c r="E1797" s="127">
        <v>18.725376099999998</v>
      </c>
      <c r="F1797" s="127">
        <v>6.0915360198909649</v>
      </c>
      <c r="G1797" s="29">
        <v>1</v>
      </c>
      <c r="H1797" s="7"/>
      <c r="I1797" s="7"/>
      <c r="J1797" s="7"/>
      <c r="K1797" s="7"/>
      <c r="M1797" s="7"/>
    </row>
    <row r="1798" spans="1:13" x14ac:dyDescent="0.25">
      <c r="A1798" s="7"/>
      <c r="B1798">
        <v>2011</v>
      </c>
      <c r="C1798">
        <v>11</v>
      </c>
      <c r="D1798">
        <v>29</v>
      </c>
      <c r="E1798" s="127">
        <v>0</v>
      </c>
      <c r="F1798" s="127">
        <v>6.0883978071937452</v>
      </c>
      <c r="G1798" s="29">
        <v>1</v>
      </c>
      <c r="H1798" s="7"/>
      <c r="I1798" s="7"/>
      <c r="J1798" s="7"/>
      <c r="K1798" s="7"/>
      <c r="M1798" s="7"/>
    </row>
    <row r="1799" spans="1:13" x14ac:dyDescent="0.25">
      <c r="A1799" s="7"/>
      <c r="B1799">
        <v>2011</v>
      </c>
      <c r="C1799">
        <v>11</v>
      </c>
      <c r="D1799">
        <v>30</v>
      </c>
      <c r="E1799" s="127">
        <v>0</v>
      </c>
      <c r="F1799" s="127">
        <v>6.0841967723866963</v>
      </c>
      <c r="G1799" s="29">
        <v>1</v>
      </c>
      <c r="H1799" s="7"/>
      <c r="I1799" s="7"/>
      <c r="J1799" s="7"/>
      <c r="K1799" s="7"/>
      <c r="M1799" s="7"/>
    </row>
    <row r="1800" spans="1:13" x14ac:dyDescent="0.25">
      <c r="A1800" s="7"/>
      <c r="B1800">
        <v>2011</v>
      </c>
      <c r="C1800">
        <v>12</v>
      </c>
      <c r="D1800">
        <v>1</v>
      </c>
      <c r="E1800" s="127">
        <v>0</v>
      </c>
      <c r="F1800" s="127">
        <v>6.0789136963291055</v>
      </c>
      <c r="G1800" s="29">
        <v>1</v>
      </c>
      <c r="H1800" s="7"/>
      <c r="I1800" s="7"/>
      <c r="J1800" s="7"/>
      <c r="K1800" s="7"/>
      <c r="M1800" s="7"/>
    </row>
    <row r="1801" spans="1:13" x14ac:dyDescent="0.25">
      <c r="A1801" s="7"/>
      <c r="B1801">
        <v>2011</v>
      </c>
      <c r="C1801">
        <v>12</v>
      </c>
      <c r="D1801">
        <v>2</v>
      </c>
      <c r="E1801" s="127">
        <v>0</v>
      </c>
      <c r="F1801" s="127">
        <v>6.0725292422705905</v>
      </c>
      <c r="G1801" s="29">
        <v>1</v>
      </c>
      <c r="H1801" s="7"/>
      <c r="I1801" s="7"/>
      <c r="J1801" s="7"/>
      <c r="K1801" s="7"/>
      <c r="M1801" s="7"/>
    </row>
    <row r="1802" spans="1:13" x14ac:dyDescent="0.25">
      <c r="A1802" s="7"/>
      <c r="B1802">
        <v>2011</v>
      </c>
      <c r="C1802">
        <v>12</v>
      </c>
      <c r="D1802">
        <v>3</v>
      </c>
      <c r="E1802" s="127">
        <v>0</v>
      </c>
      <c r="F1802" s="127">
        <v>6.0650239558511494</v>
      </c>
      <c r="G1802" s="29">
        <v>1</v>
      </c>
      <c r="H1802" s="7"/>
      <c r="I1802" s="7"/>
      <c r="J1802" s="7"/>
      <c r="K1802" s="7"/>
      <c r="M1802" s="7"/>
    </row>
    <row r="1803" spans="1:13" x14ac:dyDescent="0.25">
      <c r="A1803" s="7"/>
      <c r="B1803">
        <v>2011</v>
      </c>
      <c r="C1803">
        <v>12</v>
      </c>
      <c r="D1803">
        <v>4</v>
      </c>
      <c r="E1803" s="127">
        <v>1.23645794</v>
      </c>
      <c r="F1803" s="127">
        <v>6.056378265101209</v>
      </c>
      <c r="G1803" s="29">
        <v>1</v>
      </c>
      <c r="H1803" s="7"/>
      <c r="I1803" s="7"/>
      <c r="J1803" s="7"/>
      <c r="K1803" s="7"/>
      <c r="M1803" s="7"/>
    </row>
    <row r="1804" spans="1:13" x14ac:dyDescent="0.25">
      <c r="A1804" s="7"/>
      <c r="B1804">
        <v>2011</v>
      </c>
      <c r="C1804">
        <v>12</v>
      </c>
      <c r="D1804">
        <v>5</v>
      </c>
      <c r="E1804" s="127">
        <v>4.6086163500000001</v>
      </c>
      <c r="F1804" s="127">
        <v>6.0465724804414513</v>
      </c>
      <c r="G1804" s="29">
        <v>1</v>
      </c>
      <c r="H1804" s="7"/>
      <c r="I1804" s="7"/>
      <c r="J1804" s="7"/>
      <c r="K1804" s="7"/>
      <c r="M1804" s="7"/>
    </row>
    <row r="1805" spans="1:13" x14ac:dyDescent="0.25">
      <c r="A1805" s="7"/>
      <c r="B1805">
        <v>2011</v>
      </c>
      <c r="C1805">
        <v>12</v>
      </c>
      <c r="D1805">
        <v>6</v>
      </c>
      <c r="E1805" s="127">
        <v>8.5990028400000007</v>
      </c>
      <c r="F1805" s="127">
        <v>6.0355867946830131</v>
      </c>
      <c r="G1805" s="29">
        <v>1</v>
      </c>
      <c r="H1805" s="7"/>
      <c r="I1805" s="7"/>
      <c r="J1805" s="7"/>
      <c r="K1805" s="7"/>
      <c r="M1805" s="7"/>
    </row>
    <row r="1806" spans="1:13" x14ac:dyDescent="0.25">
      <c r="A1806" s="7"/>
      <c r="B1806">
        <v>2011</v>
      </c>
      <c r="C1806">
        <v>12</v>
      </c>
      <c r="D1806">
        <v>7</v>
      </c>
      <c r="E1806" s="127">
        <v>0.84303951300000002</v>
      </c>
      <c r="F1806" s="127">
        <v>6.0234012830274146</v>
      </c>
      <c r="G1806" s="29">
        <v>1</v>
      </c>
      <c r="H1806" s="7"/>
      <c r="I1806" s="7"/>
      <c r="J1806" s="7"/>
      <c r="K1806" s="7"/>
      <c r="M1806" s="7"/>
    </row>
    <row r="1807" spans="1:13" x14ac:dyDescent="0.25">
      <c r="A1807" s="7"/>
      <c r="B1807">
        <v>2011</v>
      </c>
      <c r="C1807">
        <v>12</v>
      </c>
      <c r="D1807">
        <v>8</v>
      </c>
      <c r="E1807" s="127">
        <v>2.1919026399999999</v>
      </c>
      <c r="F1807" s="127">
        <v>6.00999590306649</v>
      </c>
      <c r="G1807" s="29">
        <v>1</v>
      </c>
      <c r="H1807" s="7"/>
      <c r="I1807" s="7"/>
      <c r="J1807" s="7"/>
      <c r="K1807" s="7"/>
      <c r="M1807" s="7"/>
    </row>
    <row r="1808" spans="1:13" x14ac:dyDescent="0.25">
      <c r="A1808" s="7"/>
      <c r="B1808">
        <v>2011</v>
      </c>
      <c r="C1808">
        <v>12</v>
      </c>
      <c r="D1808">
        <v>9</v>
      </c>
      <c r="E1808" s="127">
        <v>0</v>
      </c>
      <c r="F1808" s="127">
        <v>5.9953504947823975</v>
      </c>
      <c r="G1808" s="29">
        <v>1</v>
      </c>
      <c r="H1808" s="7"/>
      <c r="I1808" s="7"/>
      <c r="J1808" s="7"/>
      <c r="K1808" s="7"/>
      <c r="M1808" s="7"/>
    </row>
    <row r="1809" spans="1:13" x14ac:dyDescent="0.25">
      <c r="A1809" s="7"/>
      <c r="B1809">
        <v>2011</v>
      </c>
      <c r="C1809">
        <v>12</v>
      </c>
      <c r="D1809">
        <v>10</v>
      </c>
      <c r="E1809" s="127">
        <v>0</v>
      </c>
      <c r="F1809" s="127">
        <v>5.9794447805477953</v>
      </c>
      <c r="G1809" s="29">
        <v>1</v>
      </c>
      <c r="H1809" s="7"/>
      <c r="I1809" s="7"/>
      <c r="J1809" s="7"/>
      <c r="K1809" s="7"/>
      <c r="M1809" s="7"/>
    </row>
    <row r="1810" spans="1:13" x14ac:dyDescent="0.25">
      <c r="A1810" s="7"/>
      <c r="B1810">
        <v>2011</v>
      </c>
      <c r="C1810">
        <v>12</v>
      </c>
      <c r="D1810">
        <v>11</v>
      </c>
      <c r="E1810" s="127">
        <v>12.6455927</v>
      </c>
      <c r="F1810" s="127">
        <v>5.9622583651255834</v>
      </c>
      <c r="G1810" s="29">
        <v>1</v>
      </c>
      <c r="H1810" s="7"/>
      <c r="I1810" s="7"/>
      <c r="J1810" s="7"/>
      <c r="K1810" s="7"/>
      <c r="M1810" s="7"/>
    </row>
    <row r="1811" spans="1:13" x14ac:dyDescent="0.25">
      <c r="A1811" s="7"/>
      <c r="B1811">
        <v>2011</v>
      </c>
      <c r="C1811">
        <v>12</v>
      </c>
      <c r="D1811">
        <v>12</v>
      </c>
      <c r="E1811" s="127">
        <v>1.62987638</v>
      </c>
      <c r="F1811" s="127">
        <v>5.9437707356691423</v>
      </c>
      <c r="G1811" s="29">
        <v>1</v>
      </c>
      <c r="H1811" s="7"/>
      <c r="I1811" s="7"/>
      <c r="J1811" s="7"/>
      <c r="K1811" s="7"/>
      <c r="M1811" s="7"/>
    </row>
    <row r="1812" spans="1:13" x14ac:dyDescent="0.25">
      <c r="A1812" s="7"/>
      <c r="B1812">
        <v>2011</v>
      </c>
      <c r="C1812">
        <v>12</v>
      </c>
      <c r="D1812">
        <v>13</v>
      </c>
      <c r="E1812" s="127">
        <v>0</v>
      </c>
      <c r="F1812" s="127">
        <v>5.9239612617220825</v>
      </c>
      <c r="G1812" s="29">
        <v>1</v>
      </c>
      <c r="H1812" s="7"/>
      <c r="I1812" s="7"/>
      <c r="J1812" s="7"/>
      <c r="K1812" s="7"/>
      <c r="M1812" s="7"/>
    </row>
    <row r="1813" spans="1:13" x14ac:dyDescent="0.25">
      <c r="A1813" s="7"/>
      <c r="B1813">
        <v>2011</v>
      </c>
      <c r="C1813">
        <v>12</v>
      </c>
      <c r="D1813">
        <v>14</v>
      </c>
      <c r="E1813" s="127">
        <v>0</v>
      </c>
      <c r="F1813" s="127">
        <v>5.9028091952185253</v>
      </c>
      <c r="G1813" s="29">
        <v>1</v>
      </c>
      <c r="H1813" s="7"/>
      <c r="I1813" s="7"/>
      <c r="J1813" s="7"/>
      <c r="K1813" s="7"/>
      <c r="M1813" s="7"/>
    </row>
    <row r="1814" spans="1:13" x14ac:dyDescent="0.25">
      <c r="A1814" s="7"/>
      <c r="B1814">
        <v>2011</v>
      </c>
      <c r="C1814">
        <v>12</v>
      </c>
      <c r="D1814">
        <v>15</v>
      </c>
      <c r="E1814" s="127">
        <v>1.0116474600000001</v>
      </c>
      <c r="F1814" s="127">
        <v>5.8802936704828621</v>
      </c>
      <c r="G1814" s="29">
        <v>1</v>
      </c>
      <c r="H1814" s="7"/>
      <c r="I1814" s="7"/>
      <c r="J1814" s="7"/>
      <c r="K1814" s="7"/>
      <c r="M1814" s="7"/>
    </row>
    <row r="1815" spans="1:13" x14ac:dyDescent="0.25">
      <c r="A1815" s="7"/>
      <c r="B1815">
        <v>2011</v>
      </c>
      <c r="C1815">
        <v>12</v>
      </c>
      <c r="D1815">
        <v>16</v>
      </c>
      <c r="E1815" s="127">
        <v>25.347387300000001</v>
      </c>
      <c r="F1815" s="127">
        <v>5.856393704229883</v>
      </c>
      <c r="G1815" s="29">
        <v>1</v>
      </c>
      <c r="H1815" s="7"/>
      <c r="I1815" s="7"/>
      <c r="J1815" s="7"/>
      <c r="K1815" s="7"/>
      <c r="M1815" s="7"/>
    </row>
    <row r="1816" spans="1:13" x14ac:dyDescent="0.25">
      <c r="A1816" s="7"/>
      <c r="B1816">
        <v>2011</v>
      </c>
      <c r="C1816">
        <v>12</v>
      </c>
      <c r="D1816">
        <v>17</v>
      </c>
      <c r="E1816" s="127">
        <v>4.2714004499999998</v>
      </c>
      <c r="F1816" s="127">
        <v>5.8310881955647451</v>
      </c>
      <c r="G1816" s="29">
        <v>1</v>
      </c>
      <c r="H1816" s="7"/>
      <c r="I1816" s="7"/>
      <c r="J1816" s="7"/>
      <c r="K1816" s="7"/>
      <c r="M1816" s="7"/>
    </row>
    <row r="1817" spans="1:13" x14ac:dyDescent="0.25">
      <c r="A1817" s="7"/>
      <c r="B1817">
        <v>2011</v>
      </c>
      <c r="C1817">
        <v>12</v>
      </c>
      <c r="D1817">
        <v>18</v>
      </c>
      <c r="E1817" s="127">
        <v>0</v>
      </c>
      <c r="F1817" s="127">
        <v>5.804355925983006</v>
      </c>
      <c r="G1817" s="29">
        <v>1</v>
      </c>
      <c r="H1817" s="7"/>
      <c r="I1817" s="7"/>
      <c r="J1817" s="7"/>
      <c r="K1817" s="7"/>
      <c r="M1817" s="7"/>
    </row>
    <row r="1818" spans="1:13" x14ac:dyDescent="0.25">
      <c r="A1818" s="7"/>
      <c r="B1818">
        <v>2011</v>
      </c>
      <c r="C1818">
        <v>12</v>
      </c>
      <c r="D1818">
        <v>19</v>
      </c>
      <c r="E1818" s="127">
        <v>0</v>
      </c>
      <c r="F1818" s="127">
        <v>5.7761755593705351</v>
      </c>
      <c r="G1818" s="29">
        <v>1</v>
      </c>
      <c r="H1818" s="7"/>
      <c r="I1818" s="7"/>
      <c r="J1818" s="7"/>
      <c r="K1818" s="7"/>
      <c r="M1818" s="7"/>
    </row>
    <row r="1819" spans="1:13" x14ac:dyDescent="0.25">
      <c r="A1819" s="7"/>
      <c r="B1819">
        <v>2011</v>
      </c>
      <c r="C1819">
        <v>12</v>
      </c>
      <c r="D1819">
        <v>20</v>
      </c>
      <c r="E1819" s="127">
        <v>0</v>
      </c>
      <c r="F1819" s="127">
        <v>5.7465256420036148</v>
      </c>
      <c r="G1819" s="29">
        <v>1</v>
      </c>
      <c r="H1819" s="7"/>
      <c r="I1819" s="7"/>
      <c r="J1819" s="7"/>
      <c r="K1819" s="7"/>
      <c r="M1819" s="7"/>
    </row>
    <row r="1820" spans="1:13" x14ac:dyDescent="0.25">
      <c r="A1820" s="7"/>
      <c r="B1820">
        <v>2011</v>
      </c>
      <c r="C1820">
        <v>12</v>
      </c>
      <c r="D1820">
        <v>21</v>
      </c>
      <c r="E1820" s="127">
        <v>0</v>
      </c>
      <c r="F1820" s="127">
        <v>5.7153846025488235</v>
      </c>
      <c r="G1820" s="29">
        <v>1</v>
      </c>
      <c r="H1820" s="7"/>
      <c r="I1820" s="7"/>
      <c r="J1820" s="7"/>
      <c r="K1820" s="7"/>
      <c r="M1820" s="7"/>
    </row>
    <row r="1821" spans="1:13" x14ac:dyDescent="0.25">
      <c r="A1821" s="7"/>
      <c r="B1821">
        <v>2011</v>
      </c>
      <c r="C1821">
        <v>12</v>
      </c>
      <c r="D1821">
        <v>22</v>
      </c>
      <c r="E1821" s="127">
        <v>0</v>
      </c>
      <c r="F1821" s="127">
        <v>5.6827307520632537</v>
      </c>
      <c r="G1821" s="29">
        <v>1</v>
      </c>
      <c r="H1821" s="7"/>
      <c r="I1821" s="7"/>
      <c r="J1821" s="7"/>
      <c r="K1821" s="7"/>
      <c r="M1821" s="7"/>
    </row>
    <row r="1822" spans="1:13" x14ac:dyDescent="0.25">
      <c r="A1822" s="7"/>
      <c r="B1822">
        <v>2011</v>
      </c>
      <c r="C1822">
        <v>12</v>
      </c>
      <c r="D1822">
        <v>23</v>
      </c>
      <c r="E1822" s="127">
        <v>11.0157156</v>
      </c>
      <c r="F1822" s="127">
        <v>5.6485422839941677</v>
      </c>
      <c r="G1822" s="29">
        <v>1</v>
      </c>
      <c r="H1822" s="7"/>
      <c r="I1822" s="7"/>
      <c r="J1822" s="7"/>
      <c r="K1822" s="7"/>
      <c r="M1822" s="7"/>
    </row>
    <row r="1823" spans="1:13" x14ac:dyDescent="0.25">
      <c r="A1823" s="7"/>
      <c r="B1823">
        <v>2011</v>
      </c>
      <c r="C1823">
        <v>12</v>
      </c>
      <c r="D1823">
        <v>24</v>
      </c>
      <c r="E1823" s="127">
        <v>21.6380157</v>
      </c>
      <c r="F1823" s="127">
        <v>5.6127972741793686</v>
      </c>
      <c r="G1823" s="29">
        <v>1</v>
      </c>
      <c r="H1823" s="7"/>
      <c r="I1823" s="7"/>
      <c r="J1823" s="7"/>
      <c r="K1823" s="7"/>
      <c r="M1823" s="7"/>
    </row>
    <row r="1824" spans="1:13" x14ac:dyDescent="0.25">
      <c r="A1824" s="7"/>
      <c r="B1824">
        <v>2011</v>
      </c>
      <c r="C1824">
        <v>12</v>
      </c>
      <c r="D1824">
        <v>25</v>
      </c>
      <c r="E1824" s="127">
        <v>2.4729158899999999</v>
      </c>
      <c r="F1824" s="127">
        <v>5.5754736808469412</v>
      </c>
      <c r="G1824" s="29">
        <v>1</v>
      </c>
      <c r="H1824" s="7"/>
      <c r="I1824" s="7"/>
      <c r="J1824" s="7"/>
      <c r="K1824" s="7"/>
      <c r="M1824" s="7"/>
    </row>
    <row r="1825" spans="1:13" x14ac:dyDescent="0.25">
      <c r="A1825" s="7"/>
      <c r="B1825">
        <v>2011</v>
      </c>
      <c r="C1825">
        <v>12</v>
      </c>
      <c r="D1825">
        <v>26</v>
      </c>
      <c r="E1825" s="127">
        <v>0.89924216300000004</v>
      </c>
      <c r="F1825" s="127">
        <v>5.5365493446153566</v>
      </c>
      <c r="G1825" s="29">
        <v>1</v>
      </c>
      <c r="H1825" s="7"/>
      <c r="I1825" s="7"/>
      <c r="J1825" s="7"/>
      <c r="K1825" s="7"/>
      <c r="M1825" s="7"/>
    </row>
    <row r="1826" spans="1:13" x14ac:dyDescent="0.25">
      <c r="A1826" s="7"/>
      <c r="B1826">
        <v>2011</v>
      </c>
      <c r="C1826">
        <v>12</v>
      </c>
      <c r="D1826">
        <v>27</v>
      </c>
      <c r="E1826" s="127">
        <v>0</v>
      </c>
      <c r="F1826" s="127">
        <v>5.4960019884934548</v>
      </c>
      <c r="G1826" s="29">
        <v>1</v>
      </c>
      <c r="H1826" s="7"/>
      <c r="I1826" s="7"/>
      <c r="J1826" s="7"/>
      <c r="K1826" s="7"/>
      <c r="M1826" s="7"/>
    </row>
    <row r="1827" spans="1:13" x14ac:dyDescent="0.25">
      <c r="A1827" s="7"/>
      <c r="B1827">
        <v>2011</v>
      </c>
      <c r="C1827">
        <v>12</v>
      </c>
      <c r="D1827">
        <v>28</v>
      </c>
      <c r="E1827" s="127">
        <v>31.304866799999999</v>
      </c>
      <c r="F1827" s="127">
        <v>5.4538092178804174</v>
      </c>
      <c r="G1827" s="29">
        <v>1</v>
      </c>
      <c r="H1827" s="7"/>
      <c r="I1827" s="7"/>
      <c r="J1827" s="7"/>
      <c r="K1827" s="7"/>
      <c r="M1827" s="7"/>
    </row>
    <row r="1828" spans="1:13" x14ac:dyDescent="0.25">
      <c r="A1828" s="7"/>
      <c r="B1828">
        <v>2011</v>
      </c>
      <c r="C1828">
        <v>12</v>
      </c>
      <c r="D1828">
        <v>29</v>
      </c>
      <c r="E1828" s="127">
        <v>0</v>
      </c>
      <c r="F1828" s="127">
        <v>5.40994852056585</v>
      </c>
      <c r="G1828" s="29">
        <v>1</v>
      </c>
      <c r="H1828" s="7"/>
      <c r="I1828" s="7"/>
      <c r="J1828" s="7"/>
      <c r="K1828" s="7"/>
      <c r="M1828" s="7"/>
    </row>
    <row r="1829" spans="1:13" x14ac:dyDescent="0.25">
      <c r="A1829" s="7"/>
      <c r="B1829">
        <v>2011</v>
      </c>
      <c r="C1829">
        <v>12</v>
      </c>
      <c r="D1829">
        <v>30</v>
      </c>
      <c r="E1829" s="127">
        <v>6.8567209199999999</v>
      </c>
      <c r="F1829" s="127">
        <v>5.3643972667296733</v>
      </c>
      <c r="G1829" s="29">
        <v>1</v>
      </c>
      <c r="H1829" s="7"/>
      <c r="I1829" s="7"/>
      <c r="J1829" s="7"/>
      <c r="K1829" s="7"/>
      <c r="M1829" s="7"/>
    </row>
    <row r="1830" spans="1:13" x14ac:dyDescent="0.25">
      <c r="A1830" s="7"/>
      <c r="B1830">
        <v>2011</v>
      </c>
      <c r="C1830">
        <v>12</v>
      </c>
      <c r="D1830">
        <v>31</v>
      </c>
      <c r="E1830" s="127">
        <v>20.307548499999999</v>
      </c>
      <c r="F1830" s="127">
        <v>5.3171327089422338</v>
      </c>
      <c r="G1830" s="29">
        <v>1</v>
      </c>
      <c r="H1830" s="7"/>
      <c r="I1830" s="7"/>
      <c r="J1830" s="7"/>
      <c r="K1830" s="7"/>
      <c r="M1830" s="7"/>
    </row>
    <row r="1831" spans="1:13" x14ac:dyDescent="0.25">
      <c r="A1831" s="7"/>
      <c r="B1831">
        <v>2012</v>
      </c>
      <c r="C1831">
        <v>1</v>
      </c>
      <c r="D1831">
        <v>1</v>
      </c>
      <c r="E1831" s="127">
        <v>0.120676942</v>
      </c>
      <c r="F1831" s="127">
        <v>6.0554107200174849</v>
      </c>
      <c r="G1831" s="29">
        <v>1</v>
      </c>
      <c r="H1831" s="7"/>
      <c r="I1831" s="7"/>
      <c r="J1831" s="7"/>
      <c r="K1831" s="7"/>
      <c r="M1831" s="7"/>
    </row>
    <row r="1832" spans="1:13" x14ac:dyDescent="0.25">
      <c r="A1832" s="7"/>
      <c r="B1832">
        <v>2012</v>
      </c>
      <c r="C1832">
        <v>1</v>
      </c>
      <c r="D1832">
        <v>2</v>
      </c>
      <c r="E1832" s="127">
        <v>0</v>
      </c>
      <c r="F1832" s="127">
        <v>6.0653535715409959</v>
      </c>
      <c r="G1832" s="29">
        <v>1</v>
      </c>
      <c r="H1832" s="7"/>
      <c r="I1832" s="7"/>
      <c r="J1832" s="7"/>
      <c r="K1832" s="7"/>
      <c r="M1832" s="7"/>
    </row>
    <row r="1833" spans="1:13" x14ac:dyDescent="0.25">
      <c r="A1833" s="7"/>
      <c r="B1833">
        <v>2012</v>
      </c>
      <c r="C1833">
        <v>1</v>
      </c>
      <c r="D1833">
        <v>3</v>
      </c>
      <c r="E1833" s="127">
        <v>0</v>
      </c>
      <c r="F1833" s="127">
        <v>6.0741329576863645</v>
      </c>
      <c r="G1833" s="29">
        <v>1</v>
      </c>
      <c r="H1833" s="7"/>
      <c r="I1833" s="7"/>
      <c r="J1833" s="7"/>
      <c r="K1833" s="7"/>
      <c r="M1833" s="7"/>
    </row>
    <row r="1834" spans="1:13" x14ac:dyDescent="0.25">
      <c r="A1834" s="7"/>
      <c r="B1834">
        <v>2012</v>
      </c>
      <c r="C1834">
        <v>1</v>
      </c>
      <c r="D1834">
        <v>4</v>
      </c>
      <c r="E1834" s="127">
        <v>0.30169233699999998</v>
      </c>
      <c r="F1834" s="127">
        <v>6.0817685881011112</v>
      </c>
      <c r="G1834" s="29">
        <v>1</v>
      </c>
      <c r="H1834" s="7"/>
      <c r="I1834" s="7"/>
      <c r="J1834" s="7"/>
      <c r="K1834" s="7"/>
      <c r="M1834" s="7"/>
    </row>
    <row r="1835" spans="1:13" x14ac:dyDescent="0.25">
      <c r="A1835" s="7"/>
      <c r="B1835">
        <v>2012</v>
      </c>
      <c r="C1835">
        <v>1</v>
      </c>
      <c r="D1835">
        <v>5</v>
      </c>
      <c r="E1835" s="127">
        <v>2.0816772000000001</v>
      </c>
      <c r="F1835" s="127">
        <v>6.0882800548231222</v>
      </c>
      <c r="G1835" s="29">
        <v>1</v>
      </c>
      <c r="H1835" s="7"/>
      <c r="I1835" s="7"/>
      <c r="J1835" s="7"/>
      <c r="K1835" s="7"/>
      <c r="M1835" s="7"/>
    </row>
    <row r="1836" spans="1:13" x14ac:dyDescent="0.25">
      <c r="A1836" s="7"/>
      <c r="B1836">
        <v>2012</v>
      </c>
      <c r="C1836">
        <v>1</v>
      </c>
      <c r="D1836">
        <v>6</v>
      </c>
      <c r="E1836" s="127">
        <v>0</v>
      </c>
      <c r="F1836" s="127">
        <v>6.0936868322806506</v>
      </c>
      <c r="G1836" s="29">
        <v>1</v>
      </c>
      <c r="H1836" s="7"/>
      <c r="I1836" s="7"/>
      <c r="J1836" s="7"/>
      <c r="K1836" s="7"/>
      <c r="M1836" s="7"/>
    </row>
    <row r="1837" spans="1:13" x14ac:dyDescent="0.25">
      <c r="A1837" s="7"/>
      <c r="B1837">
        <v>2012</v>
      </c>
      <c r="C1837">
        <v>1</v>
      </c>
      <c r="D1837">
        <v>7</v>
      </c>
      <c r="E1837" s="127">
        <v>6.8484163300000001</v>
      </c>
      <c r="F1837" s="127">
        <v>6.0980082772923199</v>
      </c>
      <c r="G1837" s="29">
        <v>1</v>
      </c>
      <c r="H1837" s="7"/>
      <c r="I1837" s="7"/>
      <c r="J1837" s="7"/>
      <c r="K1837" s="7"/>
      <c r="M1837" s="7"/>
    </row>
    <row r="1838" spans="1:13" x14ac:dyDescent="0.25">
      <c r="A1838" s="7"/>
      <c r="B1838">
        <v>2012</v>
      </c>
      <c r="C1838">
        <v>1</v>
      </c>
      <c r="D1838">
        <v>8</v>
      </c>
      <c r="E1838" s="127">
        <v>0</v>
      </c>
      <c r="F1838" s="127">
        <v>6.1012636290671196</v>
      </c>
      <c r="G1838" s="29">
        <v>1</v>
      </c>
      <c r="H1838" s="7"/>
      <c r="I1838" s="7"/>
      <c r="J1838" s="7"/>
      <c r="K1838" s="7"/>
      <c r="M1838" s="7"/>
    </row>
    <row r="1839" spans="1:13" x14ac:dyDescent="0.25">
      <c r="A1839" s="7"/>
      <c r="B1839">
        <v>2012</v>
      </c>
      <c r="C1839">
        <v>1</v>
      </c>
      <c r="D1839">
        <v>9</v>
      </c>
      <c r="E1839" s="127">
        <v>0</v>
      </c>
      <c r="F1839" s="127">
        <v>6.103472009204407</v>
      </c>
      <c r="G1839" s="29">
        <v>1</v>
      </c>
      <c r="H1839" s="7"/>
      <c r="I1839" s="7"/>
      <c r="J1839" s="7"/>
      <c r="K1839" s="7"/>
      <c r="M1839" s="7"/>
    </row>
    <row r="1840" spans="1:13" x14ac:dyDescent="0.25">
      <c r="A1840" s="7"/>
      <c r="B1840">
        <v>2012</v>
      </c>
      <c r="C1840">
        <v>1</v>
      </c>
      <c r="D1840">
        <v>10</v>
      </c>
      <c r="E1840" s="127">
        <v>5.1287698700000002</v>
      </c>
      <c r="F1840" s="127">
        <v>6.104652421693908</v>
      </c>
      <c r="G1840" s="29">
        <v>1</v>
      </c>
      <c r="H1840" s="7"/>
      <c r="I1840" s="7"/>
      <c r="J1840" s="7"/>
      <c r="K1840" s="7"/>
      <c r="M1840" s="7"/>
    </row>
    <row r="1841" spans="1:13" x14ac:dyDescent="0.25">
      <c r="A1841" s="7"/>
      <c r="B1841">
        <v>2012</v>
      </c>
      <c r="C1841">
        <v>1</v>
      </c>
      <c r="D1841">
        <v>11</v>
      </c>
      <c r="E1841" s="127">
        <v>6.36570883</v>
      </c>
      <c r="F1841" s="127">
        <v>6.104823752915717</v>
      </c>
      <c r="G1841" s="29">
        <v>1</v>
      </c>
      <c r="H1841" s="7"/>
      <c r="I1841" s="7"/>
      <c r="J1841" s="7"/>
      <c r="K1841" s="7"/>
      <c r="M1841" s="7"/>
    </row>
    <row r="1842" spans="1:13" x14ac:dyDescent="0.25">
      <c r="A1842" s="7"/>
      <c r="B1842">
        <v>2012</v>
      </c>
      <c r="C1842">
        <v>1</v>
      </c>
      <c r="D1842">
        <v>12</v>
      </c>
      <c r="E1842" s="127">
        <v>0.27152311800000001</v>
      </c>
      <c r="F1842" s="127">
        <v>6.1040047716402945</v>
      </c>
      <c r="G1842" s="29">
        <v>1</v>
      </c>
      <c r="H1842" s="7"/>
      <c r="I1842" s="7"/>
      <c r="J1842" s="7"/>
      <c r="K1842" s="7"/>
      <c r="M1842" s="7"/>
    </row>
    <row r="1843" spans="1:13" x14ac:dyDescent="0.25">
      <c r="A1843" s="7"/>
      <c r="B1843">
        <v>2012</v>
      </c>
      <c r="C1843">
        <v>1</v>
      </c>
      <c r="D1843">
        <v>13</v>
      </c>
      <c r="E1843" s="127">
        <v>0</v>
      </c>
      <c r="F1843" s="127">
        <v>6.1022141290284697</v>
      </c>
      <c r="G1843" s="29">
        <v>1</v>
      </c>
      <c r="H1843" s="7"/>
      <c r="I1843" s="7"/>
      <c r="J1843" s="7"/>
      <c r="K1843" s="7"/>
      <c r="M1843" s="7"/>
    </row>
    <row r="1844" spans="1:13" x14ac:dyDescent="0.25">
      <c r="A1844" s="7"/>
      <c r="B1844">
        <v>2012</v>
      </c>
      <c r="C1844">
        <v>1</v>
      </c>
      <c r="D1844">
        <v>14</v>
      </c>
      <c r="E1844" s="127">
        <v>0</v>
      </c>
      <c r="F1844" s="127">
        <v>6.0994703586314403</v>
      </c>
      <c r="G1844" s="29">
        <v>1</v>
      </c>
      <c r="H1844" s="7"/>
      <c r="I1844" s="7"/>
      <c r="J1844" s="7"/>
      <c r="K1844" s="7"/>
      <c r="M1844" s="7"/>
    </row>
    <row r="1845" spans="1:13" x14ac:dyDescent="0.25">
      <c r="A1845" s="7"/>
      <c r="B1845">
        <v>2012</v>
      </c>
      <c r="C1845">
        <v>1</v>
      </c>
      <c r="D1845">
        <v>15</v>
      </c>
      <c r="E1845" s="127">
        <v>0</v>
      </c>
      <c r="F1845" s="127">
        <v>6.0957918763907708</v>
      </c>
      <c r="G1845" s="29">
        <v>1</v>
      </c>
      <c r="H1845" s="7"/>
      <c r="I1845" s="7"/>
      <c r="J1845" s="7"/>
      <c r="K1845" s="7"/>
      <c r="M1845" s="7"/>
    </row>
    <row r="1846" spans="1:13" x14ac:dyDescent="0.25">
      <c r="A1846" s="7"/>
      <c r="B1846">
        <v>2012</v>
      </c>
      <c r="C1846">
        <v>1</v>
      </c>
      <c r="D1846">
        <v>16</v>
      </c>
      <c r="E1846" s="127">
        <v>1.93083107</v>
      </c>
      <c r="F1846" s="127">
        <v>6.0911969806383937</v>
      </c>
      <c r="G1846" s="29">
        <v>1</v>
      </c>
      <c r="H1846" s="7"/>
      <c r="I1846" s="7"/>
      <c r="J1846" s="7"/>
      <c r="K1846" s="7"/>
      <c r="M1846" s="7"/>
    </row>
    <row r="1847" spans="1:13" x14ac:dyDescent="0.25">
      <c r="A1847" s="7"/>
      <c r="B1847">
        <v>2012</v>
      </c>
      <c r="C1847">
        <v>1</v>
      </c>
      <c r="D1847">
        <v>17</v>
      </c>
      <c r="E1847" s="127">
        <v>0.45253849000000002</v>
      </c>
      <c r="F1847" s="127">
        <v>6.0857038520966089</v>
      </c>
      <c r="G1847" s="29">
        <v>1</v>
      </c>
      <c r="H1847" s="7"/>
      <c r="I1847" s="7"/>
      <c r="J1847" s="7"/>
      <c r="K1847" s="7"/>
      <c r="M1847" s="7"/>
    </row>
    <row r="1848" spans="1:13" x14ac:dyDescent="0.25">
      <c r="A1848" s="7"/>
      <c r="B1848">
        <v>2012</v>
      </c>
      <c r="C1848">
        <v>1</v>
      </c>
      <c r="D1848">
        <v>18</v>
      </c>
      <c r="E1848" s="127">
        <v>4.6762313799999999</v>
      </c>
      <c r="F1848" s="127">
        <v>6.0793305538780871</v>
      </c>
      <c r="G1848" s="29">
        <v>1</v>
      </c>
      <c r="H1848" s="7"/>
      <c r="I1848" s="7"/>
      <c r="J1848" s="7"/>
      <c r="K1848" s="7"/>
      <c r="M1848" s="7"/>
    </row>
    <row r="1849" spans="1:13" x14ac:dyDescent="0.25">
      <c r="A1849" s="7"/>
      <c r="B1849">
        <v>2012</v>
      </c>
      <c r="C1849">
        <v>1</v>
      </c>
      <c r="D1849">
        <v>19</v>
      </c>
      <c r="E1849" s="127">
        <v>0</v>
      </c>
      <c r="F1849" s="127">
        <v>6.0720950314858619</v>
      </c>
      <c r="G1849" s="29">
        <v>1</v>
      </c>
      <c r="H1849" s="7"/>
      <c r="I1849" s="7"/>
      <c r="J1849" s="7"/>
      <c r="K1849" s="7"/>
      <c r="M1849" s="7"/>
    </row>
    <row r="1850" spans="1:13" x14ac:dyDescent="0.25">
      <c r="A1850" s="7"/>
      <c r="B1850">
        <v>2012</v>
      </c>
      <c r="C1850">
        <v>1</v>
      </c>
      <c r="D1850">
        <v>20</v>
      </c>
      <c r="E1850" s="127">
        <v>4.0728473699999999</v>
      </c>
      <c r="F1850" s="127">
        <v>6.0640151128133395</v>
      </c>
      <c r="G1850" s="29">
        <v>1</v>
      </c>
      <c r="H1850" s="7"/>
      <c r="I1850" s="7"/>
      <c r="J1850" s="7"/>
      <c r="K1850" s="7"/>
      <c r="M1850" s="7"/>
    </row>
    <row r="1851" spans="1:13" x14ac:dyDescent="0.25">
      <c r="A1851" s="7"/>
      <c r="B1851">
        <v>2012</v>
      </c>
      <c r="C1851">
        <v>1</v>
      </c>
      <c r="D1851">
        <v>21</v>
      </c>
      <c r="E1851" s="127">
        <v>0</v>
      </c>
      <c r="F1851" s="127">
        <v>6.0551085081442908</v>
      </c>
      <c r="G1851" s="29">
        <v>1</v>
      </c>
      <c r="H1851" s="7"/>
      <c r="I1851" s="7"/>
      <c r="J1851" s="7"/>
      <c r="K1851" s="7"/>
      <c r="M1851" s="7"/>
    </row>
    <row r="1852" spans="1:13" x14ac:dyDescent="0.25">
      <c r="A1852" s="7"/>
      <c r="B1852">
        <v>2012</v>
      </c>
      <c r="C1852">
        <v>1</v>
      </c>
      <c r="D1852">
        <v>22</v>
      </c>
      <c r="E1852" s="127">
        <v>9.4731397600000005</v>
      </c>
      <c r="F1852" s="127">
        <v>6.0453928101528547</v>
      </c>
      <c r="G1852" s="29">
        <v>1</v>
      </c>
      <c r="H1852" s="7"/>
      <c r="I1852" s="7"/>
      <c r="J1852" s="7"/>
      <c r="K1852" s="7"/>
      <c r="M1852" s="7"/>
    </row>
    <row r="1853" spans="1:13" x14ac:dyDescent="0.25">
      <c r="A1853" s="7"/>
      <c r="B1853">
        <v>2012</v>
      </c>
      <c r="C1853">
        <v>1</v>
      </c>
      <c r="D1853">
        <v>23</v>
      </c>
      <c r="E1853" s="127">
        <v>0</v>
      </c>
      <c r="F1853" s="127">
        <v>6.0348854939035412</v>
      </c>
      <c r="G1853" s="29">
        <v>1</v>
      </c>
      <c r="H1853" s="7"/>
      <c r="I1853" s="7"/>
      <c r="J1853" s="7"/>
      <c r="K1853" s="7"/>
      <c r="M1853" s="7"/>
    </row>
    <row r="1854" spans="1:13" x14ac:dyDescent="0.25">
      <c r="A1854" s="7"/>
      <c r="B1854">
        <v>2012</v>
      </c>
      <c r="C1854">
        <v>1</v>
      </c>
      <c r="D1854">
        <v>24</v>
      </c>
      <c r="E1854" s="127">
        <v>4.7064008700000004</v>
      </c>
      <c r="F1854" s="127">
        <v>6.0236039168512239</v>
      </c>
      <c r="G1854" s="29">
        <v>1</v>
      </c>
      <c r="H1854" s="7"/>
      <c r="I1854" s="7"/>
      <c r="J1854" s="7"/>
      <c r="K1854" s="7"/>
      <c r="M1854" s="7"/>
    </row>
    <row r="1855" spans="1:13" x14ac:dyDescent="0.25">
      <c r="A1855" s="7"/>
      <c r="B1855">
        <v>2012</v>
      </c>
      <c r="C1855">
        <v>1</v>
      </c>
      <c r="D1855">
        <v>25</v>
      </c>
      <c r="E1855" s="127">
        <v>8.5378933000000004</v>
      </c>
      <c r="F1855" s="127">
        <v>6.0115653188411455</v>
      </c>
      <c r="G1855" s="29">
        <v>1</v>
      </c>
      <c r="H1855" s="7"/>
      <c r="I1855" s="7"/>
      <c r="J1855" s="7"/>
      <c r="K1855" s="7"/>
      <c r="M1855" s="7"/>
    </row>
    <row r="1856" spans="1:13" x14ac:dyDescent="0.25">
      <c r="A1856" s="7"/>
      <c r="B1856">
        <v>2012</v>
      </c>
      <c r="C1856">
        <v>1</v>
      </c>
      <c r="D1856">
        <v>26</v>
      </c>
      <c r="E1856" s="127">
        <v>0</v>
      </c>
      <c r="F1856" s="127">
        <v>5.9987868221089196</v>
      </c>
      <c r="G1856" s="29">
        <v>1</v>
      </c>
      <c r="H1856" s="7"/>
      <c r="I1856" s="7"/>
      <c r="J1856" s="7"/>
      <c r="K1856" s="7"/>
      <c r="M1856" s="7"/>
    </row>
    <row r="1857" spans="1:13" x14ac:dyDescent="0.25">
      <c r="A1857" s="7"/>
      <c r="B1857">
        <v>2012</v>
      </c>
      <c r="C1857">
        <v>1</v>
      </c>
      <c r="D1857">
        <v>27</v>
      </c>
      <c r="E1857" s="127">
        <v>0</v>
      </c>
      <c r="F1857" s="127">
        <v>5.9852854312805235</v>
      </c>
      <c r="G1857" s="29">
        <v>1</v>
      </c>
      <c r="H1857" s="7"/>
      <c r="I1857" s="7"/>
      <c r="J1857" s="7"/>
      <c r="K1857" s="7"/>
      <c r="M1857" s="7"/>
    </row>
    <row r="1858" spans="1:13" x14ac:dyDescent="0.25">
      <c r="A1858" s="7"/>
      <c r="B1858">
        <v>2012</v>
      </c>
      <c r="C1858">
        <v>1</v>
      </c>
      <c r="D1858">
        <v>28</v>
      </c>
      <c r="E1858" s="127">
        <v>0</v>
      </c>
      <c r="F1858" s="127">
        <v>5.9710780333723035</v>
      </c>
      <c r="G1858" s="29">
        <v>1</v>
      </c>
      <c r="H1858" s="7"/>
      <c r="I1858" s="7"/>
      <c r="J1858" s="7"/>
      <c r="K1858" s="7"/>
      <c r="M1858" s="7"/>
    </row>
    <row r="1859" spans="1:13" x14ac:dyDescent="0.25">
      <c r="A1859" s="7"/>
      <c r="B1859">
        <v>2012</v>
      </c>
      <c r="C1859">
        <v>1</v>
      </c>
      <c r="D1859">
        <v>29</v>
      </c>
      <c r="E1859" s="127">
        <v>0</v>
      </c>
      <c r="F1859" s="127">
        <v>5.9561813977909752</v>
      </c>
      <c r="G1859" s="29">
        <v>1</v>
      </c>
      <c r="H1859" s="7"/>
      <c r="I1859" s="7"/>
      <c r="J1859" s="7"/>
      <c r="K1859" s="7"/>
      <c r="M1859" s="7"/>
    </row>
    <row r="1860" spans="1:13" x14ac:dyDescent="0.25">
      <c r="A1860" s="7"/>
      <c r="B1860">
        <v>2012</v>
      </c>
      <c r="C1860">
        <v>1</v>
      </c>
      <c r="D1860">
        <v>30</v>
      </c>
      <c r="E1860" s="127">
        <v>5.5813088400000002</v>
      </c>
      <c r="F1860" s="127">
        <v>5.9406121763336213</v>
      </c>
      <c r="G1860" s="29">
        <v>1</v>
      </c>
      <c r="H1860" s="7"/>
      <c r="I1860" s="7"/>
      <c r="J1860" s="7"/>
      <c r="K1860" s="7"/>
      <c r="M1860" s="7"/>
    </row>
    <row r="1861" spans="1:13" x14ac:dyDescent="0.25">
      <c r="A1861" s="7"/>
      <c r="B1861">
        <v>2012</v>
      </c>
      <c r="C1861">
        <v>1</v>
      </c>
      <c r="D1861">
        <v>31</v>
      </c>
      <c r="E1861" s="127">
        <v>22.3252335</v>
      </c>
      <c r="F1861" s="127">
        <v>5.9243869031876919</v>
      </c>
      <c r="G1861" s="29">
        <v>1</v>
      </c>
      <c r="H1861" s="7"/>
      <c r="I1861" s="7"/>
      <c r="J1861" s="7"/>
      <c r="K1861" s="7"/>
      <c r="M1861" s="7"/>
    </row>
    <row r="1862" spans="1:13" x14ac:dyDescent="0.25">
      <c r="A1862" s="7"/>
      <c r="B1862">
        <v>2012</v>
      </c>
      <c r="C1862">
        <v>2</v>
      </c>
      <c r="D1862">
        <v>1</v>
      </c>
      <c r="E1862" s="127">
        <v>0.91940760600000004</v>
      </c>
      <c r="F1862" s="127">
        <v>5.9075219949310052</v>
      </c>
      <c r="G1862" s="29">
        <v>1</v>
      </c>
      <c r="H1862" s="7"/>
      <c r="I1862" s="7"/>
      <c r="J1862" s="7"/>
      <c r="K1862" s="7"/>
      <c r="M1862" s="7"/>
    </row>
    <row r="1863" spans="1:13" x14ac:dyDescent="0.25">
      <c r="A1863" s="7"/>
      <c r="B1863">
        <v>2012</v>
      </c>
      <c r="C1863">
        <v>2</v>
      </c>
      <c r="D1863">
        <v>2</v>
      </c>
      <c r="E1863" s="127">
        <v>0</v>
      </c>
      <c r="F1863" s="127">
        <v>5.8900337505317468</v>
      </c>
      <c r="G1863" s="29">
        <v>1</v>
      </c>
      <c r="H1863" s="7"/>
      <c r="I1863" s="7"/>
      <c r="J1863" s="7"/>
      <c r="K1863" s="7"/>
      <c r="M1863" s="7"/>
    </row>
    <row r="1864" spans="1:13" x14ac:dyDescent="0.25">
      <c r="A1864" s="7"/>
      <c r="B1864">
        <v>2012</v>
      </c>
      <c r="C1864">
        <v>2</v>
      </c>
      <c r="D1864">
        <v>3</v>
      </c>
      <c r="E1864" s="127">
        <v>0</v>
      </c>
      <c r="F1864" s="127">
        <v>5.8719383513484704</v>
      </c>
      <c r="G1864" s="29">
        <v>1</v>
      </c>
      <c r="H1864" s="7"/>
      <c r="I1864" s="7"/>
      <c r="J1864" s="7"/>
      <c r="K1864" s="7"/>
      <c r="M1864" s="7"/>
    </row>
    <row r="1865" spans="1:13" x14ac:dyDescent="0.25">
      <c r="A1865" s="7"/>
      <c r="B1865">
        <v>2012</v>
      </c>
      <c r="C1865">
        <v>2</v>
      </c>
      <c r="D1865">
        <v>4</v>
      </c>
      <c r="E1865" s="127">
        <v>0</v>
      </c>
      <c r="F1865" s="127">
        <v>5.853251861130099</v>
      </c>
      <c r="G1865" s="29">
        <v>1</v>
      </c>
      <c r="H1865" s="7"/>
      <c r="I1865" s="7"/>
      <c r="J1865" s="7"/>
      <c r="K1865" s="7"/>
      <c r="M1865" s="7"/>
    </row>
    <row r="1866" spans="1:13" x14ac:dyDescent="0.25">
      <c r="A1866" s="7"/>
      <c r="B1866">
        <v>2012</v>
      </c>
      <c r="C1866">
        <v>2</v>
      </c>
      <c r="D1866">
        <v>5</v>
      </c>
      <c r="E1866" s="127">
        <v>0</v>
      </c>
      <c r="F1866" s="127">
        <v>5.8339902260159207</v>
      </c>
      <c r="G1866" s="29">
        <v>1</v>
      </c>
      <c r="H1866" s="7"/>
      <c r="I1866" s="7"/>
      <c r="J1866" s="7"/>
      <c r="K1866" s="7"/>
      <c r="M1866" s="7"/>
    </row>
    <row r="1867" spans="1:13" x14ac:dyDescent="0.25">
      <c r="A1867" s="7"/>
      <c r="B1867">
        <v>2012</v>
      </c>
      <c r="C1867">
        <v>2</v>
      </c>
      <c r="D1867">
        <v>6</v>
      </c>
      <c r="E1867" s="127">
        <v>25.947723400000001</v>
      </c>
      <c r="F1867" s="127">
        <v>5.814169274535594</v>
      </c>
      <c r="G1867" s="29">
        <v>1</v>
      </c>
      <c r="H1867" s="7"/>
      <c r="I1867" s="7"/>
      <c r="J1867" s="7"/>
      <c r="K1867" s="7"/>
      <c r="M1867" s="7"/>
    </row>
    <row r="1868" spans="1:13" x14ac:dyDescent="0.25">
      <c r="A1868" s="7"/>
      <c r="B1868">
        <v>2012</v>
      </c>
      <c r="C1868">
        <v>2</v>
      </c>
      <c r="D1868">
        <v>7</v>
      </c>
      <c r="E1868" s="127">
        <v>21.146373700000002</v>
      </c>
      <c r="F1868" s="127">
        <v>5.7938047176091434</v>
      </c>
      <c r="G1868" s="29">
        <v>1</v>
      </c>
      <c r="H1868" s="7"/>
      <c r="I1868" s="7"/>
      <c r="J1868" s="7"/>
      <c r="K1868" s="7"/>
      <c r="M1868" s="7"/>
    </row>
    <row r="1869" spans="1:13" x14ac:dyDescent="0.25">
      <c r="A1869" s="7"/>
      <c r="B1869">
        <v>2012</v>
      </c>
      <c r="C1869">
        <v>2</v>
      </c>
      <c r="D1869">
        <v>8</v>
      </c>
      <c r="E1869" s="127">
        <v>23.598127399999999</v>
      </c>
      <c r="F1869" s="127">
        <v>5.7729121485469612</v>
      </c>
      <c r="G1869" s="29">
        <v>1</v>
      </c>
      <c r="H1869" s="7"/>
      <c r="I1869" s="7"/>
      <c r="J1869" s="7"/>
      <c r="K1869" s="7"/>
      <c r="M1869" s="7"/>
    </row>
    <row r="1870" spans="1:13" x14ac:dyDescent="0.25">
      <c r="A1870" s="7"/>
      <c r="B1870">
        <v>2012</v>
      </c>
      <c r="C1870">
        <v>2</v>
      </c>
      <c r="D1870">
        <v>9</v>
      </c>
      <c r="E1870" s="127">
        <v>6.2315406800000002</v>
      </c>
      <c r="F1870" s="127">
        <v>5.751507043049811</v>
      </c>
      <c r="G1870" s="29">
        <v>1</v>
      </c>
      <c r="H1870" s="7"/>
      <c r="I1870" s="7"/>
      <c r="J1870" s="7"/>
      <c r="K1870" s="7"/>
      <c r="M1870" s="7"/>
    </row>
    <row r="1871" spans="1:13" x14ac:dyDescent="0.25">
      <c r="A1871" s="7"/>
      <c r="B1871">
        <v>2012</v>
      </c>
      <c r="C1871">
        <v>2</v>
      </c>
      <c r="D1871">
        <v>10</v>
      </c>
      <c r="E1871" s="127">
        <v>0</v>
      </c>
      <c r="F1871" s="127">
        <v>5.7296047592088186</v>
      </c>
      <c r="G1871" s="29">
        <v>1</v>
      </c>
      <c r="H1871" s="7"/>
      <c r="I1871" s="7"/>
      <c r="J1871" s="7"/>
      <c r="K1871" s="7"/>
      <c r="M1871" s="7"/>
    </row>
    <row r="1872" spans="1:13" x14ac:dyDescent="0.25">
      <c r="A1872" s="7"/>
      <c r="B1872">
        <v>2012</v>
      </c>
      <c r="C1872">
        <v>2</v>
      </c>
      <c r="D1872">
        <v>11</v>
      </c>
      <c r="E1872" s="127">
        <v>0</v>
      </c>
      <c r="F1872" s="127">
        <v>5.7072205375054823</v>
      </c>
      <c r="G1872" s="29">
        <v>1</v>
      </c>
      <c r="H1872" s="7"/>
      <c r="I1872" s="7"/>
      <c r="J1872" s="7"/>
      <c r="K1872" s="7"/>
      <c r="M1872" s="7"/>
    </row>
    <row r="1873" spans="1:13" x14ac:dyDescent="0.25">
      <c r="A1873" s="7"/>
      <c r="B1873">
        <v>2012</v>
      </c>
      <c r="C1873">
        <v>2</v>
      </c>
      <c r="D1873">
        <v>12</v>
      </c>
      <c r="E1873" s="127">
        <v>0</v>
      </c>
      <c r="F1873" s="127">
        <v>5.6843695008116661</v>
      </c>
      <c r="G1873" s="29">
        <v>1</v>
      </c>
      <c r="H1873" s="7"/>
      <c r="I1873" s="7"/>
      <c r="J1873" s="7"/>
      <c r="K1873" s="7"/>
      <c r="M1873" s="7"/>
    </row>
    <row r="1874" spans="1:13" x14ac:dyDescent="0.25">
      <c r="A1874" s="7"/>
      <c r="B1874">
        <v>2012</v>
      </c>
      <c r="C1874">
        <v>2</v>
      </c>
      <c r="D1874">
        <v>13</v>
      </c>
      <c r="E1874" s="127">
        <v>0.766172886</v>
      </c>
      <c r="F1874" s="127">
        <v>5.661066654389602</v>
      </c>
      <c r="G1874" s="29">
        <v>1</v>
      </c>
      <c r="H1874" s="7"/>
      <c r="I1874" s="7"/>
      <c r="J1874" s="7"/>
      <c r="K1874" s="7"/>
      <c r="M1874" s="7"/>
    </row>
    <row r="1875" spans="1:13" x14ac:dyDescent="0.25">
      <c r="A1875" s="7"/>
      <c r="B1875">
        <v>2012</v>
      </c>
      <c r="C1875">
        <v>2</v>
      </c>
      <c r="D1875">
        <v>14</v>
      </c>
      <c r="E1875" s="127">
        <v>0</v>
      </c>
      <c r="F1875" s="127">
        <v>5.6373268858918903</v>
      </c>
      <c r="G1875" s="29">
        <v>1</v>
      </c>
      <c r="H1875" s="7"/>
      <c r="I1875" s="7"/>
      <c r="J1875" s="7"/>
      <c r="K1875" s="7"/>
      <c r="M1875" s="7"/>
    </row>
    <row r="1876" spans="1:13" x14ac:dyDescent="0.25">
      <c r="A1876" s="7"/>
      <c r="B1876">
        <v>2012</v>
      </c>
      <c r="C1876">
        <v>2</v>
      </c>
      <c r="D1876">
        <v>15</v>
      </c>
      <c r="E1876" s="127">
        <v>0</v>
      </c>
      <c r="F1876" s="127">
        <v>5.6131649653614994</v>
      </c>
      <c r="G1876" s="29">
        <v>1</v>
      </c>
      <c r="H1876" s="7"/>
      <c r="I1876" s="7"/>
      <c r="J1876" s="7"/>
      <c r="K1876" s="7"/>
      <c r="M1876" s="7"/>
    </row>
    <row r="1877" spans="1:13" x14ac:dyDescent="0.25">
      <c r="A1877" s="7"/>
      <c r="B1877">
        <v>2012</v>
      </c>
      <c r="C1877">
        <v>2</v>
      </c>
      <c r="D1877">
        <v>16</v>
      </c>
      <c r="E1877" s="127">
        <v>0</v>
      </c>
      <c r="F1877" s="127">
        <v>5.5885955452317644</v>
      </c>
      <c r="G1877" s="29">
        <v>1</v>
      </c>
      <c r="H1877" s="7"/>
      <c r="I1877" s="7"/>
      <c r="J1877" s="7"/>
      <c r="K1877" s="7"/>
      <c r="M1877" s="7"/>
    </row>
    <row r="1878" spans="1:13" x14ac:dyDescent="0.25">
      <c r="A1878" s="7"/>
      <c r="B1878">
        <v>2012</v>
      </c>
      <c r="C1878">
        <v>2</v>
      </c>
      <c r="D1878">
        <v>17</v>
      </c>
      <c r="E1878" s="127">
        <v>0</v>
      </c>
      <c r="F1878" s="127">
        <v>5.5636331603263898</v>
      </c>
      <c r="G1878" s="29">
        <v>1</v>
      </c>
      <c r="H1878" s="7"/>
      <c r="I1878" s="7"/>
      <c r="J1878" s="7"/>
      <c r="K1878" s="7"/>
      <c r="M1878" s="7"/>
    </row>
    <row r="1879" spans="1:13" x14ac:dyDescent="0.25">
      <c r="A1879" s="7"/>
      <c r="B1879">
        <v>2012</v>
      </c>
      <c r="C1879">
        <v>2</v>
      </c>
      <c r="D1879">
        <v>18</v>
      </c>
      <c r="E1879" s="127">
        <v>0</v>
      </c>
      <c r="F1879" s="127">
        <v>5.5382922278594462</v>
      </c>
      <c r="G1879" s="29">
        <v>1</v>
      </c>
      <c r="H1879" s="7"/>
      <c r="I1879" s="7"/>
      <c r="J1879" s="7"/>
      <c r="K1879" s="7"/>
      <c r="M1879" s="7"/>
    </row>
    <row r="1880" spans="1:13" x14ac:dyDescent="0.25">
      <c r="A1880" s="7"/>
      <c r="B1880">
        <v>2012</v>
      </c>
      <c r="C1880">
        <v>2</v>
      </c>
      <c r="D1880">
        <v>19</v>
      </c>
      <c r="E1880" s="127">
        <v>15.2723827</v>
      </c>
      <c r="F1880" s="127">
        <v>5.5125870474353729</v>
      </c>
      <c r="G1880" s="29">
        <v>1</v>
      </c>
      <c r="H1880" s="7"/>
      <c r="I1880" s="7"/>
      <c r="J1880" s="7"/>
      <c r="K1880" s="7"/>
      <c r="M1880" s="7"/>
    </row>
    <row r="1881" spans="1:13" x14ac:dyDescent="0.25">
      <c r="A1881" s="7"/>
      <c r="B1881">
        <v>2012</v>
      </c>
      <c r="C1881">
        <v>2</v>
      </c>
      <c r="D1881">
        <v>20</v>
      </c>
      <c r="E1881" s="127">
        <v>6.5380096400000003</v>
      </c>
      <c r="F1881" s="127">
        <v>5.4865318010489776</v>
      </c>
      <c r="G1881" s="29">
        <v>1</v>
      </c>
      <c r="H1881" s="7"/>
      <c r="I1881" s="7"/>
      <c r="J1881" s="7"/>
      <c r="K1881" s="7"/>
      <c r="M1881" s="7"/>
    </row>
    <row r="1882" spans="1:13" x14ac:dyDescent="0.25">
      <c r="A1882" s="7"/>
      <c r="B1882">
        <v>2012</v>
      </c>
      <c r="C1882">
        <v>2</v>
      </c>
      <c r="D1882">
        <v>21</v>
      </c>
      <c r="E1882" s="127">
        <v>4.6991939499999997</v>
      </c>
      <c r="F1882" s="127">
        <v>5.4601405530854361</v>
      </c>
      <c r="G1882" s="29">
        <v>1</v>
      </c>
      <c r="H1882" s="7"/>
      <c r="I1882" s="7"/>
      <c r="J1882" s="7"/>
      <c r="K1882" s="7"/>
      <c r="M1882" s="7"/>
    </row>
    <row r="1883" spans="1:13" x14ac:dyDescent="0.25">
      <c r="A1883" s="7"/>
      <c r="B1883">
        <v>2012</v>
      </c>
      <c r="C1883">
        <v>2</v>
      </c>
      <c r="D1883">
        <v>22</v>
      </c>
      <c r="E1883" s="127">
        <v>0</v>
      </c>
      <c r="F1883" s="127">
        <v>5.4334272503202889</v>
      </c>
      <c r="G1883" s="29">
        <v>1</v>
      </c>
      <c r="H1883" s="7"/>
      <c r="I1883" s="7"/>
      <c r="J1883" s="7"/>
      <c r="K1883" s="7"/>
      <c r="M1883" s="7"/>
    </row>
    <row r="1884" spans="1:13" x14ac:dyDescent="0.25">
      <c r="A1884" s="7"/>
      <c r="B1884">
        <v>2012</v>
      </c>
      <c r="C1884">
        <v>2</v>
      </c>
      <c r="D1884">
        <v>23</v>
      </c>
      <c r="E1884" s="127">
        <v>0</v>
      </c>
      <c r="F1884" s="127">
        <v>5.406405721919449</v>
      </c>
      <c r="G1884" s="29">
        <v>1</v>
      </c>
      <c r="H1884" s="7"/>
      <c r="I1884" s="7"/>
      <c r="J1884" s="7"/>
      <c r="K1884" s="7"/>
      <c r="M1884" s="7"/>
    </row>
    <row r="1885" spans="1:13" x14ac:dyDescent="0.25">
      <c r="A1885" s="7"/>
      <c r="B1885">
        <v>2012</v>
      </c>
      <c r="C1885">
        <v>2</v>
      </c>
      <c r="D1885">
        <v>24</v>
      </c>
      <c r="E1885" s="127">
        <v>10.7775002</v>
      </c>
      <c r="F1885" s="127">
        <v>5.3790896794391934</v>
      </c>
      <c r="G1885" s="29">
        <v>1</v>
      </c>
      <c r="H1885" s="7"/>
      <c r="I1885" s="7"/>
      <c r="J1885" s="7"/>
      <c r="K1885" s="7"/>
      <c r="M1885" s="7"/>
    </row>
    <row r="1886" spans="1:13" x14ac:dyDescent="0.25">
      <c r="A1886" s="7"/>
      <c r="B1886">
        <v>2012</v>
      </c>
      <c r="C1886">
        <v>2</v>
      </c>
      <c r="D1886">
        <v>25</v>
      </c>
      <c r="E1886" s="127">
        <v>0</v>
      </c>
      <c r="F1886" s="127">
        <v>5.3514927168261694</v>
      </c>
      <c r="G1886" s="29">
        <v>1</v>
      </c>
      <c r="H1886" s="7"/>
      <c r="I1886" s="7"/>
      <c r="J1886" s="7"/>
      <c r="K1886" s="7"/>
      <c r="M1886" s="7"/>
    </row>
    <row r="1887" spans="1:13" x14ac:dyDescent="0.25">
      <c r="A1887" s="7"/>
      <c r="B1887">
        <v>2012</v>
      </c>
      <c r="C1887">
        <v>2</v>
      </c>
      <c r="D1887">
        <v>26</v>
      </c>
      <c r="E1887" s="127">
        <v>0</v>
      </c>
      <c r="F1887" s="127">
        <v>5.3236283104173907</v>
      </c>
      <c r="G1887" s="29">
        <v>1</v>
      </c>
      <c r="H1887" s="7"/>
      <c r="I1887" s="7"/>
      <c r="J1887" s="7"/>
      <c r="K1887" s="7"/>
      <c r="M1887" s="7"/>
    </row>
    <row r="1888" spans="1:13" x14ac:dyDescent="0.25">
      <c r="A1888" s="7"/>
      <c r="B1888">
        <v>2012</v>
      </c>
      <c r="C1888">
        <v>2</v>
      </c>
      <c r="D1888">
        <v>27</v>
      </c>
      <c r="E1888" s="127">
        <v>0</v>
      </c>
      <c r="F1888" s="127">
        <v>5.2955098189402392</v>
      </c>
      <c r="G1888" s="29">
        <v>1</v>
      </c>
      <c r="H1888" s="7"/>
      <c r="I1888" s="7"/>
      <c r="J1888" s="7"/>
      <c r="K1888" s="7"/>
      <c r="M1888" s="7"/>
    </row>
    <row r="1889" spans="1:13" x14ac:dyDescent="0.25">
      <c r="A1889" s="7"/>
      <c r="B1889">
        <v>2012</v>
      </c>
      <c r="C1889">
        <v>2</v>
      </c>
      <c r="D1889">
        <v>28</v>
      </c>
      <c r="E1889" s="127">
        <v>0</v>
      </c>
      <c r="F1889" s="127">
        <v>5.2671504835124665</v>
      </c>
      <c r="G1889" s="29">
        <v>1</v>
      </c>
      <c r="H1889" s="7"/>
      <c r="I1889" s="7"/>
      <c r="J1889" s="7"/>
      <c r="K1889" s="7"/>
      <c r="M1889" s="7"/>
    </row>
    <row r="1890" spans="1:13" x14ac:dyDescent="0.25">
      <c r="A1890" s="7"/>
      <c r="B1890">
        <v>2012</v>
      </c>
      <c r="C1890">
        <v>2</v>
      </c>
      <c r="D1890">
        <v>29</v>
      </c>
      <c r="E1890" s="127">
        <v>51.413360599999997</v>
      </c>
      <c r="F1890" s="127">
        <v>5.2385634276421875</v>
      </c>
      <c r="G1890" s="29">
        <v>1</v>
      </c>
      <c r="H1890" s="7"/>
      <c r="I1890" s="7"/>
      <c r="J1890" s="7"/>
      <c r="K1890" s="7"/>
      <c r="M1890" s="7"/>
    </row>
    <row r="1891" spans="1:13" x14ac:dyDescent="0.25">
      <c r="A1891" s="7"/>
      <c r="B1891">
        <v>2012</v>
      </c>
      <c r="C1891">
        <v>3</v>
      </c>
      <c r="D1891">
        <v>1</v>
      </c>
      <c r="E1891" s="127">
        <v>0</v>
      </c>
      <c r="F1891" s="127">
        <v>5.2097616572278893</v>
      </c>
      <c r="G1891" s="29">
        <v>1</v>
      </c>
      <c r="H1891" s="7"/>
      <c r="I1891" s="7"/>
      <c r="J1891" s="7"/>
      <c r="K1891" s="7"/>
      <c r="M1891" s="7"/>
    </row>
    <row r="1892" spans="1:13" x14ac:dyDescent="0.25">
      <c r="A1892" s="7"/>
      <c r="B1892">
        <v>2012</v>
      </c>
      <c r="C1892">
        <v>3</v>
      </c>
      <c r="D1892">
        <v>2</v>
      </c>
      <c r="E1892" s="127">
        <v>0</v>
      </c>
      <c r="F1892" s="127">
        <v>5.1807580605584258</v>
      </c>
      <c r="G1892" s="29">
        <v>1</v>
      </c>
      <c r="H1892" s="7"/>
      <c r="I1892" s="7"/>
      <c r="J1892" s="7"/>
      <c r="K1892" s="7"/>
      <c r="M1892" s="7"/>
    </row>
    <row r="1893" spans="1:13" x14ac:dyDescent="0.25">
      <c r="A1893" s="7"/>
      <c r="B1893">
        <v>2012</v>
      </c>
      <c r="C1893">
        <v>3</v>
      </c>
      <c r="D1893">
        <v>3</v>
      </c>
      <c r="E1893" s="127">
        <v>0</v>
      </c>
      <c r="F1893" s="127">
        <v>5.1515654083130169</v>
      </c>
      <c r="G1893" s="29">
        <v>1</v>
      </c>
      <c r="H1893" s="7"/>
      <c r="I1893" s="7"/>
      <c r="J1893" s="7"/>
      <c r="K1893" s="7"/>
      <c r="M1893" s="7"/>
    </row>
    <row r="1894" spans="1:13" x14ac:dyDescent="0.25">
      <c r="A1894" s="7"/>
      <c r="B1894">
        <v>2012</v>
      </c>
      <c r="C1894">
        <v>3</v>
      </c>
      <c r="D1894">
        <v>4</v>
      </c>
      <c r="E1894" s="127">
        <v>6.2717542599999998</v>
      </c>
      <c r="F1894" s="127">
        <v>5.1221963535612529</v>
      </c>
      <c r="G1894" s="29">
        <v>1</v>
      </c>
      <c r="H1894" s="7"/>
      <c r="I1894" s="7"/>
      <c r="J1894" s="7"/>
      <c r="K1894" s="7"/>
      <c r="M1894" s="7"/>
    </row>
    <row r="1895" spans="1:13" x14ac:dyDescent="0.25">
      <c r="A1895" s="7"/>
      <c r="B1895">
        <v>2012</v>
      </c>
      <c r="C1895">
        <v>3</v>
      </c>
      <c r="D1895">
        <v>5</v>
      </c>
      <c r="E1895" s="127">
        <v>6.7224187899999999</v>
      </c>
      <c r="F1895" s="127">
        <v>5.092663431763091</v>
      </c>
      <c r="G1895" s="29">
        <v>1</v>
      </c>
      <c r="H1895" s="7"/>
      <c r="I1895" s="7"/>
      <c r="J1895" s="7"/>
      <c r="K1895" s="7"/>
      <c r="M1895" s="7"/>
    </row>
    <row r="1896" spans="1:13" x14ac:dyDescent="0.25">
      <c r="A1896" s="7"/>
      <c r="B1896">
        <v>2012</v>
      </c>
      <c r="C1896">
        <v>3</v>
      </c>
      <c r="D1896">
        <v>6</v>
      </c>
      <c r="E1896" s="127">
        <v>32.447876000000001</v>
      </c>
      <c r="F1896" s="127">
        <v>5.0629790607688543</v>
      </c>
      <c r="G1896" s="29">
        <v>1</v>
      </c>
      <c r="H1896" s="7"/>
      <c r="I1896" s="7"/>
      <c r="J1896" s="7"/>
      <c r="K1896" s="7"/>
      <c r="M1896" s="7"/>
    </row>
    <row r="1897" spans="1:13" x14ac:dyDescent="0.25">
      <c r="A1897" s="7"/>
      <c r="B1897">
        <v>2012</v>
      </c>
      <c r="C1897">
        <v>3</v>
      </c>
      <c r="D1897">
        <v>7</v>
      </c>
      <c r="E1897" s="127">
        <v>24.8241291</v>
      </c>
      <c r="F1897" s="127">
        <v>5.0331555408192372</v>
      </c>
      <c r="G1897" s="29">
        <v>1</v>
      </c>
      <c r="H1897" s="7"/>
      <c r="I1897" s="7"/>
      <c r="J1897" s="7"/>
      <c r="K1897" s="7"/>
      <c r="M1897" s="7"/>
    </row>
    <row r="1898" spans="1:13" x14ac:dyDescent="0.25">
      <c r="A1898" s="7"/>
      <c r="B1898">
        <v>2012</v>
      </c>
      <c r="C1898">
        <v>3</v>
      </c>
      <c r="D1898">
        <v>8</v>
      </c>
      <c r="E1898" s="127">
        <v>0</v>
      </c>
      <c r="F1898" s="127">
        <v>5.0032050545452993</v>
      </c>
      <c r="G1898" s="29">
        <v>1</v>
      </c>
      <c r="H1898" s="7"/>
      <c r="I1898" s="7"/>
      <c r="J1898" s="7"/>
      <c r="K1898" s="7"/>
      <c r="M1898" s="7"/>
    </row>
    <row r="1899" spans="1:13" x14ac:dyDescent="0.25">
      <c r="A1899" s="7"/>
      <c r="B1899">
        <v>2012</v>
      </c>
      <c r="C1899">
        <v>3</v>
      </c>
      <c r="D1899">
        <v>9</v>
      </c>
      <c r="E1899" s="127">
        <v>0</v>
      </c>
      <c r="F1899" s="127">
        <v>4.9731396669684678</v>
      </c>
      <c r="G1899" s="29">
        <v>1</v>
      </c>
      <c r="H1899" s="7"/>
      <c r="I1899" s="7"/>
      <c r="J1899" s="7"/>
      <c r="K1899" s="7"/>
      <c r="M1899" s="7"/>
    </row>
    <row r="1900" spans="1:13" x14ac:dyDescent="0.25">
      <c r="A1900" s="7"/>
      <c r="B1900">
        <v>2012</v>
      </c>
      <c r="C1900">
        <v>3</v>
      </c>
      <c r="D1900">
        <v>10</v>
      </c>
      <c r="E1900" s="127">
        <v>0</v>
      </c>
      <c r="F1900" s="127">
        <v>4.9429713255005412</v>
      </c>
      <c r="G1900" s="29">
        <v>1</v>
      </c>
      <c r="H1900" s="7"/>
      <c r="I1900" s="7"/>
      <c r="J1900" s="7"/>
      <c r="K1900" s="7"/>
      <c r="M1900" s="7"/>
    </row>
    <row r="1901" spans="1:13" x14ac:dyDescent="0.25">
      <c r="A1901" s="7"/>
      <c r="B1901">
        <v>2012</v>
      </c>
      <c r="C1901">
        <v>3</v>
      </c>
      <c r="D1901">
        <v>11</v>
      </c>
      <c r="E1901" s="127">
        <v>0</v>
      </c>
      <c r="F1901" s="127">
        <v>4.9127118599436823</v>
      </c>
      <c r="G1901" s="29">
        <v>1</v>
      </c>
      <c r="H1901" s="7"/>
      <c r="I1901" s="7"/>
      <c r="J1901" s="7"/>
      <c r="K1901" s="7"/>
      <c r="M1901" s="7"/>
    </row>
    <row r="1902" spans="1:13" x14ac:dyDescent="0.25">
      <c r="A1902" s="7"/>
      <c r="B1902">
        <v>2012</v>
      </c>
      <c r="C1902">
        <v>3</v>
      </c>
      <c r="D1902">
        <v>12</v>
      </c>
      <c r="E1902" s="127">
        <v>0</v>
      </c>
      <c r="F1902" s="127">
        <v>4.8823729824904225</v>
      </c>
      <c r="G1902" s="29">
        <v>1</v>
      </c>
      <c r="H1902" s="7"/>
      <c r="I1902" s="7"/>
      <c r="J1902" s="7"/>
      <c r="K1902" s="7"/>
      <c r="M1902" s="7"/>
    </row>
    <row r="1903" spans="1:13" x14ac:dyDescent="0.25">
      <c r="A1903" s="7"/>
      <c r="B1903">
        <v>2012</v>
      </c>
      <c r="C1903">
        <v>3</v>
      </c>
      <c r="D1903">
        <v>13</v>
      </c>
      <c r="E1903" s="127">
        <v>19.716592800000001</v>
      </c>
      <c r="F1903" s="127">
        <v>4.8519662877236618</v>
      </c>
      <c r="G1903" s="29">
        <v>1</v>
      </c>
      <c r="H1903" s="7"/>
      <c r="I1903" s="7"/>
      <c r="J1903" s="7"/>
      <c r="K1903" s="7"/>
      <c r="M1903" s="7"/>
    </row>
    <row r="1904" spans="1:13" x14ac:dyDescent="0.25">
      <c r="A1904" s="7"/>
      <c r="B1904">
        <v>2012</v>
      </c>
      <c r="C1904">
        <v>3</v>
      </c>
      <c r="D1904">
        <v>14</v>
      </c>
      <c r="E1904" s="127">
        <v>8.7128562899999995</v>
      </c>
      <c r="F1904" s="127">
        <v>4.8215032526166688</v>
      </c>
      <c r="G1904" s="29">
        <v>1</v>
      </c>
      <c r="H1904" s="7"/>
      <c r="I1904" s="7"/>
      <c r="J1904" s="7"/>
      <c r="K1904" s="7"/>
      <c r="M1904" s="7"/>
    </row>
    <row r="1905" spans="1:13" x14ac:dyDescent="0.25">
      <c r="A1905" s="7"/>
      <c r="B1905">
        <v>2012</v>
      </c>
      <c r="C1905">
        <v>3</v>
      </c>
      <c r="D1905">
        <v>15</v>
      </c>
      <c r="E1905" s="127">
        <v>0</v>
      </c>
      <c r="F1905" s="127">
        <v>4.7909952365330764</v>
      </c>
      <c r="G1905" s="29">
        <v>1</v>
      </c>
      <c r="H1905" s="7"/>
      <c r="I1905" s="7"/>
      <c r="J1905" s="7"/>
      <c r="K1905" s="7"/>
      <c r="M1905" s="7"/>
    </row>
    <row r="1906" spans="1:13" x14ac:dyDescent="0.25">
      <c r="A1906" s="7"/>
      <c r="B1906">
        <v>2012</v>
      </c>
      <c r="C1906">
        <v>3</v>
      </c>
      <c r="D1906">
        <v>16</v>
      </c>
      <c r="E1906" s="127">
        <v>0</v>
      </c>
      <c r="F1906" s="127">
        <v>4.7604534812268895</v>
      </c>
      <c r="G1906" s="29">
        <v>1</v>
      </c>
      <c r="H1906" s="7"/>
      <c r="I1906" s="7"/>
      <c r="J1906" s="7"/>
      <c r="K1906" s="7"/>
      <c r="M1906" s="7"/>
    </row>
    <row r="1907" spans="1:13" x14ac:dyDescent="0.25">
      <c r="A1907" s="7"/>
      <c r="B1907">
        <v>2012</v>
      </c>
      <c r="C1907">
        <v>3</v>
      </c>
      <c r="D1907">
        <v>17</v>
      </c>
      <c r="E1907" s="127">
        <v>0</v>
      </c>
      <c r="F1907" s="127">
        <v>4.7298891108424792</v>
      </c>
      <c r="G1907" s="29">
        <v>1</v>
      </c>
      <c r="H1907" s="7"/>
      <c r="I1907" s="7"/>
      <c r="J1907" s="7"/>
      <c r="K1907" s="7"/>
      <c r="M1907" s="7"/>
    </row>
    <row r="1908" spans="1:13" x14ac:dyDescent="0.25">
      <c r="A1908" s="7"/>
      <c r="B1908">
        <v>2012</v>
      </c>
      <c r="C1908">
        <v>3</v>
      </c>
      <c r="D1908">
        <v>18</v>
      </c>
      <c r="E1908" s="127">
        <v>0</v>
      </c>
      <c r="F1908" s="127">
        <v>4.6993131319145842</v>
      </c>
      <c r="G1908" s="29">
        <v>1</v>
      </c>
      <c r="H1908" s="7"/>
      <c r="I1908" s="7"/>
      <c r="J1908" s="7"/>
      <c r="K1908" s="7"/>
      <c r="M1908" s="7"/>
    </row>
    <row r="1909" spans="1:13" x14ac:dyDescent="0.25">
      <c r="A1909" s="7"/>
      <c r="B1909">
        <v>2012</v>
      </c>
      <c r="C1909">
        <v>3</v>
      </c>
      <c r="D1909">
        <v>19</v>
      </c>
      <c r="E1909" s="127">
        <v>0</v>
      </c>
      <c r="F1909" s="127">
        <v>4.668736433368311</v>
      </c>
      <c r="G1909" s="29">
        <v>1</v>
      </c>
      <c r="H1909" s="7"/>
      <c r="I1909" s="7"/>
      <c r="J1909" s="7"/>
      <c r="K1909" s="7"/>
      <c r="M1909" s="7"/>
    </row>
    <row r="1910" spans="1:13" x14ac:dyDescent="0.25">
      <c r="A1910" s="7"/>
      <c r="B1910">
        <v>2012</v>
      </c>
      <c r="C1910">
        <v>3</v>
      </c>
      <c r="D1910">
        <v>20</v>
      </c>
      <c r="E1910" s="127">
        <v>0.33799871799999998</v>
      </c>
      <c r="F1910" s="127">
        <v>4.6381697865191338</v>
      </c>
      <c r="G1910" s="29">
        <v>1</v>
      </c>
      <c r="H1910" s="7"/>
      <c r="I1910" s="7"/>
      <c r="J1910" s="7"/>
      <c r="K1910" s="7"/>
      <c r="M1910" s="7"/>
    </row>
    <row r="1911" spans="1:13" x14ac:dyDescent="0.25">
      <c r="A1911" s="7"/>
      <c r="B1911">
        <v>2012</v>
      </c>
      <c r="C1911">
        <v>3</v>
      </c>
      <c r="D1911">
        <v>21</v>
      </c>
      <c r="E1911" s="127">
        <v>0</v>
      </c>
      <c r="F1911" s="127">
        <v>4.6076238450728955</v>
      </c>
      <c r="G1911" s="29">
        <v>1</v>
      </c>
      <c r="H1911" s="7"/>
      <c r="I1911" s="7"/>
      <c r="J1911" s="7"/>
      <c r="K1911" s="7"/>
      <c r="M1911" s="7"/>
    </row>
    <row r="1912" spans="1:13" x14ac:dyDescent="0.25">
      <c r="A1912" s="7"/>
      <c r="B1912">
        <v>2012</v>
      </c>
      <c r="C1912">
        <v>3</v>
      </c>
      <c r="D1912">
        <v>22</v>
      </c>
      <c r="E1912" s="127">
        <v>0</v>
      </c>
      <c r="F1912" s="127">
        <v>4.5771091451258066</v>
      </c>
      <c r="G1912" s="29">
        <v>1</v>
      </c>
      <c r="H1912" s="7"/>
      <c r="I1912" s="7"/>
      <c r="J1912" s="7"/>
      <c r="K1912" s="7"/>
      <c r="M1912" s="7"/>
    </row>
    <row r="1913" spans="1:13" x14ac:dyDescent="0.25">
      <c r="A1913" s="7"/>
      <c r="B1913">
        <v>2012</v>
      </c>
      <c r="C1913">
        <v>3</v>
      </c>
      <c r="D1913">
        <v>23</v>
      </c>
      <c r="E1913" s="127">
        <v>0</v>
      </c>
      <c r="F1913" s="127">
        <v>4.5466361051644455</v>
      </c>
      <c r="G1913" s="29">
        <v>1</v>
      </c>
      <c r="H1913" s="7"/>
      <c r="I1913" s="7"/>
      <c r="J1913" s="7"/>
      <c r="K1913" s="7"/>
      <c r="M1913" s="7"/>
    </row>
    <row r="1914" spans="1:13" x14ac:dyDescent="0.25">
      <c r="A1914" s="7"/>
      <c r="B1914">
        <v>2012</v>
      </c>
      <c r="C1914">
        <v>3</v>
      </c>
      <c r="D1914">
        <v>24</v>
      </c>
      <c r="E1914" s="127">
        <v>0</v>
      </c>
      <c r="F1914" s="127">
        <v>4.5162150260657574</v>
      </c>
      <c r="G1914" s="29">
        <v>1</v>
      </c>
      <c r="H1914" s="7"/>
      <c r="I1914" s="7"/>
      <c r="J1914" s="7"/>
      <c r="K1914" s="7"/>
      <c r="M1914" s="7"/>
    </row>
    <row r="1915" spans="1:13" x14ac:dyDescent="0.25">
      <c r="A1915" s="7"/>
      <c r="B1915">
        <v>2012</v>
      </c>
      <c r="C1915">
        <v>3</v>
      </c>
      <c r="D1915">
        <v>25</v>
      </c>
      <c r="E1915" s="127">
        <v>0</v>
      </c>
      <c r="F1915" s="127">
        <v>4.4858560910970544</v>
      </c>
      <c r="G1915" s="29">
        <v>1</v>
      </c>
      <c r="H1915" s="7"/>
      <c r="I1915" s="7"/>
      <c r="J1915" s="7"/>
      <c r="K1915" s="7"/>
      <c r="M1915" s="7"/>
    </row>
    <row r="1916" spans="1:13" x14ac:dyDescent="0.25">
      <c r="A1916" s="7"/>
      <c r="B1916">
        <v>2012</v>
      </c>
      <c r="C1916">
        <v>3</v>
      </c>
      <c r="D1916">
        <v>26</v>
      </c>
      <c r="E1916" s="127">
        <v>0</v>
      </c>
      <c r="F1916" s="127">
        <v>4.4555693659160207</v>
      </c>
      <c r="G1916" s="29">
        <v>1</v>
      </c>
      <c r="H1916" s="7"/>
      <c r="I1916" s="7"/>
      <c r="J1916" s="7"/>
      <c r="K1916" s="7"/>
      <c r="M1916" s="7"/>
    </row>
    <row r="1917" spans="1:13" x14ac:dyDescent="0.25">
      <c r="A1917" s="7"/>
      <c r="B1917">
        <v>2012</v>
      </c>
      <c r="C1917">
        <v>3</v>
      </c>
      <c r="D1917">
        <v>27</v>
      </c>
      <c r="E1917" s="127">
        <v>0</v>
      </c>
      <c r="F1917" s="127">
        <v>4.4253647985707047</v>
      </c>
      <c r="G1917" s="29">
        <v>1</v>
      </c>
      <c r="H1917" s="7"/>
      <c r="I1917" s="7"/>
      <c r="J1917" s="7"/>
      <c r="K1917" s="7"/>
      <c r="M1917" s="7"/>
    </row>
    <row r="1918" spans="1:13" x14ac:dyDescent="0.25">
      <c r="A1918" s="7"/>
      <c r="B1918">
        <v>2012</v>
      </c>
      <c r="C1918">
        <v>3</v>
      </c>
      <c r="D1918">
        <v>28</v>
      </c>
      <c r="E1918" s="127">
        <v>0</v>
      </c>
      <c r="F1918" s="127">
        <v>4.3952522194995245</v>
      </c>
      <c r="G1918" s="29">
        <v>1</v>
      </c>
      <c r="H1918" s="7"/>
      <c r="I1918" s="7"/>
      <c r="J1918" s="7"/>
      <c r="K1918" s="7"/>
      <c r="M1918" s="7"/>
    </row>
    <row r="1919" spans="1:13" x14ac:dyDescent="0.25">
      <c r="A1919" s="7"/>
      <c r="B1919">
        <v>2012</v>
      </c>
      <c r="C1919">
        <v>3</v>
      </c>
      <c r="D1919">
        <v>29</v>
      </c>
      <c r="E1919" s="127">
        <v>0</v>
      </c>
      <c r="F1919" s="127">
        <v>4.3652413415312648</v>
      </c>
      <c r="G1919" s="29">
        <v>1</v>
      </c>
      <c r="H1919" s="7"/>
      <c r="I1919" s="7"/>
      <c r="J1919" s="7"/>
      <c r="K1919" s="7"/>
      <c r="M1919" s="7"/>
    </row>
    <row r="1920" spans="1:13" x14ac:dyDescent="0.25">
      <c r="A1920" s="7"/>
      <c r="B1920">
        <v>2012</v>
      </c>
      <c r="C1920">
        <v>3</v>
      </c>
      <c r="D1920">
        <v>30</v>
      </c>
      <c r="E1920" s="127">
        <v>0</v>
      </c>
      <c r="F1920" s="127">
        <v>4.3353417598850772</v>
      </c>
      <c r="G1920" s="29">
        <v>1</v>
      </c>
      <c r="H1920" s="7"/>
      <c r="I1920" s="7"/>
      <c r="J1920" s="7"/>
      <c r="K1920" s="7"/>
      <c r="M1920" s="7"/>
    </row>
    <row r="1921" spans="1:13" x14ac:dyDescent="0.25">
      <c r="A1921" s="7"/>
      <c r="B1921">
        <v>2012</v>
      </c>
      <c r="C1921">
        <v>3</v>
      </c>
      <c r="D1921">
        <v>31</v>
      </c>
      <c r="E1921" s="127">
        <v>0</v>
      </c>
      <c r="F1921" s="127">
        <v>4.3055629521704839</v>
      </c>
      <c r="G1921" s="29">
        <v>1</v>
      </c>
      <c r="H1921" s="7"/>
      <c r="I1921" s="7"/>
      <c r="J1921" s="7"/>
      <c r="K1921" s="7"/>
      <c r="M1921" s="7"/>
    </row>
    <row r="1922" spans="1:13" x14ac:dyDescent="0.25">
      <c r="A1922" s="7"/>
      <c r="B1922">
        <v>2012</v>
      </c>
      <c r="C1922">
        <v>4</v>
      </c>
      <c r="D1922">
        <v>1</v>
      </c>
      <c r="E1922" s="127">
        <v>0</v>
      </c>
      <c r="F1922" s="127">
        <v>4.2759142783873729</v>
      </c>
      <c r="G1922" s="29">
        <v>1</v>
      </c>
      <c r="H1922" s="7"/>
      <c r="I1922" s="7"/>
      <c r="J1922" s="7"/>
      <c r="K1922" s="7"/>
      <c r="M1922" s="7"/>
    </row>
    <row r="1923" spans="1:13" x14ac:dyDescent="0.25">
      <c r="A1923" s="7"/>
      <c r="B1923">
        <v>2012</v>
      </c>
      <c r="C1923">
        <v>4</v>
      </c>
      <c r="D1923">
        <v>2</v>
      </c>
      <c r="E1923" s="127">
        <v>17.949878699999999</v>
      </c>
      <c r="F1923" s="127">
        <v>4.2464049809260027</v>
      </c>
      <c r="G1923" s="29">
        <v>1</v>
      </c>
      <c r="H1923" s="7"/>
      <c r="I1923" s="7"/>
      <c r="J1923" s="7"/>
      <c r="K1923" s="7"/>
      <c r="M1923" s="7"/>
    </row>
    <row r="1924" spans="1:13" x14ac:dyDescent="0.25">
      <c r="A1924" s="7"/>
      <c r="B1924">
        <v>2012</v>
      </c>
      <c r="C1924">
        <v>4</v>
      </c>
      <c r="D1924">
        <v>3</v>
      </c>
      <c r="E1924" s="127">
        <v>13.0830021</v>
      </c>
      <c r="F1924" s="127">
        <v>4.217044184566995</v>
      </c>
      <c r="G1924" s="29">
        <v>1</v>
      </c>
      <c r="H1924" s="7"/>
      <c r="I1924" s="7"/>
      <c r="J1924" s="7"/>
      <c r="K1924" s="7"/>
      <c r="M1924" s="7"/>
    </row>
    <row r="1925" spans="1:13" x14ac:dyDescent="0.25">
      <c r="A1925" s="7"/>
      <c r="B1925">
        <v>2012</v>
      </c>
      <c r="C1925">
        <v>4</v>
      </c>
      <c r="D1925">
        <v>4</v>
      </c>
      <c r="E1925" s="127">
        <v>0</v>
      </c>
      <c r="F1925" s="127">
        <v>4.1878408964813421</v>
      </c>
      <c r="G1925" s="29">
        <v>1</v>
      </c>
      <c r="H1925" s="7"/>
      <c r="I1925" s="7"/>
      <c r="J1925" s="7"/>
      <c r="K1925" s="7"/>
      <c r="M1925" s="7"/>
    </row>
    <row r="1926" spans="1:13" x14ac:dyDescent="0.25">
      <c r="A1926" s="7"/>
      <c r="B1926">
        <v>2012</v>
      </c>
      <c r="C1926">
        <v>4</v>
      </c>
      <c r="D1926">
        <v>5</v>
      </c>
      <c r="E1926" s="127">
        <v>0</v>
      </c>
      <c r="F1926" s="127">
        <v>4.1588040062304064</v>
      </c>
      <c r="G1926" s="29">
        <v>1</v>
      </c>
      <c r="H1926" s="7"/>
      <c r="I1926" s="7"/>
      <c r="J1926" s="7"/>
      <c r="K1926" s="7"/>
      <c r="M1926" s="7"/>
    </row>
    <row r="1927" spans="1:13" x14ac:dyDescent="0.25">
      <c r="A1927" s="7"/>
      <c r="B1927">
        <v>2012</v>
      </c>
      <c r="C1927">
        <v>4</v>
      </c>
      <c r="D1927">
        <v>6</v>
      </c>
      <c r="E1927" s="127">
        <v>0</v>
      </c>
      <c r="F1927" s="127">
        <v>4.1299422857659129</v>
      </c>
      <c r="G1927" s="29">
        <v>1</v>
      </c>
      <c r="H1927" s="7"/>
      <c r="I1927" s="7"/>
      <c r="J1927" s="7"/>
      <c r="K1927" s="7"/>
      <c r="M1927" s="7"/>
    </row>
    <row r="1928" spans="1:13" x14ac:dyDescent="0.25">
      <c r="A1928" s="7"/>
      <c r="B1928">
        <v>2012</v>
      </c>
      <c r="C1928">
        <v>4</v>
      </c>
      <c r="D1928">
        <v>7</v>
      </c>
      <c r="E1928" s="127">
        <v>0</v>
      </c>
      <c r="F1928" s="127">
        <v>4.101264389429959</v>
      </c>
      <c r="G1928" s="29">
        <v>1</v>
      </c>
      <c r="H1928" s="7"/>
      <c r="I1928" s="7"/>
      <c r="J1928" s="7"/>
      <c r="K1928" s="7"/>
      <c r="M1928" s="7"/>
    </row>
    <row r="1929" spans="1:13" x14ac:dyDescent="0.25">
      <c r="A1929" s="7"/>
      <c r="B1929">
        <v>2012</v>
      </c>
      <c r="C1929">
        <v>4</v>
      </c>
      <c r="D1929">
        <v>8</v>
      </c>
      <c r="E1929" s="127">
        <v>0</v>
      </c>
      <c r="F1929" s="127">
        <v>4.0727788539550085</v>
      </c>
      <c r="G1929" s="29">
        <v>1</v>
      </c>
      <c r="H1929" s="7"/>
      <c r="I1929" s="7"/>
      <c r="J1929" s="7"/>
      <c r="K1929" s="7"/>
      <c r="M1929" s="7"/>
    </row>
    <row r="1930" spans="1:13" x14ac:dyDescent="0.25">
      <c r="A1930" s="7"/>
      <c r="B1930">
        <v>2012</v>
      </c>
      <c r="C1930">
        <v>4</v>
      </c>
      <c r="D1930">
        <v>9</v>
      </c>
      <c r="E1930" s="127">
        <v>3.8202366799999998</v>
      </c>
      <c r="F1930" s="127">
        <v>4.0444940984638915</v>
      </c>
      <c r="G1930" s="29">
        <v>1</v>
      </c>
      <c r="H1930" s="7"/>
      <c r="I1930" s="7"/>
      <c r="J1930" s="7"/>
      <c r="K1930" s="7"/>
      <c r="M1930" s="7"/>
    </row>
    <row r="1931" spans="1:13" x14ac:dyDescent="0.25">
      <c r="A1931" s="7"/>
      <c r="B1931">
        <v>2012</v>
      </c>
      <c r="C1931">
        <v>4</v>
      </c>
      <c r="D1931">
        <v>10</v>
      </c>
      <c r="E1931" s="127">
        <v>0</v>
      </c>
      <c r="F1931" s="127">
        <v>4.0164184244698076</v>
      </c>
      <c r="G1931" s="29">
        <v>1</v>
      </c>
      <c r="H1931" s="7"/>
      <c r="I1931" s="7"/>
      <c r="J1931" s="7"/>
      <c r="K1931" s="7"/>
      <c r="M1931" s="7"/>
    </row>
    <row r="1932" spans="1:13" x14ac:dyDescent="0.25">
      <c r="A1932" s="7"/>
      <c r="B1932">
        <v>2012</v>
      </c>
      <c r="C1932">
        <v>4</v>
      </c>
      <c r="D1932">
        <v>11</v>
      </c>
      <c r="E1932" s="127">
        <v>5.75652075</v>
      </c>
      <c r="F1932" s="127">
        <v>3.9885600158763244</v>
      </c>
      <c r="G1932" s="29">
        <v>1</v>
      </c>
      <c r="H1932" s="7"/>
      <c r="I1932" s="7"/>
      <c r="J1932" s="7"/>
      <c r="K1932" s="7"/>
      <c r="M1932" s="7"/>
    </row>
    <row r="1933" spans="1:13" x14ac:dyDescent="0.25">
      <c r="A1933" s="7"/>
      <c r="B1933">
        <v>2012</v>
      </c>
      <c r="C1933">
        <v>4</v>
      </c>
      <c r="D1933">
        <v>12</v>
      </c>
      <c r="E1933" s="127">
        <v>41.289951299999998</v>
      </c>
      <c r="F1933" s="127">
        <v>3.9609269389773765</v>
      </c>
      <c r="G1933" s="29">
        <v>1</v>
      </c>
      <c r="H1933" s="7"/>
      <c r="I1933" s="7"/>
      <c r="J1933" s="7"/>
      <c r="K1933" s="7"/>
      <c r="M1933" s="7"/>
    </row>
    <row r="1934" spans="1:13" x14ac:dyDescent="0.25">
      <c r="A1934" s="7"/>
      <c r="B1934">
        <v>2012</v>
      </c>
      <c r="C1934">
        <v>4</v>
      </c>
      <c r="D1934">
        <v>13</v>
      </c>
      <c r="E1934" s="127">
        <v>2.19794416</v>
      </c>
      <c r="F1934" s="127">
        <v>3.9335271424572671</v>
      </c>
      <c r="G1934" s="29">
        <v>1</v>
      </c>
      <c r="H1934" s="7"/>
      <c r="I1934" s="7"/>
      <c r="J1934" s="7"/>
      <c r="K1934" s="7"/>
      <c r="M1934" s="7"/>
    </row>
    <row r="1935" spans="1:13" x14ac:dyDescent="0.25">
      <c r="A1935" s="7"/>
      <c r="B1935">
        <v>2012</v>
      </c>
      <c r="C1935">
        <v>4</v>
      </c>
      <c r="D1935">
        <v>14</v>
      </c>
      <c r="E1935" s="127">
        <v>0</v>
      </c>
      <c r="F1935" s="127">
        <v>3.9063684573906663</v>
      </c>
      <c r="G1935" s="29">
        <v>1</v>
      </c>
      <c r="H1935" s="7"/>
      <c r="I1935" s="7"/>
      <c r="J1935" s="7"/>
      <c r="K1935" s="7"/>
      <c r="M1935" s="7"/>
    </row>
    <row r="1936" spans="1:13" x14ac:dyDescent="0.25">
      <c r="A1936" s="7"/>
      <c r="B1936">
        <v>2012</v>
      </c>
      <c r="C1936">
        <v>4</v>
      </c>
      <c r="D1936">
        <v>15</v>
      </c>
      <c r="E1936" s="127">
        <v>0</v>
      </c>
      <c r="F1936" s="127">
        <v>3.8794585972426114</v>
      </c>
      <c r="G1936" s="29">
        <v>1</v>
      </c>
      <c r="H1936" s="7"/>
      <c r="I1936" s="7"/>
      <c r="J1936" s="7"/>
      <c r="K1936" s="7"/>
      <c r="M1936" s="7"/>
    </row>
    <row r="1937" spans="1:13" x14ac:dyDescent="0.25">
      <c r="A1937" s="7"/>
      <c r="B1937">
        <v>2012</v>
      </c>
      <c r="C1937">
        <v>4</v>
      </c>
      <c r="D1937">
        <v>16</v>
      </c>
      <c r="E1937" s="127">
        <v>0</v>
      </c>
      <c r="F1937" s="127">
        <v>3.8528051578685112</v>
      </c>
      <c r="G1937" s="29">
        <v>1</v>
      </c>
      <c r="H1937" s="7"/>
      <c r="I1937" s="7"/>
      <c r="J1937" s="7"/>
      <c r="K1937" s="7"/>
      <c r="M1937" s="7"/>
    </row>
    <row r="1938" spans="1:13" x14ac:dyDescent="0.25">
      <c r="A1938" s="7"/>
      <c r="B1938">
        <v>2012</v>
      </c>
      <c r="C1938">
        <v>4</v>
      </c>
      <c r="D1938">
        <v>17</v>
      </c>
      <c r="E1938" s="127">
        <v>0</v>
      </c>
      <c r="F1938" s="127">
        <v>3.8264156175141375</v>
      </c>
      <c r="G1938" s="29">
        <v>1</v>
      </c>
      <c r="H1938" s="7"/>
      <c r="I1938" s="7"/>
      <c r="J1938" s="7"/>
      <c r="K1938" s="7"/>
      <c r="M1938" s="7"/>
    </row>
    <row r="1939" spans="1:13" x14ac:dyDescent="0.25">
      <c r="A1939" s="7"/>
      <c r="B1939">
        <v>2012</v>
      </c>
      <c r="C1939">
        <v>4</v>
      </c>
      <c r="D1939">
        <v>18</v>
      </c>
      <c r="E1939" s="127">
        <v>0</v>
      </c>
      <c r="F1939" s="127">
        <v>3.8002973368156328</v>
      </c>
      <c r="G1939" s="29">
        <v>1</v>
      </c>
      <c r="H1939" s="7"/>
      <c r="I1939" s="7"/>
      <c r="J1939" s="7"/>
      <c r="K1939" s="7"/>
      <c r="M1939" s="7"/>
    </row>
    <row r="1940" spans="1:13" x14ac:dyDescent="0.25">
      <c r="A1940" s="7"/>
      <c r="B1940">
        <v>2012</v>
      </c>
      <c r="C1940">
        <v>4</v>
      </c>
      <c r="D1940">
        <v>19</v>
      </c>
      <c r="E1940" s="127">
        <v>0.36632406699999998</v>
      </c>
      <c r="F1940" s="127">
        <v>3.7744575587995088</v>
      </c>
      <c r="G1940" s="29">
        <v>1</v>
      </c>
      <c r="H1940" s="7"/>
      <c r="I1940" s="7"/>
      <c r="J1940" s="7"/>
      <c r="K1940" s="7"/>
      <c r="M1940" s="7"/>
    </row>
    <row r="1941" spans="1:13" x14ac:dyDescent="0.25">
      <c r="A1941" s="7"/>
      <c r="B1941">
        <v>2012</v>
      </c>
      <c r="C1941">
        <v>4</v>
      </c>
      <c r="D1941">
        <v>20</v>
      </c>
      <c r="E1941" s="127">
        <v>1.15130413</v>
      </c>
      <c r="F1941" s="127">
        <v>3.7489034088826401</v>
      </c>
      <c r="G1941" s="29">
        <v>1</v>
      </c>
      <c r="H1941" s="7"/>
      <c r="I1941" s="7"/>
      <c r="J1941" s="7"/>
      <c r="K1941" s="7"/>
      <c r="M1941" s="7"/>
    </row>
    <row r="1942" spans="1:13" x14ac:dyDescent="0.25">
      <c r="A1942" s="7"/>
      <c r="B1942">
        <v>2012</v>
      </c>
      <c r="C1942">
        <v>4</v>
      </c>
      <c r="D1942">
        <v>21</v>
      </c>
      <c r="E1942" s="127">
        <v>0</v>
      </c>
      <c r="F1942" s="127">
        <v>3.7236418948722738</v>
      </c>
      <c r="G1942" s="29">
        <v>1</v>
      </c>
      <c r="H1942" s="7"/>
      <c r="I1942" s="7"/>
      <c r="J1942" s="7"/>
      <c r="K1942" s="7"/>
      <c r="M1942" s="7"/>
    </row>
    <row r="1943" spans="1:13" x14ac:dyDescent="0.25">
      <c r="A1943" s="7"/>
      <c r="B1943">
        <v>2012</v>
      </c>
      <c r="C1943">
        <v>4</v>
      </c>
      <c r="D1943">
        <v>22</v>
      </c>
      <c r="E1943" s="127">
        <v>0</v>
      </c>
      <c r="F1943" s="127">
        <v>3.6986799069660243</v>
      </c>
      <c r="G1943" s="29">
        <v>1</v>
      </c>
      <c r="H1943" s="7"/>
      <c r="I1943" s="7"/>
      <c r="J1943" s="7"/>
      <c r="K1943" s="7"/>
      <c r="M1943" s="7"/>
    </row>
    <row r="1944" spans="1:13" x14ac:dyDescent="0.25">
      <c r="A1944" s="7"/>
      <c r="B1944">
        <v>2012</v>
      </c>
      <c r="C1944">
        <v>4</v>
      </c>
      <c r="D1944">
        <v>23</v>
      </c>
      <c r="E1944" s="127">
        <v>0</v>
      </c>
      <c r="F1944" s="127">
        <v>3.6740242177518709</v>
      </c>
      <c r="G1944" s="29">
        <v>1</v>
      </c>
      <c r="H1944" s="7"/>
      <c r="I1944" s="7"/>
      <c r="J1944" s="7"/>
      <c r="K1944" s="7"/>
      <c r="M1944" s="7"/>
    </row>
    <row r="1945" spans="1:13" x14ac:dyDescent="0.25">
      <c r="A1945" s="7"/>
      <c r="B1945">
        <v>2012</v>
      </c>
      <c r="C1945">
        <v>4</v>
      </c>
      <c r="D1945">
        <v>24</v>
      </c>
      <c r="E1945" s="127">
        <v>0</v>
      </c>
      <c r="F1945" s="127">
        <v>3.6496814822081625</v>
      </c>
      <c r="G1945" s="29">
        <v>1</v>
      </c>
      <c r="H1945" s="7"/>
      <c r="I1945" s="7"/>
      <c r="J1945" s="7"/>
      <c r="K1945" s="7"/>
      <c r="M1945" s="7"/>
    </row>
    <row r="1946" spans="1:13" x14ac:dyDescent="0.25">
      <c r="A1946" s="7"/>
      <c r="B1946">
        <v>2012</v>
      </c>
      <c r="C1946">
        <v>4</v>
      </c>
      <c r="D1946">
        <v>25</v>
      </c>
      <c r="E1946" s="127">
        <v>0</v>
      </c>
      <c r="F1946" s="127">
        <v>3.6256582377036159</v>
      </c>
      <c r="G1946" s="29">
        <v>1</v>
      </c>
      <c r="H1946" s="7"/>
      <c r="I1946" s="7"/>
      <c r="J1946" s="7"/>
      <c r="K1946" s="7"/>
      <c r="M1946" s="7"/>
    </row>
    <row r="1947" spans="1:13" x14ac:dyDescent="0.25">
      <c r="A1947" s="7"/>
      <c r="B1947">
        <v>2012</v>
      </c>
      <c r="C1947">
        <v>4</v>
      </c>
      <c r="D1947">
        <v>26</v>
      </c>
      <c r="E1947" s="127">
        <v>0</v>
      </c>
      <c r="F1947" s="127">
        <v>3.6019609039973197</v>
      </c>
      <c r="G1947" s="29">
        <v>1</v>
      </c>
      <c r="H1947" s="7"/>
      <c r="I1947" s="7"/>
      <c r="J1947" s="7"/>
      <c r="K1947" s="7"/>
      <c r="M1947" s="7"/>
    </row>
    <row r="1948" spans="1:13" x14ac:dyDescent="0.25">
      <c r="A1948" s="7"/>
      <c r="B1948">
        <v>2012</v>
      </c>
      <c r="C1948">
        <v>4</v>
      </c>
      <c r="D1948">
        <v>27</v>
      </c>
      <c r="E1948" s="127">
        <v>0</v>
      </c>
      <c r="F1948" s="127">
        <v>3.5785957832387201</v>
      </c>
      <c r="G1948" s="29">
        <v>1</v>
      </c>
      <c r="H1948" s="7"/>
      <c r="I1948" s="7"/>
      <c r="J1948" s="7"/>
      <c r="K1948" s="7"/>
      <c r="M1948" s="7"/>
    </row>
    <row r="1949" spans="1:13" x14ac:dyDescent="0.25">
      <c r="A1949" s="7"/>
      <c r="B1949">
        <v>2012</v>
      </c>
      <c r="C1949">
        <v>4</v>
      </c>
      <c r="D1949">
        <v>28</v>
      </c>
      <c r="E1949" s="127">
        <v>0</v>
      </c>
      <c r="F1949" s="127">
        <v>3.5555690599676408</v>
      </c>
      <c r="G1949" s="29">
        <v>1</v>
      </c>
      <c r="H1949" s="7"/>
      <c r="I1949" s="7"/>
      <c r="J1949" s="7"/>
      <c r="K1949" s="7"/>
      <c r="M1949" s="7"/>
    </row>
    <row r="1950" spans="1:13" x14ac:dyDescent="0.25">
      <c r="A1950" s="7"/>
      <c r="B1950">
        <v>2012</v>
      </c>
      <c r="C1950">
        <v>4</v>
      </c>
      <c r="D1950">
        <v>29</v>
      </c>
      <c r="E1950" s="127">
        <v>0</v>
      </c>
      <c r="F1950" s="127">
        <v>3.5328868011142704</v>
      </c>
      <c r="G1950" s="29">
        <v>1</v>
      </c>
      <c r="H1950" s="7"/>
      <c r="I1950" s="7"/>
      <c r="J1950" s="7"/>
      <c r="K1950" s="7"/>
      <c r="M1950" s="7"/>
    </row>
    <row r="1951" spans="1:13" x14ac:dyDescent="0.25">
      <c r="A1951" s="7"/>
      <c r="B1951">
        <v>2012</v>
      </c>
      <c r="C1951">
        <v>4</v>
      </c>
      <c r="D1951">
        <v>30</v>
      </c>
      <c r="E1951" s="127">
        <v>0</v>
      </c>
      <c r="F1951" s="127">
        <v>3.5105549559991664</v>
      </c>
      <c r="G1951" s="29">
        <v>1</v>
      </c>
      <c r="H1951" s="7"/>
      <c r="I1951" s="7"/>
      <c r="J1951" s="7"/>
      <c r="K1951" s="7"/>
      <c r="M1951" s="7"/>
    </row>
    <row r="1952" spans="1:13" x14ac:dyDescent="0.25">
      <c r="A1952" s="7"/>
      <c r="B1952">
        <v>2012</v>
      </c>
      <c r="C1952">
        <v>5</v>
      </c>
      <c r="D1952">
        <v>1</v>
      </c>
      <c r="E1952" s="127">
        <v>0</v>
      </c>
      <c r="F1952" s="127">
        <v>3.4885793563332479</v>
      </c>
      <c r="G1952" s="29">
        <v>1</v>
      </c>
      <c r="H1952" s="7"/>
      <c r="I1952" s="7"/>
      <c r="J1952" s="7"/>
      <c r="K1952" s="7"/>
      <c r="M1952" s="7"/>
    </row>
    <row r="1953" spans="1:13" x14ac:dyDescent="0.25">
      <c r="A1953" s="7"/>
      <c r="B1953">
        <v>2012</v>
      </c>
      <c r="C1953">
        <v>5</v>
      </c>
      <c r="D1953">
        <v>2</v>
      </c>
      <c r="E1953" s="127">
        <v>0</v>
      </c>
      <c r="F1953" s="127">
        <v>3.4669657162178096</v>
      </c>
      <c r="G1953" s="29">
        <v>1</v>
      </c>
      <c r="H1953" s="7"/>
      <c r="I1953" s="7"/>
      <c r="J1953" s="7"/>
      <c r="K1953" s="7"/>
      <c r="M1953" s="7"/>
    </row>
    <row r="1954" spans="1:13" x14ac:dyDescent="0.25">
      <c r="A1954" s="7"/>
      <c r="B1954">
        <v>2012</v>
      </c>
      <c r="C1954">
        <v>5</v>
      </c>
      <c r="D1954">
        <v>3</v>
      </c>
      <c r="E1954" s="127">
        <v>0</v>
      </c>
      <c r="F1954" s="127">
        <v>3.4457196321445114</v>
      </c>
      <c r="G1954" s="29">
        <v>1</v>
      </c>
      <c r="H1954" s="7"/>
      <c r="I1954" s="7"/>
      <c r="J1954" s="7"/>
      <c r="K1954" s="7"/>
      <c r="M1954" s="7"/>
    </row>
    <row r="1955" spans="1:13" x14ac:dyDescent="0.25">
      <c r="A1955" s="7"/>
      <c r="B1955">
        <v>2012</v>
      </c>
      <c r="C1955">
        <v>5</v>
      </c>
      <c r="D1955">
        <v>4</v>
      </c>
      <c r="E1955" s="127">
        <v>0</v>
      </c>
      <c r="F1955" s="127">
        <v>3.42484658299538</v>
      </c>
      <c r="G1955" s="29">
        <v>1</v>
      </c>
      <c r="H1955" s="7"/>
      <c r="I1955" s="7"/>
      <c r="J1955" s="7"/>
      <c r="K1955" s="7"/>
      <c r="M1955" s="7"/>
    </row>
    <row r="1956" spans="1:13" x14ac:dyDescent="0.25">
      <c r="A1956" s="7"/>
      <c r="B1956">
        <v>2012</v>
      </c>
      <c r="C1956">
        <v>5</v>
      </c>
      <c r="D1956">
        <v>5</v>
      </c>
      <c r="E1956" s="127">
        <v>0</v>
      </c>
      <c r="F1956" s="127">
        <v>3.4043519300428109</v>
      </c>
      <c r="G1956" s="29">
        <v>1</v>
      </c>
      <c r="H1956" s="7"/>
      <c r="I1956" s="7"/>
      <c r="J1956" s="7"/>
      <c r="K1956" s="7"/>
      <c r="M1956" s="7"/>
    </row>
    <row r="1957" spans="1:13" x14ac:dyDescent="0.25">
      <c r="A1957" s="7"/>
      <c r="B1957">
        <v>2012</v>
      </c>
      <c r="C1957">
        <v>5</v>
      </c>
      <c r="D1957">
        <v>6</v>
      </c>
      <c r="E1957" s="127">
        <v>0</v>
      </c>
      <c r="F1957" s="127">
        <v>3.384240916949568</v>
      </c>
      <c r="G1957" s="29">
        <v>1</v>
      </c>
      <c r="H1957" s="7"/>
      <c r="I1957" s="7"/>
      <c r="J1957" s="7"/>
      <c r="K1957" s="7"/>
      <c r="M1957" s="7"/>
    </row>
    <row r="1958" spans="1:13" x14ac:dyDescent="0.25">
      <c r="A1958" s="7"/>
      <c r="B1958">
        <v>2012</v>
      </c>
      <c r="C1958">
        <v>5</v>
      </c>
      <c r="D1958">
        <v>7</v>
      </c>
      <c r="E1958" s="127">
        <v>0</v>
      </c>
      <c r="F1958" s="127">
        <v>3.3645186697687794</v>
      </c>
      <c r="G1958" s="29">
        <v>1</v>
      </c>
      <c r="H1958" s="7"/>
      <c r="I1958" s="7"/>
      <c r="J1958" s="7"/>
      <c r="K1958" s="7"/>
      <c r="M1958" s="7"/>
    </row>
    <row r="1959" spans="1:13" x14ac:dyDescent="0.25">
      <c r="A1959" s="7"/>
      <c r="B1959">
        <v>2012</v>
      </c>
      <c r="C1959">
        <v>5</v>
      </c>
      <c r="D1959">
        <v>8</v>
      </c>
      <c r="E1959" s="127">
        <v>0</v>
      </c>
      <c r="F1959" s="127">
        <v>3.3451901969439466</v>
      </c>
      <c r="G1959" s="29">
        <v>1</v>
      </c>
      <c r="H1959" s="7"/>
      <c r="I1959" s="7"/>
      <c r="J1959" s="7"/>
      <c r="K1959" s="7"/>
      <c r="M1959" s="7"/>
    </row>
    <row r="1960" spans="1:13" x14ac:dyDescent="0.25">
      <c r="A1960" s="7"/>
      <c r="B1960">
        <v>2012</v>
      </c>
      <c r="C1960">
        <v>5</v>
      </c>
      <c r="D1960">
        <v>9</v>
      </c>
      <c r="E1960" s="127">
        <v>0</v>
      </c>
      <c r="F1960" s="127">
        <v>3.3262603893089349</v>
      </c>
      <c r="G1960" s="29">
        <v>1</v>
      </c>
      <c r="H1960" s="7"/>
      <c r="I1960" s="7"/>
      <c r="J1960" s="7"/>
      <c r="K1960" s="7"/>
      <c r="M1960" s="7"/>
    </row>
    <row r="1961" spans="1:13" x14ac:dyDescent="0.25">
      <c r="A1961" s="7"/>
      <c r="B1961">
        <v>2012</v>
      </c>
      <c r="C1961">
        <v>5</v>
      </c>
      <c r="D1961">
        <v>10</v>
      </c>
      <c r="E1961" s="127">
        <v>0</v>
      </c>
      <c r="F1961" s="127">
        <v>3.3077340200879792</v>
      </c>
      <c r="G1961" s="29">
        <v>1</v>
      </c>
      <c r="H1961" s="7"/>
      <c r="I1961" s="7"/>
      <c r="J1961" s="7"/>
      <c r="K1961" s="7"/>
      <c r="M1961" s="7"/>
    </row>
    <row r="1962" spans="1:13" x14ac:dyDescent="0.25">
      <c r="A1962" s="7"/>
      <c r="B1962">
        <v>2012</v>
      </c>
      <c r="C1962">
        <v>5</v>
      </c>
      <c r="D1962">
        <v>11</v>
      </c>
      <c r="E1962" s="127">
        <v>0</v>
      </c>
      <c r="F1962" s="127">
        <v>3.2896157448956815</v>
      </c>
      <c r="G1962" s="29">
        <v>1</v>
      </c>
      <c r="H1962" s="7"/>
      <c r="I1962" s="7"/>
      <c r="J1962" s="7"/>
      <c r="K1962" s="7"/>
      <c r="M1962" s="7"/>
    </row>
    <row r="1963" spans="1:13" x14ac:dyDescent="0.25">
      <c r="A1963" s="7"/>
      <c r="B1963">
        <v>2012</v>
      </c>
      <c r="C1963">
        <v>5</v>
      </c>
      <c r="D1963">
        <v>12</v>
      </c>
      <c r="E1963" s="127">
        <v>0</v>
      </c>
      <c r="F1963" s="127">
        <v>3.2719101017370131</v>
      </c>
      <c r="G1963" s="29">
        <v>1</v>
      </c>
      <c r="H1963" s="7"/>
      <c r="I1963" s="7"/>
      <c r="J1963" s="7"/>
      <c r="K1963" s="7"/>
      <c r="M1963" s="7"/>
    </row>
    <row r="1964" spans="1:13" x14ac:dyDescent="0.25">
      <c r="A1964" s="7"/>
      <c r="B1964">
        <v>2012</v>
      </c>
      <c r="C1964">
        <v>5</v>
      </c>
      <c r="D1964">
        <v>13</v>
      </c>
      <c r="E1964" s="127">
        <v>0</v>
      </c>
      <c r="F1964" s="127">
        <v>3.2546215110073105</v>
      </c>
      <c r="G1964" s="29">
        <v>1</v>
      </c>
      <c r="H1964" s="7"/>
      <c r="I1964" s="7"/>
      <c r="J1964" s="7"/>
      <c r="K1964" s="7"/>
      <c r="M1964" s="7"/>
    </row>
    <row r="1965" spans="1:13" x14ac:dyDescent="0.25">
      <c r="A1965" s="7"/>
      <c r="B1965">
        <v>2012</v>
      </c>
      <c r="C1965">
        <v>5</v>
      </c>
      <c r="D1965">
        <v>14</v>
      </c>
      <c r="E1965" s="127">
        <v>0</v>
      </c>
      <c r="F1965" s="127">
        <v>3.2377542754922803</v>
      </c>
      <c r="G1965" s="29">
        <v>1</v>
      </c>
      <c r="H1965" s="7"/>
      <c r="I1965" s="7"/>
      <c r="J1965" s="7"/>
      <c r="K1965" s="7"/>
      <c r="M1965" s="7"/>
    </row>
    <row r="1966" spans="1:13" x14ac:dyDescent="0.25">
      <c r="A1966" s="7"/>
      <c r="B1966">
        <v>2012</v>
      </c>
      <c r="C1966">
        <v>5</v>
      </c>
      <c r="D1966">
        <v>15</v>
      </c>
      <c r="E1966" s="127">
        <v>0</v>
      </c>
      <c r="F1966" s="127">
        <v>3.2213125803679956</v>
      </c>
      <c r="G1966" s="29">
        <v>1</v>
      </c>
      <c r="H1966" s="7"/>
      <c r="I1966" s="7"/>
      <c r="J1966" s="7"/>
      <c r="K1966" s="7"/>
      <c r="M1966" s="7"/>
    </row>
    <row r="1967" spans="1:13" x14ac:dyDescent="0.25">
      <c r="A1967" s="7"/>
      <c r="B1967">
        <v>2012</v>
      </c>
      <c r="C1967">
        <v>5</v>
      </c>
      <c r="D1967">
        <v>16</v>
      </c>
      <c r="E1967" s="127">
        <v>0</v>
      </c>
      <c r="F1967" s="127">
        <v>3.2053004932008986</v>
      </c>
      <c r="G1967" s="29">
        <v>1</v>
      </c>
      <c r="H1967" s="7"/>
      <c r="I1967" s="7"/>
      <c r="J1967" s="7"/>
      <c r="K1967" s="7"/>
      <c r="M1967" s="7"/>
    </row>
    <row r="1968" spans="1:13" x14ac:dyDescent="0.25">
      <c r="A1968" s="7"/>
      <c r="B1968">
        <v>2012</v>
      </c>
      <c r="C1968">
        <v>5</v>
      </c>
      <c r="D1968">
        <v>17</v>
      </c>
      <c r="E1968" s="127">
        <v>0</v>
      </c>
      <c r="F1968" s="127">
        <v>3.1897219639477972</v>
      </c>
      <c r="G1968" s="29">
        <v>1</v>
      </c>
      <c r="H1968" s="7"/>
      <c r="I1968" s="7"/>
      <c r="J1968" s="7"/>
      <c r="K1968" s="7"/>
      <c r="M1968" s="7"/>
    </row>
    <row r="1969" spans="1:13" x14ac:dyDescent="0.25">
      <c r="A1969" s="7"/>
      <c r="B1969">
        <v>2012</v>
      </c>
      <c r="C1969">
        <v>5</v>
      </c>
      <c r="D1969">
        <v>18</v>
      </c>
      <c r="E1969" s="127">
        <v>0</v>
      </c>
      <c r="F1969" s="127">
        <v>3.1745808249558705</v>
      </c>
      <c r="G1969" s="29">
        <v>1</v>
      </c>
      <c r="H1969" s="7"/>
      <c r="I1969" s="7"/>
      <c r="J1969" s="7"/>
      <c r="K1969" s="7"/>
      <c r="M1969" s="7"/>
    </row>
    <row r="1970" spans="1:13" x14ac:dyDescent="0.25">
      <c r="A1970" s="7"/>
      <c r="B1970">
        <v>2012</v>
      </c>
      <c r="C1970">
        <v>5</v>
      </c>
      <c r="D1970">
        <v>19</v>
      </c>
      <c r="E1970" s="127">
        <v>0</v>
      </c>
      <c r="F1970" s="127">
        <v>3.1598807909626627</v>
      </c>
      <c r="G1970" s="29">
        <v>1</v>
      </c>
      <c r="H1970" s="7"/>
      <c r="I1970" s="7"/>
      <c r="J1970" s="7"/>
      <c r="K1970" s="7"/>
      <c r="M1970" s="7"/>
    </row>
    <row r="1971" spans="1:13" x14ac:dyDescent="0.25">
      <c r="A1971" s="7"/>
      <c r="B1971">
        <v>2012</v>
      </c>
      <c r="C1971">
        <v>5</v>
      </c>
      <c r="D1971">
        <v>20</v>
      </c>
      <c r="E1971" s="127">
        <v>0</v>
      </c>
      <c r="F1971" s="127">
        <v>3.1456254590960864</v>
      </c>
      <c r="G1971" s="29">
        <v>1</v>
      </c>
      <c r="H1971" s="7"/>
      <c r="I1971" s="7"/>
      <c r="J1971" s="7"/>
      <c r="K1971" s="7"/>
      <c r="M1971" s="7"/>
    </row>
    <row r="1972" spans="1:13" x14ac:dyDescent="0.25">
      <c r="A1972" s="7"/>
      <c r="B1972">
        <v>2012</v>
      </c>
      <c r="C1972">
        <v>5</v>
      </c>
      <c r="D1972">
        <v>21</v>
      </c>
      <c r="E1972" s="127">
        <v>0</v>
      </c>
      <c r="F1972" s="127">
        <v>3.1318183088744234</v>
      </c>
      <c r="G1972" s="29">
        <v>1</v>
      </c>
      <c r="H1972" s="7"/>
      <c r="I1972" s="7"/>
      <c r="J1972" s="7"/>
      <c r="K1972" s="7"/>
      <c r="M1972" s="7"/>
    </row>
    <row r="1973" spans="1:13" x14ac:dyDescent="0.25">
      <c r="A1973" s="7"/>
      <c r="B1973">
        <v>2012</v>
      </c>
      <c r="C1973">
        <v>5</v>
      </c>
      <c r="D1973">
        <v>22</v>
      </c>
      <c r="E1973" s="127">
        <v>0</v>
      </c>
      <c r="F1973" s="127">
        <v>3.1184627022063207</v>
      </c>
      <c r="G1973" s="29">
        <v>1</v>
      </c>
      <c r="H1973" s="7"/>
      <c r="I1973" s="7"/>
      <c r="J1973" s="7"/>
      <c r="K1973" s="7"/>
      <c r="M1973" s="7"/>
    </row>
    <row r="1974" spans="1:13" x14ac:dyDescent="0.25">
      <c r="A1974" s="7"/>
      <c r="B1974">
        <v>2012</v>
      </c>
      <c r="C1974">
        <v>5</v>
      </c>
      <c r="D1974">
        <v>23</v>
      </c>
      <c r="E1974" s="127">
        <v>0</v>
      </c>
      <c r="F1974" s="127">
        <v>3.105561883390795</v>
      </c>
      <c r="G1974" s="29">
        <v>1</v>
      </c>
      <c r="H1974" s="7"/>
      <c r="I1974" s="7"/>
      <c r="J1974" s="7"/>
      <c r="K1974" s="7"/>
      <c r="M1974" s="7"/>
    </row>
    <row r="1975" spans="1:13" x14ac:dyDescent="0.25">
      <c r="A1975" s="7"/>
      <c r="B1975">
        <v>2012</v>
      </c>
      <c r="C1975">
        <v>5</v>
      </c>
      <c r="D1975">
        <v>24</v>
      </c>
      <c r="E1975" s="127">
        <v>0</v>
      </c>
      <c r="F1975" s="127">
        <v>3.0931189791172296</v>
      </c>
      <c r="G1975" s="29">
        <v>1</v>
      </c>
      <c r="H1975" s="7"/>
      <c r="I1975" s="7"/>
      <c r="J1975" s="7"/>
      <c r="K1975" s="7"/>
      <c r="M1975" s="7"/>
    </row>
    <row r="1976" spans="1:13" x14ac:dyDescent="0.25">
      <c r="A1976" s="7"/>
      <c r="B1976">
        <v>2012</v>
      </c>
      <c r="C1976">
        <v>5</v>
      </c>
      <c r="D1976">
        <v>25</v>
      </c>
      <c r="E1976" s="127">
        <v>0</v>
      </c>
      <c r="F1976" s="127">
        <v>3.0811369984653791</v>
      </c>
      <c r="G1976" s="29">
        <v>1</v>
      </c>
      <c r="H1976" s="7"/>
      <c r="I1976" s="7"/>
      <c r="J1976" s="7"/>
      <c r="K1976" s="7"/>
      <c r="M1976" s="7"/>
    </row>
    <row r="1977" spans="1:13" x14ac:dyDescent="0.25">
      <c r="A1977" s="7"/>
      <c r="B1977">
        <v>2012</v>
      </c>
      <c r="C1977">
        <v>5</v>
      </c>
      <c r="D1977">
        <v>26</v>
      </c>
      <c r="E1977" s="127">
        <v>0</v>
      </c>
      <c r="F1977" s="127">
        <v>3.0696188329053635</v>
      </c>
      <c r="G1977" s="29">
        <v>1</v>
      </c>
      <c r="H1977" s="7"/>
      <c r="I1977" s="7"/>
      <c r="J1977" s="7"/>
      <c r="K1977" s="7"/>
      <c r="M1977" s="7"/>
    </row>
    <row r="1978" spans="1:13" x14ac:dyDescent="0.25">
      <c r="A1978" s="7"/>
      <c r="B1978">
        <v>2012</v>
      </c>
      <c r="C1978">
        <v>5</v>
      </c>
      <c r="D1978">
        <v>27</v>
      </c>
      <c r="E1978" s="127">
        <v>0</v>
      </c>
      <c r="F1978" s="127">
        <v>3.0585672562976685</v>
      </c>
      <c r="G1978" s="29">
        <v>1</v>
      </c>
      <c r="H1978" s="7"/>
      <c r="I1978" s="7"/>
      <c r="J1978" s="7"/>
      <c r="K1978" s="7"/>
      <c r="M1978" s="7"/>
    </row>
    <row r="1979" spans="1:13" x14ac:dyDescent="0.25">
      <c r="A1979" s="7"/>
      <c r="B1979">
        <v>2012</v>
      </c>
      <c r="C1979">
        <v>5</v>
      </c>
      <c r="D1979">
        <v>28</v>
      </c>
      <c r="E1979" s="127">
        <v>0</v>
      </c>
      <c r="F1979" s="127">
        <v>3.0479849248931492</v>
      </c>
      <c r="G1979" s="29">
        <v>1</v>
      </c>
      <c r="H1979" s="7"/>
      <c r="I1979" s="7"/>
      <c r="J1979" s="7"/>
      <c r="K1979" s="7"/>
      <c r="M1979" s="7"/>
    </row>
    <row r="1980" spans="1:13" x14ac:dyDescent="0.25">
      <c r="A1980" s="7"/>
      <c r="B1980">
        <v>2012</v>
      </c>
      <c r="C1980">
        <v>5</v>
      </c>
      <c r="D1980">
        <v>29</v>
      </c>
      <c r="E1980" s="127">
        <v>0</v>
      </c>
      <c r="F1980" s="127">
        <v>3.0378743773330323</v>
      </c>
      <c r="G1980" s="29">
        <v>1</v>
      </c>
      <c r="H1980" s="7"/>
      <c r="I1980" s="7"/>
      <c r="J1980" s="7"/>
      <c r="K1980" s="7"/>
      <c r="M1980" s="7"/>
    </row>
    <row r="1981" spans="1:13" x14ac:dyDescent="0.25">
      <c r="A1981" s="7"/>
      <c r="B1981">
        <v>2012</v>
      </c>
      <c r="C1981">
        <v>5</v>
      </c>
      <c r="D1981">
        <v>30</v>
      </c>
      <c r="E1981" s="127">
        <v>0</v>
      </c>
      <c r="F1981" s="127">
        <v>3.0282380346489042</v>
      </c>
      <c r="G1981" s="29">
        <v>1</v>
      </c>
      <c r="H1981" s="7"/>
      <c r="I1981" s="7"/>
      <c r="J1981" s="7"/>
      <c r="K1981" s="7"/>
      <c r="M1981" s="7"/>
    </row>
    <row r="1982" spans="1:13" x14ac:dyDescent="0.25">
      <c r="A1982" s="7"/>
      <c r="B1982">
        <v>2012</v>
      </c>
      <c r="C1982">
        <v>5</v>
      </c>
      <c r="D1982">
        <v>31</v>
      </c>
      <c r="E1982" s="127">
        <v>0</v>
      </c>
      <c r="F1982" s="127">
        <v>3.0190782002627294</v>
      </c>
      <c r="G1982" s="29">
        <v>1</v>
      </c>
      <c r="H1982" s="7"/>
      <c r="I1982" s="7"/>
      <c r="J1982" s="7"/>
      <c r="K1982" s="7"/>
      <c r="M1982" s="7"/>
    </row>
    <row r="1983" spans="1:13" x14ac:dyDescent="0.25">
      <c r="A1983" s="7"/>
      <c r="B1983">
        <v>2012</v>
      </c>
      <c r="C1983">
        <v>6</v>
      </c>
      <c r="D1983">
        <v>1</v>
      </c>
      <c r="E1983" s="127">
        <v>0</v>
      </c>
      <c r="F1983" s="127">
        <v>3.0103970599868308</v>
      </c>
      <c r="G1983" s="29">
        <v>1</v>
      </c>
      <c r="H1983" s="7"/>
      <c r="I1983" s="7"/>
      <c r="J1983" s="7"/>
      <c r="K1983" s="7"/>
      <c r="M1983" s="7"/>
    </row>
    <row r="1984" spans="1:13" x14ac:dyDescent="0.25">
      <c r="A1984" s="7"/>
      <c r="B1984">
        <v>2012</v>
      </c>
      <c r="C1984">
        <v>6</v>
      </c>
      <c r="D1984">
        <v>2</v>
      </c>
      <c r="E1984" s="127">
        <v>0</v>
      </c>
      <c r="F1984" s="127">
        <v>3.0021966820239041</v>
      </c>
      <c r="G1984" s="29">
        <v>1</v>
      </c>
      <c r="H1984" s="7"/>
      <c r="I1984" s="7"/>
      <c r="J1984" s="7"/>
      <c r="K1984" s="7"/>
      <c r="M1984" s="7"/>
    </row>
    <row r="1985" spans="1:13" x14ac:dyDescent="0.25">
      <c r="A1985" s="7"/>
      <c r="B1985">
        <v>2012</v>
      </c>
      <c r="C1985">
        <v>6</v>
      </c>
      <c r="D1985">
        <v>3</v>
      </c>
      <c r="E1985" s="127">
        <v>0</v>
      </c>
      <c r="F1985" s="127">
        <v>2.9944790169670137</v>
      </c>
      <c r="G1985" s="29">
        <v>1</v>
      </c>
      <c r="H1985" s="7"/>
      <c r="I1985" s="7"/>
      <c r="J1985" s="7"/>
      <c r="K1985" s="7"/>
      <c r="M1985" s="7"/>
    </row>
    <row r="1986" spans="1:13" x14ac:dyDescent="0.25">
      <c r="A1986" s="7"/>
      <c r="B1986">
        <v>2012</v>
      </c>
      <c r="C1986">
        <v>6</v>
      </c>
      <c r="D1986">
        <v>4</v>
      </c>
      <c r="E1986" s="127">
        <v>0</v>
      </c>
      <c r="F1986" s="127">
        <v>2.9872458977995882</v>
      </c>
      <c r="G1986" s="29">
        <v>1</v>
      </c>
      <c r="H1986" s="7"/>
      <c r="I1986" s="7"/>
      <c r="J1986" s="7"/>
      <c r="K1986" s="7"/>
      <c r="M1986" s="7"/>
    </row>
    <row r="1987" spans="1:13" x14ac:dyDescent="0.25">
      <c r="A1987" s="7"/>
      <c r="B1987">
        <v>2012</v>
      </c>
      <c r="C1987">
        <v>6</v>
      </c>
      <c r="D1987">
        <v>5</v>
      </c>
      <c r="E1987" s="127">
        <v>0</v>
      </c>
      <c r="F1987" s="127">
        <v>2.9804990398954248</v>
      </c>
      <c r="G1987" s="29">
        <v>1</v>
      </c>
      <c r="H1987" s="7"/>
      <c r="I1987" s="7"/>
      <c r="J1987" s="7"/>
      <c r="K1987" s="7"/>
      <c r="M1987" s="7"/>
    </row>
    <row r="1988" spans="1:13" x14ac:dyDescent="0.25">
      <c r="A1988" s="7"/>
      <c r="B1988">
        <v>2012</v>
      </c>
      <c r="C1988">
        <v>6</v>
      </c>
      <c r="D1988">
        <v>6</v>
      </c>
      <c r="E1988" s="127">
        <v>0</v>
      </c>
      <c r="F1988" s="127">
        <v>2.9742400410186969</v>
      </c>
      <c r="G1988" s="29">
        <v>1</v>
      </c>
      <c r="H1988" s="7"/>
      <c r="I1988" s="7"/>
      <c r="J1988" s="7"/>
      <c r="K1988" s="7"/>
      <c r="M1988" s="7"/>
    </row>
    <row r="1989" spans="1:13" x14ac:dyDescent="0.25">
      <c r="A1989" s="7"/>
      <c r="B1989">
        <v>2012</v>
      </c>
      <c r="C1989">
        <v>6</v>
      </c>
      <c r="D1989">
        <v>7</v>
      </c>
      <c r="E1989" s="127">
        <v>0</v>
      </c>
      <c r="F1989" s="127">
        <v>2.9684703813239284</v>
      </c>
      <c r="G1989" s="29">
        <v>1</v>
      </c>
      <c r="H1989" s="7"/>
      <c r="I1989" s="7"/>
      <c r="J1989" s="7"/>
      <c r="K1989" s="7"/>
      <c r="M1989" s="7"/>
    </row>
    <row r="1990" spans="1:13" x14ac:dyDescent="0.25">
      <c r="A1990" s="7"/>
      <c r="B1990">
        <v>2012</v>
      </c>
      <c r="C1990">
        <v>6</v>
      </c>
      <c r="D1990">
        <v>8</v>
      </c>
      <c r="E1990" s="127">
        <v>0</v>
      </c>
      <c r="F1990" s="127">
        <v>2.9631914233560277</v>
      </c>
      <c r="G1990" s="29">
        <v>1</v>
      </c>
      <c r="H1990" s="7"/>
      <c r="I1990" s="7"/>
      <c r="J1990" s="7"/>
      <c r="K1990" s="7"/>
      <c r="M1990" s="7"/>
    </row>
    <row r="1991" spans="1:13" x14ac:dyDescent="0.25">
      <c r="A1991" s="7"/>
      <c r="B1991">
        <v>2012</v>
      </c>
      <c r="C1991">
        <v>6</v>
      </c>
      <c r="D1991">
        <v>9</v>
      </c>
      <c r="E1991" s="127">
        <v>0</v>
      </c>
      <c r="F1991" s="127">
        <v>2.9584044120502604</v>
      </c>
      <c r="G1991" s="29">
        <v>1</v>
      </c>
      <c r="H1991" s="7"/>
      <c r="I1991" s="7"/>
      <c r="J1991" s="7"/>
      <c r="K1991" s="7"/>
      <c r="M1991" s="7"/>
    </row>
    <row r="1992" spans="1:13" x14ac:dyDescent="0.25">
      <c r="A1992" s="7"/>
      <c r="B1992">
        <v>2012</v>
      </c>
      <c r="C1992">
        <v>6</v>
      </c>
      <c r="D1992">
        <v>10</v>
      </c>
      <c r="E1992" s="127">
        <v>0</v>
      </c>
      <c r="F1992" s="127">
        <v>2.954110474732266</v>
      </c>
      <c r="G1992" s="29">
        <v>1</v>
      </c>
      <c r="H1992" s="7"/>
      <c r="I1992" s="7"/>
      <c r="J1992" s="7"/>
      <c r="K1992" s="7"/>
      <c r="M1992" s="7"/>
    </row>
    <row r="1993" spans="1:13" x14ac:dyDescent="0.25">
      <c r="A1993" s="7"/>
      <c r="B1993">
        <v>2012</v>
      </c>
      <c r="C1993">
        <v>6</v>
      </c>
      <c r="D1993">
        <v>11</v>
      </c>
      <c r="E1993" s="127">
        <v>0</v>
      </c>
      <c r="F1993" s="127">
        <v>2.9503106211180534</v>
      </c>
      <c r="G1993" s="29">
        <v>1</v>
      </c>
      <c r="H1993" s="7"/>
      <c r="I1993" s="7"/>
      <c r="J1993" s="7"/>
      <c r="K1993" s="7"/>
      <c r="M1993" s="7"/>
    </row>
    <row r="1994" spans="1:13" x14ac:dyDescent="0.25">
      <c r="A1994" s="7"/>
      <c r="B1994">
        <v>2012</v>
      </c>
      <c r="C1994">
        <v>6</v>
      </c>
      <c r="D1994">
        <v>12</v>
      </c>
      <c r="E1994" s="127">
        <v>0</v>
      </c>
      <c r="F1994" s="127">
        <v>2.9470057433139898</v>
      </c>
      <c r="G1994" s="29">
        <v>1</v>
      </c>
      <c r="H1994" s="7"/>
      <c r="I1994" s="7"/>
      <c r="J1994" s="7"/>
      <c r="K1994" s="7"/>
      <c r="M1994" s="7"/>
    </row>
    <row r="1995" spans="1:13" x14ac:dyDescent="0.25">
      <c r="A1995" s="7"/>
      <c r="B1995">
        <v>2012</v>
      </c>
      <c r="C1995">
        <v>6</v>
      </c>
      <c r="D1995">
        <v>13</v>
      </c>
      <c r="E1995" s="127">
        <v>0</v>
      </c>
      <c r="F1995" s="127">
        <v>2.9441966158168205</v>
      </c>
      <c r="G1995" s="29">
        <v>1</v>
      </c>
      <c r="H1995" s="7"/>
      <c r="I1995" s="7"/>
      <c r="J1995" s="7"/>
      <c r="K1995" s="7"/>
      <c r="M1995" s="7"/>
    </row>
    <row r="1996" spans="1:13" x14ac:dyDescent="0.25">
      <c r="A1996" s="7"/>
      <c r="B1996">
        <v>2012</v>
      </c>
      <c r="C1996">
        <v>6</v>
      </c>
      <c r="D1996">
        <v>14</v>
      </c>
      <c r="E1996" s="127">
        <v>0</v>
      </c>
      <c r="F1996" s="127">
        <v>2.9418838955136524</v>
      </c>
      <c r="G1996" s="29">
        <v>1</v>
      </c>
      <c r="H1996" s="7"/>
      <c r="I1996" s="7"/>
      <c r="J1996" s="7"/>
      <c r="K1996" s="7"/>
      <c r="M1996" s="7"/>
    </row>
    <row r="1997" spans="1:13" x14ac:dyDescent="0.25">
      <c r="A1997" s="7"/>
      <c r="B1997">
        <v>2012</v>
      </c>
      <c r="C1997">
        <v>6</v>
      </c>
      <c r="D1997">
        <v>15</v>
      </c>
      <c r="E1997" s="127">
        <v>0</v>
      </c>
      <c r="F1997" s="127">
        <v>2.9400681216819602</v>
      </c>
      <c r="G1997" s="29">
        <v>1</v>
      </c>
      <c r="H1997" s="7"/>
      <c r="I1997" s="7"/>
      <c r="J1997" s="7"/>
      <c r="K1997" s="7"/>
      <c r="M1997" s="7"/>
    </row>
    <row r="1998" spans="1:13" x14ac:dyDescent="0.25">
      <c r="A1998" s="7"/>
      <c r="B1998">
        <v>2012</v>
      </c>
      <c r="C1998">
        <v>6</v>
      </c>
      <c r="D1998">
        <v>16</v>
      </c>
      <c r="E1998" s="127">
        <v>0</v>
      </c>
      <c r="F1998" s="127">
        <v>2.9387497159895979</v>
      </c>
      <c r="G1998" s="29">
        <v>1</v>
      </c>
      <c r="H1998" s="7"/>
      <c r="I1998" s="7"/>
      <c r="J1998" s="7"/>
      <c r="K1998" s="7"/>
      <c r="M1998" s="7"/>
    </row>
    <row r="1999" spans="1:13" x14ac:dyDescent="0.25">
      <c r="A1999" s="7"/>
      <c r="B1999">
        <v>2012</v>
      </c>
      <c r="C1999">
        <v>6</v>
      </c>
      <c r="D1999">
        <v>17</v>
      </c>
      <c r="E1999" s="127">
        <v>0</v>
      </c>
      <c r="F1999" s="127">
        <v>2.9379289824947659</v>
      </c>
      <c r="G1999" s="29">
        <v>1</v>
      </c>
      <c r="H1999" s="7"/>
      <c r="I1999" s="7"/>
      <c r="J1999" s="7"/>
      <c r="K1999" s="7"/>
      <c r="M1999" s="7"/>
    </row>
    <row r="2000" spans="1:13" x14ac:dyDescent="0.25">
      <c r="A2000" s="7"/>
      <c r="B2000">
        <v>2012</v>
      </c>
      <c r="C2000">
        <v>6</v>
      </c>
      <c r="D2000">
        <v>18</v>
      </c>
      <c r="E2000" s="127">
        <v>0</v>
      </c>
      <c r="F2000" s="127">
        <v>2.9376061076460438</v>
      </c>
      <c r="G2000" s="29">
        <v>1</v>
      </c>
      <c r="H2000" s="7"/>
      <c r="I2000" s="7"/>
      <c r="J2000" s="7"/>
      <c r="K2000" s="7"/>
      <c r="M2000" s="7"/>
    </row>
    <row r="2001" spans="1:13" x14ac:dyDescent="0.25">
      <c r="A2001" s="7"/>
      <c r="B2001">
        <v>2012</v>
      </c>
      <c r="C2001">
        <v>6</v>
      </c>
      <c r="D2001">
        <v>19</v>
      </c>
      <c r="E2001" s="127">
        <v>0</v>
      </c>
      <c r="F2001" s="127">
        <v>2.9377811602823951</v>
      </c>
      <c r="G2001" s="29">
        <v>1</v>
      </c>
      <c r="H2001" s="7"/>
      <c r="I2001" s="7"/>
      <c r="J2001" s="7"/>
      <c r="K2001" s="7"/>
      <c r="M2001" s="7"/>
    </row>
    <row r="2002" spans="1:13" x14ac:dyDescent="0.25">
      <c r="A2002" s="7"/>
      <c r="B2002">
        <v>2012</v>
      </c>
      <c r="C2002">
        <v>6</v>
      </c>
      <c r="D2002">
        <v>20</v>
      </c>
      <c r="E2002" s="127">
        <v>0</v>
      </c>
      <c r="F2002" s="127">
        <v>2.9384540916331194</v>
      </c>
      <c r="G2002" s="29">
        <v>1</v>
      </c>
      <c r="H2002" s="7"/>
      <c r="I2002" s="7"/>
      <c r="J2002" s="7"/>
      <c r="K2002" s="7"/>
      <c r="M2002" s="7"/>
    </row>
    <row r="2003" spans="1:13" x14ac:dyDescent="0.25">
      <c r="A2003" s="7"/>
      <c r="B2003">
        <v>2012</v>
      </c>
      <c r="C2003">
        <v>6</v>
      </c>
      <c r="D2003">
        <v>21</v>
      </c>
      <c r="E2003" s="127">
        <v>0</v>
      </c>
      <c r="F2003" s="127">
        <v>2.9396247353179108</v>
      </c>
      <c r="G2003" s="29">
        <v>1</v>
      </c>
      <c r="H2003" s="7"/>
      <c r="I2003" s="7"/>
      <c r="J2003" s="7"/>
      <c r="K2003" s="7"/>
      <c r="M2003" s="7"/>
    </row>
    <row r="2004" spans="1:13" x14ac:dyDescent="0.25">
      <c r="A2004" s="7"/>
      <c r="B2004">
        <v>2012</v>
      </c>
      <c r="C2004">
        <v>6</v>
      </c>
      <c r="D2004">
        <v>22</v>
      </c>
      <c r="E2004" s="127">
        <v>0</v>
      </c>
      <c r="F2004" s="127">
        <v>2.9412928073468168</v>
      </c>
      <c r="G2004" s="29">
        <v>1</v>
      </c>
      <c r="H2004" s="7"/>
      <c r="I2004" s="7"/>
      <c r="J2004" s="7"/>
      <c r="K2004" s="7"/>
      <c r="M2004" s="7"/>
    </row>
    <row r="2005" spans="1:13" x14ac:dyDescent="0.25">
      <c r="A2005" s="7"/>
      <c r="B2005">
        <v>2012</v>
      </c>
      <c r="C2005">
        <v>6</v>
      </c>
      <c r="D2005">
        <v>23</v>
      </c>
      <c r="E2005" s="127">
        <v>0</v>
      </c>
      <c r="F2005" s="127">
        <v>2.9434579061202579</v>
      </c>
      <c r="G2005" s="29">
        <v>1</v>
      </c>
      <c r="H2005" s="7"/>
      <c r="I2005" s="7"/>
      <c r="J2005" s="7"/>
      <c r="K2005" s="7"/>
      <c r="M2005" s="7"/>
    </row>
    <row r="2006" spans="1:13" x14ac:dyDescent="0.25">
      <c r="A2006" s="7"/>
      <c r="B2006">
        <v>2012</v>
      </c>
      <c r="C2006">
        <v>6</v>
      </c>
      <c r="D2006">
        <v>24</v>
      </c>
      <c r="E2006" s="127">
        <v>0</v>
      </c>
      <c r="F2006" s="127">
        <v>2.9461195124290174</v>
      </c>
      <c r="G2006" s="29">
        <v>1</v>
      </c>
      <c r="H2006" s="7"/>
      <c r="I2006" s="7"/>
      <c r="J2006" s="7"/>
      <c r="K2006" s="7"/>
      <c r="M2006" s="7"/>
    </row>
    <row r="2007" spans="1:13" x14ac:dyDescent="0.25">
      <c r="A2007" s="7"/>
      <c r="B2007">
        <v>2012</v>
      </c>
      <c r="C2007">
        <v>6</v>
      </c>
      <c r="D2007">
        <v>25</v>
      </c>
      <c r="E2007" s="127">
        <v>0</v>
      </c>
      <c r="F2007" s="127">
        <v>2.9492769894542565</v>
      </c>
      <c r="G2007" s="29">
        <v>1</v>
      </c>
      <c r="H2007" s="7"/>
      <c r="I2007" s="7"/>
      <c r="J2007" s="7"/>
      <c r="K2007" s="7"/>
      <c r="M2007" s="7"/>
    </row>
    <row r="2008" spans="1:13" x14ac:dyDescent="0.25">
      <c r="A2008" s="7"/>
      <c r="B2008">
        <v>2012</v>
      </c>
      <c r="C2008">
        <v>6</v>
      </c>
      <c r="D2008">
        <v>26</v>
      </c>
      <c r="E2008" s="127">
        <v>0</v>
      </c>
      <c r="F2008" s="127">
        <v>2.952929582767494</v>
      </c>
      <c r="G2008" s="29">
        <v>1</v>
      </c>
      <c r="H2008" s="7"/>
      <c r="I2008" s="7"/>
      <c r="J2008" s="7"/>
      <c r="K2008" s="7"/>
      <c r="M2008" s="7"/>
    </row>
    <row r="2009" spans="1:13" x14ac:dyDescent="0.25">
      <c r="A2009" s="7"/>
      <c r="B2009">
        <v>2012</v>
      </c>
      <c r="C2009">
        <v>6</v>
      </c>
      <c r="D2009">
        <v>27</v>
      </c>
      <c r="E2009" s="127">
        <v>0</v>
      </c>
      <c r="F2009" s="127">
        <v>2.9570764203306212</v>
      </c>
      <c r="G2009" s="29">
        <v>1</v>
      </c>
      <c r="H2009" s="7"/>
      <c r="I2009" s="7"/>
      <c r="J2009" s="7"/>
      <c r="K2009" s="7"/>
      <c r="M2009" s="7"/>
    </row>
    <row r="2010" spans="1:13" x14ac:dyDescent="0.25">
      <c r="A2010" s="7"/>
      <c r="B2010">
        <v>2012</v>
      </c>
      <c r="C2010">
        <v>6</v>
      </c>
      <c r="D2010">
        <v>28</v>
      </c>
      <c r="E2010" s="127">
        <v>0</v>
      </c>
      <c r="F2010" s="127">
        <v>2.9617165124958995</v>
      </c>
      <c r="G2010" s="29">
        <v>1</v>
      </c>
      <c r="H2010" s="7"/>
      <c r="I2010" s="7"/>
      <c r="J2010" s="7"/>
      <c r="K2010" s="7"/>
      <c r="M2010" s="7"/>
    </row>
    <row r="2011" spans="1:13" x14ac:dyDescent="0.25">
      <c r="A2011" s="7"/>
      <c r="B2011">
        <v>2012</v>
      </c>
      <c r="C2011">
        <v>6</v>
      </c>
      <c r="D2011">
        <v>29</v>
      </c>
      <c r="E2011" s="127">
        <v>0</v>
      </c>
      <c r="F2011" s="127">
        <v>2.9668487520059523</v>
      </c>
      <c r="G2011" s="29">
        <v>1</v>
      </c>
      <c r="H2011" s="7"/>
      <c r="I2011" s="7"/>
      <c r="J2011" s="7"/>
      <c r="K2011" s="7"/>
      <c r="M2011" s="7"/>
    </row>
    <row r="2012" spans="1:13" x14ac:dyDescent="0.25">
      <c r="A2012" s="7"/>
      <c r="B2012">
        <v>2012</v>
      </c>
      <c r="C2012">
        <v>6</v>
      </c>
      <c r="D2012">
        <v>30</v>
      </c>
      <c r="E2012" s="127">
        <v>0</v>
      </c>
      <c r="F2012" s="127">
        <v>2.9724719139937745</v>
      </c>
      <c r="G2012" s="29">
        <v>1</v>
      </c>
      <c r="H2012" s="7"/>
      <c r="I2012" s="7"/>
      <c r="J2012" s="7"/>
      <c r="K2012" s="7"/>
      <c r="M2012" s="7"/>
    </row>
    <row r="2013" spans="1:13" x14ac:dyDescent="0.25">
      <c r="A2013" s="7"/>
      <c r="B2013">
        <v>2012</v>
      </c>
      <c r="C2013">
        <v>7</v>
      </c>
      <c r="D2013">
        <v>1</v>
      </c>
      <c r="E2013" s="127">
        <v>0</v>
      </c>
      <c r="F2013" s="127">
        <v>2.9785846559827318</v>
      </c>
      <c r="G2013" s="29">
        <v>1</v>
      </c>
      <c r="H2013" s="7"/>
      <c r="I2013" s="7"/>
      <c r="J2013" s="7"/>
      <c r="K2013" s="7"/>
      <c r="M2013" s="7"/>
    </row>
    <row r="2014" spans="1:13" x14ac:dyDescent="0.25">
      <c r="A2014" s="7"/>
      <c r="B2014">
        <v>2012</v>
      </c>
      <c r="C2014">
        <v>7</v>
      </c>
      <c r="D2014">
        <v>2</v>
      </c>
      <c r="E2014" s="127">
        <v>0</v>
      </c>
      <c r="F2014" s="127">
        <v>2.9851855178865523</v>
      </c>
      <c r="G2014" s="29">
        <v>1</v>
      </c>
      <c r="H2014" s="7"/>
      <c r="I2014" s="7"/>
      <c r="J2014" s="7"/>
      <c r="K2014" s="7"/>
      <c r="M2014" s="7"/>
    </row>
    <row r="2015" spans="1:13" x14ac:dyDescent="0.25">
      <c r="A2015" s="7"/>
      <c r="B2015">
        <v>2012</v>
      </c>
      <c r="C2015">
        <v>7</v>
      </c>
      <c r="D2015">
        <v>3</v>
      </c>
      <c r="E2015" s="127">
        <v>0</v>
      </c>
      <c r="F2015" s="127">
        <v>2.9922729220093323</v>
      </c>
      <c r="G2015" s="29">
        <v>1</v>
      </c>
      <c r="H2015" s="7"/>
      <c r="I2015" s="7"/>
      <c r="J2015" s="7"/>
      <c r="K2015" s="7"/>
      <c r="M2015" s="7"/>
    </row>
    <row r="2016" spans="1:13" x14ac:dyDescent="0.25">
      <c r="A2016" s="7"/>
      <c r="B2016">
        <v>2012</v>
      </c>
      <c r="C2016">
        <v>7</v>
      </c>
      <c r="D2016">
        <v>4</v>
      </c>
      <c r="E2016" s="127">
        <v>0</v>
      </c>
      <c r="F2016" s="127">
        <v>2.9998451730455375</v>
      </c>
      <c r="G2016" s="29">
        <v>1</v>
      </c>
      <c r="H2016" s="7"/>
      <c r="I2016" s="7"/>
      <c r="J2016" s="7"/>
      <c r="K2016" s="7"/>
      <c r="M2016" s="7"/>
    </row>
    <row r="2017" spans="1:13" x14ac:dyDescent="0.25">
      <c r="A2017" s="7"/>
      <c r="B2017">
        <v>2012</v>
      </c>
      <c r="C2017">
        <v>7</v>
      </c>
      <c r="D2017">
        <v>5</v>
      </c>
      <c r="E2017" s="127">
        <v>0</v>
      </c>
      <c r="F2017" s="127">
        <v>3.0079004580800053</v>
      </c>
      <c r="G2017" s="29">
        <v>1</v>
      </c>
      <c r="H2017" s="7"/>
      <c r="I2017" s="7"/>
      <c r="J2017" s="7"/>
      <c r="K2017" s="7"/>
      <c r="M2017" s="7"/>
    </row>
    <row r="2018" spans="1:13" x14ac:dyDescent="0.25">
      <c r="A2018" s="7"/>
      <c r="B2018">
        <v>2012</v>
      </c>
      <c r="C2018">
        <v>7</v>
      </c>
      <c r="D2018">
        <v>6</v>
      </c>
      <c r="E2018" s="127">
        <v>0</v>
      </c>
      <c r="F2018" s="127">
        <v>3.0164368465879297</v>
      </c>
      <c r="G2018" s="29">
        <v>1</v>
      </c>
      <c r="H2018" s="7"/>
      <c r="I2018" s="7"/>
      <c r="J2018" s="7"/>
      <c r="K2018" s="7"/>
      <c r="M2018" s="7"/>
    </row>
    <row r="2019" spans="1:13" x14ac:dyDescent="0.25">
      <c r="A2019" s="7"/>
      <c r="B2019">
        <v>2012</v>
      </c>
      <c r="C2019">
        <v>7</v>
      </c>
      <c r="D2019">
        <v>7</v>
      </c>
      <c r="E2019" s="127">
        <v>0</v>
      </c>
      <c r="F2019" s="127">
        <v>3.0254522904348815</v>
      </c>
      <c r="G2019" s="29">
        <v>1</v>
      </c>
      <c r="H2019" s="7"/>
      <c r="I2019" s="7"/>
      <c r="J2019" s="7"/>
      <c r="K2019" s="7"/>
      <c r="M2019" s="7"/>
    </row>
    <row r="2020" spans="1:13" x14ac:dyDescent="0.25">
      <c r="A2020" s="7"/>
      <c r="B2020">
        <v>2012</v>
      </c>
      <c r="C2020">
        <v>7</v>
      </c>
      <c r="D2020">
        <v>8</v>
      </c>
      <c r="E2020" s="127">
        <v>0</v>
      </c>
      <c r="F2020" s="127">
        <v>3.0349446238768012</v>
      </c>
      <c r="G2020" s="29">
        <v>1</v>
      </c>
      <c r="H2020" s="7"/>
      <c r="I2020" s="7"/>
      <c r="J2020" s="7"/>
      <c r="K2020" s="7"/>
      <c r="M2020" s="7"/>
    </row>
    <row r="2021" spans="1:13" x14ac:dyDescent="0.25">
      <c r="A2021" s="7"/>
      <c r="B2021">
        <v>2012</v>
      </c>
      <c r="C2021">
        <v>7</v>
      </c>
      <c r="D2021">
        <v>9</v>
      </c>
      <c r="E2021" s="127">
        <v>0</v>
      </c>
      <c r="F2021" s="127">
        <v>3.0449115635600004</v>
      </c>
      <c r="G2021" s="29">
        <v>1</v>
      </c>
      <c r="H2021" s="7"/>
      <c r="I2021" s="7"/>
      <c r="J2021" s="7"/>
      <c r="K2021" s="7"/>
      <c r="M2021" s="7"/>
    </row>
    <row r="2022" spans="1:13" x14ac:dyDescent="0.25">
      <c r="A2022" s="7"/>
      <c r="B2022">
        <v>2012</v>
      </c>
      <c r="C2022">
        <v>7</v>
      </c>
      <c r="D2022">
        <v>10</v>
      </c>
      <c r="E2022" s="127">
        <v>0</v>
      </c>
      <c r="F2022" s="127">
        <v>3.0553507085211407</v>
      </c>
      <c r="G2022" s="29">
        <v>1</v>
      </c>
      <c r="H2022" s="7"/>
      <c r="I2022" s="7"/>
      <c r="J2022" s="7"/>
      <c r="K2022" s="7"/>
      <c r="M2022" s="7"/>
    </row>
    <row r="2023" spans="1:13" x14ac:dyDescent="0.25">
      <c r="A2023" s="7"/>
      <c r="B2023">
        <v>2012</v>
      </c>
      <c r="C2023">
        <v>7</v>
      </c>
      <c r="D2023">
        <v>11</v>
      </c>
      <c r="E2023" s="127">
        <v>0</v>
      </c>
      <c r="F2023" s="127">
        <v>3.0662595401872657</v>
      </c>
      <c r="G2023" s="29">
        <v>1</v>
      </c>
      <c r="H2023" s="7"/>
      <c r="I2023" s="7"/>
      <c r="J2023" s="7"/>
      <c r="K2023" s="7"/>
      <c r="M2023" s="7"/>
    </row>
    <row r="2024" spans="1:13" x14ac:dyDescent="0.25">
      <c r="A2024" s="7"/>
      <c r="B2024">
        <v>2012</v>
      </c>
      <c r="C2024">
        <v>7</v>
      </c>
      <c r="D2024">
        <v>12</v>
      </c>
      <c r="E2024" s="127">
        <v>0</v>
      </c>
      <c r="F2024" s="127">
        <v>3.0776354223757831</v>
      </c>
      <c r="G2024" s="29">
        <v>1</v>
      </c>
      <c r="H2024" s="7"/>
      <c r="I2024" s="7"/>
      <c r="J2024" s="7"/>
      <c r="K2024" s="7"/>
      <c r="M2024" s="7"/>
    </row>
    <row r="2025" spans="1:13" x14ac:dyDescent="0.25">
      <c r="A2025" s="7"/>
      <c r="B2025">
        <v>2012</v>
      </c>
      <c r="C2025">
        <v>7</v>
      </c>
      <c r="D2025">
        <v>13</v>
      </c>
      <c r="E2025" s="127">
        <v>0</v>
      </c>
      <c r="F2025" s="127">
        <v>3.0894756012944757</v>
      </c>
      <c r="G2025" s="29">
        <v>1</v>
      </c>
      <c r="H2025" s="7"/>
      <c r="I2025" s="7"/>
      <c r="J2025" s="7"/>
      <c r="K2025" s="7"/>
      <c r="M2025" s="7"/>
    </row>
    <row r="2026" spans="1:13" x14ac:dyDescent="0.25">
      <c r="A2026" s="7"/>
      <c r="B2026">
        <v>2012</v>
      </c>
      <c r="C2026">
        <v>7</v>
      </c>
      <c r="D2026">
        <v>14</v>
      </c>
      <c r="E2026" s="127">
        <v>0</v>
      </c>
      <c r="F2026" s="127">
        <v>3.1017772055414761</v>
      </c>
      <c r="G2026" s="29">
        <v>1</v>
      </c>
      <c r="H2026" s="7"/>
      <c r="I2026" s="7"/>
      <c r="J2026" s="7"/>
      <c r="K2026" s="7"/>
      <c r="M2026" s="7"/>
    </row>
    <row r="2027" spans="1:13" x14ac:dyDescent="0.25">
      <c r="A2027" s="7"/>
      <c r="B2027">
        <v>2012</v>
      </c>
      <c r="C2027">
        <v>7</v>
      </c>
      <c r="D2027">
        <v>15</v>
      </c>
      <c r="E2027" s="127">
        <v>0</v>
      </c>
      <c r="F2027" s="127">
        <v>3.1145372461053058</v>
      </c>
      <c r="G2027" s="29">
        <v>1</v>
      </c>
      <c r="H2027" s="7"/>
      <c r="I2027" s="7"/>
      <c r="J2027" s="7"/>
      <c r="K2027" s="7"/>
      <c r="M2027" s="7"/>
    </row>
    <row r="2028" spans="1:13" x14ac:dyDescent="0.25">
      <c r="A2028" s="7"/>
      <c r="B2028">
        <v>2012</v>
      </c>
      <c r="C2028">
        <v>7</v>
      </c>
      <c r="D2028">
        <v>16</v>
      </c>
      <c r="E2028" s="127">
        <v>0</v>
      </c>
      <c r="F2028" s="127">
        <v>3.1277526163648437</v>
      </c>
      <c r="G2028" s="29">
        <v>1</v>
      </c>
      <c r="H2028" s="7"/>
      <c r="I2028" s="7"/>
      <c r="J2028" s="7"/>
      <c r="K2028" s="7"/>
      <c r="M2028" s="7"/>
    </row>
    <row r="2029" spans="1:13" x14ac:dyDescent="0.25">
      <c r="A2029" s="7"/>
      <c r="B2029">
        <v>2012</v>
      </c>
      <c r="C2029">
        <v>7</v>
      </c>
      <c r="D2029">
        <v>17</v>
      </c>
      <c r="E2029" s="127">
        <v>0</v>
      </c>
      <c r="F2029" s="127">
        <v>3.1414200920893363</v>
      </c>
      <c r="G2029" s="29">
        <v>1</v>
      </c>
      <c r="H2029" s="7"/>
      <c r="I2029" s="7"/>
      <c r="J2029" s="7"/>
      <c r="K2029" s="7"/>
      <c r="M2029" s="7"/>
    </row>
    <row r="2030" spans="1:13" x14ac:dyDescent="0.25">
      <c r="A2030" s="7"/>
      <c r="B2030">
        <v>2012</v>
      </c>
      <c r="C2030">
        <v>7</v>
      </c>
      <c r="D2030">
        <v>18</v>
      </c>
      <c r="E2030" s="127">
        <v>0</v>
      </c>
      <c r="F2030" s="127">
        <v>3.1555363314383942</v>
      </c>
      <c r="G2030" s="29">
        <v>1</v>
      </c>
      <c r="H2030" s="7"/>
      <c r="I2030" s="7"/>
      <c r="J2030" s="7"/>
      <c r="K2030" s="7"/>
      <c r="M2030" s="7"/>
    </row>
    <row r="2031" spans="1:13" x14ac:dyDescent="0.25">
      <c r="A2031" s="7"/>
      <c r="B2031">
        <v>2012</v>
      </c>
      <c r="C2031">
        <v>7</v>
      </c>
      <c r="D2031">
        <v>19</v>
      </c>
      <c r="E2031" s="127">
        <v>0</v>
      </c>
      <c r="F2031" s="127">
        <v>3.1700978749620066</v>
      </c>
      <c r="G2031" s="29">
        <v>1</v>
      </c>
      <c r="H2031" s="7"/>
      <c r="I2031" s="7"/>
      <c r="J2031" s="7"/>
      <c r="K2031" s="7"/>
      <c r="M2031" s="7"/>
    </row>
    <row r="2032" spans="1:13" x14ac:dyDescent="0.25">
      <c r="A2032" s="7"/>
      <c r="B2032">
        <v>2012</v>
      </c>
      <c r="C2032">
        <v>7</v>
      </c>
      <c r="D2032">
        <v>20</v>
      </c>
      <c r="E2032" s="127">
        <v>0</v>
      </c>
      <c r="F2032" s="127">
        <v>3.1851011456005192</v>
      </c>
      <c r="G2032" s="29">
        <v>1</v>
      </c>
      <c r="H2032" s="7"/>
      <c r="I2032" s="7"/>
      <c r="J2032" s="7"/>
      <c r="K2032" s="7"/>
      <c r="M2032" s="7"/>
    </row>
    <row r="2033" spans="1:13" x14ac:dyDescent="0.25">
      <c r="A2033" s="7"/>
      <c r="B2033">
        <v>2012</v>
      </c>
      <c r="C2033">
        <v>7</v>
      </c>
      <c r="D2033">
        <v>21</v>
      </c>
      <c r="E2033" s="127">
        <v>0</v>
      </c>
      <c r="F2033" s="127">
        <v>3.2005424486846579</v>
      </c>
      <c r="G2033" s="29">
        <v>1</v>
      </c>
      <c r="H2033" s="7"/>
      <c r="I2033" s="7"/>
      <c r="J2033" s="7"/>
      <c r="K2033" s="7"/>
      <c r="M2033" s="7"/>
    </row>
    <row r="2034" spans="1:13" x14ac:dyDescent="0.25">
      <c r="A2034" s="7"/>
      <c r="B2034">
        <v>2012</v>
      </c>
      <c r="C2034">
        <v>7</v>
      </c>
      <c r="D2034">
        <v>22</v>
      </c>
      <c r="E2034" s="127">
        <v>0</v>
      </c>
      <c r="F2034" s="127">
        <v>3.2164179719355062</v>
      </c>
      <c r="G2034" s="29">
        <v>1</v>
      </c>
      <c r="H2034" s="7"/>
      <c r="I2034" s="7"/>
      <c r="J2034" s="7"/>
      <c r="K2034" s="7"/>
      <c r="M2034" s="7"/>
    </row>
    <row r="2035" spans="1:13" x14ac:dyDescent="0.25">
      <c r="A2035" s="7"/>
      <c r="B2035">
        <v>2012</v>
      </c>
      <c r="C2035">
        <v>7</v>
      </c>
      <c r="D2035">
        <v>23</v>
      </c>
      <c r="E2035" s="127">
        <v>0</v>
      </c>
      <c r="F2035" s="127">
        <v>3.2327237854645152</v>
      </c>
      <c r="G2035" s="29">
        <v>1</v>
      </c>
      <c r="H2035" s="7"/>
      <c r="I2035" s="7"/>
      <c r="J2035" s="7"/>
      <c r="K2035" s="7"/>
      <c r="M2035" s="7"/>
    </row>
    <row r="2036" spans="1:13" x14ac:dyDescent="0.25">
      <c r="A2036" s="7"/>
      <c r="B2036">
        <v>2012</v>
      </c>
      <c r="C2036">
        <v>7</v>
      </c>
      <c r="D2036">
        <v>24</v>
      </c>
      <c r="E2036" s="127">
        <v>0</v>
      </c>
      <c r="F2036" s="127">
        <v>3.2494558417735147</v>
      </c>
      <c r="G2036" s="29">
        <v>1</v>
      </c>
      <c r="H2036" s="7"/>
      <c r="I2036" s="7"/>
      <c r="J2036" s="7"/>
      <c r="K2036" s="7"/>
      <c r="M2036" s="7"/>
    </row>
    <row r="2037" spans="1:13" x14ac:dyDescent="0.25">
      <c r="A2037" s="7"/>
      <c r="B2037">
        <v>2012</v>
      </c>
      <c r="C2037">
        <v>7</v>
      </c>
      <c r="D2037">
        <v>25</v>
      </c>
      <c r="E2037" s="127">
        <v>0</v>
      </c>
      <c r="F2037" s="127">
        <v>3.2666099757546911</v>
      </c>
      <c r="G2037" s="29">
        <v>1</v>
      </c>
      <c r="H2037" s="7"/>
      <c r="I2037" s="7"/>
      <c r="J2037" s="7"/>
      <c r="K2037" s="7"/>
      <c r="M2037" s="7"/>
    </row>
    <row r="2038" spans="1:13" x14ac:dyDescent="0.25">
      <c r="A2038" s="7"/>
      <c r="B2038">
        <v>2012</v>
      </c>
      <c r="C2038">
        <v>7</v>
      </c>
      <c r="D2038">
        <v>26</v>
      </c>
      <c r="E2038" s="127">
        <v>0</v>
      </c>
      <c r="F2038" s="127">
        <v>3.2841819046906027</v>
      </c>
      <c r="G2038" s="29">
        <v>1</v>
      </c>
      <c r="H2038" s="7"/>
      <c r="I2038" s="7"/>
      <c r="J2038" s="7"/>
      <c r="K2038" s="7"/>
      <c r="M2038" s="7"/>
    </row>
    <row r="2039" spans="1:13" x14ac:dyDescent="0.25">
      <c r="A2039" s="7"/>
      <c r="B2039">
        <v>2012</v>
      </c>
      <c r="C2039">
        <v>7</v>
      </c>
      <c r="D2039">
        <v>27</v>
      </c>
      <c r="E2039" s="127">
        <v>0</v>
      </c>
      <c r="F2039" s="127">
        <v>3.3021672282541714</v>
      </c>
      <c r="G2039" s="29">
        <v>1</v>
      </c>
      <c r="H2039" s="7"/>
      <c r="I2039" s="7"/>
      <c r="J2039" s="7"/>
      <c r="K2039" s="7"/>
      <c r="M2039" s="7"/>
    </row>
    <row r="2040" spans="1:13" x14ac:dyDescent="0.25">
      <c r="A2040" s="7"/>
      <c r="B2040">
        <v>2012</v>
      </c>
      <c r="C2040">
        <v>7</v>
      </c>
      <c r="D2040">
        <v>28</v>
      </c>
      <c r="E2040" s="127">
        <v>0</v>
      </c>
      <c r="F2040" s="127">
        <v>3.3205614285087051</v>
      </c>
      <c r="G2040" s="29">
        <v>1</v>
      </c>
      <c r="H2040" s="7"/>
      <c r="I2040" s="7"/>
      <c r="J2040" s="7"/>
      <c r="K2040" s="7"/>
      <c r="M2040" s="7"/>
    </row>
    <row r="2041" spans="1:13" x14ac:dyDescent="0.25">
      <c r="A2041" s="7"/>
      <c r="B2041">
        <v>2012</v>
      </c>
      <c r="C2041">
        <v>7</v>
      </c>
      <c r="D2041">
        <v>29</v>
      </c>
      <c r="E2041" s="127">
        <v>0</v>
      </c>
      <c r="F2041" s="127">
        <v>3.3393598699078471</v>
      </c>
      <c r="G2041" s="29">
        <v>1</v>
      </c>
      <c r="H2041" s="7"/>
      <c r="I2041" s="7"/>
      <c r="J2041" s="7"/>
      <c r="K2041" s="7"/>
      <c r="M2041" s="7"/>
    </row>
    <row r="2042" spans="1:13" x14ac:dyDescent="0.25">
      <c r="A2042" s="7"/>
      <c r="B2042">
        <v>2012</v>
      </c>
      <c r="C2042">
        <v>7</v>
      </c>
      <c r="D2042">
        <v>30</v>
      </c>
      <c r="E2042" s="127">
        <v>0</v>
      </c>
      <c r="F2042" s="127">
        <v>3.3585577992956406</v>
      </c>
      <c r="G2042" s="29">
        <v>1</v>
      </c>
      <c r="H2042" s="7"/>
      <c r="I2042" s="7"/>
      <c r="J2042" s="7"/>
      <c r="K2042" s="7"/>
      <c r="M2042" s="7"/>
    </row>
    <row r="2043" spans="1:13" x14ac:dyDescent="0.25">
      <c r="A2043" s="7"/>
      <c r="B2043">
        <v>2012</v>
      </c>
      <c r="C2043">
        <v>7</v>
      </c>
      <c r="D2043">
        <v>31</v>
      </c>
      <c r="E2043" s="127">
        <v>0</v>
      </c>
      <c r="F2043" s="127">
        <v>3.3781503459064717</v>
      </c>
      <c r="G2043" s="29">
        <v>1</v>
      </c>
      <c r="H2043" s="7"/>
      <c r="I2043" s="7"/>
      <c r="J2043" s="7"/>
      <c r="K2043" s="7"/>
      <c r="M2043" s="7"/>
    </row>
    <row r="2044" spans="1:13" x14ac:dyDescent="0.25">
      <c r="A2044" s="7"/>
      <c r="B2044">
        <v>2012</v>
      </c>
      <c r="C2044">
        <v>8</v>
      </c>
      <c r="D2044">
        <v>1</v>
      </c>
      <c r="E2044" s="127">
        <v>0</v>
      </c>
      <c r="F2044" s="127">
        <v>3.3981325213651226</v>
      </c>
      <c r="G2044" s="29">
        <v>1</v>
      </c>
      <c r="H2044" s="7"/>
      <c r="I2044" s="7"/>
      <c r="J2044" s="7"/>
      <c r="K2044" s="7"/>
      <c r="M2044" s="7"/>
    </row>
    <row r="2045" spans="1:13" x14ac:dyDescent="0.25">
      <c r="A2045" s="7"/>
      <c r="B2045">
        <v>2012</v>
      </c>
      <c r="C2045">
        <v>8</v>
      </c>
      <c r="D2045">
        <v>2</v>
      </c>
      <c r="E2045" s="127">
        <v>0</v>
      </c>
      <c r="F2045" s="127">
        <v>3.4184992196867077</v>
      </c>
      <c r="G2045" s="29">
        <v>1</v>
      </c>
      <c r="H2045" s="7"/>
      <c r="I2045" s="7"/>
      <c r="J2045" s="7"/>
      <c r="K2045" s="7"/>
      <c r="M2045" s="7"/>
    </row>
    <row r="2046" spans="1:13" x14ac:dyDescent="0.25">
      <c r="A2046" s="7"/>
      <c r="B2046">
        <v>2012</v>
      </c>
      <c r="C2046">
        <v>8</v>
      </c>
      <c r="D2046">
        <v>3</v>
      </c>
      <c r="E2046" s="127">
        <v>0</v>
      </c>
      <c r="F2046" s="127">
        <v>3.4392452172767412</v>
      </c>
      <c r="G2046" s="29">
        <v>1</v>
      </c>
      <c r="H2046" s="7"/>
      <c r="I2046" s="7"/>
      <c r="J2046" s="7"/>
      <c r="K2046" s="7"/>
      <c r="M2046" s="7"/>
    </row>
    <row r="2047" spans="1:13" x14ac:dyDescent="0.25">
      <c r="A2047" s="7"/>
      <c r="B2047">
        <v>2012</v>
      </c>
      <c r="C2047">
        <v>8</v>
      </c>
      <c r="D2047">
        <v>4</v>
      </c>
      <c r="E2047" s="127">
        <v>0</v>
      </c>
      <c r="F2047" s="127">
        <v>3.46036517293108</v>
      </c>
      <c r="G2047" s="29">
        <v>1</v>
      </c>
      <c r="H2047" s="7"/>
      <c r="I2047" s="7"/>
      <c r="J2047" s="7"/>
      <c r="K2047" s="7"/>
      <c r="M2047" s="7"/>
    </row>
    <row r="2048" spans="1:13" x14ac:dyDescent="0.25">
      <c r="A2048" s="7"/>
      <c r="B2048">
        <v>2012</v>
      </c>
      <c r="C2048">
        <v>8</v>
      </c>
      <c r="D2048">
        <v>5</v>
      </c>
      <c r="E2048" s="127">
        <v>0</v>
      </c>
      <c r="F2048" s="127">
        <v>3.481853627835974</v>
      </c>
      <c r="G2048" s="29">
        <v>1</v>
      </c>
      <c r="H2048" s="7"/>
      <c r="I2048" s="7"/>
      <c r="J2048" s="7"/>
      <c r="K2048" s="7"/>
      <c r="M2048" s="7"/>
    </row>
    <row r="2049" spans="1:13" x14ac:dyDescent="0.25">
      <c r="A2049" s="7"/>
      <c r="B2049">
        <v>2012</v>
      </c>
      <c r="C2049">
        <v>8</v>
      </c>
      <c r="D2049">
        <v>6</v>
      </c>
      <c r="E2049" s="127">
        <v>0</v>
      </c>
      <c r="F2049" s="127">
        <v>3.5037050055680155</v>
      </c>
      <c r="G2049" s="29">
        <v>1</v>
      </c>
      <c r="H2049" s="7"/>
      <c r="I2049" s="7"/>
      <c r="J2049" s="7"/>
      <c r="K2049" s="7"/>
      <c r="M2049" s="7"/>
    </row>
    <row r="2050" spans="1:13" x14ac:dyDescent="0.25">
      <c r="A2050" s="7"/>
      <c r="B2050">
        <v>2012</v>
      </c>
      <c r="C2050">
        <v>8</v>
      </c>
      <c r="D2050">
        <v>7</v>
      </c>
      <c r="E2050" s="127">
        <v>0</v>
      </c>
      <c r="F2050" s="127">
        <v>3.5259136120941932</v>
      </c>
      <c r="G2050" s="29">
        <v>1</v>
      </c>
      <c r="H2050" s="7"/>
      <c r="I2050" s="7"/>
      <c r="J2050" s="7"/>
      <c r="K2050" s="7"/>
      <c r="M2050" s="7"/>
    </row>
    <row r="2051" spans="1:13" x14ac:dyDescent="0.25">
      <c r="A2051" s="7"/>
      <c r="B2051">
        <v>2012</v>
      </c>
      <c r="C2051">
        <v>8</v>
      </c>
      <c r="D2051">
        <v>8</v>
      </c>
      <c r="E2051" s="127">
        <v>0</v>
      </c>
      <c r="F2051" s="127">
        <v>3.5484736357718276</v>
      </c>
      <c r="G2051" s="29">
        <v>1</v>
      </c>
      <c r="H2051" s="7"/>
      <c r="I2051" s="7"/>
      <c r="J2051" s="7"/>
      <c r="K2051" s="7"/>
      <c r="M2051" s="7"/>
    </row>
    <row r="2052" spans="1:13" x14ac:dyDescent="0.25">
      <c r="A2052" s="7"/>
      <c r="B2052">
        <v>2012</v>
      </c>
      <c r="C2052">
        <v>8</v>
      </c>
      <c r="D2052">
        <v>9</v>
      </c>
      <c r="E2052" s="127">
        <v>0</v>
      </c>
      <c r="F2052" s="127">
        <v>3.5713791473486372</v>
      </c>
      <c r="G2052" s="29">
        <v>1</v>
      </c>
      <c r="H2052" s="7"/>
      <c r="I2052" s="7"/>
      <c r="J2052" s="7"/>
      <c r="K2052" s="7"/>
      <c r="M2052" s="7"/>
    </row>
    <row r="2053" spans="1:13" x14ac:dyDescent="0.25">
      <c r="A2053" s="7"/>
      <c r="B2053">
        <v>2012</v>
      </c>
      <c r="C2053">
        <v>8</v>
      </c>
      <c r="D2053">
        <v>10</v>
      </c>
      <c r="E2053" s="127">
        <v>0</v>
      </c>
      <c r="F2053" s="127">
        <v>3.5946240999626942</v>
      </c>
      <c r="G2053" s="29">
        <v>1</v>
      </c>
      <c r="H2053" s="7"/>
      <c r="I2053" s="7"/>
      <c r="J2053" s="7"/>
      <c r="K2053" s="7"/>
      <c r="M2053" s="7"/>
    </row>
    <row r="2054" spans="1:13" x14ac:dyDescent="0.25">
      <c r="A2054" s="7"/>
      <c r="B2054">
        <v>2012</v>
      </c>
      <c r="C2054">
        <v>8</v>
      </c>
      <c r="D2054">
        <v>11</v>
      </c>
      <c r="E2054" s="127">
        <v>0</v>
      </c>
      <c r="F2054" s="127">
        <v>3.6182023291424459</v>
      </c>
      <c r="G2054" s="29">
        <v>1</v>
      </c>
      <c r="H2054" s="7"/>
      <c r="I2054" s="7"/>
      <c r="J2054" s="7"/>
      <c r="K2054" s="7"/>
      <c r="M2054" s="7"/>
    </row>
    <row r="2055" spans="1:13" x14ac:dyDescent="0.25">
      <c r="A2055" s="7"/>
      <c r="B2055">
        <v>2012</v>
      </c>
      <c r="C2055">
        <v>8</v>
      </c>
      <c r="D2055">
        <v>12</v>
      </c>
      <c r="E2055" s="127">
        <v>0</v>
      </c>
      <c r="F2055" s="127">
        <v>3.6421075528067002</v>
      </c>
      <c r="G2055" s="29">
        <v>1</v>
      </c>
      <c r="H2055" s="7"/>
      <c r="I2055" s="7"/>
      <c r="J2055" s="7"/>
      <c r="K2055" s="7"/>
      <c r="M2055" s="7"/>
    </row>
    <row r="2056" spans="1:13" x14ac:dyDescent="0.25">
      <c r="A2056" s="7"/>
      <c r="B2056">
        <v>2012</v>
      </c>
      <c r="C2056">
        <v>8</v>
      </c>
      <c r="D2056">
        <v>13</v>
      </c>
      <c r="E2056" s="127">
        <v>0</v>
      </c>
      <c r="F2056" s="127">
        <v>3.6663333712646433</v>
      </c>
      <c r="G2056" s="29">
        <v>1</v>
      </c>
      <c r="H2056" s="7"/>
      <c r="I2056" s="7"/>
      <c r="J2056" s="7"/>
      <c r="K2056" s="7"/>
      <c r="M2056" s="7"/>
    </row>
    <row r="2057" spans="1:13" x14ac:dyDescent="0.25">
      <c r="A2057" s="7"/>
      <c r="B2057">
        <v>2012</v>
      </c>
      <c r="C2057">
        <v>8</v>
      </c>
      <c r="D2057">
        <v>14</v>
      </c>
      <c r="E2057" s="127">
        <v>0</v>
      </c>
      <c r="F2057" s="127">
        <v>3.6908732672158187</v>
      </c>
      <c r="G2057" s="29">
        <v>1</v>
      </c>
      <c r="H2057" s="7"/>
      <c r="I2057" s="7"/>
      <c r="J2057" s="7"/>
      <c r="K2057" s="7"/>
      <c r="M2057" s="7"/>
    </row>
    <row r="2058" spans="1:13" x14ac:dyDescent="0.25">
      <c r="A2058" s="7"/>
      <c r="B2058">
        <v>2012</v>
      </c>
      <c r="C2058">
        <v>8</v>
      </c>
      <c r="D2058">
        <v>15</v>
      </c>
      <c r="E2058" s="127">
        <v>0</v>
      </c>
      <c r="F2058" s="127">
        <v>3.7157206057501373</v>
      </c>
      <c r="G2058" s="29">
        <v>1</v>
      </c>
      <c r="H2058" s="7"/>
      <c r="I2058" s="7"/>
      <c r="J2058" s="7"/>
      <c r="K2058" s="7"/>
      <c r="M2058" s="7"/>
    </row>
    <row r="2059" spans="1:13" x14ac:dyDescent="0.25">
      <c r="A2059" s="7"/>
      <c r="B2059">
        <v>2012</v>
      </c>
      <c r="C2059">
        <v>8</v>
      </c>
      <c r="D2059">
        <v>16</v>
      </c>
      <c r="E2059" s="127">
        <v>0</v>
      </c>
      <c r="F2059" s="127">
        <v>3.7408686343478852</v>
      </c>
      <c r="G2059" s="29">
        <v>1</v>
      </c>
      <c r="H2059" s="7"/>
      <c r="I2059" s="7"/>
      <c r="J2059" s="7"/>
      <c r="K2059" s="7"/>
      <c r="M2059" s="7"/>
    </row>
    <row r="2060" spans="1:13" x14ac:dyDescent="0.25">
      <c r="A2060" s="7"/>
      <c r="B2060">
        <v>2012</v>
      </c>
      <c r="C2060">
        <v>8</v>
      </c>
      <c r="D2060">
        <v>17</v>
      </c>
      <c r="E2060" s="127">
        <v>0</v>
      </c>
      <c r="F2060" s="127">
        <v>3.7663104828797125</v>
      </c>
      <c r="G2060" s="29">
        <v>1</v>
      </c>
      <c r="H2060" s="7"/>
      <c r="I2060" s="7"/>
      <c r="J2060" s="7"/>
      <c r="K2060" s="7"/>
      <c r="M2060" s="7"/>
    </row>
    <row r="2061" spans="1:13" x14ac:dyDescent="0.25">
      <c r="A2061" s="7"/>
      <c r="B2061">
        <v>2012</v>
      </c>
      <c r="C2061">
        <v>8</v>
      </c>
      <c r="D2061">
        <v>18</v>
      </c>
      <c r="E2061" s="127">
        <v>0</v>
      </c>
      <c r="F2061" s="127">
        <v>3.7920391636066335</v>
      </c>
      <c r="G2061" s="29">
        <v>1</v>
      </c>
      <c r="H2061" s="7"/>
      <c r="I2061" s="7"/>
      <c r="J2061" s="7"/>
      <c r="K2061" s="7"/>
      <c r="M2061" s="7"/>
    </row>
    <row r="2062" spans="1:13" x14ac:dyDescent="0.25">
      <c r="A2062" s="7"/>
      <c r="B2062">
        <v>2012</v>
      </c>
      <c r="C2062">
        <v>8</v>
      </c>
      <c r="D2062">
        <v>19</v>
      </c>
      <c r="E2062" s="127">
        <v>0</v>
      </c>
      <c r="F2062" s="127">
        <v>3.8180475711800446</v>
      </c>
      <c r="G2062" s="29">
        <v>1</v>
      </c>
      <c r="H2062" s="7"/>
      <c r="I2062" s="7"/>
      <c r="J2062" s="7"/>
      <c r="K2062" s="7"/>
      <c r="M2062" s="7"/>
    </row>
    <row r="2063" spans="1:13" x14ac:dyDescent="0.25">
      <c r="A2063" s="7"/>
      <c r="B2063">
        <v>2012</v>
      </c>
      <c r="C2063">
        <v>8</v>
      </c>
      <c r="D2063">
        <v>20</v>
      </c>
      <c r="E2063" s="127">
        <v>0</v>
      </c>
      <c r="F2063" s="127">
        <v>3.8443284826417026</v>
      </c>
      <c r="G2063" s="29">
        <v>1</v>
      </c>
      <c r="H2063" s="7"/>
      <c r="I2063" s="7"/>
      <c r="J2063" s="7"/>
      <c r="K2063" s="7"/>
      <c r="M2063" s="7"/>
    </row>
    <row r="2064" spans="1:13" x14ac:dyDescent="0.25">
      <c r="A2064" s="7"/>
      <c r="B2064">
        <v>2012</v>
      </c>
      <c r="C2064">
        <v>8</v>
      </c>
      <c r="D2064">
        <v>21</v>
      </c>
      <c r="E2064" s="127">
        <v>0</v>
      </c>
      <c r="F2064" s="127">
        <v>3.870874557423718</v>
      </c>
      <c r="G2064" s="29">
        <v>1</v>
      </c>
      <c r="H2064" s="7"/>
      <c r="I2064" s="7"/>
      <c r="J2064" s="7"/>
      <c r="K2064" s="7"/>
      <c r="M2064" s="7"/>
    </row>
    <row r="2065" spans="1:13" x14ac:dyDescent="0.25">
      <c r="A2065" s="7"/>
      <c r="B2065">
        <v>2012</v>
      </c>
      <c r="C2065">
        <v>8</v>
      </c>
      <c r="D2065">
        <v>22</v>
      </c>
      <c r="E2065" s="127">
        <v>0</v>
      </c>
      <c r="F2065" s="127">
        <v>3.8976783373485762</v>
      </c>
      <c r="G2065" s="29">
        <v>1</v>
      </c>
      <c r="H2065" s="7"/>
      <c r="I2065" s="7"/>
      <c r="J2065" s="7"/>
      <c r="K2065" s="7"/>
      <c r="M2065" s="7"/>
    </row>
    <row r="2066" spans="1:13" x14ac:dyDescent="0.25">
      <c r="A2066" s="7"/>
      <c r="B2066">
        <v>2012</v>
      </c>
      <c r="C2066">
        <v>8</v>
      </c>
      <c r="D2066">
        <v>23</v>
      </c>
      <c r="E2066" s="127">
        <v>0</v>
      </c>
      <c r="F2066" s="127">
        <v>3.9247322466291443</v>
      </c>
      <c r="G2066" s="29">
        <v>1</v>
      </c>
      <c r="H2066" s="7"/>
      <c r="I2066" s="7"/>
      <c r="J2066" s="7"/>
      <c r="K2066" s="7"/>
      <c r="M2066" s="7"/>
    </row>
    <row r="2067" spans="1:13" x14ac:dyDescent="0.25">
      <c r="A2067" s="7"/>
      <c r="B2067">
        <v>2012</v>
      </c>
      <c r="C2067">
        <v>8</v>
      </c>
      <c r="D2067">
        <v>24</v>
      </c>
      <c r="E2067" s="127">
        <v>0</v>
      </c>
      <c r="F2067" s="127">
        <v>3.9520285918686575</v>
      </c>
      <c r="G2067" s="29">
        <v>1</v>
      </c>
      <c r="H2067" s="7"/>
      <c r="I2067" s="7"/>
      <c r="J2067" s="7"/>
      <c r="K2067" s="7"/>
      <c r="M2067" s="7"/>
    </row>
    <row r="2068" spans="1:13" x14ac:dyDescent="0.25">
      <c r="A2068" s="7"/>
      <c r="B2068">
        <v>2012</v>
      </c>
      <c r="C2068">
        <v>8</v>
      </c>
      <c r="D2068">
        <v>25</v>
      </c>
      <c r="E2068" s="127">
        <v>0</v>
      </c>
      <c r="F2068" s="127">
        <v>3.979559562060679</v>
      </c>
      <c r="G2068" s="29">
        <v>1</v>
      </c>
      <c r="H2068" s="7"/>
      <c r="I2068" s="7"/>
      <c r="J2068" s="7"/>
      <c r="K2068" s="7"/>
      <c r="M2068" s="7"/>
    </row>
    <row r="2069" spans="1:13" x14ac:dyDescent="0.25">
      <c r="A2069" s="7"/>
      <c r="B2069">
        <v>2012</v>
      </c>
      <c r="C2069">
        <v>8</v>
      </c>
      <c r="D2069">
        <v>26</v>
      </c>
      <c r="E2069" s="127">
        <v>0</v>
      </c>
      <c r="F2069" s="127">
        <v>4.0073172285892049</v>
      </c>
      <c r="G2069" s="29">
        <v>1</v>
      </c>
      <c r="H2069" s="7"/>
      <c r="I2069" s="7"/>
      <c r="J2069" s="7"/>
      <c r="K2069" s="7"/>
      <c r="M2069" s="7"/>
    </row>
    <row r="2070" spans="1:13" x14ac:dyDescent="0.25">
      <c r="A2070" s="7"/>
      <c r="B2070">
        <v>2012</v>
      </c>
      <c r="C2070">
        <v>8</v>
      </c>
      <c r="D2070">
        <v>27</v>
      </c>
      <c r="E2070" s="127">
        <v>0</v>
      </c>
      <c r="F2070" s="127">
        <v>4.0352935452285443</v>
      </c>
      <c r="G2070" s="29">
        <v>1</v>
      </c>
      <c r="H2070" s="7"/>
      <c r="I2070" s="7"/>
      <c r="J2070" s="7"/>
      <c r="K2070" s="7"/>
      <c r="M2070" s="7"/>
    </row>
    <row r="2071" spans="1:13" x14ac:dyDescent="0.25">
      <c r="A2071" s="7"/>
      <c r="B2071">
        <v>2012</v>
      </c>
      <c r="C2071">
        <v>8</v>
      </c>
      <c r="D2071">
        <v>28</v>
      </c>
      <c r="E2071" s="127">
        <v>0</v>
      </c>
      <c r="F2071" s="127">
        <v>4.0634803481434085</v>
      </c>
      <c r="G2071" s="29">
        <v>1</v>
      </c>
      <c r="H2071" s="7"/>
      <c r="I2071" s="7"/>
      <c r="J2071" s="7"/>
      <c r="K2071" s="7"/>
      <c r="M2071" s="7"/>
    </row>
    <row r="2072" spans="1:13" x14ac:dyDescent="0.25">
      <c r="A2072" s="7"/>
      <c r="B2072">
        <v>2012</v>
      </c>
      <c r="C2072">
        <v>8</v>
      </c>
      <c r="D2072">
        <v>29</v>
      </c>
      <c r="E2072" s="127">
        <v>0</v>
      </c>
      <c r="F2072" s="127">
        <v>4.0918693558888437</v>
      </c>
      <c r="G2072" s="29">
        <v>1</v>
      </c>
      <c r="H2072" s="7"/>
      <c r="I2072" s="7"/>
      <c r="J2072" s="7"/>
      <c r="K2072" s="7"/>
      <c r="M2072" s="7"/>
    </row>
    <row r="2073" spans="1:13" x14ac:dyDescent="0.25">
      <c r="A2073" s="7"/>
      <c r="B2073">
        <v>2012</v>
      </c>
      <c r="C2073">
        <v>8</v>
      </c>
      <c r="D2073">
        <v>30</v>
      </c>
      <c r="E2073" s="127">
        <v>0</v>
      </c>
      <c r="F2073" s="127">
        <v>4.1204521694102905</v>
      </c>
      <c r="G2073" s="29">
        <v>1</v>
      </c>
      <c r="H2073" s="7"/>
      <c r="I2073" s="7"/>
      <c r="J2073" s="7"/>
      <c r="K2073" s="7"/>
      <c r="M2073" s="7"/>
    </row>
    <row r="2074" spans="1:13" x14ac:dyDescent="0.25">
      <c r="A2074" s="7"/>
      <c r="B2074">
        <v>2012</v>
      </c>
      <c r="C2074">
        <v>8</v>
      </c>
      <c r="D2074">
        <v>31</v>
      </c>
      <c r="E2074" s="127">
        <v>0</v>
      </c>
      <c r="F2074" s="127">
        <v>4.1492202720435518</v>
      </c>
      <c r="G2074" s="29">
        <v>1</v>
      </c>
      <c r="H2074" s="7"/>
      <c r="I2074" s="7"/>
      <c r="J2074" s="7"/>
      <c r="K2074" s="7"/>
      <c r="M2074" s="7"/>
    </row>
    <row r="2075" spans="1:13" x14ac:dyDescent="0.25">
      <c r="A2075" s="7"/>
      <c r="B2075">
        <v>2012</v>
      </c>
      <c r="C2075">
        <v>9</v>
      </c>
      <c r="D2075">
        <v>1</v>
      </c>
      <c r="E2075" s="127">
        <v>0</v>
      </c>
      <c r="F2075" s="127">
        <v>4.1781650295147958</v>
      </c>
      <c r="G2075" s="29">
        <v>1</v>
      </c>
      <c r="H2075" s="7"/>
      <c r="I2075" s="7"/>
      <c r="J2075" s="7"/>
      <c r="K2075" s="7"/>
      <c r="M2075" s="7"/>
    </row>
    <row r="2076" spans="1:13" x14ac:dyDescent="0.25">
      <c r="A2076" s="7"/>
      <c r="B2076">
        <v>2012</v>
      </c>
      <c r="C2076">
        <v>9</v>
      </c>
      <c r="D2076">
        <v>2</v>
      </c>
      <c r="E2076" s="127">
        <v>0</v>
      </c>
      <c r="F2076" s="127">
        <v>4.2072776899405557</v>
      </c>
      <c r="G2076" s="29">
        <v>1</v>
      </c>
      <c r="H2076" s="7"/>
      <c r="I2076" s="7"/>
      <c r="J2076" s="7"/>
      <c r="K2076" s="7"/>
      <c r="M2076" s="7"/>
    </row>
    <row r="2077" spans="1:13" x14ac:dyDescent="0.25">
      <c r="A2077" s="7"/>
      <c r="B2077">
        <v>2012</v>
      </c>
      <c r="C2077">
        <v>9</v>
      </c>
      <c r="D2077">
        <v>3</v>
      </c>
      <c r="E2077" s="127">
        <v>0</v>
      </c>
      <c r="F2077" s="127">
        <v>4.2365493838277413</v>
      </c>
      <c r="G2077" s="29">
        <v>1</v>
      </c>
      <c r="H2077" s="7"/>
      <c r="I2077" s="7"/>
      <c r="J2077" s="7"/>
      <c r="K2077" s="7"/>
      <c r="M2077" s="7"/>
    </row>
    <row r="2078" spans="1:13" x14ac:dyDescent="0.25">
      <c r="A2078" s="7"/>
      <c r="B2078">
        <v>2012</v>
      </c>
      <c r="C2078">
        <v>9</v>
      </c>
      <c r="D2078">
        <v>4</v>
      </c>
      <c r="E2078" s="127">
        <v>0</v>
      </c>
      <c r="F2078" s="127">
        <v>4.2659711240736176</v>
      </c>
      <c r="G2078" s="29">
        <v>1</v>
      </c>
      <c r="H2078" s="7"/>
      <c r="I2078" s="7"/>
      <c r="J2078" s="7"/>
      <c r="K2078" s="7"/>
      <c r="M2078" s="7"/>
    </row>
    <row r="2079" spans="1:13" x14ac:dyDescent="0.25">
      <c r="A2079" s="7"/>
      <c r="B2079">
        <v>2012</v>
      </c>
      <c r="C2079">
        <v>9</v>
      </c>
      <c r="D2079">
        <v>5</v>
      </c>
      <c r="E2079" s="127">
        <v>0</v>
      </c>
      <c r="F2079" s="127">
        <v>4.2955338059658308</v>
      </c>
      <c r="G2079" s="29">
        <v>1</v>
      </c>
      <c r="H2079" s="7"/>
      <c r="I2079" s="7"/>
      <c r="J2079" s="7"/>
      <c r="K2079" s="7"/>
      <c r="M2079" s="7"/>
    </row>
    <row r="2080" spans="1:13" x14ac:dyDescent="0.25">
      <c r="A2080" s="7"/>
      <c r="B2080">
        <v>2012</v>
      </c>
      <c r="C2080">
        <v>9</v>
      </c>
      <c r="D2080">
        <v>6</v>
      </c>
      <c r="E2080" s="127">
        <v>0.644726515</v>
      </c>
      <c r="F2080" s="127">
        <v>4.3252282071823798</v>
      </c>
      <c r="G2080" s="29">
        <v>1</v>
      </c>
      <c r="H2080" s="7"/>
      <c r="I2080" s="7"/>
      <c r="J2080" s="7"/>
      <c r="K2080" s="7"/>
      <c r="M2080" s="7"/>
    </row>
    <row r="2081" spans="1:13" x14ac:dyDescent="0.25">
      <c r="A2081" s="7"/>
      <c r="B2081">
        <v>2012</v>
      </c>
      <c r="C2081">
        <v>9</v>
      </c>
      <c r="D2081">
        <v>7</v>
      </c>
      <c r="E2081" s="127">
        <v>0</v>
      </c>
      <c r="F2081" s="127">
        <v>4.3550449877916435</v>
      </c>
      <c r="G2081" s="29">
        <v>1</v>
      </c>
      <c r="H2081" s="7"/>
      <c r="I2081" s="7"/>
      <c r="J2081" s="7"/>
      <c r="K2081" s="7"/>
      <c r="M2081" s="7"/>
    </row>
    <row r="2082" spans="1:13" x14ac:dyDescent="0.25">
      <c r="A2082" s="7"/>
      <c r="B2082">
        <v>2012</v>
      </c>
      <c r="C2082">
        <v>9</v>
      </c>
      <c r="D2082">
        <v>8</v>
      </c>
      <c r="E2082" s="127">
        <v>0</v>
      </c>
      <c r="F2082" s="127">
        <v>4.3849746902523741</v>
      </c>
      <c r="G2082" s="29">
        <v>1</v>
      </c>
      <c r="H2082" s="7"/>
      <c r="I2082" s="7"/>
      <c r="J2082" s="7"/>
      <c r="K2082" s="7"/>
      <c r="M2082" s="7"/>
    </row>
    <row r="2083" spans="1:13" x14ac:dyDescent="0.25">
      <c r="A2083" s="7"/>
      <c r="B2083">
        <v>2012</v>
      </c>
      <c r="C2083">
        <v>9</v>
      </c>
      <c r="D2083">
        <v>9</v>
      </c>
      <c r="E2083" s="127">
        <v>0</v>
      </c>
      <c r="F2083" s="127">
        <v>4.4150077394136673</v>
      </c>
      <c r="G2083" s="29">
        <v>1</v>
      </c>
      <c r="H2083" s="7"/>
      <c r="I2083" s="7"/>
      <c r="J2083" s="7"/>
      <c r="K2083" s="7"/>
      <c r="M2083" s="7"/>
    </row>
    <row r="2084" spans="1:13" x14ac:dyDescent="0.25">
      <c r="A2084" s="7"/>
      <c r="B2084">
        <v>2012</v>
      </c>
      <c r="C2084">
        <v>9</v>
      </c>
      <c r="D2084">
        <v>10</v>
      </c>
      <c r="E2084" s="127">
        <v>0</v>
      </c>
      <c r="F2084" s="127">
        <v>4.4451344425150232</v>
      </c>
      <c r="G2084" s="29">
        <v>1</v>
      </c>
      <c r="H2084" s="7"/>
      <c r="I2084" s="7"/>
      <c r="J2084" s="7"/>
      <c r="K2084" s="7"/>
      <c r="M2084" s="7"/>
    </row>
    <row r="2085" spans="1:13" x14ac:dyDescent="0.25">
      <c r="A2085" s="7"/>
      <c r="B2085">
        <v>2012</v>
      </c>
      <c r="C2085">
        <v>9</v>
      </c>
      <c r="D2085">
        <v>11</v>
      </c>
      <c r="E2085" s="127">
        <v>0</v>
      </c>
      <c r="F2085" s="127">
        <v>4.4753449891862687</v>
      </c>
      <c r="G2085" s="29">
        <v>1</v>
      </c>
      <c r="H2085" s="7"/>
      <c r="I2085" s="7"/>
      <c r="J2085" s="7"/>
      <c r="K2085" s="7"/>
      <c r="M2085" s="7"/>
    </row>
    <row r="2086" spans="1:13" x14ac:dyDescent="0.25">
      <c r="A2086" s="7"/>
      <c r="B2086">
        <v>2012</v>
      </c>
      <c r="C2086">
        <v>9</v>
      </c>
      <c r="D2086">
        <v>12</v>
      </c>
      <c r="E2086" s="127">
        <v>0</v>
      </c>
      <c r="F2086" s="127">
        <v>4.5056294514476143</v>
      </c>
      <c r="G2086" s="29">
        <v>1</v>
      </c>
      <c r="H2086" s="7"/>
      <c r="I2086" s="7"/>
      <c r="J2086" s="7"/>
      <c r="K2086" s="7"/>
      <c r="M2086" s="7"/>
    </row>
    <row r="2087" spans="1:13" x14ac:dyDescent="0.25">
      <c r="A2087" s="7"/>
      <c r="B2087">
        <v>2012</v>
      </c>
      <c r="C2087">
        <v>9</v>
      </c>
      <c r="D2087">
        <v>13</v>
      </c>
      <c r="E2087" s="127">
        <v>0</v>
      </c>
      <c r="F2087" s="127">
        <v>4.5359777837096615</v>
      </c>
      <c r="G2087" s="29">
        <v>1</v>
      </c>
      <c r="H2087" s="7"/>
      <c r="I2087" s="7"/>
      <c r="J2087" s="7"/>
      <c r="K2087" s="7"/>
      <c r="M2087" s="7"/>
    </row>
    <row r="2088" spans="1:13" x14ac:dyDescent="0.25">
      <c r="A2088" s="7"/>
      <c r="B2088">
        <v>2012</v>
      </c>
      <c r="C2088">
        <v>9</v>
      </c>
      <c r="D2088">
        <v>14</v>
      </c>
      <c r="E2088" s="127">
        <v>0</v>
      </c>
      <c r="F2088" s="127">
        <v>4.5663798227733539</v>
      </c>
      <c r="G2088" s="29">
        <v>1</v>
      </c>
      <c r="H2088" s="7"/>
      <c r="I2088" s="7"/>
      <c r="J2088" s="7"/>
      <c r="K2088" s="7"/>
      <c r="M2088" s="7"/>
    </row>
    <row r="2089" spans="1:13" x14ac:dyDescent="0.25">
      <c r="A2089" s="7"/>
      <c r="B2089">
        <v>2012</v>
      </c>
      <c r="C2089">
        <v>9</v>
      </c>
      <c r="D2089">
        <v>15</v>
      </c>
      <c r="E2089" s="127">
        <v>0</v>
      </c>
      <c r="F2089" s="127">
        <v>4.5968252878300087</v>
      </c>
      <c r="G2089" s="29">
        <v>1</v>
      </c>
      <c r="H2089" s="7"/>
      <c r="I2089" s="7"/>
      <c r="J2089" s="7"/>
      <c r="K2089" s="7"/>
      <c r="M2089" s="7"/>
    </row>
    <row r="2090" spans="1:13" x14ac:dyDescent="0.25">
      <c r="A2090" s="7"/>
      <c r="B2090">
        <v>2012</v>
      </c>
      <c r="C2090">
        <v>9</v>
      </c>
      <c r="D2090">
        <v>16</v>
      </c>
      <c r="E2090" s="127">
        <v>0</v>
      </c>
      <c r="F2090" s="127">
        <v>4.6273037804613022</v>
      </c>
      <c r="G2090" s="29">
        <v>1</v>
      </c>
      <c r="H2090" s="7"/>
      <c r="I2090" s="7"/>
      <c r="J2090" s="7"/>
      <c r="K2090" s="7"/>
      <c r="M2090" s="7"/>
    </row>
    <row r="2091" spans="1:13" x14ac:dyDescent="0.25">
      <c r="A2091" s="7"/>
      <c r="B2091">
        <v>2012</v>
      </c>
      <c r="C2091">
        <v>9</v>
      </c>
      <c r="D2091">
        <v>17</v>
      </c>
      <c r="E2091" s="127">
        <v>0</v>
      </c>
      <c r="F2091" s="127">
        <v>4.6578047846393051</v>
      </c>
      <c r="G2091" s="29">
        <v>1</v>
      </c>
      <c r="H2091" s="7"/>
      <c r="I2091" s="7"/>
      <c r="J2091" s="7"/>
      <c r="K2091" s="7"/>
      <c r="M2091" s="7"/>
    </row>
    <row r="2092" spans="1:13" x14ac:dyDescent="0.25">
      <c r="A2092" s="7"/>
      <c r="B2092">
        <v>2012</v>
      </c>
      <c r="C2092">
        <v>9</v>
      </c>
      <c r="D2092">
        <v>18</v>
      </c>
      <c r="E2092" s="127">
        <v>0</v>
      </c>
      <c r="F2092" s="127">
        <v>4.6883176667264248</v>
      </c>
      <c r="G2092" s="29">
        <v>1</v>
      </c>
      <c r="H2092" s="7"/>
      <c r="I2092" s="7"/>
      <c r="J2092" s="7"/>
      <c r="K2092" s="7"/>
      <c r="M2092" s="7"/>
    </row>
    <row r="2093" spans="1:13" x14ac:dyDescent="0.25">
      <c r="A2093" s="7"/>
      <c r="B2093">
        <v>2012</v>
      </c>
      <c r="C2093">
        <v>9</v>
      </c>
      <c r="D2093">
        <v>19</v>
      </c>
      <c r="E2093" s="127">
        <v>0</v>
      </c>
      <c r="F2093" s="127">
        <v>4.7188316754754656</v>
      </c>
      <c r="G2093" s="29">
        <v>1</v>
      </c>
      <c r="H2093" s="7"/>
      <c r="I2093" s="7"/>
      <c r="J2093" s="7"/>
      <c r="K2093" s="7"/>
      <c r="M2093" s="7"/>
    </row>
    <row r="2094" spans="1:13" x14ac:dyDescent="0.25">
      <c r="A2094" s="7"/>
      <c r="B2094">
        <v>2012</v>
      </c>
      <c r="C2094">
        <v>9</v>
      </c>
      <c r="D2094">
        <v>20</v>
      </c>
      <c r="E2094" s="127">
        <v>0</v>
      </c>
      <c r="F2094" s="127">
        <v>4.7493359420295658</v>
      </c>
      <c r="G2094" s="29">
        <v>1</v>
      </c>
      <c r="H2094" s="7"/>
      <c r="I2094" s="7"/>
      <c r="J2094" s="7"/>
      <c r="K2094" s="7"/>
      <c r="M2094" s="7"/>
    </row>
    <row r="2095" spans="1:13" x14ac:dyDescent="0.25">
      <c r="A2095" s="7"/>
      <c r="B2095">
        <v>2012</v>
      </c>
      <c r="C2095">
        <v>9</v>
      </c>
      <c r="D2095">
        <v>21</v>
      </c>
      <c r="E2095" s="127">
        <v>0</v>
      </c>
      <c r="F2095" s="127">
        <v>4.7798194799222689</v>
      </c>
      <c r="G2095" s="29">
        <v>1</v>
      </c>
      <c r="H2095" s="7"/>
      <c r="I2095" s="7"/>
      <c r="J2095" s="7"/>
      <c r="K2095" s="7"/>
      <c r="M2095" s="7"/>
    </row>
    <row r="2096" spans="1:13" x14ac:dyDescent="0.25">
      <c r="A2096" s="7"/>
      <c r="B2096">
        <v>2012</v>
      </c>
      <c r="C2096">
        <v>9</v>
      </c>
      <c r="D2096">
        <v>22</v>
      </c>
      <c r="E2096" s="127">
        <v>0</v>
      </c>
      <c r="F2096" s="127">
        <v>4.8102711850774602</v>
      </c>
      <c r="G2096" s="29">
        <v>1</v>
      </c>
      <c r="H2096" s="7"/>
      <c r="I2096" s="7"/>
      <c r="J2096" s="7"/>
      <c r="K2096" s="7"/>
      <c r="M2096" s="7"/>
    </row>
    <row r="2097" spans="1:13" x14ac:dyDescent="0.25">
      <c r="A2097" s="7"/>
      <c r="B2097">
        <v>2012</v>
      </c>
      <c r="C2097">
        <v>9</v>
      </c>
      <c r="D2097">
        <v>23</v>
      </c>
      <c r="E2097" s="127">
        <v>0</v>
      </c>
      <c r="F2097" s="127">
        <v>4.8406798358093992</v>
      </c>
      <c r="G2097" s="29">
        <v>1</v>
      </c>
      <c r="H2097" s="7"/>
      <c r="I2097" s="7"/>
      <c r="J2097" s="7"/>
      <c r="K2097" s="7"/>
      <c r="M2097" s="7"/>
    </row>
    <row r="2098" spans="1:13" x14ac:dyDescent="0.25">
      <c r="A2098" s="7"/>
      <c r="B2098">
        <v>2012</v>
      </c>
      <c r="C2098">
        <v>9</v>
      </c>
      <c r="D2098">
        <v>24</v>
      </c>
      <c r="E2098" s="127">
        <v>0</v>
      </c>
      <c r="F2098" s="127">
        <v>4.8710340928227112</v>
      </c>
      <c r="G2098" s="29">
        <v>1</v>
      </c>
      <c r="H2098" s="7"/>
      <c r="I2098" s="7"/>
      <c r="J2098" s="7"/>
      <c r="K2098" s="7"/>
      <c r="M2098" s="7"/>
    </row>
    <row r="2099" spans="1:13" x14ac:dyDescent="0.25">
      <c r="A2099" s="7"/>
      <c r="B2099">
        <v>2012</v>
      </c>
      <c r="C2099">
        <v>9</v>
      </c>
      <c r="D2099">
        <v>25</v>
      </c>
      <c r="E2099" s="127">
        <v>0</v>
      </c>
      <c r="F2099" s="127">
        <v>4.9013224992124016</v>
      </c>
      <c r="G2099" s="29">
        <v>1</v>
      </c>
      <c r="H2099" s="7"/>
      <c r="I2099" s="7"/>
      <c r="J2099" s="7"/>
      <c r="K2099" s="7"/>
      <c r="M2099" s="7"/>
    </row>
    <row r="2100" spans="1:13" x14ac:dyDescent="0.25">
      <c r="A2100" s="7"/>
      <c r="B2100">
        <v>2012</v>
      </c>
      <c r="C2100">
        <v>9</v>
      </c>
      <c r="D2100">
        <v>26</v>
      </c>
      <c r="E2100" s="127">
        <v>0</v>
      </c>
      <c r="F2100" s="127">
        <v>4.9315334804638269</v>
      </c>
      <c r="G2100" s="29">
        <v>1</v>
      </c>
      <c r="H2100" s="7"/>
      <c r="I2100" s="7"/>
      <c r="J2100" s="7"/>
      <c r="K2100" s="7"/>
      <c r="M2100" s="7"/>
    </row>
    <row r="2101" spans="1:13" x14ac:dyDescent="0.25">
      <c r="A2101" s="7"/>
      <c r="B2101">
        <v>2012</v>
      </c>
      <c r="C2101">
        <v>9</v>
      </c>
      <c r="D2101">
        <v>27</v>
      </c>
      <c r="E2101" s="127">
        <v>0</v>
      </c>
      <c r="F2101" s="127">
        <v>4.9616553444527121</v>
      </c>
      <c r="G2101" s="29">
        <v>1</v>
      </c>
      <c r="H2101" s="7"/>
      <c r="I2101" s="7"/>
      <c r="J2101" s="7"/>
      <c r="K2101" s="7"/>
      <c r="M2101" s="7"/>
    </row>
    <row r="2102" spans="1:13" x14ac:dyDescent="0.25">
      <c r="A2102" s="7"/>
      <c r="B2102">
        <v>2012</v>
      </c>
      <c r="C2102">
        <v>9</v>
      </c>
      <c r="D2102">
        <v>28</v>
      </c>
      <c r="E2102" s="127">
        <v>0</v>
      </c>
      <c r="F2102" s="127">
        <v>4.9916762814451943</v>
      </c>
      <c r="G2102" s="29">
        <v>1</v>
      </c>
      <c r="H2102" s="7"/>
      <c r="I2102" s="7"/>
      <c r="J2102" s="7"/>
      <c r="K2102" s="7"/>
      <c r="M2102" s="7"/>
    </row>
    <row r="2103" spans="1:13" x14ac:dyDescent="0.25">
      <c r="A2103" s="7"/>
      <c r="B2103">
        <v>2012</v>
      </c>
      <c r="C2103">
        <v>9</v>
      </c>
      <c r="D2103">
        <v>29</v>
      </c>
      <c r="E2103" s="127">
        <v>0</v>
      </c>
      <c r="F2103" s="127">
        <v>5.0215843640976949</v>
      </c>
      <c r="G2103" s="29">
        <v>1</v>
      </c>
      <c r="H2103" s="7"/>
      <c r="I2103" s="7"/>
      <c r="J2103" s="7"/>
      <c r="K2103" s="7"/>
      <c r="M2103" s="7"/>
    </row>
    <row r="2104" spans="1:13" x14ac:dyDescent="0.25">
      <c r="A2104" s="7"/>
      <c r="B2104">
        <v>2012</v>
      </c>
      <c r="C2104">
        <v>9</v>
      </c>
      <c r="D2104">
        <v>30</v>
      </c>
      <c r="E2104" s="127">
        <v>0</v>
      </c>
      <c r="F2104" s="127">
        <v>5.0513675474570769</v>
      </c>
      <c r="G2104" s="29">
        <v>1</v>
      </c>
      <c r="H2104" s="7"/>
      <c r="I2104" s="7"/>
      <c r="J2104" s="7"/>
      <c r="K2104" s="7"/>
      <c r="M2104" s="7"/>
    </row>
    <row r="2105" spans="1:13" x14ac:dyDescent="0.25">
      <c r="A2105" s="7"/>
      <c r="B2105">
        <v>2012</v>
      </c>
      <c r="C2105">
        <v>10</v>
      </c>
      <c r="D2105">
        <v>1</v>
      </c>
      <c r="E2105" s="127">
        <v>0</v>
      </c>
      <c r="F2105" s="127">
        <v>5.0810136689605274</v>
      </c>
      <c r="G2105" s="29">
        <v>1</v>
      </c>
      <c r="H2105" s="7"/>
      <c r="I2105" s="7"/>
      <c r="J2105" s="7"/>
      <c r="K2105" s="7"/>
      <c r="M2105" s="7"/>
    </row>
    <row r="2106" spans="1:13" x14ac:dyDescent="0.25">
      <c r="A2106" s="7"/>
      <c r="B2106">
        <v>2012</v>
      </c>
      <c r="C2106">
        <v>10</v>
      </c>
      <c r="D2106">
        <v>2</v>
      </c>
      <c r="E2106" s="127">
        <v>0</v>
      </c>
      <c r="F2106" s="127">
        <v>5.1105104484356412</v>
      </c>
      <c r="G2106" s="29">
        <v>1</v>
      </c>
      <c r="H2106" s="7"/>
      <c r="I2106" s="7"/>
      <c r="J2106" s="7"/>
      <c r="K2106" s="7"/>
      <c r="M2106" s="7"/>
    </row>
    <row r="2107" spans="1:13" x14ac:dyDescent="0.25">
      <c r="A2107" s="7"/>
      <c r="B2107">
        <v>2012</v>
      </c>
      <c r="C2107">
        <v>10</v>
      </c>
      <c r="D2107">
        <v>3</v>
      </c>
      <c r="E2107" s="127">
        <v>0</v>
      </c>
      <c r="F2107" s="127">
        <v>5.1398454881003328</v>
      </c>
      <c r="G2107" s="29">
        <v>1</v>
      </c>
      <c r="H2107" s="7"/>
      <c r="I2107" s="7"/>
      <c r="J2107" s="7"/>
      <c r="K2107" s="7"/>
      <c r="M2107" s="7"/>
    </row>
    <row r="2108" spans="1:13" x14ac:dyDescent="0.25">
      <c r="A2108" s="7"/>
      <c r="B2108">
        <v>2012</v>
      </c>
      <c r="C2108">
        <v>10</v>
      </c>
      <c r="D2108">
        <v>4</v>
      </c>
      <c r="E2108" s="127">
        <v>0</v>
      </c>
      <c r="F2108" s="127">
        <v>5.1690062725629264</v>
      </c>
      <c r="G2108" s="29">
        <v>1</v>
      </c>
      <c r="H2108" s="7"/>
      <c r="I2108" s="7"/>
      <c r="J2108" s="7"/>
      <c r="K2108" s="7"/>
      <c r="M2108" s="7"/>
    </row>
    <row r="2109" spans="1:13" x14ac:dyDescent="0.25">
      <c r="A2109" s="7"/>
      <c r="B2109">
        <v>2012</v>
      </c>
      <c r="C2109">
        <v>10</v>
      </c>
      <c r="D2109">
        <v>5</v>
      </c>
      <c r="E2109" s="127">
        <v>0</v>
      </c>
      <c r="F2109" s="127">
        <v>5.1979801688220828</v>
      </c>
      <c r="G2109" s="29">
        <v>1</v>
      </c>
      <c r="H2109" s="7"/>
      <c r="I2109" s="7"/>
      <c r="J2109" s="7"/>
      <c r="K2109" s="7"/>
      <c r="M2109" s="7"/>
    </row>
    <row r="2110" spans="1:13" x14ac:dyDescent="0.25">
      <c r="A2110" s="7"/>
      <c r="B2110">
        <v>2012</v>
      </c>
      <c r="C2110">
        <v>10</v>
      </c>
      <c r="D2110">
        <v>6</v>
      </c>
      <c r="E2110" s="127">
        <v>0.12803140299999999</v>
      </c>
      <c r="F2110" s="127">
        <v>5.2267544262668597</v>
      </c>
      <c r="G2110" s="29">
        <v>1</v>
      </c>
      <c r="H2110" s="7"/>
      <c r="I2110" s="7"/>
      <c r="J2110" s="7"/>
      <c r="K2110" s="7"/>
      <c r="M2110" s="7"/>
    </row>
    <row r="2111" spans="1:13" x14ac:dyDescent="0.25">
      <c r="A2111" s="7"/>
      <c r="B2111">
        <v>2012</v>
      </c>
      <c r="C2111">
        <v>10</v>
      </c>
      <c r="D2111">
        <v>7</v>
      </c>
      <c r="E2111" s="127">
        <v>0.30940920100000002</v>
      </c>
      <c r="F2111" s="127">
        <v>5.2553161766766632</v>
      </c>
      <c r="G2111" s="29">
        <v>1</v>
      </c>
      <c r="H2111" s="7"/>
      <c r="I2111" s="7"/>
      <c r="J2111" s="7"/>
      <c r="K2111" s="7"/>
      <c r="M2111" s="7"/>
    </row>
    <row r="2112" spans="1:13" x14ac:dyDescent="0.25">
      <c r="A2112" s="7"/>
      <c r="B2112">
        <v>2012</v>
      </c>
      <c r="C2112">
        <v>10</v>
      </c>
      <c r="D2112">
        <v>8</v>
      </c>
      <c r="E2112" s="127">
        <v>0</v>
      </c>
      <c r="F2112" s="127">
        <v>5.2836524342212616</v>
      </c>
      <c r="G2112" s="29">
        <v>1</v>
      </c>
      <c r="H2112" s="7"/>
      <c r="I2112" s="7"/>
      <c r="J2112" s="7"/>
      <c r="K2112" s="7"/>
      <c r="M2112" s="7"/>
    </row>
    <row r="2113" spans="1:13" x14ac:dyDescent="0.25">
      <c r="A2113" s="7"/>
      <c r="B2113">
        <v>2012</v>
      </c>
      <c r="C2113">
        <v>10</v>
      </c>
      <c r="D2113">
        <v>9</v>
      </c>
      <c r="E2113" s="127">
        <v>0</v>
      </c>
      <c r="F2113" s="127">
        <v>5.3117500954608081</v>
      </c>
      <c r="G2113" s="29">
        <v>1</v>
      </c>
      <c r="H2113" s="7"/>
      <c r="I2113" s="7"/>
      <c r="J2113" s="7"/>
      <c r="K2113" s="7"/>
      <c r="M2113" s="7"/>
    </row>
    <row r="2114" spans="1:13" x14ac:dyDescent="0.25">
      <c r="A2114" s="7"/>
      <c r="B2114">
        <v>2012</v>
      </c>
      <c r="C2114">
        <v>10</v>
      </c>
      <c r="D2114">
        <v>10</v>
      </c>
      <c r="E2114" s="127">
        <v>0</v>
      </c>
      <c r="F2114" s="127">
        <v>5.3395959393458226</v>
      </c>
      <c r="G2114" s="29">
        <v>1</v>
      </c>
      <c r="H2114" s="7"/>
      <c r="I2114" s="7"/>
      <c r="J2114" s="7"/>
      <c r="K2114" s="7"/>
      <c r="M2114" s="7"/>
    </row>
    <row r="2115" spans="1:13" x14ac:dyDescent="0.25">
      <c r="A2115" s="7"/>
      <c r="B2115">
        <v>2012</v>
      </c>
      <c r="C2115">
        <v>10</v>
      </c>
      <c r="D2115">
        <v>11</v>
      </c>
      <c r="E2115" s="127">
        <v>0</v>
      </c>
      <c r="F2115" s="127">
        <v>5.3671766272171695</v>
      </c>
      <c r="G2115" s="29">
        <v>1</v>
      </c>
      <c r="H2115" s="7"/>
      <c r="I2115" s="7"/>
      <c r="J2115" s="7"/>
      <c r="K2115" s="7"/>
      <c r="M2115" s="7"/>
    </row>
    <row r="2116" spans="1:13" x14ac:dyDescent="0.25">
      <c r="A2116" s="7"/>
      <c r="B2116">
        <v>2012</v>
      </c>
      <c r="C2116">
        <v>10</v>
      </c>
      <c r="D2116">
        <v>12</v>
      </c>
      <c r="E2116" s="127">
        <v>0</v>
      </c>
      <c r="F2116" s="127">
        <v>5.3944787028061292</v>
      </c>
      <c r="G2116" s="29">
        <v>1</v>
      </c>
      <c r="H2116" s="7"/>
      <c r="I2116" s="7"/>
      <c r="J2116" s="7"/>
      <c r="K2116" s="7"/>
      <c r="M2116" s="7"/>
    </row>
    <row r="2117" spans="1:13" x14ac:dyDescent="0.25">
      <c r="A2117" s="7"/>
      <c r="B2117">
        <v>2012</v>
      </c>
      <c r="C2117">
        <v>10</v>
      </c>
      <c r="D2117">
        <v>13</v>
      </c>
      <c r="E2117" s="127">
        <v>0</v>
      </c>
      <c r="F2117" s="127">
        <v>5.421488592234283</v>
      </c>
      <c r="G2117" s="29">
        <v>1</v>
      </c>
      <c r="H2117" s="7"/>
      <c r="I2117" s="7"/>
      <c r="J2117" s="7"/>
      <c r="K2117" s="7"/>
      <c r="M2117" s="7"/>
    </row>
    <row r="2118" spans="1:13" x14ac:dyDescent="0.25">
      <c r="A2118" s="7"/>
      <c r="B2118">
        <v>2012</v>
      </c>
      <c r="C2118">
        <v>10</v>
      </c>
      <c r="D2118">
        <v>14</v>
      </c>
      <c r="E2118" s="127">
        <v>0</v>
      </c>
      <c r="F2118" s="127">
        <v>5.448192604013645</v>
      </c>
      <c r="G2118" s="29">
        <v>1</v>
      </c>
      <c r="H2118" s="7"/>
      <c r="I2118" s="7"/>
      <c r="J2118" s="7"/>
      <c r="K2118" s="7"/>
      <c r="M2118" s="7"/>
    </row>
    <row r="2119" spans="1:13" x14ac:dyDescent="0.25">
      <c r="A2119" s="7"/>
      <c r="B2119">
        <v>2012</v>
      </c>
      <c r="C2119">
        <v>10</v>
      </c>
      <c r="D2119">
        <v>15</v>
      </c>
      <c r="E2119" s="127">
        <v>0</v>
      </c>
      <c r="F2119" s="127">
        <v>5.474576929046556</v>
      </c>
      <c r="G2119" s="29">
        <v>1</v>
      </c>
      <c r="H2119" s="7"/>
      <c r="I2119" s="7"/>
      <c r="J2119" s="7"/>
      <c r="K2119" s="7"/>
      <c r="M2119" s="7"/>
    </row>
    <row r="2120" spans="1:13" x14ac:dyDescent="0.25">
      <c r="A2120" s="7"/>
      <c r="B2120">
        <v>2012</v>
      </c>
      <c r="C2120">
        <v>10</v>
      </c>
      <c r="D2120">
        <v>16</v>
      </c>
      <c r="E2120" s="127">
        <v>0</v>
      </c>
      <c r="F2120" s="127">
        <v>5.5006276406257335</v>
      </c>
      <c r="G2120" s="29">
        <v>1</v>
      </c>
      <c r="H2120" s="7"/>
      <c r="I2120" s="7"/>
      <c r="J2120" s="7"/>
      <c r="K2120" s="7"/>
      <c r="M2120" s="7"/>
    </row>
    <row r="2121" spans="1:13" x14ac:dyDescent="0.25">
      <c r="A2121" s="7"/>
      <c r="B2121">
        <v>2012</v>
      </c>
      <c r="C2121">
        <v>10</v>
      </c>
      <c r="D2121">
        <v>17</v>
      </c>
      <c r="E2121" s="127">
        <v>0</v>
      </c>
      <c r="F2121" s="127">
        <v>5.5263306944342938</v>
      </c>
      <c r="G2121" s="29">
        <v>1</v>
      </c>
      <c r="H2121" s="7"/>
      <c r="I2121" s="7"/>
      <c r="J2121" s="7"/>
      <c r="K2121" s="7"/>
      <c r="M2121" s="7"/>
    </row>
    <row r="2122" spans="1:13" x14ac:dyDescent="0.25">
      <c r="A2122" s="7"/>
      <c r="B2122">
        <v>2012</v>
      </c>
      <c r="C2122">
        <v>10</v>
      </c>
      <c r="D2122">
        <v>18</v>
      </c>
      <c r="E2122" s="127">
        <v>0</v>
      </c>
      <c r="F2122" s="127">
        <v>5.551671928545642</v>
      </c>
      <c r="G2122" s="29">
        <v>1</v>
      </c>
      <c r="H2122" s="7"/>
      <c r="I2122" s="7"/>
      <c r="J2122" s="7"/>
      <c r="K2122" s="7"/>
      <c r="M2122" s="7"/>
    </row>
    <row r="2123" spans="1:13" x14ac:dyDescent="0.25">
      <c r="A2123" s="7"/>
      <c r="B2123">
        <v>2012</v>
      </c>
      <c r="C2123">
        <v>10</v>
      </c>
      <c r="D2123">
        <v>19</v>
      </c>
      <c r="E2123" s="127">
        <v>0</v>
      </c>
      <c r="F2123" s="127">
        <v>5.5766370634236546</v>
      </c>
      <c r="G2123" s="29">
        <v>1</v>
      </c>
      <c r="H2123" s="7"/>
      <c r="I2123" s="7"/>
      <c r="J2123" s="7"/>
      <c r="K2123" s="7"/>
      <c r="M2123" s="7"/>
    </row>
    <row r="2124" spans="1:13" x14ac:dyDescent="0.25">
      <c r="A2124" s="7"/>
      <c r="B2124">
        <v>2012</v>
      </c>
      <c r="C2124">
        <v>10</v>
      </c>
      <c r="D2124">
        <v>20</v>
      </c>
      <c r="E2124" s="127">
        <v>3.20078507E-2</v>
      </c>
      <c r="F2124" s="127">
        <v>5.6012117019224998</v>
      </c>
      <c r="G2124" s="29">
        <v>1</v>
      </c>
      <c r="H2124" s="7"/>
      <c r="I2124" s="7"/>
      <c r="J2124" s="7"/>
      <c r="K2124" s="7"/>
      <c r="M2124" s="7"/>
    </row>
    <row r="2125" spans="1:13" x14ac:dyDescent="0.25">
      <c r="A2125" s="7"/>
      <c r="B2125">
        <v>2012</v>
      </c>
      <c r="C2125">
        <v>10</v>
      </c>
      <c r="D2125">
        <v>21</v>
      </c>
      <c r="E2125" s="127">
        <v>0</v>
      </c>
      <c r="F2125" s="127">
        <v>5.6253813292867267</v>
      </c>
      <c r="G2125" s="29">
        <v>1</v>
      </c>
      <c r="H2125" s="7"/>
      <c r="I2125" s="7"/>
      <c r="J2125" s="7"/>
      <c r="K2125" s="7"/>
      <c r="M2125" s="7"/>
    </row>
    <row r="2126" spans="1:13" x14ac:dyDescent="0.25">
      <c r="A2126" s="7"/>
      <c r="B2126">
        <v>2012</v>
      </c>
      <c r="C2126">
        <v>10</v>
      </c>
      <c r="D2126">
        <v>22</v>
      </c>
      <c r="E2126" s="127">
        <v>0</v>
      </c>
      <c r="F2126" s="127">
        <v>5.6491313131512921</v>
      </c>
      <c r="G2126" s="29">
        <v>1</v>
      </c>
      <c r="H2126" s="7"/>
      <c r="I2126" s="7"/>
      <c r="J2126" s="7"/>
      <c r="K2126" s="7"/>
      <c r="M2126" s="7"/>
    </row>
    <row r="2127" spans="1:13" x14ac:dyDescent="0.25">
      <c r="A2127" s="7"/>
      <c r="B2127">
        <v>2012</v>
      </c>
      <c r="C2127">
        <v>10</v>
      </c>
      <c r="D2127">
        <v>23</v>
      </c>
      <c r="E2127" s="127">
        <v>0</v>
      </c>
      <c r="F2127" s="127">
        <v>5.6724469035414646</v>
      </c>
      <c r="G2127" s="29">
        <v>1</v>
      </c>
      <c r="H2127" s="7"/>
      <c r="I2127" s="7"/>
      <c r="J2127" s="7"/>
      <c r="K2127" s="7"/>
      <c r="M2127" s="7"/>
    </row>
    <row r="2128" spans="1:13" x14ac:dyDescent="0.25">
      <c r="A2128" s="7"/>
      <c r="B2128">
        <v>2012</v>
      </c>
      <c r="C2128">
        <v>10</v>
      </c>
      <c r="D2128">
        <v>24</v>
      </c>
      <c r="E2128" s="127">
        <v>0</v>
      </c>
      <c r="F2128" s="127">
        <v>5.6953132328729321</v>
      </c>
      <c r="G2128" s="29">
        <v>1</v>
      </c>
      <c r="H2128" s="7"/>
      <c r="I2128" s="7"/>
      <c r="J2128" s="7"/>
      <c r="K2128" s="7"/>
      <c r="M2128" s="7"/>
    </row>
    <row r="2129" spans="1:13" x14ac:dyDescent="0.25">
      <c r="A2129" s="7"/>
      <c r="B2129">
        <v>2012</v>
      </c>
      <c r="C2129">
        <v>10</v>
      </c>
      <c r="D2129">
        <v>25</v>
      </c>
      <c r="E2129" s="127">
        <v>0</v>
      </c>
      <c r="F2129" s="127">
        <v>5.7177153159517022</v>
      </c>
      <c r="G2129" s="29">
        <v>1</v>
      </c>
      <c r="H2129" s="7"/>
      <c r="I2129" s="7"/>
      <c r="J2129" s="7"/>
      <c r="K2129" s="7"/>
      <c r="M2129" s="7"/>
    </row>
    <row r="2130" spans="1:13" x14ac:dyDescent="0.25">
      <c r="A2130" s="7"/>
      <c r="B2130">
        <v>2012</v>
      </c>
      <c r="C2130">
        <v>10</v>
      </c>
      <c r="D2130">
        <v>26</v>
      </c>
      <c r="E2130" s="127">
        <v>0</v>
      </c>
      <c r="F2130" s="127">
        <v>5.7396380499742099</v>
      </c>
      <c r="G2130" s="29">
        <v>1</v>
      </c>
      <c r="H2130" s="7"/>
      <c r="I2130" s="7"/>
      <c r="J2130" s="7"/>
      <c r="K2130" s="7"/>
      <c r="M2130" s="7"/>
    </row>
    <row r="2131" spans="1:13" x14ac:dyDescent="0.25">
      <c r="A2131" s="7"/>
      <c r="B2131">
        <v>2012</v>
      </c>
      <c r="C2131">
        <v>10</v>
      </c>
      <c r="D2131">
        <v>27</v>
      </c>
      <c r="E2131" s="127">
        <v>3.20078507E-2</v>
      </c>
      <c r="F2131" s="127">
        <v>5.7610662145271787</v>
      </c>
      <c r="G2131" s="29">
        <v>1</v>
      </c>
      <c r="H2131" s="7"/>
      <c r="I2131" s="7"/>
      <c r="J2131" s="7"/>
      <c r="K2131" s="7"/>
      <c r="M2131" s="7"/>
    </row>
    <row r="2132" spans="1:13" x14ac:dyDescent="0.25">
      <c r="A2132" s="7"/>
      <c r="B2132">
        <v>2012</v>
      </c>
      <c r="C2132">
        <v>10</v>
      </c>
      <c r="D2132">
        <v>28</v>
      </c>
      <c r="E2132" s="127">
        <v>5.7614131000000004</v>
      </c>
      <c r="F2132" s="127">
        <v>5.7819844715877693</v>
      </c>
      <c r="G2132" s="29">
        <v>1</v>
      </c>
      <c r="H2132" s="7"/>
      <c r="I2132" s="7"/>
      <c r="J2132" s="7"/>
      <c r="K2132" s="7"/>
      <c r="M2132" s="7"/>
    </row>
    <row r="2133" spans="1:13" x14ac:dyDescent="0.25">
      <c r="A2133" s="7"/>
      <c r="B2133">
        <v>2012</v>
      </c>
      <c r="C2133">
        <v>10</v>
      </c>
      <c r="D2133">
        <v>29</v>
      </c>
      <c r="E2133" s="127">
        <v>9.2502689399999998</v>
      </c>
      <c r="F2133" s="127">
        <v>5.8023773655234869</v>
      </c>
      <c r="G2133" s="29">
        <v>1</v>
      </c>
      <c r="H2133" s="7"/>
      <c r="I2133" s="7"/>
      <c r="J2133" s="7"/>
      <c r="K2133" s="7"/>
      <c r="M2133" s="7"/>
    </row>
    <row r="2134" spans="1:13" x14ac:dyDescent="0.25">
      <c r="A2134" s="7"/>
      <c r="B2134">
        <v>2012</v>
      </c>
      <c r="C2134">
        <v>10</v>
      </c>
      <c r="D2134">
        <v>30</v>
      </c>
      <c r="E2134" s="127">
        <v>2.0164945099999998</v>
      </c>
      <c r="F2134" s="127">
        <v>5.8222293230922091</v>
      </c>
      <c r="G2134" s="29">
        <v>1</v>
      </c>
      <c r="H2134" s="7"/>
      <c r="I2134" s="7"/>
      <c r="J2134" s="7"/>
      <c r="K2134" s="7"/>
      <c r="M2134" s="7"/>
    </row>
    <row r="2135" spans="1:13" x14ac:dyDescent="0.25">
      <c r="A2135" s="7"/>
      <c r="B2135">
        <v>2012</v>
      </c>
      <c r="C2135">
        <v>10</v>
      </c>
      <c r="D2135">
        <v>31</v>
      </c>
      <c r="E2135" s="127">
        <v>0</v>
      </c>
      <c r="F2135" s="127">
        <v>5.8415246534421321</v>
      </c>
      <c r="G2135" s="29">
        <v>1</v>
      </c>
      <c r="H2135" s="7"/>
      <c r="I2135" s="7"/>
      <c r="J2135" s="7"/>
      <c r="K2135" s="7"/>
      <c r="M2135" s="7"/>
    </row>
    <row r="2136" spans="1:13" x14ac:dyDescent="0.25">
      <c r="A2136" s="7"/>
      <c r="B2136">
        <v>2012</v>
      </c>
      <c r="C2136">
        <v>11</v>
      </c>
      <c r="D2136">
        <v>1</v>
      </c>
      <c r="E2136" s="127">
        <v>0</v>
      </c>
      <c r="F2136" s="127">
        <v>5.8602475481119143</v>
      </c>
      <c r="G2136" s="29">
        <v>1</v>
      </c>
      <c r="H2136" s="7"/>
      <c r="I2136" s="7"/>
      <c r="J2136" s="7"/>
      <c r="K2136" s="7"/>
      <c r="M2136" s="7"/>
    </row>
    <row r="2137" spans="1:13" x14ac:dyDescent="0.25">
      <c r="A2137" s="7"/>
      <c r="B2137">
        <v>2012</v>
      </c>
      <c r="C2137">
        <v>11</v>
      </c>
      <c r="D2137">
        <v>2</v>
      </c>
      <c r="E2137" s="127">
        <v>0.90491390199999999</v>
      </c>
      <c r="F2137" s="127">
        <v>5.8783820810304981</v>
      </c>
      <c r="G2137" s="29">
        <v>1</v>
      </c>
      <c r="H2137" s="7"/>
      <c r="I2137" s="7"/>
      <c r="J2137" s="7"/>
      <c r="K2137" s="7"/>
      <c r="M2137" s="7"/>
    </row>
    <row r="2138" spans="1:13" x14ac:dyDescent="0.25">
      <c r="A2138" s="7"/>
      <c r="B2138">
        <v>2012</v>
      </c>
      <c r="C2138">
        <v>11</v>
      </c>
      <c r="D2138">
        <v>3</v>
      </c>
      <c r="E2138" s="127">
        <v>0</v>
      </c>
      <c r="F2138" s="127">
        <v>5.8959122085172391</v>
      </c>
      <c r="G2138" s="29">
        <v>1</v>
      </c>
      <c r="H2138" s="7"/>
      <c r="I2138" s="7"/>
      <c r="J2138" s="7"/>
      <c r="K2138" s="7"/>
      <c r="M2138" s="7"/>
    </row>
    <row r="2139" spans="1:13" x14ac:dyDescent="0.25">
      <c r="A2139" s="7"/>
      <c r="B2139">
        <v>2012</v>
      </c>
      <c r="C2139">
        <v>11</v>
      </c>
      <c r="D2139">
        <v>4</v>
      </c>
      <c r="E2139" s="127">
        <v>0</v>
      </c>
      <c r="F2139" s="127">
        <v>5.9128217692818525</v>
      </c>
      <c r="G2139" s="29">
        <v>1</v>
      </c>
      <c r="H2139" s="7"/>
      <c r="I2139" s="7"/>
      <c r="J2139" s="7"/>
      <c r="K2139" s="7"/>
      <c r="M2139" s="7"/>
    </row>
    <row r="2140" spans="1:13" x14ac:dyDescent="0.25">
      <c r="A2140" s="7"/>
      <c r="B2140">
        <v>2012</v>
      </c>
      <c r="C2140">
        <v>11</v>
      </c>
      <c r="D2140">
        <v>5</v>
      </c>
      <c r="E2140" s="127">
        <v>32.124443100000001</v>
      </c>
      <c r="F2140" s="127">
        <v>5.9290944844243985</v>
      </c>
      <c r="G2140" s="29">
        <v>1</v>
      </c>
      <c r="H2140" s="7"/>
      <c r="I2140" s="7"/>
      <c r="J2140" s="7"/>
      <c r="K2140" s="7"/>
      <c r="M2140" s="7"/>
    </row>
    <row r="2141" spans="1:13" x14ac:dyDescent="0.25">
      <c r="A2141" s="7"/>
      <c r="B2141">
        <v>2012</v>
      </c>
      <c r="C2141">
        <v>11</v>
      </c>
      <c r="D2141">
        <v>6</v>
      </c>
      <c r="E2141" s="127">
        <v>0</v>
      </c>
      <c r="F2141" s="127">
        <v>5.9447139574353312</v>
      </c>
      <c r="G2141" s="29">
        <v>1</v>
      </c>
      <c r="H2141" s="7"/>
      <c r="I2141" s="7"/>
      <c r="J2141" s="7"/>
      <c r="K2141" s="7"/>
      <c r="M2141" s="7"/>
    </row>
    <row r="2142" spans="1:13" x14ac:dyDescent="0.25">
      <c r="A2142" s="7"/>
      <c r="B2142">
        <v>2012</v>
      </c>
      <c r="C2142">
        <v>11</v>
      </c>
      <c r="D2142">
        <v>7</v>
      </c>
      <c r="E2142" s="127">
        <v>0</v>
      </c>
      <c r="F2142" s="127">
        <v>5.9596636741954701</v>
      </c>
      <c r="G2142" s="29">
        <v>1</v>
      </c>
      <c r="H2142" s="7"/>
      <c r="I2142" s="7"/>
      <c r="J2142" s="7"/>
      <c r="K2142" s="7"/>
      <c r="M2142" s="7"/>
    </row>
    <row r="2143" spans="1:13" x14ac:dyDescent="0.25">
      <c r="A2143" s="7"/>
      <c r="B2143">
        <v>2012</v>
      </c>
      <c r="C2143">
        <v>11</v>
      </c>
      <c r="D2143">
        <v>8</v>
      </c>
      <c r="E2143" s="127">
        <v>0</v>
      </c>
      <c r="F2143" s="127">
        <v>5.9739270029760032</v>
      </c>
      <c r="G2143" s="29">
        <v>1</v>
      </c>
      <c r="H2143" s="7"/>
      <c r="I2143" s="7"/>
      <c r="J2143" s="7"/>
      <c r="K2143" s="7"/>
      <c r="M2143" s="7"/>
    </row>
    <row r="2144" spans="1:13" x14ac:dyDescent="0.25">
      <c r="A2144" s="7"/>
      <c r="B2144">
        <v>2012</v>
      </c>
      <c r="C2144">
        <v>11</v>
      </c>
      <c r="D2144">
        <v>9</v>
      </c>
      <c r="E2144" s="127">
        <v>0</v>
      </c>
      <c r="F2144" s="127">
        <v>5.9874871944384385</v>
      </c>
      <c r="G2144" s="29">
        <v>1</v>
      </c>
      <c r="H2144" s="7"/>
      <c r="I2144" s="7"/>
      <c r="J2144" s="7"/>
      <c r="K2144" s="7"/>
      <c r="M2144" s="7"/>
    </row>
    <row r="2145" spans="1:13" x14ac:dyDescent="0.25">
      <c r="A2145" s="7"/>
      <c r="B2145">
        <v>2012</v>
      </c>
      <c r="C2145">
        <v>11</v>
      </c>
      <c r="D2145">
        <v>10</v>
      </c>
      <c r="E2145" s="127">
        <v>3.32688951</v>
      </c>
      <c r="F2145" s="127">
        <v>6.0003273816347527</v>
      </c>
      <c r="G2145" s="29">
        <v>1</v>
      </c>
      <c r="H2145" s="7"/>
      <c r="I2145" s="7"/>
      <c r="J2145" s="7"/>
      <c r="K2145" s="7"/>
      <c r="M2145" s="7"/>
    </row>
    <row r="2146" spans="1:13" x14ac:dyDescent="0.25">
      <c r="A2146" s="7"/>
      <c r="B2146">
        <v>2012</v>
      </c>
      <c r="C2146">
        <v>11</v>
      </c>
      <c r="D2146">
        <v>11</v>
      </c>
      <c r="E2146" s="127">
        <v>0</v>
      </c>
      <c r="F2146" s="127">
        <v>6.0124305800071998</v>
      </c>
      <c r="G2146" s="29">
        <v>1</v>
      </c>
      <c r="H2146" s="7"/>
      <c r="I2146" s="7"/>
      <c r="J2146" s="7"/>
      <c r="K2146" s="7"/>
      <c r="M2146" s="7"/>
    </row>
    <row r="2147" spans="1:13" x14ac:dyDescent="0.25">
      <c r="A2147" s="7"/>
      <c r="B2147">
        <v>2012</v>
      </c>
      <c r="C2147">
        <v>11</v>
      </c>
      <c r="D2147">
        <v>12</v>
      </c>
      <c r="E2147" s="127">
        <v>0</v>
      </c>
      <c r="F2147" s="127">
        <v>6.0237796873884255</v>
      </c>
      <c r="G2147" s="29">
        <v>1</v>
      </c>
      <c r="H2147" s="7"/>
      <c r="I2147" s="7"/>
      <c r="J2147" s="7"/>
      <c r="K2147" s="7"/>
      <c r="M2147" s="7"/>
    </row>
    <row r="2148" spans="1:13" x14ac:dyDescent="0.25">
      <c r="A2148" s="7"/>
      <c r="B2148">
        <v>2012</v>
      </c>
      <c r="C2148">
        <v>11</v>
      </c>
      <c r="D2148">
        <v>13</v>
      </c>
      <c r="E2148" s="127">
        <v>0</v>
      </c>
      <c r="F2148" s="127">
        <v>6.0343574840014638</v>
      </c>
      <c r="G2148" s="29">
        <v>1</v>
      </c>
      <c r="H2148" s="7"/>
      <c r="I2148" s="7"/>
      <c r="J2148" s="7"/>
      <c r="K2148" s="7"/>
      <c r="M2148" s="7"/>
    </row>
    <row r="2149" spans="1:13" x14ac:dyDescent="0.25">
      <c r="A2149" s="7"/>
      <c r="B2149">
        <v>2012</v>
      </c>
      <c r="C2149">
        <v>11</v>
      </c>
      <c r="D2149">
        <v>14</v>
      </c>
      <c r="E2149" s="127">
        <v>0</v>
      </c>
      <c r="F2149" s="127">
        <v>6.0441466324597002</v>
      </c>
      <c r="G2149" s="29">
        <v>1</v>
      </c>
      <c r="H2149" s="7"/>
      <c r="I2149" s="7"/>
      <c r="J2149" s="7"/>
      <c r="K2149" s="7"/>
      <c r="M2149" s="7"/>
    </row>
    <row r="2150" spans="1:13" x14ac:dyDescent="0.25">
      <c r="A2150" s="7"/>
      <c r="B2150">
        <v>2012</v>
      </c>
      <c r="C2150">
        <v>11</v>
      </c>
      <c r="D2150">
        <v>15</v>
      </c>
      <c r="E2150" s="127">
        <v>0</v>
      </c>
      <c r="F2150" s="127">
        <v>6.0531296777668864</v>
      </c>
      <c r="G2150" s="29">
        <v>1</v>
      </c>
      <c r="H2150" s="7"/>
      <c r="I2150" s="7"/>
      <c r="J2150" s="7"/>
      <c r="K2150" s="7"/>
      <c r="M2150" s="7"/>
    </row>
    <row r="2151" spans="1:13" x14ac:dyDescent="0.25">
      <c r="A2151" s="7"/>
      <c r="B2151">
        <v>2012</v>
      </c>
      <c r="C2151">
        <v>11</v>
      </c>
      <c r="D2151">
        <v>16</v>
      </c>
      <c r="E2151" s="127">
        <v>0</v>
      </c>
      <c r="F2151" s="127">
        <v>6.0612890473171532</v>
      </c>
      <c r="G2151" s="29">
        <v>1</v>
      </c>
      <c r="H2151" s="7"/>
      <c r="I2151" s="7"/>
      <c r="J2151" s="7"/>
      <c r="K2151" s="7"/>
      <c r="M2151" s="7"/>
    </row>
    <row r="2152" spans="1:13" x14ac:dyDescent="0.25">
      <c r="A2152" s="7"/>
      <c r="B2152">
        <v>2012</v>
      </c>
      <c r="C2152">
        <v>11</v>
      </c>
      <c r="D2152">
        <v>17</v>
      </c>
      <c r="E2152" s="127">
        <v>0</v>
      </c>
      <c r="F2152" s="127">
        <v>6.068607050894979</v>
      </c>
      <c r="G2152" s="29">
        <v>1</v>
      </c>
      <c r="H2152" s="7"/>
      <c r="I2152" s="7"/>
      <c r="J2152" s="7"/>
      <c r="K2152" s="7"/>
      <c r="M2152" s="7"/>
    </row>
    <row r="2153" spans="1:13" x14ac:dyDescent="0.25">
      <c r="A2153" s="7"/>
      <c r="B2153">
        <v>2012</v>
      </c>
      <c r="C2153">
        <v>11</v>
      </c>
      <c r="D2153">
        <v>18</v>
      </c>
      <c r="E2153" s="127">
        <v>0</v>
      </c>
      <c r="F2153" s="127">
        <v>6.075065880675254</v>
      </c>
      <c r="G2153" s="29">
        <v>1</v>
      </c>
      <c r="H2153" s="7"/>
      <c r="I2153" s="7"/>
      <c r="J2153" s="7"/>
      <c r="K2153" s="7"/>
      <c r="M2153" s="7"/>
    </row>
    <row r="2154" spans="1:13" x14ac:dyDescent="0.25">
      <c r="A2154" s="7"/>
      <c r="B2154">
        <v>2012</v>
      </c>
      <c r="C2154">
        <v>11</v>
      </c>
      <c r="D2154">
        <v>19</v>
      </c>
      <c r="E2154" s="127">
        <v>13.3607864</v>
      </c>
      <c r="F2154" s="127">
        <v>6.0806476112231671</v>
      </c>
      <c r="G2154" s="29">
        <v>1</v>
      </c>
      <c r="H2154" s="7"/>
      <c r="I2154" s="7"/>
      <c r="J2154" s="7"/>
      <c r="K2154" s="7"/>
      <c r="M2154" s="7"/>
    </row>
    <row r="2155" spans="1:13" x14ac:dyDescent="0.25">
      <c r="A2155" s="7"/>
      <c r="B2155">
        <v>2012</v>
      </c>
      <c r="C2155">
        <v>11</v>
      </c>
      <c r="D2155">
        <v>20</v>
      </c>
      <c r="E2155" s="127">
        <v>0</v>
      </c>
      <c r="F2155" s="127">
        <v>6.0853341994943557</v>
      </c>
      <c r="G2155" s="29">
        <v>1</v>
      </c>
      <c r="H2155" s="7"/>
      <c r="I2155" s="7"/>
      <c r="J2155" s="7"/>
      <c r="K2155" s="7"/>
      <c r="M2155" s="7"/>
    </row>
    <row r="2156" spans="1:13" x14ac:dyDescent="0.25">
      <c r="A2156" s="7"/>
      <c r="B2156">
        <v>2012</v>
      </c>
      <c r="C2156">
        <v>11</v>
      </c>
      <c r="D2156">
        <v>21</v>
      </c>
      <c r="E2156" s="127">
        <v>1.1710650899999999</v>
      </c>
      <c r="F2156" s="127">
        <v>6.089107484834746</v>
      </c>
      <c r="G2156" s="29">
        <v>1</v>
      </c>
      <c r="H2156" s="7"/>
      <c r="I2156" s="7"/>
      <c r="J2156" s="7"/>
      <c r="K2156" s="7"/>
      <c r="M2156" s="7"/>
    </row>
    <row r="2157" spans="1:13" x14ac:dyDescent="0.25">
      <c r="A2157" s="7"/>
      <c r="B2157">
        <v>2012</v>
      </c>
      <c r="C2157">
        <v>11</v>
      </c>
      <c r="D2157">
        <v>22</v>
      </c>
      <c r="E2157" s="127">
        <v>15.2504597</v>
      </c>
      <c r="F2157" s="127">
        <v>6.0919491889806796</v>
      </c>
      <c r="G2157" s="29">
        <v>1</v>
      </c>
      <c r="H2157" s="7"/>
      <c r="I2157" s="7"/>
      <c r="J2157" s="7"/>
      <c r="K2157" s="7"/>
      <c r="M2157" s="7"/>
    </row>
    <row r="2158" spans="1:13" x14ac:dyDescent="0.25">
      <c r="A2158" s="7"/>
      <c r="B2158">
        <v>2012</v>
      </c>
      <c r="C2158">
        <v>11</v>
      </c>
      <c r="D2158">
        <v>23</v>
      </c>
      <c r="E2158" s="127">
        <v>0</v>
      </c>
      <c r="F2158" s="127">
        <v>6.0938409160588787</v>
      </c>
      <c r="G2158" s="29">
        <v>1</v>
      </c>
      <c r="H2158" s="7"/>
      <c r="I2158" s="7"/>
      <c r="J2158" s="7"/>
      <c r="K2158" s="7"/>
      <c r="M2158" s="7"/>
    </row>
    <row r="2159" spans="1:13" x14ac:dyDescent="0.25">
      <c r="A2159" s="7"/>
      <c r="B2159">
        <v>2012</v>
      </c>
      <c r="C2159">
        <v>11</v>
      </c>
      <c r="D2159">
        <v>24</v>
      </c>
      <c r="E2159" s="127">
        <v>0</v>
      </c>
      <c r="F2159" s="127">
        <v>6.0947641525863805</v>
      </c>
      <c r="G2159" s="29">
        <v>1</v>
      </c>
      <c r="H2159" s="7"/>
      <c r="I2159" s="7"/>
      <c r="J2159" s="7"/>
      <c r="K2159" s="7"/>
      <c r="M2159" s="7"/>
    </row>
    <row r="2160" spans="1:13" x14ac:dyDescent="0.25">
      <c r="A2160" s="7"/>
      <c r="B2160">
        <v>2012</v>
      </c>
      <c r="C2160">
        <v>11</v>
      </c>
      <c r="D2160">
        <v>25</v>
      </c>
      <c r="E2160" s="127">
        <v>0</v>
      </c>
      <c r="F2160" s="127">
        <v>6.0947002674706336</v>
      </c>
      <c r="G2160" s="29">
        <v>1</v>
      </c>
      <c r="H2160" s="7"/>
      <c r="I2160" s="7"/>
      <c r="J2160" s="7"/>
      <c r="K2160" s="7"/>
      <c r="M2160" s="7"/>
    </row>
    <row r="2161" spans="1:13" x14ac:dyDescent="0.25">
      <c r="A2161" s="7"/>
      <c r="B2161">
        <v>2012</v>
      </c>
      <c r="C2161">
        <v>11</v>
      </c>
      <c r="D2161">
        <v>26</v>
      </c>
      <c r="E2161" s="127">
        <v>0</v>
      </c>
      <c r="F2161" s="127">
        <v>6.093630512009435</v>
      </c>
      <c r="G2161" s="29">
        <v>1</v>
      </c>
      <c r="H2161" s="7"/>
      <c r="I2161" s="7"/>
      <c r="J2161" s="7"/>
      <c r="K2161" s="7"/>
      <c r="M2161" s="7"/>
    </row>
    <row r="2162" spans="1:13" x14ac:dyDescent="0.25">
      <c r="A2162" s="7"/>
      <c r="B2162">
        <v>2012</v>
      </c>
      <c r="C2162">
        <v>11</v>
      </c>
      <c r="D2162">
        <v>27</v>
      </c>
      <c r="E2162" s="127">
        <v>0</v>
      </c>
      <c r="F2162" s="127">
        <v>6.0915360198909649</v>
      </c>
      <c r="G2162" s="29">
        <v>1</v>
      </c>
      <c r="H2162" s="7"/>
      <c r="I2162" s="7"/>
      <c r="J2162" s="7"/>
      <c r="K2162" s="7"/>
      <c r="M2162" s="7"/>
    </row>
    <row r="2163" spans="1:13" x14ac:dyDescent="0.25">
      <c r="A2163" s="7"/>
      <c r="B2163">
        <v>2012</v>
      </c>
      <c r="C2163">
        <v>11</v>
      </c>
      <c r="D2163">
        <v>28</v>
      </c>
      <c r="E2163" s="127">
        <v>0</v>
      </c>
      <c r="F2163" s="127">
        <v>6.0883978071937452</v>
      </c>
      <c r="G2163" s="29">
        <v>1</v>
      </c>
      <c r="H2163" s="7"/>
      <c r="I2163" s="7"/>
      <c r="J2163" s="7"/>
      <c r="K2163" s="7"/>
      <c r="M2163" s="7"/>
    </row>
    <row r="2164" spans="1:13" x14ac:dyDescent="0.25">
      <c r="A2164" s="7"/>
      <c r="B2164">
        <v>2012</v>
      </c>
      <c r="C2164">
        <v>11</v>
      </c>
      <c r="D2164">
        <v>29</v>
      </c>
      <c r="E2164" s="127">
        <v>0</v>
      </c>
      <c r="F2164" s="127">
        <v>6.0841967723866963</v>
      </c>
      <c r="G2164" s="29">
        <v>1</v>
      </c>
      <c r="H2164" s="7"/>
      <c r="I2164" s="7"/>
      <c r="J2164" s="7"/>
      <c r="K2164" s="7"/>
      <c r="M2164" s="7"/>
    </row>
    <row r="2165" spans="1:13" x14ac:dyDescent="0.25">
      <c r="A2165" s="7"/>
      <c r="B2165">
        <v>2012</v>
      </c>
      <c r="C2165">
        <v>11</v>
      </c>
      <c r="D2165">
        <v>30</v>
      </c>
      <c r="E2165" s="127">
        <v>0</v>
      </c>
      <c r="F2165" s="127">
        <v>6.0789136963291055</v>
      </c>
      <c r="G2165" s="29">
        <v>1</v>
      </c>
      <c r="H2165" s="7"/>
      <c r="I2165" s="7"/>
      <c r="J2165" s="7"/>
      <c r="K2165" s="7"/>
      <c r="M2165" s="7"/>
    </row>
    <row r="2166" spans="1:13" x14ac:dyDescent="0.25">
      <c r="A2166" s="7"/>
      <c r="B2166">
        <v>2012</v>
      </c>
      <c r="C2166">
        <v>12</v>
      </c>
      <c r="D2166">
        <v>1</v>
      </c>
      <c r="E2166" s="127">
        <v>0</v>
      </c>
      <c r="F2166" s="127">
        <v>6.0725292422705905</v>
      </c>
      <c r="G2166" s="29">
        <v>1</v>
      </c>
      <c r="H2166" s="7"/>
      <c r="I2166" s="7"/>
      <c r="J2166" s="7"/>
      <c r="K2166" s="7"/>
      <c r="M2166" s="7"/>
    </row>
    <row r="2167" spans="1:13" x14ac:dyDescent="0.25">
      <c r="A2167" s="7"/>
      <c r="B2167">
        <v>2012</v>
      </c>
      <c r="C2167">
        <v>12</v>
      </c>
      <c r="D2167">
        <v>2</v>
      </c>
      <c r="E2167" s="127">
        <v>0</v>
      </c>
      <c r="F2167" s="127">
        <v>6.0650239558511494</v>
      </c>
      <c r="G2167" s="29">
        <v>1</v>
      </c>
      <c r="H2167" s="7"/>
      <c r="I2167" s="7"/>
      <c r="J2167" s="7"/>
      <c r="K2167" s="7"/>
      <c r="M2167" s="7"/>
    </row>
    <row r="2168" spans="1:13" x14ac:dyDescent="0.25">
      <c r="A2168" s="7"/>
      <c r="B2168">
        <v>2012</v>
      </c>
      <c r="C2168">
        <v>12</v>
      </c>
      <c r="D2168">
        <v>3</v>
      </c>
      <c r="E2168" s="127">
        <v>15.1867809</v>
      </c>
      <c r="F2168" s="127">
        <v>6.056378265101209</v>
      </c>
      <c r="G2168" s="29">
        <v>1</v>
      </c>
      <c r="H2168" s="7"/>
      <c r="I2168" s="7"/>
      <c r="J2168" s="7"/>
      <c r="K2168" s="7"/>
      <c r="M2168" s="7"/>
    </row>
    <row r="2169" spans="1:13" x14ac:dyDescent="0.25">
      <c r="A2169" s="7"/>
      <c r="B2169">
        <v>2012</v>
      </c>
      <c r="C2169">
        <v>12</v>
      </c>
      <c r="D2169">
        <v>4</v>
      </c>
      <c r="E2169" s="127">
        <v>8.4295167899999992</v>
      </c>
      <c r="F2169" s="127">
        <v>6.0465724804414513</v>
      </c>
      <c r="G2169" s="29">
        <v>1</v>
      </c>
      <c r="H2169" s="7"/>
      <c r="I2169" s="7"/>
      <c r="J2169" s="7"/>
      <c r="K2169" s="7"/>
      <c r="M2169" s="7"/>
    </row>
    <row r="2170" spans="1:13" x14ac:dyDescent="0.25">
      <c r="A2170" s="7"/>
      <c r="B2170">
        <v>2012</v>
      </c>
      <c r="C2170">
        <v>12</v>
      </c>
      <c r="D2170">
        <v>5</v>
      </c>
      <c r="E2170" s="127">
        <v>0.102382794</v>
      </c>
      <c r="F2170" s="127">
        <v>6.0355867946830131</v>
      </c>
      <c r="G2170" s="29">
        <v>1</v>
      </c>
      <c r="H2170" s="7"/>
      <c r="I2170" s="7"/>
      <c r="J2170" s="7"/>
      <c r="K2170" s="7"/>
      <c r="M2170" s="7"/>
    </row>
    <row r="2171" spans="1:13" x14ac:dyDescent="0.25">
      <c r="A2171" s="7"/>
      <c r="B2171">
        <v>2012</v>
      </c>
      <c r="C2171">
        <v>12</v>
      </c>
      <c r="D2171">
        <v>6</v>
      </c>
      <c r="E2171" s="127">
        <v>0</v>
      </c>
      <c r="F2171" s="127">
        <v>6.0234012830274146</v>
      </c>
      <c r="G2171" s="29">
        <v>1</v>
      </c>
      <c r="H2171" s="7"/>
      <c r="I2171" s="7"/>
      <c r="J2171" s="7"/>
      <c r="K2171" s="7"/>
      <c r="M2171" s="7"/>
    </row>
    <row r="2172" spans="1:13" x14ac:dyDescent="0.25">
      <c r="A2172" s="7"/>
      <c r="B2172">
        <v>2012</v>
      </c>
      <c r="C2172">
        <v>12</v>
      </c>
      <c r="D2172">
        <v>7</v>
      </c>
      <c r="E2172" s="127">
        <v>91.564338699999993</v>
      </c>
      <c r="F2172" s="127">
        <v>6.00999590306649</v>
      </c>
      <c r="G2172" s="29">
        <v>1</v>
      </c>
      <c r="H2172" s="7"/>
      <c r="I2172" s="7"/>
      <c r="J2172" s="7"/>
      <c r="K2172" s="7"/>
      <c r="M2172" s="7"/>
    </row>
    <row r="2173" spans="1:13" x14ac:dyDescent="0.25">
      <c r="A2173" s="7"/>
      <c r="B2173">
        <v>2012</v>
      </c>
      <c r="C2173">
        <v>12</v>
      </c>
      <c r="D2173">
        <v>8</v>
      </c>
      <c r="E2173" s="127">
        <v>0</v>
      </c>
      <c r="F2173" s="127">
        <v>5.9953504947823975</v>
      </c>
      <c r="G2173" s="29">
        <v>1</v>
      </c>
      <c r="H2173" s="7"/>
      <c r="I2173" s="7"/>
      <c r="J2173" s="7"/>
      <c r="K2173" s="7"/>
      <c r="M2173" s="7"/>
    </row>
    <row r="2174" spans="1:13" x14ac:dyDescent="0.25">
      <c r="A2174" s="7"/>
      <c r="B2174">
        <v>2012</v>
      </c>
      <c r="C2174">
        <v>12</v>
      </c>
      <c r="D2174">
        <v>9</v>
      </c>
      <c r="E2174" s="127">
        <v>0</v>
      </c>
      <c r="F2174" s="127">
        <v>5.9794447805477953</v>
      </c>
      <c r="G2174" s="29">
        <v>1</v>
      </c>
      <c r="H2174" s="7"/>
      <c r="I2174" s="7"/>
      <c r="J2174" s="7"/>
      <c r="K2174" s="7"/>
      <c r="M2174" s="7"/>
    </row>
    <row r="2175" spans="1:13" x14ac:dyDescent="0.25">
      <c r="A2175" s="7"/>
      <c r="B2175">
        <v>2012</v>
      </c>
      <c r="C2175">
        <v>12</v>
      </c>
      <c r="D2175">
        <v>10</v>
      </c>
      <c r="E2175" s="127">
        <v>0</v>
      </c>
      <c r="F2175" s="127">
        <v>5.9622583651255834</v>
      </c>
      <c r="G2175" s="29">
        <v>1</v>
      </c>
      <c r="H2175" s="7"/>
      <c r="I2175" s="7"/>
      <c r="J2175" s="7"/>
      <c r="K2175" s="7"/>
      <c r="M2175" s="7"/>
    </row>
    <row r="2176" spans="1:13" x14ac:dyDescent="0.25">
      <c r="A2176" s="7"/>
      <c r="B2176">
        <v>2012</v>
      </c>
      <c r="C2176">
        <v>12</v>
      </c>
      <c r="D2176">
        <v>11</v>
      </c>
      <c r="E2176" s="127">
        <v>0.61429673399999996</v>
      </c>
      <c r="F2176" s="127">
        <v>5.9437707356691423</v>
      </c>
      <c r="G2176" s="29">
        <v>1</v>
      </c>
      <c r="H2176" s="7"/>
      <c r="I2176" s="7"/>
      <c r="J2176" s="7"/>
      <c r="K2176" s="7"/>
      <c r="M2176" s="7"/>
    </row>
    <row r="2177" spans="1:13" x14ac:dyDescent="0.25">
      <c r="A2177" s="7"/>
      <c r="B2177">
        <v>2012</v>
      </c>
      <c r="C2177">
        <v>12</v>
      </c>
      <c r="D2177">
        <v>12</v>
      </c>
      <c r="E2177" s="127">
        <v>0</v>
      </c>
      <c r="F2177" s="127">
        <v>5.9239612617220825</v>
      </c>
      <c r="G2177" s="29">
        <v>1</v>
      </c>
      <c r="H2177" s="7"/>
      <c r="I2177" s="7"/>
      <c r="J2177" s="7"/>
      <c r="K2177" s="7"/>
      <c r="M2177" s="7"/>
    </row>
    <row r="2178" spans="1:13" x14ac:dyDescent="0.25">
      <c r="A2178" s="7"/>
      <c r="B2178">
        <v>2012</v>
      </c>
      <c r="C2178">
        <v>12</v>
      </c>
      <c r="D2178">
        <v>13</v>
      </c>
      <c r="E2178" s="127">
        <v>9.2144508399999996</v>
      </c>
      <c r="F2178" s="127">
        <v>5.9028091952185253</v>
      </c>
      <c r="G2178" s="29">
        <v>1</v>
      </c>
      <c r="H2178" s="7"/>
      <c r="I2178" s="7"/>
      <c r="J2178" s="7"/>
      <c r="K2178" s="7"/>
      <c r="M2178" s="7"/>
    </row>
    <row r="2179" spans="1:13" x14ac:dyDescent="0.25">
      <c r="A2179" s="7"/>
      <c r="B2179">
        <v>2012</v>
      </c>
      <c r="C2179">
        <v>12</v>
      </c>
      <c r="D2179">
        <v>14</v>
      </c>
      <c r="E2179" s="127">
        <v>0</v>
      </c>
      <c r="F2179" s="127">
        <v>5.8802936704828621</v>
      </c>
      <c r="G2179" s="29">
        <v>1</v>
      </c>
      <c r="H2179" s="7"/>
      <c r="I2179" s="7"/>
      <c r="J2179" s="7"/>
      <c r="K2179" s="7"/>
      <c r="M2179" s="7"/>
    </row>
    <row r="2180" spans="1:13" x14ac:dyDescent="0.25">
      <c r="A2180" s="7"/>
      <c r="B2180">
        <v>2012</v>
      </c>
      <c r="C2180">
        <v>12</v>
      </c>
      <c r="D2180">
        <v>15</v>
      </c>
      <c r="E2180" s="127">
        <v>0</v>
      </c>
      <c r="F2180" s="127">
        <v>5.856393704229883</v>
      </c>
      <c r="G2180" s="29">
        <v>1</v>
      </c>
      <c r="H2180" s="7"/>
      <c r="I2180" s="7"/>
      <c r="J2180" s="7"/>
      <c r="K2180" s="7"/>
      <c r="M2180" s="7"/>
    </row>
    <row r="2181" spans="1:13" x14ac:dyDescent="0.25">
      <c r="A2181" s="7"/>
      <c r="B2181">
        <v>2012</v>
      </c>
      <c r="C2181">
        <v>12</v>
      </c>
      <c r="D2181">
        <v>16</v>
      </c>
      <c r="E2181" s="127">
        <v>0</v>
      </c>
      <c r="F2181" s="127">
        <v>5.8310881955647451</v>
      </c>
      <c r="G2181" s="29">
        <v>1</v>
      </c>
      <c r="H2181" s="7"/>
      <c r="I2181" s="7"/>
      <c r="J2181" s="7"/>
      <c r="K2181" s="7"/>
      <c r="M2181" s="7"/>
    </row>
    <row r="2182" spans="1:13" x14ac:dyDescent="0.25">
      <c r="A2182" s="7"/>
      <c r="B2182">
        <v>2012</v>
      </c>
      <c r="C2182">
        <v>12</v>
      </c>
      <c r="D2182">
        <v>17</v>
      </c>
      <c r="E2182" s="127">
        <v>2.2524213799999999</v>
      </c>
      <c r="F2182" s="127">
        <v>5.804355925983006</v>
      </c>
      <c r="G2182" s="29">
        <v>1</v>
      </c>
      <c r="H2182" s="7"/>
      <c r="I2182" s="7"/>
      <c r="J2182" s="7"/>
      <c r="K2182" s="7"/>
      <c r="M2182" s="7"/>
    </row>
    <row r="2183" spans="1:13" x14ac:dyDescent="0.25">
      <c r="A2183" s="7"/>
      <c r="B2183">
        <v>2012</v>
      </c>
      <c r="C2183">
        <v>12</v>
      </c>
      <c r="D2183">
        <v>18</v>
      </c>
      <c r="E2183" s="127">
        <v>0.64842432699999997</v>
      </c>
      <c r="F2183" s="127">
        <v>5.7761755593705351</v>
      </c>
      <c r="G2183" s="29">
        <v>1</v>
      </c>
      <c r="H2183" s="7"/>
      <c r="I2183" s="7"/>
      <c r="J2183" s="7"/>
      <c r="K2183" s="7"/>
      <c r="M2183" s="7"/>
    </row>
    <row r="2184" spans="1:13" x14ac:dyDescent="0.25">
      <c r="A2184" s="7"/>
      <c r="B2184">
        <v>2012</v>
      </c>
      <c r="C2184">
        <v>12</v>
      </c>
      <c r="D2184">
        <v>19</v>
      </c>
      <c r="E2184" s="127">
        <v>0</v>
      </c>
      <c r="F2184" s="127">
        <v>5.7465256420036148</v>
      </c>
      <c r="G2184" s="29">
        <v>1</v>
      </c>
      <c r="H2184" s="7"/>
      <c r="I2184" s="7"/>
      <c r="J2184" s="7"/>
      <c r="K2184" s="7"/>
      <c r="M2184" s="7"/>
    </row>
    <row r="2185" spans="1:13" x14ac:dyDescent="0.25">
      <c r="A2185" s="7"/>
      <c r="B2185">
        <v>2012</v>
      </c>
      <c r="C2185">
        <v>12</v>
      </c>
      <c r="D2185">
        <v>20</v>
      </c>
      <c r="E2185" s="127">
        <v>16.483629199999999</v>
      </c>
      <c r="F2185" s="127">
        <v>5.7153846025488235</v>
      </c>
      <c r="G2185" s="29">
        <v>1</v>
      </c>
      <c r="H2185" s="7"/>
      <c r="I2185" s="7"/>
      <c r="J2185" s="7"/>
      <c r="K2185" s="7"/>
      <c r="M2185" s="7"/>
    </row>
    <row r="2186" spans="1:13" x14ac:dyDescent="0.25">
      <c r="A2186" s="7"/>
      <c r="B2186">
        <v>2012</v>
      </c>
      <c r="C2186">
        <v>12</v>
      </c>
      <c r="D2186">
        <v>21</v>
      </c>
      <c r="E2186" s="127">
        <v>0</v>
      </c>
      <c r="F2186" s="127">
        <v>5.6827307520632537</v>
      </c>
      <c r="G2186" s="29">
        <v>1</v>
      </c>
      <c r="H2186" s="7"/>
      <c r="I2186" s="7"/>
      <c r="J2186" s="7"/>
      <c r="K2186" s="7"/>
      <c r="M2186" s="7"/>
    </row>
    <row r="2187" spans="1:13" x14ac:dyDescent="0.25">
      <c r="A2187" s="7"/>
      <c r="B2187">
        <v>2012</v>
      </c>
      <c r="C2187">
        <v>12</v>
      </c>
      <c r="D2187">
        <v>22</v>
      </c>
      <c r="E2187" s="127">
        <v>0</v>
      </c>
      <c r="F2187" s="127">
        <v>5.6485422839941677</v>
      </c>
      <c r="G2187" s="29">
        <v>1</v>
      </c>
      <c r="H2187" s="7"/>
      <c r="I2187" s="7"/>
      <c r="J2187" s="7"/>
      <c r="K2187" s="7"/>
      <c r="M2187" s="7"/>
    </row>
    <row r="2188" spans="1:13" x14ac:dyDescent="0.25">
      <c r="A2188" s="7"/>
      <c r="B2188">
        <v>2012</v>
      </c>
      <c r="C2188">
        <v>12</v>
      </c>
      <c r="D2188">
        <v>23</v>
      </c>
      <c r="E2188" s="127">
        <v>0</v>
      </c>
      <c r="F2188" s="127">
        <v>5.6127972741793686</v>
      </c>
      <c r="G2188" s="29">
        <v>1</v>
      </c>
      <c r="H2188" s="7"/>
      <c r="I2188" s="7"/>
      <c r="J2188" s="7"/>
      <c r="K2188" s="7"/>
      <c r="M2188" s="7"/>
    </row>
    <row r="2189" spans="1:13" x14ac:dyDescent="0.25">
      <c r="A2189" s="7"/>
      <c r="B2189">
        <v>2012</v>
      </c>
      <c r="C2189">
        <v>12</v>
      </c>
      <c r="D2189">
        <v>24</v>
      </c>
      <c r="E2189" s="127">
        <v>0</v>
      </c>
      <c r="F2189" s="127">
        <v>5.5754736808469412</v>
      </c>
      <c r="G2189" s="29">
        <v>1</v>
      </c>
      <c r="H2189" s="7"/>
      <c r="I2189" s="7"/>
      <c r="J2189" s="7"/>
      <c r="K2189" s="7"/>
      <c r="M2189" s="7"/>
    </row>
    <row r="2190" spans="1:13" x14ac:dyDescent="0.25">
      <c r="A2190" s="7"/>
      <c r="B2190">
        <v>2012</v>
      </c>
      <c r="C2190">
        <v>12</v>
      </c>
      <c r="D2190">
        <v>25</v>
      </c>
      <c r="E2190" s="127">
        <v>11.739893</v>
      </c>
      <c r="F2190" s="127">
        <v>5.5365493446153566</v>
      </c>
      <c r="G2190" s="29">
        <v>1</v>
      </c>
      <c r="H2190" s="7"/>
      <c r="I2190" s="7"/>
      <c r="J2190" s="7"/>
      <c r="K2190" s="7"/>
      <c r="M2190" s="7"/>
    </row>
    <row r="2191" spans="1:13" x14ac:dyDescent="0.25">
      <c r="A2191" s="7"/>
      <c r="B2191">
        <v>2012</v>
      </c>
      <c r="C2191">
        <v>12</v>
      </c>
      <c r="D2191">
        <v>26</v>
      </c>
      <c r="E2191" s="127">
        <v>13.4462738</v>
      </c>
      <c r="F2191" s="127">
        <v>5.4960019884934548</v>
      </c>
      <c r="G2191" s="29">
        <v>1</v>
      </c>
      <c r="H2191" s="7"/>
      <c r="I2191" s="7"/>
      <c r="J2191" s="7"/>
      <c r="K2191" s="7"/>
      <c r="M2191" s="7"/>
    </row>
    <row r="2192" spans="1:13" x14ac:dyDescent="0.25">
      <c r="A2192" s="7"/>
      <c r="B2192">
        <v>2012</v>
      </c>
      <c r="C2192">
        <v>12</v>
      </c>
      <c r="D2192">
        <v>27</v>
      </c>
      <c r="E2192" s="127">
        <v>0.34127595999999999</v>
      </c>
      <c r="F2192" s="127">
        <v>5.4538092178804174</v>
      </c>
      <c r="G2192" s="29">
        <v>1</v>
      </c>
      <c r="H2192" s="7"/>
      <c r="I2192" s="7"/>
      <c r="J2192" s="7"/>
      <c r="K2192" s="7"/>
      <c r="M2192" s="7"/>
    </row>
    <row r="2193" spans="1:13" x14ac:dyDescent="0.25">
      <c r="A2193" s="7"/>
      <c r="B2193">
        <v>2012</v>
      </c>
      <c r="C2193">
        <v>12</v>
      </c>
      <c r="D2193">
        <v>28</v>
      </c>
      <c r="E2193" s="127">
        <v>0</v>
      </c>
      <c r="F2193" s="127">
        <v>5.40994852056585</v>
      </c>
      <c r="G2193" s="29">
        <v>1</v>
      </c>
      <c r="H2193" s="7"/>
      <c r="I2193" s="7"/>
      <c r="J2193" s="7"/>
      <c r="K2193" s="7"/>
      <c r="M2193" s="7"/>
    </row>
    <row r="2194" spans="1:13" x14ac:dyDescent="0.25">
      <c r="A2194" s="7"/>
      <c r="B2194">
        <v>2012</v>
      </c>
      <c r="C2194">
        <v>12</v>
      </c>
      <c r="D2194">
        <v>29</v>
      </c>
      <c r="E2194" s="127">
        <v>0</v>
      </c>
      <c r="F2194" s="127">
        <v>5.3643972667296733</v>
      </c>
      <c r="G2194" s="29">
        <v>1</v>
      </c>
      <c r="H2194" s="7"/>
      <c r="I2194" s="7"/>
      <c r="J2194" s="7"/>
      <c r="K2194" s="7"/>
      <c r="M2194" s="7"/>
    </row>
    <row r="2195" spans="1:13" x14ac:dyDescent="0.25">
      <c r="A2195" s="7"/>
      <c r="B2195">
        <v>2012</v>
      </c>
      <c r="C2195">
        <v>12</v>
      </c>
      <c r="D2195">
        <v>30</v>
      </c>
      <c r="E2195" s="127">
        <v>0</v>
      </c>
      <c r="F2195" s="127">
        <v>5.3171327089422338</v>
      </c>
      <c r="G2195" s="29">
        <v>1</v>
      </c>
      <c r="H2195" s="7"/>
      <c r="I2195" s="7"/>
      <c r="J2195" s="7"/>
      <c r="K2195" s="7"/>
      <c r="M2195" s="7"/>
    </row>
    <row r="2196" spans="1:13" x14ac:dyDescent="0.25">
      <c r="A2196" s="7"/>
      <c r="B2196">
        <v>2012</v>
      </c>
      <c r="C2196">
        <v>12</v>
      </c>
      <c r="D2196">
        <v>31</v>
      </c>
      <c r="E2196" s="127">
        <v>0</v>
      </c>
      <c r="F2196" s="127">
        <v>5.3171327089422338</v>
      </c>
      <c r="G2196" s="29">
        <v>1</v>
      </c>
      <c r="H2196" s="7"/>
      <c r="I2196" s="7"/>
      <c r="J2196" s="7"/>
      <c r="K2196" s="7"/>
      <c r="M2196" s="7"/>
    </row>
    <row r="2197" spans="1:13" x14ac:dyDescent="0.25">
      <c r="A2197" s="7"/>
      <c r="B2197">
        <v>2013</v>
      </c>
      <c r="C2197">
        <v>1</v>
      </c>
      <c r="D2197">
        <v>1</v>
      </c>
      <c r="E2197" s="127">
        <v>8.8484535199999996</v>
      </c>
      <c r="F2197" s="127">
        <v>6.0554107200174849</v>
      </c>
      <c r="G2197" s="29">
        <v>1</v>
      </c>
      <c r="H2197" s="7"/>
      <c r="I2197" s="7"/>
      <c r="J2197" s="7"/>
      <c r="K2197" s="7"/>
      <c r="M2197" s="7"/>
    </row>
    <row r="2198" spans="1:13" x14ac:dyDescent="0.25">
      <c r="A2198" s="7"/>
      <c r="B2198">
        <v>2013</v>
      </c>
      <c r="C2198">
        <v>1</v>
      </c>
      <c r="D2198">
        <v>2</v>
      </c>
      <c r="E2198" s="127">
        <v>0</v>
      </c>
      <c r="F2198" s="127">
        <v>6.0653535715409959</v>
      </c>
      <c r="G2198" s="29">
        <v>1</v>
      </c>
      <c r="H2198" s="7"/>
      <c r="I2198" s="7"/>
      <c r="J2198" s="7"/>
      <c r="K2198" s="7"/>
      <c r="M2198" s="7"/>
    </row>
    <row r="2199" spans="1:13" x14ac:dyDescent="0.25">
      <c r="A2199" s="7"/>
      <c r="B2199">
        <v>2013</v>
      </c>
      <c r="C2199">
        <v>1</v>
      </c>
      <c r="D2199">
        <v>3</v>
      </c>
      <c r="E2199" s="127">
        <v>0</v>
      </c>
      <c r="F2199" s="127">
        <v>6.0741329576863645</v>
      </c>
      <c r="G2199" s="29">
        <v>1</v>
      </c>
      <c r="H2199" s="7"/>
      <c r="I2199" s="7"/>
      <c r="J2199" s="7"/>
      <c r="K2199" s="7"/>
      <c r="M2199" s="7"/>
    </row>
    <row r="2200" spans="1:13" x14ac:dyDescent="0.25">
      <c r="A2200" s="7"/>
      <c r="B2200">
        <v>2013</v>
      </c>
      <c r="C2200">
        <v>1</v>
      </c>
      <c r="D2200">
        <v>4</v>
      </c>
      <c r="E2200" s="127">
        <v>0</v>
      </c>
      <c r="F2200" s="127">
        <v>6.0817685881011112</v>
      </c>
      <c r="G2200" s="29">
        <v>1</v>
      </c>
      <c r="H2200" s="7"/>
      <c r="I2200" s="7"/>
      <c r="J2200" s="7"/>
      <c r="K2200" s="7"/>
      <c r="M2200" s="7"/>
    </row>
    <row r="2201" spans="1:13" x14ac:dyDescent="0.25">
      <c r="A2201" s="7"/>
      <c r="B2201">
        <v>2013</v>
      </c>
      <c r="C2201">
        <v>1</v>
      </c>
      <c r="D2201">
        <v>5</v>
      </c>
      <c r="E2201" s="127">
        <v>46.103099800000003</v>
      </c>
      <c r="F2201" s="127">
        <v>6.0882800548231222</v>
      </c>
      <c r="G2201" s="29">
        <v>1</v>
      </c>
      <c r="H2201" s="7"/>
      <c r="I2201" s="7"/>
      <c r="J2201" s="7"/>
      <c r="K2201" s="7"/>
      <c r="M2201" s="7"/>
    </row>
    <row r="2202" spans="1:13" x14ac:dyDescent="0.25">
      <c r="A2202" s="7"/>
      <c r="B2202">
        <v>2013</v>
      </c>
      <c r="C2202">
        <v>1</v>
      </c>
      <c r="D2202">
        <v>6</v>
      </c>
      <c r="E2202" s="127">
        <v>22.2160759</v>
      </c>
      <c r="F2202" s="127">
        <v>6.0936868322806506</v>
      </c>
      <c r="G2202" s="29">
        <v>1</v>
      </c>
      <c r="H2202" s="7"/>
      <c r="I2202" s="7"/>
      <c r="J2202" s="7"/>
      <c r="K2202" s="7"/>
      <c r="M2202" s="7"/>
    </row>
    <row r="2203" spans="1:13" x14ac:dyDescent="0.25">
      <c r="A2203" s="7"/>
      <c r="B2203">
        <v>2013</v>
      </c>
      <c r="C2203">
        <v>1</v>
      </c>
      <c r="D2203">
        <v>7</v>
      </c>
      <c r="E2203" s="127">
        <v>0</v>
      </c>
      <c r="F2203" s="127">
        <v>6.0980082772923199</v>
      </c>
      <c r="G2203" s="29">
        <v>1</v>
      </c>
      <c r="H2203" s="7"/>
      <c r="I2203" s="7"/>
      <c r="J2203" s="7"/>
      <c r="K2203" s="7"/>
      <c r="M2203" s="7"/>
    </row>
    <row r="2204" spans="1:13" x14ac:dyDescent="0.25">
      <c r="A2204" s="7"/>
      <c r="B2204">
        <v>2013</v>
      </c>
      <c r="C2204">
        <v>1</v>
      </c>
      <c r="D2204">
        <v>8</v>
      </c>
      <c r="E2204" s="127">
        <v>0</v>
      </c>
      <c r="F2204" s="127">
        <v>6.1012636290671196</v>
      </c>
      <c r="G2204" s="29">
        <v>1</v>
      </c>
      <c r="H2204" s="7"/>
      <c r="I2204" s="7"/>
      <c r="J2204" s="7"/>
      <c r="K2204" s="7"/>
      <c r="M2204" s="7"/>
    </row>
    <row r="2205" spans="1:13" x14ac:dyDescent="0.25">
      <c r="A2205" s="7"/>
      <c r="B2205">
        <v>2013</v>
      </c>
      <c r="C2205">
        <v>1</v>
      </c>
      <c r="D2205">
        <v>9</v>
      </c>
      <c r="E2205" s="127">
        <v>14.468929299999999</v>
      </c>
      <c r="F2205" s="127">
        <v>6.103472009204407</v>
      </c>
      <c r="G2205" s="29">
        <v>1</v>
      </c>
      <c r="H2205" s="7"/>
      <c r="I2205" s="7"/>
      <c r="J2205" s="7"/>
      <c r="K2205" s="7"/>
      <c r="M2205" s="7"/>
    </row>
    <row r="2206" spans="1:13" x14ac:dyDescent="0.25">
      <c r="A2206" s="7"/>
      <c r="B2206">
        <v>2013</v>
      </c>
      <c r="C2206">
        <v>1</v>
      </c>
      <c r="D2206">
        <v>10</v>
      </c>
      <c r="E2206" s="127">
        <v>6.0002389000000003</v>
      </c>
      <c r="F2206" s="127">
        <v>6.104652421693908</v>
      </c>
      <c r="G2206" s="29">
        <v>1</v>
      </c>
      <c r="H2206" s="7"/>
      <c r="I2206" s="7"/>
      <c r="J2206" s="7"/>
      <c r="K2206" s="7"/>
      <c r="M2206" s="7"/>
    </row>
    <row r="2207" spans="1:13" x14ac:dyDescent="0.25">
      <c r="A2207" s="7"/>
      <c r="B2207">
        <v>2013</v>
      </c>
      <c r="C2207">
        <v>1</v>
      </c>
      <c r="D2207">
        <v>11</v>
      </c>
      <c r="E2207" s="127">
        <v>0</v>
      </c>
      <c r="F2207" s="127">
        <v>6.104823752915717</v>
      </c>
      <c r="G2207" s="29">
        <v>1</v>
      </c>
      <c r="H2207" s="7"/>
      <c r="I2207" s="7"/>
      <c r="J2207" s="7"/>
      <c r="K2207" s="7"/>
      <c r="M2207" s="7"/>
    </row>
    <row r="2208" spans="1:13" x14ac:dyDescent="0.25">
      <c r="A2208" s="7"/>
      <c r="B2208">
        <v>2013</v>
      </c>
      <c r="C2208">
        <v>1</v>
      </c>
      <c r="D2208">
        <v>12</v>
      </c>
      <c r="E2208" s="127">
        <v>1.74690485</v>
      </c>
      <c r="F2208" s="127">
        <v>6.1040047716402945</v>
      </c>
      <c r="G2208" s="29">
        <v>1</v>
      </c>
      <c r="H2208" s="7"/>
      <c r="I2208" s="7"/>
      <c r="J2208" s="7"/>
      <c r="K2208" s="7"/>
      <c r="M2208" s="7"/>
    </row>
    <row r="2209" spans="1:13" x14ac:dyDescent="0.25">
      <c r="A2209" s="7"/>
      <c r="B2209">
        <v>2013</v>
      </c>
      <c r="C2209">
        <v>1</v>
      </c>
      <c r="D2209">
        <v>13</v>
      </c>
      <c r="E2209" s="127">
        <v>8.7345247300000004</v>
      </c>
      <c r="F2209" s="127">
        <v>6.1022141290284697</v>
      </c>
      <c r="G2209" s="29">
        <v>1</v>
      </c>
      <c r="H2209" s="7"/>
      <c r="I2209" s="7"/>
      <c r="J2209" s="7"/>
      <c r="K2209" s="7"/>
      <c r="M2209" s="7"/>
    </row>
    <row r="2210" spans="1:13" x14ac:dyDescent="0.25">
      <c r="A2210" s="7"/>
      <c r="B2210">
        <v>2013</v>
      </c>
      <c r="C2210">
        <v>1</v>
      </c>
      <c r="D2210">
        <v>14</v>
      </c>
      <c r="E2210" s="127">
        <v>5.9242868399999997</v>
      </c>
      <c r="F2210" s="127">
        <v>6.0994703586314403</v>
      </c>
      <c r="G2210" s="29">
        <v>1</v>
      </c>
      <c r="H2210" s="7"/>
      <c r="I2210" s="7"/>
      <c r="J2210" s="7"/>
      <c r="K2210" s="7"/>
      <c r="M2210" s="7"/>
    </row>
    <row r="2211" spans="1:13" x14ac:dyDescent="0.25">
      <c r="A2211" s="7"/>
      <c r="B2211">
        <v>2013</v>
      </c>
      <c r="C2211">
        <v>1</v>
      </c>
      <c r="D2211">
        <v>15</v>
      </c>
      <c r="E2211" s="127">
        <v>2.39250016</v>
      </c>
      <c r="F2211" s="127">
        <v>6.0957918763907708</v>
      </c>
      <c r="G2211" s="29">
        <v>1</v>
      </c>
      <c r="H2211" s="7"/>
      <c r="I2211" s="7"/>
      <c r="J2211" s="7"/>
      <c r="K2211" s="7"/>
      <c r="M2211" s="7"/>
    </row>
    <row r="2212" spans="1:13" x14ac:dyDescent="0.25">
      <c r="A2212" s="7"/>
      <c r="B2212">
        <v>2013</v>
      </c>
      <c r="C2212">
        <v>1</v>
      </c>
      <c r="D2212">
        <v>16</v>
      </c>
      <c r="E2212" s="127">
        <v>9.2282152199999992</v>
      </c>
      <c r="F2212" s="127">
        <v>6.0911969806383937</v>
      </c>
      <c r="G2212" s="29">
        <v>1</v>
      </c>
      <c r="H2212" s="7"/>
      <c r="I2212" s="7"/>
      <c r="J2212" s="7"/>
      <c r="K2212" s="7"/>
      <c r="M2212" s="7"/>
    </row>
    <row r="2213" spans="1:13" x14ac:dyDescent="0.25">
      <c r="A2213" s="7"/>
      <c r="B2213">
        <v>2013</v>
      </c>
      <c r="C2213">
        <v>1</v>
      </c>
      <c r="D2213">
        <v>17</v>
      </c>
      <c r="E2213" s="127">
        <v>1.1392857999999999</v>
      </c>
      <c r="F2213" s="127">
        <v>6.0857038520966089</v>
      </c>
      <c r="G2213" s="29">
        <v>1</v>
      </c>
      <c r="H2213" s="7"/>
      <c r="I2213" s="7"/>
      <c r="J2213" s="7"/>
      <c r="K2213" s="7"/>
      <c r="M2213" s="7"/>
    </row>
    <row r="2214" spans="1:13" x14ac:dyDescent="0.25">
      <c r="A2214" s="7"/>
      <c r="B2214">
        <v>2013</v>
      </c>
      <c r="C2214">
        <v>1</v>
      </c>
      <c r="D2214">
        <v>18</v>
      </c>
      <c r="E2214" s="127">
        <v>5.6204767200000001</v>
      </c>
      <c r="F2214" s="127">
        <v>6.0793305538780871</v>
      </c>
      <c r="G2214" s="29">
        <v>1</v>
      </c>
      <c r="H2214" s="7"/>
      <c r="I2214" s="7"/>
      <c r="J2214" s="7"/>
      <c r="K2214" s="7"/>
      <c r="M2214" s="7"/>
    </row>
    <row r="2215" spans="1:13" x14ac:dyDescent="0.25">
      <c r="A2215" s="7"/>
      <c r="B2215">
        <v>2013</v>
      </c>
      <c r="C2215">
        <v>1</v>
      </c>
      <c r="D2215">
        <v>19</v>
      </c>
      <c r="E2215" s="127">
        <v>14.430954</v>
      </c>
      <c r="F2215" s="127">
        <v>6.0720950314858619</v>
      </c>
      <c r="G2215" s="29">
        <v>1</v>
      </c>
      <c r="H2215" s="7"/>
      <c r="I2215" s="7"/>
      <c r="J2215" s="7"/>
      <c r="K2215" s="7"/>
      <c r="M2215" s="7"/>
    </row>
    <row r="2216" spans="1:13" x14ac:dyDescent="0.25">
      <c r="A2216" s="7"/>
      <c r="B2216">
        <v>2013</v>
      </c>
      <c r="C2216">
        <v>1</v>
      </c>
      <c r="D2216">
        <v>20</v>
      </c>
      <c r="E2216" s="127">
        <v>6.3420247999999999</v>
      </c>
      <c r="F2216" s="127">
        <v>6.0640151128133395</v>
      </c>
      <c r="G2216" s="29">
        <v>1</v>
      </c>
      <c r="H2216" s="7"/>
      <c r="I2216" s="7"/>
      <c r="J2216" s="7"/>
      <c r="K2216" s="7"/>
      <c r="M2216" s="7"/>
    </row>
    <row r="2217" spans="1:13" x14ac:dyDescent="0.25">
      <c r="A2217" s="7"/>
      <c r="B2217">
        <v>2013</v>
      </c>
      <c r="C2217">
        <v>1</v>
      </c>
      <c r="D2217">
        <v>21</v>
      </c>
      <c r="E2217" s="127">
        <v>3.4938101800000001</v>
      </c>
      <c r="F2217" s="127">
        <v>6.0551085081442908</v>
      </c>
      <c r="G2217" s="29">
        <v>1</v>
      </c>
      <c r="H2217" s="7"/>
      <c r="I2217" s="7"/>
      <c r="J2217" s="7"/>
      <c r="K2217" s="7"/>
      <c r="M2217" s="7"/>
    </row>
    <row r="2218" spans="1:13" x14ac:dyDescent="0.25">
      <c r="A2218" s="7"/>
      <c r="B2218">
        <v>2013</v>
      </c>
      <c r="C2218">
        <v>1</v>
      </c>
      <c r="D2218">
        <v>22</v>
      </c>
      <c r="E2218" s="127">
        <v>0</v>
      </c>
      <c r="F2218" s="127">
        <v>6.0453928101528547</v>
      </c>
      <c r="G2218" s="29">
        <v>1</v>
      </c>
      <c r="H2218" s="7"/>
      <c r="I2218" s="7"/>
      <c r="J2218" s="7"/>
      <c r="K2218" s="7"/>
      <c r="M2218" s="7"/>
    </row>
    <row r="2219" spans="1:13" x14ac:dyDescent="0.25">
      <c r="A2219" s="7"/>
      <c r="B2219">
        <v>2013</v>
      </c>
      <c r="C2219">
        <v>1</v>
      </c>
      <c r="D2219">
        <v>23</v>
      </c>
      <c r="E2219" s="127">
        <v>1.4430954499999999</v>
      </c>
      <c r="F2219" s="127">
        <v>6.0348854939035412</v>
      </c>
      <c r="G2219" s="29">
        <v>1</v>
      </c>
      <c r="H2219" s="7"/>
      <c r="I2219" s="7"/>
      <c r="J2219" s="7"/>
      <c r="K2219" s="7"/>
      <c r="M2219" s="7"/>
    </row>
    <row r="2220" spans="1:13" x14ac:dyDescent="0.25">
      <c r="A2220" s="7"/>
      <c r="B2220">
        <v>2013</v>
      </c>
      <c r="C2220">
        <v>1</v>
      </c>
      <c r="D2220">
        <v>24</v>
      </c>
      <c r="E2220" s="127">
        <v>0</v>
      </c>
      <c r="F2220" s="127">
        <v>6.0236039168512239</v>
      </c>
      <c r="G2220" s="29">
        <v>1</v>
      </c>
      <c r="H2220" s="7"/>
      <c r="I2220" s="7"/>
      <c r="J2220" s="7"/>
      <c r="K2220" s="7"/>
      <c r="M2220" s="7"/>
    </row>
    <row r="2221" spans="1:13" x14ac:dyDescent="0.25">
      <c r="A2221" s="7"/>
      <c r="B2221">
        <v>2013</v>
      </c>
      <c r="C2221">
        <v>1</v>
      </c>
      <c r="D2221">
        <v>25</v>
      </c>
      <c r="E2221" s="127">
        <v>0</v>
      </c>
      <c r="F2221" s="127">
        <v>6.0115653188411455</v>
      </c>
      <c r="G2221" s="29">
        <v>1</v>
      </c>
      <c r="H2221" s="7"/>
      <c r="I2221" s="7"/>
      <c r="J2221" s="7"/>
      <c r="K2221" s="7"/>
      <c r="M2221" s="7"/>
    </row>
    <row r="2222" spans="1:13" x14ac:dyDescent="0.25">
      <c r="A2222" s="7"/>
      <c r="B2222">
        <v>2013</v>
      </c>
      <c r="C2222">
        <v>1</v>
      </c>
      <c r="D2222">
        <v>26</v>
      </c>
      <c r="E2222" s="127">
        <v>0</v>
      </c>
      <c r="F2222" s="127">
        <v>5.9987868221089196</v>
      </c>
      <c r="G2222" s="29">
        <v>1</v>
      </c>
      <c r="H2222" s="7"/>
      <c r="I2222" s="7"/>
      <c r="J2222" s="7"/>
      <c r="K2222" s="7"/>
      <c r="M2222" s="7"/>
    </row>
    <row r="2223" spans="1:13" x14ac:dyDescent="0.25">
      <c r="A2223" s="7"/>
      <c r="B2223">
        <v>2013</v>
      </c>
      <c r="C2223">
        <v>1</v>
      </c>
      <c r="D2223">
        <v>27</v>
      </c>
      <c r="E2223" s="127">
        <v>0</v>
      </c>
      <c r="F2223" s="127">
        <v>5.9852854312805235</v>
      </c>
      <c r="G2223" s="29">
        <v>1</v>
      </c>
      <c r="H2223" s="7"/>
      <c r="I2223" s="7"/>
      <c r="J2223" s="7"/>
      <c r="K2223" s="7"/>
      <c r="M2223" s="7"/>
    </row>
    <row r="2224" spans="1:13" x14ac:dyDescent="0.25">
      <c r="A2224" s="7"/>
      <c r="B2224">
        <v>2013</v>
      </c>
      <c r="C2224">
        <v>1</v>
      </c>
      <c r="D2224">
        <v>28</v>
      </c>
      <c r="E2224" s="127">
        <v>0</v>
      </c>
      <c r="F2224" s="127">
        <v>5.9710780333723035</v>
      </c>
      <c r="G2224" s="29">
        <v>1</v>
      </c>
      <c r="H2224" s="7"/>
      <c r="I2224" s="7"/>
      <c r="J2224" s="7"/>
      <c r="K2224" s="7"/>
      <c r="M2224" s="7"/>
    </row>
    <row r="2225" spans="1:13" x14ac:dyDescent="0.25">
      <c r="A2225" s="7"/>
      <c r="B2225">
        <v>2013</v>
      </c>
      <c r="C2225">
        <v>1</v>
      </c>
      <c r="D2225">
        <v>29</v>
      </c>
      <c r="E2225" s="127">
        <v>0</v>
      </c>
      <c r="F2225" s="127">
        <v>5.9561813977909752</v>
      </c>
      <c r="G2225" s="29">
        <v>1</v>
      </c>
      <c r="H2225" s="7"/>
      <c r="I2225" s="7"/>
      <c r="J2225" s="7"/>
      <c r="K2225" s="7"/>
      <c r="M2225" s="7"/>
    </row>
    <row r="2226" spans="1:13" x14ac:dyDescent="0.25">
      <c r="A2226" s="7"/>
      <c r="B2226">
        <v>2013</v>
      </c>
      <c r="C2226">
        <v>1</v>
      </c>
      <c r="D2226">
        <v>30</v>
      </c>
      <c r="E2226" s="127">
        <v>6.4939289100000002</v>
      </c>
      <c r="F2226" s="127">
        <v>5.9406121763336213</v>
      </c>
      <c r="G2226" s="29">
        <v>1</v>
      </c>
      <c r="H2226" s="7"/>
      <c r="I2226" s="7"/>
      <c r="J2226" s="7"/>
      <c r="K2226" s="7"/>
      <c r="M2226" s="7"/>
    </row>
    <row r="2227" spans="1:13" x14ac:dyDescent="0.25">
      <c r="A2227" s="7"/>
      <c r="B2227">
        <v>2013</v>
      </c>
      <c r="C2227">
        <v>1</v>
      </c>
      <c r="D2227">
        <v>31</v>
      </c>
      <c r="E2227" s="127">
        <v>0</v>
      </c>
      <c r="F2227" s="127">
        <v>5.9243869031876919</v>
      </c>
      <c r="G2227" s="29">
        <v>1</v>
      </c>
      <c r="H2227" s="7"/>
      <c r="I2227" s="7"/>
      <c r="J2227" s="7"/>
      <c r="K2227" s="7"/>
      <c r="M2227" s="7"/>
    </row>
    <row r="2228" spans="1:13" x14ac:dyDescent="0.25">
      <c r="A2228" s="7"/>
      <c r="B2228">
        <v>2013</v>
      </c>
      <c r="C2228">
        <v>2</v>
      </c>
      <c r="D2228">
        <v>1</v>
      </c>
      <c r="E2228" s="127">
        <v>0</v>
      </c>
      <c r="F2228" s="127">
        <v>5.9075219949310052</v>
      </c>
      <c r="G2228" s="29">
        <v>1</v>
      </c>
      <c r="H2228" s="7"/>
      <c r="I2228" s="7"/>
      <c r="J2228" s="7"/>
      <c r="K2228" s="7"/>
      <c r="M2228" s="7"/>
    </row>
    <row r="2229" spans="1:13" x14ac:dyDescent="0.25">
      <c r="A2229" s="7"/>
      <c r="B2229">
        <v>2013</v>
      </c>
      <c r="C2229">
        <v>2</v>
      </c>
      <c r="D2229">
        <v>2</v>
      </c>
      <c r="E2229" s="127">
        <v>0.65837776699999995</v>
      </c>
      <c r="F2229" s="127">
        <v>5.8900337505317468</v>
      </c>
      <c r="G2229" s="29">
        <v>1</v>
      </c>
      <c r="H2229" s="7"/>
      <c r="I2229" s="7"/>
      <c r="J2229" s="7"/>
      <c r="K2229" s="7"/>
      <c r="M2229" s="7"/>
    </row>
    <row r="2230" spans="1:13" x14ac:dyDescent="0.25">
      <c r="A2230" s="7"/>
      <c r="B2230">
        <v>2013</v>
      </c>
      <c r="C2230">
        <v>2</v>
      </c>
      <c r="D2230">
        <v>3</v>
      </c>
      <c r="E2230" s="127">
        <v>8.9134225800000007</v>
      </c>
      <c r="F2230" s="127">
        <v>5.8719383513484704</v>
      </c>
      <c r="G2230" s="29">
        <v>1</v>
      </c>
      <c r="H2230" s="7"/>
      <c r="I2230" s="7"/>
      <c r="J2230" s="7"/>
      <c r="K2230" s="7"/>
      <c r="M2230" s="7"/>
    </row>
    <row r="2231" spans="1:13" x14ac:dyDescent="0.25">
      <c r="A2231" s="7"/>
      <c r="B2231">
        <v>2013</v>
      </c>
      <c r="C2231">
        <v>2</v>
      </c>
      <c r="D2231">
        <v>4</v>
      </c>
      <c r="E2231" s="127">
        <v>0</v>
      </c>
      <c r="F2231" s="127">
        <v>5.853251861130099</v>
      </c>
      <c r="G2231" s="29">
        <v>1</v>
      </c>
      <c r="H2231" s="7"/>
      <c r="I2231" s="7"/>
      <c r="J2231" s="7"/>
      <c r="K2231" s="7"/>
      <c r="M2231" s="7"/>
    </row>
    <row r="2232" spans="1:13" x14ac:dyDescent="0.25">
      <c r="A2232" s="7"/>
      <c r="B2232">
        <v>2013</v>
      </c>
      <c r="C2232">
        <v>2</v>
      </c>
      <c r="D2232">
        <v>5</v>
      </c>
      <c r="E2232" s="127">
        <v>0.75966668100000001</v>
      </c>
      <c r="F2232" s="127">
        <v>5.8339902260159207</v>
      </c>
      <c r="G2232" s="29">
        <v>1</v>
      </c>
      <c r="H2232" s="7"/>
      <c r="I2232" s="7"/>
      <c r="J2232" s="7"/>
      <c r="K2232" s="7"/>
      <c r="M2232" s="7"/>
    </row>
    <row r="2233" spans="1:13" x14ac:dyDescent="0.25">
      <c r="A2233" s="7"/>
      <c r="B2233">
        <v>2013</v>
      </c>
      <c r="C2233">
        <v>2</v>
      </c>
      <c r="D2233">
        <v>6</v>
      </c>
      <c r="E2233" s="127">
        <v>5.7987890200000001</v>
      </c>
      <c r="F2233" s="127">
        <v>5.814169274535594</v>
      </c>
      <c r="G2233" s="29">
        <v>1</v>
      </c>
      <c r="H2233" s="7"/>
      <c r="I2233" s="7"/>
      <c r="J2233" s="7"/>
      <c r="K2233" s="7"/>
      <c r="M2233" s="7"/>
    </row>
    <row r="2234" spans="1:13" x14ac:dyDescent="0.25">
      <c r="A2234" s="7"/>
      <c r="B2234">
        <v>2013</v>
      </c>
      <c r="C2234">
        <v>2</v>
      </c>
      <c r="D2234">
        <v>7</v>
      </c>
      <c r="E2234" s="127">
        <v>1.7219113100000001</v>
      </c>
      <c r="F2234" s="127">
        <v>5.7938047176091434</v>
      </c>
      <c r="G2234" s="29">
        <v>1</v>
      </c>
      <c r="H2234" s="7"/>
      <c r="I2234" s="7"/>
      <c r="J2234" s="7"/>
      <c r="K2234" s="7"/>
      <c r="M2234" s="7"/>
    </row>
    <row r="2235" spans="1:13" x14ac:dyDescent="0.25">
      <c r="A2235" s="7"/>
      <c r="B2235">
        <v>2013</v>
      </c>
      <c r="C2235">
        <v>2</v>
      </c>
      <c r="D2235">
        <v>8</v>
      </c>
      <c r="E2235" s="127">
        <v>0</v>
      </c>
      <c r="F2235" s="127">
        <v>5.7729121485469612</v>
      </c>
      <c r="G2235" s="29">
        <v>1</v>
      </c>
      <c r="H2235" s="7"/>
      <c r="I2235" s="7"/>
      <c r="J2235" s="7"/>
      <c r="K2235" s="7"/>
      <c r="M2235" s="7"/>
    </row>
    <row r="2236" spans="1:13" x14ac:dyDescent="0.25">
      <c r="A2236" s="7"/>
      <c r="B2236">
        <v>2013</v>
      </c>
      <c r="C2236">
        <v>2</v>
      </c>
      <c r="D2236">
        <v>9</v>
      </c>
      <c r="E2236" s="127">
        <v>0</v>
      </c>
      <c r="F2236" s="127">
        <v>5.751507043049811</v>
      </c>
      <c r="G2236" s="29">
        <v>1</v>
      </c>
      <c r="H2236" s="7"/>
      <c r="I2236" s="7"/>
      <c r="J2236" s="7"/>
      <c r="K2236" s="7"/>
      <c r="M2236" s="7"/>
    </row>
    <row r="2237" spans="1:13" x14ac:dyDescent="0.25">
      <c r="A2237" s="7"/>
      <c r="B2237">
        <v>2013</v>
      </c>
      <c r="C2237">
        <v>2</v>
      </c>
      <c r="D2237">
        <v>10</v>
      </c>
      <c r="E2237" s="127">
        <v>0</v>
      </c>
      <c r="F2237" s="127">
        <v>5.7296047592088186</v>
      </c>
      <c r="G2237" s="29">
        <v>1</v>
      </c>
      <c r="H2237" s="7"/>
      <c r="I2237" s="7"/>
      <c r="J2237" s="7"/>
      <c r="K2237" s="7"/>
      <c r="M2237" s="7"/>
    </row>
    <row r="2238" spans="1:13" x14ac:dyDescent="0.25">
      <c r="A2238" s="7"/>
      <c r="B2238">
        <v>2013</v>
      </c>
      <c r="C2238">
        <v>2</v>
      </c>
      <c r="D2238">
        <v>11</v>
      </c>
      <c r="E2238" s="127">
        <v>12.9903002</v>
      </c>
      <c r="F2238" s="127">
        <v>5.7072205375054823</v>
      </c>
      <c r="G2238" s="29">
        <v>1</v>
      </c>
      <c r="H2238" s="7"/>
      <c r="I2238" s="7"/>
      <c r="J2238" s="7"/>
      <c r="K2238" s="7"/>
      <c r="M2238" s="7"/>
    </row>
    <row r="2239" spans="1:13" x14ac:dyDescent="0.25">
      <c r="A2239" s="7"/>
      <c r="B2239">
        <v>2013</v>
      </c>
      <c r="C2239">
        <v>2</v>
      </c>
      <c r="D2239">
        <v>12</v>
      </c>
      <c r="E2239" s="127">
        <v>0</v>
      </c>
      <c r="F2239" s="127">
        <v>5.6843695008116661</v>
      </c>
      <c r="G2239" s="29">
        <v>1</v>
      </c>
      <c r="H2239" s="7"/>
      <c r="I2239" s="7"/>
      <c r="J2239" s="7"/>
      <c r="K2239" s="7"/>
      <c r="M2239" s="7"/>
    </row>
    <row r="2240" spans="1:13" x14ac:dyDescent="0.25">
      <c r="A2240" s="7"/>
      <c r="B2240">
        <v>2013</v>
      </c>
      <c r="C2240">
        <v>2</v>
      </c>
      <c r="D2240">
        <v>13</v>
      </c>
      <c r="E2240" s="127">
        <v>0</v>
      </c>
      <c r="F2240" s="127">
        <v>5.661066654389602</v>
      </c>
      <c r="G2240" s="29">
        <v>1</v>
      </c>
      <c r="H2240" s="7"/>
      <c r="I2240" s="7"/>
      <c r="J2240" s="7"/>
      <c r="K2240" s="7"/>
      <c r="M2240" s="7"/>
    </row>
    <row r="2241" spans="1:13" x14ac:dyDescent="0.25">
      <c r="A2241" s="7"/>
      <c r="B2241">
        <v>2013</v>
      </c>
      <c r="C2241">
        <v>2</v>
      </c>
      <c r="D2241">
        <v>14</v>
      </c>
      <c r="E2241" s="127">
        <v>0.22790001300000001</v>
      </c>
      <c r="F2241" s="127">
        <v>5.6373268858918903</v>
      </c>
      <c r="G2241" s="29">
        <v>1</v>
      </c>
      <c r="H2241" s="7"/>
      <c r="I2241" s="7"/>
      <c r="J2241" s="7"/>
      <c r="K2241" s="7"/>
      <c r="M2241" s="7"/>
    </row>
    <row r="2242" spans="1:13" x14ac:dyDescent="0.25">
      <c r="A2242" s="7"/>
      <c r="B2242">
        <v>2013</v>
      </c>
      <c r="C2242">
        <v>2</v>
      </c>
      <c r="D2242">
        <v>15</v>
      </c>
      <c r="E2242" s="127">
        <v>0.25322222700000002</v>
      </c>
      <c r="F2242" s="127">
        <v>5.6131649653614994</v>
      </c>
      <c r="G2242" s="29">
        <v>1</v>
      </c>
      <c r="H2242" s="7"/>
      <c r="I2242" s="7"/>
      <c r="J2242" s="7"/>
      <c r="K2242" s="7"/>
      <c r="M2242" s="7"/>
    </row>
    <row r="2243" spans="1:13" x14ac:dyDescent="0.25">
      <c r="A2243" s="7"/>
      <c r="B2243">
        <v>2013</v>
      </c>
      <c r="C2243">
        <v>2</v>
      </c>
      <c r="D2243">
        <v>16</v>
      </c>
      <c r="E2243" s="127">
        <v>0</v>
      </c>
      <c r="F2243" s="127">
        <v>5.5885955452317644</v>
      </c>
      <c r="G2243" s="29">
        <v>1</v>
      </c>
      <c r="H2243" s="7"/>
      <c r="I2243" s="7"/>
      <c r="J2243" s="7"/>
      <c r="K2243" s="7"/>
      <c r="M2243" s="7"/>
    </row>
    <row r="2244" spans="1:13" x14ac:dyDescent="0.25">
      <c r="A2244" s="7"/>
      <c r="B2244">
        <v>2013</v>
      </c>
      <c r="C2244">
        <v>2</v>
      </c>
      <c r="D2244">
        <v>17</v>
      </c>
      <c r="E2244" s="127">
        <v>1.29143333</v>
      </c>
      <c r="F2244" s="127">
        <v>5.5636331603263898</v>
      </c>
      <c r="G2244" s="29">
        <v>1</v>
      </c>
      <c r="H2244" s="7"/>
      <c r="I2244" s="7"/>
      <c r="J2244" s="7"/>
      <c r="K2244" s="7"/>
      <c r="M2244" s="7"/>
    </row>
    <row r="2245" spans="1:13" x14ac:dyDescent="0.25">
      <c r="A2245" s="7"/>
      <c r="B2245">
        <v>2013</v>
      </c>
      <c r="C2245">
        <v>2</v>
      </c>
      <c r="D2245">
        <v>18</v>
      </c>
      <c r="E2245" s="127">
        <v>49.732849100000003</v>
      </c>
      <c r="F2245" s="127">
        <v>5.5382922278594462</v>
      </c>
      <c r="G2245" s="29">
        <v>1</v>
      </c>
      <c r="H2245" s="7"/>
      <c r="I2245" s="7"/>
      <c r="J2245" s="7"/>
      <c r="K2245" s="7"/>
      <c r="M2245" s="7"/>
    </row>
    <row r="2246" spans="1:13" x14ac:dyDescent="0.25">
      <c r="A2246" s="7"/>
      <c r="B2246">
        <v>2013</v>
      </c>
      <c r="C2246">
        <v>2</v>
      </c>
      <c r="D2246">
        <v>19</v>
      </c>
      <c r="E2246" s="127">
        <v>0</v>
      </c>
      <c r="F2246" s="127">
        <v>5.5125870474353729</v>
      </c>
      <c r="G2246" s="29">
        <v>1</v>
      </c>
      <c r="H2246" s="7"/>
      <c r="I2246" s="7"/>
      <c r="J2246" s="7"/>
      <c r="K2246" s="7"/>
      <c r="M2246" s="7"/>
    </row>
    <row r="2247" spans="1:13" x14ac:dyDescent="0.25">
      <c r="A2247" s="7"/>
      <c r="B2247">
        <v>2013</v>
      </c>
      <c r="C2247">
        <v>2</v>
      </c>
      <c r="D2247">
        <v>20</v>
      </c>
      <c r="E2247" s="127">
        <v>0</v>
      </c>
      <c r="F2247" s="127">
        <v>5.4865318010489776</v>
      </c>
      <c r="G2247" s="29">
        <v>1</v>
      </c>
      <c r="H2247" s="7"/>
      <c r="I2247" s="7"/>
      <c r="J2247" s="7"/>
      <c r="K2247" s="7"/>
      <c r="M2247" s="7"/>
    </row>
    <row r="2248" spans="1:13" x14ac:dyDescent="0.25">
      <c r="A2248" s="7"/>
      <c r="B2248">
        <v>2013</v>
      </c>
      <c r="C2248">
        <v>2</v>
      </c>
      <c r="D2248">
        <v>21</v>
      </c>
      <c r="E2248" s="127">
        <v>0</v>
      </c>
      <c r="F2248" s="127">
        <v>5.4601405530854361</v>
      </c>
      <c r="G2248" s="29">
        <v>1</v>
      </c>
      <c r="H2248" s="7"/>
      <c r="I2248" s="7"/>
      <c r="J2248" s="7"/>
      <c r="K2248" s="7"/>
      <c r="M2248" s="7"/>
    </row>
    <row r="2249" spans="1:13" x14ac:dyDescent="0.25">
      <c r="A2249" s="7"/>
      <c r="B2249">
        <v>2013</v>
      </c>
      <c r="C2249">
        <v>2</v>
      </c>
      <c r="D2249">
        <v>22</v>
      </c>
      <c r="E2249" s="127">
        <v>0</v>
      </c>
      <c r="F2249" s="127">
        <v>5.4334272503202889</v>
      </c>
      <c r="G2249" s="29">
        <v>1</v>
      </c>
      <c r="H2249" s="7"/>
      <c r="I2249" s="7"/>
      <c r="J2249" s="7"/>
      <c r="K2249" s="7"/>
      <c r="M2249" s="7"/>
    </row>
    <row r="2250" spans="1:13" x14ac:dyDescent="0.25">
      <c r="A2250" s="7"/>
      <c r="B2250">
        <v>2013</v>
      </c>
      <c r="C2250">
        <v>2</v>
      </c>
      <c r="D2250">
        <v>23</v>
      </c>
      <c r="E2250" s="127">
        <v>0</v>
      </c>
      <c r="F2250" s="127">
        <v>5.406405721919449</v>
      </c>
      <c r="G2250" s="29">
        <v>1</v>
      </c>
      <c r="H2250" s="7"/>
      <c r="I2250" s="7"/>
      <c r="J2250" s="7"/>
      <c r="K2250" s="7"/>
      <c r="M2250" s="7"/>
    </row>
    <row r="2251" spans="1:13" x14ac:dyDescent="0.25">
      <c r="A2251" s="7"/>
      <c r="B2251">
        <v>2013</v>
      </c>
      <c r="C2251">
        <v>2</v>
      </c>
      <c r="D2251">
        <v>24</v>
      </c>
      <c r="E2251" s="127">
        <v>2.0511000199999998</v>
      </c>
      <c r="F2251" s="127">
        <v>5.3790896794391934</v>
      </c>
      <c r="G2251" s="29">
        <v>1</v>
      </c>
      <c r="H2251" s="7"/>
      <c r="I2251" s="7"/>
      <c r="J2251" s="7"/>
      <c r="K2251" s="7"/>
      <c r="M2251" s="7"/>
    </row>
    <row r="2252" spans="1:13" x14ac:dyDescent="0.25">
      <c r="A2252" s="7"/>
      <c r="B2252">
        <v>2013</v>
      </c>
      <c r="C2252">
        <v>2</v>
      </c>
      <c r="D2252">
        <v>25</v>
      </c>
      <c r="E2252" s="127">
        <v>27.8797684</v>
      </c>
      <c r="F2252" s="127">
        <v>5.3514927168261694</v>
      </c>
      <c r="G2252" s="29">
        <v>1</v>
      </c>
      <c r="H2252" s="7"/>
      <c r="I2252" s="7"/>
      <c r="J2252" s="7"/>
      <c r="K2252" s="7"/>
      <c r="M2252" s="7"/>
    </row>
    <row r="2253" spans="1:13" x14ac:dyDescent="0.25">
      <c r="A2253" s="7"/>
      <c r="B2253">
        <v>2013</v>
      </c>
      <c r="C2253">
        <v>2</v>
      </c>
      <c r="D2253">
        <v>26</v>
      </c>
      <c r="E2253" s="127">
        <v>0</v>
      </c>
      <c r="F2253" s="127">
        <v>5.3236283104173907</v>
      </c>
      <c r="G2253" s="29">
        <v>1</v>
      </c>
      <c r="H2253" s="7"/>
      <c r="I2253" s="7"/>
      <c r="J2253" s="7"/>
      <c r="K2253" s="7"/>
      <c r="M2253" s="7"/>
    </row>
    <row r="2254" spans="1:13" x14ac:dyDescent="0.25">
      <c r="A2254" s="7"/>
      <c r="B2254">
        <v>2013</v>
      </c>
      <c r="C2254">
        <v>2</v>
      </c>
      <c r="D2254">
        <v>27</v>
      </c>
      <c r="E2254" s="127">
        <v>0</v>
      </c>
      <c r="F2254" s="127">
        <v>5.2955098189402392</v>
      </c>
      <c r="G2254" s="29">
        <v>1</v>
      </c>
      <c r="H2254" s="7"/>
      <c r="I2254" s="7"/>
      <c r="J2254" s="7"/>
      <c r="K2254" s="7"/>
      <c r="M2254" s="7"/>
    </row>
    <row r="2255" spans="1:13" x14ac:dyDescent="0.25">
      <c r="A2255" s="7"/>
      <c r="B2255">
        <v>2013</v>
      </c>
      <c r="C2255">
        <v>2</v>
      </c>
      <c r="D2255">
        <v>28</v>
      </c>
      <c r="E2255" s="127">
        <v>0</v>
      </c>
      <c r="F2255" s="127">
        <v>5.2671504835124665</v>
      </c>
      <c r="G2255" s="29">
        <v>1</v>
      </c>
      <c r="H2255" s="7"/>
      <c r="I2255" s="7"/>
      <c r="J2255" s="7"/>
      <c r="K2255" s="7"/>
      <c r="M2255" s="7"/>
    </row>
    <row r="2256" spans="1:13" x14ac:dyDescent="0.25">
      <c r="A2256" s="7"/>
      <c r="B2256">
        <v>2013</v>
      </c>
      <c r="C2256">
        <v>3</v>
      </c>
      <c r="D2256">
        <v>1</v>
      </c>
      <c r="E2256" s="127">
        <v>0</v>
      </c>
      <c r="F2256" s="127">
        <v>5.2385634276421875</v>
      </c>
      <c r="G2256" s="29">
        <v>1</v>
      </c>
      <c r="H2256" s="7"/>
      <c r="I2256" s="7"/>
      <c r="J2256" s="7"/>
      <c r="K2256" s="7"/>
      <c r="M2256" s="7"/>
    </row>
    <row r="2257" spans="1:13" x14ac:dyDescent="0.25">
      <c r="A2257" s="7"/>
      <c r="B2257">
        <v>2013</v>
      </c>
      <c r="C2257">
        <v>3</v>
      </c>
      <c r="D2257">
        <v>2</v>
      </c>
      <c r="E2257" s="127">
        <v>0</v>
      </c>
      <c r="F2257" s="127">
        <v>5.2097616572278893</v>
      </c>
      <c r="G2257" s="29">
        <v>1</v>
      </c>
      <c r="H2257" s="7"/>
      <c r="I2257" s="7"/>
      <c r="J2257" s="7"/>
      <c r="K2257" s="7"/>
      <c r="M2257" s="7"/>
    </row>
    <row r="2258" spans="1:13" x14ac:dyDescent="0.25">
      <c r="A2258" s="7"/>
      <c r="B2258">
        <v>2013</v>
      </c>
      <c r="C2258">
        <v>3</v>
      </c>
      <c r="D2258">
        <v>3</v>
      </c>
      <c r="E2258" s="127">
        <v>0</v>
      </c>
      <c r="F2258" s="127">
        <v>5.1807580605584258</v>
      </c>
      <c r="G2258" s="29">
        <v>1</v>
      </c>
      <c r="H2258" s="7"/>
      <c r="I2258" s="7"/>
      <c r="J2258" s="7"/>
      <c r="K2258" s="7"/>
      <c r="M2258" s="7"/>
    </row>
    <row r="2259" spans="1:13" x14ac:dyDescent="0.25">
      <c r="A2259" s="7"/>
      <c r="B2259">
        <v>2013</v>
      </c>
      <c r="C2259">
        <v>3</v>
      </c>
      <c r="D2259">
        <v>4</v>
      </c>
      <c r="E2259" s="127">
        <v>0</v>
      </c>
      <c r="F2259" s="127">
        <v>5.1515654083130169</v>
      </c>
      <c r="G2259" s="29">
        <v>1</v>
      </c>
      <c r="H2259" s="7"/>
      <c r="I2259" s="7"/>
      <c r="J2259" s="7"/>
      <c r="K2259" s="7"/>
      <c r="M2259" s="7"/>
    </row>
    <row r="2260" spans="1:13" x14ac:dyDescent="0.25">
      <c r="A2260" s="7"/>
      <c r="B2260">
        <v>2013</v>
      </c>
      <c r="C2260">
        <v>3</v>
      </c>
      <c r="D2260">
        <v>5</v>
      </c>
      <c r="E2260" s="127">
        <v>0</v>
      </c>
      <c r="F2260" s="127">
        <v>5.1221963535612529</v>
      </c>
      <c r="G2260" s="29">
        <v>1</v>
      </c>
      <c r="H2260" s="7"/>
      <c r="I2260" s="7"/>
      <c r="J2260" s="7"/>
      <c r="K2260" s="7"/>
      <c r="M2260" s="7"/>
    </row>
    <row r="2261" spans="1:13" x14ac:dyDescent="0.25">
      <c r="A2261" s="7"/>
      <c r="B2261">
        <v>2013</v>
      </c>
      <c r="C2261">
        <v>3</v>
      </c>
      <c r="D2261">
        <v>6</v>
      </c>
      <c r="E2261" s="127">
        <v>0</v>
      </c>
      <c r="F2261" s="127">
        <v>5.092663431763091</v>
      </c>
      <c r="G2261" s="29">
        <v>1</v>
      </c>
      <c r="H2261" s="7"/>
      <c r="I2261" s="7"/>
      <c r="J2261" s="7"/>
      <c r="K2261" s="7"/>
      <c r="M2261" s="7"/>
    </row>
    <row r="2262" spans="1:13" x14ac:dyDescent="0.25">
      <c r="A2262" s="7"/>
      <c r="B2262">
        <v>2013</v>
      </c>
      <c r="C2262">
        <v>3</v>
      </c>
      <c r="D2262">
        <v>7</v>
      </c>
      <c r="E2262" s="127">
        <v>6.8003182400000002</v>
      </c>
      <c r="F2262" s="127">
        <v>5.0629790607688543</v>
      </c>
      <c r="G2262" s="29">
        <v>1</v>
      </c>
      <c r="H2262" s="7"/>
      <c r="I2262" s="7"/>
      <c r="J2262" s="7"/>
      <c r="K2262" s="7"/>
      <c r="M2262" s="7"/>
    </row>
    <row r="2263" spans="1:13" x14ac:dyDescent="0.25">
      <c r="A2263" s="7"/>
      <c r="B2263">
        <v>2013</v>
      </c>
      <c r="C2263">
        <v>3</v>
      </c>
      <c r="D2263">
        <v>8</v>
      </c>
      <c r="E2263" s="127">
        <v>8.8895721400000003</v>
      </c>
      <c r="F2263" s="127">
        <v>5.0331555408192372</v>
      </c>
      <c r="G2263" s="29">
        <v>1</v>
      </c>
      <c r="H2263" s="7"/>
      <c r="I2263" s="7"/>
      <c r="J2263" s="7"/>
      <c r="K2263" s="7"/>
      <c r="M2263" s="7"/>
    </row>
    <row r="2264" spans="1:13" x14ac:dyDescent="0.25">
      <c r="A2264" s="7"/>
      <c r="B2264">
        <v>2013</v>
      </c>
      <c r="C2264">
        <v>3</v>
      </c>
      <c r="D2264">
        <v>9</v>
      </c>
      <c r="E2264" s="127">
        <v>1.80249405</v>
      </c>
      <c r="F2264" s="127">
        <v>5.0032050545452993</v>
      </c>
      <c r="G2264" s="29">
        <v>1</v>
      </c>
      <c r="H2264" s="7"/>
      <c r="I2264" s="7"/>
      <c r="J2264" s="7"/>
      <c r="K2264" s="7"/>
      <c r="M2264" s="7"/>
    </row>
    <row r="2265" spans="1:13" x14ac:dyDescent="0.25">
      <c r="A2265" s="7"/>
      <c r="B2265">
        <v>2013</v>
      </c>
      <c r="C2265">
        <v>3</v>
      </c>
      <c r="D2265">
        <v>10</v>
      </c>
      <c r="E2265" s="127">
        <v>27.324171100000001</v>
      </c>
      <c r="F2265" s="127">
        <v>4.9731396669684678</v>
      </c>
      <c r="G2265" s="29">
        <v>1</v>
      </c>
      <c r="H2265" s="7"/>
      <c r="I2265" s="7"/>
      <c r="J2265" s="7"/>
      <c r="K2265" s="7"/>
      <c r="M2265" s="7"/>
    </row>
    <row r="2266" spans="1:13" x14ac:dyDescent="0.25">
      <c r="A2266" s="7"/>
      <c r="B2266">
        <v>2013</v>
      </c>
      <c r="C2266">
        <v>3</v>
      </c>
      <c r="D2266">
        <v>11</v>
      </c>
      <c r="E2266" s="127">
        <v>0</v>
      </c>
      <c r="F2266" s="127">
        <v>4.9429713255005412</v>
      </c>
      <c r="G2266" s="29">
        <v>1</v>
      </c>
      <c r="H2266" s="7"/>
      <c r="I2266" s="7"/>
      <c r="J2266" s="7"/>
      <c r="K2266" s="7"/>
      <c r="M2266" s="7"/>
    </row>
    <row r="2267" spans="1:13" x14ac:dyDescent="0.25">
      <c r="A2267" s="7"/>
      <c r="B2267">
        <v>2013</v>
      </c>
      <c r="C2267">
        <v>3</v>
      </c>
      <c r="D2267">
        <v>12</v>
      </c>
      <c r="E2267" s="127">
        <v>0</v>
      </c>
      <c r="F2267" s="127">
        <v>4.9127118599436823</v>
      </c>
      <c r="G2267" s="29">
        <v>1</v>
      </c>
      <c r="H2267" s="7"/>
      <c r="I2267" s="7"/>
      <c r="J2267" s="7"/>
      <c r="K2267" s="7"/>
      <c r="M2267" s="7"/>
    </row>
    <row r="2268" spans="1:13" x14ac:dyDescent="0.25">
      <c r="A2268" s="7"/>
      <c r="B2268">
        <v>2013</v>
      </c>
      <c r="C2268">
        <v>3</v>
      </c>
      <c r="D2268">
        <v>13</v>
      </c>
      <c r="E2268" s="127">
        <v>0</v>
      </c>
      <c r="F2268" s="127">
        <v>4.8823729824904225</v>
      </c>
      <c r="G2268" s="29">
        <v>1</v>
      </c>
      <c r="H2268" s="7"/>
      <c r="I2268" s="7"/>
      <c r="J2268" s="7"/>
      <c r="K2268" s="7"/>
      <c r="M2268" s="7"/>
    </row>
    <row r="2269" spans="1:13" x14ac:dyDescent="0.25">
      <c r="A2269" s="7"/>
      <c r="B2269">
        <v>2013</v>
      </c>
      <c r="C2269">
        <v>3</v>
      </c>
      <c r="D2269">
        <v>14</v>
      </c>
      <c r="E2269" s="127">
        <v>0</v>
      </c>
      <c r="F2269" s="127">
        <v>4.8519662877236618</v>
      </c>
      <c r="G2269" s="29">
        <v>1</v>
      </c>
      <c r="H2269" s="7"/>
      <c r="I2269" s="7"/>
      <c r="J2269" s="7"/>
      <c r="K2269" s="7"/>
      <c r="M2269" s="7"/>
    </row>
    <row r="2270" spans="1:13" x14ac:dyDescent="0.25">
      <c r="A2270" s="7"/>
      <c r="B2270">
        <v>2013</v>
      </c>
      <c r="C2270">
        <v>3</v>
      </c>
      <c r="D2270">
        <v>15</v>
      </c>
      <c r="E2270" s="127">
        <v>0</v>
      </c>
      <c r="F2270" s="127">
        <v>4.8215032526166688</v>
      </c>
      <c r="G2270" s="29">
        <v>1</v>
      </c>
      <c r="H2270" s="7"/>
      <c r="I2270" s="7"/>
      <c r="J2270" s="7"/>
      <c r="K2270" s="7"/>
      <c r="M2270" s="7"/>
    </row>
    <row r="2271" spans="1:13" x14ac:dyDescent="0.25">
      <c r="A2271" s="7"/>
      <c r="B2271">
        <v>2013</v>
      </c>
      <c r="C2271">
        <v>3</v>
      </c>
      <c r="D2271">
        <v>16</v>
      </c>
      <c r="E2271" s="127">
        <v>0</v>
      </c>
      <c r="F2271" s="127">
        <v>4.7909952365330764</v>
      </c>
      <c r="G2271" s="29">
        <v>1</v>
      </c>
      <c r="H2271" s="7"/>
      <c r="I2271" s="7"/>
      <c r="J2271" s="7"/>
      <c r="K2271" s="7"/>
      <c r="M2271" s="7"/>
    </row>
    <row r="2272" spans="1:13" x14ac:dyDescent="0.25">
      <c r="A2272" s="7"/>
      <c r="B2272">
        <v>2013</v>
      </c>
      <c r="C2272">
        <v>3</v>
      </c>
      <c r="D2272">
        <v>17</v>
      </c>
      <c r="E2272" s="127">
        <v>0</v>
      </c>
      <c r="F2272" s="127">
        <v>4.7604534812268895</v>
      </c>
      <c r="G2272" s="29">
        <v>1</v>
      </c>
      <c r="H2272" s="7"/>
      <c r="I2272" s="7"/>
      <c r="J2272" s="7"/>
      <c r="K2272" s="7"/>
      <c r="M2272" s="7"/>
    </row>
    <row r="2273" spans="1:13" x14ac:dyDescent="0.25">
      <c r="A2273" s="7"/>
      <c r="B2273">
        <v>2013</v>
      </c>
      <c r="C2273">
        <v>3</v>
      </c>
      <c r="D2273">
        <v>18</v>
      </c>
      <c r="E2273" s="127">
        <v>0</v>
      </c>
      <c r="F2273" s="127">
        <v>4.7298891108424792</v>
      </c>
      <c r="G2273" s="29">
        <v>1</v>
      </c>
      <c r="H2273" s="7"/>
      <c r="I2273" s="7"/>
      <c r="J2273" s="7"/>
      <c r="K2273" s="7"/>
      <c r="M2273" s="7"/>
    </row>
    <row r="2274" spans="1:13" x14ac:dyDescent="0.25">
      <c r="A2274" s="7"/>
      <c r="B2274">
        <v>2013</v>
      </c>
      <c r="C2274">
        <v>3</v>
      </c>
      <c r="D2274">
        <v>19</v>
      </c>
      <c r="E2274" s="127">
        <v>0</v>
      </c>
      <c r="F2274" s="127">
        <v>4.6993131319145842</v>
      </c>
      <c r="G2274" s="29">
        <v>1</v>
      </c>
      <c r="H2274" s="7"/>
      <c r="I2274" s="7"/>
      <c r="J2274" s="7"/>
      <c r="K2274" s="7"/>
      <c r="M2274" s="7"/>
    </row>
    <row r="2275" spans="1:13" x14ac:dyDescent="0.25">
      <c r="A2275" s="7"/>
      <c r="B2275">
        <v>2013</v>
      </c>
      <c r="C2275">
        <v>3</v>
      </c>
      <c r="D2275">
        <v>20</v>
      </c>
      <c r="E2275" s="127">
        <v>0</v>
      </c>
      <c r="F2275" s="127">
        <v>4.668736433368311</v>
      </c>
      <c r="G2275" s="29">
        <v>1</v>
      </c>
      <c r="H2275" s="7"/>
      <c r="I2275" s="7"/>
      <c r="J2275" s="7"/>
      <c r="K2275" s="7"/>
      <c r="M2275" s="7"/>
    </row>
    <row r="2276" spans="1:13" x14ac:dyDescent="0.25">
      <c r="A2276" s="7"/>
      <c r="B2276">
        <v>2013</v>
      </c>
      <c r="C2276">
        <v>3</v>
      </c>
      <c r="D2276">
        <v>21</v>
      </c>
      <c r="E2276" s="127">
        <v>0</v>
      </c>
      <c r="F2276" s="127">
        <v>4.6381697865191338</v>
      </c>
      <c r="G2276" s="29">
        <v>1</v>
      </c>
      <c r="H2276" s="7"/>
      <c r="I2276" s="7"/>
      <c r="J2276" s="7"/>
      <c r="K2276" s="7"/>
      <c r="M2276" s="7"/>
    </row>
    <row r="2277" spans="1:13" x14ac:dyDescent="0.25">
      <c r="A2277" s="7"/>
      <c r="B2277">
        <v>2013</v>
      </c>
      <c r="C2277">
        <v>3</v>
      </c>
      <c r="D2277">
        <v>22</v>
      </c>
      <c r="E2277" s="127">
        <v>0</v>
      </c>
      <c r="F2277" s="127">
        <v>4.6076238450728955</v>
      </c>
      <c r="G2277" s="29">
        <v>1</v>
      </c>
      <c r="H2277" s="7"/>
      <c r="I2277" s="7"/>
      <c r="J2277" s="7"/>
      <c r="K2277" s="7"/>
      <c r="M2277" s="7"/>
    </row>
    <row r="2278" spans="1:13" x14ac:dyDescent="0.25">
      <c r="A2278" s="7"/>
      <c r="B2278">
        <v>2013</v>
      </c>
      <c r="C2278">
        <v>3</v>
      </c>
      <c r="D2278">
        <v>23</v>
      </c>
      <c r="E2278" s="127">
        <v>0</v>
      </c>
      <c r="F2278" s="127">
        <v>4.5771091451258066</v>
      </c>
      <c r="G2278" s="29">
        <v>1</v>
      </c>
      <c r="H2278" s="7"/>
      <c r="I2278" s="7"/>
      <c r="J2278" s="7"/>
      <c r="K2278" s="7"/>
      <c r="M2278" s="7"/>
    </row>
    <row r="2279" spans="1:13" x14ac:dyDescent="0.25">
      <c r="A2279" s="7"/>
      <c r="B2279">
        <v>2013</v>
      </c>
      <c r="C2279">
        <v>3</v>
      </c>
      <c r="D2279">
        <v>24</v>
      </c>
      <c r="E2279" s="127">
        <v>0</v>
      </c>
      <c r="F2279" s="127">
        <v>4.5466361051644455</v>
      </c>
      <c r="G2279" s="29">
        <v>1</v>
      </c>
      <c r="H2279" s="7"/>
      <c r="I2279" s="7"/>
      <c r="J2279" s="7"/>
      <c r="K2279" s="7"/>
      <c r="M2279" s="7"/>
    </row>
    <row r="2280" spans="1:13" x14ac:dyDescent="0.25">
      <c r="A2280" s="7"/>
      <c r="B2280">
        <v>2013</v>
      </c>
      <c r="C2280">
        <v>3</v>
      </c>
      <c r="D2280">
        <v>25</v>
      </c>
      <c r="E2280" s="127">
        <v>0</v>
      </c>
      <c r="F2280" s="127">
        <v>4.5162150260657574</v>
      </c>
      <c r="G2280" s="29">
        <v>1</v>
      </c>
      <c r="H2280" s="7"/>
      <c r="I2280" s="7"/>
      <c r="J2280" s="7"/>
      <c r="K2280" s="7"/>
      <c r="M2280" s="7"/>
    </row>
    <row r="2281" spans="1:13" x14ac:dyDescent="0.25">
      <c r="A2281" s="7"/>
      <c r="B2281">
        <v>2013</v>
      </c>
      <c r="C2281">
        <v>3</v>
      </c>
      <c r="D2281">
        <v>26</v>
      </c>
      <c r="E2281" s="127">
        <v>0.65545231100000001</v>
      </c>
      <c r="F2281" s="127">
        <v>4.4858560910970544</v>
      </c>
      <c r="G2281" s="29">
        <v>1</v>
      </c>
      <c r="H2281" s="7"/>
      <c r="I2281" s="7"/>
      <c r="J2281" s="7"/>
      <c r="K2281" s="7"/>
      <c r="M2281" s="7"/>
    </row>
    <row r="2282" spans="1:13" x14ac:dyDescent="0.25">
      <c r="A2282" s="7"/>
      <c r="B2282">
        <v>2013</v>
      </c>
      <c r="C2282">
        <v>3</v>
      </c>
      <c r="D2282">
        <v>27</v>
      </c>
      <c r="E2282" s="127">
        <v>0</v>
      </c>
      <c r="F2282" s="127">
        <v>4.4555693659160207</v>
      </c>
      <c r="G2282" s="29">
        <v>1</v>
      </c>
      <c r="H2282" s="7"/>
      <c r="I2282" s="7"/>
      <c r="J2282" s="7"/>
      <c r="K2282" s="7"/>
      <c r="M2282" s="7"/>
    </row>
    <row r="2283" spans="1:13" x14ac:dyDescent="0.25">
      <c r="A2283" s="7"/>
      <c r="B2283">
        <v>2013</v>
      </c>
      <c r="C2283">
        <v>3</v>
      </c>
      <c r="D2283">
        <v>28</v>
      </c>
      <c r="E2283" s="127">
        <v>0</v>
      </c>
      <c r="F2283" s="127">
        <v>4.4253647985707047</v>
      </c>
      <c r="G2283" s="29">
        <v>1</v>
      </c>
      <c r="H2283" s="7"/>
      <c r="I2283" s="7"/>
      <c r="J2283" s="7"/>
      <c r="K2283" s="7"/>
      <c r="M2283" s="7"/>
    </row>
    <row r="2284" spans="1:13" x14ac:dyDescent="0.25">
      <c r="A2284" s="7"/>
      <c r="B2284">
        <v>2013</v>
      </c>
      <c r="C2284">
        <v>3</v>
      </c>
      <c r="D2284">
        <v>29</v>
      </c>
      <c r="E2284" s="127">
        <v>0</v>
      </c>
      <c r="F2284" s="127">
        <v>4.3952522194995245</v>
      </c>
      <c r="G2284" s="29">
        <v>1</v>
      </c>
      <c r="H2284" s="7"/>
      <c r="I2284" s="7"/>
      <c r="J2284" s="7"/>
      <c r="K2284" s="7"/>
      <c r="M2284" s="7"/>
    </row>
    <row r="2285" spans="1:13" x14ac:dyDescent="0.25">
      <c r="A2285" s="7"/>
      <c r="B2285">
        <v>2013</v>
      </c>
      <c r="C2285">
        <v>3</v>
      </c>
      <c r="D2285">
        <v>30</v>
      </c>
      <c r="E2285" s="127">
        <v>0</v>
      </c>
      <c r="F2285" s="127">
        <v>4.3652413415312648</v>
      </c>
      <c r="G2285" s="29">
        <v>1</v>
      </c>
      <c r="H2285" s="7"/>
      <c r="I2285" s="7"/>
      <c r="J2285" s="7"/>
      <c r="K2285" s="7"/>
      <c r="M2285" s="7"/>
    </row>
    <row r="2286" spans="1:13" x14ac:dyDescent="0.25">
      <c r="A2286" s="7"/>
      <c r="B2286">
        <v>2013</v>
      </c>
      <c r="C2286">
        <v>3</v>
      </c>
      <c r="D2286">
        <v>31</v>
      </c>
      <c r="E2286" s="127">
        <v>0</v>
      </c>
      <c r="F2286" s="127">
        <v>4.3353417598850772</v>
      </c>
      <c r="G2286" s="29">
        <v>1</v>
      </c>
      <c r="H2286" s="7"/>
      <c r="I2286" s="7"/>
      <c r="J2286" s="7"/>
      <c r="K2286" s="7"/>
      <c r="M2286" s="7"/>
    </row>
    <row r="2287" spans="1:13" x14ac:dyDescent="0.25">
      <c r="A2287" s="7"/>
      <c r="B2287">
        <v>2013</v>
      </c>
      <c r="C2287">
        <v>4</v>
      </c>
      <c r="D2287">
        <v>1</v>
      </c>
      <c r="E2287" s="127">
        <v>0</v>
      </c>
      <c r="F2287" s="127">
        <v>4.3055629521704839</v>
      </c>
      <c r="G2287" s="29">
        <v>1</v>
      </c>
      <c r="H2287" s="7"/>
      <c r="I2287" s="7"/>
      <c r="J2287" s="7"/>
      <c r="K2287" s="7"/>
      <c r="M2287" s="7"/>
    </row>
    <row r="2288" spans="1:13" x14ac:dyDescent="0.25">
      <c r="A2288" s="7"/>
      <c r="B2288">
        <v>2013</v>
      </c>
      <c r="C2288">
        <v>4</v>
      </c>
      <c r="D2288">
        <v>2</v>
      </c>
      <c r="E2288" s="127">
        <v>0</v>
      </c>
      <c r="F2288" s="127">
        <v>4.2759142783873729</v>
      </c>
      <c r="G2288" s="29">
        <v>1</v>
      </c>
      <c r="H2288" s="7"/>
      <c r="I2288" s="7"/>
      <c r="J2288" s="7"/>
      <c r="K2288" s="7"/>
      <c r="M2288" s="7"/>
    </row>
    <row r="2289" spans="1:13" x14ac:dyDescent="0.25">
      <c r="A2289" s="7"/>
      <c r="B2289">
        <v>2013</v>
      </c>
      <c r="C2289">
        <v>4</v>
      </c>
      <c r="D2289">
        <v>3</v>
      </c>
      <c r="E2289" s="127">
        <v>0</v>
      </c>
      <c r="F2289" s="127">
        <v>4.2464049809260027</v>
      </c>
      <c r="G2289" s="29">
        <v>1</v>
      </c>
      <c r="H2289" s="7"/>
      <c r="I2289" s="7"/>
      <c r="J2289" s="7"/>
      <c r="K2289" s="7"/>
      <c r="M2289" s="7"/>
    </row>
    <row r="2290" spans="1:13" x14ac:dyDescent="0.25">
      <c r="A2290" s="7"/>
      <c r="B2290">
        <v>2013</v>
      </c>
      <c r="C2290">
        <v>4</v>
      </c>
      <c r="D2290">
        <v>4</v>
      </c>
      <c r="E2290" s="127">
        <v>0</v>
      </c>
      <c r="F2290" s="127">
        <v>4.217044184566995</v>
      </c>
      <c r="G2290" s="29">
        <v>1</v>
      </c>
      <c r="H2290" s="7"/>
      <c r="I2290" s="7"/>
      <c r="J2290" s="7"/>
      <c r="K2290" s="7"/>
      <c r="M2290" s="7"/>
    </row>
    <row r="2291" spans="1:13" x14ac:dyDescent="0.25">
      <c r="A2291" s="7"/>
      <c r="B2291">
        <v>2013</v>
      </c>
      <c r="C2291">
        <v>4</v>
      </c>
      <c r="D2291">
        <v>5</v>
      </c>
      <c r="E2291" s="127">
        <v>0</v>
      </c>
      <c r="F2291" s="127">
        <v>4.1878408964813421</v>
      </c>
      <c r="G2291" s="29">
        <v>1</v>
      </c>
      <c r="H2291" s="7"/>
      <c r="I2291" s="7"/>
      <c r="J2291" s="7"/>
      <c r="K2291" s="7"/>
      <c r="M2291" s="7"/>
    </row>
    <row r="2292" spans="1:13" x14ac:dyDescent="0.25">
      <c r="A2292" s="7"/>
      <c r="B2292">
        <v>2013</v>
      </c>
      <c r="C2292">
        <v>4</v>
      </c>
      <c r="D2292">
        <v>6</v>
      </c>
      <c r="E2292" s="127">
        <v>0</v>
      </c>
      <c r="F2292" s="127">
        <v>4.1588040062304064</v>
      </c>
      <c r="G2292" s="29">
        <v>1</v>
      </c>
      <c r="H2292" s="7"/>
      <c r="I2292" s="7"/>
      <c r="J2292" s="7"/>
      <c r="K2292" s="7"/>
      <c r="M2292" s="7"/>
    </row>
    <row r="2293" spans="1:13" x14ac:dyDescent="0.25">
      <c r="A2293" s="7"/>
      <c r="B2293">
        <v>2013</v>
      </c>
      <c r="C2293">
        <v>4</v>
      </c>
      <c r="D2293">
        <v>7</v>
      </c>
      <c r="E2293" s="127">
        <v>0</v>
      </c>
      <c r="F2293" s="127">
        <v>4.1299422857659129</v>
      </c>
      <c r="G2293" s="29">
        <v>1</v>
      </c>
      <c r="H2293" s="7"/>
      <c r="I2293" s="7"/>
      <c r="J2293" s="7"/>
      <c r="K2293" s="7"/>
      <c r="M2293" s="7"/>
    </row>
    <row r="2294" spans="1:13" x14ac:dyDescent="0.25">
      <c r="A2294" s="7"/>
      <c r="B2294">
        <v>2013</v>
      </c>
      <c r="C2294">
        <v>4</v>
      </c>
      <c r="D2294">
        <v>8</v>
      </c>
      <c r="E2294" s="127">
        <v>0</v>
      </c>
      <c r="F2294" s="127">
        <v>4.101264389429959</v>
      </c>
      <c r="G2294" s="29">
        <v>1</v>
      </c>
      <c r="H2294" s="7"/>
      <c r="I2294" s="7"/>
      <c r="J2294" s="7"/>
      <c r="K2294" s="7"/>
      <c r="M2294" s="7"/>
    </row>
    <row r="2295" spans="1:13" x14ac:dyDescent="0.25">
      <c r="A2295" s="7"/>
      <c r="B2295">
        <v>2013</v>
      </c>
      <c r="C2295">
        <v>4</v>
      </c>
      <c r="D2295">
        <v>9</v>
      </c>
      <c r="E2295" s="127">
        <v>0</v>
      </c>
      <c r="F2295" s="127">
        <v>4.0727788539550085</v>
      </c>
      <c r="G2295" s="29">
        <v>1</v>
      </c>
      <c r="H2295" s="7"/>
      <c r="I2295" s="7"/>
      <c r="J2295" s="7"/>
      <c r="K2295" s="7"/>
      <c r="M2295" s="7"/>
    </row>
    <row r="2296" spans="1:13" x14ac:dyDescent="0.25">
      <c r="A2296" s="7"/>
      <c r="B2296">
        <v>2013</v>
      </c>
      <c r="C2296">
        <v>4</v>
      </c>
      <c r="D2296">
        <v>10</v>
      </c>
      <c r="E2296" s="127">
        <v>0</v>
      </c>
      <c r="F2296" s="127">
        <v>4.0444940984638915</v>
      </c>
      <c r="G2296" s="29">
        <v>1</v>
      </c>
      <c r="H2296" s="7"/>
      <c r="I2296" s="7"/>
      <c r="J2296" s="7"/>
      <c r="K2296" s="7"/>
      <c r="M2296" s="7"/>
    </row>
    <row r="2297" spans="1:13" x14ac:dyDescent="0.25">
      <c r="A2297" s="7"/>
      <c r="B2297">
        <v>2013</v>
      </c>
      <c r="C2297">
        <v>4</v>
      </c>
      <c r="D2297">
        <v>11</v>
      </c>
      <c r="E2297" s="127">
        <v>0</v>
      </c>
      <c r="F2297" s="127">
        <v>4.0164184244698076</v>
      </c>
      <c r="G2297" s="29">
        <v>1</v>
      </c>
      <c r="H2297" s="7"/>
      <c r="I2297" s="7"/>
      <c r="J2297" s="7"/>
      <c r="K2297" s="7"/>
      <c r="M2297" s="7"/>
    </row>
    <row r="2298" spans="1:13" x14ac:dyDescent="0.25">
      <c r="A2298" s="7"/>
      <c r="B2298">
        <v>2013</v>
      </c>
      <c r="C2298">
        <v>4</v>
      </c>
      <c r="D2298">
        <v>12</v>
      </c>
      <c r="E2298" s="127">
        <v>0</v>
      </c>
      <c r="F2298" s="127">
        <v>3.9885600158763244</v>
      </c>
      <c r="G2298" s="29">
        <v>1</v>
      </c>
      <c r="H2298" s="7"/>
      <c r="I2298" s="7"/>
      <c r="J2298" s="7"/>
      <c r="K2298" s="7"/>
      <c r="M2298" s="7"/>
    </row>
    <row r="2299" spans="1:13" x14ac:dyDescent="0.25">
      <c r="A2299" s="7"/>
      <c r="B2299">
        <v>2013</v>
      </c>
      <c r="C2299">
        <v>4</v>
      </c>
      <c r="D2299">
        <v>13</v>
      </c>
      <c r="E2299" s="127">
        <v>0</v>
      </c>
      <c r="F2299" s="127">
        <v>3.9609269389773765</v>
      </c>
      <c r="G2299" s="29">
        <v>1</v>
      </c>
      <c r="H2299" s="7"/>
      <c r="I2299" s="7"/>
      <c r="J2299" s="7"/>
      <c r="K2299" s="7"/>
      <c r="M2299" s="7"/>
    </row>
    <row r="2300" spans="1:13" x14ac:dyDescent="0.25">
      <c r="A2300" s="7"/>
      <c r="B2300">
        <v>2013</v>
      </c>
      <c r="C2300">
        <v>4</v>
      </c>
      <c r="D2300">
        <v>14</v>
      </c>
      <c r="E2300" s="127">
        <v>0</v>
      </c>
      <c r="F2300" s="127">
        <v>3.9335271424572671</v>
      </c>
      <c r="G2300" s="29">
        <v>1</v>
      </c>
      <c r="H2300" s="7"/>
      <c r="I2300" s="7"/>
      <c r="J2300" s="7"/>
      <c r="K2300" s="7"/>
      <c r="M2300" s="7"/>
    </row>
    <row r="2301" spans="1:13" x14ac:dyDescent="0.25">
      <c r="A2301" s="7"/>
      <c r="B2301">
        <v>2013</v>
      </c>
      <c r="C2301">
        <v>4</v>
      </c>
      <c r="D2301">
        <v>15</v>
      </c>
      <c r="E2301" s="127">
        <v>0</v>
      </c>
      <c r="F2301" s="127">
        <v>3.9063684573906663</v>
      </c>
      <c r="G2301" s="29">
        <v>1</v>
      </c>
      <c r="H2301" s="7"/>
      <c r="I2301" s="7"/>
      <c r="J2301" s="7"/>
      <c r="K2301" s="7"/>
      <c r="M2301" s="7"/>
    </row>
    <row r="2302" spans="1:13" x14ac:dyDescent="0.25">
      <c r="A2302" s="7"/>
      <c r="B2302">
        <v>2013</v>
      </c>
      <c r="C2302">
        <v>4</v>
      </c>
      <c r="D2302">
        <v>16</v>
      </c>
      <c r="E2302" s="127">
        <v>0</v>
      </c>
      <c r="F2302" s="127">
        <v>3.8794585972426114</v>
      </c>
      <c r="G2302" s="29">
        <v>1</v>
      </c>
      <c r="H2302" s="7"/>
      <c r="I2302" s="7"/>
      <c r="J2302" s="7"/>
      <c r="K2302" s="7"/>
      <c r="M2302" s="7"/>
    </row>
    <row r="2303" spans="1:13" x14ac:dyDescent="0.25">
      <c r="A2303" s="7"/>
      <c r="B2303">
        <v>2013</v>
      </c>
      <c r="C2303">
        <v>4</v>
      </c>
      <c r="D2303">
        <v>17</v>
      </c>
      <c r="E2303" s="127">
        <v>0</v>
      </c>
      <c r="F2303" s="127">
        <v>3.8528051578685112</v>
      </c>
      <c r="G2303" s="29">
        <v>1</v>
      </c>
      <c r="H2303" s="7"/>
      <c r="I2303" s="7"/>
      <c r="J2303" s="7"/>
      <c r="K2303" s="7"/>
      <c r="M2303" s="7"/>
    </row>
    <row r="2304" spans="1:13" x14ac:dyDescent="0.25">
      <c r="A2304" s="7"/>
      <c r="B2304">
        <v>2013</v>
      </c>
      <c r="C2304">
        <v>4</v>
      </c>
      <c r="D2304">
        <v>18</v>
      </c>
      <c r="E2304" s="127">
        <v>0</v>
      </c>
      <c r="F2304" s="127">
        <v>3.8264156175141375</v>
      </c>
      <c r="G2304" s="29">
        <v>1</v>
      </c>
      <c r="H2304" s="7"/>
      <c r="I2304" s="7"/>
      <c r="J2304" s="7"/>
      <c r="K2304" s="7"/>
      <c r="M2304" s="7"/>
    </row>
    <row r="2305" spans="1:13" x14ac:dyDescent="0.25">
      <c r="A2305" s="7"/>
      <c r="B2305">
        <v>2013</v>
      </c>
      <c r="C2305">
        <v>4</v>
      </c>
      <c r="D2305">
        <v>19</v>
      </c>
      <c r="E2305" s="127">
        <v>0</v>
      </c>
      <c r="F2305" s="127">
        <v>3.8002973368156328</v>
      </c>
      <c r="G2305" s="29">
        <v>1</v>
      </c>
      <c r="H2305" s="7"/>
      <c r="I2305" s="7"/>
      <c r="J2305" s="7"/>
      <c r="K2305" s="7"/>
      <c r="M2305" s="7"/>
    </row>
    <row r="2306" spans="1:13" x14ac:dyDescent="0.25">
      <c r="A2306" s="7"/>
      <c r="B2306">
        <v>2013</v>
      </c>
      <c r="C2306">
        <v>4</v>
      </c>
      <c r="D2306">
        <v>20</v>
      </c>
      <c r="E2306" s="127">
        <v>0</v>
      </c>
      <c r="F2306" s="127">
        <v>3.7744575587995088</v>
      </c>
      <c r="G2306" s="29">
        <v>1</v>
      </c>
      <c r="H2306" s="7"/>
      <c r="I2306" s="7"/>
      <c r="J2306" s="7"/>
      <c r="K2306" s="7"/>
      <c r="M2306" s="7"/>
    </row>
    <row r="2307" spans="1:13" x14ac:dyDescent="0.25">
      <c r="A2307" s="7"/>
      <c r="B2307">
        <v>2013</v>
      </c>
      <c r="C2307">
        <v>4</v>
      </c>
      <c r="D2307">
        <v>21</v>
      </c>
      <c r="E2307" s="127">
        <v>0</v>
      </c>
      <c r="F2307" s="127">
        <v>3.7489034088826401</v>
      </c>
      <c r="G2307" s="29">
        <v>1</v>
      </c>
      <c r="H2307" s="7"/>
      <c r="I2307" s="7"/>
      <c r="J2307" s="7"/>
      <c r="K2307" s="7"/>
      <c r="M2307" s="7"/>
    </row>
    <row r="2308" spans="1:13" x14ac:dyDescent="0.25">
      <c r="A2308" s="7"/>
      <c r="B2308">
        <v>2013</v>
      </c>
      <c r="C2308">
        <v>4</v>
      </c>
      <c r="D2308">
        <v>22</v>
      </c>
      <c r="E2308" s="127">
        <v>0</v>
      </c>
      <c r="F2308" s="127">
        <v>3.7236418948722738</v>
      </c>
      <c r="G2308" s="29">
        <v>1</v>
      </c>
      <c r="H2308" s="7"/>
      <c r="I2308" s="7"/>
      <c r="J2308" s="7"/>
      <c r="K2308" s="7"/>
      <c r="M2308" s="7"/>
    </row>
    <row r="2309" spans="1:13" x14ac:dyDescent="0.25">
      <c r="A2309" s="7"/>
      <c r="B2309">
        <v>2013</v>
      </c>
      <c r="C2309">
        <v>4</v>
      </c>
      <c r="D2309">
        <v>23</v>
      </c>
      <c r="E2309" s="127">
        <v>0</v>
      </c>
      <c r="F2309" s="127">
        <v>3.6986799069660243</v>
      </c>
      <c r="G2309" s="29">
        <v>1</v>
      </c>
      <c r="H2309" s="7"/>
      <c r="I2309" s="7"/>
      <c r="J2309" s="7"/>
      <c r="K2309" s="7"/>
      <c r="M2309" s="7"/>
    </row>
    <row r="2310" spans="1:13" x14ac:dyDescent="0.25">
      <c r="A2310" s="7"/>
      <c r="B2310">
        <v>2013</v>
      </c>
      <c r="C2310">
        <v>4</v>
      </c>
      <c r="D2310">
        <v>24</v>
      </c>
      <c r="E2310" s="127">
        <v>0</v>
      </c>
      <c r="F2310" s="127">
        <v>3.6740242177518709</v>
      </c>
      <c r="G2310" s="29">
        <v>1</v>
      </c>
      <c r="H2310" s="7"/>
      <c r="I2310" s="7"/>
      <c r="J2310" s="7"/>
      <c r="K2310" s="7"/>
      <c r="M2310" s="7"/>
    </row>
    <row r="2311" spans="1:13" x14ac:dyDescent="0.25">
      <c r="A2311" s="7"/>
      <c r="B2311">
        <v>2013</v>
      </c>
      <c r="C2311">
        <v>4</v>
      </c>
      <c r="D2311">
        <v>25</v>
      </c>
      <c r="E2311" s="127">
        <v>0</v>
      </c>
      <c r="F2311" s="127">
        <v>3.6496814822081625</v>
      </c>
      <c r="G2311" s="29">
        <v>1</v>
      </c>
      <c r="H2311" s="7"/>
      <c r="I2311" s="7"/>
      <c r="J2311" s="7"/>
      <c r="K2311" s="7"/>
      <c r="M2311" s="7"/>
    </row>
    <row r="2312" spans="1:13" x14ac:dyDescent="0.25">
      <c r="A2312" s="7"/>
      <c r="B2312">
        <v>2013</v>
      </c>
      <c r="C2312">
        <v>4</v>
      </c>
      <c r="D2312">
        <v>26</v>
      </c>
      <c r="E2312" s="127">
        <v>0</v>
      </c>
      <c r="F2312" s="127">
        <v>3.6256582377036159</v>
      </c>
      <c r="G2312" s="29">
        <v>1</v>
      </c>
      <c r="H2312" s="7"/>
      <c r="I2312" s="7"/>
      <c r="J2312" s="7"/>
      <c r="K2312" s="7"/>
      <c r="M2312" s="7"/>
    </row>
    <row r="2313" spans="1:13" x14ac:dyDescent="0.25">
      <c r="A2313" s="7"/>
      <c r="B2313">
        <v>2013</v>
      </c>
      <c r="C2313">
        <v>4</v>
      </c>
      <c r="D2313">
        <v>27</v>
      </c>
      <c r="E2313" s="127">
        <v>0</v>
      </c>
      <c r="F2313" s="127">
        <v>3.6019609039973197</v>
      </c>
      <c r="G2313" s="29">
        <v>1</v>
      </c>
      <c r="H2313" s="7"/>
      <c r="I2313" s="7"/>
      <c r="J2313" s="7"/>
      <c r="K2313" s="7"/>
      <c r="M2313" s="7"/>
    </row>
    <row r="2314" spans="1:13" x14ac:dyDescent="0.25">
      <c r="A2314" s="7"/>
      <c r="B2314">
        <v>2013</v>
      </c>
      <c r="C2314">
        <v>4</v>
      </c>
      <c r="D2314">
        <v>28</v>
      </c>
      <c r="E2314" s="127">
        <v>0</v>
      </c>
      <c r="F2314" s="127">
        <v>3.5785957832387201</v>
      </c>
      <c r="G2314" s="29">
        <v>1</v>
      </c>
      <c r="H2314" s="7"/>
      <c r="I2314" s="7"/>
      <c r="J2314" s="7"/>
      <c r="K2314" s="7"/>
      <c r="M2314" s="7"/>
    </row>
    <row r="2315" spans="1:13" x14ac:dyDescent="0.25">
      <c r="A2315" s="7"/>
      <c r="B2315">
        <v>2013</v>
      </c>
      <c r="C2315">
        <v>4</v>
      </c>
      <c r="D2315">
        <v>29</v>
      </c>
      <c r="E2315" s="127">
        <v>0</v>
      </c>
      <c r="F2315" s="127">
        <v>3.5555690599676408</v>
      </c>
      <c r="G2315" s="29">
        <v>1</v>
      </c>
      <c r="H2315" s="7"/>
      <c r="I2315" s="7"/>
      <c r="J2315" s="7"/>
      <c r="K2315" s="7"/>
      <c r="M2315" s="7"/>
    </row>
    <row r="2316" spans="1:13" x14ac:dyDescent="0.25">
      <c r="A2316" s="7"/>
      <c r="B2316">
        <v>2013</v>
      </c>
      <c r="C2316">
        <v>4</v>
      </c>
      <c r="D2316">
        <v>30</v>
      </c>
      <c r="E2316" s="127">
        <v>0</v>
      </c>
      <c r="F2316" s="127">
        <v>3.5328868011142704</v>
      </c>
      <c r="G2316" s="29">
        <v>1</v>
      </c>
      <c r="H2316" s="7"/>
      <c r="I2316" s="7"/>
      <c r="J2316" s="7"/>
      <c r="K2316" s="7"/>
      <c r="M2316" s="7"/>
    </row>
    <row r="2317" spans="1:13" x14ac:dyDescent="0.25">
      <c r="A2317" s="7"/>
      <c r="B2317">
        <v>2013</v>
      </c>
      <c r="C2317">
        <v>5</v>
      </c>
      <c r="D2317">
        <v>1</v>
      </c>
      <c r="E2317" s="127">
        <v>0</v>
      </c>
      <c r="F2317" s="127">
        <v>3.5105549559991664</v>
      </c>
      <c r="G2317" s="29">
        <v>1</v>
      </c>
      <c r="H2317" s="7"/>
      <c r="I2317" s="7"/>
      <c r="J2317" s="7"/>
      <c r="K2317" s="7"/>
      <c r="M2317" s="7"/>
    </row>
    <row r="2318" spans="1:13" x14ac:dyDescent="0.25">
      <c r="A2318" s="7"/>
      <c r="B2318">
        <v>2013</v>
      </c>
      <c r="C2318">
        <v>5</v>
      </c>
      <c r="D2318">
        <v>2</v>
      </c>
      <c r="E2318" s="127">
        <v>0</v>
      </c>
      <c r="F2318" s="127">
        <v>3.4885793563332479</v>
      </c>
      <c r="G2318" s="29">
        <v>1</v>
      </c>
      <c r="H2318" s="7"/>
      <c r="I2318" s="7"/>
      <c r="J2318" s="7"/>
      <c r="K2318" s="7"/>
      <c r="M2318" s="7"/>
    </row>
    <row r="2319" spans="1:13" x14ac:dyDescent="0.25">
      <c r="A2319" s="7"/>
      <c r="B2319">
        <v>2013</v>
      </c>
      <c r="C2319">
        <v>5</v>
      </c>
      <c r="D2319">
        <v>3</v>
      </c>
      <c r="E2319" s="127">
        <v>0</v>
      </c>
      <c r="F2319" s="127">
        <v>3.4669657162178096</v>
      </c>
      <c r="G2319" s="29">
        <v>1</v>
      </c>
      <c r="H2319" s="7"/>
      <c r="I2319" s="7"/>
      <c r="J2319" s="7"/>
      <c r="K2319" s="7"/>
      <c r="M2319" s="7"/>
    </row>
    <row r="2320" spans="1:13" x14ac:dyDescent="0.25">
      <c r="A2320" s="7"/>
      <c r="B2320">
        <v>2013</v>
      </c>
      <c r="C2320">
        <v>5</v>
      </c>
      <c r="D2320">
        <v>4</v>
      </c>
      <c r="E2320" s="127">
        <v>0</v>
      </c>
      <c r="F2320" s="127">
        <v>3.4457196321445114</v>
      </c>
      <c r="G2320" s="29">
        <v>1</v>
      </c>
      <c r="H2320" s="7"/>
      <c r="I2320" s="7"/>
      <c r="J2320" s="7"/>
      <c r="K2320" s="7"/>
      <c r="M2320" s="7"/>
    </row>
    <row r="2321" spans="1:13" x14ac:dyDescent="0.25">
      <c r="A2321" s="7"/>
      <c r="B2321">
        <v>2013</v>
      </c>
      <c r="C2321">
        <v>5</v>
      </c>
      <c r="D2321">
        <v>5</v>
      </c>
      <c r="E2321" s="127">
        <v>0</v>
      </c>
      <c r="F2321" s="127">
        <v>3.42484658299538</v>
      </c>
      <c r="G2321" s="29">
        <v>1</v>
      </c>
      <c r="H2321" s="7"/>
      <c r="I2321" s="7"/>
      <c r="J2321" s="7"/>
      <c r="K2321" s="7"/>
      <c r="M2321" s="7"/>
    </row>
    <row r="2322" spans="1:13" x14ac:dyDescent="0.25">
      <c r="A2322" s="7"/>
      <c r="B2322">
        <v>2013</v>
      </c>
      <c r="C2322">
        <v>5</v>
      </c>
      <c r="D2322">
        <v>6</v>
      </c>
      <c r="E2322" s="127">
        <v>0</v>
      </c>
      <c r="F2322" s="127">
        <v>3.4043519300428109</v>
      </c>
      <c r="G2322" s="29">
        <v>1</v>
      </c>
      <c r="H2322" s="7"/>
      <c r="I2322" s="7"/>
      <c r="J2322" s="7"/>
      <c r="K2322" s="7"/>
      <c r="M2322" s="7"/>
    </row>
    <row r="2323" spans="1:13" x14ac:dyDescent="0.25">
      <c r="A2323" s="7"/>
      <c r="B2323">
        <v>2013</v>
      </c>
      <c r="C2323">
        <v>5</v>
      </c>
      <c r="D2323">
        <v>7</v>
      </c>
      <c r="E2323" s="127">
        <v>0</v>
      </c>
      <c r="F2323" s="127">
        <v>3.384240916949568</v>
      </c>
      <c r="G2323" s="29">
        <v>1</v>
      </c>
      <c r="H2323" s="7"/>
      <c r="I2323" s="7"/>
      <c r="J2323" s="7"/>
      <c r="K2323" s="7"/>
      <c r="M2323" s="7"/>
    </row>
    <row r="2324" spans="1:13" x14ac:dyDescent="0.25">
      <c r="A2324" s="7"/>
      <c r="B2324">
        <v>2013</v>
      </c>
      <c r="C2324">
        <v>5</v>
      </c>
      <c r="D2324">
        <v>8</v>
      </c>
      <c r="E2324" s="127">
        <v>0</v>
      </c>
      <c r="F2324" s="127">
        <v>3.3645186697687794</v>
      </c>
      <c r="G2324" s="29">
        <v>1</v>
      </c>
      <c r="H2324" s="7"/>
      <c r="I2324" s="7"/>
      <c r="J2324" s="7"/>
      <c r="K2324" s="7"/>
      <c r="M2324" s="7"/>
    </row>
    <row r="2325" spans="1:13" x14ac:dyDescent="0.25">
      <c r="A2325" s="7"/>
      <c r="B2325">
        <v>2013</v>
      </c>
      <c r="C2325">
        <v>5</v>
      </c>
      <c r="D2325">
        <v>9</v>
      </c>
      <c r="E2325" s="127">
        <v>0</v>
      </c>
      <c r="F2325" s="127">
        <v>3.3451901969439466</v>
      </c>
      <c r="G2325" s="29">
        <v>1</v>
      </c>
      <c r="H2325" s="7"/>
      <c r="I2325" s="7"/>
      <c r="J2325" s="7"/>
      <c r="K2325" s="7"/>
      <c r="M2325" s="7"/>
    </row>
    <row r="2326" spans="1:13" x14ac:dyDescent="0.25">
      <c r="A2326" s="7"/>
      <c r="B2326">
        <v>2013</v>
      </c>
      <c r="C2326">
        <v>5</v>
      </c>
      <c r="D2326">
        <v>10</v>
      </c>
      <c r="E2326" s="127">
        <v>0</v>
      </c>
      <c r="F2326" s="127">
        <v>3.3262603893089349</v>
      </c>
      <c r="G2326" s="29">
        <v>1</v>
      </c>
      <c r="H2326" s="7"/>
      <c r="I2326" s="7"/>
      <c r="J2326" s="7"/>
      <c r="K2326" s="7"/>
      <c r="M2326" s="7"/>
    </row>
    <row r="2327" spans="1:13" x14ac:dyDescent="0.25">
      <c r="A2327" s="7"/>
      <c r="B2327">
        <v>2013</v>
      </c>
      <c r="C2327">
        <v>5</v>
      </c>
      <c r="D2327">
        <v>11</v>
      </c>
      <c r="E2327" s="127">
        <v>0</v>
      </c>
      <c r="F2327" s="127">
        <v>3.3077340200879792</v>
      </c>
      <c r="G2327" s="29">
        <v>1</v>
      </c>
      <c r="H2327" s="7"/>
      <c r="I2327" s="7"/>
      <c r="J2327" s="7"/>
      <c r="K2327" s="7"/>
      <c r="M2327" s="7"/>
    </row>
    <row r="2328" spans="1:13" x14ac:dyDescent="0.25">
      <c r="A2328" s="7"/>
      <c r="B2328">
        <v>2013</v>
      </c>
      <c r="C2328">
        <v>5</v>
      </c>
      <c r="D2328">
        <v>12</v>
      </c>
      <c r="E2328" s="127">
        <v>0</v>
      </c>
      <c r="F2328" s="127">
        <v>3.2896157448956815</v>
      </c>
      <c r="G2328" s="29">
        <v>1</v>
      </c>
      <c r="H2328" s="7"/>
      <c r="I2328" s="7"/>
      <c r="J2328" s="7"/>
      <c r="K2328" s="7"/>
      <c r="M2328" s="7"/>
    </row>
    <row r="2329" spans="1:13" x14ac:dyDescent="0.25">
      <c r="A2329" s="7"/>
      <c r="B2329">
        <v>2013</v>
      </c>
      <c r="C2329">
        <v>5</v>
      </c>
      <c r="D2329">
        <v>13</v>
      </c>
      <c r="E2329" s="127">
        <v>0</v>
      </c>
      <c r="F2329" s="127">
        <v>3.2719101017370131</v>
      </c>
      <c r="G2329" s="29">
        <v>1</v>
      </c>
      <c r="H2329" s="7"/>
      <c r="I2329" s="7"/>
      <c r="J2329" s="7"/>
      <c r="K2329" s="7"/>
      <c r="M2329" s="7"/>
    </row>
    <row r="2330" spans="1:13" x14ac:dyDescent="0.25">
      <c r="A2330" s="7"/>
      <c r="B2330">
        <v>2013</v>
      </c>
      <c r="C2330">
        <v>5</v>
      </c>
      <c r="D2330">
        <v>14</v>
      </c>
      <c r="E2330" s="127">
        <v>0</v>
      </c>
      <c r="F2330" s="127">
        <v>3.2546215110073105</v>
      </c>
      <c r="G2330" s="29">
        <v>1</v>
      </c>
      <c r="H2330" s="7"/>
      <c r="I2330" s="7"/>
      <c r="J2330" s="7"/>
      <c r="K2330" s="7"/>
      <c r="M2330" s="7"/>
    </row>
    <row r="2331" spans="1:13" x14ac:dyDescent="0.25">
      <c r="A2331" s="7"/>
      <c r="B2331">
        <v>2013</v>
      </c>
      <c r="C2331">
        <v>5</v>
      </c>
      <c r="D2331">
        <v>15</v>
      </c>
      <c r="E2331" s="127">
        <v>0</v>
      </c>
      <c r="F2331" s="127">
        <v>3.2377542754922803</v>
      </c>
      <c r="G2331" s="29">
        <v>1</v>
      </c>
      <c r="H2331" s="7"/>
      <c r="I2331" s="7"/>
      <c r="J2331" s="7"/>
      <c r="K2331" s="7"/>
      <c r="M2331" s="7"/>
    </row>
    <row r="2332" spans="1:13" x14ac:dyDescent="0.25">
      <c r="A2332" s="7"/>
      <c r="B2332">
        <v>2013</v>
      </c>
      <c r="C2332">
        <v>5</v>
      </c>
      <c r="D2332">
        <v>16</v>
      </c>
      <c r="E2332" s="127">
        <v>0</v>
      </c>
      <c r="F2332" s="127">
        <v>3.2213125803679956</v>
      </c>
      <c r="G2332" s="29">
        <v>1</v>
      </c>
      <c r="H2332" s="7"/>
      <c r="I2332" s="7"/>
      <c r="J2332" s="7"/>
      <c r="K2332" s="7"/>
      <c r="M2332" s="7"/>
    </row>
    <row r="2333" spans="1:13" x14ac:dyDescent="0.25">
      <c r="A2333" s="7"/>
      <c r="B2333">
        <v>2013</v>
      </c>
      <c r="C2333">
        <v>5</v>
      </c>
      <c r="D2333">
        <v>17</v>
      </c>
      <c r="E2333" s="127">
        <v>0</v>
      </c>
      <c r="F2333" s="127">
        <v>3.2053004932008986</v>
      </c>
      <c r="G2333" s="29">
        <v>1</v>
      </c>
      <c r="H2333" s="7"/>
      <c r="I2333" s="7"/>
      <c r="J2333" s="7"/>
      <c r="K2333" s="7"/>
      <c r="M2333" s="7"/>
    </row>
    <row r="2334" spans="1:13" x14ac:dyDescent="0.25">
      <c r="A2334" s="7"/>
      <c r="B2334">
        <v>2013</v>
      </c>
      <c r="C2334">
        <v>5</v>
      </c>
      <c r="D2334">
        <v>18</v>
      </c>
      <c r="E2334" s="127">
        <v>8.9999996099999993E-2</v>
      </c>
      <c r="F2334" s="127">
        <v>3.1897219639477972</v>
      </c>
      <c r="G2334" s="29">
        <v>1</v>
      </c>
      <c r="H2334" s="7"/>
      <c r="I2334" s="7"/>
      <c r="J2334" s="7"/>
      <c r="K2334" s="7"/>
      <c r="M2334" s="7"/>
    </row>
    <row r="2335" spans="1:13" x14ac:dyDescent="0.25">
      <c r="A2335" s="7"/>
      <c r="B2335">
        <v>2013</v>
      </c>
      <c r="C2335">
        <v>5</v>
      </c>
      <c r="D2335">
        <v>19</v>
      </c>
      <c r="E2335" s="127">
        <v>0</v>
      </c>
      <c r="F2335" s="127">
        <v>3.1745808249558705</v>
      </c>
      <c r="G2335" s="29">
        <v>1</v>
      </c>
      <c r="H2335" s="7"/>
      <c r="I2335" s="7"/>
      <c r="J2335" s="7"/>
      <c r="K2335" s="7"/>
      <c r="M2335" s="7"/>
    </row>
    <row r="2336" spans="1:13" x14ac:dyDescent="0.25">
      <c r="A2336" s="7"/>
      <c r="B2336">
        <v>2013</v>
      </c>
      <c r="C2336">
        <v>5</v>
      </c>
      <c r="D2336">
        <v>20</v>
      </c>
      <c r="E2336" s="127">
        <v>0</v>
      </c>
      <c r="F2336" s="127">
        <v>3.1598807909626627</v>
      </c>
      <c r="G2336" s="29">
        <v>1</v>
      </c>
      <c r="H2336" s="7"/>
      <c r="I2336" s="7"/>
      <c r="J2336" s="7"/>
      <c r="K2336" s="7"/>
      <c r="M2336" s="7"/>
    </row>
    <row r="2337" spans="1:13" x14ac:dyDescent="0.25">
      <c r="A2337" s="7"/>
      <c r="B2337">
        <v>2013</v>
      </c>
      <c r="C2337">
        <v>5</v>
      </c>
      <c r="D2337">
        <v>21</v>
      </c>
      <c r="E2337" s="127">
        <v>0</v>
      </c>
      <c r="F2337" s="127">
        <v>3.1456254590960864</v>
      </c>
      <c r="G2337" s="29">
        <v>1</v>
      </c>
      <c r="H2337" s="7"/>
      <c r="I2337" s="7"/>
      <c r="J2337" s="7"/>
      <c r="K2337" s="7"/>
      <c r="M2337" s="7"/>
    </row>
    <row r="2338" spans="1:13" x14ac:dyDescent="0.25">
      <c r="A2338" s="7"/>
      <c r="B2338">
        <v>2013</v>
      </c>
      <c r="C2338">
        <v>5</v>
      </c>
      <c r="D2338">
        <v>22</v>
      </c>
      <c r="E2338" s="127">
        <v>0</v>
      </c>
      <c r="F2338" s="127">
        <v>3.1318183088744234</v>
      </c>
      <c r="G2338" s="29">
        <v>1</v>
      </c>
      <c r="H2338" s="7"/>
      <c r="I2338" s="7"/>
      <c r="J2338" s="7"/>
      <c r="K2338" s="7"/>
      <c r="M2338" s="7"/>
    </row>
    <row r="2339" spans="1:13" x14ac:dyDescent="0.25">
      <c r="A2339" s="7"/>
      <c r="B2339">
        <v>2013</v>
      </c>
      <c r="C2339">
        <v>5</v>
      </c>
      <c r="D2339">
        <v>23</v>
      </c>
      <c r="E2339" s="127">
        <v>0</v>
      </c>
      <c r="F2339" s="127">
        <v>3.1184627022063207</v>
      </c>
      <c r="G2339" s="29">
        <v>1</v>
      </c>
      <c r="H2339" s="7"/>
      <c r="I2339" s="7"/>
      <c r="J2339" s="7"/>
      <c r="K2339" s="7"/>
      <c r="M2339" s="7"/>
    </row>
    <row r="2340" spans="1:13" x14ac:dyDescent="0.25">
      <c r="A2340" s="7"/>
      <c r="B2340">
        <v>2013</v>
      </c>
      <c r="C2340">
        <v>5</v>
      </c>
      <c r="D2340">
        <v>24</v>
      </c>
      <c r="E2340" s="127">
        <v>0</v>
      </c>
      <c r="F2340" s="127">
        <v>3.105561883390795</v>
      </c>
      <c r="G2340" s="29">
        <v>1</v>
      </c>
      <c r="H2340" s="7"/>
      <c r="I2340" s="7"/>
      <c r="J2340" s="7"/>
      <c r="K2340" s="7"/>
      <c r="M2340" s="7"/>
    </row>
    <row r="2341" spans="1:13" x14ac:dyDescent="0.25">
      <c r="A2341" s="7"/>
      <c r="B2341">
        <v>2013</v>
      </c>
      <c r="C2341">
        <v>5</v>
      </c>
      <c r="D2341">
        <v>25</v>
      </c>
      <c r="E2341" s="127">
        <v>0</v>
      </c>
      <c r="F2341" s="127">
        <v>3.0931189791172296</v>
      </c>
      <c r="G2341" s="29">
        <v>1</v>
      </c>
      <c r="H2341" s="7"/>
      <c r="I2341" s="7"/>
      <c r="J2341" s="7"/>
      <c r="K2341" s="7"/>
      <c r="M2341" s="7"/>
    </row>
    <row r="2342" spans="1:13" x14ac:dyDescent="0.25">
      <c r="A2342" s="7"/>
      <c r="B2342">
        <v>2013</v>
      </c>
      <c r="C2342">
        <v>5</v>
      </c>
      <c r="D2342">
        <v>26</v>
      </c>
      <c r="E2342" s="127">
        <v>0</v>
      </c>
      <c r="F2342" s="127">
        <v>3.0811369984653791</v>
      </c>
      <c r="G2342" s="29">
        <v>1</v>
      </c>
      <c r="H2342" s="7"/>
      <c r="I2342" s="7"/>
      <c r="J2342" s="7"/>
      <c r="K2342" s="7"/>
      <c r="M2342" s="7"/>
    </row>
    <row r="2343" spans="1:13" x14ac:dyDescent="0.25">
      <c r="A2343" s="7"/>
      <c r="B2343">
        <v>2013</v>
      </c>
      <c r="C2343">
        <v>5</v>
      </c>
      <c r="D2343">
        <v>27</v>
      </c>
      <c r="E2343" s="127">
        <v>0</v>
      </c>
      <c r="F2343" s="127">
        <v>3.0696188329053635</v>
      </c>
      <c r="G2343" s="29">
        <v>1</v>
      </c>
      <c r="H2343" s="7"/>
      <c r="I2343" s="7"/>
      <c r="J2343" s="7"/>
      <c r="K2343" s="7"/>
      <c r="M2343" s="7"/>
    </row>
    <row r="2344" spans="1:13" x14ac:dyDescent="0.25">
      <c r="A2344" s="7"/>
      <c r="B2344">
        <v>2013</v>
      </c>
      <c r="C2344">
        <v>5</v>
      </c>
      <c r="D2344">
        <v>28</v>
      </c>
      <c r="E2344" s="127">
        <v>0</v>
      </c>
      <c r="F2344" s="127">
        <v>3.0585672562976685</v>
      </c>
      <c r="G2344" s="29">
        <v>1</v>
      </c>
      <c r="H2344" s="7"/>
      <c r="I2344" s="7"/>
      <c r="J2344" s="7"/>
      <c r="K2344" s="7"/>
      <c r="M2344" s="7"/>
    </row>
    <row r="2345" spans="1:13" x14ac:dyDescent="0.25">
      <c r="A2345" s="7"/>
      <c r="B2345">
        <v>2013</v>
      </c>
      <c r="C2345">
        <v>5</v>
      </c>
      <c r="D2345">
        <v>29</v>
      </c>
      <c r="E2345" s="127">
        <v>0</v>
      </c>
      <c r="F2345" s="127">
        <v>3.0479849248931492</v>
      </c>
      <c r="G2345" s="29">
        <v>1</v>
      </c>
      <c r="H2345" s="7"/>
      <c r="I2345" s="7"/>
      <c r="J2345" s="7"/>
      <c r="K2345" s="7"/>
      <c r="M2345" s="7"/>
    </row>
    <row r="2346" spans="1:13" x14ac:dyDescent="0.25">
      <c r="A2346" s="7"/>
      <c r="B2346">
        <v>2013</v>
      </c>
      <c r="C2346">
        <v>5</v>
      </c>
      <c r="D2346">
        <v>30</v>
      </c>
      <c r="E2346" s="127">
        <v>0</v>
      </c>
      <c r="F2346" s="127">
        <v>3.0378743773330323</v>
      </c>
      <c r="G2346" s="29">
        <v>1</v>
      </c>
      <c r="H2346" s="7"/>
      <c r="I2346" s="7"/>
      <c r="J2346" s="7"/>
      <c r="K2346" s="7"/>
      <c r="M2346" s="7"/>
    </row>
    <row r="2347" spans="1:13" x14ac:dyDescent="0.25">
      <c r="A2347" s="7"/>
      <c r="B2347">
        <v>2013</v>
      </c>
      <c r="C2347">
        <v>5</v>
      </c>
      <c r="D2347">
        <v>31</v>
      </c>
      <c r="E2347" s="127">
        <v>0</v>
      </c>
      <c r="F2347" s="127">
        <v>3.0282380346489042</v>
      </c>
      <c r="G2347" s="29">
        <v>1</v>
      </c>
      <c r="H2347" s="7"/>
      <c r="I2347" s="7"/>
      <c r="J2347" s="7"/>
      <c r="K2347" s="7"/>
      <c r="M2347" s="7"/>
    </row>
    <row r="2348" spans="1:13" x14ac:dyDescent="0.25">
      <c r="A2348" s="7"/>
      <c r="B2348">
        <v>2013</v>
      </c>
      <c r="C2348">
        <v>6</v>
      </c>
      <c r="D2348">
        <v>1</v>
      </c>
      <c r="E2348" s="127">
        <v>0</v>
      </c>
      <c r="F2348" s="127">
        <v>3.0190782002627294</v>
      </c>
      <c r="G2348" s="29">
        <v>1</v>
      </c>
      <c r="H2348" s="7"/>
      <c r="I2348" s="7"/>
      <c r="J2348" s="7"/>
      <c r="K2348" s="7"/>
      <c r="M2348" s="7"/>
    </row>
    <row r="2349" spans="1:13" x14ac:dyDescent="0.25">
      <c r="A2349" s="7"/>
      <c r="B2349">
        <v>2013</v>
      </c>
      <c r="C2349">
        <v>6</v>
      </c>
      <c r="D2349">
        <v>2</v>
      </c>
      <c r="E2349" s="127">
        <v>0</v>
      </c>
      <c r="F2349" s="127">
        <v>3.0103970599868308</v>
      </c>
      <c r="G2349" s="29">
        <v>1</v>
      </c>
      <c r="H2349" s="7"/>
      <c r="I2349" s="7"/>
      <c r="J2349" s="7"/>
      <c r="K2349" s="7"/>
      <c r="M2349" s="7"/>
    </row>
    <row r="2350" spans="1:13" x14ac:dyDescent="0.25">
      <c r="A2350" s="7"/>
      <c r="B2350">
        <v>2013</v>
      </c>
      <c r="C2350">
        <v>6</v>
      </c>
      <c r="D2350">
        <v>3</v>
      </c>
      <c r="E2350" s="127">
        <v>0</v>
      </c>
      <c r="F2350" s="127">
        <v>3.0021966820239041</v>
      </c>
      <c r="G2350" s="29">
        <v>1</v>
      </c>
      <c r="H2350" s="7"/>
      <c r="I2350" s="7"/>
      <c r="J2350" s="7"/>
      <c r="K2350" s="7"/>
      <c r="M2350" s="7"/>
    </row>
    <row r="2351" spans="1:13" x14ac:dyDescent="0.25">
      <c r="A2351" s="7"/>
      <c r="B2351">
        <v>2013</v>
      </c>
      <c r="C2351">
        <v>6</v>
      </c>
      <c r="D2351">
        <v>4</v>
      </c>
      <c r="E2351" s="127">
        <v>0</v>
      </c>
      <c r="F2351" s="127">
        <v>2.9944790169670137</v>
      </c>
      <c r="G2351" s="29">
        <v>1</v>
      </c>
      <c r="H2351" s="7"/>
      <c r="I2351" s="7"/>
      <c r="J2351" s="7"/>
      <c r="K2351" s="7"/>
      <c r="M2351" s="7"/>
    </row>
    <row r="2352" spans="1:13" x14ac:dyDescent="0.25">
      <c r="A2352" s="7"/>
      <c r="B2352">
        <v>2013</v>
      </c>
      <c r="C2352">
        <v>6</v>
      </c>
      <c r="D2352">
        <v>5</v>
      </c>
      <c r="E2352" s="127">
        <v>0</v>
      </c>
      <c r="F2352" s="127">
        <v>2.9872458977995882</v>
      </c>
      <c r="G2352" s="29">
        <v>1</v>
      </c>
      <c r="H2352" s="7"/>
      <c r="I2352" s="7"/>
      <c r="J2352" s="7"/>
      <c r="K2352" s="7"/>
      <c r="M2352" s="7"/>
    </row>
    <row r="2353" spans="1:13" x14ac:dyDescent="0.25">
      <c r="A2353" s="7"/>
      <c r="B2353">
        <v>2013</v>
      </c>
      <c r="C2353">
        <v>6</v>
      </c>
      <c r="D2353">
        <v>6</v>
      </c>
      <c r="E2353" s="127">
        <v>0</v>
      </c>
      <c r="F2353" s="127">
        <v>2.9804990398954248</v>
      </c>
      <c r="G2353" s="29">
        <v>1</v>
      </c>
      <c r="H2353" s="7"/>
      <c r="I2353" s="7"/>
      <c r="J2353" s="7"/>
      <c r="K2353" s="7"/>
      <c r="M2353" s="7"/>
    </row>
    <row r="2354" spans="1:13" x14ac:dyDescent="0.25">
      <c r="A2354" s="7"/>
      <c r="B2354">
        <v>2013</v>
      </c>
      <c r="C2354">
        <v>6</v>
      </c>
      <c r="D2354">
        <v>7</v>
      </c>
      <c r="E2354" s="127">
        <v>0</v>
      </c>
      <c r="F2354" s="127">
        <v>2.9742400410186969</v>
      </c>
      <c r="G2354" s="29">
        <v>1</v>
      </c>
      <c r="H2354" s="7"/>
      <c r="I2354" s="7"/>
      <c r="J2354" s="7"/>
      <c r="K2354" s="7"/>
      <c r="M2354" s="7"/>
    </row>
    <row r="2355" spans="1:13" x14ac:dyDescent="0.25">
      <c r="A2355" s="7"/>
      <c r="B2355">
        <v>2013</v>
      </c>
      <c r="C2355">
        <v>6</v>
      </c>
      <c r="D2355">
        <v>8</v>
      </c>
      <c r="E2355" s="127">
        <v>0</v>
      </c>
      <c r="F2355" s="127">
        <v>2.9684703813239284</v>
      </c>
      <c r="G2355" s="29">
        <v>1</v>
      </c>
      <c r="H2355" s="7"/>
      <c r="I2355" s="7"/>
      <c r="J2355" s="7"/>
      <c r="K2355" s="7"/>
      <c r="M2355" s="7"/>
    </row>
    <row r="2356" spans="1:13" x14ac:dyDescent="0.25">
      <c r="A2356" s="7"/>
      <c r="B2356">
        <v>2013</v>
      </c>
      <c r="C2356">
        <v>6</v>
      </c>
      <c r="D2356">
        <v>9</v>
      </c>
      <c r="E2356" s="127">
        <v>0</v>
      </c>
      <c r="F2356" s="127">
        <v>2.9631914233560277</v>
      </c>
      <c r="G2356" s="29">
        <v>1</v>
      </c>
      <c r="H2356" s="7"/>
      <c r="I2356" s="7"/>
      <c r="J2356" s="7"/>
      <c r="K2356" s="7"/>
      <c r="M2356" s="7"/>
    </row>
    <row r="2357" spans="1:13" x14ac:dyDescent="0.25">
      <c r="A2357" s="7"/>
      <c r="B2357">
        <v>2013</v>
      </c>
      <c r="C2357">
        <v>6</v>
      </c>
      <c r="D2357">
        <v>10</v>
      </c>
      <c r="E2357" s="127">
        <v>0</v>
      </c>
      <c r="F2357" s="127">
        <v>2.9584044120502604</v>
      </c>
      <c r="G2357" s="29">
        <v>1</v>
      </c>
      <c r="H2357" s="7"/>
      <c r="I2357" s="7"/>
      <c r="J2357" s="7"/>
      <c r="K2357" s="7"/>
      <c r="M2357" s="7"/>
    </row>
    <row r="2358" spans="1:13" x14ac:dyDescent="0.25">
      <c r="A2358" s="7"/>
      <c r="B2358">
        <v>2013</v>
      </c>
      <c r="C2358">
        <v>6</v>
      </c>
      <c r="D2358">
        <v>11</v>
      </c>
      <c r="E2358" s="127">
        <v>0</v>
      </c>
      <c r="F2358" s="127">
        <v>2.954110474732266</v>
      </c>
      <c r="G2358" s="29">
        <v>1</v>
      </c>
      <c r="H2358" s="7"/>
      <c r="I2358" s="7"/>
      <c r="J2358" s="7"/>
      <c r="K2358" s="7"/>
      <c r="M2358" s="7"/>
    </row>
    <row r="2359" spans="1:13" x14ac:dyDescent="0.25">
      <c r="A2359" s="7"/>
      <c r="B2359">
        <v>2013</v>
      </c>
      <c r="C2359">
        <v>6</v>
      </c>
      <c r="D2359">
        <v>12</v>
      </c>
      <c r="E2359" s="127">
        <v>0</v>
      </c>
      <c r="F2359" s="127">
        <v>2.9503106211180534</v>
      </c>
      <c r="G2359" s="29">
        <v>1</v>
      </c>
      <c r="H2359" s="7"/>
      <c r="I2359" s="7"/>
      <c r="J2359" s="7"/>
      <c r="K2359" s="7"/>
      <c r="M2359" s="7"/>
    </row>
    <row r="2360" spans="1:13" x14ac:dyDescent="0.25">
      <c r="A2360" s="7"/>
      <c r="B2360">
        <v>2013</v>
      </c>
      <c r="C2360">
        <v>6</v>
      </c>
      <c r="D2360">
        <v>13</v>
      </c>
      <c r="E2360" s="127">
        <v>0</v>
      </c>
      <c r="F2360" s="127">
        <v>2.9470057433139898</v>
      </c>
      <c r="G2360" s="29">
        <v>1</v>
      </c>
      <c r="H2360" s="7"/>
      <c r="I2360" s="7"/>
      <c r="J2360" s="7"/>
      <c r="K2360" s="7"/>
      <c r="M2360" s="7"/>
    </row>
    <row r="2361" spans="1:13" x14ac:dyDescent="0.25">
      <c r="A2361" s="7"/>
      <c r="B2361">
        <v>2013</v>
      </c>
      <c r="C2361">
        <v>6</v>
      </c>
      <c r="D2361">
        <v>14</v>
      </c>
      <c r="E2361" s="127">
        <v>0</v>
      </c>
      <c r="F2361" s="127">
        <v>2.9441966158168205</v>
      </c>
      <c r="G2361" s="29">
        <v>1</v>
      </c>
      <c r="H2361" s="7"/>
      <c r="I2361" s="7"/>
      <c r="J2361" s="7"/>
      <c r="K2361" s="7"/>
      <c r="M2361" s="7"/>
    </row>
    <row r="2362" spans="1:13" x14ac:dyDescent="0.25">
      <c r="A2362" s="7"/>
      <c r="B2362">
        <v>2013</v>
      </c>
      <c r="C2362">
        <v>6</v>
      </c>
      <c r="D2362">
        <v>15</v>
      </c>
      <c r="E2362" s="127">
        <v>2.1599998500000002</v>
      </c>
      <c r="F2362" s="127">
        <v>2.9418838955136524</v>
      </c>
      <c r="G2362" s="29">
        <v>1</v>
      </c>
      <c r="H2362" s="7"/>
      <c r="I2362" s="7"/>
      <c r="J2362" s="7"/>
      <c r="K2362" s="7"/>
      <c r="M2362" s="7"/>
    </row>
    <row r="2363" spans="1:13" x14ac:dyDescent="0.25">
      <c r="A2363" s="7"/>
      <c r="B2363">
        <v>2013</v>
      </c>
      <c r="C2363">
        <v>6</v>
      </c>
      <c r="D2363">
        <v>16</v>
      </c>
      <c r="E2363" s="127">
        <v>0</v>
      </c>
      <c r="F2363" s="127">
        <v>2.9400681216819602</v>
      </c>
      <c r="G2363" s="29">
        <v>1</v>
      </c>
      <c r="H2363" s="7"/>
      <c r="I2363" s="7"/>
      <c r="J2363" s="7"/>
      <c r="K2363" s="7"/>
      <c r="M2363" s="7"/>
    </row>
    <row r="2364" spans="1:13" x14ac:dyDescent="0.25">
      <c r="A2364" s="7"/>
      <c r="B2364">
        <v>2013</v>
      </c>
      <c r="C2364">
        <v>6</v>
      </c>
      <c r="D2364">
        <v>17</v>
      </c>
      <c r="E2364" s="127">
        <v>0</v>
      </c>
      <c r="F2364" s="127">
        <v>2.9387497159895979</v>
      </c>
      <c r="G2364" s="29">
        <v>1</v>
      </c>
      <c r="H2364" s="7"/>
      <c r="I2364" s="7"/>
      <c r="J2364" s="7"/>
      <c r="K2364" s="7"/>
      <c r="M2364" s="7"/>
    </row>
    <row r="2365" spans="1:13" x14ac:dyDescent="0.25">
      <c r="A2365" s="7"/>
      <c r="B2365">
        <v>2013</v>
      </c>
      <c r="C2365">
        <v>6</v>
      </c>
      <c r="D2365">
        <v>18</v>
      </c>
      <c r="E2365" s="127">
        <v>0</v>
      </c>
      <c r="F2365" s="127">
        <v>2.9379289824947659</v>
      </c>
      <c r="G2365" s="29">
        <v>1</v>
      </c>
      <c r="H2365" s="7"/>
      <c r="I2365" s="7"/>
      <c r="J2365" s="7"/>
      <c r="K2365" s="7"/>
      <c r="M2365" s="7"/>
    </row>
    <row r="2366" spans="1:13" x14ac:dyDescent="0.25">
      <c r="A2366" s="7"/>
      <c r="B2366">
        <v>2013</v>
      </c>
      <c r="C2366">
        <v>6</v>
      </c>
      <c r="D2366">
        <v>19</v>
      </c>
      <c r="E2366" s="127">
        <v>0</v>
      </c>
      <c r="F2366" s="127">
        <v>2.9376061076460438</v>
      </c>
      <c r="G2366" s="29">
        <v>1</v>
      </c>
      <c r="H2366" s="7"/>
      <c r="I2366" s="7"/>
      <c r="J2366" s="7"/>
      <c r="K2366" s="7"/>
      <c r="M2366" s="7"/>
    </row>
    <row r="2367" spans="1:13" x14ac:dyDescent="0.25">
      <c r="A2367" s="7"/>
      <c r="B2367">
        <v>2013</v>
      </c>
      <c r="C2367">
        <v>6</v>
      </c>
      <c r="D2367">
        <v>20</v>
      </c>
      <c r="E2367" s="127">
        <v>0</v>
      </c>
      <c r="F2367" s="127">
        <v>2.9377811602823951</v>
      </c>
      <c r="G2367" s="29">
        <v>1</v>
      </c>
      <c r="H2367" s="7"/>
      <c r="I2367" s="7"/>
      <c r="J2367" s="7"/>
      <c r="K2367" s="7"/>
      <c r="M2367" s="7"/>
    </row>
    <row r="2368" spans="1:13" x14ac:dyDescent="0.25">
      <c r="A2368" s="7"/>
      <c r="B2368">
        <v>2013</v>
      </c>
      <c r="C2368">
        <v>6</v>
      </c>
      <c r="D2368">
        <v>21</v>
      </c>
      <c r="E2368" s="127">
        <v>0</v>
      </c>
      <c r="F2368" s="127">
        <v>2.9384540916331194</v>
      </c>
      <c r="G2368" s="29">
        <v>1</v>
      </c>
      <c r="H2368" s="7"/>
      <c r="I2368" s="7"/>
      <c r="J2368" s="7"/>
      <c r="K2368" s="7"/>
      <c r="M2368" s="7"/>
    </row>
    <row r="2369" spans="1:13" x14ac:dyDescent="0.25">
      <c r="A2369" s="7"/>
      <c r="B2369">
        <v>2013</v>
      </c>
      <c r="C2369">
        <v>6</v>
      </c>
      <c r="D2369">
        <v>22</v>
      </c>
      <c r="E2369" s="127">
        <v>0</v>
      </c>
      <c r="F2369" s="127">
        <v>2.9396247353179108</v>
      </c>
      <c r="G2369" s="29">
        <v>1</v>
      </c>
      <c r="H2369" s="7"/>
      <c r="I2369" s="7"/>
      <c r="J2369" s="7"/>
      <c r="K2369" s="7"/>
      <c r="M2369" s="7"/>
    </row>
    <row r="2370" spans="1:13" x14ac:dyDescent="0.25">
      <c r="A2370" s="7"/>
      <c r="B2370">
        <v>2013</v>
      </c>
      <c r="C2370">
        <v>6</v>
      </c>
      <c r="D2370">
        <v>23</v>
      </c>
      <c r="E2370" s="127">
        <v>0</v>
      </c>
      <c r="F2370" s="127">
        <v>2.9412928073468168</v>
      </c>
      <c r="G2370" s="29">
        <v>1</v>
      </c>
      <c r="H2370" s="7"/>
      <c r="I2370" s="7"/>
      <c r="J2370" s="7"/>
      <c r="K2370" s="7"/>
      <c r="M2370" s="7"/>
    </row>
    <row r="2371" spans="1:13" x14ac:dyDescent="0.25">
      <c r="A2371" s="7"/>
      <c r="B2371">
        <v>2013</v>
      </c>
      <c r="C2371">
        <v>6</v>
      </c>
      <c r="D2371">
        <v>24</v>
      </c>
      <c r="E2371" s="127">
        <v>0</v>
      </c>
      <c r="F2371" s="127">
        <v>2.9434579061202579</v>
      </c>
      <c r="G2371" s="29">
        <v>1</v>
      </c>
      <c r="H2371" s="7"/>
      <c r="I2371" s="7"/>
      <c r="J2371" s="7"/>
      <c r="K2371" s="7"/>
      <c r="M2371" s="7"/>
    </row>
    <row r="2372" spans="1:13" x14ac:dyDescent="0.25">
      <c r="A2372" s="7"/>
      <c r="B2372">
        <v>2013</v>
      </c>
      <c r="C2372">
        <v>6</v>
      </c>
      <c r="D2372">
        <v>25</v>
      </c>
      <c r="E2372" s="127">
        <v>0</v>
      </c>
      <c r="F2372" s="127">
        <v>2.9461195124290174</v>
      </c>
      <c r="G2372" s="29">
        <v>1</v>
      </c>
      <c r="H2372" s="7"/>
      <c r="I2372" s="7"/>
      <c r="J2372" s="7"/>
      <c r="K2372" s="7"/>
      <c r="M2372" s="7"/>
    </row>
    <row r="2373" spans="1:13" x14ac:dyDescent="0.25">
      <c r="A2373" s="7"/>
      <c r="B2373">
        <v>2013</v>
      </c>
      <c r="C2373">
        <v>6</v>
      </c>
      <c r="D2373">
        <v>26</v>
      </c>
      <c r="E2373" s="127">
        <v>0</v>
      </c>
      <c r="F2373" s="127">
        <v>2.9492769894542565</v>
      </c>
      <c r="G2373" s="29">
        <v>1</v>
      </c>
      <c r="H2373" s="7"/>
      <c r="I2373" s="7"/>
      <c r="J2373" s="7"/>
      <c r="K2373" s="7"/>
      <c r="M2373" s="7"/>
    </row>
    <row r="2374" spans="1:13" x14ac:dyDescent="0.25">
      <c r="A2374" s="7"/>
      <c r="B2374">
        <v>2013</v>
      </c>
      <c r="C2374">
        <v>6</v>
      </c>
      <c r="D2374">
        <v>27</v>
      </c>
      <c r="E2374" s="127">
        <v>0</v>
      </c>
      <c r="F2374" s="127">
        <v>2.952929582767494</v>
      </c>
      <c r="G2374" s="29">
        <v>1</v>
      </c>
      <c r="H2374" s="7"/>
      <c r="I2374" s="7"/>
      <c r="J2374" s="7"/>
      <c r="K2374" s="7"/>
      <c r="M2374" s="7"/>
    </row>
    <row r="2375" spans="1:13" x14ac:dyDescent="0.25">
      <c r="A2375" s="7"/>
      <c r="B2375">
        <v>2013</v>
      </c>
      <c r="C2375">
        <v>6</v>
      </c>
      <c r="D2375">
        <v>28</v>
      </c>
      <c r="E2375" s="127">
        <v>0</v>
      </c>
      <c r="F2375" s="127">
        <v>2.9570764203306212</v>
      </c>
      <c r="G2375" s="29">
        <v>1</v>
      </c>
      <c r="H2375" s="7"/>
      <c r="I2375" s="7"/>
      <c r="J2375" s="7"/>
      <c r="K2375" s="7"/>
      <c r="M2375" s="7"/>
    </row>
    <row r="2376" spans="1:13" x14ac:dyDescent="0.25">
      <c r="A2376" s="7"/>
      <c r="B2376">
        <v>2013</v>
      </c>
      <c r="C2376">
        <v>6</v>
      </c>
      <c r="D2376">
        <v>29</v>
      </c>
      <c r="E2376" s="127">
        <v>0</v>
      </c>
      <c r="F2376" s="127">
        <v>2.9617165124958995</v>
      </c>
      <c r="G2376" s="29">
        <v>1</v>
      </c>
      <c r="H2376" s="7"/>
      <c r="I2376" s="7"/>
      <c r="J2376" s="7"/>
      <c r="K2376" s="7"/>
      <c r="M2376" s="7"/>
    </row>
    <row r="2377" spans="1:13" x14ac:dyDescent="0.25">
      <c r="A2377" s="7"/>
      <c r="B2377">
        <v>2013</v>
      </c>
      <c r="C2377">
        <v>6</v>
      </c>
      <c r="D2377">
        <v>30</v>
      </c>
      <c r="E2377" s="127">
        <v>0</v>
      </c>
      <c r="F2377" s="127">
        <v>2.9668487520059523</v>
      </c>
      <c r="G2377" s="29">
        <v>1</v>
      </c>
      <c r="H2377" s="7"/>
      <c r="I2377" s="7"/>
      <c r="J2377" s="7"/>
      <c r="K2377" s="7"/>
      <c r="M2377" s="7"/>
    </row>
    <row r="2378" spans="1:13" x14ac:dyDescent="0.25">
      <c r="A2378" s="7"/>
      <c r="B2378">
        <v>2013</v>
      </c>
      <c r="C2378">
        <v>7</v>
      </c>
      <c r="D2378">
        <v>1</v>
      </c>
      <c r="E2378" s="127">
        <v>0</v>
      </c>
      <c r="F2378" s="127">
        <v>2.9724719139937745</v>
      </c>
      <c r="G2378" s="29">
        <v>1</v>
      </c>
      <c r="H2378" s="7"/>
      <c r="I2378" s="7"/>
      <c r="J2378" s="7"/>
      <c r="K2378" s="7"/>
      <c r="M2378" s="7"/>
    </row>
    <row r="2379" spans="1:13" x14ac:dyDescent="0.25">
      <c r="A2379" s="7"/>
      <c r="B2379">
        <v>2013</v>
      </c>
      <c r="C2379">
        <v>7</v>
      </c>
      <c r="D2379">
        <v>2</v>
      </c>
      <c r="E2379" s="127">
        <v>0</v>
      </c>
      <c r="F2379" s="127">
        <v>2.9785846559827318</v>
      </c>
      <c r="G2379" s="29">
        <v>1</v>
      </c>
      <c r="H2379" s="7"/>
      <c r="I2379" s="7"/>
      <c r="J2379" s="7"/>
      <c r="K2379" s="7"/>
      <c r="M2379" s="7"/>
    </row>
    <row r="2380" spans="1:13" x14ac:dyDescent="0.25">
      <c r="A2380" s="7"/>
      <c r="B2380">
        <v>2013</v>
      </c>
      <c r="C2380">
        <v>7</v>
      </c>
      <c r="D2380">
        <v>3</v>
      </c>
      <c r="E2380" s="127">
        <v>0</v>
      </c>
      <c r="F2380" s="127">
        <v>2.9851855178865523</v>
      </c>
      <c r="G2380" s="29">
        <v>1</v>
      </c>
      <c r="H2380" s="7"/>
      <c r="I2380" s="7"/>
      <c r="J2380" s="7"/>
      <c r="K2380" s="7"/>
      <c r="M2380" s="7"/>
    </row>
    <row r="2381" spans="1:13" x14ac:dyDescent="0.25">
      <c r="A2381" s="7"/>
      <c r="B2381">
        <v>2013</v>
      </c>
      <c r="C2381">
        <v>7</v>
      </c>
      <c r="D2381">
        <v>4</v>
      </c>
      <c r="E2381" s="127">
        <v>0</v>
      </c>
      <c r="F2381" s="127">
        <v>2.9922729220093323</v>
      </c>
      <c r="G2381" s="29">
        <v>1</v>
      </c>
      <c r="H2381" s="7"/>
      <c r="I2381" s="7"/>
      <c r="J2381" s="7"/>
      <c r="K2381" s="7"/>
      <c r="M2381" s="7"/>
    </row>
    <row r="2382" spans="1:13" x14ac:dyDescent="0.25">
      <c r="A2382" s="7"/>
      <c r="B2382">
        <v>2013</v>
      </c>
      <c r="C2382">
        <v>7</v>
      </c>
      <c r="D2382">
        <v>5</v>
      </c>
      <c r="E2382" s="127">
        <v>0</v>
      </c>
      <c r="F2382" s="127">
        <v>2.9998451730455375</v>
      </c>
      <c r="G2382" s="29">
        <v>1</v>
      </c>
      <c r="H2382" s="7"/>
      <c r="I2382" s="7"/>
      <c r="J2382" s="7"/>
      <c r="K2382" s="7"/>
      <c r="M2382" s="7"/>
    </row>
    <row r="2383" spans="1:13" x14ac:dyDescent="0.25">
      <c r="A2383" s="7"/>
      <c r="B2383">
        <v>2013</v>
      </c>
      <c r="C2383">
        <v>7</v>
      </c>
      <c r="D2383">
        <v>6</v>
      </c>
      <c r="E2383" s="127">
        <v>0</v>
      </c>
      <c r="F2383" s="127">
        <v>3.0079004580800053</v>
      </c>
      <c r="G2383" s="29">
        <v>1</v>
      </c>
      <c r="H2383" s="7"/>
      <c r="I2383" s="7"/>
      <c r="J2383" s="7"/>
      <c r="K2383" s="7"/>
      <c r="M2383" s="7"/>
    </row>
    <row r="2384" spans="1:13" x14ac:dyDescent="0.25">
      <c r="A2384" s="7"/>
      <c r="B2384">
        <v>2013</v>
      </c>
      <c r="C2384">
        <v>7</v>
      </c>
      <c r="D2384">
        <v>7</v>
      </c>
      <c r="E2384" s="127">
        <v>0</v>
      </c>
      <c r="F2384" s="127">
        <v>3.0164368465879297</v>
      </c>
      <c r="G2384" s="29">
        <v>1</v>
      </c>
      <c r="H2384" s="7"/>
      <c r="I2384" s="7"/>
      <c r="J2384" s="7"/>
      <c r="K2384" s="7"/>
      <c r="M2384" s="7"/>
    </row>
    <row r="2385" spans="1:13" x14ac:dyDescent="0.25">
      <c r="A2385" s="7"/>
      <c r="B2385">
        <v>2013</v>
      </c>
      <c r="C2385">
        <v>7</v>
      </c>
      <c r="D2385">
        <v>8</v>
      </c>
      <c r="E2385" s="127">
        <v>0</v>
      </c>
      <c r="F2385" s="127">
        <v>3.0254522904348815</v>
      </c>
      <c r="G2385" s="29">
        <v>1</v>
      </c>
      <c r="H2385" s="7"/>
      <c r="I2385" s="7"/>
      <c r="J2385" s="7"/>
      <c r="K2385" s="7"/>
      <c r="M2385" s="7"/>
    </row>
    <row r="2386" spans="1:13" x14ac:dyDescent="0.25">
      <c r="A2386" s="7"/>
      <c r="B2386">
        <v>2013</v>
      </c>
      <c r="C2386">
        <v>7</v>
      </c>
      <c r="D2386">
        <v>9</v>
      </c>
      <c r="E2386" s="127">
        <v>0</v>
      </c>
      <c r="F2386" s="127">
        <v>3.0349446238768012</v>
      </c>
      <c r="G2386" s="29">
        <v>1</v>
      </c>
      <c r="H2386" s="7"/>
      <c r="I2386" s="7"/>
      <c r="J2386" s="7"/>
      <c r="K2386" s="7"/>
      <c r="M2386" s="7"/>
    </row>
    <row r="2387" spans="1:13" x14ac:dyDescent="0.25">
      <c r="A2387" s="7"/>
      <c r="B2387">
        <v>2013</v>
      </c>
      <c r="C2387">
        <v>7</v>
      </c>
      <c r="D2387">
        <v>10</v>
      </c>
      <c r="E2387" s="127">
        <v>0</v>
      </c>
      <c r="F2387" s="127">
        <v>3.0449115635600004</v>
      </c>
      <c r="G2387" s="29">
        <v>1</v>
      </c>
      <c r="H2387" s="7"/>
      <c r="I2387" s="7"/>
      <c r="J2387" s="7"/>
      <c r="K2387" s="7"/>
      <c r="M2387" s="7"/>
    </row>
    <row r="2388" spans="1:13" x14ac:dyDescent="0.25">
      <c r="A2388" s="7"/>
      <c r="B2388">
        <v>2013</v>
      </c>
      <c r="C2388">
        <v>7</v>
      </c>
      <c r="D2388">
        <v>11</v>
      </c>
      <c r="E2388" s="127">
        <v>0</v>
      </c>
      <c r="F2388" s="127">
        <v>3.0553507085211407</v>
      </c>
      <c r="G2388" s="29">
        <v>1</v>
      </c>
      <c r="H2388" s="7"/>
      <c r="I2388" s="7"/>
      <c r="J2388" s="7"/>
      <c r="K2388" s="7"/>
      <c r="M2388" s="7"/>
    </row>
    <row r="2389" spans="1:13" x14ac:dyDescent="0.25">
      <c r="A2389" s="7"/>
      <c r="B2389">
        <v>2013</v>
      </c>
      <c r="C2389">
        <v>7</v>
      </c>
      <c r="D2389">
        <v>12</v>
      </c>
      <c r="E2389" s="127">
        <v>0</v>
      </c>
      <c r="F2389" s="127">
        <v>3.0662595401872657</v>
      </c>
      <c r="G2389" s="29">
        <v>1</v>
      </c>
      <c r="H2389" s="7"/>
      <c r="I2389" s="7"/>
      <c r="J2389" s="7"/>
      <c r="K2389" s="7"/>
      <c r="M2389" s="7"/>
    </row>
    <row r="2390" spans="1:13" x14ac:dyDescent="0.25">
      <c r="A2390" s="7"/>
      <c r="B2390">
        <v>2013</v>
      </c>
      <c r="C2390">
        <v>7</v>
      </c>
      <c r="D2390">
        <v>13</v>
      </c>
      <c r="E2390" s="127">
        <v>0</v>
      </c>
      <c r="F2390" s="127">
        <v>3.0776354223757831</v>
      </c>
      <c r="G2390" s="29">
        <v>1</v>
      </c>
      <c r="H2390" s="7"/>
      <c r="I2390" s="7"/>
      <c r="J2390" s="7"/>
      <c r="K2390" s="7"/>
      <c r="M2390" s="7"/>
    </row>
    <row r="2391" spans="1:13" x14ac:dyDescent="0.25">
      <c r="A2391" s="7"/>
      <c r="B2391">
        <v>2013</v>
      </c>
      <c r="C2391">
        <v>7</v>
      </c>
      <c r="D2391">
        <v>14</v>
      </c>
      <c r="E2391" s="127">
        <v>0</v>
      </c>
      <c r="F2391" s="127">
        <v>3.0894756012944757</v>
      </c>
      <c r="G2391" s="29">
        <v>1</v>
      </c>
      <c r="H2391" s="7"/>
      <c r="I2391" s="7"/>
      <c r="J2391" s="7"/>
      <c r="K2391" s="7"/>
      <c r="M2391" s="7"/>
    </row>
    <row r="2392" spans="1:13" x14ac:dyDescent="0.25">
      <c r="A2392" s="7"/>
      <c r="B2392">
        <v>2013</v>
      </c>
      <c r="C2392">
        <v>7</v>
      </c>
      <c r="D2392">
        <v>15</v>
      </c>
      <c r="E2392" s="127">
        <v>0</v>
      </c>
      <c r="F2392" s="127">
        <v>3.1017772055414761</v>
      </c>
      <c r="G2392" s="29">
        <v>1</v>
      </c>
      <c r="H2392" s="7"/>
      <c r="I2392" s="7"/>
      <c r="J2392" s="7"/>
      <c r="K2392" s="7"/>
      <c r="M2392" s="7"/>
    </row>
    <row r="2393" spans="1:13" x14ac:dyDescent="0.25">
      <c r="A2393" s="7"/>
      <c r="B2393">
        <v>2013</v>
      </c>
      <c r="C2393">
        <v>7</v>
      </c>
      <c r="D2393">
        <v>16</v>
      </c>
      <c r="E2393" s="127">
        <v>0</v>
      </c>
      <c r="F2393" s="127">
        <v>3.1145372461053058</v>
      </c>
      <c r="G2393" s="29">
        <v>1</v>
      </c>
      <c r="H2393" s="7"/>
      <c r="I2393" s="7"/>
      <c r="J2393" s="7"/>
      <c r="K2393" s="7"/>
      <c r="M2393" s="7"/>
    </row>
    <row r="2394" spans="1:13" x14ac:dyDescent="0.25">
      <c r="A2394" s="7"/>
      <c r="B2394">
        <v>2013</v>
      </c>
      <c r="C2394">
        <v>7</v>
      </c>
      <c r="D2394">
        <v>17</v>
      </c>
      <c r="E2394" s="127">
        <v>0</v>
      </c>
      <c r="F2394" s="127">
        <v>3.1277526163648437</v>
      </c>
      <c r="G2394" s="29">
        <v>1</v>
      </c>
      <c r="H2394" s="7"/>
      <c r="I2394" s="7"/>
      <c r="J2394" s="7"/>
      <c r="K2394" s="7"/>
      <c r="M2394" s="7"/>
    </row>
    <row r="2395" spans="1:13" x14ac:dyDescent="0.25">
      <c r="A2395" s="7"/>
      <c r="B2395">
        <v>2013</v>
      </c>
      <c r="C2395">
        <v>7</v>
      </c>
      <c r="D2395">
        <v>18</v>
      </c>
      <c r="E2395" s="127">
        <v>0</v>
      </c>
      <c r="F2395" s="127">
        <v>3.1414200920893363</v>
      </c>
      <c r="G2395" s="29">
        <v>1</v>
      </c>
      <c r="H2395" s="7"/>
      <c r="I2395" s="7"/>
      <c r="J2395" s="7"/>
      <c r="K2395" s="7"/>
      <c r="M2395" s="7"/>
    </row>
    <row r="2396" spans="1:13" x14ac:dyDescent="0.25">
      <c r="A2396" s="7"/>
      <c r="B2396">
        <v>2013</v>
      </c>
      <c r="C2396">
        <v>7</v>
      </c>
      <c r="D2396">
        <v>19</v>
      </c>
      <c r="E2396" s="127">
        <v>0</v>
      </c>
      <c r="F2396" s="127">
        <v>3.1555363314383942</v>
      </c>
      <c r="G2396" s="29">
        <v>1</v>
      </c>
      <c r="H2396" s="7"/>
      <c r="I2396" s="7"/>
      <c r="J2396" s="7"/>
      <c r="K2396" s="7"/>
      <c r="M2396" s="7"/>
    </row>
    <row r="2397" spans="1:13" x14ac:dyDescent="0.25">
      <c r="A2397" s="7"/>
      <c r="B2397">
        <v>2013</v>
      </c>
      <c r="C2397">
        <v>7</v>
      </c>
      <c r="D2397">
        <v>20</v>
      </c>
      <c r="E2397" s="127">
        <v>0</v>
      </c>
      <c r="F2397" s="127">
        <v>3.1700978749620066</v>
      </c>
      <c r="G2397" s="29">
        <v>1</v>
      </c>
      <c r="H2397" s="7"/>
      <c r="I2397" s="7"/>
      <c r="J2397" s="7"/>
      <c r="K2397" s="7"/>
      <c r="M2397" s="7"/>
    </row>
    <row r="2398" spans="1:13" x14ac:dyDescent="0.25">
      <c r="A2398" s="7"/>
      <c r="B2398">
        <v>2013</v>
      </c>
      <c r="C2398">
        <v>7</v>
      </c>
      <c r="D2398">
        <v>21</v>
      </c>
      <c r="E2398" s="127">
        <v>0</v>
      </c>
      <c r="F2398" s="127">
        <v>3.1851011456005192</v>
      </c>
      <c r="G2398" s="29">
        <v>1</v>
      </c>
      <c r="H2398" s="7"/>
      <c r="I2398" s="7"/>
      <c r="J2398" s="7"/>
      <c r="K2398" s="7"/>
      <c r="M2398" s="7"/>
    </row>
    <row r="2399" spans="1:13" x14ac:dyDescent="0.25">
      <c r="A2399" s="7"/>
      <c r="B2399">
        <v>2013</v>
      </c>
      <c r="C2399">
        <v>7</v>
      </c>
      <c r="D2399">
        <v>22</v>
      </c>
      <c r="E2399" s="127">
        <v>0</v>
      </c>
      <c r="F2399" s="127">
        <v>3.2005424486846579</v>
      </c>
      <c r="G2399" s="29">
        <v>1</v>
      </c>
      <c r="H2399" s="7"/>
      <c r="I2399" s="7"/>
      <c r="J2399" s="7"/>
      <c r="K2399" s="7"/>
      <c r="M2399" s="7"/>
    </row>
    <row r="2400" spans="1:13" x14ac:dyDescent="0.25">
      <c r="A2400" s="7"/>
      <c r="B2400">
        <v>2013</v>
      </c>
      <c r="C2400">
        <v>7</v>
      </c>
      <c r="D2400">
        <v>23</v>
      </c>
      <c r="E2400" s="127">
        <v>0</v>
      </c>
      <c r="F2400" s="127">
        <v>3.2164179719355062</v>
      </c>
      <c r="G2400" s="29">
        <v>1</v>
      </c>
      <c r="H2400" s="7"/>
      <c r="I2400" s="7"/>
      <c r="J2400" s="7"/>
      <c r="K2400" s="7"/>
      <c r="M2400" s="7"/>
    </row>
    <row r="2401" spans="1:13" x14ac:dyDescent="0.25">
      <c r="A2401" s="7"/>
      <c r="B2401">
        <v>2013</v>
      </c>
      <c r="C2401">
        <v>7</v>
      </c>
      <c r="D2401">
        <v>24</v>
      </c>
      <c r="E2401" s="127">
        <v>0</v>
      </c>
      <c r="F2401" s="127">
        <v>3.2327237854645152</v>
      </c>
      <c r="G2401" s="29">
        <v>1</v>
      </c>
      <c r="H2401" s="7"/>
      <c r="I2401" s="7"/>
      <c r="J2401" s="7"/>
      <c r="K2401" s="7"/>
      <c r="M2401" s="7"/>
    </row>
    <row r="2402" spans="1:13" x14ac:dyDescent="0.25">
      <c r="A2402" s="7"/>
      <c r="B2402">
        <v>2013</v>
      </c>
      <c r="C2402">
        <v>7</v>
      </c>
      <c r="D2402">
        <v>25</v>
      </c>
      <c r="E2402" s="127">
        <v>0</v>
      </c>
      <c r="F2402" s="127">
        <v>3.2494558417735147</v>
      </c>
      <c r="G2402" s="29">
        <v>1</v>
      </c>
      <c r="H2402" s="7"/>
      <c r="I2402" s="7"/>
      <c r="J2402" s="7"/>
      <c r="K2402" s="7"/>
      <c r="M2402" s="7"/>
    </row>
    <row r="2403" spans="1:13" x14ac:dyDescent="0.25">
      <c r="A2403" s="7"/>
      <c r="B2403">
        <v>2013</v>
      </c>
      <c r="C2403">
        <v>7</v>
      </c>
      <c r="D2403">
        <v>26</v>
      </c>
      <c r="E2403" s="127">
        <v>0</v>
      </c>
      <c r="F2403" s="127">
        <v>3.2666099757546911</v>
      </c>
      <c r="G2403" s="29">
        <v>1</v>
      </c>
      <c r="H2403" s="7"/>
      <c r="I2403" s="7"/>
      <c r="J2403" s="7"/>
      <c r="K2403" s="7"/>
      <c r="M2403" s="7"/>
    </row>
    <row r="2404" spans="1:13" x14ac:dyDescent="0.25">
      <c r="A2404" s="7"/>
      <c r="B2404">
        <v>2013</v>
      </c>
      <c r="C2404">
        <v>7</v>
      </c>
      <c r="D2404">
        <v>27</v>
      </c>
      <c r="E2404" s="127">
        <v>0</v>
      </c>
      <c r="F2404" s="127">
        <v>3.2841819046906027</v>
      </c>
      <c r="G2404" s="29">
        <v>1</v>
      </c>
      <c r="H2404" s="7"/>
      <c r="I2404" s="7"/>
      <c r="J2404" s="7"/>
      <c r="K2404" s="7"/>
      <c r="M2404" s="7"/>
    </row>
    <row r="2405" spans="1:13" x14ac:dyDescent="0.25">
      <c r="A2405" s="7"/>
      <c r="B2405">
        <v>2013</v>
      </c>
      <c r="C2405">
        <v>7</v>
      </c>
      <c r="D2405">
        <v>28</v>
      </c>
      <c r="E2405" s="127">
        <v>0</v>
      </c>
      <c r="F2405" s="127">
        <v>3.3021672282541714</v>
      </c>
      <c r="G2405" s="29">
        <v>1</v>
      </c>
      <c r="H2405" s="7"/>
      <c r="I2405" s="7"/>
      <c r="J2405" s="7"/>
      <c r="K2405" s="7"/>
      <c r="M2405" s="7"/>
    </row>
    <row r="2406" spans="1:13" x14ac:dyDescent="0.25">
      <c r="A2406" s="7"/>
      <c r="B2406">
        <v>2013</v>
      </c>
      <c r="C2406">
        <v>7</v>
      </c>
      <c r="D2406">
        <v>29</v>
      </c>
      <c r="E2406" s="127">
        <v>0</v>
      </c>
      <c r="F2406" s="127">
        <v>3.3205614285087051</v>
      </c>
      <c r="G2406" s="29">
        <v>1</v>
      </c>
      <c r="H2406" s="7"/>
      <c r="I2406" s="7"/>
      <c r="J2406" s="7"/>
      <c r="K2406" s="7"/>
      <c r="M2406" s="7"/>
    </row>
    <row r="2407" spans="1:13" x14ac:dyDescent="0.25">
      <c r="A2407" s="7"/>
      <c r="B2407">
        <v>2013</v>
      </c>
      <c r="C2407">
        <v>7</v>
      </c>
      <c r="D2407">
        <v>30</v>
      </c>
      <c r="E2407" s="127">
        <v>0</v>
      </c>
      <c r="F2407" s="127">
        <v>3.3393598699078471</v>
      </c>
      <c r="G2407" s="29">
        <v>1</v>
      </c>
      <c r="H2407" s="7"/>
      <c r="I2407" s="7"/>
      <c r="J2407" s="7"/>
      <c r="K2407" s="7"/>
      <c r="M2407" s="7"/>
    </row>
    <row r="2408" spans="1:13" x14ac:dyDescent="0.25">
      <c r="A2408" s="7"/>
      <c r="B2408">
        <v>2013</v>
      </c>
      <c r="C2408">
        <v>7</v>
      </c>
      <c r="D2408">
        <v>31</v>
      </c>
      <c r="E2408" s="127">
        <v>0</v>
      </c>
      <c r="F2408" s="127">
        <v>3.3585577992956406</v>
      </c>
      <c r="G2408" s="29">
        <v>1</v>
      </c>
      <c r="H2408" s="7"/>
      <c r="I2408" s="7"/>
      <c r="J2408" s="7"/>
      <c r="K2408" s="7"/>
      <c r="M2408" s="7"/>
    </row>
    <row r="2409" spans="1:13" x14ac:dyDescent="0.25">
      <c r="A2409" s="7"/>
      <c r="B2409">
        <v>2013</v>
      </c>
      <c r="C2409">
        <v>8</v>
      </c>
      <c r="D2409">
        <v>1</v>
      </c>
      <c r="E2409" s="127">
        <v>0</v>
      </c>
      <c r="F2409" s="127">
        <v>3.3781503459064717</v>
      </c>
      <c r="G2409" s="29">
        <v>1</v>
      </c>
      <c r="H2409" s="7"/>
      <c r="I2409" s="7"/>
      <c r="J2409" s="7"/>
      <c r="K2409" s="7"/>
      <c r="M2409" s="7"/>
    </row>
    <row r="2410" spans="1:13" x14ac:dyDescent="0.25">
      <c r="A2410" s="7"/>
      <c r="B2410">
        <v>2013</v>
      </c>
      <c r="C2410">
        <v>8</v>
      </c>
      <c r="D2410">
        <v>2</v>
      </c>
      <c r="E2410" s="127">
        <v>0</v>
      </c>
      <c r="F2410" s="127">
        <v>3.3981325213651226</v>
      </c>
      <c r="G2410" s="29">
        <v>1</v>
      </c>
      <c r="H2410" s="7"/>
      <c r="I2410" s="7"/>
      <c r="J2410" s="7"/>
      <c r="K2410" s="7"/>
      <c r="M2410" s="7"/>
    </row>
    <row r="2411" spans="1:13" x14ac:dyDescent="0.25">
      <c r="A2411" s="7"/>
      <c r="B2411">
        <v>2013</v>
      </c>
      <c r="C2411">
        <v>8</v>
      </c>
      <c r="D2411">
        <v>3</v>
      </c>
      <c r="E2411" s="127">
        <v>0</v>
      </c>
      <c r="F2411" s="127">
        <v>3.4184992196867077</v>
      </c>
      <c r="G2411" s="29">
        <v>1</v>
      </c>
      <c r="H2411" s="7"/>
      <c r="I2411" s="7"/>
      <c r="J2411" s="7"/>
      <c r="K2411" s="7"/>
      <c r="M2411" s="7"/>
    </row>
    <row r="2412" spans="1:13" x14ac:dyDescent="0.25">
      <c r="A2412" s="7"/>
      <c r="B2412">
        <v>2013</v>
      </c>
      <c r="C2412">
        <v>8</v>
      </c>
      <c r="D2412">
        <v>4</v>
      </c>
      <c r="E2412" s="127">
        <v>0</v>
      </c>
      <c r="F2412" s="127">
        <v>3.4392452172767412</v>
      </c>
      <c r="G2412" s="29">
        <v>1</v>
      </c>
      <c r="H2412" s="7"/>
      <c r="I2412" s="7"/>
      <c r="J2412" s="7"/>
      <c r="K2412" s="7"/>
      <c r="M2412" s="7"/>
    </row>
    <row r="2413" spans="1:13" x14ac:dyDescent="0.25">
      <c r="A2413" s="7"/>
      <c r="B2413">
        <v>2013</v>
      </c>
      <c r="C2413">
        <v>8</v>
      </c>
      <c r="D2413">
        <v>5</v>
      </c>
      <c r="E2413" s="127">
        <v>0</v>
      </c>
      <c r="F2413" s="127">
        <v>3.46036517293108</v>
      </c>
      <c r="G2413" s="29">
        <v>1</v>
      </c>
      <c r="H2413" s="7"/>
      <c r="I2413" s="7"/>
      <c r="J2413" s="7"/>
      <c r="K2413" s="7"/>
      <c r="M2413" s="7"/>
    </row>
    <row r="2414" spans="1:13" x14ac:dyDescent="0.25">
      <c r="A2414" s="7"/>
      <c r="B2414">
        <v>2013</v>
      </c>
      <c r="C2414">
        <v>8</v>
      </c>
      <c r="D2414">
        <v>6</v>
      </c>
      <c r="E2414" s="127">
        <v>0</v>
      </c>
      <c r="F2414" s="127">
        <v>3.481853627835974</v>
      </c>
      <c r="G2414" s="29">
        <v>1</v>
      </c>
      <c r="H2414" s="7"/>
      <c r="I2414" s="7"/>
      <c r="J2414" s="7"/>
      <c r="K2414" s="7"/>
      <c r="M2414" s="7"/>
    </row>
    <row r="2415" spans="1:13" x14ac:dyDescent="0.25">
      <c r="A2415" s="7"/>
      <c r="B2415">
        <v>2013</v>
      </c>
      <c r="C2415">
        <v>8</v>
      </c>
      <c r="D2415">
        <v>7</v>
      </c>
      <c r="E2415" s="127">
        <v>0</v>
      </c>
      <c r="F2415" s="127">
        <v>3.5037050055680155</v>
      </c>
      <c r="G2415" s="29">
        <v>1</v>
      </c>
      <c r="H2415" s="7"/>
      <c r="I2415" s="7"/>
      <c r="J2415" s="7"/>
      <c r="K2415" s="7"/>
      <c r="M2415" s="7"/>
    </row>
    <row r="2416" spans="1:13" x14ac:dyDescent="0.25">
      <c r="A2416" s="7"/>
      <c r="B2416">
        <v>2013</v>
      </c>
      <c r="C2416">
        <v>8</v>
      </c>
      <c r="D2416">
        <v>8</v>
      </c>
      <c r="E2416" s="127">
        <v>0</v>
      </c>
      <c r="F2416" s="127">
        <v>3.5259136120941932</v>
      </c>
      <c r="G2416" s="29">
        <v>1</v>
      </c>
      <c r="H2416" s="7"/>
      <c r="I2416" s="7"/>
      <c r="J2416" s="7"/>
      <c r="K2416" s="7"/>
      <c r="M2416" s="7"/>
    </row>
    <row r="2417" spans="1:13" x14ac:dyDescent="0.25">
      <c r="A2417" s="7"/>
      <c r="B2417">
        <v>2013</v>
      </c>
      <c r="C2417">
        <v>8</v>
      </c>
      <c r="D2417">
        <v>9</v>
      </c>
      <c r="E2417" s="127">
        <v>0</v>
      </c>
      <c r="F2417" s="127">
        <v>3.5484736357718276</v>
      </c>
      <c r="G2417" s="29">
        <v>1</v>
      </c>
      <c r="H2417" s="7"/>
      <c r="I2417" s="7"/>
      <c r="J2417" s="7"/>
      <c r="K2417" s="7"/>
      <c r="M2417" s="7"/>
    </row>
    <row r="2418" spans="1:13" x14ac:dyDescent="0.25">
      <c r="A2418" s="7"/>
      <c r="B2418">
        <v>2013</v>
      </c>
      <c r="C2418">
        <v>8</v>
      </c>
      <c r="D2418">
        <v>10</v>
      </c>
      <c r="E2418" s="127">
        <v>0</v>
      </c>
      <c r="F2418" s="127">
        <v>3.5713791473486372</v>
      </c>
      <c r="G2418" s="29">
        <v>1</v>
      </c>
      <c r="H2418" s="7"/>
      <c r="I2418" s="7"/>
      <c r="J2418" s="7"/>
      <c r="K2418" s="7"/>
      <c r="M2418" s="7"/>
    </row>
    <row r="2419" spans="1:13" x14ac:dyDescent="0.25">
      <c r="A2419" s="7"/>
      <c r="B2419">
        <v>2013</v>
      </c>
      <c r="C2419">
        <v>8</v>
      </c>
      <c r="D2419">
        <v>11</v>
      </c>
      <c r="E2419" s="127">
        <v>0</v>
      </c>
      <c r="F2419" s="127">
        <v>3.5946240999626942</v>
      </c>
      <c r="G2419" s="29">
        <v>1</v>
      </c>
      <c r="H2419" s="7"/>
      <c r="I2419" s="7"/>
      <c r="J2419" s="7"/>
      <c r="K2419" s="7"/>
      <c r="M2419" s="7"/>
    </row>
    <row r="2420" spans="1:13" x14ac:dyDescent="0.25">
      <c r="A2420" s="7"/>
      <c r="B2420">
        <v>2013</v>
      </c>
      <c r="C2420">
        <v>8</v>
      </c>
      <c r="D2420">
        <v>12</v>
      </c>
      <c r="E2420" s="127">
        <v>0</v>
      </c>
      <c r="F2420" s="127">
        <v>3.6182023291424459</v>
      </c>
      <c r="G2420" s="29">
        <v>1</v>
      </c>
      <c r="H2420" s="7"/>
      <c r="I2420" s="7"/>
      <c r="J2420" s="7"/>
      <c r="K2420" s="7"/>
      <c r="M2420" s="7"/>
    </row>
    <row r="2421" spans="1:13" x14ac:dyDescent="0.25">
      <c r="A2421" s="7"/>
      <c r="B2421">
        <v>2013</v>
      </c>
      <c r="C2421">
        <v>8</v>
      </c>
      <c r="D2421">
        <v>13</v>
      </c>
      <c r="E2421" s="127">
        <v>0</v>
      </c>
      <c r="F2421" s="127">
        <v>3.6421075528067002</v>
      </c>
      <c r="G2421" s="29">
        <v>1</v>
      </c>
      <c r="H2421" s="7"/>
      <c r="I2421" s="7"/>
      <c r="J2421" s="7"/>
      <c r="K2421" s="7"/>
      <c r="M2421" s="7"/>
    </row>
    <row r="2422" spans="1:13" x14ac:dyDescent="0.25">
      <c r="A2422" s="7"/>
      <c r="B2422">
        <v>2013</v>
      </c>
      <c r="C2422">
        <v>8</v>
      </c>
      <c r="D2422">
        <v>14</v>
      </c>
      <c r="E2422" s="127">
        <v>0</v>
      </c>
      <c r="F2422" s="127">
        <v>3.6663333712646433</v>
      </c>
      <c r="G2422" s="29">
        <v>1</v>
      </c>
      <c r="H2422" s="7"/>
      <c r="I2422" s="7"/>
      <c r="J2422" s="7"/>
      <c r="K2422" s="7"/>
      <c r="M2422" s="7"/>
    </row>
    <row r="2423" spans="1:13" x14ac:dyDescent="0.25">
      <c r="A2423" s="7"/>
      <c r="B2423">
        <v>2013</v>
      </c>
      <c r="C2423">
        <v>8</v>
      </c>
      <c r="D2423">
        <v>15</v>
      </c>
      <c r="E2423" s="127">
        <v>0</v>
      </c>
      <c r="F2423" s="127">
        <v>3.6908732672158187</v>
      </c>
      <c r="G2423" s="29">
        <v>1</v>
      </c>
      <c r="H2423" s="7"/>
      <c r="I2423" s="7"/>
      <c r="J2423" s="7"/>
      <c r="K2423" s="7"/>
      <c r="M2423" s="7"/>
    </row>
    <row r="2424" spans="1:13" x14ac:dyDescent="0.25">
      <c r="A2424" s="7"/>
      <c r="B2424">
        <v>2013</v>
      </c>
      <c r="C2424">
        <v>8</v>
      </c>
      <c r="D2424">
        <v>16</v>
      </c>
      <c r="E2424" s="127">
        <v>0</v>
      </c>
      <c r="F2424" s="127">
        <v>3.7157206057501373</v>
      </c>
      <c r="G2424" s="29">
        <v>1</v>
      </c>
      <c r="H2424" s="7"/>
      <c r="I2424" s="7"/>
      <c r="J2424" s="7"/>
      <c r="K2424" s="7"/>
      <c r="M2424" s="7"/>
    </row>
    <row r="2425" spans="1:13" x14ac:dyDescent="0.25">
      <c r="A2425" s="7"/>
      <c r="B2425">
        <v>2013</v>
      </c>
      <c r="C2425">
        <v>8</v>
      </c>
      <c r="D2425">
        <v>17</v>
      </c>
      <c r="E2425" s="127">
        <v>0</v>
      </c>
      <c r="F2425" s="127">
        <v>3.7408686343478852</v>
      </c>
      <c r="G2425" s="29">
        <v>1</v>
      </c>
      <c r="H2425" s="7"/>
      <c r="I2425" s="7"/>
      <c r="J2425" s="7"/>
      <c r="K2425" s="7"/>
      <c r="M2425" s="7"/>
    </row>
    <row r="2426" spans="1:13" x14ac:dyDescent="0.25">
      <c r="A2426" s="7"/>
      <c r="B2426">
        <v>2013</v>
      </c>
      <c r="C2426">
        <v>8</v>
      </c>
      <c r="D2426">
        <v>18</v>
      </c>
      <c r="E2426" s="127">
        <v>0</v>
      </c>
      <c r="F2426" s="127">
        <v>3.7663104828797125</v>
      </c>
      <c r="G2426" s="29">
        <v>1</v>
      </c>
      <c r="H2426" s="7"/>
      <c r="I2426" s="7"/>
      <c r="J2426" s="7"/>
      <c r="K2426" s="7"/>
      <c r="M2426" s="7"/>
    </row>
    <row r="2427" spans="1:13" x14ac:dyDescent="0.25">
      <c r="A2427" s="7"/>
      <c r="B2427">
        <v>2013</v>
      </c>
      <c r="C2427">
        <v>8</v>
      </c>
      <c r="D2427">
        <v>19</v>
      </c>
      <c r="E2427" s="127">
        <v>0</v>
      </c>
      <c r="F2427" s="127">
        <v>3.7920391636066335</v>
      </c>
      <c r="G2427" s="29">
        <v>1</v>
      </c>
      <c r="H2427" s="7"/>
      <c r="I2427" s="7"/>
      <c r="J2427" s="7"/>
      <c r="K2427" s="7"/>
      <c r="M2427" s="7"/>
    </row>
    <row r="2428" spans="1:13" x14ac:dyDescent="0.25">
      <c r="A2428" s="7"/>
      <c r="B2428">
        <v>2013</v>
      </c>
      <c r="C2428">
        <v>8</v>
      </c>
      <c r="D2428">
        <v>20</v>
      </c>
      <c r="E2428" s="127">
        <v>0</v>
      </c>
      <c r="F2428" s="127">
        <v>3.8180475711800446</v>
      </c>
      <c r="G2428" s="29">
        <v>1</v>
      </c>
      <c r="H2428" s="7"/>
      <c r="I2428" s="7"/>
      <c r="J2428" s="7"/>
      <c r="K2428" s="7"/>
      <c r="M2428" s="7"/>
    </row>
    <row r="2429" spans="1:13" x14ac:dyDescent="0.25">
      <c r="A2429" s="7"/>
      <c r="B2429">
        <v>2013</v>
      </c>
      <c r="C2429">
        <v>8</v>
      </c>
      <c r="D2429">
        <v>21</v>
      </c>
      <c r="E2429" s="127">
        <v>0</v>
      </c>
      <c r="F2429" s="127">
        <v>3.8443284826417026</v>
      </c>
      <c r="G2429" s="29">
        <v>1</v>
      </c>
      <c r="H2429" s="7"/>
      <c r="I2429" s="7"/>
      <c r="J2429" s="7"/>
      <c r="K2429" s="7"/>
      <c r="M2429" s="7"/>
    </row>
    <row r="2430" spans="1:13" x14ac:dyDescent="0.25">
      <c r="A2430" s="7"/>
      <c r="B2430">
        <v>2013</v>
      </c>
      <c r="C2430">
        <v>8</v>
      </c>
      <c r="D2430">
        <v>22</v>
      </c>
      <c r="E2430" s="127">
        <v>0</v>
      </c>
      <c r="F2430" s="127">
        <v>3.870874557423718</v>
      </c>
      <c r="G2430" s="29">
        <v>1</v>
      </c>
      <c r="H2430" s="7"/>
      <c r="I2430" s="7"/>
      <c r="J2430" s="7"/>
      <c r="K2430" s="7"/>
      <c r="M2430" s="7"/>
    </row>
    <row r="2431" spans="1:13" x14ac:dyDescent="0.25">
      <c r="A2431" s="7"/>
      <c r="B2431">
        <v>2013</v>
      </c>
      <c r="C2431">
        <v>8</v>
      </c>
      <c r="D2431">
        <v>23</v>
      </c>
      <c r="E2431" s="127">
        <v>0</v>
      </c>
      <c r="F2431" s="127">
        <v>3.8976783373485762</v>
      </c>
      <c r="G2431" s="29">
        <v>1</v>
      </c>
      <c r="H2431" s="7"/>
      <c r="I2431" s="7"/>
      <c r="J2431" s="7"/>
      <c r="K2431" s="7"/>
      <c r="M2431" s="7"/>
    </row>
    <row r="2432" spans="1:13" x14ac:dyDescent="0.25">
      <c r="A2432" s="7"/>
      <c r="B2432">
        <v>2013</v>
      </c>
      <c r="C2432">
        <v>8</v>
      </c>
      <c r="D2432">
        <v>24</v>
      </c>
      <c r="E2432" s="127">
        <v>0.73063308000000005</v>
      </c>
      <c r="F2432" s="127">
        <v>3.9247322466291443</v>
      </c>
      <c r="G2432" s="29">
        <v>1</v>
      </c>
      <c r="H2432" s="7"/>
      <c r="I2432" s="7"/>
      <c r="J2432" s="7"/>
      <c r="K2432" s="7"/>
      <c r="M2432" s="7"/>
    </row>
    <row r="2433" spans="1:13" x14ac:dyDescent="0.25">
      <c r="A2433" s="7"/>
      <c r="B2433">
        <v>2013</v>
      </c>
      <c r="C2433">
        <v>8</v>
      </c>
      <c r="D2433">
        <v>25</v>
      </c>
      <c r="E2433" s="127">
        <v>0</v>
      </c>
      <c r="F2433" s="127">
        <v>3.9520285918686575</v>
      </c>
      <c r="G2433" s="29">
        <v>1</v>
      </c>
      <c r="H2433" s="7"/>
      <c r="I2433" s="7"/>
      <c r="J2433" s="7"/>
      <c r="K2433" s="7"/>
      <c r="M2433" s="7"/>
    </row>
    <row r="2434" spans="1:13" x14ac:dyDescent="0.25">
      <c r="A2434" s="7"/>
      <c r="B2434">
        <v>2013</v>
      </c>
      <c r="C2434">
        <v>8</v>
      </c>
      <c r="D2434">
        <v>26</v>
      </c>
      <c r="E2434" s="127">
        <v>0</v>
      </c>
      <c r="F2434" s="127">
        <v>3.979559562060679</v>
      </c>
      <c r="G2434" s="29">
        <v>1</v>
      </c>
      <c r="H2434" s="7"/>
      <c r="I2434" s="7"/>
      <c r="J2434" s="7"/>
      <c r="K2434" s="7"/>
      <c r="M2434" s="7"/>
    </row>
    <row r="2435" spans="1:13" x14ac:dyDescent="0.25">
      <c r="A2435" s="7"/>
      <c r="B2435">
        <v>2013</v>
      </c>
      <c r="C2435">
        <v>8</v>
      </c>
      <c r="D2435">
        <v>27</v>
      </c>
      <c r="E2435" s="127">
        <v>0</v>
      </c>
      <c r="F2435" s="127">
        <v>4.0073172285892049</v>
      </c>
      <c r="G2435" s="29">
        <v>1</v>
      </c>
      <c r="H2435" s="7"/>
      <c r="I2435" s="7"/>
      <c r="J2435" s="7"/>
      <c r="K2435" s="7"/>
      <c r="M2435" s="7"/>
    </row>
    <row r="2436" spans="1:13" x14ac:dyDescent="0.25">
      <c r="A2436" s="7"/>
      <c r="B2436">
        <v>2013</v>
      </c>
      <c r="C2436">
        <v>8</v>
      </c>
      <c r="D2436">
        <v>28</v>
      </c>
      <c r="E2436" s="127">
        <v>0</v>
      </c>
      <c r="F2436" s="127">
        <v>4.0352935452285443</v>
      </c>
      <c r="G2436" s="29">
        <v>1</v>
      </c>
      <c r="H2436" s="7"/>
      <c r="I2436" s="7"/>
      <c r="J2436" s="7"/>
      <c r="K2436" s="7"/>
      <c r="M2436" s="7"/>
    </row>
    <row r="2437" spans="1:13" x14ac:dyDescent="0.25">
      <c r="A2437" s="7"/>
      <c r="B2437">
        <v>2013</v>
      </c>
      <c r="C2437">
        <v>8</v>
      </c>
      <c r="D2437">
        <v>29</v>
      </c>
      <c r="E2437" s="127">
        <v>0</v>
      </c>
      <c r="F2437" s="127">
        <v>4.0634803481434085</v>
      </c>
      <c r="G2437" s="29">
        <v>1</v>
      </c>
      <c r="H2437" s="7"/>
      <c r="I2437" s="7"/>
      <c r="J2437" s="7"/>
      <c r="K2437" s="7"/>
      <c r="M2437" s="7"/>
    </row>
    <row r="2438" spans="1:13" x14ac:dyDescent="0.25">
      <c r="A2438" s="7"/>
      <c r="B2438">
        <v>2013</v>
      </c>
      <c r="C2438">
        <v>8</v>
      </c>
      <c r="D2438">
        <v>30</v>
      </c>
      <c r="E2438" s="127">
        <v>0</v>
      </c>
      <c r="F2438" s="127">
        <v>4.0918693558888437</v>
      </c>
      <c r="G2438" s="29">
        <v>1</v>
      </c>
      <c r="H2438" s="7"/>
      <c r="I2438" s="7"/>
      <c r="J2438" s="7"/>
      <c r="K2438" s="7"/>
      <c r="M2438" s="7"/>
    </row>
    <row r="2439" spans="1:13" x14ac:dyDescent="0.25">
      <c r="A2439" s="7"/>
      <c r="B2439">
        <v>2013</v>
      </c>
      <c r="C2439">
        <v>8</v>
      </c>
      <c r="D2439">
        <v>31</v>
      </c>
      <c r="E2439" s="127">
        <v>0</v>
      </c>
      <c r="F2439" s="127">
        <v>4.1204521694102905</v>
      </c>
      <c r="G2439" s="29">
        <v>1</v>
      </c>
      <c r="H2439" s="7"/>
      <c r="I2439" s="7"/>
      <c r="J2439" s="7"/>
      <c r="K2439" s="7"/>
      <c r="M2439" s="7"/>
    </row>
    <row r="2440" spans="1:13" x14ac:dyDescent="0.25">
      <c r="A2440" s="7"/>
      <c r="B2440">
        <v>2013</v>
      </c>
      <c r="C2440">
        <v>9</v>
      </c>
      <c r="D2440">
        <v>1</v>
      </c>
      <c r="E2440" s="127">
        <v>0</v>
      </c>
      <c r="F2440" s="127">
        <v>4.1492202720435518</v>
      </c>
      <c r="G2440" s="29">
        <v>1</v>
      </c>
      <c r="H2440" s="7"/>
      <c r="I2440" s="7"/>
      <c r="J2440" s="7"/>
      <c r="K2440" s="7"/>
      <c r="M2440" s="7"/>
    </row>
    <row r="2441" spans="1:13" x14ac:dyDescent="0.25">
      <c r="A2441" s="7"/>
      <c r="B2441">
        <v>2013</v>
      </c>
      <c r="C2441">
        <v>9</v>
      </c>
      <c r="D2441">
        <v>2</v>
      </c>
      <c r="E2441" s="127">
        <v>0</v>
      </c>
      <c r="F2441" s="127">
        <v>4.1781650295147958</v>
      </c>
      <c r="G2441" s="29">
        <v>1</v>
      </c>
      <c r="H2441" s="7"/>
      <c r="I2441" s="7"/>
      <c r="J2441" s="7"/>
      <c r="K2441" s="7"/>
      <c r="M2441" s="7"/>
    </row>
    <row r="2442" spans="1:13" x14ac:dyDescent="0.25">
      <c r="A2442" s="7"/>
      <c r="B2442">
        <v>2013</v>
      </c>
      <c r="C2442">
        <v>9</v>
      </c>
      <c r="D2442">
        <v>3</v>
      </c>
      <c r="E2442" s="127">
        <v>0</v>
      </c>
      <c r="F2442" s="127">
        <v>4.2072776899405557</v>
      </c>
      <c r="G2442" s="29">
        <v>1</v>
      </c>
      <c r="H2442" s="7"/>
      <c r="I2442" s="7"/>
      <c r="J2442" s="7"/>
      <c r="K2442" s="7"/>
      <c r="M2442" s="7"/>
    </row>
    <row r="2443" spans="1:13" x14ac:dyDescent="0.25">
      <c r="A2443" s="7"/>
      <c r="B2443">
        <v>2013</v>
      </c>
      <c r="C2443">
        <v>9</v>
      </c>
      <c r="D2443">
        <v>4</v>
      </c>
      <c r="E2443" s="127">
        <v>0</v>
      </c>
      <c r="F2443" s="127">
        <v>4.2365493838277413</v>
      </c>
      <c r="G2443" s="29">
        <v>1</v>
      </c>
      <c r="H2443" s="7"/>
      <c r="I2443" s="7"/>
      <c r="J2443" s="7"/>
      <c r="K2443" s="7"/>
      <c r="M2443" s="7"/>
    </row>
    <row r="2444" spans="1:13" x14ac:dyDescent="0.25">
      <c r="A2444" s="7"/>
      <c r="B2444">
        <v>2013</v>
      </c>
      <c r="C2444">
        <v>9</v>
      </c>
      <c r="D2444">
        <v>5</v>
      </c>
      <c r="E2444" s="127">
        <v>0</v>
      </c>
      <c r="F2444" s="127">
        <v>4.2659711240736176</v>
      </c>
      <c r="G2444" s="29">
        <v>1</v>
      </c>
      <c r="H2444" s="7"/>
      <c r="I2444" s="7"/>
      <c r="J2444" s="7"/>
      <c r="K2444" s="7"/>
      <c r="M2444" s="7"/>
    </row>
    <row r="2445" spans="1:13" x14ac:dyDescent="0.25">
      <c r="A2445" s="7"/>
      <c r="B2445">
        <v>2013</v>
      </c>
      <c r="C2445">
        <v>9</v>
      </c>
      <c r="D2445">
        <v>6</v>
      </c>
      <c r="E2445" s="127">
        <v>0</v>
      </c>
      <c r="F2445" s="127">
        <v>4.2955338059658308</v>
      </c>
      <c r="G2445" s="29">
        <v>1</v>
      </c>
      <c r="H2445" s="7"/>
      <c r="I2445" s="7"/>
      <c r="J2445" s="7"/>
      <c r="K2445" s="7"/>
      <c r="M2445" s="7"/>
    </row>
    <row r="2446" spans="1:13" x14ac:dyDescent="0.25">
      <c r="A2446" s="7"/>
      <c r="B2446">
        <v>2013</v>
      </c>
      <c r="C2446">
        <v>9</v>
      </c>
      <c r="D2446">
        <v>7</v>
      </c>
      <c r="E2446" s="127">
        <v>0</v>
      </c>
      <c r="F2446" s="127">
        <v>4.3252282071823798</v>
      </c>
      <c r="G2446" s="29">
        <v>1</v>
      </c>
      <c r="H2446" s="7"/>
      <c r="I2446" s="7"/>
      <c r="J2446" s="7"/>
      <c r="K2446" s="7"/>
      <c r="M2446" s="7"/>
    </row>
    <row r="2447" spans="1:13" x14ac:dyDescent="0.25">
      <c r="A2447" s="7"/>
      <c r="B2447">
        <v>2013</v>
      </c>
      <c r="C2447">
        <v>9</v>
      </c>
      <c r="D2447">
        <v>8</v>
      </c>
      <c r="E2447" s="127">
        <v>0</v>
      </c>
      <c r="F2447" s="127">
        <v>4.3550449877916435</v>
      </c>
      <c r="G2447" s="29">
        <v>1</v>
      </c>
      <c r="H2447" s="7"/>
      <c r="I2447" s="7"/>
      <c r="J2447" s="7"/>
      <c r="K2447" s="7"/>
      <c r="M2447" s="7"/>
    </row>
    <row r="2448" spans="1:13" x14ac:dyDescent="0.25">
      <c r="A2448" s="7"/>
      <c r="B2448">
        <v>2013</v>
      </c>
      <c r="C2448">
        <v>9</v>
      </c>
      <c r="D2448">
        <v>9</v>
      </c>
      <c r="E2448" s="127">
        <v>0</v>
      </c>
      <c r="F2448" s="127">
        <v>4.3849746902523741</v>
      </c>
      <c r="G2448" s="29">
        <v>1</v>
      </c>
      <c r="H2448" s="7"/>
      <c r="I2448" s="7"/>
      <c r="J2448" s="7"/>
      <c r="K2448" s="7"/>
      <c r="M2448" s="7"/>
    </row>
    <row r="2449" spans="1:13" x14ac:dyDescent="0.25">
      <c r="A2449" s="7"/>
      <c r="B2449">
        <v>2013</v>
      </c>
      <c r="C2449">
        <v>9</v>
      </c>
      <c r="D2449">
        <v>10</v>
      </c>
      <c r="E2449" s="127">
        <v>0</v>
      </c>
      <c r="F2449" s="127">
        <v>4.4150077394136673</v>
      </c>
      <c r="G2449" s="29">
        <v>1</v>
      </c>
      <c r="H2449" s="7"/>
      <c r="I2449" s="7"/>
      <c r="J2449" s="7"/>
      <c r="K2449" s="7"/>
      <c r="M2449" s="7"/>
    </row>
    <row r="2450" spans="1:13" x14ac:dyDescent="0.25">
      <c r="A2450" s="7"/>
      <c r="B2450">
        <v>2013</v>
      </c>
      <c r="C2450">
        <v>9</v>
      </c>
      <c r="D2450">
        <v>11</v>
      </c>
      <c r="E2450" s="127">
        <v>0</v>
      </c>
      <c r="F2450" s="127">
        <v>4.4451344425150232</v>
      </c>
      <c r="G2450" s="29">
        <v>1</v>
      </c>
      <c r="H2450" s="7"/>
      <c r="I2450" s="7"/>
      <c r="J2450" s="7"/>
      <c r="K2450" s="7"/>
      <c r="M2450" s="7"/>
    </row>
    <row r="2451" spans="1:13" x14ac:dyDescent="0.25">
      <c r="A2451" s="7"/>
      <c r="B2451">
        <v>2013</v>
      </c>
      <c r="C2451">
        <v>9</v>
      </c>
      <c r="D2451">
        <v>12</v>
      </c>
      <c r="E2451" s="127">
        <v>0</v>
      </c>
      <c r="F2451" s="127">
        <v>4.4753449891862687</v>
      </c>
      <c r="G2451" s="29">
        <v>1</v>
      </c>
      <c r="H2451" s="7"/>
      <c r="I2451" s="7"/>
      <c r="J2451" s="7"/>
      <c r="K2451" s="7"/>
      <c r="M2451" s="7"/>
    </row>
    <row r="2452" spans="1:13" x14ac:dyDescent="0.25">
      <c r="A2452" s="7"/>
      <c r="B2452">
        <v>2013</v>
      </c>
      <c r="C2452">
        <v>9</v>
      </c>
      <c r="D2452">
        <v>13</v>
      </c>
      <c r="E2452" s="127">
        <v>0.78751158700000001</v>
      </c>
      <c r="F2452" s="127">
        <v>4.5056294514476143</v>
      </c>
      <c r="G2452" s="29">
        <v>1</v>
      </c>
      <c r="H2452" s="7"/>
      <c r="I2452" s="7"/>
      <c r="J2452" s="7"/>
      <c r="K2452" s="7"/>
      <c r="M2452" s="7"/>
    </row>
    <row r="2453" spans="1:13" x14ac:dyDescent="0.25">
      <c r="A2453" s="7"/>
      <c r="B2453">
        <v>2013</v>
      </c>
      <c r="C2453">
        <v>9</v>
      </c>
      <c r="D2453">
        <v>14</v>
      </c>
      <c r="E2453" s="127">
        <v>0</v>
      </c>
      <c r="F2453" s="127">
        <v>4.5359777837096615</v>
      </c>
      <c r="G2453" s="29">
        <v>1</v>
      </c>
      <c r="H2453" s="7"/>
      <c r="I2453" s="7"/>
      <c r="J2453" s="7"/>
      <c r="K2453" s="7"/>
      <c r="M2453" s="7"/>
    </row>
    <row r="2454" spans="1:13" x14ac:dyDescent="0.25">
      <c r="A2454" s="7"/>
      <c r="B2454">
        <v>2013</v>
      </c>
      <c r="C2454">
        <v>9</v>
      </c>
      <c r="D2454">
        <v>15</v>
      </c>
      <c r="E2454" s="127">
        <v>0</v>
      </c>
      <c r="F2454" s="127">
        <v>4.5663798227733539</v>
      </c>
      <c r="G2454" s="29">
        <v>1</v>
      </c>
      <c r="H2454" s="7"/>
      <c r="I2454" s="7"/>
      <c r="J2454" s="7"/>
      <c r="K2454" s="7"/>
      <c r="M2454" s="7"/>
    </row>
    <row r="2455" spans="1:13" x14ac:dyDescent="0.25">
      <c r="A2455" s="7"/>
      <c r="B2455">
        <v>2013</v>
      </c>
      <c r="C2455">
        <v>9</v>
      </c>
      <c r="D2455">
        <v>16</v>
      </c>
      <c r="E2455" s="127">
        <v>0</v>
      </c>
      <c r="F2455" s="127">
        <v>4.5968252878300087</v>
      </c>
      <c r="G2455" s="29">
        <v>1</v>
      </c>
      <c r="H2455" s="7"/>
      <c r="I2455" s="7"/>
      <c r="J2455" s="7"/>
      <c r="K2455" s="7"/>
      <c r="M2455" s="7"/>
    </row>
    <row r="2456" spans="1:13" x14ac:dyDescent="0.25">
      <c r="A2456" s="7"/>
      <c r="B2456">
        <v>2013</v>
      </c>
      <c r="C2456">
        <v>9</v>
      </c>
      <c r="D2456">
        <v>17</v>
      </c>
      <c r="E2456" s="127">
        <v>0</v>
      </c>
      <c r="F2456" s="127">
        <v>4.6273037804613022</v>
      </c>
      <c r="G2456" s="29">
        <v>1</v>
      </c>
      <c r="H2456" s="7"/>
      <c r="I2456" s="7"/>
      <c r="J2456" s="7"/>
      <c r="K2456" s="7"/>
      <c r="M2456" s="7"/>
    </row>
    <row r="2457" spans="1:13" x14ac:dyDescent="0.25">
      <c r="A2457" s="7"/>
      <c r="B2457">
        <v>2013</v>
      </c>
      <c r="C2457">
        <v>9</v>
      </c>
      <c r="D2457">
        <v>18</v>
      </c>
      <c r="E2457" s="127">
        <v>0</v>
      </c>
      <c r="F2457" s="127">
        <v>4.6578047846393051</v>
      </c>
      <c r="G2457" s="29">
        <v>1</v>
      </c>
      <c r="H2457" s="7"/>
      <c r="I2457" s="7"/>
      <c r="J2457" s="7"/>
      <c r="K2457" s="7"/>
      <c r="M2457" s="7"/>
    </row>
    <row r="2458" spans="1:13" x14ac:dyDescent="0.25">
      <c r="A2458" s="7"/>
      <c r="B2458">
        <v>2013</v>
      </c>
      <c r="C2458">
        <v>9</v>
      </c>
      <c r="D2458">
        <v>19</v>
      </c>
      <c r="E2458" s="127">
        <v>0</v>
      </c>
      <c r="F2458" s="127">
        <v>4.6883176667264248</v>
      </c>
      <c r="G2458" s="29">
        <v>1</v>
      </c>
      <c r="H2458" s="7"/>
      <c r="I2458" s="7"/>
      <c r="J2458" s="7"/>
      <c r="K2458" s="7"/>
      <c r="M2458" s="7"/>
    </row>
    <row r="2459" spans="1:13" x14ac:dyDescent="0.25">
      <c r="A2459" s="7"/>
      <c r="B2459">
        <v>2013</v>
      </c>
      <c r="C2459">
        <v>9</v>
      </c>
      <c r="D2459">
        <v>20</v>
      </c>
      <c r="E2459" s="127">
        <v>0</v>
      </c>
      <c r="F2459" s="127">
        <v>4.7188316754754656</v>
      </c>
      <c r="G2459" s="29">
        <v>1</v>
      </c>
      <c r="H2459" s="7"/>
      <c r="I2459" s="7"/>
      <c r="J2459" s="7"/>
      <c r="K2459" s="7"/>
      <c r="M2459" s="7"/>
    </row>
    <row r="2460" spans="1:13" x14ac:dyDescent="0.25">
      <c r="A2460" s="7"/>
      <c r="B2460">
        <v>2013</v>
      </c>
      <c r="C2460">
        <v>9</v>
      </c>
      <c r="D2460">
        <v>21</v>
      </c>
      <c r="E2460" s="127">
        <v>0</v>
      </c>
      <c r="F2460" s="127">
        <v>4.7493359420295658</v>
      </c>
      <c r="G2460" s="29">
        <v>1</v>
      </c>
      <c r="H2460" s="7"/>
      <c r="I2460" s="7"/>
      <c r="J2460" s="7"/>
      <c r="K2460" s="7"/>
      <c r="M2460" s="7"/>
    </row>
    <row r="2461" spans="1:13" x14ac:dyDescent="0.25">
      <c r="A2461" s="7"/>
      <c r="B2461">
        <v>2013</v>
      </c>
      <c r="C2461">
        <v>9</v>
      </c>
      <c r="D2461">
        <v>22</v>
      </c>
      <c r="E2461" s="127">
        <v>0</v>
      </c>
      <c r="F2461" s="127">
        <v>4.7798194799222689</v>
      </c>
      <c r="G2461" s="29">
        <v>1</v>
      </c>
      <c r="H2461" s="7"/>
      <c r="I2461" s="7"/>
      <c r="J2461" s="7"/>
      <c r="K2461" s="7"/>
      <c r="M2461" s="7"/>
    </row>
    <row r="2462" spans="1:13" x14ac:dyDescent="0.25">
      <c r="A2462" s="7"/>
      <c r="B2462">
        <v>2013</v>
      </c>
      <c r="C2462">
        <v>9</v>
      </c>
      <c r="D2462">
        <v>23</v>
      </c>
      <c r="E2462" s="127">
        <v>0</v>
      </c>
      <c r="F2462" s="127">
        <v>4.8102711850774602</v>
      </c>
      <c r="G2462" s="29">
        <v>1</v>
      </c>
      <c r="H2462" s="7"/>
      <c r="I2462" s="7"/>
      <c r="J2462" s="7"/>
      <c r="K2462" s="7"/>
      <c r="M2462" s="7"/>
    </row>
    <row r="2463" spans="1:13" x14ac:dyDescent="0.25">
      <c r="A2463" s="7"/>
      <c r="B2463">
        <v>2013</v>
      </c>
      <c r="C2463">
        <v>9</v>
      </c>
      <c r="D2463">
        <v>24</v>
      </c>
      <c r="E2463" s="127">
        <v>0</v>
      </c>
      <c r="F2463" s="127">
        <v>4.8406798358093992</v>
      </c>
      <c r="G2463" s="29">
        <v>1</v>
      </c>
      <c r="H2463" s="7"/>
      <c r="I2463" s="7"/>
      <c r="J2463" s="7"/>
      <c r="K2463" s="7"/>
      <c r="M2463" s="7"/>
    </row>
    <row r="2464" spans="1:13" x14ac:dyDescent="0.25">
      <c r="A2464" s="7"/>
      <c r="B2464">
        <v>2013</v>
      </c>
      <c r="C2464">
        <v>9</v>
      </c>
      <c r="D2464">
        <v>25</v>
      </c>
      <c r="E2464" s="127">
        <v>0</v>
      </c>
      <c r="F2464" s="127">
        <v>4.8710340928227112</v>
      </c>
      <c r="G2464" s="29">
        <v>1</v>
      </c>
      <c r="H2464" s="7"/>
      <c r="I2464" s="7"/>
      <c r="J2464" s="7"/>
      <c r="K2464" s="7"/>
      <c r="M2464" s="7"/>
    </row>
    <row r="2465" spans="1:13" x14ac:dyDescent="0.25">
      <c r="A2465" s="7"/>
      <c r="B2465">
        <v>2013</v>
      </c>
      <c r="C2465">
        <v>9</v>
      </c>
      <c r="D2465">
        <v>26</v>
      </c>
      <c r="E2465" s="127">
        <v>0.18900278200000001</v>
      </c>
      <c r="F2465" s="127">
        <v>4.9013224992124016</v>
      </c>
      <c r="G2465" s="29">
        <v>1</v>
      </c>
      <c r="H2465" s="7"/>
      <c r="I2465" s="7"/>
      <c r="J2465" s="7"/>
      <c r="K2465" s="7"/>
      <c r="M2465" s="7"/>
    </row>
    <row r="2466" spans="1:13" x14ac:dyDescent="0.25">
      <c r="A2466" s="7"/>
      <c r="B2466">
        <v>2013</v>
      </c>
      <c r="C2466">
        <v>9</v>
      </c>
      <c r="D2466">
        <v>27</v>
      </c>
      <c r="E2466" s="127">
        <v>0</v>
      </c>
      <c r="F2466" s="127">
        <v>4.9315334804638269</v>
      </c>
      <c r="G2466" s="29">
        <v>1</v>
      </c>
      <c r="H2466" s="7"/>
      <c r="I2466" s="7"/>
      <c r="J2466" s="7"/>
      <c r="K2466" s="7"/>
      <c r="M2466" s="7"/>
    </row>
    <row r="2467" spans="1:13" x14ac:dyDescent="0.25">
      <c r="A2467" s="7"/>
      <c r="B2467">
        <v>2013</v>
      </c>
      <c r="C2467">
        <v>9</v>
      </c>
      <c r="D2467">
        <v>28</v>
      </c>
      <c r="E2467" s="127">
        <v>0</v>
      </c>
      <c r="F2467" s="127">
        <v>4.9616553444527121</v>
      </c>
      <c r="G2467" s="29">
        <v>1</v>
      </c>
      <c r="H2467" s="7"/>
      <c r="I2467" s="7"/>
      <c r="J2467" s="7"/>
      <c r="K2467" s="7"/>
      <c r="M2467" s="7"/>
    </row>
    <row r="2468" spans="1:13" x14ac:dyDescent="0.25">
      <c r="A2468" s="7"/>
      <c r="B2468">
        <v>2013</v>
      </c>
      <c r="C2468">
        <v>9</v>
      </c>
      <c r="D2468">
        <v>29</v>
      </c>
      <c r="E2468" s="127">
        <v>0</v>
      </c>
      <c r="F2468" s="127">
        <v>4.9916762814451943</v>
      </c>
      <c r="G2468" s="29">
        <v>1</v>
      </c>
      <c r="H2468" s="7"/>
      <c r="I2468" s="7"/>
      <c r="J2468" s="7"/>
      <c r="K2468" s="7"/>
      <c r="M2468" s="7"/>
    </row>
    <row r="2469" spans="1:13" x14ac:dyDescent="0.25">
      <c r="A2469" s="7"/>
      <c r="B2469">
        <v>2013</v>
      </c>
      <c r="C2469">
        <v>9</v>
      </c>
      <c r="D2469">
        <v>30</v>
      </c>
      <c r="E2469" s="127">
        <v>0</v>
      </c>
      <c r="F2469" s="127">
        <v>5.0215843640976949</v>
      </c>
      <c r="G2469" s="29">
        <v>1</v>
      </c>
      <c r="H2469" s="7"/>
      <c r="I2469" s="7"/>
      <c r="J2469" s="7"/>
      <c r="K2469" s="7"/>
      <c r="M2469" s="7"/>
    </row>
    <row r="2470" spans="1:13" x14ac:dyDescent="0.25">
      <c r="A2470" s="7"/>
      <c r="B2470">
        <v>2013</v>
      </c>
      <c r="C2470">
        <v>10</v>
      </c>
      <c r="D2470">
        <v>1</v>
      </c>
      <c r="E2470" s="127">
        <v>0</v>
      </c>
      <c r="F2470" s="127">
        <v>5.0513675474570769</v>
      </c>
      <c r="G2470" s="29">
        <v>1</v>
      </c>
      <c r="H2470" s="7"/>
      <c r="I2470" s="7"/>
      <c r="J2470" s="7"/>
      <c r="K2470" s="7"/>
      <c r="M2470" s="7"/>
    </row>
    <row r="2471" spans="1:13" x14ac:dyDescent="0.25">
      <c r="A2471" s="7"/>
      <c r="B2471">
        <v>2013</v>
      </c>
      <c r="C2471">
        <v>10</v>
      </c>
      <c r="D2471">
        <v>2</v>
      </c>
      <c r="E2471" s="127">
        <v>0</v>
      </c>
      <c r="F2471" s="127">
        <v>5.0810136689605274</v>
      </c>
      <c r="G2471" s="29">
        <v>1</v>
      </c>
      <c r="H2471" s="7"/>
      <c r="I2471" s="7"/>
      <c r="J2471" s="7"/>
      <c r="K2471" s="7"/>
      <c r="M2471" s="7"/>
    </row>
    <row r="2472" spans="1:13" x14ac:dyDescent="0.25">
      <c r="A2472" s="7"/>
      <c r="B2472">
        <v>2013</v>
      </c>
      <c r="C2472">
        <v>10</v>
      </c>
      <c r="D2472">
        <v>3</v>
      </c>
      <c r="E2472" s="127">
        <v>0</v>
      </c>
      <c r="F2472" s="127">
        <v>5.1105104484356412</v>
      </c>
      <c r="G2472" s="29">
        <v>1</v>
      </c>
      <c r="H2472" s="7"/>
      <c r="I2472" s="7"/>
      <c r="J2472" s="7"/>
      <c r="K2472" s="7"/>
      <c r="M2472" s="7"/>
    </row>
    <row r="2473" spans="1:13" x14ac:dyDescent="0.25">
      <c r="A2473" s="7"/>
      <c r="B2473">
        <v>2013</v>
      </c>
      <c r="C2473">
        <v>10</v>
      </c>
      <c r="D2473">
        <v>4</v>
      </c>
      <c r="E2473" s="127">
        <v>0</v>
      </c>
      <c r="F2473" s="127">
        <v>5.1398454881003328</v>
      </c>
      <c r="G2473" s="29">
        <v>1</v>
      </c>
      <c r="H2473" s="7"/>
      <c r="I2473" s="7"/>
      <c r="J2473" s="7"/>
      <c r="K2473" s="7"/>
      <c r="M2473" s="7"/>
    </row>
    <row r="2474" spans="1:13" x14ac:dyDescent="0.25">
      <c r="A2474" s="7"/>
      <c r="B2474">
        <v>2013</v>
      </c>
      <c r="C2474">
        <v>10</v>
      </c>
      <c r="D2474">
        <v>5</v>
      </c>
      <c r="E2474" s="127">
        <v>0</v>
      </c>
      <c r="F2474" s="127">
        <v>5.1690062725629264</v>
      </c>
      <c r="G2474" s="29">
        <v>1</v>
      </c>
      <c r="H2474" s="7"/>
      <c r="I2474" s="7"/>
      <c r="J2474" s="7"/>
      <c r="K2474" s="7"/>
      <c r="M2474" s="7"/>
    </row>
    <row r="2475" spans="1:13" x14ac:dyDescent="0.25">
      <c r="A2475" s="7"/>
      <c r="B2475">
        <v>2013</v>
      </c>
      <c r="C2475">
        <v>10</v>
      </c>
      <c r="D2475">
        <v>6</v>
      </c>
      <c r="E2475" s="127">
        <v>0</v>
      </c>
      <c r="F2475" s="127">
        <v>5.1979801688220828</v>
      </c>
      <c r="G2475" s="29">
        <v>1</v>
      </c>
      <c r="H2475" s="7"/>
      <c r="I2475" s="7"/>
      <c r="J2475" s="7"/>
      <c r="K2475" s="7"/>
      <c r="M2475" s="7"/>
    </row>
    <row r="2476" spans="1:13" x14ac:dyDescent="0.25">
      <c r="A2476" s="7"/>
      <c r="B2476">
        <v>2013</v>
      </c>
      <c r="C2476">
        <v>10</v>
      </c>
      <c r="D2476">
        <v>7</v>
      </c>
      <c r="E2476" s="127">
        <v>0</v>
      </c>
      <c r="F2476" s="127">
        <v>5.2267544262668597</v>
      </c>
      <c r="G2476" s="29">
        <v>1</v>
      </c>
      <c r="H2476" s="7"/>
      <c r="I2476" s="7"/>
      <c r="J2476" s="7"/>
      <c r="K2476" s="7"/>
      <c r="M2476" s="7"/>
    </row>
    <row r="2477" spans="1:13" x14ac:dyDescent="0.25">
      <c r="A2477" s="7"/>
      <c r="B2477">
        <v>2013</v>
      </c>
      <c r="C2477">
        <v>10</v>
      </c>
      <c r="D2477">
        <v>8</v>
      </c>
      <c r="E2477" s="127">
        <v>0</v>
      </c>
      <c r="F2477" s="127">
        <v>5.2553161766766632</v>
      </c>
      <c r="G2477" s="29">
        <v>1</v>
      </c>
      <c r="H2477" s="7"/>
      <c r="I2477" s="7"/>
      <c r="J2477" s="7"/>
      <c r="K2477" s="7"/>
      <c r="M2477" s="7"/>
    </row>
    <row r="2478" spans="1:13" x14ac:dyDescent="0.25">
      <c r="A2478" s="7"/>
      <c r="B2478">
        <v>2013</v>
      </c>
      <c r="C2478">
        <v>10</v>
      </c>
      <c r="D2478">
        <v>9</v>
      </c>
      <c r="E2478" s="127">
        <v>2.3633768599999998</v>
      </c>
      <c r="F2478" s="127">
        <v>5.2836524342212616</v>
      </c>
      <c r="G2478" s="29">
        <v>1</v>
      </c>
      <c r="H2478" s="7"/>
      <c r="I2478" s="7"/>
      <c r="J2478" s="7"/>
      <c r="K2478" s="7"/>
      <c r="M2478" s="7"/>
    </row>
    <row r="2479" spans="1:13" x14ac:dyDescent="0.25">
      <c r="A2479" s="7"/>
      <c r="B2479">
        <v>2013</v>
      </c>
      <c r="C2479">
        <v>10</v>
      </c>
      <c r="D2479">
        <v>10</v>
      </c>
      <c r="E2479" s="127">
        <v>0</v>
      </c>
      <c r="F2479" s="127">
        <v>5.3117500954608081</v>
      </c>
      <c r="G2479" s="29">
        <v>1</v>
      </c>
      <c r="H2479" s="7"/>
      <c r="I2479" s="7"/>
      <c r="J2479" s="7"/>
      <c r="K2479" s="7"/>
      <c r="M2479" s="7"/>
    </row>
    <row r="2480" spans="1:13" x14ac:dyDescent="0.25">
      <c r="A2480" s="7"/>
      <c r="B2480">
        <v>2013</v>
      </c>
      <c r="C2480">
        <v>10</v>
      </c>
      <c r="D2480">
        <v>11</v>
      </c>
      <c r="E2480" s="127">
        <v>0</v>
      </c>
      <c r="F2480" s="127">
        <v>5.3395959393458226</v>
      </c>
      <c r="G2480" s="29">
        <v>1</v>
      </c>
      <c r="H2480" s="7"/>
      <c r="I2480" s="7"/>
      <c r="J2480" s="7"/>
      <c r="K2480" s="7"/>
      <c r="M2480" s="7"/>
    </row>
    <row r="2481" spans="1:13" x14ac:dyDescent="0.25">
      <c r="A2481" s="7"/>
      <c r="B2481">
        <v>2013</v>
      </c>
      <c r="C2481">
        <v>10</v>
      </c>
      <c r="D2481">
        <v>12</v>
      </c>
      <c r="E2481" s="127">
        <v>0</v>
      </c>
      <c r="F2481" s="127">
        <v>5.3671766272171695</v>
      </c>
      <c r="G2481" s="29">
        <v>1</v>
      </c>
      <c r="H2481" s="7"/>
      <c r="I2481" s="7"/>
      <c r="J2481" s="7"/>
      <c r="K2481" s="7"/>
      <c r="M2481" s="7"/>
    </row>
    <row r="2482" spans="1:13" x14ac:dyDescent="0.25">
      <c r="A2482" s="7"/>
      <c r="B2482">
        <v>2013</v>
      </c>
      <c r="C2482">
        <v>10</v>
      </c>
      <c r="D2482">
        <v>13</v>
      </c>
      <c r="E2482" s="127">
        <v>0</v>
      </c>
      <c r="F2482" s="127">
        <v>5.3944787028061292</v>
      </c>
      <c r="G2482" s="29">
        <v>1</v>
      </c>
      <c r="H2482" s="7"/>
      <c r="I2482" s="7"/>
      <c r="J2482" s="7"/>
      <c r="K2482" s="7"/>
      <c r="M2482" s="7"/>
    </row>
    <row r="2483" spans="1:13" x14ac:dyDescent="0.25">
      <c r="A2483" s="7"/>
      <c r="B2483">
        <v>2013</v>
      </c>
      <c r="C2483">
        <v>10</v>
      </c>
      <c r="D2483">
        <v>14</v>
      </c>
      <c r="E2483" s="127">
        <v>3.9572820700000002</v>
      </c>
      <c r="F2483" s="127">
        <v>5.421488592234283</v>
      </c>
      <c r="G2483" s="29">
        <v>1</v>
      </c>
      <c r="H2483" s="7"/>
      <c r="I2483" s="7"/>
      <c r="J2483" s="7"/>
      <c r="K2483" s="7"/>
      <c r="M2483" s="7"/>
    </row>
    <row r="2484" spans="1:13" x14ac:dyDescent="0.25">
      <c r="A2484" s="7"/>
      <c r="B2484">
        <v>2013</v>
      </c>
      <c r="C2484">
        <v>10</v>
      </c>
      <c r="D2484">
        <v>15</v>
      </c>
      <c r="E2484" s="127">
        <v>7.0901308099999998</v>
      </c>
      <c r="F2484" s="127">
        <v>5.448192604013645</v>
      </c>
      <c r="G2484" s="29">
        <v>1</v>
      </c>
      <c r="H2484" s="7"/>
      <c r="I2484" s="7"/>
      <c r="J2484" s="7"/>
      <c r="K2484" s="7"/>
      <c r="M2484" s="7"/>
    </row>
    <row r="2485" spans="1:13" x14ac:dyDescent="0.25">
      <c r="A2485" s="7"/>
      <c r="B2485">
        <v>2013</v>
      </c>
      <c r="C2485">
        <v>10</v>
      </c>
      <c r="D2485">
        <v>16</v>
      </c>
      <c r="E2485" s="127">
        <v>0</v>
      </c>
      <c r="F2485" s="127">
        <v>5.474576929046556</v>
      </c>
      <c r="G2485" s="29">
        <v>1</v>
      </c>
      <c r="H2485" s="7"/>
      <c r="I2485" s="7"/>
      <c r="J2485" s="7"/>
      <c r="K2485" s="7"/>
      <c r="M2485" s="7"/>
    </row>
    <row r="2486" spans="1:13" x14ac:dyDescent="0.25">
      <c r="A2486" s="7"/>
      <c r="B2486">
        <v>2013</v>
      </c>
      <c r="C2486">
        <v>10</v>
      </c>
      <c r="D2486">
        <v>17</v>
      </c>
      <c r="E2486" s="127">
        <v>1.3190940600000001</v>
      </c>
      <c r="F2486" s="127">
        <v>5.5006276406257335</v>
      </c>
      <c r="G2486" s="29">
        <v>1</v>
      </c>
      <c r="H2486" s="7"/>
      <c r="I2486" s="7"/>
      <c r="J2486" s="7"/>
      <c r="K2486" s="7"/>
      <c r="M2486" s="7"/>
    </row>
    <row r="2487" spans="1:13" x14ac:dyDescent="0.25">
      <c r="A2487" s="7"/>
      <c r="B2487">
        <v>2013</v>
      </c>
      <c r="C2487">
        <v>10</v>
      </c>
      <c r="D2487">
        <v>18</v>
      </c>
      <c r="E2487" s="127">
        <v>0</v>
      </c>
      <c r="F2487" s="127">
        <v>5.5263306944342938</v>
      </c>
      <c r="G2487" s="29">
        <v>1</v>
      </c>
      <c r="H2487" s="7"/>
      <c r="I2487" s="7"/>
      <c r="J2487" s="7"/>
      <c r="K2487" s="7"/>
      <c r="M2487" s="7"/>
    </row>
    <row r="2488" spans="1:13" x14ac:dyDescent="0.25">
      <c r="A2488" s="7"/>
      <c r="B2488">
        <v>2013</v>
      </c>
      <c r="C2488">
        <v>10</v>
      </c>
      <c r="D2488">
        <v>19</v>
      </c>
      <c r="E2488" s="127">
        <v>0</v>
      </c>
      <c r="F2488" s="127">
        <v>5.551671928545642</v>
      </c>
      <c r="G2488" s="29">
        <v>1</v>
      </c>
      <c r="H2488" s="7"/>
      <c r="I2488" s="7"/>
      <c r="J2488" s="7"/>
      <c r="K2488" s="7"/>
      <c r="M2488" s="7"/>
    </row>
    <row r="2489" spans="1:13" x14ac:dyDescent="0.25">
      <c r="A2489" s="7"/>
      <c r="B2489">
        <v>2013</v>
      </c>
      <c r="C2489">
        <v>10</v>
      </c>
      <c r="D2489">
        <v>20</v>
      </c>
      <c r="E2489" s="127">
        <v>0</v>
      </c>
      <c r="F2489" s="127">
        <v>5.5766370634236546</v>
      </c>
      <c r="G2489" s="29">
        <v>1</v>
      </c>
      <c r="H2489" s="7"/>
      <c r="I2489" s="7"/>
      <c r="J2489" s="7"/>
      <c r="K2489" s="7"/>
      <c r="M2489" s="7"/>
    </row>
    <row r="2490" spans="1:13" x14ac:dyDescent="0.25">
      <c r="A2490" s="7"/>
      <c r="B2490">
        <v>2013</v>
      </c>
      <c r="C2490">
        <v>10</v>
      </c>
      <c r="D2490">
        <v>21</v>
      </c>
      <c r="E2490" s="127">
        <v>0</v>
      </c>
      <c r="F2490" s="127">
        <v>5.6012117019224998</v>
      </c>
      <c r="G2490" s="29">
        <v>1</v>
      </c>
      <c r="H2490" s="7"/>
      <c r="I2490" s="7"/>
      <c r="J2490" s="7"/>
      <c r="K2490" s="7"/>
      <c r="M2490" s="7"/>
    </row>
    <row r="2491" spans="1:13" x14ac:dyDescent="0.25">
      <c r="A2491" s="7"/>
      <c r="B2491">
        <v>2013</v>
      </c>
      <c r="C2491">
        <v>10</v>
      </c>
      <c r="D2491">
        <v>22</v>
      </c>
      <c r="E2491" s="127">
        <v>0</v>
      </c>
      <c r="F2491" s="127">
        <v>5.6253813292867267</v>
      </c>
      <c r="G2491" s="29">
        <v>1</v>
      </c>
      <c r="H2491" s="7"/>
      <c r="I2491" s="7"/>
      <c r="J2491" s="7"/>
      <c r="K2491" s="7"/>
      <c r="M2491" s="7"/>
    </row>
    <row r="2492" spans="1:13" x14ac:dyDescent="0.25">
      <c r="A2492" s="7"/>
      <c r="B2492">
        <v>2013</v>
      </c>
      <c r="C2492">
        <v>10</v>
      </c>
      <c r="D2492">
        <v>23</v>
      </c>
      <c r="E2492" s="127">
        <v>0</v>
      </c>
      <c r="F2492" s="127">
        <v>5.6491313131512921</v>
      </c>
      <c r="G2492" s="29">
        <v>1</v>
      </c>
      <c r="H2492" s="7"/>
      <c r="I2492" s="7"/>
      <c r="J2492" s="7"/>
      <c r="K2492" s="7"/>
      <c r="M2492" s="7"/>
    </row>
    <row r="2493" spans="1:13" x14ac:dyDescent="0.25">
      <c r="A2493" s="7"/>
      <c r="B2493">
        <v>2013</v>
      </c>
      <c r="C2493">
        <v>10</v>
      </c>
      <c r="D2493">
        <v>24</v>
      </c>
      <c r="E2493" s="127">
        <v>8.8764038099999993</v>
      </c>
      <c r="F2493" s="127">
        <v>5.6724469035414646</v>
      </c>
      <c r="G2493" s="29">
        <v>1</v>
      </c>
      <c r="H2493" s="7"/>
      <c r="I2493" s="7"/>
      <c r="J2493" s="7"/>
      <c r="K2493" s="7"/>
      <c r="M2493" s="7"/>
    </row>
    <row r="2494" spans="1:13" x14ac:dyDescent="0.25">
      <c r="A2494" s="7"/>
      <c r="B2494">
        <v>2013</v>
      </c>
      <c r="C2494">
        <v>10</v>
      </c>
      <c r="D2494">
        <v>25</v>
      </c>
      <c r="E2494" s="127">
        <v>0</v>
      </c>
      <c r="F2494" s="127">
        <v>5.6953132328729321</v>
      </c>
      <c r="G2494" s="29">
        <v>1</v>
      </c>
      <c r="H2494" s="7"/>
      <c r="I2494" s="7"/>
      <c r="J2494" s="7"/>
      <c r="K2494" s="7"/>
      <c r="M2494" s="7"/>
    </row>
    <row r="2495" spans="1:13" x14ac:dyDescent="0.25">
      <c r="A2495" s="7"/>
      <c r="B2495">
        <v>2013</v>
      </c>
      <c r="C2495">
        <v>10</v>
      </c>
      <c r="D2495">
        <v>26</v>
      </c>
      <c r="E2495" s="127">
        <v>0</v>
      </c>
      <c r="F2495" s="127">
        <v>5.7177153159517022</v>
      </c>
      <c r="G2495" s="29">
        <v>1</v>
      </c>
      <c r="H2495" s="7"/>
      <c r="I2495" s="7"/>
      <c r="J2495" s="7"/>
      <c r="K2495" s="7"/>
      <c r="M2495" s="7"/>
    </row>
    <row r="2496" spans="1:13" x14ac:dyDescent="0.25">
      <c r="A2496" s="7"/>
      <c r="B2496">
        <v>2013</v>
      </c>
      <c r="C2496">
        <v>10</v>
      </c>
      <c r="D2496">
        <v>27</v>
      </c>
      <c r="E2496" s="127">
        <v>0</v>
      </c>
      <c r="F2496" s="127">
        <v>5.7396380499742099</v>
      </c>
      <c r="G2496" s="29">
        <v>1</v>
      </c>
      <c r="H2496" s="7"/>
      <c r="I2496" s="7"/>
      <c r="J2496" s="7"/>
      <c r="K2496" s="7"/>
      <c r="M2496" s="7"/>
    </row>
    <row r="2497" spans="1:13" x14ac:dyDescent="0.25">
      <c r="A2497" s="7"/>
      <c r="B2497">
        <v>2013</v>
      </c>
      <c r="C2497">
        <v>10</v>
      </c>
      <c r="D2497">
        <v>28</v>
      </c>
      <c r="E2497" s="127">
        <v>0</v>
      </c>
      <c r="F2497" s="127">
        <v>5.7610662145271787</v>
      </c>
      <c r="G2497" s="29">
        <v>1</v>
      </c>
      <c r="H2497" s="7"/>
      <c r="I2497" s="7"/>
      <c r="J2497" s="7"/>
      <c r="K2497" s="7"/>
      <c r="M2497" s="7"/>
    </row>
    <row r="2498" spans="1:13" x14ac:dyDescent="0.25">
      <c r="A2498" s="7"/>
      <c r="B2498">
        <v>2013</v>
      </c>
      <c r="C2498">
        <v>10</v>
      </c>
      <c r="D2498">
        <v>29</v>
      </c>
      <c r="E2498" s="127">
        <v>0</v>
      </c>
      <c r="F2498" s="127">
        <v>5.7819844715877693</v>
      </c>
      <c r="G2498" s="29">
        <v>1</v>
      </c>
      <c r="H2498" s="7"/>
      <c r="I2498" s="7"/>
      <c r="J2498" s="7"/>
      <c r="K2498" s="7"/>
      <c r="M2498" s="7"/>
    </row>
    <row r="2499" spans="1:13" x14ac:dyDescent="0.25">
      <c r="A2499" s="7"/>
      <c r="B2499">
        <v>2013</v>
      </c>
      <c r="C2499">
        <v>10</v>
      </c>
      <c r="D2499">
        <v>30</v>
      </c>
      <c r="E2499" s="127">
        <v>0</v>
      </c>
      <c r="F2499" s="127">
        <v>5.8023773655234869</v>
      </c>
      <c r="G2499" s="29">
        <v>1</v>
      </c>
      <c r="H2499" s="7"/>
      <c r="I2499" s="7"/>
      <c r="J2499" s="7"/>
      <c r="K2499" s="7"/>
      <c r="M2499" s="7"/>
    </row>
    <row r="2500" spans="1:13" x14ac:dyDescent="0.25">
      <c r="A2500" s="7"/>
      <c r="B2500">
        <v>2013</v>
      </c>
      <c r="C2500">
        <v>10</v>
      </c>
      <c r="D2500">
        <v>31</v>
      </c>
      <c r="E2500" s="127">
        <v>9.8501043300000006</v>
      </c>
      <c r="F2500" s="127">
        <v>5.8222293230922091</v>
      </c>
      <c r="G2500" s="29">
        <v>1</v>
      </c>
      <c r="H2500" s="7"/>
      <c r="I2500" s="7"/>
      <c r="J2500" s="7"/>
      <c r="K2500" s="7"/>
      <c r="M2500" s="7"/>
    </row>
    <row r="2501" spans="1:13" x14ac:dyDescent="0.25">
      <c r="A2501" s="7"/>
      <c r="B2501">
        <v>2013</v>
      </c>
      <c r="C2501">
        <v>11</v>
      </c>
      <c r="D2501">
        <v>1</v>
      </c>
      <c r="E2501" s="127">
        <v>23.874906500000002</v>
      </c>
      <c r="F2501" s="127">
        <v>5.8415246534421321</v>
      </c>
      <c r="G2501" s="29">
        <v>1</v>
      </c>
      <c r="H2501" s="7"/>
      <c r="I2501" s="7"/>
      <c r="J2501" s="7"/>
      <c r="K2501" s="7"/>
      <c r="M2501" s="7"/>
    </row>
    <row r="2502" spans="1:13" x14ac:dyDescent="0.25">
      <c r="A2502" s="7"/>
      <c r="B2502">
        <v>2013</v>
      </c>
      <c r="C2502">
        <v>11</v>
      </c>
      <c r="D2502">
        <v>2</v>
      </c>
      <c r="E2502" s="127">
        <v>0</v>
      </c>
      <c r="F2502" s="127">
        <v>5.8602475481119143</v>
      </c>
      <c r="G2502" s="29">
        <v>1</v>
      </c>
      <c r="H2502" s="7"/>
      <c r="I2502" s="7"/>
      <c r="J2502" s="7"/>
      <c r="K2502" s="7"/>
      <c r="M2502" s="7"/>
    </row>
    <row r="2503" spans="1:13" x14ac:dyDescent="0.25">
      <c r="A2503" s="7"/>
      <c r="B2503">
        <v>2013</v>
      </c>
      <c r="C2503">
        <v>11</v>
      </c>
      <c r="D2503">
        <v>3</v>
      </c>
      <c r="E2503" s="127">
        <v>0</v>
      </c>
      <c r="F2503" s="127">
        <v>5.8783820810304981</v>
      </c>
      <c r="G2503" s="29">
        <v>1</v>
      </c>
      <c r="H2503" s="7"/>
      <c r="I2503" s="7"/>
      <c r="J2503" s="7"/>
      <c r="K2503" s="7"/>
      <c r="M2503" s="7"/>
    </row>
    <row r="2504" spans="1:13" x14ac:dyDescent="0.25">
      <c r="A2504" s="7"/>
      <c r="B2504">
        <v>2013</v>
      </c>
      <c r="C2504">
        <v>11</v>
      </c>
      <c r="D2504">
        <v>4</v>
      </c>
      <c r="E2504" s="127">
        <v>0</v>
      </c>
      <c r="F2504" s="127">
        <v>5.8959122085172391</v>
      </c>
      <c r="G2504" s="29">
        <v>1</v>
      </c>
      <c r="H2504" s="7"/>
      <c r="I2504" s="7"/>
      <c r="J2504" s="7"/>
      <c r="K2504" s="7"/>
      <c r="M2504" s="7"/>
    </row>
    <row r="2505" spans="1:13" x14ac:dyDescent="0.25">
      <c r="A2505" s="7"/>
      <c r="B2505">
        <v>2013</v>
      </c>
      <c r="C2505">
        <v>11</v>
      </c>
      <c r="D2505">
        <v>5</v>
      </c>
      <c r="E2505" s="127">
        <v>0</v>
      </c>
      <c r="F2505" s="127">
        <v>5.9128217692818525</v>
      </c>
      <c r="G2505" s="29">
        <v>1</v>
      </c>
      <c r="H2505" s="7"/>
      <c r="I2505" s="7"/>
      <c r="J2505" s="7"/>
      <c r="K2505" s="7"/>
      <c r="M2505" s="7"/>
    </row>
    <row r="2506" spans="1:13" x14ac:dyDescent="0.25">
      <c r="A2506" s="7"/>
      <c r="B2506">
        <v>2013</v>
      </c>
      <c r="C2506">
        <v>11</v>
      </c>
      <c r="D2506">
        <v>6</v>
      </c>
      <c r="E2506" s="127">
        <v>0</v>
      </c>
      <c r="F2506" s="127">
        <v>5.9290944844243985</v>
      </c>
      <c r="G2506" s="29">
        <v>1</v>
      </c>
      <c r="H2506" s="7"/>
      <c r="I2506" s="7"/>
      <c r="J2506" s="7"/>
      <c r="K2506" s="7"/>
      <c r="M2506" s="7"/>
    </row>
    <row r="2507" spans="1:13" x14ac:dyDescent="0.25">
      <c r="A2507" s="7"/>
      <c r="B2507">
        <v>2013</v>
      </c>
      <c r="C2507">
        <v>11</v>
      </c>
      <c r="D2507">
        <v>7</v>
      </c>
      <c r="E2507" s="127">
        <v>0</v>
      </c>
      <c r="F2507" s="127">
        <v>5.9447139574353312</v>
      </c>
      <c r="G2507" s="29">
        <v>1</v>
      </c>
      <c r="H2507" s="7"/>
      <c r="I2507" s="7"/>
      <c r="J2507" s="7"/>
      <c r="K2507" s="7"/>
      <c r="M2507" s="7"/>
    </row>
    <row r="2508" spans="1:13" x14ac:dyDescent="0.25">
      <c r="A2508" s="7"/>
      <c r="B2508">
        <v>2013</v>
      </c>
      <c r="C2508">
        <v>11</v>
      </c>
      <c r="D2508">
        <v>8</v>
      </c>
      <c r="E2508" s="127">
        <v>0</v>
      </c>
      <c r="F2508" s="127">
        <v>5.9596636741954701</v>
      </c>
      <c r="G2508" s="29">
        <v>1</v>
      </c>
      <c r="H2508" s="7"/>
      <c r="I2508" s="7"/>
      <c r="J2508" s="7"/>
      <c r="K2508" s="7"/>
      <c r="M2508" s="7"/>
    </row>
    <row r="2509" spans="1:13" x14ac:dyDescent="0.25">
      <c r="A2509" s="7"/>
      <c r="B2509">
        <v>2013</v>
      </c>
      <c r="C2509">
        <v>11</v>
      </c>
      <c r="D2509">
        <v>9</v>
      </c>
      <c r="E2509" s="127">
        <v>0</v>
      </c>
      <c r="F2509" s="127">
        <v>5.9739270029760032</v>
      </c>
      <c r="G2509" s="29">
        <v>1</v>
      </c>
      <c r="H2509" s="7"/>
      <c r="I2509" s="7"/>
      <c r="J2509" s="7"/>
      <c r="K2509" s="7"/>
      <c r="M2509" s="7"/>
    </row>
    <row r="2510" spans="1:13" x14ac:dyDescent="0.25">
      <c r="A2510" s="7"/>
      <c r="B2510">
        <v>2013</v>
      </c>
      <c r="C2510">
        <v>11</v>
      </c>
      <c r="D2510">
        <v>10</v>
      </c>
      <c r="E2510" s="127">
        <v>0</v>
      </c>
      <c r="F2510" s="127">
        <v>5.9874871944384385</v>
      </c>
      <c r="G2510" s="29">
        <v>1</v>
      </c>
      <c r="H2510" s="7"/>
      <c r="I2510" s="7"/>
      <c r="J2510" s="7"/>
      <c r="K2510" s="7"/>
      <c r="M2510" s="7"/>
    </row>
    <row r="2511" spans="1:13" x14ac:dyDescent="0.25">
      <c r="A2511" s="7"/>
      <c r="B2511">
        <v>2013</v>
      </c>
      <c r="C2511">
        <v>11</v>
      </c>
      <c r="D2511">
        <v>11</v>
      </c>
      <c r="E2511" s="127">
        <v>0</v>
      </c>
      <c r="F2511" s="127">
        <v>6.0003273816347527</v>
      </c>
      <c r="G2511" s="29">
        <v>1</v>
      </c>
      <c r="H2511" s="7"/>
      <c r="I2511" s="7"/>
      <c r="J2511" s="7"/>
      <c r="K2511" s="7"/>
      <c r="M2511" s="7"/>
    </row>
    <row r="2512" spans="1:13" x14ac:dyDescent="0.25">
      <c r="A2512" s="7"/>
      <c r="B2512">
        <v>2013</v>
      </c>
      <c r="C2512">
        <v>11</v>
      </c>
      <c r="D2512">
        <v>12</v>
      </c>
      <c r="E2512" s="127">
        <v>0</v>
      </c>
      <c r="F2512" s="127">
        <v>6.0124305800071998</v>
      </c>
      <c r="G2512" s="29">
        <v>1</v>
      </c>
      <c r="H2512" s="7"/>
      <c r="I2512" s="7"/>
      <c r="J2512" s="7"/>
      <c r="K2512" s="7"/>
      <c r="M2512" s="7"/>
    </row>
    <row r="2513" spans="1:13" x14ac:dyDescent="0.25">
      <c r="A2513" s="7"/>
      <c r="B2513">
        <v>2013</v>
      </c>
      <c r="C2513">
        <v>11</v>
      </c>
      <c r="D2513">
        <v>13</v>
      </c>
      <c r="E2513" s="127">
        <v>0</v>
      </c>
      <c r="F2513" s="127">
        <v>6.0237796873884255</v>
      </c>
      <c r="G2513" s="29">
        <v>1</v>
      </c>
      <c r="H2513" s="7"/>
      <c r="I2513" s="7"/>
      <c r="J2513" s="7"/>
      <c r="K2513" s="7"/>
      <c r="M2513" s="7"/>
    </row>
    <row r="2514" spans="1:13" x14ac:dyDescent="0.25">
      <c r="A2514" s="7"/>
      <c r="B2514">
        <v>2013</v>
      </c>
      <c r="C2514">
        <v>11</v>
      </c>
      <c r="D2514">
        <v>14</v>
      </c>
      <c r="E2514" s="127">
        <v>0</v>
      </c>
      <c r="F2514" s="127">
        <v>6.0343574840014638</v>
      </c>
      <c r="G2514" s="29">
        <v>1</v>
      </c>
      <c r="H2514" s="7"/>
      <c r="I2514" s="7"/>
      <c r="J2514" s="7"/>
      <c r="K2514" s="7"/>
      <c r="M2514" s="7"/>
    </row>
    <row r="2515" spans="1:13" x14ac:dyDescent="0.25">
      <c r="A2515" s="7"/>
      <c r="B2515">
        <v>2013</v>
      </c>
      <c r="C2515">
        <v>11</v>
      </c>
      <c r="D2515">
        <v>15</v>
      </c>
      <c r="E2515" s="127">
        <v>0</v>
      </c>
      <c r="F2515" s="127">
        <v>6.0441466324597002</v>
      </c>
      <c r="G2515" s="29">
        <v>1</v>
      </c>
      <c r="H2515" s="7"/>
      <c r="I2515" s="7"/>
      <c r="J2515" s="7"/>
      <c r="K2515" s="7"/>
      <c r="M2515" s="7"/>
    </row>
    <row r="2516" spans="1:13" x14ac:dyDescent="0.25">
      <c r="A2516" s="7"/>
      <c r="B2516">
        <v>2013</v>
      </c>
      <c r="C2516">
        <v>11</v>
      </c>
      <c r="D2516">
        <v>16</v>
      </c>
      <c r="E2516" s="127">
        <v>0</v>
      </c>
      <c r="F2516" s="127">
        <v>6.0531296777668864</v>
      </c>
      <c r="G2516" s="29">
        <v>1</v>
      </c>
      <c r="H2516" s="7"/>
      <c r="I2516" s="7"/>
      <c r="J2516" s="7"/>
      <c r="K2516" s="7"/>
      <c r="M2516" s="7"/>
    </row>
    <row r="2517" spans="1:13" x14ac:dyDescent="0.25">
      <c r="A2517" s="7"/>
      <c r="B2517">
        <v>2013</v>
      </c>
      <c r="C2517">
        <v>11</v>
      </c>
      <c r="D2517">
        <v>17</v>
      </c>
      <c r="E2517" s="127">
        <v>0</v>
      </c>
      <c r="F2517" s="127">
        <v>6.0612890473171532</v>
      </c>
      <c r="G2517" s="29">
        <v>1</v>
      </c>
      <c r="H2517" s="7"/>
      <c r="I2517" s="7"/>
      <c r="J2517" s="7"/>
      <c r="K2517" s="7"/>
      <c r="M2517" s="7"/>
    </row>
    <row r="2518" spans="1:13" x14ac:dyDescent="0.25">
      <c r="A2518" s="7"/>
      <c r="B2518">
        <v>2013</v>
      </c>
      <c r="C2518">
        <v>11</v>
      </c>
      <c r="D2518">
        <v>18</v>
      </c>
      <c r="E2518" s="127">
        <v>0</v>
      </c>
      <c r="F2518" s="127">
        <v>6.068607050894979</v>
      </c>
      <c r="G2518" s="29">
        <v>1</v>
      </c>
      <c r="H2518" s="7"/>
      <c r="I2518" s="7"/>
      <c r="J2518" s="7"/>
      <c r="K2518" s="7"/>
      <c r="M2518" s="7"/>
    </row>
    <row r="2519" spans="1:13" x14ac:dyDescent="0.25">
      <c r="A2519" s="7"/>
      <c r="B2519">
        <v>2013</v>
      </c>
      <c r="C2519">
        <v>11</v>
      </c>
      <c r="D2519">
        <v>19</v>
      </c>
      <c r="E2519" s="127">
        <v>0</v>
      </c>
      <c r="F2519" s="127">
        <v>6.075065880675254</v>
      </c>
      <c r="G2519" s="29">
        <v>1</v>
      </c>
      <c r="H2519" s="7"/>
      <c r="I2519" s="7"/>
      <c r="J2519" s="7"/>
      <c r="K2519" s="7"/>
      <c r="M2519" s="7"/>
    </row>
    <row r="2520" spans="1:13" x14ac:dyDescent="0.25">
      <c r="A2520" s="7"/>
      <c r="B2520">
        <v>2013</v>
      </c>
      <c r="C2520">
        <v>11</v>
      </c>
      <c r="D2520">
        <v>20</v>
      </c>
      <c r="E2520" s="127">
        <v>0</v>
      </c>
      <c r="F2520" s="127">
        <v>6.0806476112231671</v>
      </c>
      <c r="G2520" s="29">
        <v>1</v>
      </c>
      <c r="H2520" s="7"/>
      <c r="I2520" s="7"/>
      <c r="J2520" s="7"/>
      <c r="K2520" s="7"/>
      <c r="M2520" s="7"/>
    </row>
    <row r="2521" spans="1:13" x14ac:dyDescent="0.25">
      <c r="A2521" s="7"/>
      <c r="B2521">
        <v>2013</v>
      </c>
      <c r="C2521">
        <v>11</v>
      </c>
      <c r="D2521">
        <v>21</v>
      </c>
      <c r="E2521" s="127">
        <v>0.13642802800000001</v>
      </c>
      <c r="F2521" s="127">
        <v>6.0853341994943557</v>
      </c>
      <c r="G2521" s="29">
        <v>1</v>
      </c>
      <c r="H2521" s="7"/>
      <c r="I2521" s="7"/>
      <c r="J2521" s="7"/>
      <c r="K2521" s="7"/>
      <c r="M2521" s="7"/>
    </row>
    <row r="2522" spans="1:13" x14ac:dyDescent="0.25">
      <c r="A2522" s="7"/>
      <c r="B2522">
        <v>2013</v>
      </c>
      <c r="C2522">
        <v>11</v>
      </c>
      <c r="D2522">
        <v>22</v>
      </c>
      <c r="E2522" s="127">
        <v>0</v>
      </c>
      <c r="F2522" s="127">
        <v>6.089107484834746</v>
      </c>
      <c r="G2522" s="29">
        <v>1</v>
      </c>
      <c r="H2522" s="7"/>
      <c r="I2522" s="7"/>
      <c r="J2522" s="7"/>
      <c r="K2522" s="7"/>
      <c r="M2522" s="7"/>
    </row>
    <row r="2523" spans="1:13" x14ac:dyDescent="0.25">
      <c r="A2523" s="7"/>
      <c r="B2523">
        <v>2013</v>
      </c>
      <c r="C2523">
        <v>11</v>
      </c>
      <c r="D2523">
        <v>23</v>
      </c>
      <c r="E2523" s="127">
        <v>0</v>
      </c>
      <c r="F2523" s="127">
        <v>6.0919491889806796</v>
      </c>
      <c r="G2523" s="29">
        <v>1</v>
      </c>
      <c r="H2523" s="7"/>
      <c r="I2523" s="7"/>
      <c r="J2523" s="7"/>
      <c r="K2523" s="7"/>
      <c r="M2523" s="7"/>
    </row>
    <row r="2524" spans="1:13" x14ac:dyDescent="0.25">
      <c r="A2524" s="7"/>
      <c r="B2524">
        <v>2013</v>
      </c>
      <c r="C2524">
        <v>11</v>
      </c>
      <c r="D2524">
        <v>24</v>
      </c>
      <c r="E2524" s="127">
        <v>0</v>
      </c>
      <c r="F2524" s="127">
        <v>6.0938409160588787</v>
      </c>
      <c r="G2524" s="29">
        <v>1</v>
      </c>
      <c r="H2524" s="7"/>
      <c r="I2524" s="7"/>
      <c r="J2524" s="7"/>
      <c r="K2524" s="7"/>
      <c r="M2524" s="7"/>
    </row>
    <row r="2525" spans="1:13" x14ac:dyDescent="0.25">
      <c r="A2525" s="7"/>
      <c r="B2525">
        <v>2013</v>
      </c>
      <c r="C2525">
        <v>11</v>
      </c>
      <c r="D2525">
        <v>25</v>
      </c>
      <c r="E2525" s="127">
        <v>12.333094600000001</v>
      </c>
      <c r="F2525" s="127">
        <v>6.0947641525863805</v>
      </c>
      <c r="G2525" s="29">
        <v>1</v>
      </c>
      <c r="H2525" s="7"/>
      <c r="I2525" s="7"/>
      <c r="J2525" s="7"/>
      <c r="K2525" s="7"/>
      <c r="M2525" s="7"/>
    </row>
    <row r="2526" spans="1:13" x14ac:dyDescent="0.25">
      <c r="A2526" s="7"/>
      <c r="B2526">
        <v>2013</v>
      </c>
      <c r="C2526">
        <v>11</v>
      </c>
      <c r="D2526">
        <v>26</v>
      </c>
      <c r="E2526" s="127">
        <v>0</v>
      </c>
      <c r="F2526" s="127">
        <v>6.0947002674706336</v>
      </c>
      <c r="G2526" s="29">
        <v>1</v>
      </c>
      <c r="H2526" s="7"/>
      <c r="I2526" s="7"/>
      <c r="J2526" s="7"/>
      <c r="K2526" s="7"/>
      <c r="M2526" s="7"/>
    </row>
    <row r="2527" spans="1:13" x14ac:dyDescent="0.25">
      <c r="A2527" s="7"/>
      <c r="B2527">
        <v>2013</v>
      </c>
      <c r="C2527">
        <v>11</v>
      </c>
      <c r="D2527">
        <v>27</v>
      </c>
      <c r="E2527" s="127">
        <v>0</v>
      </c>
      <c r="F2527" s="127">
        <v>6.093630512009435</v>
      </c>
      <c r="G2527" s="29">
        <v>1</v>
      </c>
      <c r="H2527" s="7"/>
      <c r="I2527" s="7"/>
      <c r="J2527" s="7"/>
      <c r="K2527" s="7"/>
      <c r="M2527" s="7"/>
    </row>
    <row r="2528" spans="1:13" x14ac:dyDescent="0.25">
      <c r="A2528" s="7"/>
      <c r="B2528">
        <v>2013</v>
      </c>
      <c r="C2528">
        <v>11</v>
      </c>
      <c r="D2528">
        <v>28</v>
      </c>
      <c r="E2528" s="127">
        <v>0</v>
      </c>
      <c r="F2528" s="127">
        <v>6.0915360198909649</v>
      </c>
      <c r="G2528" s="29">
        <v>1</v>
      </c>
      <c r="H2528" s="7"/>
      <c r="I2528" s="7"/>
      <c r="J2528" s="7"/>
      <c r="K2528" s="7"/>
      <c r="M2528" s="7"/>
    </row>
    <row r="2529" spans="1:13" x14ac:dyDescent="0.25">
      <c r="A2529" s="7"/>
      <c r="B2529">
        <v>2013</v>
      </c>
      <c r="C2529">
        <v>11</v>
      </c>
      <c r="D2529">
        <v>29</v>
      </c>
      <c r="E2529" s="127">
        <v>0</v>
      </c>
      <c r="F2529" s="127">
        <v>6.0883978071937452</v>
      </c>
      <c r="G2529" s="29">
        <v>1</v>
      </c>
      <c r="H2529" s="7"/>
      <c r="I2529" s="7"/>
      <c r="J2529" s="7"/>
      <c r="K2529" s="7"/>
      <c r="M2529" s="7"/>
    </row>
    <row r="2530" spans="1:13" x14ac:dyDescent="0.25">
      <c r="A2530" s="7"/>
      <c r="B2530">
        <v>2013</v>
      </c>
      <c r="C2530">
        <v>11</v>
      </c>
      <c r="D2530">
        <v>30</v>
      </c>
      <c r="E2530" s="127">
        <v>0</v>
      </c>
      <c r="F2530" s="127">
        <v>6.0841967723866963</v>
      </c>
      <c r="G2530" s="29">
        <v>1</v>
      </c>
      <c r="H2530" s="7"/>
      <c r="I2530" s="7"/>
      <c r="J2530" s="7"/>
      <c r="K2530" s="7"/>
      <c r="M2530" s="7"/>
    </row>
    <row r="2531" spans="1:13" x14ac:dyDescent="0.25">
      <c r="A2531" s="7"/>
      <c r="B2531">
        <v>2013</v>
      </c>
      <c r="C2531">
        <v>12</v>
      </c>
      <c r="D2531">
        <v>1</v>
      </c>
      <c r="E2531" s="127">
        <v>0</v>
      </c>
      <c r="F2531" s="127">
        <v>6.0789136963291055</v>
      </c>
      <c r="G2531" s="29">
        <v>1</v>
      </c>
      <c r="H2531" s="7"/>
      <c r="I2531" s="7"/>
      <c r="J2531" s="7"/>
      <c r="K2531" s="7"/>
      <c r="M2531" s="7"/>
    </row>
    <row r="2532" spans="1:13" x14ac:dyDescent="0.25">
      <c r="A2532" s="7"/>
      <c r="B2532">
        <v>2013</v>
      </c>
      <c r="C2532">
        <v>12</v>
      </c>
      <c r="D2532">
        <v>2</v>
      </c>
      <c r="E2532" s="127">
        <v>0</v>
      </c>
      <c r="F2532" s="127">
        <v>6.0725292422705905</v>
      </c>
      <c r="G2532" s="29">
        <v>1</v>
      </c>
      <c r="H2532" s="7"/>
      <c r="I2532" s="7"/>
      <c r="J2532" s="7"/>
      <c r="K2532" s="7"/>
      <c r="M2532" s="7"/>
    </row>
    <row r="2533" spans="1:13" x14ac:dyDescent="0.25">
      <c r="A2533" s="7"/>
      <c r="B2533">
        <v>2013</v>
      </c>
      <c r="C2533">
        <v>12</v>
      </c>
      <c r="D2533">
        <v>3</v>
      </c>
      <c r="E2533" s="127">
        <v>0</v>
      </c>
      <c r="F2533" s="127">
        <v>6.0650239558511494</v>
      </c>
      <c r="G2533" s="29">
        <v>1</v>
      </c>
      <c r="H2533" s="7"/>
      <c r="I2533" s="7"/>
      <c r="J2533" s="7"/>
      <c r="K2533" s="7"/>
      <c r="M2533" s="7"/>
    </row>
    <row r="2534" spans="1:13" x14ac:dyDescent="0.25">
      <c r="A2534" s="7"/>
      <c r="B2534">
        <v>2013</v>
      </c>
      <c r="C2534">
        <v>12</v>
      </c>
      <c r="D2534">
        <v>4</v>
      </c>
      <c r="E2534" s="127">
        <v>1.1102151899999999</v>
      </c>
      <c r="F2534" s="127">
        <v>6.056378265101209</v>
      </c>
      <c r="G2534" s="29">
        <v>1</v>
      </c>
      <c r="H2534" s="7"/>
      <c r="I2534" s="7"/>
      <c r="J2534" s="7"/>
      <c r="K2534" s="7"/>
      <c r="M2534" s="7"/>
    </row>
    <row r="2535" spans="1:13" x14ac:dyDescent="0.25">
      <c r="A2535" s="7"/>
      <c r="B2535">
        <v>2013</v>
      </c>
      <c r="C2535">
        <v>12</v>
      </c>
      <c r="D2535">
        <v>5</v>
      </c>
      <c r="E2535" s="127">
        <v>101.058792</v>
      </c>
      <c r="F2535" s="127">
        <v>6.0465724804414513</v>
      </c>
      <c r="G2535" s="29">
        <v>1</v>
      </c>
      <c r="H2535" s="7"/>
      <c r="I2535" s="7"/>
      <c r="J2535" s="7"/>
      <c r="K2535" s="7"/>
      <c r="M2535" s="7"/>
    </row>
    <row r="2536" spans="1:13" x14ac:dyDescent="0.25">
      <c r="A2536" s="7"/>
      <c r="B2536">
        <v>2013</v>
      </c>
      <c r="C2536">
        <v>12</v>
      </c>
      <c r="D2536">
        <v>6</v>
      </c>
      <c r="E2536" s="127">
        <v>2.3957276300000001</v>
      </c>
      <c r="F2536" s="127">
        <v>6.0355867946830131</v>
      </c>
      <c r="G2536" s="29">
        <v>1</v>
      </c>
      <c r="H2536" s="7"/>
      <c r="I2536" s="7"/>
      <c r="J2536" s="7"/>
      <c r="K2536" s="7"/>
      <c r="M2536" s="7"/>
    </row>
    <row r="2537" spans="1:13" x14ac:dyDescent="0.25">
      <c r="A2537" s="7"/>
      <c r="B2537">
        <v>2013</v>
      </c>
      <c r="C2537">
        <v>12</v>
      </c>
      <c r="D2537">
        <v>7</v>
      </c>
      <c r="E2537" s="127">
        <v>13.5270967</v>
      </c>
      <c r="F2537" s="127">
        <v>6.0234012830274146</v>
      </c>
      <c r="G2537" s="29">
        <v>1</v>
      </c>
      <c r="H2537" s="7"/>
      <c r="I2537" s="7"/>
      <c r="J2537" s="7"/>
      <c r="K2537" s="7"/>
      <c r="M2537" s="7"/>
    </row>
    <row r="2538" spans="1:13" x14ac:dyDescent="0.25">
      <c r="A2538" s="7"/>
      <c r="B2538">
        <v>2013</v>
      </c>
      <c r="C2538">
        <v>12</v>
      </c>
      <c r="D2538">
        <v>8</v>
      </c>
      <c r="E2538" s="127">
        <v>0</v>
      </c>
      <c r="F2538" s="127">
        <v>6.00999590306649</v>
      </c>
      <c r="G2538" s="29">
        <v>1</v>
      </c>
      <c r="H2538" s="7"/>
      <c r="I2538" s="7"/>
      <c r="J2538" s="7"/>
      <c r="K2538" s="7"/>
      <c r="M2538" s="7"/>
    </row>
    <row r="2539" spans="1:13" x14ac:dyDescent="0.25">
      <c r="A2539" s="7"/>
      <c r="B2539">
        <v>2013</v>
      </c>
      <c r="C2539">
        <v>12</v>
      </c>
      <c r="D2539">
        <v>9</v>
      </c>
      <c r="E2539" s="127">
        <v>18.464632000000002</v>
      </c>
      <c r="F2539" s="127">
        <v>5.9953504947823975</v>
      </c>
      <c r="G2539" s="29">
        <v>1</v>
      </c>
      <c r="H2539" s="7"/>
      <c r="I2539" s="7"/>
      <c r="J2539" s="7"/>
      <c r="K2539" s="7"/>
      <c r="M2539" s="7"/>
    </row>
    <row r="2540" spans="1:13" x14ac:dyDescent="0.25">
      <c r="A2540" s="7"/>
      <c r="B2540">
        <v>2013</v>
      </c>
      <c r="C2540">
        <v>12</v>
      </c>
      <c r="D2540">
        <v>10</v>
      </c>
      <c r="E2540" s="127">
        <v>2.9216189400000001</v>
      </c>
      <c r="F2540" s="127">
        <v>5.9794447805477953</v>
      </c>
      <c r="G2540" s="29">
        <v>1</v>
      </c>
      <c r="H2540" s="7"/>
      <c r="I2540" s="7"/>
      <c r="J2540" s="7"/>
      <c r="K2540" s="7"/>
      <c r="M2540" s="7"/>
    </row>
    <row r="2541" spans="1:13" x14ac:dyDescent="0.25">
      <c r="A2541" s="7"/>
      <c r="B2541">
        <v>2013</v>
      </c>
      <c r="C2541">
        <v>12</v>
      </c>
      <c r="D2541">
        <v>11</v>
      </c>
      <c r="E2541" s="127">
        <v>0</v>
      </c>
      <c r="F2541" s="127">
        <v>5.9622583651255834</v>
      </c>
      <c r="G2541" s="29">
        <v>1</v>
      </c>
      <c r="H2541" s="7"/>
      <c r="I2541" s="7"/>
      <c r="J2541" s="7"/>
      <c r="K2541" s="7"/>
      <c r="M2541" s="7"/>
    </row>
    <row r="2542" spans="1:13" x14ac:dyDescent="0.25">
      <c r="A2542" s="7"/>
      <c r="B2542">
        <v>2013</v>
      </c>
      <c r="C2542">
        <v>12</v>
      </c>
      <c r="D2542">
        <v>12</v>
      </c>
      <c r="E2542" s="127">
        <v>0</v>
      </c>
      <c r="F2542" s="127">
        <v>5.9437707356691423</v>
      </c>
      <c r="G2542" s="29">
        <v>1</v>
      </c>
      <c r="H2542" s="7"/>
      <c r="I2542" s="7"/>
      <c r="J2542" s="7"/>
      <c r="K2542" s="7"/>
      <c r="M2542" s="7"/>
    </row>
    <row r="2543" spans="1:13" x14ac:dyDescent="0.25">
      <c r="A2543" s="7"/>
      <c r="B2543">
        <v>2013</v>
      </c>
      <c r="C2543">
        <v>12</v>
      </c>
      <c r="D2543">
        <v>13</v>
      </c>
      <c r="E2543" s="127">
        <v>0</v>
      </c>
      <c r="F2543" s="127">
        <v>5.9239612617220825</v>
      </c>
      <c r="G2543" s="29">
        <v>1</v>
      </c>
      <c r="H2543" s="7"/>
      <c r="I2543" s="7"/>
      <c r="J2543" s="7"/>
      <c r="K2543" s="7"/>
      <c r="M2543" s="7"/>
    </row>
    <row r="2544" spans="1:13" x14ac:dyDescent="0.25">
      <c r="A2544" s="7"/>
      <c r="B2544">
        <v>2013</v>
      </c>
      <c r="C2544">
        <v>12</v>
      </c>
      <c r="D2544">
        <v>14</v>
      </c>
      <c r="E2544" s="127">
        <v>0</v>
      </c>
      <c r="F2544" s="127">
        <v>5.9028091952185253</v>
      </c>
      <c r="G2544" s="29">
        <v>1</v>
      </c>
      <c r="H2544" s="7"/>
      <c r="I2544" s="7"/>
      <c r="J2544" s="7"/>
      <c r="K2544" s="7"/>
      <c r="M2544" s="7"/>
    </row>
    <row r="2545" spans="1:13" x14ac:dyDescent="0.25">
      <c r="A2545" s="7"/>
      <c r="B2545">
        <v>2013</v>
      </c>
      <c r="C2545">
        <v>12</v>
      </c>
      <c r="D2545">
        <v>15</v>
      </c>
      <c r="E2545" s="127">
        <v>19.078170799999999</v>
      </c>
      <c r="F2545" s="127">
        <v>5.8802936704828621</v>
      </c>
      <c r="G2545" s="29">
        <v>1</v>
      </c>
      <c r="H2545" s="7"/>
      <c r="I2545" s="7"/>
      <c r="J2545" s="7"/>
      <c r="K2545" s="7"/>
      <c r="M2545" s="7"/>
    </row>
    <row r="2546" spans="1:13" x14ac:dyDescent="0.25">
      <c r="A2546" s="7"/>
      <c r="B2546">
        <v>2013</v>
      </c>
      <c r="C2546">
        <v>12</v>
      </c>
      <c r="D2546">
        <v>16</v>
      </c>
      <c r="E2546" s="127">
        <v>0.96413421600000004</v>
      </c>
      <c r="F2546" s="127">
        <v>5.856393704229883</v>
      </c>
      <c r="G2546" s="29">
        <v>1</v>
      </c>
      <c r="H2546" s="7"/>
      <c r="I2546" s="7"/>
      <c r="J2546" s="7"/>
      <c r="K2546" s="7"/>
      <c r="M2546" s="7"/>
    </row>
    <row r="2547" spans="1:13" x14ac:dyDescent="0.25">
      <c r="A2547" s="7"/>
      <c r="B2547">
        <v>2013</v>
      </c>
      <c r="C2547">
        <v>12</v>
      </c>
      <c r="D2547">
        <v>17</v>
      </c>
      <c r="E2547" s="127">
        <v>0.23372952599999999</v>
      </c>
      <c r="F2547" s="127">
        <v>5.8310881955647451</v>
      </c>
      <c r="G2547" s="29">
        <v>1</v>
      </c>
      <c r="H2547" s="7"/>
      <c r="I2547" s="7"/>
      <c r="J2547" s="7"/>
      <c r="K2547" s="7"/>
      <c r="M2547" s="7"/>
    </row>
    <row r="2548" spans="1:13" x14ac:dyDescent="0.25">
      <c r="A2548" s="7"/>
      <c r="B2548">
        <v>2013</v>
      </c>
      <c r="C2548">
        <v>12</v>
      </c>
      <c r="D2548">
        <v>18</v>
      </c>
      <c r="E2548" s="127">
        <v>1.1394313599999999</v>
      </c>
      <c r="F2548" s="127">
        <v>5.804355925983006</v>
      </c>
      <c r="G2548" s="29">
        <v>1</v>
      </c>
      <c r="H2548" s="7"/>
      <c r="I2548" s="7"/>
      <c r="J2548" s="7"/>
      <c r="K2548" s="7"/>
      <c r="M2548" s="7"/>
    </row>
    <row r="2549" spans="1:13" x14ac:dyDescent="0.25">
      <c r="A2549" s="7"/>
      <c r="B2549">
        <v>2013</v>
      </c>
      <c r="C2549">
        <v>12</v>
      </c>
      <c r="D2549">
        <v>19</v>
      </c>
      <c r="E2549" s="127">
        <v>0</v>
      </c>
      <c r="F2549" s="127">
        <v>5.7761755593705351</v>
      </c>
      <c r="G2549" s="29">
        <v>1</v>
      </c>
      <c r="H2549" s="7"/>
      <c r="I2549" s="7"/>
      <c r="J2549" s="7"/>
      <c r="K2549" s="7"/>
      <c r="M2549" s="7"/>
    </row>
    <row r="2550" spans="1:13" x14ac:dyDescent="0.25">
      <c r="A2550" s="7"/>
      <c r="B2550">
        <v>2013</v>
      </c>
      <c r="C2550">
        <v>12</v>
      </c>
      <c r="D2550">
        <v>20</v>
      </c>
      <c r="E2550" s="127">
        <v>0</v>
      </c>
      <c r="F2550" s="127">
        <v>5.7465256420036148</v>
      </c>
      <c r="G2550" s="29">
        <v>1</v>
      </c>
      <c r="H2550" s="7"/>
      <c r="I2550" s="7"/>
      <c r="J2550" s="7"/>
      <c r="K2550" s="7"/>
      <c r="M2550" s="7"/>
    </row>
    <row r="2551" spans="1:13" x14ac:dyDescent="0.25">
      <c r="A2551" s="7"/>
      <c r="B2551">
        <v>2013</v>
      </c>
      <c r="C2551">
        <v>12</v>
      </c>
      <c r="D2551">
        <v>21</v>
      </c>
      <c r="E2551" s="127">
        <v>0</v>
      </c>
      <c r="F2551" s="127">
        <v>5.7153846025488235</v>
      </c>
      <c r="G2551" s="29">
        <v>1</v>
      </c>
      <c r="H2551" s="7"/>
      <c r="I2551" s="7"/>
      <c r="J2551" s="7"/>
      <c r="K2551" s="7"/>
      <c r="M2551" s="7"/>
    </row>
    <row r="2552" spans="1:13" x14ac:dyDescent="0.25">
      <c r="A2552" s="7"/>
      <c r="B2552">
        <v>2013</v>
      </c>
      <c r="C2552">
        <v>12</v>
      </c>
      <c r="D2552">
        <v>22</v>
      </c>
      <c r="E2552" s="127">
        <v>0.70118856399999996</v>
      </c>
      <c r="F2552" s="127">
        <v>5.6827307520632537</v>
      </c>
      <c r="G2552" s="29">
        <v>1</v>
      </c>
      <c r="H2552" s="7"/>
      <c r="I2552" s="7"/>
      <c r="J2552" s="7"/>
      <c r="K2552" s="7"/>
      <c r="M2552" s="7"/>
    </row>
    <row r="2553" spans="1:13" x14ac:dyDescent="0.25">
      <c r="A2553" s="7"/>
      <c r="B2553">
        <v>2013</v>
      </c>
      <c r="C2553">
        <v>12</v>
      </c>
      <c r="D2553">
        <v>23</v>
      </c>
      <c r="E2553" s="127">
        <v>0</v>
      </c>
      <c r="F2553" s="127">
        <v>5.6485422839941677</v>
      </c>
      <c r="G2553" s="29">
        <v>1</v>
      </c>
      <c r="H2553" s="7"/>
      <c r="I2553" s="7"/>
      <c r="J2553" s="7"/>
      <c r="K2553" s="7"/>
      <c r="M2553" s="7"/>
    </row>
    <row r="2554" spans="1:13" x14ac:dyDescent="0.25">
      <c r="A2554" s="7"/>
      <c r="B2554">
        <v>2013</v>
      </c>
      <c r="C2554">
        <v>12</v>
      </c>
      <c r="D2554">
        <v>24</v>
      </c>
      <c r="E2554" s="127">
        <v>0</v>
      </c>
      <c r="F2554" s="127">
        <v>5.6127972741793686</v>
      </c>
      <c r="G2554" s="29">
        <v>1</v>
      </c>
      <c r="H2554" s="7"/>
      <c r="I2554" s="7"/>
      <c r="J2554" s="7"/>
      <c r="K2554" s="7"/>
      <c r="M2554" s="7"/>
    </row>
    <row r="2555" spans="1:13" x14ac:dyDescent="0.25">
      <c r="A2555" s="7"/>
      <c r="B2555">
        <v>2013</v>
      </c>
      <c r="C2555">
        <v>12</v>
      </c>
      <c r="D2555">
        <v>25</v>
      </c>
      <c r="E2555" s="127">
        <v>0</v>
      </c>
      <c r="F2555" s="127">
        <v>5.5754736808469412</v>
      </c>
      <c r="G2555" s="29">
        <v>1</v>
      </c>
      <c r="H2555" s="7"/>
      <c r="I2555" s="7"/>
      <c r="J2555" s="7"/>
      <c r="K2555" s="7"/>
      <c r="M2555" s="7"/>
    </row>
    <row r="2556" spans="1:13" x14ac:dyDescent="0.25">
      <c r="A2556" s="7"/>
      <c r="B2556">
        <v>2013</v>
      </c>
      <c r="C2556">
        <v>12</v>
      </c>
      <c r="D2556">
        <v>26</v>
      </c>
      <c r="E2556" s="127">
        <v>0</v>
      </c>
      <c r="F2556" s="127">
        <v>5.5365493446153566</v>
      </c>
      <c r="G2556" s="29">
        <v>1</v>
      </c>
      <c r="H2556" s="7"/>
      <c r="I2556" s="7"/>
      <c r="J2556" s="7"/>
      <c r="K2556" s="7"/>
      <c r="M2556" s="7"/>
    </row>
    <row r="2557" spans="1:13" x14ac:dyDescent="0.25">
      <c r="A2557" s="7"/>
      <c r="B2557">
        <v>2013</v>
      </c>
      <c r="C2557">
        <v>12</v>
      </c>
      <c r="D2557">
        <v>27</v>
      </c>
      <c r="E2557" s="127">
        <v>1.9282684299999999</v>
      </c>
      <c r="F2557" s="127">
        <v>5.4960019884934548</v>
      </c>
      <c r="G2557" s="29">
        <v>1</v>
      </c>
      <c r="H2557" s="7"/>
      <c r="I2557" s="7"/>
      <c r="J2557" s="7"/>
      <c r="K2557" s="7"/>
      <c r="M2557" s="7"/>
    </row>
    <row r="2558" spans="1:13" x14ac:dyDescent="0.25">
      <c r="A2558" s="7"/>
      <c r="B2558">
        <v>2013</v>
      </c>
      <c r="C2558">
        <v>12</v>
      </c>
      <c r="D2558">
        <v>28</v>
      </c>
      <c r="E2558" s="127">
        <v>0</v>
      </c>
      <c r="F2558" s="127">
        <v>5.4538092178804174</v>
      </c>
      <c r="G2558" s="29">
        <v>1</v>
      </c>
      <c r="H2558" s="7"/>
      <c r="I2558" s="7"/>
      <c r="J2558" s="7"/>
      <c r="K2558" s="7"/>
      <c r="M2558" s="7"/>
    </row>
    <row r="2559" spans="1:13" x14ac:dyDescent="0.25">
      <c r="A2559" s="7"/>
      <c r="B2559">
        <v>2013</v>
      </c>
      <c r="C2559">
        <v>12</v>
      </c>
      <c r="D2559">
        <v>29</v>
      </c>
      <c r="E2559" s="127">
        <v>0.20451334099999999</v>
      </c>
      <c r="F2559" s="127">
        <v>5.40994852056585</v>
      </c>
      <c r="G2559" s="29">
        <v>1</v>
      </c>
      <c r="H2559" s="7"/>
      <c r="I2559" s="7"/>
      <c r="J2559" s="7"/>
      <c r="K2559" s="7"/>
      <c r="M2559" s="7"/>
    </row>
    <row r="2560" spans="1:13" x14ac:dyDescent="0.25">
      <c r="A2560" s="7"/>
      <c r="B2560">
        <v>2013</v>
      </c>
      <c r="C2560">
        <v>12</v>
      </c>
      <c r="D2560">
        <v>30</v>
      </c>
      <c r="E2560" s="127">
        <v>0</v>
      </c>
      <c r="F2560" s="127">
        <v>5.3643972667296733</v>
      </c>
      <c r="G2560" s="29">
        <v>1</v>
      </c>
      <c r="H2560" s="7"/>
      <c r="I2560" s="7"/>
      <c r="J2560" s="7"/>
      <c r="K2560" s="7"/>
      <c r="M2560" s="7"/>
    </row>
    <row r="2561" spans="1:13" x14ac:dyDescent="0.25">
      <c r="A2561" s="7"/>
      <c r="B2561">
        <v>2013</v>
      </c>
      <c r="C2561">
        <v>12</v>
      </c>
      <c r="D2561">
        <v>31</v>
      </c>
      <c r="E2561" s="127">
        <v>31.715766899999998</v>
      </c>
      <c r="F2561" s="127">
        <v>5.3171327089422338</v>
      </c>
      <c r="G2561" s="29">
        <v>1</v>
      </c>
      <c r="H2561" s="7"/>
      <c r="I2561" s="7"/>
      <c r="J2561" s="7"/>
      <c r="K2561" s="7"/>
      <c r="M2561" s="7"/>
    </row>
    <row r="2562" spans="1:13" x14ac:dyDescent="0.25">
      <c r="A2562" s="7"/>
      <c r="B2562">
        <v>2014</v>
      </c>
      <c r="C2562">
        <v>1</v>
      </c>
      <c r="D2562">
        <v>1</v>
      </c>
      <c r="E2562" s="127">
        <v>1.6372885699999999</v>
      </c>
      <c r="F2562" s="127">
        <v>6.0554107200174849</v>
      </c>
      <c r="G2562" s="29">
        <v>1</v>
      </c>
      <c r="H2562" s="7"/>
      <c r="I2562" s="7"/>
      <c r="J2562" s="7"/>
      <c r="K2562" s="7"/>
      <c r="M2562" s="7"/>
    </row>
    <row r="2563" spans="1:13" x14ac:dyDescent="0.25">
      <c r="A2563" s="7"/>
      <c r="B2563">
        <v>2014</v>
      </c>
      <c r="C2563">
        <v>1</v>
      </c>
      <c r="D2563">
        <v>2</v>
      </c>
      <c r="E2563" s="127">
        <v>4.18418169</v>
      </c>
      <c r="F2563" s="127">
        <v>6.0653535715409959</v>
      </c>
      <c r="G2563" s="29">
        <v>1</v>
      </c>
      <c r="H2563" s="7"/>
      <c r="I2563" s="7"/>
      <c r="J2563" s="7"/>
      <c r="K2563" s="7"/>
      <c r="M2563" s="7"/>
    </row>
    <row r="2564" spans="1:13" x14ac:dyDescent="0.25">
      <c r="A2564" s="7"/>
      <c r="B2564">
        <v>2014</v>
      </c>
      <c r="C2564">
        <v>1</v>
      </c>
      <c r="D2564">
        <v>3</v>
      </c>
      <c r="E2564" s="127">
        <v>39.749725300000001</v>
      </c>
      <c r="F2564" s="127">
        <v>6.0741329576863645</v>
      </c>
      <c r="G2564" s="29">
        <v>1</v>
      </c>
      <c r="H2564" s="7"/>
      <c r="I2564" s="7"/>
      <c r="J2564" s="7"/>
      <c r="K2564" s="7"/>
      <c r="M2564" s="7"/>
    </row>
    <row r="2565" spans="1:13" x14ac:dyDescent="0.25">
      <c r="A2565" s="7"/>
      <c r="B2565">
        <v>2014</v>
      </c>
      <c r="C2565">
        <v>1</v>
      </c>
      <c r="D2565">
        <v>4</v>
      </c>
      <c r="E2565" s="127">
        <v>0</v>
      </c>
      <c r="F2565" s="127">
        <v>6.0817685881011112</v>
      </c>
      <c r="G2565" s="29">
        <v>1</v>
      </c>
      <c r="H2565" s="7"/>
      <c r="I2565" s="7"/>
      <c r="J2565" s="7"/>
      <c r="K2565" s="7"/>
      <c r="M2565" s="7"/>
    </row>
    <row r="2566" spans="1:13" x14ac:dyDescent="0.25">
      <c r="A2566" s="7"/>
      <c r="B2566">
        <v>2014</v>
      </c>
      <c r="C2566">
        <v>1</v>
      </c>
      <c r="D2566">
        <v>5</v>
      </c>
      <c r="E2566" s="127">
        <v>0</v>
      </c>
      <c r="F2566" s="127">
        <v>6.0882800548231222</v>
      </c>
      <c r="G2566" s="29">
        <v>1</v>
      </c>
      <c r="H2566" s="7"/>
      <c r="I2566" s="7"/>
      <c r="J2566" s="7"/>
      <c r="K2566" s="7"/>
      <c r="M2566" s="7"/>
    </row>
    <row r="2567" spans="1:13" x14ac:dyDescent="0.25">
      <c r="A2567" s="7"/>
      <c r="B2567">
        <v>2014</v>
      </c>
      <c r="C2567">
        <v>1</v>
      </c>
      <c r="D2567">
        <v>6</v>
      </c>
      <c r="E2567" s="127">
        <v>0</v>
      </c>
      <c r="F2567" s="127">
        <v>6.0936868322806506</v>
      </c>
      <c r="G2567" s="29">
        <v>1</v>
      </c>
      <c r="H2567" s="7"/>
      <c r="I2567" s="7"/>
      <c r="J2567" s="7"/>
      <c r="K2567" s="7"/>
      <c r="M2567" s="7"/>
    </row>
    <row r="2568" spans="1:13" x14ac:dyDescent="0.25">
      <c r="A2568" s="7"/>
      <c r="B2568">
        <v>2014</v>
      </c>
      <c r="C2568">
        <v>1</v>
      </c>
      <c r="D2568">
        <v>7</v>
      </c>
      <c r="E2568" s="127">
        <v>0</v>
      </c>
      <c r="F2568" s="127">
        <v>6.0980082772923199</v>
      </c>
      <c r="G2568" s="29">
        <v>1</v>
      </c>
      <c r="H2568" s="7"/>
      <c r="I2568" s="7"/>
      <c r="J2568" s="7"/>
      <c r="K2568" s="7"/>
      <c r="M2568" s="7"/>
    </row>
    <row r="2569" spans="1:13" x14ac:dyDescent="0.25">
      <c r="A2569" s="7"/>
      <c r="B2569">
        <v>2014</v>
      </c>
      <c r="C2569">
        <v>1</v>
      </c>
      <c r="D2569">
        <v>8</v>
      </c>
      <c r="E2569" s="127">
        <v>8.2774028800000004</v>
      </c>
      <c r="F2569" s="127">
        <v>6.1012636290671196</v>
      </c>
      <c r="G2569" s="29">
        <v>1</v>
      </c>
      <c r="H2569" s="7"/>
      <c r="I2569" s="7"/>
      <c r="J2569" s="7"/>
      <c r="K2569" s="7"/>
      <c r="M2569" s="7"/>
    </row>
    <row r="2570" spans="1:13" x14ac:dyDescent="0.25">
      <c r="A2570" s="7"/>
      <c r="B2570">
        <v>2014</v>
      </c>
      <c r="C2570">
        <v>1</v>
      </c>
      <c r="D2570">
        <v>9</v>
      </c>
      <c r="E2570" s="127">
        <v>0</v>
      </c>
      <c r="F2570" s="127">
        <v>6.103472009204407</v>
      </c>
      <c r="G2570" s="29">
        <v>1</v>
      </c>
      <c r="H2570" s="7"/>
      <c r="I2570" s="7"/>
      <c r="J2570" s="7"/>
      <c r="K2570" s="7"/>
      <c r="M2570" s="7"/>
    </row>
    <row r="2571" spans="1:13" x14ac:dyDescent="0.25">
      <c r="A2571" s="7"/>
      <c r="B2571">
        <v>2014</v>
      </c>
      <c r="C2571">
        <v>1</v>
      </c>
      <c r="D2571">
        <v>10</v>
      </c>
      <c r="E2571" s="127">
        <v>0</v>
      </c>
      <c r="F2571" s="127">
        <v>6.104652421693908</v>
      </c>
      <c r="G2571" s="29">
        <v>1</v>
      </c>
      <c r="H2571" s="7"/>
      <c r="I2571" s="7"/>
      <c r="J2571" s="7"/>
      <c r="K2571" s="7"/>
      <c r="M2571" s="7"/>
    </row>
    <row r="2572" spans="1:13" x14ac:dyDescent="0.25">
      <c r="A2572" s="7"/>
      <c r="B2572">
        <v>2014</v>
      </c>
      <c r="C2572">
        <v>1</v>
      </c>
      <c r="D2572">
        <v>11</v>
      </c>
      <c r="E2572" s="127">
        <v>11.9158211</v>
      </c>
      <c r="F2572" s="127">
        <v>6.104823752915717</v>
      </c>
      <c r="G2572" s="29">
        <v>1</v>
      </c>
      <c r="H2572" s="7"/>
      <c r="I2572" s="7"/>
      <c r="J2572" s="7"/>
      <c r="K2572" s="7"/>
      <c r="M2572" s="7"/>
    </row>
    <row r="2573" spans="1:13" x14ac:dyDescent="0.25">
      <c r="A2573" s="7"/>
      <c r="B2573">
        <v>2014</v>
      </c>
      <c r="C2573">
        <v>1</v>
      </c>
      <c r="D2573">
        <v>12</v>
      </c>
      <c r="E2573" s="127">
        <v>0</v>
      </c>
      <c r="F2573" s="127">
        <v>6.1040047716402945</v>
      </c>
      <c r="G2573" s="29">
        <v>1</v>
      </c>
      <c r="H2573" s="7"/>
      <c r="I2573" s="7"/>
      <c r="J2573" s="7"/>
      <c r="K2573" s="7"/>
      <c r="M2573" s="7"/>
    </row>
    <row r="2574" spans="1:13" x14ac:dyDescent="0.25">
      <c r="A2574" s="7"/>
      <c r="B2574">
        <v>2014</v>
      </c>
      <c r="C2574">
        <v>1</v>
      </c>
      <c r="D2574">
        <v>13</v>
      </c>
      <c r="E2574" s="127">
        <v>0</v>
      </c>
      <c r="F2574" s="127">
        <v>6.1022141290284697</v>
      </c>
      <c r="G2574" s="29">
        <v>1</v>
      </c>
      <c r="H2574" s="7"/>
      <c r="I2574" s="7"/>
      <c r="J2574" s="7"/>
      <c r="K2574" s="7"/>
      <c r="M2574" s="7"/>
    </row>
    <row r="2575" spans="1:13" x14ac:dyDescent="0.25">
      <c r="A2575" s="7"/>
      <c r="B2575">
        <v>2014</v>
      </c>
      <c r="C2575">
        <v>1</v>
      </c>
      <c r="D2575">
        <v>14</v>
      </c>
      <c r="E2575" s="127">
        <v>0</v>
      </c>
      <c r="F2575" s="127">
        <v>6.0994703586314403</v>
      </c>
      <c r="G2575" s="29">
        <v>1</v>
      </c>
      <c r="H2575" s="7"/>
      <c r="I2575" s="7"/>
      <c r="J2575" s="7"/>
      <c r="K2575" s="7"/>
      <c r="M2575" s="7"/>
    </row>
    <row r="2576" spans="1:13" x14ac:dyDescent="0.25">
      <c r="A2576" s="7"/>
      <c r="B2576">
        <v>2014</v>
      </c>
      <c r="C2576">
        <v>1</v>
      </c>
      <c r="D2576">
        <v>15</v>
      </c>
      <c r="E2576" s="127">
        <v>8.0954818700000004</v>
      </c>
      <c r="F2576" s="127">
        <v>6.0957918763907708</v>
      </c>
      <c r="G2576" s="29">
        <v>1</v>
      </c>
      <c r="H2576" s="7"/>
      <c r="I2576" s="7"/>
      <c r="J2576" s="7"/>
      <c r="K2576" s="7"/>
      <c r="M2576" s="7"/>
    </row>
    <row r="2577" spans="1:13" x14ac:dyDescent="0.25">
      <c r="A2577" s="7"/>
      <c r="B2577">
        <v>2014</v>
      </c>
      <c r="C2577">
        <v>1</v>
      </c>
      <c r="D2577">
        <v>16</v>
      </c>
      <c r="E2577" s="127">
        <v>0.22740116699999999</v>
      </c>
      <c r="F2577" s="127">
        <v>6.0911969806383937</v>
      </c>
      <c r="G2577" s="29">
        <v>1</v>
      </c>
      <c r="H2577" s="7"/>
      <c r="I2577" s="7"/>
      <c r="J2577" s="7"/>
      <c r="K2577" s="7"/>
      <c r="M2577" s="7"/>
    </row>
    <row r="2578" spans="1:13" x14ac:dyDescent="0.25">
      <c r="A2578" s="7"/>
      <c r="B2578">
        <v>2014</v>
      </c>
      <c r="C2578">
        <v>1</v>
      </c>
      <c r="D2578">
        <v>17</v>
      </c>
      <c r="E2578" s="127">
        <v>0</v>
      </c>
      <c r="F2578" s="127">
        <v>6.0857038520966089</v>
      </c>
      <c r="G2578" s="29">
        <v>1</v>
      </c>
      <c r="H2578" s="7"/>
      <c r="I2578" s="7"/>
      <c r="J2578" s="7"/>
      <c r="K2578" s="7"/>
      <c r="M2578" s="7"/>
    </row>
    <row r="2579" spans="1:13" x14ac:dyDescent="0.25">
      <c r="A2579" s="7"/>
      <c r="B2579">
        <v>2014</v>
      </c>
      <c r="C2579">
        <v>1</v>
      </c>
      <c r="D2579">
        <v>18</v>
      </c>
      <c r="E2579" s="127">
        <v>1.7282490699999999</v>
      </c>
      <c r="F2579" s="127">
        <v>6.0793305538780871</v>
      </c>
      <c r="G2579" s="29">
        <v>1</v>
      </c>
      <c r="H2579" s="7"/>
      <c r="I2579" s="7"/>
      <c r="J2579" s="7"/>
      <c r="K2579" s="7"/>
      <c r="M2579" s="7"/>
    </row>
    <row r="2580" spans="1:13" x14ac:dyDescent="0.25">
      <c r="A2580" s="7"/>
      <c r="B2580">
        <v>2014</v>
      </c>
      <c r="C2580">
        <v>1</v>
      </c>
      <c r="D2580">
        <v>19</v>
      </c>
      <c r="E2580" s="127">
        <v>0</v>
      </c>
      <c r="F2580" s="127">
        <v>6.0720950314858619</v>
      </c>
      <c r="G2580" s="29">
        <v>1</v>
      </c>
      <c r="H2580" s="7"/>
      <c r="I2580" s="7"/>
      <c r="J2580" s="7"/>
      <c r="K2580" s="7"/>
      <c r="M2580" s="7"/>
    </row>
    <row r="2581" spans="1:13" x14ac:dyDescent="0.25">
      <c r="A2581" s="7"/>
      <c r="B2581">
        <v>2014</v>
      </c>
      <c r="C2581">
        <v>1</v>
      </c>
      <c r="D2581">
        <v>20</v>
      </c>
      <c r="E2581" s="127">
        <v>0</v>
      </c>
      <c r="F2581" s="127">
        <v>6.0640151128133395</v>
      </c>
      <c r="G2581" s="29">
        <v>1</v>
      </c>
      <c r="H2581" s="7"/>
      <c r="I2581" s="7"/>
      <c r="J2581" s="7"/>
      <c r="K2581" s="7"/>
      <c r="M2581" s="7"/>
    </row>
    <row r="2582" spans="1:13" x14ac:dyDescent="0.25">
      <c r="A2582" s="7"/>
      <c r="B2582">
        <v>2014</v>
      </c>
      <c r="C2582">
        <v>1</v>
      </c>
      <c r="D2582">
        <v>21</v>
      </c>
      <c r="E2582" s="127">
        <v>0</v>
      </c>
      <c r="F2582" s="127">
        <v>6.0551085081442908</v>
      </c>
      <c r="G2582" s="29">
        <v>1</v>
      </c>
      <c r="H2582" s="7"/>
      <c r="I2582" s="7"/>
      <c r="J2582" s="7"/>
      <c r="K2582" s="7"/>
      <c r="M2582" s="7"/>
    </row>
    <row r="2583" spans="1:13" x14ac:dyDescent="0.25">
      <c r="A2583" s="7"/>
      <c r="B2583">
        <v>2014</v>
      </c>
      <c r="C2583">
        <v>1</v>
      </c>
      <c r="D2583">
        <v>22</v>
      </c>
      <c r="E2583" s="127">
        <v>0</v>
      </c>
      <c r="F2583" s="127">
        <v>6.0453928101528547</v>
      </c>
      <c r="G2583" s="29">
        <v>1</v>
      </c>
      <c r="H2583" s="7"/>
      <c r="I2583" s="7"/>
      <c r="J2583" s="7"/>
      <c r="K2583" s="7"/>
      <c r="M2583" s="7"/>
    </row>
    <row r="2584" spans="1:13" x14ac:dyDescent="0.25">
      <c r="A2584" s="7"/>
      <c r="B2584">
        <v>2014</v>
      </c>
      <c r="C2584">
        <v>1</v>
      </c>
      <c r="D2584">
        <v>23</v>
      </c>
      <c r="E2584" s="127">
        <v>0</v>
      </c>
      <c r="F2584" s="127">
        <v>6.0348854939035412</v>
      </c>
      <c r="G2584" s="29">
        <v>1</v>
      </c>
      <c r="H2584" s="7"/>
      <c r="I2584" s="7"/>
      <c r="J2584" s="7"/>
      <c r="K2584" s="7"/>
      <c r="M2584" s="7"/>
    </row>
    <row r="2585" spans="1:13" x14ac:dyDescent="0.25">
      <c r="A2585" s="7"/>
      <c r="B2585">
        <v>2014</v>
      </c>
      <c r="C2585">
        <v>1</v>
      </c>
      <c r="D2585">
        <v>24</v>
      </c>
      <c r="E2585" s="127">
        <v>58.578544600000001</v>
      </c>
      <c r="F2585" s="127">
        <v>6.0236039168512239</v>
      </c>
      <c r="G2585" s="29">
        <v>1</v>
      </c>
      <c r="H2585" s="7"/>
      <c r="I2585" s="7"/>
      <c r="J2585" s="7"/>
      <c r="K2585" s="7"/>
      <c r="M2585" s="7"/>
    </row>
    <row r="2586" spans="1:13" x14ac:dyDescent="0.25">
      <c r="A2586" s="7"/>
      <c r="B2586">
        <v>2014</v>
      </c>
      <c r="C2586">
        <v>1</v>
      </c>
      <c r="D2586">
        <v>25</v>
      </c>
      <c r="E2586" s="127">
        <v>5.2302269900000002</v>
      </c>
      <c r="F2586" s="127">
        <v>6.0115653188411455</v>
      </c>
      <c r="G2586" s="29">
        <v>1</v>
      </c>
      <c r="H2586" s="7"/>
      <c r="I2586" s="7"/>
      <c r="J2586" s="7"/>
      <c r="K2586" s="7"/>
      <c r="M2586" s="7"/>
    </row>
    <row r="2587" spans="1:13" x14ac:dyDescent="0.25">
      <c r="A2587" s="7"/>
      <c r="B2587">
        <v>2014</v>
      </c>
      <c r="C2587">
        <v>1</v>
      </c>
      <c r="D2587">
        <v>26</v>
      </c>
      <c r="E2587" s="127">
        <v>0</v>
      </c>
      <c r="F2587" s="127">
        <v>5.9987868221089196</v>
      </c>
      <c r="G2587" s="29">
        <v>1</v>
      </c>
      <c r="H2587" s="7"/>
      <c r="I2587" s="7"/>
      <c r="J2587" s="7"/>
      <c r="K2587" s="7"/>
      <c r="M2587" s="7"/>
    </row>
    <row r="2588" spans="1:13" x14ac:dyDescent="0.25">
      <c r="A2588" s="7"/>
      <c r="B2588">
        <v>2014</v>
      </c>
      <c r="C2588">
        <v>1</v>
      </c>
      <c r="D2588">
        <v>27</v>
      </c>
      <c r="E2588" s="127">
        <v>0</v>
      </c>
      <c r="F2588" s="127">
        <v>5.9852854312805235</v>
      </c>
      <c r="G2588" s="29">
        <v>1</v>
      </c>
      <c r="H2588" s="7"/>
      <c r="I2588" s="7"/>
      <c r="J2588" s="7"/>
      <c r="K2588" s="7"/>
      <c r="M2588" s="7"/>
    </row>
    <row r="2589" spans="1:13" x14ac:dyDescent="0.25">
      <c r="A2589" s="7"/>
      <c r="B2589">
        <v>2014</v>
      </c>
      <c r="C2589">
        <v>1</v>
      </c>
      <c r="D2589">
        <v>28</v>
      </c>
      <c r="E2589" s="127">
        <v>2.2740118499999999</v>
      </c>
      <c r="F2589" s="127">
        <v>5.9710780333723035</v>
      </c>
      <c r="G2589" s="29">
        <v>1</v>
      </c>
      <c r="H2589" s="7"/>
      <c r="I2589" s="7"/>
      <c r="J2589" s="7"/>
      <c r="K2589" s="7"/>
      <c r="M2589" s="7"/>
    </row>
    <row r="2590" spans="1:13" x14ac:dyDescent="0.25">
      <c r="A2590" s="7"/>
      <c r="B2590">
        <v>2014</v>
      </c>
      <c r="C2590">
        <v>1</v>
      </c>
      <c r="D2590">
        <v>29</v>
      </c>
      <c r="E2590" s="127">
        <v>53.575721700000003</v>
      </c>
      <c r="F2590" s="127">
        <v>5.9561813977909752</v>
      </c>
      <c r="G2590" s="29">
        <v>1</v>
      </c>
      <c r="H2590" s="7"/>
      <c r="I2590" s="7"/>
      <c r="J2590" s="7"/>
      <c r="K2590" s="7"/>
      <c r="M2590" s="7"/>
    </row>
    <row r="2591" spans="1:13" x14ac:dyDescent="0.25">
      <c r="A2591" s="7"/>
      <c r="B2591">
        <v>2014</v>
      </c>
      <c r="C2591">
        <v>1</v>
      </c>
      <c r="D2591">
        <v>30</v>
      </c>
      <c r="E2591" s="127">
        <v>0</v>
      </c>
      <c r="F2591" s="127">
        <v>5.9406121763336213</v>
      </c>
      <c r="G2591" s="29">
        <v>1</v>
      </c>
      <c r="H2591" s="7"/>
      <c r="I2591" s="7"/>
      <c r="J2591" s="7"/>
      <c r="K2591" s="7"/>
      <c r="M2591" s="7"/>
    </row>
    <row r="2592" spans="1:13" x14ac:dyDescent="0.25">
      <c r="A2592" s="7"/>
      <c r="B2592">
        <v>2014</v>
      </c>
      <c r="C2592">
        <v>1</v>
      </c>
      <c r="D2592">
        <v>31</v>
      </c>
      <c r="E2592" s="127">
        <v>0</v>
      </c>
      <c r="F2592" s="127">
        <v>5.9243869031876919</v>
      </c>
      <c r="G2592" s="29">
        <v>1</v>
      </c>
      <c r="H2592" s="7"/>
      <c r="I2592" s="7"/>
      <c r="J2592" s="7"/>
      <c r="K2592" s="7"/>
      <c r="M2592" s="7"/>
    </row>
    <row r="2593" spans="1:13" x14ac:dyDescent="0.25">
      <c r="A2593" s="7"/>
      <c r="B2593">
        <v>2014</v>
      </c>
      <c r="C2593">
        <v>2</v>
      </c>
      <c r="D2593">
        <v>1</v>
      </c>
      <c r="E2593" s="127">
        <v>0</v>
      </c>
      <c r="F2593" s="127">
        <v>5.9075219949310052</v>
      </c>
      <c r="G2593" s="29">
        <v>1</v>
      </c>
      <c r="H2593" s="7"/>
      <c r="I2593" s="7"/>
      <c r="J2593" s="7"/>
      <c r="K2593" s="7"/>
      <c r="M2593" s="7"/>
    </row>
    <row r="2594" spans="1:13" x14ac:dyDescent="0.25">
      <c r="A2594" s="7"/>
      <c r="B2594">
        <v>2014</v>
      </c>
      <c r="C2594">
        <v>2</v>
      </c>
      <c r="D2594">
        <v>2</v>
      </c>
      <c r="E2594" s="127">
        <v>0</v>
      </c>
      <c r="F2594" s="127">
        <v>5.8900337505317468</v>
      </c>
      <c r="G2594" s="29">
        <v>1</v>
      </c>
      <c r="H2594" s="7"/>
      <c r="I2594" s="7"/>
      <c r="J2594" s="7"/>
      <c r="K2594" s="7"/>
      <c r="M2594" s="7"/>
    </row>
    <row r="2595" spans="1:13" x14ac:dyDescent="0.25">
      <c r="A2595" s="7"/>
      <c r="B2595">
        <v>2014</v>
      </c>
      <c r="C2595">
        <v>2</v>
      </c>
      <c r="D2595">
        <v>3</v>
      </c>
      <c r="E2595" s="127">
        <v>33.840164199999997</v>
      </c>
      <c r="F2595" s="127">
        <v>5.8719383513484704</v>
      </c>
      <c r="G2595" s="29">
        <v>1</v>
      </c>
      <c r="H2595" s="7"/>
      <c r="I2595" s="7"/>
      <c r="J2595" s="7"/>
      <c r="K2595" s="7"/>
      <c r="M2595" s="7"/>
    </row>
    <row r="2596" spans="1:13" x14ac:dyDescent="0.25">
      <c r="A2596" s="7"/>
      <c r="B2596">
        <v>2014</v>
      </c>
      <c r="C2596">
        <v>2</v>
      </c>
      <c r="D2596">
        <v>4</v>
      </c>
      <c r="E2596" s="127">
        <v>26.750135400000001</v>
      </c>
      <c r="F2596" s="127">
        <v>5.853251861130099</v>
      </c>
      <c r="G2596" s="29">
        <v>1</v>
      </c>
      <c r="H2596" s="7"/>
      <c r="I2596" s="7"/>
      <c r="J2596" s="7"/>
      <c r="K2596" s="7"/>
      <c r="M2596" s="7"/>
    </row>
    <row r="2597" spans="1:13" x14ac:dyDescent="0.25">
      <c r="A2597" s="7"/>
      <c r="B2597">
        <v>2014</v>
      </c>
      <c r="C2597">
        <v>2</v>
      </c>
      <c r="D2597">
        <v>5</v>
      </c>
      <c r="E2597" s="127">
        <v>0</v>
      </c>
      <c r="F2597" s="127">
        <v>5.8339902260159207</v>
      </c>
      <c r="G2597" s="29">
        <v>1</v>
      </c>
      <c r="H2597" s="7"/>
      <c r="I2597" s="7"/>
      <c r="J2597" s="7"/>
      <c r="K2597" s="7"/>
      <c r="M2597" s="7"/>
    </row>
    <row r="2598" spans="1:13" x14ac:dyDescent="0.25">
      <c r="A2598" s="7"/>
      <c r="B2598">
        <v>2014</v>
      </c>
      <c r="C2598">
        <v>2</v>
      </c>
      <c r="D2598">
        <v>6</v>
      </c>
      <c r="E2598" s="127">
        <v>12.6939297</v>
      </c>
      <c r="F2598" s="127">
        <v>5.814169274535594</v>
      </c>
      <c r="G2598" s="29">
        <v>1</v>
      </c>
      <c r="H2598" s="7"/>
      <c r="I2598" s="7"/>
      <c r="J2598" s="7"/>
      <c r="K2598" s="7"/>
      <c r="M2598" s="7"/>
    </row>
    <row r="2599" spans="1:13" x14ac:dyDescent="0.25">
      <c r="A2599" s="7"/>
      <c r="B2599">
        <v>2014</v>
      </c>
      <c r="C2599">
        <v>2</v>
      </c>
      <c r="D2599">
        <v>7</v>
      </c>
      <c r="E2599" s="127">
        <v>18.886091199999999</v>
      </c>
      <c r="F2599" s="127">
        <v>5.7938047176091434</v>
      </c>
      <c r="G2599" s="29">
        <v>1</v>
      </c>
      <c r="H2599" s="7"/>
      <c r="I2599" s="7"/>
      <c r="J2599" s="7"/>
      <c r="K2599" s="7"/>
      <c r="M2599" s="7"/>
    </row>
    <row r="2600" spans="1:13" x14ac:dyDescent="0.25">
      <c r="A2600" s="7"/>
      <c r="B2600">
        <v>2014</v>
      </c>
      <c r="C2600">
        <v>2</v>
      </c>
      <c r="D2600">
        <v>8</v>
      </c>
      <c r="E2600" s="127">
        <v>0</v>
      </c>
      <c r="F2600" s="127">
        <v>5.7729121485469612</v>
      </c>
      <c r="G2600" s="29">
        <v>1</v>
      </c>
      <c r="H2600" s="7"/>
      <c r="I2600" s="7"/>
      <c r="J2600" s="7"/>
      <c r="K2600" s="7"/>
      <c r="M2600" s="7"/>
    </row>
    <row r="2601" spans="1:13" x14ac:dyDescent="0.25">
      <c r="A2601" s="7"/>
      <c r="B2601">
        <v>2014</v>
      </c>
      <c r="C2601">
        <v>2</v>
      </c>
      <c r="D2601">
        <v>9</v>
      </c>
      <c r="E2601" s="127">
        <v>38.886772200000003</v>
      </c>
      <c r="F2601" s="127">
        <v>5.751507043049811</v>
      </c>
      <c r="G2601" s="29">
        <v>1</v>
      </c>
      <c r="H2601" s="7"/>
      <c r="I2601" s="7"/>
      <c r="J2601" s="7"/>
      <c r="K2601" s="7"/>
      <c r="M2601" s="7"/>
    </row>
    <row r="2602" spans="1:13" x14ac:dyDescent="0.25">
      <c r="A2602" s="7"/>
      <c r="B2602">
        <v>2014</v>
      </c>
      <c r="C2602">
        <v>2</v>
      </c>
      <c r="D2602">
        <v>10</v>
      </c>
      <c r="E2602" s="127">
        <v>14.396774300000001</v>
      </c>
      <c r="F2602" s="127">
        <v>5.7296047592088186</v>
      </c>
      <c r="G2602" s="29">
        <v>1</v>
      </c>
      <c r="H2602" s="7"/>
      <c r="I2602" s="7"/>
      <c r="J2602" s="7"/>
      <c r="K2602" s="7"/>
      <c r="M2602" s="7"/>
    </row>
    <row r="2603" spans="1:13" x14ac:dyDescent="0.25">
      <c r="A2603" s="7"/>
      <c r="B2603">
        <v>2014</v>
      </c>
      <c r="C2603">
        <v>2</v>
      </c>
      <c r="D2603">
        <v>11</v>
      </c>
      <c r="E2603" s="127">
        <v>2.4459035400000002</v>
      </c>
      <c r="F2603" s="127">
        <v>5.7072205375054823</v>
      </c>
      <c r="G2603" s="29">
        <v>1</v>
      </c>
      <c r="H2603" s="7"/>
      <c r="I2603" s="7"/>
      <c r="J2603" s="7"/>
      <c r="K2603" s="7"/>
      <c r="M2603" s="7"/>
    </row>
    <row r="2604" spans="1:13" x14ac:dyDescent="0.25">
      <c r="A2604" s="7"/>
      <c r="B2604">
        <v>2014</v>
      </c>
      <c r="C2604">
        <v>2</v>
      </c>
      <c r="D2604">
        <v>12</v>
      </c>
      <c r="E2604" s="127">
        <v>21.7964077</v>
      </c>
      <c r="F2604" s="127">
        <v>5.6843695008116661</v>
      </c>
      <c r="G2604" s="29">
        <v>1</v>
      </c>
      <c r="H2604" s="7"/>
      <c r="I2604" s="7"/>
      <c r="J2604" s="7"/>
      <c r="K2604" s="7"/>
      <c r="M2604" s="7"/>
    </row>
    <row r="2605" spans="1:13" x14ac:dyDescent="0.25">
      <c r="A2605" s="7"/>
      <c r="B2605">
        <v>2014</v>
      </c>
      <c r="C2605">
        <v>2</v>
      </c>
      <c r="D2605">
        <v>13</v>
      </c>
      <c r="E2605" s="127">
        <v>0</v>
      </c>
      <c r="F2605" s="127">
        <v>5.661066654389602</v>
      </c>
      <c r="G2605" s="29">
        <v>1</v>
      </c>
      <c r="H2605" s="7"/>
      <c r="I2605" s="7"/>
      <c r="J2605" s="7"/>
      <c r="K2605" s="7"/>
      <c r="M2605" s="7"/>
    </row>
    <row r="2606" spans="1:13" x14ac:dyDescent="0.25">
      <c r="A2606" s="7"/>
      <c r="B2606">
        <v>2014</v>
      </c>
      <c r="C2606">
        <v>2</v>
      </c>
      <c r="D2606">
        <v>14</v>
      </c>
      <c r="E2606" s="127">
        <v>0</v>
      </c>
      <c r="F2606" s="127">
        <v>5.6373268858918903</v>
      </c>
      <c r="G2606" s="29">
        <v>1</v>
      </c>
      <c r="H2606" s="7"/>
      <c r="I2606" s="7"/>
      <c r="J2606" s="7"/>
      <c r="K2606" s="7"/>
      <c r="M2606" s="7"/>
    </row>
    <row r="2607" spans="1:13" x14ac:dyDescent="0.25">
      <c r="A2607" s="7"/>
      <c r="B2607">
        <v>2014</v>
      </c>
      <c r="C2607">
        <v>2</v>
      </c>
      <c r="D2607">
        <v>15</v>
      </c>
      <c r="E2607" s="127">
        <v>0</v>
      </c>
      <c r="F2607" s="127">
        <v>5.6131649653614994</v>
      </c>
      <c r="G2607" s="29">
        <v>1</v>
      </c>
      <c r="H2607" s="7"/>
      <c r="I2607" s="7"/>
      <c r="J2607" s="7"/>
      <c r="K2607" s="7"/>
      <c r="M2607" s="7"/>
    </row>
    <row r="2608" spans="1:13" x14ac:dyDescent="0.25">
      <c r="A2608" s="7"/>
      <c r="B2608">
        <v>2014</v>
      </c>
      <c r="C2608">
        <v>2</v>
      </c>
      <c r="D2608">
        <v>16</v>
      </c>
      <c r="E2608" s="127">
        <v>0</v>
      </c>
      <c r="F2608" s="127">
        <v>5.5885955452317644</v>
      </c>
      <c r="G2608" s="29">
        <v>1</v>
      </c>
      <c r="H2608" s="7"/>
      <c r="I2608" s="7"/>
      <c r="J2608" s="7"/>
      <c r="K2608" s="7"/>
      <c r="M2608" s="7"/>
    </row>
    <row r="2609" spans="1:13" x14ac:dyDescent="0.25">
      <c r="A2609" s="7"/>
      <c r="B2609">
        <v>2014</v>
      </c>
      <c r="C2609">
        <v>2</v>
      </c>
      <c r="D2609">
        <v>17</v>
      </c>
      <c r="E2609" s="127">
        <v>0</v>
      </c>
      <c r="F2609" s="127">
        <v>5.5636331603263898</v>
      </c>
      <c r="G2609" s="29">
        <v>1</v>
      </c>
      <c r="H2609" s="7"/>
      <c r="I2609" s="7"/>
      <c r="J2609" s="7"/>
      <c r="K2609" s="7"/>
      <c r="M2609" s="7"/>
    </row>
    <row r="2610" spans="1:13" x14ac:dyDescent="0.25">
      <c r="A2610" s="7"/>
      <c r="B2610">
        <v>2014</v>
      </c>
      <c r="C2610">
        <v>2</v>
      </c>
      <c r="D2610">
        <v>18</v>
      </c>
      <c r="E2610" s="127">
        <v>3.1270415800000002</v>
      </c>
      <c r="F2610" s="127">
        <v>5.5382922278594462</v>
      </c>
      <c r="G2610" s="29">
        <v>1</v>
      </c>
      <c r="H2610" s="7"/>
      <c r="I2610" s="7"/>
      <c r="J2610" s="7"/>
      <c r="K2610" s="7"/>
      <c r="M2610" s="7"/>
    </row>
    <row r="2611" spans="1:13" x14ac:dyDescent="0.25">
      <c r="A2611" s="7"/>
      <c r="B2611">
        <v>2014</v>
      </c>
      <c r="C2611">
        <v>2</v>
      </c>
      <c r="D2611">
        <v>19</v>
      </c>
      <c r="E2611" s="127">
        <v>2.3839821799999998</v>
      </c>
      <c r="F2611" s="127">
        <v>5.5125870474353729</v>
      </c>
      <c r="G2611" s="29">
        <v>1</v>
      </c>
      <c r="H2611" s="7"/>
      <c r="I2611" s="7"/>
      <c r="J2611" s="7"/>
      <c r="K2611" s="7"/>
      <c r="M2611" s="7"/>
    </row>
    <row r="2612" spans="1:13" x14ac:dyDescent="0.25">
      <c r="A2612" s="7"/>
      <c r="B2612">
        <v>2014</v>
      </c>
      <c r="C2612">
        <v>2</v>
      </c>
      <c r="D2612">
        <v>20</v>
      </c>
      <c r="E2612" s="127">
        <v>0</v>
      </c>
      <c r="F2612" s="127">
        <v>5.4865318010489776</v>
      </c>
      <c r="G2612" s="29">
        <v>1</v>
      </c>
      <c r="H2612" s="7"/>
      <c r="I2612" s="7"/>
      <c r="J2612" s="7"/>
      <c r="K2612" s="7"/>
      <c r="M2612" s="7"/>
    </row>
    <row r="2613" spans="1:13" x14ac:dyDescent="0.25">
      <c r="A2613" s="7"/>
      <c r="B2613">
        <v>2014</v>
      </c>
      <c r="C2613">
        <v>2</v>
      </c>
      <c r="D2613">
        <v>21</v>
      </c>
      <c r="E2613" s="127">
        <v>0</v>
      </c>
      <c r="F2613" s="127">
        <v>5.4601405530854361</v>
      </c>
      <c r="G2613" s="29">
        <v>1</v>
      </c>
      <c r="H2613" s="7"/>
      <c r="I2613" s="7"/>
      <c r="J2613" s="7"/>
      <c r="K2613" s="7"/>
      <c r="M2613" s="7"/>
    </row>
    <row r="2614" spans="1:13" x14ac:dyDescent="0.25">
      <c r="A2614" s="7"/>
      <c r="B2614">
        <v>2014</v>
      </c>
      <c r="C2614">
        <v>2</v>
      </c>
      <c r="D2614">
        <v>22</v>
      </c>
      <c r="E2614" s="127">
        <v>0</v>
      </c>
      <c r="F2614" s="127">
        <v>5.4334272503202889</v>
      </c>
      <c r="G2614" s="29">
        <v>1</v>
      </c>
      <c r="H2614" s="7"/>
      <c r="I2614" s="7"/>
      <c r="J2614" s="7"/>
      <c r="K2614" s="7"/>
      <c r="M2614" s="7"/>
    </row>
    <row r="2615" spans="1:13" x14ac:dyDescent="0.25">
      <c r="A2615" s="7"/>
      <c r="B2615">
        <v>2014</v>
      </c>
      <c r="C2615">
        <v>2</v>
      </c>
      <c r="D2615">
        <v>23</v>
      </c>
      <c r="E2615" s="127">
        <v>9.2882417100000003E-2</v>
      </c>
      <c r="F2615" s="127">
        <v>5.406405721919449</v>
      </c>
      <c r="G2615" s="29">
        <v>1</v>
      </c>
      <c r="H2615" s="7"/>
      <c r="I2615" s="7"/>
      <c r="J2615" s="7"/>
      <c r="K2615" s="7"/>
      <c r="M2615" s="7"/>
    </row>
    <row r="2616" spans="1:13" x14ac:dyDescent="0.25">
      <c r="A2616" s="7"/>
      <c r="B2616">
        <v>2014</v>
      </c>
      <c r="C2616">
        <v>2</v>
      </c>
      <c r="D2616">
        <v>24</v>
      </c>
      <c r="E2616" s="127">
        <v>0</v>
      </c>
      <c r="F2616" s="127">
        <v>5.3790896794391934</v>
      </c>
      <c r="G2616" s="29">
        <v>1</v>
      </c>
      <c r="H2616" s="7"/>
      <c r="I2616" s="7"/>
      <c r="J2616" s="7"/>
      <c r="K2616" s="7"/>
      <c r="M2616" s="7"/>
    </row>
    <row r="2617" spans="1:13" x14ac:dyDescent="0.25">
      <c r="A2617" s="7"/>
      <c r="B2617">
        <v>2014</v>
      </c>
      <c r="C2617">
        <v>2</v>
      </c>
      <c r="D2617">
        <v>25</v>
      </c>
      <c r="E2617" s="127">
        <v>0</v>
      </c>
      <c r="F2617" s="127">
        <v>5.3514927168261694</v>
      </c>
      <c r="G2617" s="29">
        <v>1</v>
      </c>
      <c r="H2617" s="7"/>
      <c r="I2617" s="7"/>
      <c r="J2617" s="7"/>
      <c r="K2617" s="7"/>
      <c r="M2617" s="7"/>
    </row>
    <row r="2618" spans="1:13" x14ac:dyDescent="0.25">
      <c r="A2618" s="7"/>
      <c r="B2618">
        <v>2014</v>
      </c>
      <c r="C2618">
        <v>2</v>
      </c>
      <c r="D2618">
        <v>26</v>
      </c>
      <c r="E2618" s="127">
        <v>0</v>
      </c>
      <c r="F2618" s="127">
        <v>5.3236283104173907</v>
      </c>
      <c r="G2618" s="29">
        <v>1</v>
      </c>
      <c r="H2618" s="7"/>
      <c r="I2618" s="7"/>
      <c r="J2618" s="7"/>
      <c r="K2618" s="7"/>
      <c r="M2618" s="7"/>
    </row>
    <row r="2619" spans="1:13" x14ac:dyDescent="0.25">
      <c r="A2619" s="7"/>
      <c r="B2619">
        <v>2014</v>
      </c>
      <c r="C2619">
        <v>2</v>
      </c>
      <c r="D2619">
        <v>27</v>
      </c>
      <c r="E2619" s="127">
        <v>0</v>
      </c>
      <c r="F2619" s="127">
        <v>5.2955098189402392</v>
      </c>
      <c r="G2619" s="29">
        <v>1</v>
      </c>
      <c r="H2619" s="7"/>
      <c r="I2619" s="7"/>
      <c r="J2619" s="7"/>
      <c r="K2619" s="7"/>
      <c r="M2619" s="7"/>
    </row>
    <row r="2620" spans="1:13" x14ac:dyDescent="0.25">
      <c r="A2620" s="7"/>
      <c r="B2620">
        <v>2014</v>
      </c>
      <c r="C2620">
        <v>2</v>
      </c>
      <c r="D2620">
        <v>28</v>
      </c>
      <c r="E2620" s="127">
        <v>0</v>
      </c>
      <c r="F2620" s="127">
        <v>5.2671504835124665</v>
      </c>
      <c r="G2620" s="29">
        <v>1</v>
      </c>
      <c r="H2620" s="7"/>
      <c r="I2620" s="7"/>
      <c r="J2620" s="7"/>
      <c r="K2620" s="7"/>
      <c r="M2620" s="7"/>
    </row>
    <row r="2621" spans="1:13" x14ac:dyDescent="0.25">
      <c r="A2621" s="7"/>
      <c r="B2621">
        <v>2014</v>
      </c>
      <c r="C2621">
        <v>3</v>
      </c>
      <c r="D2621">
        <v>1</v>
      </c>
      <c r="E2621" s="127">
        <v>0</v>
      </c>
      <c r="F2621" s="127">
        <v>5.2385634276421875</v>
      </c>
      <c r="G2621" s="29">
        <v>1</v>
      </c>
      <c r="H2621" s="7"/>
      <c r="I2621" s="7"/>
      <c r="J2621" s="7"/>
      <c r="K2621" s="7"/>
      <c r="M2621" s="7"/>
    </row>
    <row r="2622" spans="1:13" x14ac:dyDescent="0.25">
      <c r="A2622" s="7"/>
      <c r="B2622">
        <v>2014</v>
      </c>
      <c r="C2622">
        <v>3</v>
      </c>
      <c r="D2622">
        <v>2</v>
      </c>
      <c r="E2622" s="127">
        <v>0</v>
      </c>
      <c r="F2622" s="127">
        <v>5.2097616572278893</v>
      </c>
      <c r="G2622" s="29">
        <v>1</v>
      </c>
      <c r="H2622" s="7"/>
      <c r="I2622" s="7"/>
      <c r="J2622" s="7"/>
      <c r="K2622" s="7"/>
      <c r="M2622" s="7"/>
    </row>
    <row r="2623" spans="1:13" x14ac:dyDescent="0.25">
      <c r="A2623" s="7"/>
      <c r="B2623">
        <v>2014</v>
      </c>
      <c r="C2623">
        <v>3</v>
      </c>
      <c r="D2623">
        <v>3</v>
      </c>
      <c r="E2623" s="127">
        <v>0</v>
      </c>
      <c r="F2623" s="127">
        <v>5.1807580605584258</v>
      </c>
      <c r="G2623" s="29">
        <v>1</v>
      </c>
      <c r="H2623" s="7"/>
      <c r="I2623" s="7"/>
      <c r="J2623" s="7"/>
      <c r="K2623" s="7"/>
      <c r="M2623" s="7"/>
    </row>
    <row r="2624" spans="1:13" x14ac:dyDescent="0.25">
      <c r="A2624" s="7"/>
      <c r="B2624">
        <v>2014</v>
      </c>
      <c r="C2624">
        <v>3</v>
      </c>
      <c r="D2624">
        <v>4</v>
      </c>
      <c r="E2624" s="127">
        <v>0</v>
      </c>
      <c r="F2624" s="127">
        <v>5.1515654083130169</v>
      </c>
      <c r="G2624" s="29">
        <v>1</v>
      </c>
      <c r="H2624" s="7"/>
      <c r="I2624" s="7"/>
      <c r="J2624" s="7"/>
      <c r="K2624" s="7"/>
      <c r="M2624" s="7"/>
    </row>
    <row r="2625" spans="1:13" x14ac:dyDescent="0.25">
      <c r="A2625" s="7"/>
      <c r="B2625">
        <v>2014</v>
      </c>
      <c r="C2625">
        <v>3</v>
      </c>
      <c r="D2625">
        <v>5</v>
      </c>
      <c r="E2625" s="127">
        <v>0</v>
      </c>
      <c r="F2625" s="127">
        <v>5.1221963535612529</v>
      </c>
      <c r="G2625" s="29">
        <v>1</v>
      </c>
      <c r="H2625" s="7"/>
      <c r="I2625" s="7"/>
      <c r="J2625" s="7"/>
      <c r="K2625" s="7"/>
      <c r="M2625" s="7"/>
    </row>
    <row r="2626" spans="1:13" x14ac:dyDescent="0.25">
      <c r="A2626" s="7"/>
      <c r="B2626">
        <v>2014</v>
      </c>
      <c r="C2626">
        <v>3</v>
      </c>
      <c r="D2626">
        <v>6</v>
      </c>
      <c r="E2626" s="127">
        <v>0</v>
      </c>
      <c r="F2626" s="127">
        <v>5.092663431763091</v>
      </c>
      <c r="G2626" s="29">
        <v>1</v>
      </c>
      <c r="H2626" s="7"/>
      <c r="I2626" s="7"/>
      <c r="J2626" s="7"/>
      <c r="K2626" s="7"/>
      <c r="M2626" s="7"/>
    </row>
    <row r="2627" spans="1:13" x14ac:dyDescent="0.25">
      <c r="A2627" s="7"/>
      <c r="B2627">
        <v>2014</v>
      </c>
      <c r="C2627">
        <v>3</v>
      </c>
      <c r="D2627">
        <v>7</v>
      </c>
      <c r="E2627" s="127">
        <v>0</v>
      </c>
      <c r="F2627" s="127">
        <v>5.0629790607688543</v>
      </c>
      <c r="G2627" s="29">
        <v>1</v>
      </c>
      <c r="H2627" s="7"/>
      <c r="I2627" s="7"/>
      <c r="J2627" s="7"/>
      <c r="K2627" s="7"/>
      <c r="M2627" s="7"/>
    </row>
    <row r="2628" spans="1:13" x14ac:dyDescent="0.25">
      <c r="A2628" s="7"/>
      <c r="B2628">
        <v>2014</v>
      </c>
      <c r="C2628">
        <v>3</v>
      </c>
      <c r="D2628">
        <v>8</v>
      </c>
      <c r="E2628" s="127">
        <v>0</v>
      </c>
      <c r="F2628" s="127">
        <v>5.0331555408192372</v>
      </c>
      <c r="G2628" s="29">
        <v>1</v>
      </c>
      <c r="H2628" s="7"/>
      <c r="I2628" s="7"/>
      <c r="J2628" s="7"/>
      <c r="K2628" s="7"/>
      <c r="M2628" s="7"/>
    </row>
    <row r="2629" spans="1:13" x14ac:dyDescent="0.25">
      <c r="A2629" s="7"/>
      <c r="B2629">
        <v>2014</v>
      </c>
      <c r="C2629">
        <v>3</v>
      </c>
      <c r="D2629">
        <v>9</v>
      </c>
      <c r="E2629" s="127">
        <v>0</v>
      </c>
      <c r="F2629" s="127">
        <v>5.0032050545452993</v>
      </c>
      <c r="G2629" s="29">
        <v>1</v>
      </c>
      <c r="H2629" s="7"/>
      <c r="I2629" s="7"/>
      <c r="J2629" s="7"/>
      <c r="K2629" s="7"/>
      <c r="M2629" s="7"/>
    </row>
    <row r="2630" spans="1:13" x14ac:dyDescent="0.25">
      <c r="A2630" s="7"/>
      <c r="B2630">
        <v>2014</v>
      </c>
      <c r="C2630">
        <v>3</v>
      </c>
      <c r="D2630">
        <v>10</v>
      </c>
      <c r="E2630" s="127">
        <v>0</v>
      </c>
      <c r="F2630" s="127">
        <v>4.9731396669684678</v>
      </c>
      <c r="G2630" s="29">
        <v>1</v>
      </c>
      <c r="H2630" s="7"/>
      <c r="I2630" s="7"/>
      <c r="J2630" s="7"/>
      <c r="K2630" s="7"/>
      <c r="M2630" s="7"/>
    </row>
    <row r="2631" spans="1:13" x14ac:dyDescent="0.25">
      <c r="A2631" s="7"/>
      <c r="B2631">
        <v>2014</v>
      </c>
      <c r="C2631">
        <v>3</v>
      </c>
      <c r="D2631">
        <v>11</v>
      </c>
      <c r="E2631" s="127">
        <v>0</v>
      </c>
      <c r="F2631" s="127">
        <v>4.9429713255005412</v>
      </c>
      <c r="G2631" s="29">
        <v>1</v>
      </c>
      <c r="H2631" s="7"/>
      <c r="I2631" s="7"/>
      <c r="J2631" s="7"/>
      <c r="K2631" s="7"/>
      <c r="M2631" s="7"/>
    </row>
    <row r="2632" spans="1:13" x14ac:dyDescent="0.25">
      <c r="A2632" s="7"/>
      <c r="B2632">
        <v>2014</v>
      </c>
      <c r="C2632">
        <v>3</v>
      </c>
      <c r="D2632">
        <v>12</v>
      </c>
      <c r="E2632" s="127">
        <v>0</v>
      </c>
      <c r="F2632" s="127">
        <v>4.9127118599436823</v>
      </c>
      <c r="G2632" s="29">
        <v>1</v>
      </c>
      <c r="H2632" s="7"/>
      <c r="I2632" s="7"/>
      <c r="J2632" s="7"/>
      <c r="K2632" s="7"/>
      <c r="M2632" s="7"/>
    </row>
    <row r="2633" spans="1:13" x14ac:dyDescent="0.25">
      <c r="A2633" s="7"/>
      <c r="B2633">
        <v>2014</v>
      </c>
      <c r="C2633">
        <v>3</v>
      </c>
      <c r="D2633">
        <v>13</v>
      </c>
      <c r="E2633" s="127">
        <v>0</v>
      </c>
      <c r="F2633" s="127">
        <v>4.8823729824904225</v>
      </c>
      <c r="G2633" s="29">
        <v>1</v>
      </c>
      <c r="H2633" s="7"/>
      <c r="I2633" s="7"/>
      <c r="J2633" s="7"/>
      <c r="K2633" s="7"/>
      <c r="M2633" s="7"/>
    </row>
    <row r="2634" spans="1:13" x14ac:dyDescent="0.25">
      <c r="A2634" s="7"/>
      <c r="B2634">
        <v>2014</v>
      </c>
      <c r="C2634">
        <v>3</v>
      </c>
      <c r="D2634">
        <v>14</v>
      </c>
      <c r="E2634" s="127">
        <v>0</v>
      </c>
      <c r="F2634" s="127">
        <v>4.8519662877236618</v>
      </c>
      <c r="G2634" s="29">
        <v>1</v>
      </c>
      <c r="H2634" s="7"/>
      <c r="I2634" s="7"/>
      <c r="J2634" s="7"/>
      <c r="K2634" s="7"/>
      <c r="M2634" s="7"/>
    </row>
    <row r="2635" spans="1:13" x14ac:dyDescent="0.25">
      <c r="A2635" s="7"/>
      <c r="B2635">
        <v>2014</v>
      </c>
      <c r="C2635">
        <v>3</v>
      </c>
      <c r="D2635">
        <v>15</v>
      </c>
      <c r="E2635" s="127">
        <v>0</v>
      </c>
      <c r="F2635" s="127">
        <v>4.8215032526166688</v>
      </c>
      <c r="G2635" s="29">
        <v>1</v>
      </c>
      <c r="H2635" s="7"/>
      <c r="I2635" s="7"/>
      <c r="J2635" s="7"/>
      <c r="K2635" s="7"/>
      <c r="M2635" s="7"/>
    </row>
    <row r="2636" spans="1:13" x14ac:dyDescent="0.25">
      <c r="A2636" s="7"/>
      <c r="B2636">
        <v>2014</v>
      </c>
      <c r="C2636">
        <v>3</v>
      </c>
      <c r="D2636">
        <v>16</v>
      </c>
      <c r="E2636" s="127">
        <v>0</v>
      </c>
      <c r="F2636" s="127">
        <v>4.7909952365330764</v>
      </c>
      <c r="G2636" s="29">
        <v>1</v>
      </c>
      <c r="H2636" s="7"/>
      <c r="I2636" s="7"/>
      <c r="J2636" s="7"/>
      <c r="K2636" s="7"/>
      <c r="M2636" s="7"/>
    </row>
    <row r="2637" spans="1:13" x14ac:dyDescent="0.25">
      <c r="A2637" s="7"/>
      <c r="B2637">
        <v>2014</v>
      </c>
      <c r="C2637">
        <v>3</v>
      </c>
      <c r="D2637">
        <v>17</v>
      </c>
      <c r="E2637" s="127">
        <v>0</v>
      </c>
      <c r="F2637" s="127">
        <v>4.7604534812268895</v>
      </c>
      <c r="G2637" s="29">
        <v>1</v>
      </c>
      <c r="H2637" s="7"/>
      <c r="I2637" s="7"/>
      <c r="J2637" s="7"/>
      <c r="K2637" s="7"/>
      <c r="M2637" s="7"/>
    </row>
    <row r="2638" spans="1:13" x14ac:dyDescent="0.25">
      <c r="A2638" s="7"/>
      <c r="B2638">
        <v>2014</v>
      </c>
      <c r="C2638">
        <v>3</v>
      </c>
      <c r="D2638">
        <v>18</v>
      </c>
      <c r="E2638" s="127">
        <v>0</v>
      </c>
      <c r="F2638" s="127">
        <v>4.7298891108424792</v>
      </c>
      <c r="G2638" s="29">
        <v>1</v>
      </c>
      <c r="H2638" s="7"/>
      <c r="I2638" s="7"/>
      <c r="J2638" s="7"/>
      <c r="K2638" s="7"/>
      <c r="M2638" s="7"/>
    </row>
    <row r="2639" spans="1:13" x14ac:dyDescent="0.25">
      <c r="A2639" s="7"/>
      <c r="B2639">
        <v>2014</v>
      </c>
      <c r="C2639">
        <v>3</v>
      </c>
      <c r="D2639">
        <v>19</v>
      </c>
      <c r="E2639" s="127">
        <v>0</v>
      </c>
      <c r="F2639" s="127">
        <v>4.6993131319145842</v>
      </c>
      <c r="G2639" s="29">
        <v>1</v>
      </c>
      <c r="H2639" s="7"/>
      <c r="I2639" s="7"/>
      <c r="J2639" s="7"/>
      <c r="K2639" s="7"/>
      <c r="M2639" s="7"/>
    </row>
    <row r="2640" spans="1:13" x14ac:dyDescent="0.25">
      <c r="A2640" s="7"/>
      <c r="B2640">
        <v>2014</v>
      </c>
      <c r="C2640">
        <v>3</v>
      </c>
      <c r="D2640">
        <v>20</v>
      </c>
      <c r="E2640" s="127">
        <v>0</v>
      </c>
      <c r="F2640" s="127">
        <v>4.668736433368311</v>
      </c>
      <c r="G2640" s="29">
        <v>1</v>
      </c>
      <c r="H2640" s="7"/>
      <c r="I2640" s="7"/>
      <c r="J2640" s="7"/>
      <c r="K2640" s="7"/>
      <c r="M2640" s="7"/>
    </row>
    <row r="2641" spans="1:13" x14ac:dyDescent="0.25">
      <c r="A2641" s="7"/>
      <c r="B2641">
        <v>2014</v>
      </c>
      <c r="C2641">
        <v>3</v>
      </c>
      <c r="D2641">
        <v>21</v>
      </c>
      <c r="E2641" s="127">
        <v>0</v>
      </c>
      <c r="F2641" s="127">
        <v>4.6381697865191338</v>
      </c>
      <c r="G2641" s="29">
        <v>1</v>
      </c>
      <c r="H2641" s="7"/>
      <c r="I2641" s="7"/>
      <c r="J2641" s="7"/>
      <c r="K2641" s="7"/>
      <c r="M2641" s="7"/>
    </row>
    <row r="2642" spans="1:13" x14ac:dyDescent="0.25">
      <c r="A2642" s="7"/>
      <c r="B2642">
        <v>2014</v>
      </c>
      <c r="C2642">
        <v>3</v>
      </c>
      <c r="D2642">
        <v>22</v>
      </c>
      <c r="E2642" s="127">
        <v>1.9382368299999999</v>
      </c>
      <c r="F2642" s="127">
        <v>4.6076238450728955</v>
      </c>
      <c r="G2642" s="29">
        <v>1</v>
      </c>
      <c r="H2642" s="7"/>
      <c r="I2642" s="7"/>
      <c r="J2642" s="7"/>
      <c r="K2642" s="7"/>
      <c r="M2642" s="7"/>
    </row>
    <row r="2643" spans="1:13" x14ac:dyDescent="0.25">
      <c r="A2643" s="7"/>
      <c r="B2643">
        <v>2014</v>
      </c>
      <c r="C2643">
        <v>3</v>
      </c>
      <c r="D2643">
        <v>23</v>
      </c>
      <c r="E2643" s="127">
        <v>2.6430501899999999</v>
      </c>
      <c r="F2643" s="127">
        <v>4.5771091451258066</v>
      </c>
      <c r="G2643" s="29">
        <v>1</v>
      </c>
      <c r="H2643" s="7"/>
      <c r="I2643" s="7"/>
      <c r="J2643" s="7"/>
      <c r="K2643" s="7"/>
      <c r="M2643" s="7"/>
    </row>
    <row r="2644" spans="1:13" x14ac:dyDescent="0.25">
      <c r="A2644" s="7"/>
      <c r="B2644">
        <v>2014</v>
      </c>
      <c r="C2644">
        <v>3</v>
      </c>
      <c r="D2644">
        <v>24</v>
      </c>
      <c r="E2644" s="127">
        <v>0</v>
      </c>
      <c r="F2644" s="127">
        <v>4.5466361051644455</v>
      </c>
      <c r="G2644" s="29">
        <v>1</v>
      </c>
      <c r="H2644" s="7"/>
      <c r="I2644" s="7"/>
      <c r="J2644" s="7"/>
      <c r="K2644" s="7"/>
      <c r="M2644" s="7"/>
    </row>
    <row r="2645" spans="1:13" x14ac:dyDescent="0.25">
      <c r="A2645" s="7"/>
      <c r="B2645">
        <v>2014</v>
      </c>
      <c r="C2645">
        <v>3</v>
      </c>
      <c r="D2645">
        <v>25</v>
      </c>
      <c r="E2645" s="127">
        <v>0</v>
      </c>
      <c r="F2645" s="127">
        <v>4.5162150260657574</v>
      </c>
      <c r="G2645" s="29">
        <v>1</v>
      </c>
      <c r="H2645" s="7"/>
      <c r="I2645" s="7"/>
      <c r="J2645" s="7"/>
      <c r="K2645" s="7"/>
      <c r="M2645" s="7"/>
    </row>
    <row r="2646" spans="1:13" x14ac:dyDescent="0.25">
      <c r="A2646" s="7"/>
      <c r="B2646">
        <v>2014</v>
      </c>
      <c r="C2646">
        <v>3</v>
      </c>
      <c r="D2646">
        <v>26</v>
      </c>
      <c r="E2646" s="127">
        <v>18.060844400000001</v>
      </c>
      <c r="F2646" s="127">
        <v>4.4858560910970544</v>
      </c>
      <c r="G2646" s="29">
        <v>1</v>
      </c>
      <c r="H2646" s="7"/>
      <c r="I2646" s="7"/>
      <c r="J2646" s="7"/>
      <c r="K2646" s="7"/>
      <c r="M2646" s="7"/>
    </row>
    <row r="2647" spans="1:13" x14ac:dyDescent="0.25">
      <c r="A2647" s="7"/>
      <c r="B2647">
        <v>2014</v>
      </c>
      <c r="C2647">
        <v>3</v>
      </c>
      <c r="D2647">
        <v>27</v>
      </c>
      <c r="E2647" s="127">
        <v>0</v>
      </c>
      <c r="F2647" s="127">
        <v>4.4555693659160207</v>
      </c>
      <c r="G2647" s="29">
        <v>1</v>
      </c>
      <c r="H2647" s="7"/>
      <c r="I2647" s="7"/>
      <c r="J2647" s="7"/>
      <c r="K2647" s="7"/>
      <c r="M2647" s="7"/>
    </row>
    <row r="2648" spans="1:13" x14ac:dyDescent="0.25">
      <c r="A2648" s="7"/>
      <c r="B2648">
        <v>2014</v>
      </c>
      <c r="C2648">
        <v>3</v>
      </c>
      <c r="D2648">
        <v>28</v>
      </c>
      <c r="E2648" s="127">
        <v>0</v>
      </c>
      <c r="F2648" s="127">
        <v>4.4253647985707047</v>
      </c>
      <c r="G2648" s="29">
        <v>1</v>
      </c>
      <c r="H2648" s="7"/>
      <c r="I2648" s="7"/>
      <c r="J2648" s="7"/>
      <c r="K2648" s="7"/>
      <c r="M2648" s="7"/>
    </row>
    <row r="2649" spans="1:13" x14ac:dyDescent="0.25">
      <c r="A2649" s="7"/>
      <c r="B2649">
        <v>2014</v>
      </c>
      <c r="C2649">
        <v>3</v>
      </c>
      <c r="D2649">
        <v>29</v>
      </c>
      <c r="E2649" s="127">
        <v>60.0853386</v>
      </c>
      <c r="F2649" s="127">
        <v>4.3952522194995245</v>
      </c>
      <c r="G2649" s="29">
        <v>1</v>
      </c>
      <c r="H2649" s="7"/>
      <c r="I2649" s="7"/>
      <c r="J2649" s="7"/>
      <c r="K2649" s="7"/>
      <c r="M2649" s="7"/>
    </row>
    <row r="2650" spans="1:13" x14ac:dyDescent="0.25">
      <c r="A2650" s="7"/>
      <c r="B2650">
        <v>2014</v>
      </c>
      <c r="C2650">
        <v>3</v>
      </c>
      <c r="D2650">
        <v>30</v>
      </c>
      <c r="E2650" s="127">
        <v>0</v>
      </c>
      <c r="F2650" s="127">
        <v>4.3652413415312648</v>
      </c>
      <c r="G2650" s="29">
        <v>1</v>
      </c>
      <c r="H2650" s="7"/>
      <c r="I2650" s="7"/>
      <c r="J2650" s="7"/>
      <c r="K2650" s="7"/>
      <c r="M2650" s="7"/>
    </row>
    <row r="2651" spans="1:13" x14ac:dyDescent="0.25">
      <c r="A2651" s="7"/>
      <c r="B2651">
        <v>2014</v>
      </c>
      <c r="C2651">
        <v>3</v>
      </c>
      <c r="D2651">
        <v>31</v>
      </c>
      <c r="E2651" s="127">
        <v>4.4931855199999999</v>
      </c>
      <c r="F2651" s="127">
        <v>4.3353417598850772</v>
      </c>
      <c r="G2651" s="29">
        <v>1</v>
      </c>
      <c r="H2651" s="7"/>
      <c r="I2651" s="7"/>
      <c r="J2651" s="7"/>
      <c r="K2651" s="7"/>
      <c r="M2651" s="7"/>
    </row>
    <row r="2652" spans="1:13" x14ac:dyDescent="0.25">
      <c r="A2652" s="7"/>
      <c r="B2652">
        <v>2014</v>
      </c>
      <c r="C2652">
        <v>4</v>
      </c>
      <c r="D2652">
        <v>1</v>
      </c>
      <c r="E2652" s="127">
        <v>0</v>
      </c>
      <c r="F2652" s="127">
        <v>4.3055629521704839</v>
      </c>
      <c r="G2652" s="29">
        <v>1</v>
      </c>
      <c r="H2652" s="7"/>
      <c r="I2652" s="7"/>
      <c r="J2652" s="7"/>
      <c r="K2652" s="7"/>
      <c r="M2652" s="7"/>
    </row>
    <row r="2653" spans="1:13" x14ac:dyDescent="0.25">
      <c r="A2653" s="7"/>
      <c r="B2653">
        <v>2014</v>
      </c>
      <c r="C2653">
        <v>4</v>
      </c>
      <c r="D2653">
        <v>2</v>
      </c>
      <c r="E2653" s="127">
        <v>1.71654916</v>
      </c>
      <c r="F2653" s="127">
        <v>4.2759142783873729</v>
      </c>
      <c r="G2653" s="29">
        <v>1</v>
      </c>
      <c r="H2653" s="7"/>
      <c r="I2653" s="7"/>
      <c r="J2653" s="7"/>
      <c r="K2653" s="7"/>
      <c r="M2653" s="7"/>
    </row>
    <row r="2654" spans="1:13" x14ac:dyDescent="0.25">
      <c r="A2654" s="7"/>
      <c r="B2654">
        <v>2014</v>
      </c>
      <c r="C2654">
        <v>4</v>
      </c>
      <c r="D2654">
        <v>3</v>
      </c>
      <c r="E2654" s="127">
        <v>0</v>
      </c>
      <c r="F2654" s="127">
        <v>4.2464049809260027</v>
      </c>
      <c r="G2654" s="29">
        <v>1</v>
      </c>
      <c r="H2654" s="7"/>
      <c r="I2654" s="7"/>
      <c r="J2654" s="7"/>
      <c r="K2654" s="7"/>
      <c r="M2654" s="7"/>
    </row>
    <row r="2655" spans="1:13" x14ac:dyDescent="0.25">
      <c r="A2655" s="7"/>
      <c r="B2655">
        <v>2014</v>
      </c>
      <c r="C2655">
        <v>4</v>
      </c>
      <c r="D2655">
        <v>4</v>
      </c>
      <c r="E2655" s="127">
        <v>29.217859300000001</v>
      </c>
      <c r="F2655" s="127">
        <v>4.217044184566995</v>
      </c>
      <c r="G2655" s="29">
        <v>1</v>
      </c>
      <c r="H2655" s="7"/>
      <c r="I2655" s="7"/>
      <c r="J2655" s="7"/>
      <c r="K2655" s="7"/>
      <c r="M2655" s="7"/>
    </row>
    <row r="2656" spans="1:13" x14ac:dyDescent="0.25">
      <c r="A2656" s="7"/>
      <c r="B2656">
        <v>2014</v>
      </c>
      <c r="C2656">
        <v>4</v>
      </c>
      <c r="D2656">
        <v>5</v>
      </c>
      <c r="E2656" s="127">
        <v>0</v>
      </c>
      <c r="F2656" s="127">
        <v>4.1878408964813421</v>
      </c>
      <c r="G2656" s="29">
        <v>1</v>
      </c>
      <c r="H2656" s="7"/>
      <c r="I2656" s="7"/>
      <c r="J2656" s="7"/>
      <c r="K2656" s="7"/>
      <c r="M2656" s="7"/>
    </row>
    <row r="2657" spans="1:13" x14ac:dyDescent="0.25">
      <c r="A2657" s="7"/>
      <c r="B2657">
        <v>2014</v>
      </c>
      <c r="C2657">
        <v>4</v>
      </c>
      <c r="D2657">
        <v>6</v>
      </c>
      <c r="E2657" s="127">
        <v>5.3687815700000003</v>
      </c>
      <c r="F2657" s="127">
        <v>4.1588040062304064</v>
      </c>
      <c r="G2657" s="29">
        <v>1</v>
      </c>
      <c r="H2657" s="7"/>
      <c r="I2657" s="7"/>
      <c r="J2657" s="7"/>
      <c r="K2657" s="7"/>
      <c r="M2657" s="7"/>
    </row>
    <row r="2658" spans="1:13" x14ac:dyDescent="0.25">
      <c r="A2658" s="7"/>
      <c r="B2658">
        <v>2014</v>
      </c>
      <c r="C2658">
        <v>4</v>
      </c>
      <c r="D2658">
        <v>7</v>
      </c>
      <c r="E2658" s="127">
        <v>6.7566299399999998</v>
      </c>
      <c r="F2658" s="127">
        <v>4.1299422857659129</v>
      </c>
      <c r="G2658" s="29">
        <v>1</v>
      </c>
      <c r="H2658" s="7"/>
      <c r="I2658" s="7"/>
      <c r="J2658" s="7"/>
      <c r="K2658" s="7"/>
      <c r="M2658" s="7"/>
    </row>
    <row r="2659" spans="1:13" x14ac:dyDescent="0.25">
      <c r="A2659" s="7"/>
      <c r="B2659">
        <v>2014</v>
      </c>
      <c r="C2659">
        <v>4</v>
      </c>
      <c r="D2659">
        <v>8</v>
      </c>
      <c r="E2659" s="127">
        <v>0</v>
      </c>
      <c r="F2659" s="127">
        <v>4.101264389429959</v>
      </c>
      <c r="G2659" s="29">
        <v>1</v>
      </c>
      <c r="H2659" s="7"/>
      <c r="I2659" s="7"/>
      <c r="J2659" s="7"/>
      <c r="K2659" s="7"/>
      <c r="M2659" s="7"/>
    </row>
    <row r="2660" spans="1:13" x14ac:dyDescent="0.25">
      <c r="A2660" s="7"/>
      <c r="B2660">
        <v>2014</v>
      </c>
      <c r="C2660">
        <v>4</v>
      </c>
      <c r="D2660">
        <v>9</v>
      </c>
      <c r="E2660" s="127">
        <v>0.18261161400000001</v>
      </c>
      <c r="F2660" s="127">
        <v>4.0727788539550085</v>
      </c>
      <c r="G2660" s="29">
        <v>1</v>
      </c>
      <c r="H2660" s="7"/>
      <c r="I2660" s="7"/>
      <c r="J2660" s="7"/>
      <c r="K2660" s="7"/>
      <c r="M2660" s="7"/>
    </row>
    <row r="2661" spans="1:13" x14ac:dyDescent="0.25">
      <c r="A2661" s="7"/>
      <c r="B2661">
        <v>2014</v>
      </c>
      <c r="C2661">
        <v>4</v>
      </c>
      <c r="D2661">
        <v>10</v>
      </c>
      <c r="E2661" s="127">
        <v>0</v>
      </c>
      <c r="F2661" s="127">
        <v>4.0444940984638915</v>
      </c>
      <c r="G2661" s="29">
        <v>1</v>
      </c>
      <c r="H2661" s="7"/>
      <c r="I2661" s="7"/>
      <c r="J2661" s="7"/>
      <c r="K2661" s="7"/>
      <c r="M2661" s="7"/>
    </row>
    <row r="2662" spans="1:13" x14ac:dyDescent="0.25">
      <c r="A2662" s="7"/>
      <c r="B2662">
        <v>2014</v>
      </c>
      <c r="C2662">
        <v>4</v>
      </c>
      <c r="D2662">
        <v>11</v>
      </c>
      <c r="E2662" s="127">
        <v>0</v>
      </c>
      <c r="F2662" s="127">
        <v>4.0164184244698076</v>
      </c>
      <c r="G2662" s="29">
        <v>1</v>
      </c>
      <c r="H2662" s="7"/>
      <c r="I2662" s="7"/>
      <c r="J2662" s="7"/>
      <c r="K2662" s="7"/>
      <c r="M2662" s="7"/>
    </row>
    <row r="2663" spans="1:13" x14ac:dyDescent="0.25">
      <c r="A2663" s="7"/>
      <c r="B2663">
        <v>2014</v>
      </c>
      <c r="C2663">
        <v>4</v>
      </c>
      <c r="D2663">
        <v>12</v>
      </c>
      <c r="E2663" s="127">
        <v>0</v>
      </c>
      <c r="F2663" s="127">
        <v>3.9885600158763244</v>
      </c>
      <c r="G2663" s="29">
        <v>1</v>
      </c>
      <c r="H2663" s="7"/>
      <c r="I2663" s="7"/>
      <c r="J2663" s="7"/>
      <c r="K2663" s="7"/>
      <c r="M2663" s="7"/>
    </row>
    <row r="2664" spans="1:13" x14ac:dyDescent="0.25">
      <c r="A2664" s="7"/>
      <c r="B2664">
        <v>2014</v>
      </c>
      <c r="C2664">
        <v>4</v>
      </c>
      <c r="D2664">
        <v>13</v>
      </c>
      <c r="E2664" s="127">
        <v>0</v>
      </c>
      <c r="F2664" s="127">
        <v>3.9609269389773765</v>
      </c>
      <c r="G2664" s="29">
        <v>1</v>
      </c>
      <c r="H2664" s="7"/>
      <c r="I2664" s="7"/>
      <c r="J2664" s="7"/>
      <c r="K2664" s="7"/>
      <c r="M2664" s="7"/>
    </row>
    <row r="2665" spans="1:13" x14ac:dyDescent="0.25">
      <c r="A2665" s="7"/>
      <c r="B2665">
        <v>2014</v>
      </c>
      <c r="C2665">
        <v>4</v>
      </c>
      <c r="D2665">
        <v>14</v>
      </c>
      <c r="E2665" s="127">
        <v>0</v>
      </c>
      <c r="F2665" s="127">
        <v>3.9335271424572671</v>
      </c>
      <c r="G2665" s="29">
        <v>1</v>
      </c>
      <c r="H2665" s="7"/>
      <c r="I2665" s="7"/>
      <c r="J2665" s="7"/>
      <c r="K2665" s="7"/>
      <c r="M2665" s="7"/>
    </row>
    <row r="2666" spans="1:13" x14ac:dyDescent="0.25">
      <c r="A2666" s="7"/>
      <c r="B2666">
        <v>2014</v>
      </c>
      <c r="C2666">
        <v>4</v>
      </c>
      <c r="D2666">
        <v>15</v>
      </c>
      <c r="E2666" s="127">
        <v>0</v>
      </c>
      <c r="F2666" s="127">
        <v>3.9063684573906663</v>
      </c>
      <c r="G2666" s="29">
        <v>1</v>
      </c>
      <c r="H2666" s="7"/>
      <c r="I2666" s="7"/>
      <c r="J2666" s="7"/>
      <c r="K2666" s="7"/>
      <c r="M2666" s="7"/>
    </row>
    <row r="2667" spans="1:13" x14ac:dyDescent="0.25">
      <c r="A2667" s="7"/>
      <c r="B2667">
        <v>2014</v>
      </c>
      <c r="C2667">
        <v>4</v>
      </c>
      <c r="D2667">
        <v>16</v>
      </c>
      <c r="E2667" s="127">
        <v>0</v>
      </c>
      <c r="F2667" s="127">
        <v>3.8794585972426114</v>
      </c>
      <c r="G2667" s="29">
        <v>1</v>
      </c>
      <c r="H2667" s="7"/>
      <c r="I2667" s="7"/>
      <c r="J2667" s="7"/>
      <c r="K2667" s="7"/>
      <c r="M2667" s="7"/>
    </row>
    <row r="2668" spans="1:13" x14ac:dyDescent="0.25">
      <c r="A2668" s="7"/>
      <c r="B2668">
        <v>2014</v>
      </c>
      <c r="C2668">
        <v>4</v>
      </c>
      <c r="D2668">
        <v>17</v>
      </c>
      <c r="E2668" s="127">
        <v>0</v>
      </c>
      <c r="F2668" s="127">
        <v>3.8528051578685112</v>
      </c>
      <c r="G2668" s="29">
        <v>1</v>
      </c>
      <c r="H2668" s="7"/>
      <c r="I2668" s="7"/>
      <c r="J2668" s="7"/>
      <c r="K2668" s="7"/>
      <c r="M2668" s="7"/>
    </row>
    <row r="2669" spans="1:13" x14ac:dyDescent="0.25">
      <c r="A2669" s="7"/>
      <c r="B2669">
        <v>2014</v>
      </c>
      <c r="C2669">
        <v>4</v>
      </c>
      <c r="D2669">
        <v>18</v>
      </c>
      <c r="E2669" s="127">
        <v>0</v>
      </c>
      <c r="F2669" s="127">
        <v>3.8264156175141375</v>
      </c>
      <c r="G2669" s="29">
        <v>1</v>
      </c>
      <c r="H2669" s="7"/>
      <c r="I2669" s="7"/>
      <c r="J2669" s="7"/>
      <c r="K2669" s="7"/>
      <c r="M2669" s="7"/>
    </row>
    <row r="2670" spans="1:13" x14ac:dyDescent="0.25">
      <c r="A2670" s="7"/>
      <c r="B2670">
        <v>2014</v>
      </c>
      <c r="C2670">
        <v>4</v>
      </c>
      <c r="D2670">
        <v>19</v>
      </c>
      <c r="E2670" s="127">
        <v>0</v>
      </c>
      <c r="F2670" s="127">
        <v>3.8002973368156328</v>
      </c>
      <c r="G2670" s="29">
        <v>1</v>
      </c>
      <c r="H2670" s="7"/>
      <c r="I2670" s="7"/>
      <c r="J2670" s="7"/>
      <c r="K2670" s="7"/>
      <c r="M2670" s="7"/>
    </row>
    <row r="2671" spans="1:13" x14ac:dyDescent="0.25">
      <c r="A2671" s="7"/>
      <c r="B2671">
        <v>2014</v>
      </c>
      <c r="C2671">
        <v>4</v>
      </c>
      <c r="D2671">
        <v>20</v>
      </c>
      <c r="E2671" s="127">
        <v>0</v>
      </c>
      <c r="F2671" s="127">
        <v>3.7744575587995088</v>
      </c>
      <c r="G2671" s="29">
        <v>1</v>
      </c>
      <c r="H2671" s="7"/>
      <c r="I2671" s="7"/>
      <c r="J2671" s="7"/>
      <c r="K2671" s="7"/>
      <c r="M2671" s="7"/>
    </row>
    <row r="2672" spans="1:13" x14ac:dyDescent="0.25">
      <c r="A2672" s="7"/>
      <c r="B2672">
        <v>2014</v>
      </c>
      <c r="C2672">
        <v>4</v>
      </c>
      <c r="D2672">
        <v>21</v>
      </c>
      <c r="E2672" s="127">
        <v>0</v>
      </c>
      <c r="F2672" s="127">
        <v>3.7489034088826401</v>
      </c>
      <c r="G2672" s="29">
        <v>1</v>
      </c>
      <c r="H2672" s="7"/>
      <c r="I2672" s="7"/>
      <c r="J2672" s="7"/>
      <c r="K2672" s="7"/>
      <c r="M2672" s="7"/>
    </row>
    <row r="2673" spans="1:13" x14ac:dyDescent="0.25">
      <c r="A2673" s="7"/>
      <c r="B2673">
        <v>2014</v>
      </c>
      <c r="C2673">
        <v>4</v>
      </c>
      <c r="D2673">
        <v>22</v>
      </c>
      <c r="E2673" s="127">
        <v>0</v>
      </c>
      <c r="F2673" s="127">
        <v>3.7236418948722738</v>
      </c>
      <c r="G2673" s="29">
        <v>1</v>
      </c>
      <c r="H2673" s="7"/>
      <c r="I2673" s="7"/>
      <c r="J2673" s="7"/>
      <c r="K2673" s="7"/>
      <c r="M2673" s="7"/>
    </row>
    <row r="2674" spans="1:13" x14ac:dyDescent="0.25">
      <c r="A2674" s="7"/>
      <c r="B2674">
        <v>2014</v>
      </c>
      <c r="C2674">
        <v>4</v>
      </c>
      <c r="D2674">
        <v>23</v>
      </c>
      <c r="E2674" s="127">
        <v>0</v>
      </c>
      <c r="F2674" s="127">
        <v>3.6986799069660243</v>
      </c>
      <c r="G2674" s="29">
        <v>1</v>
      </c>
      <c r="H2674" s="7"/>
      <c r="I2674" s="7"/>
      <c r="J2674" s="7"/>
      <c r="K2674" s="7"/>
      <c r="M2674" s="7"/>
    </row>
    <row r="2675" spans="1:13" x14ac:dyDescent="0.25">
      <c r="A2675" s="7"/>
      <c r="B2675">
        <v>2014</v>
      </c>
      <c r="C2675">
        <v>4</v>
      </c>
      <c r="D2675">
        <v>24</v>
      </c>
      <c r="E2675" s="127">
        <v>0</v>
      </c>
      <c r="F2675" s="127">
        <v>3.6740242177518709</v>
      </c>
      <c r="G2675" s="29">
        <v>1</v>
      </c>
      <c r="H2675" s="7"/>
      <c r="I2675" s="7"/>
      <c r="J2675" s="7"/>
      <c r="K2675" s="7"/>
      <c r="M2675" s="7"/>
    </row>
    <row r="2676" spans="1:13" x14ac:dyDescent="0.25">
      <c r="A2676" s="7"/>
      <c r="B2676">
        <v>2014</v>
      </c>
      <c r="C2676">
        <v>4</v>
      </c>
      <c r="D2676">
        <v>25</v>
      </c>
      <c r="E2676" s="127">
        <v>0</v>
      </c>
      <c r="F2676" s="127">
        <v>3.6496814822081625</v>
      </c>
      <c r="G2676" s="29">
        <v>1</v>
      </c>
      <c r="H2676" s="7"/>
      <c r="I2676" s="7"/>
      <c r="J2676" s="7"/>
      <c r="K2676" s="7"/>
      <c r="M2676" s="7"/>
    </row>
    <row r="2677" spans="1:13" x14ac:dyDescent="0.25">
      <c r="A2677" s="7"/>
      <c r="B2677">
        <v>2014</v>
      </c>
      <c r="C2677">
        <v>4</v>
      </c>
      <c r="D2677">
        <v>26</v>
      </c>
      <c r="E2677" s="127">
        <v>0</v>
      </c>
      <c r="F2677" s="127">
        <v>3.6256582377036159</v>
      </c>
      <c r="G2677" s="29">
        <v>1</v>
      </c>
      <c r="H2677" s="7"/>
      <c r="I2677" s="7"/>
      <c r="J2677" s="7"/>
      <c r="K2677" s="7"/>
      <c r="M2677" s="7"/>
    </row>
    <row r="2678" spans="1:13" x14ac:dyDescent="0.25">
      <c r="A2678" s="7"/>
      <c r="B2678">
        <v>2014</v>
      </c>
      <c r="C2678">
        <v>4</v>
      </c>
      <c r="D2678">
        <v>27</v>
      </c>
      <c r="E2678" s="127">
        <v>0</v>
      </c>
      <c r="F2678" s="127">
        <v>3.6019609039973197</v>
      </c>
      <c r="G2678" s="29">
        <v>1</v>
      </c>
      <c r="H2678" s="7"/>
      <c r="I2678" s="7"/>
      <c r="J2678" s="7"/>
      <c r="K2678" s="7"/>
      <c r="M2678" s="7"/>
    </row>
    <row r="2679" spans="1:13" x14ac:dyDescent="0.25">
      <c r="A2679" s="7"/>
      <c r="B2679">
        <v>2014</v>
      </c>
      <c r="C2679">
        <v>4</v>
      </c>
      <c r="D2679">
        <v>28</v>
      </c>
      <c r="E2679" s="127">
        <v>0</v>
      </c>
      <c r="F2679" s="127">
        <v>3.5785957832387201</v>
      </c>
      <c r="G2679" s="29">
        <v>1</v>
      </c>
      <c r="H2679" s="7"/>
      <c r="I2679" s="7"/>
      <c r="J2679" s="7"/>
      <c r="K2679" s="7"/>
      <c r="M2679" s="7"/>
    </row>
    <row r="2680" spans="1:13" x14ac:dyDescent="0.25">
      <c r="A2680" s="7"/>
      <c r="B2680">
        <v>2014</v>
      </c>
      <c r="C2680">
        <v>4</v>
      </c>
      <c r="D2680">
        <v>29</v>
      </c>
      <c r="E2680" s="127">
        <v>0</v>
      </c>
      <c r="F2680" s="127">
        <v>3.5555690599676408</v>
      </c>
      <c r="G2680" s="29">
        <v>1</v>
      </c>
      <c r="H2680" s="7"/>
      <c r="I2680" s="7"/>
      <c r="J2680" s="7"/>
      <c r="K2680" s="7"/>
      <c r="M2680" s="7"/>
    </row>
    <row r="2681" spans="1:13" x14ac:dyDescent="0.25">
      <c r="A2681" s="7"/>
      <c r="B2681">
        <v>2014</v>
      </c>
      <c r="C2681">
        <v>4</v>
      </c>
      <c r="D2681">
        <v>30</v>
      </c>
      <c r="E2681" s="127">
        <v>0</v>
      </c>
      <c r="F2681" s="127">
        <v>3.5328868011142704</v>
      </c>
      <c r="G2681" s="29">
        <v>1</v>
      </c>
      <c r="H2681" s="7"/>
      <c r="I2681" s="7"/>
      <c r="J2681" s="7"/>
      <c r="K2681" s="7"/>
      <c r="M2681" s="7"/>
    </row>
    <row r="2682" spans="1:13" x14ac:dyDescent="0.25">
      <c r="A2682" s="7"/>
      <c r="B2682">
        <v>2014</v>
      </c>
      <c r="C2682">
        <v>5</v>
      </c>
      <c r="D2682">
        <v>1</v>
      </c>
      <c r="E2682" s="127">
        <v>0</v>
      </c>
      <c r="F2682" s="127">
        <v>3.5105549559991664</v>
      </c>
      <c r="G2682" s="29">
        <v>1</v>
      </c>
      <c r="H2682" s="7"/>
      <c r="I2682" s="7"/>
      <c r="J2682" s="7"/>
      <c r="K2682" s="7"/>
      <c r="M2682" s="7"/>
    </row>
    <row r="2683" spans="1:13" x14ac:dyDescent="0.25">
      <c r="A2683" s="7"/>
      <c r="B2683">
        <v>2014</v>
      </c>
      <c r="C2683">
        <v>5</v>
      </c>
      <c r="D2683">
        <v>2</v>
      </c>
      <c r="E2683" s="127">
        <v>0</v>
      </c>
      <c r="F2683" s="127">
        <v>3.4885793563332479</v>
      </c>
      <c r="G2683" s="29">
        <v>1</v>
      </c>
      <c r="H2683" s="7"/>
      <c r="I2683" s="7"/>
      <c r="J2683" s="7"/>
      <c r="K2683" s="7"/>
      <c r="M2683" s="7"/>
    </row>
    <row r="2684" spans="1:13" x14ac:dyDescent="0.25">
      <c r="A2684" s="7"/>
      <c r="B2684">
        <v>2014</v>
      </c>
      <c r="C2684">
        <v>5</v>
      </c>
      <c r="D2684">
        <v>3</v>
      </c>
      <c r="E2684" s="127">
        <v>0</v>
      </c>
      <c r="F2684" s="127">
        <v>3.4669657162178096</v>
      </c>
      <c r="G2684" s="29">
        <v>1</v>
      </c>
      <c r="H2684" s="7"/>
      <c r="I2684" s="7"/>
      <c r="J2684" s="7"/>
      <c r="K2684" s="7"/>
      <c r="M2684" s="7"/>
    </row>
    <row r="2685" spans="1:13" x14ac:dyDescent="0.25">
      <c r="A2685" s="7"/>
      <c r="B2685">
        <v>2014</v>
      </c>
      <c r="C2685">
        <v>5</v>
      </c>
      <c r="D2685">
        <v>4</v>
      </c>
      <c r="E2685" s="127">
        <v>0</v>
      </c>
      <c r="F2685" s="127">
        <v>3.4457196321445114</v>
      </c>
      <c r="G2685" s="29">
        <v>1</v>
      </c>
      <c r="H2685" s="7"/>
      <c r="I2685" s="7"/>
      <c r="J2685" s="7"/>
      <c r="K2685" s="7"/>
      <c r="M2685" s="7"/>
    </row>
    <row r="2686" spans="1:13" x14ac:dyDescent="0.25">
      <c r="A2686" s="7"/>
      <c r="B2686">
        <v>2014</v>
      </c>
      <c r="C2686">
        <v>5</v>
      </c>
      <c r="D2686">
        <v>5</v>
      </c>
      <c r="E2686" s="127">
        <v>0</v>
      </c>
      <c r="F2686" s="127">
        <v>3.42484658299538</v>
      </c>
      <c r="G2686" s="29">
        <v>1</v>
      </c>
      <c r="H2686" s="7"/>
      <c r="I2686" s="7"/>
      <c r="J2686" s="7"/>
      <c r="K2686" s="7"/>
      <c r="M2686" s="7"/>
    </row>
    <row r="2687" spans="1:13" x14ac:dyDescent="0.25">
      <c r="A2687" s="7"/>
      <c r="B2687">
        <v>2014</v>
      </c>
      <c r="C2687">
        <v>5</v>
      </c>
      <c r="D2687">
        <v>6</v>
      </c>
      <c r="E2687" s="127">
        <v>0</v>
      </c>
      <c r="F2687" s="127">
        <v>3.4043519300428109</v>
      </c>
      <c r="G2687" s="29">
        <v>1</v>
      </c>
      <c r="H2687" s="7"/>
      <c r="I2687" s="7"/>
      <c r="J2687" s="7"/>
      <c r="K2687" s="7"/>
      <c r="M2687" s="7"/>
    </row>
    <row r="2688" spans="1:13" x14ac:dyDescent="0.25">
      <c r="A2688" s="7"/>
      <c r="B2688">
        <v>2014</v>
      </c>
      <c r="C2688">
        <v>5</v>
      </c>
      <c r="D2688">
        <v>7</v>
      </c>
      <c r="E2688" s="127">
        <v>0</v>
      </c>
      <c r="F2688" s="127">
        <v>3.384240916949568</v>
      </c>
      <c r="G2688" s="29">
        <v>1</v>
      </c>
      <c r="H2688" s="7"/>
      <c r="I2688" s="7"/>
      <c r="J2688" s="7"/>
      <c r="K2688" s="7"/>
      <c r="M2688" s="7"/>
    </row>
    <row r="2689" spans="1:13" x14ac:dyDescent="0.25">
      <c r="A2689" s="7"/>
      <c r="B2689">
        <v>2014</v>
      </c>
      <c r="C2689">
        <v>5</v>
      </c>
      <c r="D2689">
        <v>8</v>
      </c>
      <c r="E2689" s="127">
        <v>0</v>
      </c>
      <c r="F2689" s="127">
        <v>3.3645186697687794</v>
      </c>
      <c r="G2689" s="29">
        <v>1</v>
      </c>
      <c r="H2689" s="7"/>
      <c r="I2689" s="7"/>
      <c r="J2689" s="7"/>
      <c r="K2689" s="7"/>
      <c r="M2689" s="7"/>
    </row>
    <row r="2690" spans="1:13" x14ac:dyDescent="0.25">
      <c r="A2690" s="7"/>
      <c r="B2690">
        <v>2014</v>
      </c>
      <c r="C2690">
        <v>5</v>
      </c>
      <c r="D2690">
        <v>9</v>
      </c>
      <c r="E2690" s="127">
        <v>0</v>
      </c>
      <c r="F2690" s="127">
        <v>3.3451901969439466</v>
      </c>
      <c r="G2690" s="29">
        <v>1</v>
      </c>
      <c r="H2690" s="7"/>
      <c r="I2690" s="7"/>
      <c r="J2690" s="7"/>
      <c r="K2690" s="7"/>
      <c r="M2690" s="7"/>
    </row>
    <row r="2691" spans="1:13" x14ac:dyDescent="0.25">
      <c r="A2691" s="7"/>
      <c r="B2691">
        <v>2014</v>
      </c>
      <c r="C2691">
        <v>5</v>
      </c>
      <c r="D2691">
        <v>10</v>
      </c>
      <c r="E2691" s="127">
        <v>39.239997899999999</v>
      </c>
      <c r="F2691" s="127">
        <v>3.3262603893089349</v>
      </c>
      <c r="G2691" s="29">
        <v>1</v>
      </c>
      <c r="H2691" s="7"/>
      <c r="I2691" s="7"/>
      <c r="J2691" s="7"/>
      <c r="K2691" s="7"/>
      <c r="M2691" s="7"/>
    </row>
    <row r="2692" spans="1:13" x14ac:dyDescent="0.25">
      <c r="A2692" s="7"/>
      <c r="B2692">
        <v>2014</v>
      </c>
      <c r="C2692">
        <v>5</v>
      </c>
      <c r="D2692">
        <v>11</v>
      </c>
      <c r="E2692" s="127">
        <v>0</v>
      </c>
      <c r="F2692" s="127">
        <v>3.3077340200879792</v>
      </c>
      <c r="G2692" s="29">
        <v>1</v>
      </c>
      <c r="H2692" s="7"/>
      <c r="I2692" s="7"/>
      <c r="J2692" s="7"/>
      <c r="K2692" s="7"/>
      <c r="M2692" s="7"/>
    </row>
    <row r="2693" spans="1:13" x14ac:dyDescent="0.25">
      <c r="A2693" s="7"/>
      <c r="B2693">
        <v>2014</v>
      </c>
      <c r="C2693">
        <v>5</v>
      </c>
      <c r="D2693">
        <v>12</v>
      </c>
      <c r="E2693" s="127">
        <v>0</v>
      </c>
      <c r="F2693" s="127">
        <v>3.2896157448956815</v>
      </c>
      <c r="G2693" s="29">
        <v>1</v>
      </c>
      <c r="H2693" s="7"/>
      <c r="I2693" s="7"/>
      <c r="J2693" s="7"/>
      <c r="K2693" s="7"/>
      <c r="M2693" s="7"/>
    </row>
    <row r="2694" spans="1:13" x14ac:dyDescent="0.25">
      <c r="A2694" s="7"/>
      <c r="B2694">
        <v>2014</v>
      </c>
      <c r="C2694">
        <v>5</v>
      </c>
      <c r="D2694">
        <v>13</v>
      </c>
      <c r="E2694" s="127">
        <v>0</v>
      </c>
      <c r="F2694" s="127">
        <v>3.2719101017370131</v>
      </c>
      <c r="G2694" s="29">
        <v>1</v>
      </c>
      <c r="H2694" s="7"/>
      <c r="I2694" s="7"/>
      <c r="J2694" s="7"/>
      <c r="K2694" s="7"/>
      <c r="M2694" s="7"/>
    </row>
    <row r="2695" spans="1:13" x14ac:dyDescent="0.25">
      <c r="A2695" s="7"/>
      <c r="B2695">
        <v>2014</v>
      </c>
      <c r="C2695">
        <v>5</v>
      </c>
      <c r="D2695">
        <v>14</v>
      </c>
      <c r="E2695" s="127">
        <v>0</v>
      </c>
      <c r="F2695" s="127">
        <v>3.2546215110073105</v>
      </c>
      <c r="G2695" s="29">
        <v>1</v>
      </c>
      <c r="H2695" s="7"/>
      <c r="I2695" s="7"/>
      <c r="J2695" s="7"/>
      <c r="K2695" s="7"/>
      <c r="M2695" s="7"/>
    </row>
    <row r="2696" spans="1:13" x14ac:dyDescent="0.25">
      <c r="A2696" s="7"/>
      <c r="B2696">
        <v>2014</v>
      </c>
      <c r="C2696">
        <v>5</v>
      </c>
      <c r="D2696">
        <v>15</v>
      </c>
      <c r="E2696" s="127">
        <v>0</v>
      </c>
      <c r="F2696" s="127">
        <v>3.2377542754922803</v>
      </c>
      <c r="G2696" s="29">
        <v>1</v>
      </c>
      <c r="H2696" s="7"/>
      <c r="I2696" s="7"/>
      <c r="J2696" s="7"/>
      <c r="K2696" s="7"/>
      <c r="M2696" s="7"/>
    </row>
    <row r="2697" spans="1:13" x14ac:dyDescent="0.25">
      <c r="A2697" s="7"/>
      <c r="B2697">
        <v>2014</v>
      </c>
      <c r="C2697">
        <v>5</v>
      </c>
      <c r="D2697">
        <v>16</v>
      </c>
      <c r="E2697" s="127">
        <v>0</v>
      </c>
      <c r="F2697" s="127">
        <v>3.2213125803679956</v>
      </c>
      <c r="G2697" s="29">
        <v>1</v>
      </c>
      <c r="H2697" s="7"/>
      <c r="I2697" s="7"/>
      <c r="J2697" s="7"/>
      <c r="K2697" s="7"/>
      <c r="M2697" s="7"/>
    </row>
    <row r="2698" spans="1:13" x14ac:dyDescent="0.25">
      <c r="A2698" s="7"/>
      <c r="B2698">
        <v>2014</v>
      </c>
      <c r="C2698">
        <v>5</v>
      </c>
      <c r="D2698">
        <v>17</v>
      </c>
      <c r="E2698" s="127">
        <v>0</v>
      </c>
      <c r="F2698" s="127">
        <v>3.2053004932008986</v>
      </c>
      <c r="G2698" s="29">
        <v>1</v>
      </c>
      <c r="H2698" s="7"/>
      <c r="I2698" s="7"/>
      <c r="J2698" s="7"/>
      <c r="K2698" s="7"/>
      <c r="M2698" s="7"/>
    </row>
    <row r="2699" spans="1:13" x14ac:dyDescent="0.25">
      <c r="A2699" s="7"/>
      <c r="B2699">
        <v>2014</v>
      </c>
      <c r="C2699">
        <v>5</v>
      </c>
      <c r="D2699">
        <v>18</v>
      </c>
      <c r="E2699" s="127">
        <v>0</v>
      </c>
      <c r="F2699" s="127">
        <v>3.1897219639477972</v>
      </c>
      <c r="G2699" s="29">
        <v>1</v>
      </c>
      <c r="H2699" s="7"/>
      <c r="I2699" s="7"/>
      <c r="J2699" s="7"/>
      <c r="K2699" s="7"/>
      <c r="M2699" s="7"/>
    </row>
    <row r="2700" spans="1:13" x14ac:dyDescent="0.25">
      <c r="A2700" s="7"/>
      <c r="B2700">
        <v>2014</v>
      </c>
      <c r="C2700">
        <v>5</v>
      </c>
      <c r="D2700">
        <v>19</v>
      </c>
      <c r="E2700" s="127">
        <v>0</v>
      </c>
      <c r="F2700" s="127">
        <v>3.1745808249558705</v>
      </c>
      <c r="G2700" s="29">
        <v>1</v>
      </c>
      <c r="H2700" s="7"/>
      <c r="I2700" s="7"/>
      <c r="J2700" s="7"/>
      <c r="K2700" s="7"/>
      <c r="M2700" s="7"/>
    </row>
    <row r="2701" spans="1:13" x14ac:dyDescent="0.25">
      <c r="A2701" s="7"/>
      <c r="B2701">
        <v>2014</v>
      </c>
      <c r="C2701">
        <v>5</v>
      </c>
      <c r="D2701">
        <v>20</v>
      </c>
      <c r="E2701" s="127">
        <v>0</v>
      </c>
      <c r="F2701" s="127">
        <v>3.1598807909626627</v>
      </c>
      <c r="G2701" s="29">
        <v>1</v>
      </c>
      <c r="H2701" s="7"/>
      <c r="I2701" s="7"/>
      <c r="J2701" s="7"/>
      <c r="K2701" s="7"/>
      <c r="M2701" s="7"/>
    </row>
    <row r="2702" spans="1:13" x14ac:dyDescent="0.25">
      <c r="A2702" s="7"/>
      <c r="B2702">
        <v>2014</v>
      </c>
      <c r="C2702">
        <v>5</v>
      </c>
      <c r="D2702">
        <v>21</v>
      </c>
      <c r="E2702" s="127">
        <v>0</v>
      </c>
      <c r="F2702" s="127">
        <v>3.1456254590960864</v>
      </c>
      <c r="G2702" s="29">
        <v>1</v>
      </c>
      <c r="H2702" s="7"/>
      <c r="I2702" s="7"/>
      <c r="J2702" s="7"/>
      <c r="K2702" s="7"/>
      <c r="M2702" s="7"/>
    </row>
    <row r="2703" spans="1:13" x14ac:dyDescent="0.25">
      <c r="A2703" s="7"/>
      <c r="B2703">
        <v>2014</v>
      </c>
      <c r="C2703">
        <v>5</v>
      </c>
      <c r="D2703">
        <v>22</v>
      </c>
      <c r="E2703" s="127">
        <v>0</v>
      </c>
      <c r="F2703" s="127">
        <v>3.1318183088744234</v>
      </c>
      <c r="G2703" s="29">
        <v>1</v>
      </c>
      <c r="H2703" s="7"/>
      <c r="I2703" s="7"/>
      <c r="J2703" s="7"/>
      <c r="K2703" s="7"/>
      <c r="M2703" s="7"/>
    </row>
    <row r="2704" spans="1:13" x14ac:dyDescent="0.25">
      <c r="A2704" s="7"/>
      <c r="B2704">
        <v>2014</v>
      </c>
      <c r="C2704">
        <v>5</v>
      </c>
      <c r="D2704">
        <v>23</v>
      </c>
      <c r="E2704" s="127">
        <v>0</v>
      </c>
      <c r="F2704" s="127">
        <v>3.1184627022063207</v>
      </c>
      <c r="G2704" s="29">
        <v>1</v>
      </c>
      <c r="H2704" s="7"/>
      <c r="I2704" s="7"/>
      <c r="J2704" s="7"/>
      <c r="K2704" s="7"/>
      <c r="M2704" s="7"/>
    </row>
    <row r="2705" spans="1:13" x14ac:dyDescent="0.25">
      <c r="A2705" s="7"/>
      <c r="B2705">
        <v>2014</v>
      </c>
      <c r="C2705">
        <v>5</v>
      </c>
      <c r="D2705">
        <v>24</v>
      </c>
      <c r="E2705" s="127">
        <v>0</v>
      </c>
      <c r="F2705" s="127">
        <v>3.105561883390795</v>
      </c>
      <c r="G2705" s="29">
        <v>1</v>
      </c>
      <c r="H2705" s="7"/>
      <c r="I2705" s="7"/>
      <c r="J2705" s="7"/>
      <c r="K2705" s="7"/>
      <c r="M2705" s="7"/>
    </row>
    <row r="2706" spans="1:13" x14ac:dyDescent="0.25">
      <c r="A2706" s="7"/>
      <c r="B2706">
        <v>2014</v>
      </c>
      <c r="C2706">
        <v>5</v>
      </c>
      <c r="D2706">
        <v>25</v>
      </c>
      <c r="E2706" s="127">
        <v>0</v>
      </c>
      <c r="F2706" s="127">
        <v>3.0931189791172296</v>
      </c>
      <c r="G2706" s="29">
        <v>1</v>
      </c>
      <c r="H2706" s="7"/>
      <c r="I2706" s="7"/>
      <c r="J2706" s="7"/>
      <c r="K2706" s="7"/>
      <c r="M2706" s="7"/>
    </row>
    <row r="2707" spans="1:13" x14ac:dyDescent="0.25">
      <c r="A2707" s="7"/>
      <c r="B2707">
        <v>2014</v>
      </c>
      <c r="C2707">
        <v>5</v>
      </c>
      <c r="D2707">
        <v>26</v>
      </c>
      <c r="E2707" s="127">
        <v>0</v>
      </c>
      <c r="F2707" s="127">
        <v>3.0811369984653791</v>
      </c>
      <c r="G2707" s="29">
        <v>1</v>
      </c>
      <c r="H2707" s="7"/>
      <c r="I2707" s="7"/>
      <c r="J2707" s="7"/>
      <c r="K2707" s="7"/>
      <c r="M2707" s="7"/>
    </row>
    <row r="2708" spans="1:13" x14ac:dyDescent="0.25">
      <c r="A2708" s="7"/>
      <c r="B2708">
        <v>2014</v>
      </c>
      <c r="C2708">
        <v>5</v>
      </c>
      <c r="D2708">
        <v>27</v>
      </c>
      <c r="E2708" s="127">
        <v>0</v>
      </c>
      <c r="F2708" s="127">
        <v>3.0696188329053635</v>
      </c>
      <c r="G2708" s="29">
        <v>1</v>
      </c>
      <c r="H2708" s="7"/>
      <c r="I2708" s="7"/>
      <c r="J2708" s="7"/>
      <c r="K2708" s="7"/>
      <c r="M2708" s="7"/>
    </row>
    <row r="2709" spans="1:13" x14ac:dyDescent="0.25">
      <c r="A2709" s="7"/>
      <c r="B2709">
        <v>2014</v>
      </c>
      <c r="C2709">
        <v>5</v>
      </c>
      <c r="D2709">
        <v>28</v>
      </c>
      <c r="E2709" s="127">
        <v>0</v>
      </c>
      <c r="F2709" s="127">
        <v>3.0585672562976685</v>
      </c>
      <c r="G2709" s="29">
        <v>1</v>
      </c>
      <c r="H2709" s="7"/>
      <c r="I2709" s="7"/>
      <c r="J2709" s="7"/>
      <c r="K2709" s="7"/>
      <c r="M2709" s="7"/>
    </row>
    <row r="2710" spans="1:13" x14ac:dyDescent="0.25">
      <c r="A2710" s="7"/>
      <c r="B2710">
        <v>2014</v>
      </c>
      <c r="C2710">
        <v>5</v>
      </c>
      <c r="D2710">
        <v>29</v>
      </c>
      <c r="E2710" s="127">
        <v>0</v>
      </c>
      <c r="F2710" s="127">
        <v>3.0479849248931492</v>
      </c>
      <c r="G2710" s="29">
        <v>1</v>
      </c>
      <c r="H2710" s="7"/>
      <c r="I2710" s="7"/>
      <c r="J2710" s="7"/>
      <c r="K2710" s="7"/>
      <c r="M2710" s="7"/>
    </row>
    <row r="2711" spans="1:13" x14ac:dyDescent="0.25">
      <c r="A2711" s="7"/>
      <c r="B2711">
        <v>2014</v>
      </c>
      <c r="C2711">
        <v>5</v>
      </c>
      <c r="D2711">
        <v>30</v>
      </c>
      <c r="E2711" s="127">
        <v>0</v>
      </c>
      <c r="F2711" s="127">
        <v>3.0378743773330323</v>
      </c>
      <c r="G2711" s="29">
        <v>1</v>
      </c>
      <c r="H2711" s="7"/>
      <c r="I2711" s="7"/>
      <c r="J2711" s="7"/>
      <c r="K2711" s="7"/>
      <c r="M2711" s="7"/>
    </row>
    <row r="2712" spans="1:13" x14ac:dyDescent="0.25">
      <c r="A2712" s="7"/>
      <c r="B2712">
        <v>2014</v>
      </c>
      <c r="C2712">
        <v>5</v>
      </c>
      <c r="D2712">
        <v>31</v>
      </c>
      <c r="E2712" s="127">
        <v>0</v>
      </c>
      <c r="F2712" s="127">
        <v>3.0282380346489042</v>
      </c>
      <c r="G2712" s="29">
        <v>1</v>
      </c>
      <c r="H2712" s="7"/>
      <c r="I2712" s="7"/>
      <c r="J2712" s="7"/>
      <c r="K2712" s="7"/>
      <c r="M2712" s="7"/>
    </row>
    <row r="2713" spans="1:13" x14ac:dyDescent="0.25">
      <c r="A2713" s="7"/>
      <c r="B2713">
        <v>2014</v>
      </c>
      <c r="C2713">
        <v>6</v>
      </c>
      <c r="D2713">
        <v>1</v>
      </c>
      <c r="E2713" s="127">
        <v>0</v>
      </c>
      <c r="F2713" s="127">
        <v>3.0190782002627294</v>
      </c>
      <c r="G2713" s="29">
        <v>1</v>
      </c>
      <c r="H2713" s="7"/>
      <c r="I2713" s="7"/>
      <c r="J2713" s="7"/>
      <c r="K2713" s="7"/>
      <c r="M2713" s="7"/>
    </row>
    <row r="2714" spans="1:13" x14ac:dyDescent="0.25">
      <c r="A2714" s="7"/>
      <c r="B2714">
        <v>2014</v>
      </c>
      <c r="C2714">
        <v>6</v>
      </c>
      <c r="D2714">
        <v>2</v>
      </c>
      <c r="E2714" s="127">
        <v>0</v>
      </c>
      <c r="F2714" s="127">
        <v>3.0103970599868308</v>
      </c>
      <c r="G2714" s="29">
        <v>1</v>
      </c>
      <c r="H2714" s="7"/>
      <c r="I2714" s="7"/>
      <c r="J2714" s="7"/>
      <c r="K2714" s="7"/>
      <c r="M2714" s="7"/>
    </row>
    <row r="2715" spans="1:13" x14ac:dyDescent="0.25">
      <c r="A2715" s="7"/>
      <c r="B2715">
        <v>2014</v>
      </c>
      <c r="C2715">
        <v>6</v>
      </c>
      <c r="D2715">
        <v>3</v>
      </c>
      <c r="E2715" s="127">
        <v>0</v>
      </c>
      <c r="F2715" s="127">
        <v>3.0021966820239041</v>
      </c>
      <c r="G2715" s="29">
        <v>1</v>
      </c>
      <c r="H2715" s="7"/>
      <c r="I2715" s="7"/>
      <c r="J2715" s="7"/>
      <c r="K2715" s="7"/>
      <c r="M2715" s="7"/>
    </row>
    <row r="2716" spans="1:13" x14ac:dyDescent="0.25">
      <c r="A2716" s="7"/>
      <c r="B2716">
        <v>2014</v>
      </c>
      <c r="C2716">
        <v>6</v>
      </c>
      <c r="D2716">
        <v>4</v>
      </c>
      <c r="E2716" s="127">
        <v>0</v>
      </c>
      <c r="F2716" s="127">
        <v>2.9944790169670137</v>
      </c>
      <c r="G2716" s="29">
        <v>1</v>
      </c>
      <c r="H2716" s="7"/>
      <c r="I2716" s="7"/>
      <c r="J2716" s="7"/>
      <c r="K2716" s="7"/>
      <c r="M2716" s="7"/>
    </row>
    <row r="2717" spans="1:13" x14ac:dyDescent="0.25">
      <c r="A2717" s="7"/>
      <c r="B2717">
        <v>2014</v>
      </c>
      <c r="C2717">
        <v>6</v>
      </c>
      <c r="D2717">
        <v>5</v>
      </c>
      <c r="E2717" s="127">
        <v>0</v>
      </c>
      <c r="F2717" s="127">
        <v>2.9872458977995882</v>
      </c>
      <c r="G2717" s="29">
        <v>1</v>
      </c>
      <c r="H2717" s="7"/>
      <c r="I2717" s="7"/>
      <c r="J2717" s="7"/>
      <c r="K2717" s="7"/>
      <c r="M2717" s="7"/>
    </row>
    <row r="2718" spans="1:13" x14ac:dyDescent="0.25">
      <c r="A2718" s="7"/>
      <c r="B2718">
        <v>2014</v>
      </c>
      <c r="C2718">
        <v>6</v>
      </c>
      <c r="D2718">
        <v>6</v>
      </c>
      <c r="E2718" s="127">
        <v>0</v>
      </c>
      <c r="F2718" s="127">
        <v>2.9804990398954248</v>
      </c>
      <c r="G2718" s="29">
        <v>1</v>
      </c>
      <c r="H2718" s="7"/>
      <c r="I2718" s="7"/>
      <c r="J2718" s="7"/>
      <c r="K2718" s="7"/>
      <c r="M2718" s="7"/>
    </row>
    <row r="2719" spans="1:13" x14ac:dyDescent="0.25">
      <c r="A2719" s="7"/>
      <c r="B2719">
        <v>2014</v>
      </c>
      <c r="C2719">
        <v>6</v>
      </c>
      <c r="D2719">
        <v>7</v>
      </c>
      <c r="E2719" s="127">
        <v>0</v>
      </c>
      <c r="F2719" s="127">
        <v>2.9742400410186969</v>
      </c>
      <c r="G2719" s="29">
        <v>1</v>
      </c>
      <c r="H2719" s="7"/>
      <c r="I2719" s="7"/>
      <c r="J2719" s="7"/>
      <c r="K2719" s="7"/>
      <c r="M2719" s="7"/>
    </row>
    <row r="2720" spans="1:13" x14ac:dyDescent="0.25">
      <c r="A2720" s="7"/>
      <c r="B2720">
        <v>2014</v>
      </c>
      <c r="C2720">
        <v>6</v>
      </c>
      <c r="D2720">
        <v>8</v>
      </c>
      <c r="E2720" s="127">
        <v>0</v>
      </c>
      <c r="F2720" s="127">
        <v>2.9684703813239284</v>
      </c>
      <c r="G2720" s="29">
        <v>1</v>
      </c>
      <c r="H2720" s="7"/>
      <c r="I2720" s="7"/>
      <c r="J2720" s="7"/>
      <c r="K2720" s="7"/>
      <c r="M2720" s="7"/>
    </row>
    <row r="2721" spans="1:13" x14ac:dyDescent="0.25">
      <c r="A2721" s="7"/>
      <c r="B2721">
        <v>2014</v>
      </c>
      <c r="C2721">
        <v>6</v>
      </c>
      <c r="D2721">
        <v>9</v>
      </c>
      <c r="E2721" s="127">
        <v>0</v>
      </c>
      <c r="F2721" s="127">
        <v>2.9631914233560277</v>
      </c>
      <c r="G2721" s="29">
        <v>1</v>
      </c>
      <c r="H2721" s="7"/>
      <c r="I2721" s="7"/>
      <c r="J2721" s="7"/>
      <c r="K2721" s="7"/>
      <c r="M2721" s="7"/>
    </row>
    <row r="2722" spans="1:13" x14ac:dyDescent="0.25">
      <c r="A2722" s="7"/>
      <c r="B2722">
        <v>2014</v>
      </c>
      <c r="C2722">
        <v>6</v>
      </c>
      <c r="D2722">
        <v>10</v>
      </c>
      <c r="E2722" s="127">
        <v>0</v>
      </c>
      <c r="F2722" s="127">
        <v>2.9584044120502604</v>
      </c>
      <c r="G2722" s="29">
        <v>1</v>
      </c>
      <c r="H2722" s="7"/>
      <c r="I2722" s="7"/>
      <c r="J2722" s="7"/>
      <c r="K2722" s="7"/>
      <c r="M2722" s="7"/>
    </row>
    <row r="2723" spans="1:13" x14ac:dyDescent="0.25">
      <c r="A2723" s="7"/>
      <c r="B2723">
        <v>2014</v>
      </c>
      <c r="C2723">
        <v>6</v>
      </c>
      <c r="D2723">
        <v>11</v>
      </c>
      <c r="E2723" s="127">
        <v>0</v>
      </c>
      <c r="F2723" s="127">
        <v>2.954110474732266</v>
      </c>
      <c r="G2723" s="29">
        <v>1</v>
      </c>
      <c r="H2723" s="7"/>
      <c r="I2723" s="7"/>
      <c r="J2723" s="7"/>
      <c r="K2723" s="7"/>
      <c r="M2723" s="7"/>
    </row>
    <row r="2724" spans="1:13" x14ac:dyDescent="0.25">
      <c r="A2724" s="7"/>
      <c r="B2724">
        <v>2014</v>
      </c>
      <c r="C2724">
        <v>6</v>
      </c>
      <c r="D2724">
        <v>12</v>
      </c>
      <c r="E2724" s="127">
        <v>0</v>
      </c>
      <c r="F2724" s="127">
        <v>2.9503106211180534</v>
      </c>
      <c r="G2724" s="29">
        <v>1</v>
      </c>
      <c r="H2724" s="7"/>
      <c r="I2724" s="7"/>
      <c r="J2724" s="7"/>
      <c r="K2724" s="7"/>
      <c r="M2724" s="7"/>
    </row>
    <row r="2725" spans="1:13" x14ac:dyDescent="0.25">
      <c r="A2725" s="7"/>
      <c r="B2725">
        <v>2014</v>
      </c>
      <c r="C2725">
        <v>6</v>
      </c>
      <c r="D2725">
        <v>13</v>
      </c>
      <c r="E2725" s="127">
        <v>0</v>
      </c>
      <c r="F2725" s="127">
        <v>2.9470057433139898</v>
      </c>
      <c r="G2725" s="29">
        <v>1</v>
      </c>
      <c r="H2725" s="7"/>
      <c r="I2725" s="7"/>
      <c r="J2725" s="7"/>
      <c r="K2725" s="7"/>
      <c r="M2725" s="7"/>
    </row>
    <row r="2726" spans="1:13" x14ac:dyDescent="0.25">
      <c r="A2726" s="7"/>
      <c r="B2726">
        <v>2014</v>
      </c>
      <c r="C2726">
        <v>6</v>
      </c>
      <c r="D2726">
        <v>14</v>
      </c>
      <c r="E2726" s="127">
        <v>0</v>
      </c>
      <c r="F2726" s="127">
        <v>2.9441966158168205</v>
      </c>
      <c r="G2726" s="29">
        <v>1</v>
      </c>
      <c r="H2726" s="7"/>
      <c r="I2726" s="7"/>
      <c r="J2726" s="7"/>
      <c r="K2726" s="7"/>
      <c r="M2726" s="7"/>
    </row>
    <row r="2727" spans="1:13" x14ac:dyDescent="0.25">
      <c r="A2727" s="7"/>
      <c r="B2727">
        <v>2014</v>
      </c>
      <c r="C2727">
        <v>6</v>
      </c>
      <c r="D2727">
        <v>15</v>
      </c>
      <c r="E2727" s="127">
        <v>0</v>
      </c>
      <c r="F2727" s="127">
        <v>2.9418838955136524</v>
      </c>
      <c r="G2727" s="29">
        <v>1</v>
      </c>
      <c r="H2727" s="7"/>
      <c r="I2727" s="7"/>
      <c r="J2727" s="7"/>
      <c r="K2727" s="7"/>
      <c r="M2727" s="7"/>
    </row>
    <row r="2728" spans="1:13" x14ac:dyDescent="0.25">
      <c r="A2728" s="7"/>
      <c r="B2728">
        <v>2014</v>
      </c>
      <c r="C2728">
        <v>6</v>
      </c>
      <c r="D2728">
        <v>16</v>
      </c>
      <c r="E2728" s="127">
        <v>0</v>
      </c>
      <c r="F2728" s="127">
        <v>2.9400681216819602</v>
      </c>
      <c r="G2728" s="29">
        <v>1</v>
      </c>
      <c r="H2728" s="7"/>
      <c r="I2728" s="7"/>
      <c r="J2728" s="7"/>
      <c r="K2728" s="7"/>
      <c r="M2728" s="7"/>
    </row>
    <row r="2729" spans="1:13" x14ac:dyDescent="0.25">
      <c r="A2729" s="7"/>
      <c r="B2729">
        <v>2014</v>
      </c>
      <c r="C2729">
        <v>6</v>
      </c>
      <c r="D2729">
        <v>17</v>
      </c>
      <c r="E2729" s="127">
        <v>0</v>
      </c>
      <c r="F2729" s="127">
        <v>2.9387497159895979</v>
      </c>
      <c r="G2729" s="29">
        <v>1</v>
      </c>
      <c r="H2729" s="7"/>
      <c r="I2729" s="7"/>
      <c r="J2729" s="7"/>
      <c r="K2729" s="7"/>
      <c r="M2729" s="7"/>
    </row>
    <row r="2730" spans="1:13" x14ac:dyDescent="0.25">
      <c r="A2730" s="7"/>
      <c r="B2730">
        <v>2014</v>
      </c>
      <c r="C2730">
        <v>6</v>
      </c>
      <c r="D2730">
        <v>18</v>
      </c>
      <c r="E2730" s="127">
        <v>0</v>
      </c>
      <c r="F2730" s="127">
        <v>2.9379289824947659</v>
      </c>
      <c r="G2730" s="29">
        <v>1</v>
      </c>
      <c r="H2730" s="7"/>
      <c r="I2730" s="7"/>
      <c r="J2730" s="7"/>
      <c r="K2730" s="7"/>
      <c r="M2730" s="7"/>
    </row>
    <row r="2731" spans="1:13" x14ac:dyDescent="0.25">
      <c r="A2731" s="7"/>
      <c r="B2731">
        <v>2014</v>
      </c>
      <c r="C2731">
        <v>6</v>
      </c>
      <c r="D2731">
        <v>19</v>
      </c>
      <c r="E2731" s="127">
        <v>0</v>
      </c>
      <c r="F2731" s="127">
        <v>2.9376061076460438</v>
      </c>
      <c r="G2731" s="29">
        <v>1</v>
      </c>
      <c r="H2731" s="7"/>
      <c r="I2731" s="7"/>
      <c r="J2731" s="7"/>
      <c r="K2731" s="7"/>
      <c r="M2731" s="7"/>
    </row>
    <row r="2732" spans="1:13" x14ac:dyDescent="0.25">
      <c r="A2732" s="7"/>
      <c r="B2732">
        <v>2014</v>
      </c>
      <c r="C2732">
        <v>6</v>
      </c>
      <c r="D2732">
        <v>20</v>
      </c>
      <c r="E2732" s="127">
        <v>0</v>
      </c>
      <c r="F2732" s="127">
        <v>2.9377811602823951</v>
      </c>
      <c r="G2732" s="29">
        <v>1</v>
      </c>
      <c r="H2732" s="7"/>
      <c r="I2732" s="7"/>
      <c r="J2732" s="7"/>
      <c r="K2732" s="7"/>
      <c r="M2732" s="7"/>
    </row>
    <row r="2733" spans="1:13" x14ac:dyDescent="0.25">
      <c r="A2733" s="7"/>
      <c r="B2733">
        <v>2014</v>
      </c>
      <c r="C2733">
        <v>6</v>
      </c>
      <c r="D2733">
        <v>21</v>
      </c>
      <c r="E2733" s="127">
        <v>0</v>
      </c>
      <c r="F2733" s="127">
        <v>2.9384540916331194</v>
      </c>
      <c r="G2733" s="29">
        <v>1</v>
      </c>
      <c r="H2733" s="7"/>
      <c r="I2733" s="7"/>
      <c r="J2733" s="7"/>
      <c r="K2733" s="7"/>
      <c r="M2733" s="7"/>
    </row>
    <row r="2734" spans="1:13" x14ac:dyDescent="0.25">
      <c r="A2734" s="7"/>
      <c r="B2734">
        <v>2014</v>
      </c>
      <c r="C2734">
        <v>6</v>
      </c>
      <c r="D2734">
        <v>22</v>
      </c>
      <c r="E2734" s="127">
        <v>0</v>
      </c>
      <c r="F2734" s="127">
        <v>2.9396247353179108</v>
      </c>
      <c r="G2734" s="29">
        <v>1</v>
      </c>
      <c r="H2734" s="7"/>
      <c r="I2734" s="7"/>
      <c r="J2734" s="7"/>
      <c r="K2734" s="7"/>
      <c r="M2734" s="7"/>
    </row>
    <row r="2735" spans="1:13" x14ac:dyDescent="0.25">
      <c r="A2735" s="7"/>
      <c r="B2735">
        <v>2014</v>
      </c>
      <c r="C2735">
        <v>6</v>
      </c>
      <c r="D2735">
        <v>23</v>
      </c>
      <c r="E2735" s="127">
        <v>0</v>
      </c>
      <c r="F2735" s="127">
        <v>2.9412928073468168</v>
      </c>
      <c r="G2735" s="29">
        <v>1</v>
      </c>
      <c r="H2735" s="7"/>
      <c r="I2735" s="7"/>
      <c r="J2735" s="7"/>
      <c r="K2735" s="7"/>
      <c r="M2735" s="7"/>
    </row>
    <row r="2736" spans="1:13" x14ac:dyDescent="0.25">
      <c r="A2736" s="7"/>
      <c r="B2736">
        <v>2014</v>
      </c>
      <c r="C2736">
        <v>6</v>
      </c>
      <c r="D2736">
        <v>24</v>
      </c>
      <c r="E2736" s="127">
        <v>0</v>
      </c>
      <c r="F2736" s="127">
        <v>2.9434579061202579</v>
      </c>
      <c r="G2736" s="29">
        <v>1</v>
      </c>
      <c r="H2736" s="7"/>
      <c r="I2736" s="7"/>
      <c r="J2736" s="7"/>
      <c r="K2736" s="7"/>
      <c r="M2736" s="7"/>
    </row>
    <row r="2737" spans="1:13" x14ac:dyDescent="0.25">
      <c r="A2737" s="7"/>
      <c r="B2737">
        <v>2014</v>
      </c>
      <c r="C2737">
        <v>6</v>
      </c>
      <c r="D2737">
        <v>25</v>
      </c>
      <c r="E2737" s="127">
        <v>0</v>
      </c>
      <c r="F2737" s="127">
        <v>2.9461195124290174</v>
      </c>
      <c r="G2737" s="29">
        <v>1</v>
      </c>
      <c r="H2737" s="7"/>
      <c r="I2737" s="7"/>
      <c r="J2737" s="7"/>
      <c r="K2737" s="7"/>
      <c r="M2737" s="7"/>
    </row>
    <row r="2738" spans="1:13" x14ac:dyDescent="0.25">
      <c r="A2738" s="7"/>
      <c r="B2738">
        <v>2014</v>
      </c>
      <c r="C2738">
        <v>6</v>
      </c>
      <c r="D2738">
        <v>26</v>
      </c>
      <c r="E2738" s="127">
        <v>0</v>
      </c>
      <c r="F2738" s="127">
        <v>2.9492769894542565</v>
      </c>
      <c r="G2738" s="29">
        <v>1</v>
      </c>
      <c r="H2738" s="7"/>
      <c r="I2738" s="7"/>
      <c r="J2738" s="7"/>
      <c r="K2738" s="7"/>
      <c r="M2738" s="7"/>
    </row>
    <row r="2739" spans="1:13" x14ac:dyDescent="0.25">
      <c r="A2739" s="7"/>
      <c r="B2739">
        <v>2014</v>
      </c>
      <c r="C2739">
        <v>6</v>
      </c>
      <c r="D2739">
        <v>27</v>
      </c>
      <c r="E2739" s="127">
        <v>0</v>
      </c>
      <c r="F2739" s="127">
        <v>2.952929582767494</v>
      </c>
      <c r="G2739" s="29">
        <v>1</v>
      </c>
      <c r="H2739" s="7"/>
      <c r="I2739" s="7"/>
      <c r="J2739" s="7"/>
      <c r="K2739" s="7"/>
      <c r="M2739" s="7"/>
    </row>
    <row r="2740" spans="1:13" x14ac:dyDescent="0.25">
      <c r="A2740" s="7"/>
      <c r="B2740">
        <v>2014</v>
      </c>
      <c r="C2740">
        <v>6</v>
      </c>
      <c r="D2740">
        <v>28</v>
      </c>
      <c r="E2740" s="127">
        <v>0</v>
      </c>
      <c r="F2740" s="127">
        <v>2.9570764203306212</v>
      </c>
      <c r="G2740" s="29">
        <v>1</v>
      </c>
      <c r="H2740" s="7"/>
      <c r="I2740" s="7"/>
      <c r="J2740" s="7"/>
      <c r="K2740" s="7"/>
      <c r="M2740" s="7"/>
    </row>
    <row r="2741" spans="1:13" x14ac:dyDescent="0.25">
      <c r="A2741" s="7"/>
      <c r="B2741">
        <v>2014</v>
      </c>
      <c r="C2741">
        <v>6</v>
      </c>
      <c r="D2741">
        <v>29</v>
      </c>
      <c r="E2741" s="127">
        <v>0</v>
      </c>
      <c r="F2741" s="127">
        <v>2.9617165124958995</v>
      </c>
      <c r="G2741" s="29">
        <v>1</v>
      </c>
      <c r="H2741" s="7"/>
      <c r="I2741" s="7"/>
      <c r="J2741" s="7"/>
      <c r="K2741" s="7"/>
      <c r="M2741" s="7"/>
    </row>
    <row r="2742" spans="1:13" x14ac:dyDescent="0.25">
      <c r="A2742" s="7"/>
      <c r="B2742">
        <v>2014</v>
      </c>
      <c r="C2742">
        <v>6</v>
      </c>
      <c r="D2742">
        <v>30</v>
      </c>
      <c r="E2742" s="127">
        <v>0</v>
      </c>
      <c r="F2742" s="127">
        <v>2.9668487520059523</v>
      </c>
      <c r="G2742" s="29">
        <v>1</v>
      </c>
      <c r="H2742" s="7"/>
      <c r="I2742" s="7"/>
      <c r="J2742" s="7"/>
      <c r="K2742" s="7"/>
      <c r="M2742" s="7"/>
    </row>
    <row r="2743" spans="1:13" x14ac:dyDescent="0.25">
      <c r="A2743" s="7"/>
      <c r="B2743">
        <v>2014</v>
      </c>
      <c r="C2743">
        <v>7</v>
      </c>
      <c r="D2743">
        <v>1</v>
      </c>
      <c r="E2743" s="127">
        <v>0</v>
      </c>
      <c r="F2743" s="127">
        <v>2.9724719139937745</v>
      </c>
      <c r="G2743" s="29">
        <v>1</v>
      </c>
      <c r="H2743" s="7"/>
      <c r="I2743" s="7"/>
      <c r="J2743" s="7"/>
      <c r="K2743" s="7"/>
      <c r="M2743" s="7"/>
    </row>
    <row r="2744" spans="1:13" x14ac:dyDescent="0.25">
      <c r="A2744" s="7"/>
      <c r="B2744">
        <v>2014</v>
      </c>
      <c r="C2744">
        <v>7</v>
      </c>
      <c r="D2744">
        <v>2</v>
      </c>
      <c r="E2744" s="127">
        <v>0</v>
      </c>
      <c r="F2744" s="127">
        <v>2.9785846559827318</v>
      </c>
      <c r="G2744" s="29">
        <v>1</v>
      </c>
      <c r="H2744" s="7"/>
      <c r="I2744" s="7"/>
      <c r="J2744" s="7"/>
      <c r="K2744" s="7"/>
      <c r="M2744" s="7"/>
    </row>
    <row r="2745" spans="1:13" x14ac:dyDescent="0.25">
      <c r="A2745" s="7"/>
      <c r="B2745">
        <v>2014</v>
      </c>
      <c r="C2745">
        <v>7</v>
      </c>
      <c r="D2745">
        <v>3</v>
      </c>
      <c r="E2745" s="127">
        <v>0</v>
      </c>
      <c r="F2745" s="127">
        <v>2.9851855178865523</v>
      </c>
      <c r="G2745" s="29">
        <v>1</v>
      </c>
      <c r="H2745" s="7"/>
      <c r="I2745" s="7"/>
      <c r="J2745" s="7"/>
      <c r="K2745" s="7"/>
      <c r="M2745" s="7"/>
    </row>
    <row r="2746" spans="1:13" x14ac:dyDescent="0.25">
      <c r="A2746" s="7"/>
      <c r="B2746">
        <v>2014</v>
      </c>
      <c r="C2746">
        <v>7</v>
      </c>
      <c r="D2746">
        <v>4</v>
      </c>
      <c r="E2746" s="127">
        <v>0</v>
      </c>
      <c r="F2746" s="127">
        <v>2.9922729220093323</v>
      </c>
      <c r="G2746" s="29">
        <v>1</v>
      </c>
      <c r="H2746" s="7"/>
      <c r="I2746" s="7"/>
      <c r="J2746" s="7"/>
      <c r="K2746" s="7"/>
      <c r="M2746" s="7"/>
    </row>
    <row r="2747" spans="1:13" x14ac:dyDescent="0.25">
      <c r="A2747" s="7"/>
      <c r="B2747">
        <v>2014</v>
      </c>
      <c r="C2747">
        <v>7</v>
      </c>
      <c r="D2747">
        <v>5</v>
      </c>
      <c r="E2747" s="127">
        <v>0</v>
      </c>
      <c r="F2747" s="127">
        <v>2.9998451730455375</v>
      </c>
      <c r="G2747" s="29">
        <v>1</v>
      </c>
      <c r="H2747" s="7"/>
      <c r="I2747" s="7"/>
      <c r="J2747" s="7"/>
      <c r="K2747" s="7"/>
      <c r="M2747" s="7"/>
    </row>
    <row r="2748" spans="1:13" x14ac:dyDescent="0.25">
      <c r="A2748" s="7"/>
      <c r="B2748">
        <v>2014</v>
      </c>
      <c r="C2748">
        <v>7</v>
      </c>
      <c r="D2748">
        <v>6</v>
      </c>
      <c r="E2748" s="127">
        <v>0</v>
      </c>
      <c r="F2748" s="127">
        <v>3.0079004580800053</v>
      </c>
      <c r="G2748" s="29">
        <v>1</v>
      </c>
      <c r="H2748" s="7"/>
      <c r="I2748" s="7"/>
      <c r="J2748" s="7"/>
      <c r="K2748" s="7"/>
      <c r="M2748" s="7"/>
    </row>
    <row r="2749" spans="1:13" x14ac:dyDescent="0.25">
      <c r="A2749" s="7"/>
      <c r="B2749">
        <v>2014</v>
      </c>
      <c r="C2749">
        <v>7</v>
      </c>
      <c r="D2749">
        <v>7</v>
      </c>
      <c r="E2749" s="127">
        <v>0</v>
      </c>
      <c r="F2749" s="127">
        <v>3.0164368465879297</v>
      </c>
      <c r="G2749" s="29">
        <v>1</v>
      </c>
      <c r="H2749" s="7"/>
      <c r="I2749" s="7"/>
      <c r="J2749" s="7"/>
      <c r="K2749" s="7"/>
      <c r="M2749" s="7"/>
    </row>
    <row r="2750" spans="1:13" x14ac:dyDescent="0.25">
      <c r="A2750" s="7"/>
      <c r="B2750">
        <v>2014</v>
      </c>
      <c r="C2750">
        <v>7</v>
      </c>
      <c r="D2750">
        <v>8</v>
      </c>
      <c r="E2750" s="127">
        <v>0</v>
      </c>
      <c r="F2750" s="127">
        <v>3.0254522904348815</v>
      </c>
      <c r="G2750" s="29">
        <v>1</v>
      </c>
      <c r="H2750" s="7"/>
      <c r="I2750" s="7"/>
      <c r="J2750" s="7"/>
      <c r="K2750" s="7"/>
      <c r="M2750" s="7"/>
    </row>
    <row r="2751" spans="1:13" x14ac:dyDescent="0.25">
      <c r="A2751" s="7"/>
      <c r="B2751">
        <v>2014</v>
      </c>
      <c r="C2751">
        <v>7</v>
      </c>
      <c r="D2751">
        <v>9</v>
      </c>
      <c r="E2751" s="127">
        <v>0</v>
      </c>
      <c r="F2751" s="127">
        <v>3.0349446238768012</v>
      </c>
      <c r="G2751" s="29">
        <v>1</v>
      </c>
      <c r="H2751" s="7"/>
      <c r="I2751" s="7"/>
      <c r="J2751" s="7"/>
      <c r="K2751" s="7"/>
      <c r="M2751" s="7"/>
    </row>
    <row r="2752" spans="1:13" x14ac:dyDescent="0.25">
      <c r="A2752" s="7"/>
      <c r="B2752">
        <v>2014</v>
      </c>
      <c r="C2752">
        <v>7</v>
      </c>
      <c r="D2752">
        <v>10</v>
      </c>
      <c r="E2752" s="127">
        <v>0</v>
      </c>
      <c r="F2752" s="127">
        <v>3.0449115635600004</v>
      </c>
      <c r="G2752" s="29">
        <v>1</v>
      </c>
      <c r="H2752" s="7"/>
      <c r="I2752" s="7"/>
      <c r="J2752" s="7"/>
      <c r="K2752" s="7"/>
      <c r="M2752" s="7"/>
    </row>
    <row r="2753" spans="1:13" x14ac:dyDescent="0.25">
      <c r="A2753" s="7"/>
      <c r="B2753">
        <v>2014</v>
      </c>
      <c r="C2753">
        <v>7</v>
      </c>
      <c r="D2753">
        <v>11</v>
      </c>
      <c r="E2753" s="127">
        <v>0</v>
      </c>
      <c r="F2753" s="127">
        <v>3.0553507085211407</v>
      </c>
      <c r="G2753" s="29">
        <v>1</v>
      </c>
      <c r="H2753" s="7"/>
      <c r="I2753" s="7"/>
      <c r="J2753" s="7"/>
      <c r="K2753" s="7"/>
      <c r="M2753" s="7"/>
    </row>
    <row r="2754" spans="1:13" x14ac:dyDescent="0.25">
      <c r="A2754" s="7"/>
      <c r="B2754">
        <v>2014</v>
      </c>
      <c r="C2754">
        <v>7</v>
      </c>
      <c r="D2754">
        <v>12</v>
      </c>
      <c r="E2754" s="127">
        <v>0</v>
      </c>
      <c r="F2754" s="127">
        <v>3.0662595401872657</v>
      </c>
      <c r="G2754" s="29">
        <v>1</v>
      </c>
      <c r="H2754" s="7"/>
      <c r="I2754" s="7"/>
      <c r="J2754" s="7"/>
      <c r="K2754" s="7"/>
      <c r="M2754" s="7"/>
    </row>
    <row r="2755" spans="1:13" x14ac:dyDescent="0.25">
      <c r="A2755" s="7"/>
      <c r="B2755">
        <v>2014</v>
      </c>
      <c r="C2755">
        <v>7</v>
      </c>
      <c r="D2755">
        <v>13</v>
      </c>
      <c r="E2755" s="127">
        <v>0</v>
      </c>
      <c r="F2755" s="127">
        <v>3.0776354223757831</v>
      </c>
      <c r="G2755" s="29">
        <v>1</v>
      </c>
      <c r="H2755" s="7"/>
      <c r="I2755" s="7"/>
      <c r="J2755" s="7"/>
      <c r="K2755" s="7"/>
      <c r="M2755" s="7"/>
    </row>
    <row r="2756" spans="1:13" x14ac:dyDescent="0.25">
      <c r="A2756" s="7"/>
      <c r="B2756">
        <v>2014</v>
      </c>
      <c r="C2756">
        <v>7</v>
      </c>
      <c r="D2756">
        <v>14</v>
      </c>
      <c r="E2756" s="127">
        <v>0</v>
      </c>
      <c r="F2756" s="127">
        <v>3.0894756012944757</v>
      </c>
      <c r="G2756" s="29">
        <v>1</v>
      </c>
      <c r="H2756" s="7"/>
      <c r="I2756" s="7"/>
      <c r="J2756" s="7"/>
      <c r="K2756" s="7"/>
      <c r="M2756" s="7"/>
    </row>
    <row r="2757" spans="1:13" x14ac:dyDescent="0.25">
      <c r="A2757" s="7"/>
      <c r="B2757">
        <v>2014</v>
      </c>
      <c r="C2757">
        <v>7</v>
      </c>
      <c r="D2757">
        <v>15</v>
      </c>
      <c r="E2757" s="127">
        <v>0</v>
      </c>
      <c r="F2757" s="127">
        <v>3.1017772055414761</v>
      </c>
      <c r="G2757" s="29">
        <v>1</v>
      </c>
      <c r="H2757" s="7"/>
      <c r="I2757" s="7"/>
      <c r="J2757" s="7"/>
      <c r="K2757" s="7"/>
      <c r="M2757" s="7"/>
    </row>
    <row r="2758" spans="1:13" x14ac:dyDescent="0.25">
      <c r="A2758" s="7"/>
      <c r="B2758">
        <v>2014</v>
      </c>
      <c r="C2758">
        <v>7</v>
      </c>
      <c r="D2758">
        <v>16</v>
      </c>
      <c r="E2758" s="127">
        <v>0</v>
      </c>
      <c r="F2758" s="127">
        <v>3.1145372461053058</v>
      </c>
      <c r="G2758" s="29">
        <v>1</v>
      </c>
      <c r="H2758" s="7"/>
      <c r="I2758" s="7"/>
      <c r="J2758" s="7"/>
      <c r="K2758" s="7"/>
      <c r="M2758" s="7"/>
    </row>
    <row r="2759" spans="1:13" x14ac:dyDescent="0.25">
      <c r="A2759" s="7"/>
      <c r="B2759">
        <v>2014</v>
      </c>
      <c r="C2759">
        <v>7</v>
      </c>
      <c r="D2759">
        <v>17</v>
      </c>
      <c r="E2759" s="127">
        <v>0</v>
      </c>
      <c r="F2759" s="127">
        <v>3.1277526163648437</v>
      </c>
      <c r="G2759" s="29">
        <v>1</v>
      </c>
      <c r="H2759" s="7"/>
      <c r="I2759" s="7"/>
      <c r="J2759" s="7"/>
      <c r="K2759" s="7"/>
      <c r="M2759" s="7"/>
    </row>
    <row r="2760" spans="1:13" x14ac:dyDescent="0.25">
      <c r="A2760" s="7"/>
      <c r="B2760">
        <v>2014</v>
      </c>
      <c r="C2760">
        <v>7</v>
      </c>
      <c r="D2760">
        <v>18</v>
      </c>
      <c r="E2760" s="127">
        <v>0</v>
      </c>
      <c r="F2760" s="127">
        <v>3.1414200920893363</v>
      </c>
      <c r="G2760" s="29">
        <v>1</v>
      </c>
      <c r="H2760" s="7"/>
      <c r="I2760" s="7"/>
      <c r="J2760" s="7"/>
      <c r="K2760" s="7"/>
      <c r="M2760" s="7"/>
    </row>
    <row r="2761" spans="1:13" x14ac:dyDescent="0.25">
      <c r="A2761" s="7"/>
      <c r="B2761">
        <v>2014</v>
      </c>
      <c r="C2761">
        <v>7</v>
      </c>
      <c r="D2761">
        <v>19</v>
      </c>
      <c r="E2761" s="127">
        <v>0</v>
      </c>
      <c r="F2761" s="127">
        <v>3.1555363314383942</v>
      </c>
      <c r="G2761" s="29">
        <v>1</v>
      </c>
      <c r="H2761" s="7"/>
      <c r="I2761" s="7"/>
      <c r="J2761" s="7"/>
      <c r="K2761" s="7"/>
      <c r="M2761" s="7"/>
    </row>
    <row r="2762" spans="1:13" x14ac:dyDescent="0.25">
      <c r="A2762" s="7"/>
      <c r="B2762">
        <v>2014</v>
      </c>
      <c r="C2762">
        <v>7</v>
      </c>
      <c r="D2762">
        <v>20</v>
      </c>
      <c r="E2762" s="127">
        <v>0</v>
      </c>
      <c r="F2762" s="127">
        <v>3.1700978749620066</v>
      </c>
      <c r="G2762" s="29">
        <v>1</v>
      </c>
      <c r="H2762" s="7"/>
      <c r="I2762" s="7"/>
      <c r="J2762" s="7"/>
      <c r="K2762" s="7"/>
      <c r="M2762" s="7"/>
    </row>
    <row r="2763" spans="1:13" x14ac:dyDescent="0.25">
      <c r="A2763" s="7"/>
      <c r="B2763">
        <v>2014</v>
      </c>
      <c r="C2763">
        <v>7</v>
      </c>
      <c r="D2763">
        <v>21</v>
      </c>
      <c r="E2763" s="127">
        <v>0</v>
      </c>
      <c r="F2763" s="127">
        <v>3.1851011456005192</v>
      </c>
      <c r="G2763" s="29">
        <v>1</v>
      </c>
      <c r="H2763" s="7"/>
      <c r="I2763" s="7"/>
      <c r="J2763" s="7"/>
      <c r="K2763" s="7"/>
      <c r="M2763" s="7"/>
    </row>
    <row r="2764" spans="1:13" x14ac:dyDescent="0.25">
      <c r="A2764" s="7"/>
      <c r="B2764">
        <v>2014</v>
      </c>
      <c r="C2764">
        <v>7</v>
      </c>
      <c r="D2764">
        <v>22</v>
      </c>
      <c r="E2764" s="127">
        <v>0</v>
      </c>
      <c r="F2764" s="127">
        <v>3.2005424486846579</v>
      </c>
      <c r="G2764" s="29">
        <v>1</v>
      </c>
      <c r="H2764" s="7"/>
      <c r="I2764" s="7"/>
      <c r="J2764" s="7"/>
      <c r="K2764" s="7"/>
      <c r="M2764" s="7"/>
    </row>
    <row r="2765" spans="1:13" x14ac:dyDescent="0.25">
      <c r="A2765" s="7"/>
      <c r="B2765">
        <v>2014</v>
      </c>
      <c r="C2765">
        <v>7</v>
      </c>
      <c r="D2765">
        <v>23</v>
      </c>
      <c r="E2765" s="127">
        <v>0</v>
      </c>
      <c r="F2765" s="127">
        <v>3.2164179719355062</v>
      </c>
      <c r="G2765" s="29">
        <v>1</v>
      </c>
      <c r="H2765" s="7"/>
      <c r="I2765" s="7"/>
      <c r="J2765" s="7"/>
      <c r="K2765" s="7"/>
      <c r="M2765" s="7"/>
    </row>
    <row r="2766" spans="1:13" x14ac:dyDescent="0.25">
      <c r="A2766" s="7"/>
      <c r="B2766">
        <v>2014</v>
      </c>
      <c r="C2766">
        <v>7</v>
      </c>
      <c r="D2766">
        <v>24</v>
      </c>
      <c r="E2766" s="127">
        <v>0</v>
      </c>
      <c r="F2766" s="127">
        <v>3.2327237854645152</v>
      </c>
      <c r="G2766" s="29">
        <v>1</v>
      </c>
      <c r="H2766" s="7"/>
      <c r="I2766" s="7"/>
      <c r="J2766" s="7"/>
      <c r="K2766" s="7"/>
      <c r="M2766" s="7"/>
    </row>
    <row r="2767" spans="1:13" x14ac:dyDescent="0.25">
      <c r="A2767" s="7"/>
      <c r="B2767">
        <v>2014</v>
      </c>
      <c r="C2767">
        <v>7</v>
      </c>
      <c r="D2767">
        <v>25</v>
      </c>
      <c r="E2767" s="127">
        <v>0</v>
      </c>
      <c r="F2767" s="127">
        <v>3.2494558417735147</v>
      </c>
      <c r="G2767" s="29">
        <v>1</v>
      </c>
      <c r="H2767" s="7"/>
      <c r="I2767" s="7"/>
      <c r="J2767" s="7"/>
      <c r="K2767" s="7"/>
      <c r="M2767" s="7"/>
    </row>
    <row r="2768" spans="1:13" x14ac:dyDescent="0.25">
      <c r="A2768" s="7"/>
      <c r="B2768">
        <v>2014</v>
      </c>
      <c r="C2768">
        <v>7</v>
      </c>
      <c r="D2768">
        <v>26</v>
      </c>
      <c r="E2768" s="127">
        <v>0</v>
      </c>
      <c r="F2768" s="127">
        <v>3.2666099757546911</v>
      </c>
      <c r="G2768" s="29">
        <v>1</v>
      </c>
      <c r="H2768" s="7"/>
      <c r="I2768" s="7"/>
      <c r="J2768" s="7"/>
      <c r="K2768" s="7"/>
      <c r="M2768" s="7"/>
    </row>
    <row r="2769" spans="1:13" x14ac:dyDescent="0.25">
      <c r="A2769" s="7"/>
      <c r="B2769">
        <v>2014</v>
      </c>
      <c r="C2769">
        <v>7</v>
      </c>
      <c r="D2769">
        <v>27</v>
      </c>
      <c r="E2769" s="127">
        <v>0</v>
      </c>
      <c r="F2769" s="127">
        <v>3.2841819046906027</v>
      </c>
      <c r="G2769" s="29">
        <v>1</v>
      </c>
      <c r="H2769" s="7"/>
      <c r="I2769" s="7"/>
      <c r="J2769" s="7"/>
      <c r="K2769" s="7"/>
      <c r="M2769" s="7"/>
    </row>
    <row r="2770" spans="1:13" x14ac:dyDescent="0.25">
      <c r="A2770" s="7"/>
      <c r="B2770">
        <v>2014</v>
      </c>
      <c r="C2770">
        <v>7</v>
      </c>
      <c r="D2770">
        <v>28</v>
      </c>
      <c r="E2770" s="127">
        <v>0</v>
      </c>
      <c r="F2770" s="127">
        <v>3.3021672282541714</v>
      </c>
      <c r="G2770" s="29">
        <v>1</v>
      </c>
      <c r="H2770" s="7"/>
      <c r="I2770" s="7"/>
      <c r="J2770" s="7"/>
      <c r="K2770" s="7"/>
      <c r="M2770" s="7"/>
    </row>
    <row r="2771" spans="1:13" x14ac:dyDescent="0.25">
      <c r="A2771" s="7"/>
      <c r="B2771">
        <v>2014</v>
      </c>
      <c r="C2771">
        <v>7</v>
      </c>
      <c r="D2771">
        <v>29</v>
      </c>
      <c r="E2771" s="127">
        <v>0</v>
      </c>
      <c r="F2771" s="127">
        <v>3.3205614285087051</v>
      </c>
      <c r="G2771" s="29">
        <v>1</v>
      </c>
      <c r="H2771" s="7"/>
      <c r="I2771" s="7"/>
      <c r="J2771" s="7"/>
      <c r="K2771" s="7"/>
      <c r="M2771" s="7"/>
    </row>
    <row r="2772" spans="1:13" x14ac:dyDescent="0.25">
      <c r="A2772" s="7"/>
      <c r="B2772">
        <v>2014</v>
      </c>
      <c r="C2772">
        <v>7</v>
      </c>
      <c r="D2772">
        <v>30</v>
      </c>
      <c r="E2772" s="127">
        <v>0</v>
      </c>
      <c r="F2772" s="127">
        <v>3.3393598699078471</v>
      </c>
      <c r="G2772" s="29">
        <v>1</v>
      </c>
      <c r="H2772" s="7"/>
      <c r="I2772" s="7"/>
      <c r="J2772" s="7"/>
      <c r="K2772" s="7"/>
      <c r="M2772" s="7"/>
    </row>
    <row r="2773" spans="1:13" x14ac:dyDescent="0.25">
      <c r="A2773" s="7"/>
      <c r="B2773">
        <v>2014</v>
      </c>
      <c r="C2773">
        <v>7</v>
      </c>
      <c r="D2773">
        <v>31</v>
      </c>
      <c r="E2773" s="127">
        <v>0</v>
      </c>
      <c r="F2773" s="127">
        <v>3.3585577992956406</v>
      </c>
      <c r="G2773" s="29">
        <v>1</v>
      </c>
      <c r="H2773" s="7"/>
      <c r="I2773" s="7"/>
      <c r="J2773" s="7"/>
      <c r="K2773" s="7"/>
      <c r="M2773" s="7"/>
    </row>
    <row r="2774" spans="1:13" x14ac:dyDescent="0.25">
      <c r="A2774" s="7"/>
      <c r="B2774">
        <v>2014</v>
      </c>
      <c r="C2774">
        <v>8</v>
      </c>
      <c r="D2774">
        <v>1</v>
      </c>
      <c r="E2774" s="127">
        <v>0</v>
      </c>
      <c r="F2774" s="127">
        <v>3.3781503459064717</v>
      </c>
      <c r="G2774" s="29">
        <v>1</v>
      </c>
      <c r="H2774" s="7"/>
      <c r="I2774" s="7"/>
      <c r="J2774" s="7"/>
      <c r="K2774" s="7"/>
      <c r="M2774" s="7"/>
    </row>
    <row r="2775" spans="1:13" x14ac:dyDescent="0.25">
      <c r="A2775" s="7"/>
      <c r="B2775">
        <v>2014</v>
      </c>
      <c r="C2775">
        <v>8</v>
      </c>
      <c r="D2775">
        <v>2</v>
      </c>
      <c r="E2775" s="127">
        <v>0</v>
      </c>
      <c r="F2775" s="127">
        <v>3.3981325213651226</v>
      </c>
      <c r="G2775" s="29">
        <v>1</v>
      </c>
      <c r="H2775" s="7"/>
      <c r="I2775" s="7"/>
      <c r="J2775" s="7"/>
      <c r="K2775" s="7"/>
      <c r="M2775" s="7"/>
    </row>
    <row r="2776" spans="1:13" x14ac:dyDescent="0.25">
      <c r="A2776" s="7"/>
      <c r="B2776">
        <v>2014</v>
      </c>
      <c r="C2776">
        <v>8</v>
      </c>
      <c r="D2776">
        <v>3</v>
      </c>
      <c r="E2776" s="127">
        <v>0</v>
      </c>
      <c r="F2776" s="127">
        <v>3.4184992196867077</v>
      </c>
      <c r="G2776" s="29">
        <v>1</v>
      </c>
      <c r="H2776" s="7"/>
      <c r="I2776" s="7"/>
      <c r="J2776" s="7"/>
      <c r="K2776" s="7"/>
      <c r="M2776" s="7"/>
    </row>
    <row r="2777" spans="1:13" x14ac:dyDescent="0.25">
      <c r="A2777" s="7"/>
      <c r="B2777">
        <v>2014</v>
      </c>
      <c r="C2777">
        <v>8</v>
      </c>
      <c r="D2777">
        <v>4</v>
      </c>
      <c r="E2777" s="127">
        <v>0</v>
      </c>
      <c r="F2777" s="127">
        <v>3.4392452172767412</v>
      </c>
      <c r="G2777" s="29">
        <v>1</v>
      </c>
      <c r="H2777" s="7"/>
      <c r="I2777" s="7"/>
      <c r="J2777" s="7"/>
      <c r="K2777" s="7"/>
      <c r="M2777" s="7"/>
    </row>
    <row r="2778" spans="1:13" x14ac:dyDescent="0.25">
      <c r="A2778" s="7"/>
      <c r="B2778">
        <v>2014</v>
      </c>
      <c r="C2778">
        <v>8</v>
      </c>
      <c r="D2778">
        <v>5</v>
      </c>
      <c r="E2778" s="127">
        <v>0</v>
      </c>
      <c r="F2778" s="127">
        <v>3.46036517293108</v>
      </c>
      <c r="G2778" s="29">
        <v>1</v>
      </c>
      <c r="H2778" s="7"/>
      <c r="I2778" s="7"/>
      <c r="J2778" s="7"/>
      <c r="K2778" s="7"/>
      <c r="M2778" s="7"/>
    </row>
    <row r="2779" spans="1:13" x14ac:dyDescent="0.25">
      <c r="A2779" s="7"/>
      <c r="B2779">
        <v>2014</v>
      </c>
      <c r="C2779">
        <v>8</v>
      </c>
      <c r="D2779">
        <v>6</v>
      </c>
      <c r="E2779" s="127">
        <v>0</v>
      </c>
      <c r="F2779" s="127">
        <v>3.481853627835974</v>
      </c>
      <c r="G2779" s="29">
        <v>1</v>
      </c>
      <c r="H2779" s="7"/>
      <c r="I2779" s="7"/>
      <c r="J2779" s="7"/>
      <c r="K2779" s="7"/>
      <c r="M2779" s="7"/>
    </row>
    <row r="2780" spans="1:13" x14ac:dyDescent="0.25">
      <c r="A2780" s="7"/>
      <c r="B2780">
        <v>2014</v>
      </c>
      <c r="C2780">
        <v>8</v>
      </c>
      <c r="D2780">
        <v>7</v>
      </c>
      <c r="E2780" s="127">
        <v>0</v>
      </c>
      <c r="F2780" s="127">
        <v>3.5037050055680155</v>
      </c>
      <c r="G2780" s="29">
        <v>1</v>
      </c>
      <c r="H2780" s="7"/>
      <c r="I2780" s="7"/>
      <c r="J2780" s="7"/>
      <c r="K2780" s="7"/>
      <c r="M2780" s="7"/>
    </row>
    <row r="2781" spans="1:13" x14ac:dyDescent="0.25">
      <c r="A2781" s="7"/>
      <c r="B2781">
        <v>2014</v>
      </c>
      <c r="C2781">
        <v>8</v>
      </c>
      <c r="D2781">
        <v>8</v>
      </c>
      <c r="E2781" s="127">
        <v>0</v>
      </c>
      <c r="F2781" s="127">
        <v>3.5259136120941932</v>
      </c>
      <c r="G2781" s="29">
        <v>1</v>
      </c>
      <c r="H2781" s="7"/>
      <c r="I2781" s="7"/>
      <c r="J2781" s="7"/>
      <c r="K2781" s="7"/>
      <c r="M2781" s="7"/>
    </row>
    <row r="2782" spans="1:13" x14ac:dyDescent="0.25">
      <c r="A2782" s="7"/>
      <c r="B2782">
        <v>2014</v>
      </c>
      <c r="C2782">
        <v>8</v>
      </c>
      <c r="D2782">
        <v>9</v>
      </c>
      <c r="E2782" s="127">
        <v>0</v>
      </c>
      <c r="F2782" s="127">
        <v>3.5484736357718276</v>
      </c>
      <c r="G2782" s="29">
        <v>1</v>
      </c>
      <c r="H2782" s="7"/>
      <c r="I2782" s="7"/>
      <c r="J2782" s="7"/>
      <c r="K2782" s="7"/>
      <c r="M2782" s="7"/>
    </row>
    <row r="2783" spans="1:13" x14ac:dyDescent="0.25">
      <c r="A2783" s="7"/>
      <c r="B2783">
        <v>2014</v>
      </c>
      <c r="C2783">
        <v>8</v>
      </c>
      <c r="D2783">
        <v>10</v>
      </c>
      <c r="E2783" s="127">
        <v>0</v>
      </c>
      <c r="F2783" s="127">
        <v>3.5713791473486372</v>
      </c>
      <c r="G2783" s="29">
        <v>1</v>
      </c>
      <c r="H2783" s="7"/>
      <c r="I2783" s="7"/>
      <c r="J2783" s="7"/>
      <c r="K2783" s="7"/>
      <c r="M2783" s="7"/>
    </row>
    <row r="2784" spans="1:13" x14ac:dyDescent="0.25">
      <c r="A2784" s="7"/>
      <c r="B2784">
        <v>2014</v>
      </c>
      <c r="C2784">
        <v>8</v>
      </c>
      <c r="D2784">
        <v>11</v>
      </c>
      <c r="E2784" s="127">
        <v>0</v>
      </c>
      <c r="F2784" s="127">
        <v>3.5946240999626942</v>
      </c>
      <c r="G2784" s="29">
        <v>1</v>
      </c>
      <c r="H2784" s="7"/>
      <c r="I2784" s="7"/>
      <c r="J2784" s="7"/>
      <c r="K2784" s="7"/>
      <c r="M2784" s="7"/>
    </row>
    <row r="2785" spans="1:13" x14ac:dyDescent="0.25">
      <c r="A2785" s="7"/>
      <c r="B2785">
        <v>2014</v>
      </c>
      <c r="C2785">
        <v>8</v>
      </c>
      <c r="D2785">
        <v>12</v>
      </c>
      <c r="E2785" s="127">
        <v>0</v>
      </c>
      <c r="F2785" s="127">
        <v>3.6182023291424459</v>
      </c>
      <c r="G2785" s="29">
        <v>1</v>
      </c>
      <c r="H2785" s="7"/>
      <c r="I2785" s="7"/>
      <c r="J2785" s="7"/>
      <c r="K2785" s="7"/>
      <c r="M2785" s="7"/>
    </row>
    <row r="2786" spans="1:13" x14ac:dyDescent="0.25">
      <c r="A2786" s="7"/>
      <c r="B2786">
        <v>2014</v>
      </c>
      <c r="C2786">
        <v>8</v>
      </c>
      <c r="D2786">
        <v>13</v>
      </c>
      <c r="E2786" s="127">
        <v>0</v>
      </c>
      <c r="F2786" s="127">
        <v>3.6421075528067002</v>
      </c>
      <c r="G2786" s="29">
        <v>1</v>
      </c>
      <c r="H2786" s="7"/>
      <c r="I2786" s="7"/>
      <c r="J2786" s="7"/>
      <c r="K2786" s="7"/>
      <c r="M2786" s="7"/>
    </row>
    <row r="2787" spans="1:13" x14ac:dyDescent="0.25">
      <c r="A2787" s="7"/>
      <c r="B2787">
        <v>2014</v>
      </c>
      <c r="C2787">
        <v>8</v>
      </c>
      <c r="D2787">
        <v>14</v>
      </c>
      <c r="E2787" s="127">
        <v>0</v>
      </c>
      <c r="F2787" s="127">
        <v>3.6663333712646433</v>
      </c>
      <c r="G2787" s="29">
        <v>1</v>
      </c>
      <c r="H2787" s="7"/>
      <c r="I2787" s="7"/>
      <c r="J2787" s="7"/>
      <c r="K2787" s="7"/>
      <c r="M2787" s="7"/>
    </row>
    <row r="2788" spans="1:13" x14ac:dyDescent="0.25">
      <c r="A2788" s="7"/>
      <c r="B2788">
        <v>2014</v>
      </c>
      <c r="C2788">
        <v>8</v>
      </c>
      <c r="D2788">
        <v>15</v>
      </c>
      <c r="E2788" s="127">
        <v>0</v>
      </c>
      <c r="F2788" s="127">
        <v>3.6908732672158187</v>
      </c>
      <c r="G2788" s="29">
        <v>1</v>
      </c>
      <c r="H2788" s="7"/>
      <c r="I2788" s="7"/>
      <c r="J2788" s="7"/>
      <c r="K2788" s="7"/>
      <c r="M2788" s="7"/>
    </row>
    <row r="2789" spans="1:13" x14ac:dyDescent="0.25">
      <c r="A2789" s="7"/>
      <c r="B2789">
        <v>2014</v>
      </c>
      <c r="C2789">
        <v>8</v>
      </c>
      <c r="D2789">
        <v>16</v>
      </c>
      <c r="E2789" s="127">
        <v>0</v>
      </c>
      <c r="F2789" s="127">
        <v>3.7157206057501373</v>
      </c>
      <c r="G2789" s="29">
        <v>1</v>
      </c>
      <c r="H2789" s="7"/>
      <c r="I2789" s="7"/>
      <c r="J2789" s="7"/>
      <c r="K2789" s="7"/>
      <c r="M2789" s="7"/>
    </row>
    <row r="2790" spans="1:13" x14ac:dyDescent="0.25">
      <c r="A2790" s="7"/>
      <c r="B2790">
        <v>2014</v>
      </c>
      <c r="C2790">
        <v>8</v>
      </c>
      <c r="D2790">
        <v>17</v>
      </c>
      <c r="E2790" s="127">
        <v>0</v>
      </c>
      <c r="F2790" s="127">
        <v>3.7408686343478852</v>
      </c>
      <c r="G2790" s="29">
        <v>1</v>
      </c>
      <c r="H2790" s="7"/>
      <c r="I2790" s="7"/>
      <c r="J2790" s="7"/>
      <c r="K2790" s="7"/>
      <c r="M2790" s="7"/>
    </row>
    <row r="2791" spans="1:13" x14ac:dyDescent="0.25">
      <c r="A2791" s="7"/>
      <c r="B2791">
        <v>2014</v>
      </c>
      <c r="C2791">
        <v>8</v>
      </c>
      <c r="D2791">
        <v>18</v>
      </c>
      <c r="E2791" s="127">
        <v>0</v>
      </c>
      <c r="F2791" s="127">
        <v>3.7663104828797125</v>
      </c>
      <c r="G2791" s="29">
        <v>1</v>
      </c>
      <c r="H2791" s="7"/>
      <c r="I2791" s="7"/>
      <c r="J2791" s="7"/>
      <c r="K2791" s="7"/>
      <c r="M2791" s="7"/>
    </row>
    <row r="2792" spans="1:13" x14ac:dyDescent="0.25">
      <c r="A2792" s="7"/>
      <c r="B2792">
        <v>2014</v>
      </c>
      <c r="C2792">
        <v>8</v>
      </c>
      <c r="D2792">
        <v>19</v>
      </c>
      <c r="E2792" s="127">
        <v>0</v>
      </c>
      <c r="F2792" s="127">
        <v>3.7920391636066335</v>
      </c>
      <c r="G2792" s="29">
        <v>1</v>
      </c>
      <c r="H2792" s="7"/>
      <c r="I2792" s="7"/>
      <c r="J2792" s="7"/>
      <c r="K2792" s="7"/>
      <c r="M2792" s="7"/>
    </row>
    <row r="2793" spans="1:13" x14ac:dyDescent="0.25">
      <c r="A2793" s="7"/>
      <c r="B2793">
        <v>2014</v>
      </c>
      <c r="C2793">
        <v>8</v>
      </c>
      <c r="D2793">
        <v>20</v>
      </c>
      <c r="E2793" s="127">
        <v>0</v>
      </c>
      <c r="F2793" s="127">
        <v>3.8180475711800446</v>
      </c>
      <c r="G2793" s="29">
        <v>1</v>
      </c>
      <c r="H2793" s="7"/>
      <c r="I2793" s="7"/>
      <c r="J2793" s="7"/>
      <c r="K2793" s="7"/>
      <c r="M2793" s="7"/>
    </row>
    <row r="2794" spans="1:13" x14ac:dyDescent="0.25">
      <c r="A2794" s="7"/>
      <c r="B2794">
        <v>2014</v>
      </c>
      <c r="C2794">
        <v>8</v>
      </c>
      <c r="D2794">
        <v>21</v>
      </c>
      <c r="E2794" s="127">
        <v>0</v>
      </c>
      <c r="F2794" s="127">
        <v>3.8443284826417026</v>
      </c>
      <c r="G2794" s="29">
        <v>1</v>
      </c>
      <c r="H2794" s="7"/>
      <c r="I2794" s="7"/>
      <c r="J2794" s="7"/>
      <c r="K2794" s="7"/>
      <c r="M2794" s="7"/>
    </row>
    <row r="2795" spans="1:13" x14ac:dyDescent="0.25">
      <c r="A2795" s="7"/>
      <c r="B2795">
        <v>2014</v>
      </c>
      <c r="C2795">
        <v>8</v>
      </c>
      <c r="D2795">
        <v>22</v>
      </c>
      <c r="E2795" s="127">
        <v>0</v>
      </c>
      <c r="F2795" s="127">
        <v>3.870874557423718</v>
      </c>
      <c r="G2795" s="29">
        <v>1</v>
      </c>
      <c r="H2795" s="7"/>
      <c r="I2795" s="7"/>
      <c r="J2795" s="7"/>
      <c r="K2795" s="7"/>
      <c r="M2795" s="7"/>
    </row>
    <row r="2796" spans="1:13" x14ac:dyDescent="0.25">
      <c r="A2796" s="7"/>
      <c r="B2796">
        <v>2014</v>
      </c>
      <c r="C2796">
        <v>8</v>
      </c>
      <c r="D2796">
        <v>23</v>
      </c>
      <c r="E2796" s="127">
        <v>0</v>
      </c>
      <c r="F2796" s="127">
        <v>3.8976783373485762</v>
      </c>
      <c r="G2796" s="29">
        <v>1</v>
      </c>
      <c r="H2796" s="7"/>
      <c r="I2796" s="7"/>
      <c r="J2796" s="7"/>
      <c r="K2796" s="7"/>
      <c r="M2796" s="7"/>
    </row>
    <row r="2797" spans="1:13" x14ac:dyDescent="0.25">
      <c r="A2797" s="7"/>
      <c r="B2797">
        <v>2014</v>
      </c>
      <c r="C2797">
        <v>8</v>
      </c>
      <c r="D2797">
        <v>24</v>
      </c>
      <c r="E2797" s="127">
        <v>0</v>
      </c>
      <c r="F2797" s="127">
        <v>3.9247322466291443</v>
      </c>
      <c r="G2797" s="29">
        <v>1</v>
      </c>
      <c r="H2797" s="7"/>
      <c r="I2797" s="7"/>
      <c r="J2797" s="7"/>
      <c r="K2797" s="7"/>
      <c r="M2797" s="7"/>
    </row>
    <row r="2798" spans="1:13" x14ac:dyDescent="0.25">
      <c r="A2798" s="7"/>
      <c r="B2798">
        <v>2014</v>
      </c>
      <c r="C2798">
        <v>8</v>
      </c>
      <c r="D2798">
        <v>25</v>
      </c>
      <c r="E2798" s="127">
        <v>0</v>
      </c>
      <c r="F2798" s="127">
        <v>3.9520285918686575</v>
      </c>
      <c r="G2798" s="29">
        <v>1</v>
      </c>
      <c r="H2798" s="7"/>
      <c r="I2798" s="7"/>
      <c r="J2798" s="7"/>
      <c r="K2798" s="7"/>
      <c r="M2798" s="7"/>
    </row>
    <row r="2799" spans="1:13" x14ac:dyDescent="0.25">
      <c r="A2799" s="7"/>
      <c r="B2799">
        <v>2014</v>
      </c>
      <c r="C2799">
        <v>8</v>
      </c>
      <c r="D2799">
        <v>26</v>
      </c>
      <c r="E2799" s="127">
        <v>0</v>
      </c>
      <c r="F2799" s="127">
        <v>3.979559562060679</v>
      </c>
      <c r="G2799" s="29">
        <v>1</v>
      </c>
      <c r="H2799" s="7"/>
      <c r="I2799" s="7"/>
      <c r="J2799" s="7"/>
      <c r="K2799" s="7"/>
      <c r="M2799" s="7"/>
    </row>
    <row r="2800" spans="1:13" x14ac:dyDescent="0.25">
      <c r="A2800" s="7"/>
      <c r="B2800">
        <v>2014</v>
      </c>
      <c r="C2800">
        <v>8</v>
      </c>
      <c r="D2800">
        <v>27</v>
      </c>
      <c r="E2800" s="127">
        <v>0</v>
      </c>
      <c r="F2800" s="127">
        <v>4.0073172285892049</v>
      </c>
      <c r="G2800" s="29">
        <v>1</v>
      </c>
      <c r="H2800" s="7"/>
      <c r="I2800" s="7"/>
      <c r="J2800" s="7"/>
      <c r="K2800" s="7"/>
      <c r="M2800" s="7"/>
    </row>
    <row r="2801" spans="1:13" x14ac:dyDescent="0.25">
      <c r="A2801" s="7"/>
      <c r="B2801">
        <v>2014</v>
      </c>
      <c r="C2801">
        <v>8</v>
      </c>
      <c r="D2801">
        <v>28</v>
      </c>
      <c r="E2801" s="127">
        <v>0</v>
      </c>
      <c r="F2801" s="127">
        <v>4.0352935452285443</v>
      </c>
      <c r="G2801" s="29">
        <v>1</v>
      </c>
      <c r="H2801" s="7"/>
      <c r="I2801" s="7"/>
      <c r="J2801" s="7"/>
      <c r="K2801" s="7"/>
      <c r="M2801" s="7"/>
    </row>
    <row r="2802" spans="1:13" x14ac:dyDescent="0.25">
      <c r="A2802" s="7"/>
      <c r="B2802">
        <v>2014</v>
      </c>
      <c r="C2802">
        <v>8</v>
      </c>
      <c r="D2802">
        <v>29</v>
      </c>
      <c r="E2802" s="127">
        <v>0</v>
      </c>
      <c r="F2802" s="127">
        <v>4.0634803481434085</v>
      </c>
      <c r="G2802" s="29">
        <v>1</v>
      </c>
      <c r="H2802" s="7"/>
      <c r="I2802" s="7"/>
      <c r="J2802" s="7"/>
      <c r="K2802" s="7"/>
      <c r="M2802" s="7"/>
    </row>
    <row r="2803" spans="1:13" x14ac:dyDescent="0.25">
      <c r="A2803" s="7"/>
      <c r="B2803">
        <v>2014</v>
      </c>
      <c r="C2803">
        <v>8</v>
      </c>
      <c r="D2803">
        <v>30</v>
      </c>
      <c r="E2803" s="127">
        <v>0</v>
      </c>
      <c r="F2803" s="127">
        <v>4.0918693558888437</v>
      </c>
      <c r="G2803" s="29">
        <v>1</v>
      </c>
      <c r="H2803" s="7"/>
      <c r="I2803" s="7"/>
      <c r="J2803" s="7"/>
      <c r="K2803" s="7"/>
      <c r="M2803" s="7"/>
    </row>
    <row r="2804" spans="1:13" x14ac:dyDescent="0.25">
      <c r="A2804" s="7"/>
      <c r="B2804">
        <v>2014</v>
      </c>
      <c r="C2804">
        <v>8</v>
      </c>
      <c r="D2804">
        <v>31</v>
      </c>
      <c r="E2804" s="127">
        <v>0</v>
      </c>
      <c r="F2804" s="127">
        <v>4.1204521694102905</v>
      </c>
      <c r="G2804" s="29">
        <v>1</v>
      </c>
      <c r="H2804" s="7"/>
      <c r="I2804" s="7"/>
      <c r="J2804" s="7"/>
      <c r="K2804" s="7"/>
      <c r="M2804" s="7"/>
    </row>
    <row r="2805" spans="1:13" x14ac:dyDescent="0.25">
      <c r="A2805" s="7"/>
      <c r="B2805">
        <v>2014</v>
      </c>
      <c r="C2805">
        <v>9</v>
      </c>
      <c r="D2805">
        <v>1</v>
      </c>
      <c r="E2805" s="127">
        <v>0</v>
      </c>
      <c r="F2805" s="127">
        <v>4.1492202720435518</v>
      </c>
      <c r="G2805" s="29">
        <v>1</v>
      </c>
      <c r="H2805" s="7"/>
      <c r="I2805" s="7"/>
      <c r="J2805" s="7"/>
      <c r="K2805" s="7"/>
      <c r="M2805" s="7"/>
    </row>
    <row r="2806" spans="1:13" x14ac:dyDescent="0.25">
      <c r="A2806" s="7"/>
      <c r="B2806">
        <v>2014</v>
      </c>
      <c r="C2806">
        <v>9</v>
      </c>
      <c r="D2806">
        <v>2</v>
      </c>
      <c r="E2806" s="127">
        <v>0</v>
      </c>
      <c r="F2806" s="127">
        <v>4.1781650295147958</v>
      </c>
      <c r="G2806" s="29">
        <v>1</v>
      </c>
      <c r="H2806" s="7"/>
      <c r="I2806" s="7"/>
      <c r="J2806" s="7"/>
      <c r="K2806" s="7"/>
      <c r="M2806" s="7"/>
    </row>
    <row r="2807" spans="1:13" x14ac:dyDescent="0.25">
      <c r="A2807" s="7"/>
      <c r="B2807">
        <v>2014</v>
      </c>
      <c r="C2807">
        <v>9</v>
      </c>
      <c r="D2807">
        <v>3</v>
      </c>
      <c r="E2807" s="127">
        <v>0</v>
      </c>
      <c r="F2807" s="127">
        <v>4.2072776899405557</v>
      </c>
      <c r="G2807" s="29">
        <v>1</v>
      </c>
      <c r="H2807" s="7"/>
      <c r="I2807" s="7"/>
      <c r="J2807" s="7"/>
      <c r="K2807" s="7"/>
      <c r="M2807" s="7"/>
    </row>
    <row r="2808" spans="1:13" x14ac:dyDescent="0.25">
      <c r="A2808" s="7"/>
      <c r="B2808">
        <v>2014</v>
      </c>
      <c r="C2808">
        <v>9</v>
      </c>
      <c r="D2808">
        <v>4</v>
      </c>
      <c r="E2808" s="127">
        <v>0</v>
      </c>
      <c r="F2808" s="127">
        <v>4.2365493838277413</v>
      </c>
      <c r="G2808" s="29">
        <v>1</v>
      </c>
      <c r="H2808" s="7"/>
      <c r="I2808" s="7"/>
      <c r="J2808" s="7"/>
      <c r="K2808" s="7"/>
      <c r="M2808" s="7"/>
    </row>
    <row r="2809" spans="1:13" x14ac:dyDescent="0.25">
      <c r="A2809" s="7"/>
      <c r="B2809">
        <v>2014</v>
      </c>
      <c r="C2809">
        <v>9</v>
      </c>
      <c r="D2809">
        <v>5</v>
      </c>
      <c r="E2809" s="127">
        <v>0</v>
      </c>
      <c r="F2809" s="127">
        <v>4.2659711240736176</v>
      </c>
      <c r="G2809" s="29">
        <v>1</v>
      </c>
      <c r="H2809" s="7"/>
      <c r="I2809" s="7"/>
      <c r="J2809" s="7"/>
      <c r="K2809" s="7"/>
      <c r="M2809" s="7"/>
    </row>
    <row r="2810" spans="1:13" x14ac:dyDescent="0.25">
      <c r="A2810" s="7"/>
      <c r="B2810">
        <v>2014</v>
      </c>
      <c r="C2810">
        <v>9</v>
      </c>
      <c r="D2810">
        <v>6</v>
      </c>
      <c r="E2810" s="127">
        <v>0</v>
      </c>
      <c r="F2810" s="127">
        <v>4.2955338059658308</v>
      </c>
      <c r="G2810" s="29">
        <v>1</v>
      </c>
      <c r="H2810" s="7"/>
      <c r="I2810" s="7"/>
      <c r="J2810" s="7"/>
      <c r="K2810" s="7"/>
      <c r="M2810" s="7"/>
    </row>
    <row r="2811" spans="1:13" x14ac:dyDescent="0.25">
      <c r="A2811" s="7"/>
      <c r="B2811">
        <v>2014</v>
      </c>
      <c r="C2811">
        <v>9</v>
      </c>
      <c r="D2811">
        <v>7</v>
      </c>
      <c r="E2811" s="127">
        <v>0</v>
      </c>
      <c r="F2811" s="127">
        <v>4.3252282071823798</v>
      </c>
      <c r="G2811" s="29">
        <v>1</v>
      </c>
      <c r="H2811" s="7"/>
      <c r="I2811" s="7"/>
      <c r="J2811" s="7"/>
      <c r="K2811" s="7"/>
      <c r="M2811" s="7"/>
    </row>
    <row r="2812" spans="1:13" x14ac:dyDescent="0.25">
      <c r="A2812" s="7"/>
      <c r="B2812">
        <v>2014</v>
      </c>
      <c r="C2812">
        <v>9</v>
      </c>
      <c r="D2812">
        <v>8</v>
      </c>
      <c r="E2812" s="127">
        <v>0</v>
      </c>
      <c r="F2812" s="127">
        <v>4.3550449877916435</v>
      </c>
      <c r="G2812" s="29">
        <v>1</v>
      </c>
      <c r="H2812" s="7"/>
      <c r="I2812" s="7"/>
      <c r="J2812" s="7"/>
      <c r="K2812" s="7"/>
      <c r="M2812" s="7"/>
    </row>
    <row r="2813" spans="1:13" x14ac:dyDescent="0.25">
      <c r="A2813" s="7"/>
      <c r="B2813">
        <v>2014</v>
      </c>
      <c r="C2813">
        <v>9</v>
      </c>
      <c r="D2813">
        <v>9</v>
      </c>
      <c r="E2813" s="127">
        <v>0</v>
      </c>
      <c r="F2813" s="127">
        <v>4.3849746902523741</v>
      </c>
      <c r="G2813" s="29">
        <v>1</v>
      </c>
      <c r="H2813" s="7"/>
      <c r="I2813" s="7"/>
      <c r="J2813" s="7"/>
      <c r="K2813" s="7"/>
      <c r="M2813" s="7"/>
    </row>
    <row r="2814" spans="1:13" x14ac:dyDescent="0.25">
      <c r="A2814" s="7"/>
      <c r="B2814">
        <v>2014</v>
      </c>
      <c r="C2814">
        <v>9</v>
      </c>
      <c r="D2814">
        <v>10</v>
      </c>
      <c r="E2814" s="127">
        <v>0</v>
      </c>
      <c r="F2814" s="127">
        <v>4.4150077394136673</v>
      </c>
      <c r="G2814" s="29">
        <v>1</v>
      </c>
      <c r="H2814" s="7"/>
      <c r="I2814" s="7"/>
      <c r="J2814" s="7"/>
      <c r="K2814" s="7"/>
      <c r="M2814" s="7"/>
    </row>
    <row r="2815" spans="1:13" x14ac:dyDescent="0.25">
      <c r="A2815" s="7"/>
      <c r="B2815">
        <v>2014</v>
      </c>
      <c r="C2815">
        <v>9</v>
      </c>
      <c r="D2815">
        <v>11</v>
      </c>
      <c r="E2815" s="127">
        <v>0</v>
      </c>
      <c r="F2815" s="127">
        <v>4.4451344425150232</v>
      </c>
      <c r="G2815" s="29">
        <v>1</v>
      </c>
      <c r="H2815" s="7"/>
      <c r="I2815" s="7"/>
      <c r="J2815" s="7"/>
      <c r="K2815" s="7"/>
      <c r="M2815" s="7"/>
    </row>
    <row r="2816" spans="1:13" x14ac:dyDescent="0.25">
      <c r="A2816" s="7"/>
      <c r="B2816">
        <v>2014</v>
      </c>
      <c r="C2816">
        <v>9</v>
      </c>
      <c r="D2816">
        <v>12</v>
      </c>
      <c r="E2816" s="127">
        <v>0</v>
      </c>
      <c r="F2816" s="127">
        <v>4.4753449891862687</v>
      </c>
      <c r="G2816" s="29">
        <v>1</v>
      </c>
      <c r="H2816" s="7"/>
      <c r="I2816" s="7"/>
      <c r="J2816" s="7"/>
      <c r="K2816" s="7"/>
      <c r="M2816" s="7"/>
    </row>
    <row r="2817" spans="1:13" x14ac:dyDescent="0.25">
      <c r="A2817" s="7"/>
      <c r="B2817">
        <v>2014</v>
      </c>
      <c r="C2817">
        <v>9</v>
      </c>
      <c r="D2817">
        <v>13</v>
      </c>
      <c r="E2817" s="127">
        <v>0</v>
      </c>
      <c r="F2817" s="127">
        <v>4.5056294514476143</v>
      </c>
      <c r="G2817" s="29">
        <v>1</v>
      </c>
      <c r="H2817" s="7"/>
      <c r="I2817" s="7"/>
      <c r="J2817" s="7"/>
      <c r="K2817" s="7"/>
      <c r="M2817" s="7"/>
    </row>
    <row r="2818" spans="1:13" x14ac:dyDescent="0.25">
      <c r="A2818" s="7"/>
      <c r="B2818">
        <v>2014</v>
      </c>
      <c r="C2818">
        <v>9</v>
      </c>
      <c r="D2818">
        <v>14</v>
      </c>
      <c r="E2818" s="127">
        <v>0</v>
      </c>
      <c r="F2818" s="127">
        <v>4.5359777837096615</v>
      </c>
      <c r="G2818" s="29">
        <v>1</v>
      </c>
      <c r="H2818" s="7"/>
      <c r="I2818" s="7"/>
      <c r="J2818" s="7"/>
      <c r="K2818" s="7"/>
      <c r="M2818" s="7"/>
    </row>
    <row r="2819" spans="1:13" x14ac:dyDescent="0.25">
      <c r="A2819" s="7"/>
      <c r="B2819">
        <v>2014</v>
      </c>
      <c r="C2819">
        <v>9</v>
      </c>
      <c r="D2819">
        <v>15</v>
      </c>
      <c r="E2819" s="127">
        <v>0</v>
      </c>
      <c r="F2819" s="127">
        <v>4.5663798227733539</v>
      </c>
      <c r="G2819" s="29">
        <v>1</v>
      </c>
      <c r="H2819" s="7"/>
      <c r="I2819" s="7"/>
      <c r="J2819" s="7"/>
      <c r="K2819" s="7"/>
      <c r="M2819" s="7"/>
    </row>
    <row r="2820" spans="1:13" x14ac:dyDescent="0.25">
      <c r="A2820" s="7"/>
      <c r="B2820">
        <v>2014</v>
      </c>
      <c r="C2820">
        <v>9</v>
      </c>
      <c r="D2820">
        <v>16</v>
      </c>
      <c r="E2820" s="127">
        <v>0</v>
      </c>
      <c r="F2820" s="127">
        <v>4.5968252878300087</v>
      </c>
      <c r="G2820" s="29">
        <v>1</v>
      </c>
      <c r="H2820" s="7"/>
      <c r="I2820" s="7"/>
      <c r="J2820" s="7"/>
      <c r="K2820" s="7"/>
      <c r="M2820" s="7"/>
    </row>
    <row r="2821" spans="1:13" x14ac:dyDescent="0.25">
      <c r="A2821" s="7"/>
      <c r="B2821">
        <v>2014</v>
      </c>
      <c r="C2821">
        <v>9</v>
      </c>
      <c r="D2821">
        <v>17</v>
      </c>
      <c r="E2821" s="127">
        <v>0</v>
      </c>
      <c r="F2821" s="127">
        <v>4.6273037804613022</v>
      </c>
      <c r="G2821" s="29">
        <v>1</v>
      </c>
      <c r="H2821" s="7"/>
      <c r="I2821" s="7"/>
      <c r="J2821" s="7"/>
      <c r="K2821" s="7"/>
      <c r="M2821" s="7"/>
    </row>
    <row r="2822" spans="1:13" x14ac:dyDescent="0.25">
      <c r="A2822" s="7"/>
      <c r="B2822">
        <v>2014</v>
      </c>
      <c r="C2822">
        <v>9</v>
      </c>
      <c r="D2822">
        <v>18</v>
      </c>
      <c r="E2822" s="127">
        <v>0</v>
      </c>
      <c r="F2822" s="127">
        <v>4.6578047846393051</v>
      </c>
      <c r="G2822" s="29">
        <v>1</v>
      </c>
      <c r="H2822" s="7"/>
      <c r="I2822" s="7"/>
      <c r="J2822" s="7"/>
      <c r="K2822" s="7"/>
      <c r="M2822" s="7"/>
    </row>
    <row r="2823" spans="1:13" x14ac:dyDescent="0.25">
      <c r="A2823" s="7"/>
      <c r="B2823">
        <v>2014</v>
      </c>
      <c r="C2823">
        <v>9</v>
      </c>
      <c r="D2823">
        <v>19</v>
      </c>
      <c r="E2823" s="127">
        <v>0</v>
      </c>
      <c r="F2823" s="127">
        <v>4.6883176667264248</v>
      </c>
      <c r="G2823" s="29">
        <v>1</v>
      </c>
      <c r="H2823" s="7"/>
      <c r="I2823" s="7"/>
      <c r="J2823" s="7"/>
      <c r="K2823" s="7"/>
      <c r="M2823" s="7"/>
    </row>
    <row r="2824" spans="1:13" x14ac:dyDescent="0.25">
      <c r="A2824" s="7"/>
      <c r="B2824">
        <v>2014</v>
      </c>
      <c r="C2824">
        <v>9</v>
      </c>
      <c r="D2824">
        <v>20</v>
      </c>
      <c r="E2824" s="127">
        <v>0</v>
      </c>
      <c r="F2824" s="127">
        <v>4.7188316754754656</v>
      </c>
      <c r="G2824" s="29">
        <v>1</v>
      </c>
      <c r="H2824" s="7"/>
      <c r="I2824" s="7"/>
      <c r="J2824" s="7"/>
      <c r="K2824" s="7"/>
      <c r="M2824" s="7"/>
    </row>
    <row r="2825" spans="1:13" x14ac:dyDescent="0.25">
      <c r="A2825" s="7"/>
      <c r="B2825">
        <v>2014</v>
      </c>
      <c r="C2825">
        <v>9</v>
      </c>
      <c r="D2825">
        <v>21</v>
      </c>
      <c r="E2825" s="127">
        <v>0</v>
      </c>
      <c r="F2825" s="127">
        <v>4.7493359420295658</v>
      </c>
      <c r="G2825" s="29">
        <v>1</v>
      </c>
      <c r="H2825" s="7"/>
      <c r="I2825" s="7"/>
      <c r="J2825" s="7"/>
      <c r="K2825" s="7"/>
      <c r="M2825" s="7"/>
    </row>
    <row r="2826" spans="1:13" x14ac:dyDescent="0.25">
      <c r="A2826" s="7"/>
      <c r="B2826">
        <v>2014</v>
      </c>
      <c r="C2826">
        <v>9</v>
      </c>
      <c r="D2826">
        <v>22</v>
      </c>
      <c r="E2826" s="127">
        <v>0</v>
      </c>
      <c r="F2826" s="127">
        <v>4.7798194799222689</v>
      </c>
      <c r="G2826" s="29">
        <v>1</v>
      </c>
      <c r="H2826" s="7"/>
      <c r="I2826" s="7"/>
      <c r="J2826" s="7"/>
      <c r="K2826" s="7"/>
      <c r="M2826" s="7"/>
    </row>
    <row r="2827" spans="1:13" x14ac:dyDescent="0.25">
      <c r="A2827" s="7"/>
      <c r="B2827">
        <v>2014</v>
      </c>
      <c r="C2827">
        <v>9</v>
      </c>
      <c r="D2827">
        <v>23</v>
      </c>
      <c r="E2827" s="127">
        <v>0</v>
      </c>
      <c r="F2827" s="127">
        <v>4.8102711850774602</v>
      </c>
      <c r="G2827" s="29">
        <v>1</v>
      </c>
      <c r="H2827" s="7"/>
      <c r="I2827" s="7"/>
      <c r="J2827" s="7"/>
      <c r="K2827" s="7"/>
      <c r="M2827" s="7"/>
    </row>
    <row r="2828" spans="1:13" x14ac:dyDescent="0.25">
      <c r="A2828" s="7"/>
      <c r="B2828">
        <v>2014</v>
      </c>
      <c r="C2828">
        <v>9</v>
      </c>
      <c r="D2828">
        <v>24</v>
      </c>
      <c r="E2828" s="127">
        <v>0</v>
      </c>
      <c r="F2828" s="127">
        <v>4.8406798358093992</v>
      </c>
      <c r="G2828" s="29">
        <v>1</v>
      </c>
      <c r="H2828" s="7"/>
      <c r="I2828" s="7"/>
      <c r="J2828" s="7"/>
      <c r="K2828" s="7"/>
      <c r="M2828" s="7"/>
    </row>
    <row r="2829" spans="1:13" x14ac:dyDescent="0.25">
      <c r="A2829" s="7"/>
      <c r="B2829">
        <v>2014</v>
      </c>
      <c r="C2829">
        <v>9</v>
      </c>
      <c r="D2829">
        <v>25</v>
      </c>
      <c r="E2829" s="127">
        <v>0</v>
      </c>
      <c r="F2829" s="127">
        <v>4.8710340928227112</v>
      </c>
      <c r="G2829" s="29">
        <v>1</v>
      </c>
      <c r="H2829" s="7"/>
      <c r="I2829" s="7"/>
      <c r="J2829" s="7"/>
      <c r="K2829" s="7"/>
      <c r="M2829" s="7"/>
    </row>
    <row r="2830" spans="1:13" x14ac:dyDescent="0.25">
      <c r="A2830" s="7"/>
      <c r="B2830">
        <v>2014</v>
      </c>
      <c r="C2830">
        <v>9</v>
      </c>
      <c r="D2830">
        <v>26</v>
      </c>
      <c r="E2830" s="127">
        <v>0</v>
      </c>
      <c r="F2830" s="127">
        <v>4.9013224992124016</v>
      </c>
      <c r="G2830" s="29">
        <v>1</v>
      </c>
      <c r="H2830" s="7"/>
      <c r="I2830" s="7"/>
      <c r="J2830" s="7"/>
      <c r="K2830" s="7"/>
      <c r="M2830" s="7"/>
    </row>
    <row r="2831" spans="1:13" x14ac:dyDescent="0.25">
      <c r="A2831" s="7"/>
      <c r="B2831">
        <v>2014</v>
      </c>
      <c r="C2831">
        <v>9</v>
      </c>
      <c r="D2831">
        <v>27</v>
      </c>
      <c r="E2831" s="127">
        <v>4.3929715199999997</v>
      </c>
      <c r="F2831" s="127">
        <v>4.9315334804638269</v>
      </c>
      <c r="G2831" s="29">
        <v>1</v>
      </c>
      <c r="H2831" s="7"/>
      <c r="I2831" s="7"/>
      <c r="J2831" s="7"/>
      <c r="K2831" s="7"/>
      <c r="M2831" s="7"/>
    </row>
    <row r="2832" spans="1:13" x14ac:dyDescent="0.25">
      <c r="A2832" s="7"/>
      <c r="B2832">
        <v>2014</v>
      </c>
      <c r="C2832">
        <v>9</v>
      </c>
      <c r="D2832">
        <v>28</v>
      </c>
      <c r="E2832" s="127">
        <v>0</v>
      </c>
      <c r="F2832" s="127">
        <v>4.9616553444527121</v>
      </c>
      <c r="G2832" s="29">
        <v>1</v>
      </c>
      <c r="H2832" s="7"/>
      <c r="I2832" s="7"/>
      <c r="J2832" s="7"/>
      <c r="K2832" s="7"/>
      <c r="M2832" s="7"/>
    </row>
    <row r="2833" spans="1:13" x14ac:dyDescent="0.25">
      <c r="A2833" s="7"/>
      <c r="B2833">
        <v>2014</v>
      </c>
      <c r="C2833">
        <v>9</v>
      </c>
      <c r="D2833">
        <v>29</v>
      </c>
      <c r="E2833" s="127">
        <v>0</v>
      </c>
      <c r="F2833" s="127">
        <v>4.9916762814451943</v>
      </c>
      <c r="G2833" s="29">
        <v>1</v>
      </c>
      <c r="H2833" s="7"/>
      <c r="I2833" s="7"/>
      <c r="J2833" s="7"/>
      <c r="K2833" s="7"/>
      <c r="M2833" s="7"/>
    </row>
    <row r="2834" spans="1:13" x14ac:dyDescent="0.25">
      <c r="A2834" s="7"/>
      <c r="B2834">
        <v>2014</v>
      </c>
      <c r="C2834">
        <v>9</v>
      </c>
      <c r="D2834">
        <v>30</v>
      </c>
      <c r="E2834" s="127">
        <v>0</v>
      </c>
      <c r="F2834" s="127">
        <v>5.0215843640976949</v>
      </c>
      <c r="G2834" s="29">
        <v>1</v>
      </c>
      <c r="H2834" s="7"/>
      <c r="I2834" s="7"/>
      <c r="J2834" s="7"/>
      <c r="K2834" s="7"/>
      <c r="M2834" s="7"/>
    </row>
    <row r="2835" spans="1:13" x14ac:dyDescent="0.25">
      <c r="A2835" s="7"/>
      <c r="B2835">
        <v>2014</v>
      </c>
      <c r="C2835">
        <v>10</v>
      </c>
      <c r="D2835">
        <v>1</v>
      </c>
      <c r="E2835" s="127">
        <v>0</v>
      </c>
      <c r="F2835" s="127">
        <v>5.0513675474570769</v>
      </c>
      <c r="G2835" s="29">
        <v>1</v>
      </c>
      <c r="H2835" s="7"/>
      <c r="I2835" s="7"/>
      <c r="J2835" s="7"/>
      <c r="K2835" s="7"/>
      <c r="M2835" s="7"/>
    </row>
    <row r="2836" spans="1:13" x14ac:dyDescent="0.25">
      <c r="A2836" s="7"/>
      <c r="B2836">
        <v>2014</v>
      </c>
      <c r="C2836">
        <v>10</v>
      </c>
      <c r="D2836">
        <v>2</v>
      </c>
      <c r="E2836" s="127">
        <v>0</v>
      </c>
      <c r="F2836" s="127">
        <v>5.0810136689605274</v>
      </c>
      <c r="G2836" s="29">
        <v>1</v>
      </c>
      <c r="H2836" s="7"/>
      <c r="I2836" s="7"/>
      <c r="J2836" s="7"/>
      <c r="K2836" s="7"/>
      <c r="M2836" s="7"/>
    </row>
    <row r="2837" spans="1:13" x14ac:dyDescent="0.25">
      <c r="A2837" s="7"/>
      <c r="B2837">
        <v>2014</v>
      </c>
      <c r="C2837">
        <v>10</v>
      </c>
      <c r="D2837">
        <v>3</v>
      </c>
      <c r="E2837" s="127">
        <v>0.44506162399999999</v>
      </c>
      <c r="F2837" s="127">
        <v>5.1105104484356412</v>
      </c>
      <c r="G2837" s="29">
        <v>1</v>
      </c>
      <c r="H2837" s="7"/>
      <c r="I2837" s="7"/>
      <c r="J2837" s="7"/>
      <c r="K2837" s="7"/>
      <c r="M2837" s="7"/>
    </row>
    <row r="2838" spans="1:13" x14ac:dyDescent="0.25">
      <c r="A2838" s="7"/>
      <c r="B2838">
        <v>2014</v>
      </c>
      <c r="C2838">
        <v>10</v>
      </c>
      <c r="D2838">
        <v>4</v>
      </c>
      <c r="E2838" s="127">
        <v>0</v>
      </c>
      <c r="F2838" s="127">
        <v>5.1398454881003328</v>
      </c>
      <c r="G2838" s="29">
        <v>1</v>
      </c>
      <c r="H2838" s="7"/>
      <c r="I2838" s="7"/>
      <c r="J2838" s="7"/>
      <c r="K2838" s="7"/>
      <c r="M2838" s="7"/>
    </row>
    <row r="2839" spans="1:13" x14ac:dyDescent="0.25">
      <c r="A2839" s="7"/>
      <c r="B2839">
        <v>2014</v>
      </c>
      <c r="C2839">
        <v>10</v>
      </c>
      <c r="D2839">
        <v>5</v>
      </c>
      <c r="E2839" s="127">
        <v>0.459418416</v>
      </c>
      <c r="F2839" s="127">
        <v>5.1690062725629264</v>
      </c>
      <c r="G2839" s="29">
        <v>1</v>
      </c>
      <c r="H2839" s="7"/>
      <c r="I2839" s="7"/>
      <c r="J2839" s="7"/>
      <c r="K2839" s="7"/>
      <c r="M2839" s="7"/>
    </row>
    <row r="2840" spans="1:13" x14ac:dyDescent="0.25">
      <c r="A2840" s="7"/>
      <c r="B2840">
        <v>2014</v>
      </c>
      <c r="C2840">
        <v>10</v>
      </c>
      <c r="D2840">
        <v>6</v>
      </c>
      <c r="E2840" s="127">
        <v>0</v>
      </c>
      <c r="F2840" s="127">
        <v>5.1979801688220828</v>
      </c>
      <c r="G2840" s="29">
        <v>1</v>
      </c>
      <c r="H2840" s="7"/>
      <c r="I2840" s="7"/>
      <c r="J2840" s="7"/>
      <c r="K2840" s="7"/>
      <c r="M2840" s="7"/>
    </row>
    <row r="2841" spans="1:13" x14ac:dyDescent="0.25">
      <c r="A2841" s="7"/>
      <c r="B2841">
        <v>2014</v>
      </c>
      <c r="C2841">
        <v>10</v>
      </c>
      <c r="D2841">
        <v>7</v>
      </c>
      <c r="E2841" s="127">
        <v>0</v>
      </c>
      <c r="F2841" s="127">
        <v>5.2267544262668597</v>
      </c>
      <c r="G2841" s="29">
        <v>1</v>
      </c>
      <c r="H2841" s="7"/>
      <c r="I2841" s="7"/>
      <c r="J2841" s="7"/>
      <c r="K2841" s="7"/>
      <c r="M2841" s="7"/>
    </row>
    <row r="2842" spans="1:13" x14ac:dyDescent="0.25">
      <c r="A2842" s="7"/>
      <c r="B2842">
        <v>2014</v>
      </c>
      <c r="C2842">
        <v>10</v>
      </c>
      <c r="D2842">
        <v>8</v>
      </c>
      <c r="E2842" s="127">
        <v>0</v>
      </c>
      <c r="F2842" s="127">
        <v>5.2553161766766632</v>
      </c>
      <c r="G2842" s="29">
        <v>1</v>
      </c>
      <c r="H2842" s="7"/>
      <c r="I2842" s="7"/>
      <c r="J2842" s="7"/>
      <c r="K2842" s="7"/>
      <c r="M2842" s="7"/>
    </row>
    <row r="2843" spans="1:13" x14ac:dyDescent="0.25">
      <c r="A2843" s="7"/>
      <c r="B2843">
        <v>2014</v>
      </c>
      <c r="C2843">
        <v>10</v>
      </c>
      <c r="D2843">
        <v>9</v>
      </c>
      <c r="E2843" s="127">
        <v>2.5985853699999999</v>
      </c>
      <c r="F2843" s="127">
        <v>5.2836524342212616</v>
      </c>
      <c r="G2843" s="29">
        <v>1</v>
      </c>
      <c r="H2843" s="7"/>
      <c r="I2843" s="7"/>
      <c r="J2843" s="7"/>
      <c r="K2843" s="7"/>
      <c r="M2843" s="7"/>
    </row>
    <row r="2844" spans="1:13" x14ac:dyDescent="0.25">
      <c r="A2844" s="7"/>
      <c r="B2844">
        <v>2014</v>
      </c>
      <c r="C2844">
        <v>10</v>
      </c>
      <c r="D2844">
        <v>10</v>
      </c>
      <c r="E2844" s="127">
        <v>10.480483100000001</v>
      </c>
      <c r="F2844" s="127">
        <v>5.3117500954608081</v>
      </c>
      <c r="G2844" s="29">
        <v>1</v>
      </c>
      <c r="H2844" s="7"/>
      <c r="I2844" s="7"/>
      <c r="J2844" s="7"/>
      <c r="K2844" s="7"/>
      <c r="M2844" s="7"/>
    </row>
    <row r="2845" spans="1:13" x14ac:dyDescent="0.25">
      <c r="A2845" s="7"/>
      <c r="B2845">
        <v>2014</v>
      </c>
      <c r="C2845">
        <v>10</v>
      </c>
      <c r="D2845">
        <v>11</v>
      </c>
      <c r="E2845" s="127">
        <v>0</v>
      </c>
      <c r="F2845" s="127">
        <v>5.3395959393458226</v>
      </c>
      <c r="G2845" s="29">
        <v>1</v>
      </c>
      <c r="H2845" s="7"/>
      <c r="I2845" s="7"/>
      <c r="J2845" s="7"/>
      <c r="K2845" s="7"/>
      <c r="M2845" s="7"/>
    </row>
    <row r="2846" spans="1:13" x14ac:dyDescent="0.25">
      <c r="A2846" s="7"/>
      <c r="B2846">
        <v>2014</v>
      </c>
      <c r="C2846">
        <v>10</v>
      </c>
      <c r="D2846">
        <v>12</v>
      </c>
      <c r="E2846" s="127">
        <v>0</v>
      </c>
      <c r="F2846" s="127">
        <v>5.3671766272171695</v>
      </c>
      <c r="G2846" s="29">
        <v>1</v>
      </c>
      <c r="H2846" s="7"/>
      <c r="I2846" s="7"/>
      <c r="J2846" s="7"/>
      <c r="K2846" s="7"/>
      <c r="M2846" s="7"/>
    </row>
    <row r="2847" spans="1:13" x14ac:dyDescent="0.25">
      <c r="A2847" s="7"/>
      <c r="B2847">
        <v>2014</v>
      </c>
      <c r="C2847">
        <v>10</v>
      </c>
      <c r="D2847">
        <v>13</v>
      </c>
      <c r="E2847" s="127">
        <v>0</v>
      </c>
      <c r="F2847" s="127">
        <v>5.3944787028061292</v>
      </c>
      <c r="G2847" s="29">
        <v>1</v>
      </c>
      <c r="H2847" s="7"/>
      <c r="I2847" s="7"/>
      <c r="J2847" s="7"/>
      <c r="K2847" s="7"/>
      <c r="M2847" s="7"/>
    </row>
    <row r="2848" spans="1:13" x14ac:dyDescent="0.25">
      <c r="A2848" s="7"/>
      <c r="B2848">
        <v>2014</v>
      </c>
      <c r="C2848">
        <v>10</v>
      </c>
      <c r="D2848">
        <v>14</v>
      </c>
      <c r="E2848" s="127">
        <v>0</v>
      </c>
      <c r="F2848" s="127">
        <v>5.421488592234283</v>
      </c>
      <c r="G2848" s="29">
        <v>1</v>
      </c>
      <c r="H2848" s="7"/>
      <c r="I2848" s="7"/>
      <c r="J2848" s="7"/>
      <c r="K2848" s="7"/>
      <c r="M2848" s="7"/>
    </row>
    <row r="2849" spans="1:13" x14ac:dyDescent="0.25">
      <c r="A2849" s="7"/>
      <c r="B2849">
        <v>2014</v>
      </c>
      <c r="C2849">
        <v>10</v>
      </c>
      <c r="D2849">
        <v>15</v>
      </c>
      <c r="E2849" s="127">
        <v>2.4980876400000001</v>
      </c>
      <c r="F2849" s="127">
        <v>5.448192604013645</v>
      </c>
      <c r="G2849" s="29">
        <v>1</v>
      </c>
      <c r="H2849" s="7"/>
      <c r="I2849" s="7"/>
      <c r="J2849" s="7"/>
      <c r="K2849" s="7"/>
      <c r="M2849" s="7"/>
    </row>
    <row r="2850" spans="1:13" x14ac:dyDescent="0.25">
      <c r="A2850" s="7"/>
      <c r="B2850">
        <v>2014</v>
      </c>
      <c r="C2850">
        <v>10</v>
      </c>
      <c r="D2850">
        <v>16</v>
      </c>
      <c r="E2850" s="127">
        <v>2.6990830899999998</v>
      </c>
      <c r="F2850" s="127">
        <v>5.474576929046556</v>
      </c>
      <c r="G2850" s="29">
        <v>1</v>
      </c>
      <c r="H2850" s="7"/>
      <c r="I2850" s="7"/>
      <c r="J2850" s="7"/>
      <c r="K2850" s="7"/>
      <c r="M2850" s="7"/>
    </row>
    <row r="2851" spans="1:13" x14ac:dyDescent="0.25">
      <c r="A2851" s="7"/>
      <c r="B2851">
        <v>2014</v>
      </c>
      <c r="C2851">
        <v>10</v>
      </c>
      <c r="D2851">
        <v>17</v>
      </c>
      <c r="E2851" s="127">
        <v>0</v>
      </c>
      <c r="F2851" s="127">
        <v>5.5006276406257335</v>
      </c>
      <c r="G2851" s="29">
        <v>1</v>
      </c>
      <c r="H2851" s="7"/>
      <c r="I2851" s="7"/>
      <c r="J2851" s="7"/>
      <c r="K2851" s="7"/>
      <c r="M2851" s="7"/>
    </row>
    <row r="2852" spans="1:13" x14ac:dyDescent="0.25">
      <c r="A2852" s="7"/>
      <c r="B2852">
        <v>2014</v>
      </c>
      <c r="C2852">
        <v>10</v>
      </c>
      <c r="D2852">
        <v>18</v>
      </c>
      <c r="E2852" s="127">
        <v>10.9399014</v>
      </c>
      <c r="F2852" s="127">
        <v>5.5263306944342938</v>
      </c>
      <c r="G2852" s="29">
        <v>1</v>
      </c>
      <c r="H2852" s="7"/>
      <c r="I2852" s="7"/>
      <c r="J2852" s="7"/>
      <c r="K2852" s="7"/>
      <c r="M2852" s="7"/>
    </row>
    <row r="2853" spans="1:13" x14ac:dyDescent="0.25">
      <c r="A2853" s="7"/>
      <c r="B2853">
        <v>2014</v>
      </c>
      <c r="C2853">
        <v>10</v>
      </c>
      <c r="D2853">
        <v>19</v>
      </c>
      <c r="E2853" s="127">
        <v>2.8713651E-2</v>
      </c>
      <c r="F2853" s="127">
        <v>5.551671928545642</v>
      </c>
      <c r="G2853" s="29">
        <v>1</v>
      </c>
      <c r="H2853" s="7"/>
      <c r="I2853" s="7"/>
      <c r="J2853" s="7"/>
      <c r="K2853" s="7"/>
      <c r="M2853" s="7"/>
    </row>
    <row r="2854" spans="1:13" x14ac:dyDescent="0.25">
      <c r="A2854" s="7"/>
      <c r="B2854">
        <v>2014</v>
      </c>
      <c r="C2854">
        <v>10</v>
      </c>
      <c r="D2854">
        <v>20</v>
      </c>
      <c r="E2854" s="127">
        <v>0</v>
      </c>
      <c r="F2854" s="127">
        <v>5.5766370634236546</v>
      </c>
      <c r="G2854" s="29">
        <v>1</v>
      </c>
      <c r="H2854" s="7"/>
      <c r="I2854" s="7"/>
      <c r="J2854" s="7"/>
      <c r="K2854" s="7"/>
      <c r="M2854" s="7"/>
    </row>
    <row r="2855" spans="1:13" x14ac:dyDescent="0.25">
      <c r="A2855" s="7"/>
      <c r="B2855">
        <v>2014</v>
      </c>
      <c r="C2855">
        <v>10</v>
      </c>
      <c r="D2855">
        <v>21</v>
      </c>
      <c r="E2855" s="127">
        <v>0</v>
      </c>
      <c r="F2855" s="127">
        <v>5.6012117019224998</v>
      </c>
      <c r="G2855" s="29">
        <v>1</v>
      </c>
      <c r="H2855" s="7"/>
      <c r="I2855" s="7"/>
      <c r="J2855" s="7"/>
      <c r="K2855" s="7"/>
      <c r="M2855" s="7"/>
    </row>
    <row r="2856" spans="1:13" x14ac:dyDescent="0.25">
      <c r="A2856" s="7"/>
      <c r="B2856">
        <v>2014</v>
      </c>
      <c r="C2856">
        <v>10</v>
      </c>
      <c r="D2856">
        <v>22</v>
      </c>
      <c r="E2856" s="127">
        <v>6.6041402800000002</v>
      </c>
      <c r="F2856" s="127">
        <v>5.6253813292867267</v>
      </c>
      <c r="G2856" s="29">
        <v>1</v>
      </c>
      <c r="H2856" s="7"/>
      <c r="I2856" s="7"/>
      <c r="J2856" s="7"/>
      <c r="K2856" s="7"/>
      <c r="M2856" s="7"/>
    </row>
    <row r="2857" spans="1:13" x14ac:dyDescent="0.25">
      <c r="A2857" s="7"/>
      <c r="B2857">
        <v>2014</v>
      </c>
      <c r="C2857">
        <v>10</v>
      </c>
      <c r="D2857">
        <v>23</v>
      </c>
      <c r="E2857" s="127">
        <v>9.5042190600000005</v>
      </c>
      <c r="F2857" s="127">
        <v>5.6491313131512921</v>
      </c>
      <c r="G2857" s="29">
        <v>1</v>
      </c>
      <c r="H2857" s="7"/>
      <c r="I2857" s="7"/>
      <c r="J2857" s="7"/>
      <c r="K2857" s="7"/>
      <c r="M2857" s="7"/>
    </row>
    <row r="2858" spans="1:13" x14ac:dyDescent="0.25">
      <c r="A2858" s="7"/>
      <c r="B2858">
        <v>2014</v>
      </c>
      <c r="C2858">
        <v>10</v>
      </c>
      <c r="D2858">
        <v>24</v>
      </c>
      <c r="E2858" s="127">
        <v>0</v>
      </c>
      <c r="F2858" s="127">
        <v>5.6724469035414646</v>
      </c>
      <c r="G2858" s="29">
        <v>1</v>
      </c>
      <c r="H2858" s="7"/>
      <c r="I2858" s="7"/>
      <c r="J2858" s="7"/>
      <c r="K2858" s="7"/>
      <c r="M2858" s="7"/>
    </row>
    <row r="2859" spans="1:13" x14ac:dyDescent="0.25">
      <c r="A2859" s="7"/>
      <c r="B2859">
        <v>2014</v>
      </c>
      <c r="C2859">
        <v>10</v>
      </c>
      <c r="D2859">
        <v>25</v>
      </c>
      <c r="E2859" s="127">
        <v>0</v>
      </c>
      <c r="F2859" s="127">
        <v>5.6953132328729321</v>
      </c>
      <c r="G2859" s="29">
        <v>1</v>
      </c>
      <c r="H2859" s="7"/>
      <c r="I2859" s="7"/>
      <c r="J2859" s="7"/>
      <c r="K2859" s="7"/>
      <c r="M2859" s="7"/>
    </row>
    <row r="2860" spans="1:13" x14ac:dyDescent="0.25">
      <c r="A2860" s="7"/>
      <c r="B2860">
        <v>2014</v>
      </c>
      <c r="C2860">
        <v>10</v>
      </c>
      <c r="D2860">
        <v>26</v>
      </c>
      <c r="E2860" s="127">
        <v>0</v>
      </c>
      <c r="F2860" s="127">
        <v>5.7177153159517022</v>
      </c>
      <c r="G2860" s="29">
        <v>1</v>
      </c>
      <c r="H2860" s="7"/>
      <c r="I2860" s="7"/>
      <c r="J2860" s="7"/>
      <c r="K2860" s="7"/>
      <c r="M2860" s="7"/>
    </row>
    <row r="2861" spans="1:13" x14ac:dyDescent="0.25">
      <c r="A2861" s="7"/>
      <c r="B2861">
        <v>2014</v>
      </c>
      <c r="C2861">
        <v>10</v>
      </c>
      <c r="D2861">
        <v>27</v>
      </c>
      <c r="E2861" s="127">
        <v>0</v>
      </c>
      <c r="F2861" s="127">
        <v>5.7396380499742099</v>
      </c>
      <c r="G2861" s="29">
        <v>1</v>
      </c>
      <c r="H2861" s="7"/>
      <c r="I2861" s="7"/>
      <c r="J2861" s="7"/>
      <c r="K2861" s="7"/>
      <c r="M2861" s="7"/>
    </row>
    <row r="2862" spans="1:13" x14ac:dyDescent="0.25">
      <c r="A2862" s="7"/>
      <c r="B2862">
        <v>2014</v>
      </c>
      <c r="C2862">
        <v>10</v>
      </c>
      <c r="D2862">
        <v>28</v>
      </c>
      <c r="E2862" s="127">
        <v>0</v>
      </c>
      <c r="F2862" s="127">
        <v>5.7610662145271787</v>
      </c>
      <c r="G2862" s="29">
        <v>1</v>
      </c>
      <c r="H2862" s="7"/>
      <c r="I2862" s="7"/>
      <c r="J2862" s="7"/>
      <c r="K2862" s="7"/>
      <c r="M2862" s="7"/>
    </row>
    <row r="2863" spans="1:13" x14ac:dyDescent="0.25">
      <c r="A2863" s="7"/>
      <c r="B2863">
        <v>2014</v>
      </c>
      <c r="C2863">
        <v>10</v>
      </c>
      <c r="D2863">
        <v>29</v>
      </c>
      <c r="E2863" s="127">
        <v>0</v>
      </c>
      <c r="F2863" s="127">
        <v>5.7819844715877693</v>
      </c>
      <c r="G2863" s="29">
        <v>1</v>
      </c>
      <c r="H2863" s="7"/>
      <c r="I2863" s="7"/>
      <c r="J2863" s="7"/>
      <c r="K2863" s="7"/>
      <c r="M2863" s="7"/>
    </row>
    <row r="2864" spans="1:13" x14ac:dyDescent="0.25">
      <c r="A2864" s="7"/>
      <c r="B2864">
        <v>2014</v>
      </c>
      <c r="C2864">
        <v>10</v>
      </c>
      <c r="D2864">
        <v>30</v>
      </c>
      <c r="E2864" s="127">
        <v>0</v>
      </c>
      <c r="F2864" s="127">
        <v>5.8023773655234869</v>
      </c>
      <c r="G2864" s="29">
        <v>1</v>
      </c>
      <c r="H2864" s="7"/>
      <c r="I2864" s="7"/>
      <c r="J2864" s="7"/>
      <c r="K2864" s="7"/>
      <c r="M2864" s="7"/>
    </row>
    <row r="2865" spans="1:13" x14ac:dyDescent="0.25">
      <c r="A2865" s="7"/>
      <c r="B2865">
        <v>2014</v>
      </c>
      <c r="C2865">
        <v>10</v>
      </c>
      <c r="D2865">
        <v>31</v>
      </c>
      <c r="E2865" s="127">
        <v>0</v>
      </c>
      <c r="F2865" s="127">
        <v>5.8222293230922091</v>
      </c>
      <c r="G2865" s="29">
        <v>1</v>
      </c>
      <c r="H2865" s="7"/>
      <c r="I2865" s="7"/>
      <c r="J2865" s="7"/>
      <c r="K2865" s="7"/>
      <c r="M2865" s="7"/>
    </row>
    <row r="2866" spans="1:13" x14ac:dyDescent="0.25">
      <c r="A2866" s="7"/>
      <c r="B2866">
        <v>2014</v>
      </c>
      <c r="C2866">
        <v>11</v>
      </c>
      <c r="D2866">
        <v>1</v>
      </c>
      <c r="E2866" s="127">
        <v>12.881501200000001</v>
      </c>
      <c r="F2866" s="127">
        <v>5.8415246534421321</v>
      </c>
      <c r="G2866" s="29">
        <v>1</v>
      </c>
      <c r="H2866" s="7"/>
      <c r="I2866" s="7"/>
      <c r="J2866" s="7"/>
      <c r="K2866" s="7"/>
      <c r="M2866" s="7"/>
    </row>
    <row r="2867" spans="1:13" x14ac:dyDescent="0.25">
      <c r="A2867" s="7"/>
      <c r="B2867">
        <v>2014</v>
      </c>
      <c r="C2867">
        <v>11</v>
      </c>
      <c r="D2867">
        <v>2</v>
      </c>
      <c r="E2867" s="127">
        <v>0</v>
      </c>
      <c r="F2867" s="127">
        <v>5.8602475481119143</v>
      </c>
      <c r="G2867" s="29">
        <v>1</v>
      </c>
      <c r="H2867" s="7"/>
      <c r="I2867" s="7"/>
      <c r="J2867" s="7"/>
      <c r="K2867" s="7"/>
      <c r="M2867" s="7"/>
    </row>
    <row r="2868" spans="1:13" x14ac:dyDescent="0.25">
      <c r="A2868" s="7"/>
      <c r="B2868">
        <v>2014</v>
      </c>
      <c r="C2868">
        <v>11</v>
      </c>
      <c r="D2868">
        <v>3</v>
      </c>
      <c r="E2868" s="127">
        <v>0</v>
      </c>
      <c r="F2868" s="127">
        <v>5.8783820810304981</v>
      </c>
      <c r="G2868" s="29">
        <v>1</v>
      </c>
      <c r="H2868" s="7"/>
      <c r="I2868" s="7"/>
      <c r="J2868" s="7"/>
      <c r="K2868" s="7"/>
      <c r="M2868" s="7"/>
    </row>
    <row r="2869" spans="1:13" x14ac:dyDescent="0.25">
      <c r="A2869" s="7"/>
      <c r="B2869">
        <v>2014</v>
      </c>
      <c r="C2869">
        <v>11</v>
      </c>
      <c r="D2869">
        <v>4</v>
      </c>
      <c r="E2869" s="127">
        <v>0</v>
      </c>
      <c r="F2869" s="127">
        <v>5.8959122085172391</v>
      </c>
      <c r="G2869" s="29">
        <v>1</v>
      </c>
      <c r="H2869" s="7"/>
      <c r="I2869" s="7"/>
      <c r="J2869" s="7"/>
      <c r="K2869" s="7"/>
      <c r="M2869" s="7"/>
    </row>
    <row r="2870" spans="1:13" x14ac:dyDescent="0.25">
      <c r="A2870" s="7"/>
      <c r="B2870">
        <v>2014</v>
      </c>
      <c r="C2870">
        <v>11</v>
      </c>
      <c r="D2870">
        <v>5</v>
      </c>
      <c r="E2870" s="127">
        <v>0</v>
      </c>
      <c r="F2870" s="127">
        <v>5.9128217692818525</v>
      </c>
      <c r="G2870" s="29">
        <v>1</v>
      </c>
      <c r="H2870" s="7"/>
      <c r="I2870" s="7"/>
      <c r="J2870" s="7"/>
      <c r="K2870" s="7"/>
      <c r="M2870" s="7"/>
    </row>
    <row r="2871" spans="1:13" x14ac:dyDescent="0.25">
      <c r="A2871" s="7"/>
      <c r="B2871">
        <v>2014</v>
      </c>
      <c r="C2871">
        <v>11</v>
      </c>
      <c r="D2871">
        <v>6</v>
      </c>
      <c r="E2871" s="127">
        <v>0</v>
      </c>
      <c r="F2871" s="127">
        <v>5.9290944844243985</v>
      </c>
      <c r="G2871" s="29">
        <v>1</v>
      </c>
      <c r="H2871" s="7"/>
      <c r="I2871" s="7"/>
      <c r="J2871" s="7"/>
      <c r="K2871" s="7"/>
      <c r="M2871" s="7"/>
    </row>
    <row r="2872" spans="1:13" x14ac:dyDescent="0.25">
      <c r="A2872" s="7"/>
      <c r="B2872">
        <v>2014</v>
      </c>
      <c r="C2872">
        <v>11</v>
      </c>
      <c r="D2872">
        <v>7</v>
      </c>
      <c r="E2872" s="127">
        <v>0</v>
      </c>
      <c r="F2872" s="127">
        <v>5.9447139574353312</v>
      </c>
      <c r="G2872" s="29">
        <v>1</v>
      </c>
      <c r="H2872" s="7"/>
      <c r="I2872" s="7"/>
      <c r="J2872" s="7"/>
      <c r="K2872" s="7"/>
      <c r="M2872" s="7"/>
    </row>
    <row r="2873" spans="1:13" x14ac:dyDescent="0.25">
      <c r="A2873" s="7"/>
      <c r="B2873">
        <v>2014</v>
      </c>
      <c r="C2873">
        <v>11</v>
      </c>
      <c r="D2873">
        <v>8</v>
      </c>
      <c r="E2873" s="127">
        <v>0</v>
      </c>
      <c r="F2873" s="127">
        <v>5.9596636741954701</v>
      </c>
      <c r="G2873" s="29">
        <v>1</v>
      </c>
      <c r="H2873" s="7"/>
      <c r="I2873" s="7"/>
      <c r="J2873" s="7"/>
      <c r="K2873" s="7"/>
      <c r="M2873" s="7"/>
    </row>
    <row r="2874" spans="1:13" x14ac:dyDescent="0.25">
      <c r="A2874" s="7"/>
      <c r="B2874">
        <v>2014</v>
      </c>
      <c r="C2874">
        <v>11</v>
      </c>
      <c r="D2874">
        <v>9</v>
      </c>
      <c r="E2874" s="127">
        <v>0</v>
      </c>
      <c r="F2874" s="127">
        <v>5.9739270029760032</v>
      </c>
      <c r="G2874" s="29">
        <v>1</v>
      </c>
      <c r="H2874" s="7"/>
      <c r="I2874" s="7"/>
      <c r="J2874" s="7"/>
      <c r="K2874" s="7"/>
      <c r="M2874" s="7"/>
    </row>
    <row r="2875" spans="1:13" x14ac:dyDescent="0.25">
      <c r="A2875" s="7"/>
      <c r="B2875">
        <v>2014</v>
      </c>
      <c r="C2875">
        <v>11</v>
      </c>
      <c r="D2875">
        <v>10</v>
      </c>
      <c r="E2875" s="127">
        <v>0</v>
      </c>
      <c r="F2875" s="127">
        <v>5.9874871944384385</v>
      </c>
      <c r="G2875" s="29">
        <v>1</v>
      </c>
      <c r="H2875" s="7"/>
      <c r="I2875" s="7"/>
      <c r="J2875" s="7"/>
      <c r="K2875" s="7"/>
      <c r="M2875" s="7"/>
    </row>
    <row r="2876" spans="1:13" x14ac:dyDescent="0.25">
      <c r="A2876" s="7"/>
      <c r="B2876">
        <v>2014</v>
      </c>
      <c r="C2876">
        <v>11</v>
      </c>
      <c r="D2876">
        <v>11</v>
      </c>
      <c r="E2876" s="127">
        <v>0</v>
      </c>
      <c r="F2876" s="127">
        <v>6.0003273816347527</v>
      </c>
      <c r="G2876" s="29">
        <v>1</v>
      </c>
      <c r="H2876" s="7"/>
      <c r="I2876" s="7"/>
      <c r="J2876" s="7"/>
      <c r="K2876" s="7"/>
      <c r="M2876" s="7"/>
    </row>
    <row r="2877" spans="1:13" x14ac:dyDescent="0.25">
      <c r="A2877" s="7"/>
      <c r="B2877">
        <v>2014</v>
      </c>
      <c r="C2877">
        <v>11</v>
      </c>
      <c r="D2877">
        <v>12</v>
      </c>
      <c r="E2877" s="127">
        <v>0</v>
      </c>
      <c r="F2877" s="127">
        <v>6.0124305800071998</v>
      </c>
      <c r="G2877" s="29">
        <v>1</v>
      </c>
      <c r="H2877" s="7"/>
      <c r="I2877" s="7"/>
      <c r="J2877" s="7"/>
      <c r="K2877" s="7"/>
      <c r="M2877" s="7"/>
    </row>
    <row r="2878" spans="1:13" x14ac:dyDescent="0.25">
      <c r="A2878" s="7"/>
      <c r="B2878">
        <v>2014</v>
      </c>
      <c r="C2878">
        <v>11</v>
      </c>
      <c r="D2878">
        <v>13</v>
      </c>
      <c r="E2878" s="127">
        <v>0</v>
      </c>
      <c r="F2878" s="127">
        <v>6.0237796873884255</v>
      </c>
      <c r="G2878" s="29">
        <v>1</v>
      </c>
      <c r="H2878" s="7"/>
      <c r="I2878" s="7"/>
      <c r="J2878" s="7"/>
      <c r="K2878" s="7"/>
      <c r="M2878" s="7"/>
    </row>
    <row r="2879" spans="1:13" x14ac:dyDescent="0.25">
      <c r="A2879" s="7"/>
      <c r="B2879">
        <v>2014</v>
      </c>
      <c r="C2879">
        <v>11</v>
      </c>
      <c r="D2879">
        <v>14</v>
      </c>
      <c r="E2879" s="127">
        <v>0</v>
      </c>
      <c r="F2879" s="127">
        <v>6.0343574840014638</v>
      </c>
      <c r="G2879" s="29">
        <v>1</v>
      </c>
      <c r="H2879" s="7"/>
      <c r="I2879" s="7"/>
      <c r="J2879" s="7"/>
      <c r="K2879" s="7"/>
      <c r="M2879" s="7"/>
    </row>
    <row r="2880" spans="1:13" x14ac:dyDescent="0.25">
      <c r="A2880" s="7"/>
      <c r="B2880">
        <v>2014</v>
      </c>
      <c r="C2880">
        <v>11</v>
      </c>
      <c r="D2880">
        <v>15</v>
      </c>
      <c r="E2880" s="127">
        <v>0</v>
      </c>
      <c r="F2880" s="127">
        <v>6.0441466324597002</v>
      </c>
      <c r="G2880" s="29">
        <v>1</v>
      </c>
      <c r="H2880" s="7"/>
      <c r="I2880" s="7"/>
      <c r="J2880" s="7"/>
      <c r="K2880" s="7"/>
      <c r="M2880" s="7"/>
    </row>
    <row r="2881" spans="1:13" x14ac:dyDescent="0.25">
      <c r="A2881" s="7"/>
      <c r="B2881">
        <v>2014</v>
      </c>
      <c r="C2881">
        <v>11</v>
      </c>
      <c r="D2881">
        <v>16</v>
      </c>
      <c r="E2881" s="127">
        <v>0</v>
      </c>
      <c r="F2881" s="127">
        <v>6.0531296777668864</v>
      </c>
      <c r="G2881" s="29">
        <v>1</v>
      </c>
      <c r="H2881" s="7"/>
      <c r="I2881" s="7"/>
      <c r="J2881" s="7"/>
      <c r="K2881" s="7"/>
      <c r="M2881" s="7"/>
    </row>
    <row r="2882" spans="1:13" x14ac:dyDescent="0.25">
      <c r="A2882" s="7"/>
      <c r="B2882">
        <v>2014</v>
      </c>
      <c r="C2882">
        <v>11</v>
      </c>
      <c r="D2882">
        <v>17</v>
      </c>
      <c r="E2882" s="127">
        <v>0</v>
      </c>
      <c r="F2882" s="127">
        <v>6.0612890473171532</v>
      </c>
      <c r="G2882" s="29">
        <v>1</v>
      </c>
      <c r="H2882" s="7"/>
      <c r="I2882" s="7"/>
      <c r="J2882" s="7"/>
      <c r="K2882" s="7"/>
      <c r="M2882" s="7"/>
    </row>
    <row r="2883" spans="1:13" x14ac:dyDescent="0.25">
      <c r="A2883" s="7"/>
      <c r="B2883">
        <v>2014</v>
      </c>
      <c r="C2883">
        <v>11</v>
      </c>
      <c r="D2883">
        <v>18</v>
      </c>
      <c r="E2883" s="127">
        <v>0</v>
      </c>
      <c r="F2883" s="127">
        <v>6.068607050894979</v>
      </c>
      <c r="G2883" s="29">
        <v>1</v>
      </c>
      <c r="H2883" s="7"/>
      <c r="I2883" s="7"/>
      <c r="J2883" s="7"/>
      <c r="K2883" s="7"/>
      <c r="M2883" s="7"/>
    </row>
    <row r="2884" spans="1:13" x14ac:dyDescent="0.25">
      <c r="A2884" s="7"/>
      <c r="B2884">
        <v>2014</v>
      </c>
      <c r="C2884">
        <v>11</v>
      </c>
      <c r="D2884">
        <v>19</v>
      </c>
      <c r="E2884" s="127">
        <v>17.942091000000001</v>
      </c>
      <c r="F2884" s="127">
        <v>6.075065880675254</v>
      </c>
      <c r="G2884" s="29">
        <v>1</v>
      </c>
      <c r="H2884" s="7"/>
      <c r="I2884" s="7"/>
      <c r="J2884" s="7"/>
      <c r="K2884" s="7"/>
      <c r="M2884" s="7"/>
    </row>
    <row r="2885" spans="1:13" x14ac:dyDescent="0.25">
      <c r="A2885" s="7"/>
      <c r="B2885">
        <v>2014</v>
      </c>
      <c r="C2885">
        <v>11</v>
      </c>
      <c r="D2885">
        <v>20</v>
      </c>
      <c r="E2885" s="127">
        <v>0</v>
      </c>
      <c r="F2885" s="127">
        <v>6.0806476112231671</v>
      </c>
      <c r="G2885" s="29">
        <v>1</v>
      </c>
      <c r="H2885" s="7"/>
      <c r="I2885" s="7"/>
      <c r="J2885" s="7"/>
      <c r="K2885" s="7"/>
      <c r="M2885" s="7"/>
    </row>
    <row r="2886" spans="1:13" x14ac:dyDescent="0.25">
      <c r="A2886" s="7"/>
      <c r="B2886">
        <v>2014</v>
      </c>
      <c r="C2886">
        <v>11</v>
      </c>
      <c r="D2886">
        <v>21</v>
      </c>
      <c r="E2886" s="127">
        <v>0</v>
      </c>
      <c r="F2886" s="127">
        <v>6.0853341994943557</v>
      </c>
      <c r="G2886" s="29">
        <v>1</v>
      </c>
      <c r="H2886" s="7"/>
      <c r="I2886" s="7"/>
      <c r="J2886" s="7"/>
      <c r="K2886" s="7"/>
      <c r="M2886" s="7"/>
    </row>
    <row r="2887" spans="1:13" x14ac:dyDescent="0.25">
      <c r="A2887" s="7"/>
      <c r="B2887">
        <v>2014</v>
      </c>
      <c r="C2887">
        <v>11</v>
      </c>
      <c r="D2887">
        <v>22</v>
      </c>
      <c r="E2887" s="127">
        <v>0</v>
      </c>
      <c r="F2887" s="127">
        <v>6.089107484834746</v>
      </c>
      <c r="G2887" s="29">
        <v>1</v>
      </c>
      <c r="H2887" s="7"/>
      <c r="I2887" s="7"/>
      <c r="J2887" s="7"/>
      <c r="K2887" s="7"/>
      <c r="M2887" s="7"/>
    </row>
    <row r="2888" spans="1:13" x14ac:dyDescent="0.25">
      <c r="A2888" s="7"/>
      <c r="B2888">
        <v>2014</v>
      </c>
      <c r="C2888">
        <v>11</v>
      </c>
      <c r="D2888">
        <v>23</v>
      </c>
      <c r="E2888" s="127">
        <v>0</v>
      </c>
      <c r="F2888" s="127">
        <v>6.0919491889806796</v>
      </c>
      <c r="G2888" s="29">
        <v>1</v>
      </c>
      <c r="H2888" s="7"/>
      <c r="I2888" s="7"/>
      <c r="J2888" s="7"/>
      <c r="K2888" s="7"/>
      <c r="M2888" s="7"/>
    </row>
    <row r="2889" spans="1:13" x14ac:dyDescent="0.25">
      <c r="A2889" s="7"/>
      <c r="B2889">
        <v>2014</v>
      </c>
      <c r="C2889">
        <v>11</v>
      </c>
      <c r="D2889">
        <v>24</v>
      </c>
      <c r="E2889" s="127">
        <v>2.7092046700000001</v>
      </c>
      <c r="F2889" s="127">
        <v>6.0938409160588787</v>
      </c>
      <c r="G2889" s="29">
        <v>1</v>
      </c>
      <c r="H2889" s="7"/>
      <c r="I2889" s="7"/>
      <c r="J2889" s="7"/>
      <c r="K2889" s="7"/>
      <c r="M2889" s="7"/>
    </row>
    <row r="2890" spans="1:13" x14ac:dyDescent="0.25">
      <c r="A2890" s="7"/>
      <c r="B2890">
        <v>2014</v>
      </c>
      <c r="C2890">
        <v>11</v>
      </c>
      <c r="D2890">
        <v>25</v>
      </c>
      <c r="E2890" s="127">
        <v>8.3320827499999996</v>
      </c>
      <c r="F2890" s="127">
        <v>6.0947641525863805</v>
      </c>
      <c r="G2890" s="29">
        <v>1</v>
      </c>
      <c r="H2890" s="7"/>
      <c r="I2890" s="7"/>
      <c r="J2890" s="7"/>
      <c r="K2890" s="7"/>
      <c r="M2890" s="7"/>
    </row>
    <row r="2891" spans="1:13" x14ac:dyDescent="0.25">
      <c r="A2891" s="7"/>
      <c r="B2891">
        <v>2014</v>
      </c>
      <c r="C2891">
        <v>11</v>
      </c>
      <c r="D2891">
        <v>26</v>
      </c>
      <c r="E2891" s="127">
        <v>0.20446828</v>
      </c>
      <c r="F2891" s="127">
        <v>6.0947002674706336</v>
      </c>
      <c r="G2891" s="29">
        <v>1</v>
      </c>
      <c r="H2891" s="7"/>
      <c r="I2891" s="7"/>
      <c r="J2891" s="7"/>
      <c r="K2891" s="7"/>
      <c r="M2891" s="7"/>
    </row>
    <row r="2892" spans="1:13" x14ac:dyDescent="0.25">
      <c r="A2892" s="7"/>
      <c r="B2892">
        <v>2014</v>
      </c>
      <c r="C2892">
        <v>11</v>
      </c>
      <c r="D2892">
        <v>27</v>
      </c>
      <c r="E2892" s="127">
        <v>4.4983024599999997</v>
      </c>
      <c r="F2892" s="127">
        <v>6.093630512009435</v>
      </c>
      <c r="G2892" s="29">
        <v>1</v>
      </c>
      <c r="H2892" s="7"/>
      <c r="I2892" s="7"/>
      <c r="J2892" s="7"/>
      <c r="K2892" s="7"/>
      <c r="M2892" s="7"/>
    </row>
    <row r="2893" spans="1:13" x14ac:dyDescent="0.25">
      <c r="A2893" s="7"/>
      <c r="B2893">
        <v>2014</v>
      </c>
      <c r="C2893">
        <v>11</v>
      </c>
      <c r="D2893">
        <v>28</v>
      </c>
      <c r="E2893" s="127">
        <v>0</v>
      </c>
      <c r="F2893" s="127">
        <v>6.0915360198909649</v>
      </c>
      <c r="G2893" s="29">
        <v>1</v>
      </c>
      <c r="H2893" s="7"/>
      <c r="I2893" s="7"/>
      <c r="J2893" s="7"/>
      <c r="K2893" s="7"/>
      <c r="M2893" s="7"/>
    </row>
    <row r="2894" spans="1:13" x14ac:dyDescent="0.25">
      <c r="A2894" s="7"/>
      <c r="B2894">
        <v>2014</v>
      </c>
      <c r="C2894">
        <v>11</v>
      </c>
      <c r="D2894">
        <v>29</v>
      </c>
      <c r="E2894" s="127">
        <v>0</v>
      </c>
      <c r="F2894" s="127">
        <v>6.0883978071937452</v>
      </c>
      <c r="G2894" s="29">
        <v>1</v>
      </c>
      <c r="H2894" s="7"/>
      <c r="I2894" s="7"/>
      <c r="J2894" s="7"/>
      <c r="K2894" s="7"/>
      <c r="M2894" s="7"/>
    </row>
    <row r="2895" spans="1:13" x14ac:dyDescent="0.25">
      <c r="A2895" s="7"/>
      <c r="B2895">
        <v>2014</v>
      </c>
      <c r="C2895">
        <v>11</v>
      </c>
      <c r="D2895">
        <v>30</v>
      </c>
      <c r="E2895" s="127">
        <v>0</v>
      </c>
      <c r="F2895" s="127">
        <v>6.0841967723866963</v>
      </c>
      <c r="G2895" s="29">
        <v>1</v>
      </c>
      <c r="H2895" s="7"/>
      <c r="I2895" s="7"/>
      <c r="J2895" s="7"/>
      <c r="K2895" s="7"/>
      <c r="M2895" s="7"/>
    </row>
    <row r="2896" spans="1:13" x14ac:dyDescent="0.25">
      <c r="A2896" s="7"/>
      <c r="B2896">
        <v>2014</v>
      </c>
      <c r="C2896">
        <v>12</v>
      </c>
      <c r="D2896">
        <v>1</v>
      </c>
      <c r="E2896" s="127">
        <v>0</v>
      </c>
      <c r="F2896" s="127">
        <v>6.0789136963291055</v>
      </c>
      <c r="G2896" s="29">
        <v>1</v>
      </c>
      <c r="H2896" s="7"/>
      <c r="I2896" s="7"/>
      <c r="J2896" s="7"/>
      <c r="K2896" s="7"/>
      <c r="M2896" s="7"/>
    </row>
    <row r="2897" spans="1:13" x14ac:dyDescent="0.25">
      <c r="A2897" s="7"/>
      <c r="B2897">
        <v>2014</v>
      </c>
      <c r="C2897">
        <v>12</v>
      </c>
      <c r="D2897">
        <v>2</v>
      </c>
      <c r="E2897" s="127">
        <v>0</v>
      </c>
      <c r="F2897" s="127">
        <v>6.0725292422705905</v>
      </c>
      <c r="G2897" s="29">
        <v>1</v>
      </c>
      <c r="H2897" s="7"/>
      <c r="I2897" s="7"/>
      <c r="J2897" s="7"/>
      <c r="K2897" s="7"/>
      <c r="M2897" s="7"/>
    </row>
    <row r="2898" spans="1:13" x14ac:dyDescent="0.25">
      <c r="A2898" s="7"/>
      <c r="B2898">
        <v>2014</v>
      </c>
      <c r="C2898">
        <v>12</v>
      </c>
      <c r="D2898">
        <v>3</v>
      </c>
      <c r="E2898" s="127">
        <v>0</v>
      </c>
      <c r="F2898" s="127">
        <v>6.0650239558511494</v>
      </c>
      <c r="G2898" s="29">
        <v>1</v>
      </c>
      <c r="H2898" s="7"/>
      <c r="I2898" s="7"/>
      <c r="J2898" s="7"/>
      <c r="K2898" s="7"/>
      <c r="M2898" s="7"/>
    </row>
    <row r="2899" spans="1:13" x14ac:dyDescent="0.25">
      <c r="A2899" s="7"/>
      <c r="B2899">
        <v>2014</v>
      </c>
      <c r="C2899">
        <v>12</v>
      </c>
      <c r="D2899">
        <v>4</v>
      </c>
      <c r="E2899" s="127">
        <v>0</v>
      </c>
      <c r="F2899" s="127">
        <v>6.056378265101209</v>
      </c>
      <c r="G2899" s="29">
        <v>1</v>
      </c>
      <c r="H2899" s="7"/>
      <c r="I2899" s="7"/>
      <c r="J2899" s="7"/>
      <c r="K2899" s="7"/>
      <c r="M2899" s="7"/>
    </row>
    <row r="2900" spans="1:13" x14ac:dyDescent="0.25">
      <c r="A2900" s="7"/>
      <c r="B2900">
        <v>2014</v>
      </c>
      <c r="C2900">
        <v>12</v>
      </c>
      <c r="D2900">
        <v>5</v>
      </c>
      <c r="E2900" s="127">
        <v>0</v>
      </c>
      <c r="F2900" s="127">
        <v>6.0465724804414513</v>
      </c>
      <c r="G2900" s="29">
        <v>1</v>
      </c>
      <c r="H2900" s="7"/>
      <c r="I2900" s="7"/>
      <c r="J2900" s="7"/>
      <c r="K2900" s="7"/>
      <c r="M2900" s="7"/>
    </row>
    <row r="2901" spans="1:13" x14ac:dyDescent="0.25">
      <c r="A2901" s="7"/>
      <c r="B2901">
        <v>2014</v>
      </c>
      <c r="C2901">
        <v>12</v>
      </c>
      <c r="D2901">
        <v>6</v>
      </c>
      <c r="E2901" s="127">
        <v>0</v>
      </c>
      <c r="F2901" s="127">
        <v>6.0355867946830131</v>
      </c>
      <c r="G2901" s="29">
        <v>1</v>
      </c>
      <c r="H2901" s="7"/>
      <c r="I2901" s="7"/>
      <c r="J2901" s="7"/>
      <c r="K2901" s="7"/>
      <c r="M2901" s="7"/>
    </row>
    <row r="2902" spans="1:13" x14ac:dyDescent="0.25">
      <c r="A2902" s="7"/>
      <c r="B2902">
        <v>2014</v>
      </c>
      <c r="C2902">
        <v>12</v>
      </c>
      <c r="D2902">
        <v>7</v>
      </c>
      <c r="E2902" s="127">
        <v>0</v>
      </c>
      <c r="F2902" s="127">
        <v>6.0234012830274146</v>
      </c>
      <c r="G2902" s="29">
        <v>1</v>
      </c>
      <c r="H2902" s="7"/>
      <c r="I2902" s="7"/>
      <c r="J2902" s="7"/>
      <c r="K2902" s="7"/>
      <c r="M2902" s="7"/>
    </row>
    <row r="2903" spans="1:13" x14ac:dyDescent="0.25">
      <c r="A2903" s="7"/>
      <c r="B2903">
        <v>2014</v>
      </c>
      <c r="C2903">
        <v>12</v>
      </c>
      <c r="D2903">
        <v>8</v>
      </c>
      <c r="E2903" s="127">
        <v>0</v>
      </c>
      <c r="F2903" s="127">
        <v>6.00999590306649</v>
      </c>
      <c r="G2903" s="29">
        <v>1</v>
      </c>
      <c r="H2903" s="7"/>
      <c r="I2903" s="7"/>
      <c r="J2903" s="7"/>
      <c r="K2903" s="7"/>
      <c r="M2903" s="7"/>
    </row>
    <row r="2904" spans="1:13" x14ac:dyDescent="0.25">
      <c r="A2904" s="7"/>
      <c r="B2904">
        <v>2014</v>
      </c>
      <c r="C2904">
        <v>12</v>
      </c>
      <c r="D2904">
        <v>9</v>
      </c>
      <c r="E2904" s="127">
        <v>0</v>
      </c>
      <c r="F2904" s="127">
        <v>5.9953504947823975</v>
      </c>
      <c r="G2904" s="29">
        <v>1</v>
      </c>
      <c r="H2904" s="7"/>
      <c r="I2904" s="7"/>
      <c r="J2904" s="7"/>
      <c r="K2904" s="7"/>
      <c r="M2904" s="7"/>
    </row>
    <row r="2905" spans="1:13" x14ac:dyDescent="0.25">
      <c r="A2905" s="7"/>
      <c r="B2905">
        <v>2014</v>
      </c>
      <c r="C2905">
        <v>12</v>
      </c>
      <c r="D2905">
        <v>10</v>
      </c>
      <c r="E2905" s="127">
        <v>21.5788765</v>
      </c>
      <c r="F2905" s="127">
        <v>5.9794447805477953</v>
      </c>
      <c r="G2905" s="29">
        <v>1</v>
      </c>
      <c r="H2905" s="7"/>
      <c r="I2905" s="7"/>
      <c r="J2905" s="7"/>
      <c r="K2905" s="7"/>
      <c r="M2905" s="7"/>
    </row>
    <row r="2906" spans="1:13" x14ac:dyDescent="0.25">
      <c r="A2906" s="7"/>
      <c r="B2906">
        <v>2014</v>
      </c>
      <c r="C2906">
        <v>12</v>
      </c>
      <c r="D2906">
        <v>11</v>
      </c>
      <c r="E2906" s="127">
        <v>0</v>
      </c>
      <c r="F2906" s="127">
        <v>5.9622583651255834</v>
      </c>
      <c r="G2906" s="29">
        <v>1</v>
      </c>
      <c r="H2906" s="7"/>
      <c r="I2906" s="7"/>
      <c r="J2906" s="7"/>
      <c r="K2906" s="7"/>
      <c r="M2906" s="7"/>
    </row>
    <row r="2907" spans="1:13" x14ac:dyDescent="0.25">
      <c r="A2907" s="7"/>
      <c r="B2907">
        <v>2014</v>
      </c>
      <c r="C2907">
        <v>12</v>
      </c>
      <c r="D2907">
        <v>12</v>
      </c>
      <c r="E2907" s="127">
        <v>0</v>
      </c>
      <c r="F2907" s="127">
        <v>5.9437707356691423</v>
      </c>
      <c r="G2907" s="29">
        <v>1</v>
      </c>
      <c r="H2907" s="7"/>
      <c r="I2907" s="7"/>
      <c r="J2907" s="7"/>
      <c r="K2907" s="7"/>
      <c r="M2907" s="7"/>
    </row>
    <row r="2908" spans="1:13" x14ac:dyDescent="0.25">
      <c r="A2908" s="7"/>
      <c r="B2908">
        <v>2014</v>
      </c>
      <c r="C2908">
        <v>12</v>
      </c>
      <c r="D2908">
        <v>13</v>
      </c>
      <c r="E2908" s="127">
        <v>0</v>
      </c>
      <c r="F2908" s="127">
        <v>5.9239612617220825</v>
      </c>
      <c r="G2908" s="29">
        <v>1</v>
      </c>
      <c r="H2908" s="7"/>
      <c r="I2908" s="7"/>
      <c r="J2908" s="7"/>
      <c r="K2908" s="7"/>
      <c r="M2908" s="7"/>
    </row>
    <row r="2909" spans="1:13" x14ac:dyDescent="0.25">
      <c r="A2909" s="7"/>
      <c r="B2909">
        <v>2014</v>
      </c>
      <c r="C2909">
        <v>12</v>
      </c>
      <c r="D2909">
        <v>14</v>
      </c>
      <c r="E2909" s="127">
        <v>31.068679800000002</v>
      </c>
      <c r="F2909" s="127">
        <v>5.9028091952185253</v>
      </c>
      <c r="G2909" s="29">
        <v>1</v>
      </c>
      <c r="H2909" s="7"/>
      <c r="I2909" s="7"/>
      <c r="J2909" s="7"/>
      <c r="K2909" s="7"/>
      <c r="M2909" s="7"/>
    </row>
    <row r="2910" spans="1:13" x14ac:dyDescent="0.25">
      <c r="A2910" s="7"/>
      <c r="B2910">
        <v>2014</v>
      </c>
      <c r="C2910">
        <v>12</v>
      </c>
      <c r="D2910">
        <v>15</v>
      </c>
      <c r="E2910" s="127">
        <v>3.4084816</v>
      </c>
      <c r="F2910" s="127">
        <v>5.8802936704828621</v>
      </c>
      <c r="G2910" s="29">
        <v>1</v>
      </c>
      <c r="H2910" s="7"/>
      <c r="I2910" s="7"/>
      <c r="J2910" s="7"/>
      <c r="K2910" s="7"/>
      <c r="M2910" s="7"/>
    </row>
    <row r="2911" spans="1:13" x14ac:dyDescent="0.25">
      <c r="A2911" s="7"/>
      <c r="B2911">
        <v>2014</v>
      </c>
      <c r="C2911">
        <v>12</v>
      </c>
      <c r="D2911">
        <v>16</v>
      </c>
      <c r="E2911" s="127">
        <v>0</v>
      </c>
      <c r="F2911" s="127">
        <v>5.856393704229883</v>
      </c>
      <c r="G2911" s="29">
        <v>1</v>
      </c>
      <c r="H2911" s="7"/>
      <c r="I2911" s="7"/>
      <c r="J2911" s="7"/>
      <c r="K2911" s="7"/>
      <c r="M2911" s="7"/>
    </row>
    <row r="2912" spans="1:13" x14ac:dyDescent="0.25">
      <c r="A2912" s="7"/>
      <c r="B2912">
        <v>2014</v>
      </c>
      <c r="C2912">
        <v>12</v>
      </c>
      <c r="D2912">
        <v>17</v>
      </c>
      <c r="E2912" s="127">
        <v>0</v>
      </c>
      <c r="F2912" s="127">
        <v>5.8310881955647451</v>
      </c>
      <c r="G2912" s="29">
        <v>1</v>
      </c>
      <c r="H2912" s="7"/>
      <c r="I2912" s="7"/>
      <c r="J2912" s="7"/>
      <c r="K2912" s="7"/>
      <c r="M2912" s="7"/>
    </row>
    <row r="2913" spans="1:13" x14ac:dyDescent="0.25">
      <c r="A2913" s="7"/>
      <c r="B2913">
        <v>2014</v>
      </c>
      <c r="C2913">
        <v>12</v>
      </c>
      <c r="D2913">
        <v>18</v>
      </c>
      <c r="E2913" s="127">
        <v>0</v>
      </c>
      <c r="F2913" s="127">
        <v>5.804355925983006</v>
      </c>
      <c r="G2913" s="29">
        <v>1</v>
      </c>
      <c r="H2913" s="7"/>
      <c r="I2913" s="7"/>
      <c r="J2913" s="7"/>
      <c r="K2913" s="7"/>
      <c r="M2913" s="7"/>
    </row>
    <row r="2914" spans="1:13" x14ac:dyDescent="0.25">
      <c r="A2914" s="7"/>
      <c r="B2914">
        <v>2014</v>
      </c>
      <c r="C2914">
        <v>12</v>
      </c>
      <c r="D2914">
        <v>19</v>
      </c>
      <c r="E2914" s="127">
        <v>0</v>
      </c>
      <c r="F2914" s="127">
        <v>5.7761755593705351</v>
      </c>
      <c r="G2914" s="29">
        <v>1</v>
      </c>
      <c r="H2914" s="7"/>
      <c r="I2914" s="7"/>
      <c r="J2914" s="7"/>
      <c r="K2914" s="7"/>
      <c r="M2914" s="7"/>
    </row>
    <row r="2915" spans="1:13" x14ac:dyDescent="0.25">
      <c r="A2915" s="7"/>
      <c r="B2915">
        <v>2014</v>
      </c>
      <c r="C2915">
        <v>12</v>
      </c>
      <c r="D2915">
        <v>20</v>
      </c>
      <c r="E2915" s="127">
        <v>0</v>
      </c>
      <c r="F2915" s="127">
        <v>5.7465256420036148</v>
      </c>
      <c r="G2915" s="29">
        <v>1</v>
      </c>
      <c r="H2915" s="7"/>
      <c r="I2915" s="7"/>
      <c r="J2915" s="7"/>
      <c r="K2915" s="7"/>
      <c r="M2915" s="7"/>
    </row>
    <row r="2916" spans="1:13" x14ac:dyDescent="0.25">
      <c r="A2916" s="7"/>
      <c r="B2916">
        <v>2014</v>
      </c>
      <c r="C2916">
        <v>12</v>
      </c>
      <c r="D2916">
        <v>21</v>
      </c>
      <c r="E2916" s="127">
        <v>0</v>
      </c>
      <c r="F2916" s="127">
        <v>5.7153846025488235</v>
      </c>
      <c r="G2916" s="29">
        <v>1</v>
      </c>
      <c r="H2916" s="7"/>
      <c r="I2916" s="7"/>
      <c r="J2916" s="7"/>
      <c r="K2916" s="7"/>
      <c r="M2916" s="7"/>
    </row>
    <row r="2917" spans="1:13" x14ac:dyDescent="0.25">
      <c r="A2917" s="7"/>
      <c r="B2917">
        <v>2014</v>
      </c>
      <c r="C2917">
        <v>12</v>
      </c>
      <c r="D2917">
        <v>22</v>
      </c>
      <c r="E2917" s="127">
        <v>0</v>
      </c>
      <c r="F2917" s="127">
        <v>5.6827307520632537</v>
      </c>
      <c r="G2917" s="29">
        <v>1</v>
      </c>
      <c r="H2917" s="7"/>
      <c r="I2917" s="7"/>
      <c r="J2917" s="7"/>
      <c r="K2917" s="7"/>
      <c r="M2917" s="7"/>
    </row>
    <row r="2918" spans="1:13" x14ac:dyDescent="0.25">
      <c r="A2918" s="7"/>
      <c r="B2918">
        <v>2014</v>
      </c>
      <c r="C2918">
        <v>12</v>
      </c>
      <c r="D2918">
        <v>23</v>
      </c>
      <c r="E2918" s="127">
        <v>0</v>
      </c>
      <c r="F2918" s="127">
        <v>5.6485422839941677</v>
      </c>
      <c r="G2918" s="29">
        <v>1</v>
      </c>
      <c r="H2918" s="7"/>
      <c r="I2918" s="7"/>
      <c r="J2918" s="7"/>
      <c r="K2918" s="7"/>
      <c r="M2918" s="7"/>
    </row>
    <row r="2919" spans="1:13" x14ac:dyDescent="0.25">
      <c r="A2919" s="7"/>
      <c r="B2919">
        <v>2014</v>
      </c>
      <c r="C2919">
        <v>12</v>
      </c>
      <c r="D2919">
        <v>24</v>
      </c>
      <c r="E2919" s="127">
        <v>0</v>
      </c>
      <c r="F2919" s="127">
        <v>5.6127972741793686</v>
      </c>
      <c r="G2919" s="29">
        <v>1</v>
      </c>
      <c r="H2919" s="7"/>
      <c r="I2919" s="7"/>
      <c r="J2919" s="7"/>
      <c r="K2919" s="7"/>
      <c r="M2919" s="7"/>
    </row>
    <row r="2920" spans="1:13" x14ac:dyDescent="0.25">
      <c r="A2920" s="7"/>
      <c r="B2920">
        <v>2014</v>
      </c>
      <c r="C2920">
        <v>12</v>
      </c>
      <c r="D2920">
        <v>25</v>
      </c>
      <c r="E2920" s="127">
        <v>0</v>
      </c>
      <c r="F2920" s="127">
        <v>5.5754736808469412</v>
      </c>
      <c r="G2920" s="29">
        <v>1</v>
      </c>
      <c r="H2920" s="7"/>
      <c r="I2920" s="7"/>
      <c r="J2920" s="7"/>
      <c r="K2920" s="7"/>
      <c r="M2920" s="7"/>
    </row>
    <row r="2921" spans="1:13" x14ac:dyDescent="0.25">
      <c r="A2921" s="7"/>
      <c r="B2921">
        <v>2014</v>
      </c>
      <c r="C2921">
        <v>12</v>
      </c>
      <c r="D2921">
        <v>26</v>
      </c>
      <c r="E2921" s="127">
        <v>0</v>
      </c>
      <c r="F2921" s="127">
        <v>5.5365493446153566</v>
      </c>
      <c r="G2921" s="29">
        <v>1</v>
      </c>
      <c r="H2921" s="7"/>
      <c r="I2921" s="7"/>
      <c r="J2921" s="7"/>
      <c r="K2921" s="7"/>
      <c r="M2921" s="7"/>
    </row>
    <row r="2922" spans="1:13" x14ac:dyDescent="0.25">
      <c r="A2922" s="7"/>
      <c r="B2922">
        <v>2014</v>
      </c>
      <c r="C2922">
        <v>12</v>
      </c>
      <c r="D2922">
        <v>27</v>
      </c>
      <c r="E2922" s="127">
        <v>2.6973595600000002</v>
      </c>
      <c r="F2922" s="127">
        <v>5.4960019884934548</v>
      </c>
      <c r="G2922" s="29">
        <v>1</v>
      </c>
      <c r="H2922" s="7"/>
      <c r="I2922" s="7"/>
      <c r="J2922" s="7"/>
      <c r="K2922" s="7"/>
      <c r="M2922" s="7"/>
    </row>
    <row r="2923" spans="1:13" x14ac:dyDescent="0.25">
      <c r="A2923" s="7"/>
      <c r="B2923">
        <v>2014</v>
      </c>
      <c r="C2923">
        <v>12</v>
      </c>
      <c r="D2923">
        <v>28</v>
      </c>
      <c r="E2923" s="127">
        <v>42.299503299999998</v>
      </c>
      <c r="F2923" s="127">
        <v>5.4538092178804174</v>
      </c>
      <c r="G2923" s="29">
        <v>1</v>
      </c>
      <c r="H2923" s="7"/>
      <c r="I2923" s="7"/>
      <c r="J2923" s="7"/>
      <c r="K2923" s="7"/>
      <c r="M2923" s="7"/>
    </row>
    <row r="2924" spans="1:13" x14ac:dyDescent="0.25">
      <c r="A2924" s="7"/>
      <c r="B2924">
        <v>2014</v>
      </c>
      <c r="C2924">
        <v>12</v>
      </c>
      <c r="D2924">
        <v>29</v>
      </c>
      <c r="E2924" s="127">
        <v>1.69198</v>
      </c>
      <c r="F2924" s="127">
        <v>5.40994852056585</v>
      </c>
      <c r="G2924" s="29">
        <v>1</v>
      </c>
      <c r="H2924" s="7"/>
      <c r="I2924" s="7"/>
      <c r="J2924" s="7"/>
      <c r="K2924" s="7"/>
      <c r="M2924" s="7"/>
    </row>
    <row r="2925" spans="1:13" x14ac:dyDescent="0.25">
      <c r="A2925" s="7"/>
      <c r="B2925">
        <v>2014</v>
      </c>
      <c r="C2925">
        <v>12</v>
      </c>
      <c r="D2925">
        <v>30</v>
      </c>
      <c r="E2925" s="127">
        <v>38.130855599999997</v>
      </c>
      <c r="F2925" s="127">
        <v>5.3643972667296733</v>
      </c>
      <c r="G2925" s="29">
        <v>1</v>
      </c>
      <c r="H2925" s="7"/>
      <c r="I2925" s="7"/>
      <c r="J2925" s="7"/>
      <c r="K2925" s="7"/>
      <c r="M2925" s="7"/>
    </row>
    <row r="2926" spans="1:13" x14ac:dyDescent="0.25">
      <c r="A2926" s="7"/>
      <c r="B2926">
        <v>2014</v>
      </c>
      <c r="C2926">
        <v>12</v>
      </c>
      <c r="D2926">
        <v>31</v>
      </c>
      <c r="E2926" s="127">
        <v>19.0286446</v>
      </c>
      <c r="F2926" s="127">
        <v>5.3171327089422338</v>
      </c>
      <c r="G2926" s="29">
        <v>1</v>
      </c>
      <c r="H2926" s="7"/>
      <c r="I2926" s="7"/>
      <c r="J2926" s="7"/>
      <c r="K2926" s="7"/>
      <c r="M2926" s="7"/>
    </row>
    <row r="2927" spans="1:13" x14ac:dyDescent="0.25">
      <c r="A2927" s="7"/>
      <c r="B2927">
        <v>2015</v>
      </c>
      <c r="C2927">
        <v>1</v>
      </c>
      <c r="D2927">
        <v>1</v>
      </c>
      <c r="E2927" s="127">
        <v>0</v>
      </c>
      <c r="F2927" s="127">
        <v>6.0554107200174849</v>
      </c>
      <c r="G2927" s="29">
        <v>1</v>
      </c>
      <c r="H2927" s="7"/>
      <c r="I2927" s="7"/>
      <c r="J2927" s="7"/>
      <c r="K2927" s="7"/>
      <c r="M2927" s="7"/>
    </row>
    <row r="2928" spans="1:13" x14ac:dyDescent="0.25">
      <c r="A2928" s="7"/>
      <c r="B2928">
        <v>2015</v>
      </c>
      <c r="C2928">
        <v>1</v>
      </c>
      <c r="D2928">
        <v>2</v>
      </c>
      <c r="E2928" s="127">
        <v>0</v>
      </c>
      <c r="F2928" s="127">
        <v>6.0653535715409959</v>
      </c>
      <c r="G2928" s="29">
        <v>1</v>
      </c>
      <c r="H2928" s="7"/>
      <c r="I2928" s="7"/>
      <c r="J2928" s="7"/>
      <c r="K2928" s="7"/>
      <c r="M2928" s="7"/>
    </row>
    <row r="2929" spans="1:13" x14ac:dyDescent="0.25">
      <c r="A2929" s="7"/>
      <c r="B2929">
        <v>2015</v>
      </c>
      <c r="C2929">
        <v>1</v>
      </c>
      <c r="D2929">
        <v>3</v>
      </c>
      <c r="E2929" s="127">
        <v>0</v>
      </c>
      <c r="F2929" s="127">
        <v>6.0741329576863645</v>
      </c>
      <c r="G2929" s="29">
        <v>1</v>
      </c>
      <c r="H2929" s="7"/>
      <c r="I2929" s="7"/>
      <c r="J2929" s="7"/>
      <c r="K2929" s="7"/>
      <c r="M2929" s="7"/>
    </row>
    <row r="2930" spans="1:13" x14ac:dyDescent="0.25">
      <c r="A2930" s="7"/>
      <c r="B2930">
        <v>2015</v>
      </c>
      <c r="C2930">
        <v>1</v>
      </c>
      <c r="D2930">
        <v>4</v>
      </c>
      <c r="E2930" s="127">
        <v>0</v>
      </c>
      <c r="F2930" s="127">
        <v>6.0817685881011112</v>
      </c>
      <c r="G2930" s="29">
        <v>1</v>
      </c>
      <c r="H2930" s="7"/>
      <c r="I2930" s="7"/>
      <c r="J2930" s="7"/>
      <c r="K2930" s="7"/>
      <c r="M2930" s="7"/>
    </row>
    <row r="2931" spans="1:13" x14ac:dyDescent="0.25">
      <c r="A2931" s="7"/>
      <c r="B2931">
        <v>2015</v>
      </c>
      <c r="C2931">
        <v>1</v>
      </c>
      <c r="D2931">
        <v>5</v>
      </c>
      <c r="E2931" s="127">
        <v>0</v>
      </c>
      <c r="F2931" s="127">
        <v>6.0882800548231222</v>
      </c>
      <c r="G2931" s="29">
        <v>1</v>
      </c>
      <c r="H2931" s="7"/>
      <c r="I2931" s="7"/>
      <c r="J2931" s="7"/>
      <c r="K2931" s="7"/>
      <c r="M2931" s="7"/>
    </row>
    <row r="2932" spans="1:13" x14ac:dyDescent="0.25">
      <c r="A2932" s="7"/>
      <c r="B2932">
        <v>2015</v>
      </c>
      <c r="C2932">
        <v>1</v>
      </c>
      <c r="D2932">
        <v>6</v>
      </c>
      <c r="E2932" s="127">
        <v>3.1893925699999999</v>
      </c>
      <c r="F2932" s="127">
        <v>6.0936868322806506</v>
      </c>
      <c r="G2932" s="29">
        <v>1</v>
      </c>
      <c r="H2932" s="7"/>
      <c r="I2932" s="7"/>
      <c r="J2932" s="7"/>
      <c r="K2932" s="7"/>
      <c r="M2932" s="7"/>
    </row>
    <row r="2933" spans="1:13" x14ac:dyDescent="0.25">
      <c r="A2933" s="7"/>
      <c r="B2933">
        <v>2015</v>
      </c>
      <c r="C2933">
        <v>1</v>
      </c>
      <c r="D2933">
        <v>7</v>
      </c>
      <c r="E2933" s="127">
        <v>26.524032600000002</v>
      </c>
      <c r="F2933" s="127">
        <v>6.0980082772923199</v>
      </c>
      <c r="G2933" s="29">
        <v>1</v>
      </c>
      <c r="H2933" s="7"/>
      <c r="I2933" s="7"/>
      <c r="J2933" s="7"/>
      <c r="K2933" s="7"/>
      <c r="M2933" s="7"/>
    </row>
    <row r="2934" spans="1:13" x14ac:dyDescent="0.25">
      <c r="A2934" s="7"/>
      <c r="B2934">
        <v>2015</v>
      </c>
      <c r="C2934">
        <v>1</v>
      </c>
      <c r="D2934">
        <v>8</v>
      </c>
      <c r="E2934" s="127">
        <v>0</v>
      </c>
      <c r="F2934" s="127">
        <v>6.1012636290671196</v>
      </c>
      <c r="G2934" s="29">
        <v>1</v>
      </c>
      <c r="H2934" s="7"/>
      <c r="I2934" s="7"/>
      <c r="J2934" s="7"/>
      <c r="K2934" s="7"/>
      <c r="M2934" s="7"/>
    </row>
    <row r="2935" spans="1:13" x14ac:dyDescent="0.25">
      <c r="A2935" s="7"/>
      <c r="B2935">
        <v>2015</v>
      </c>
      <c r="C2935">
        <v>1</v>
      </c>
      <c r="D2935">
        <v>9</v>
      </c>
      <c r="E2935" s="127">
        <v>2.1154136700000001</v>
      </c>
      <c r="F2935" s="127">
        <v>6.103472009204407</v>
      </c>
      <c r="G2935" s="29">
        <v>1</v>
      </c>
      <c r="H2935" s="7"/>
      <c r="I2935" s="7"/>
      <c r="J2935" s="7"/>
      <c r="K2935" s="7"/>
      <c r="M2935" s="7"/>
    </row>
    <row r="2936" spans="1:13" x14ac:dyDescent="0.25">
      <c r="A2936" s="7"/>
      <c r="B2936">
        <v>2015</v>
      </c>
      <c r="C2936">
        <v>1</v>
      </c>
      <c r="D2936">
        <v>10</v>
      </c>
      <c r="E2936" s="127">
        <v>0</v>
      </c>
      <c r="F2936" s="127">
        <v>6.104652421693908</v>
      </c>
      <c r="G2936" s="29">
        <v>1</v>
      </c>
      <c r="H2936" s="7"/>
      <c r="I2936" s="7"/>
      <c r="J2936" s="7"/>
      <c r="K2936" s="7"/>
      <c r="M2936" s="7"/>
    </row>
    <row r="2937" spans="1:13" x14ac:dyDescent="0.25">
      <c r="A2937" s="7"/>
      <c r="B2937">
        <v>2015</v>
      </c>
      <c r="C2937">
        <v>1</v>
      </c>
      <c r="D2937">
        <v>11</v>
      </c>
      <c r="E2937" s="127">
        <v>13.4410133</v>
      </c>
      <c r="F2937" s="127">
        <v>6.104823752915717</v>
      </c>
      <c r="G2937" s="29">
        <v>1</v>
      </c>
      <c r="H2937" s="7"/>
      <c r="I2937" s="7"/>
      <c r="J2937" s="7"/>
      <c r="K2937" s="7"/>
      <c r="M2937" s="7"/>
    </row>
    <row r="2938" spans="1:13" x14ac:dyDescent="0.25">
      <c r="A2938" s="7"/>
      <c r="B2938">
        <v>2015</v>
      </c>
      <c r="C2938">
        <v>1</v>
      </c>
      <c r="D2938">
        <v>12</v>
      </c>
      <c r="E2938" s="127">
        <v>15.361158400000001</v>
      </c>
      <c r="F2938" s="127">
        <v>6.1040047716402945</v>
      </c>
      <c r="G2938" s="29">
        <v>1</v>
      </c>
      <c r="H2938" s="7"/>
      <c r="I2938" s="7"/>
      <c r="J2938" s="7"/>
      <c r="K2938" s="7"/>
      <c r="M2938" s="7"/>
    </row>
    <row r="2939" spans="1:13" x14ac:dyDescent="0.25">
      <c r="A2939" s="7"/>
      <c r="B2939">
        <v>2015</v>
      </c>
      <c r="C2939">
        <v>1</v>
      </c>
      <c r="D2939">
        <v>13</v>
      </c>
      <c r="E2939" s="127">
        <v>1.0414344099999999</v>
      </c>
      <c r="F2939" s="127">
        <v>6.1022141290284697</v>
      </c>
      <c r="G2939" s="29">
        <v>1</v>
      </c>
      <c r="H2939" s="7"/>
      <c r="I2939" s="7"/>
      <c r="J2939" s="7"/>
      <c r="K2939" s="7"/>
      <c r="M2939" s="7"/>
    </row>
    <row r="2940" spans="1:13" x14ac:dyDescent="0.25">
      <c r="A2940" s="7"/>
      <c r="B2940">
        <v>2015</v>
      </c>
      <c r="C2940">
        <v>1</v>
      </c>
      <c r="D2940">
        <v>14</v>
      </c>
      <c r="E2940" s="127">
        <v>32.642456099999997</v>
      </c>
      <c r="F2940" s="127">
        <v>6.0994703586314403</v>
      </c>
      <c r="G2940" s="29">
        <v>1</v>
      </c>
      <c r="H2940" s="7"/>
      <c r="I2940" s="7"/>
      <c r="J2940" s="7"/>
      <c r="K2940" s="7"/>
      <c r="M2940" s="7"/>
    </row>
    <row r="2941" spans="1:13" x14ac:dyDescent="0.25">
      <c r="A2941" s="7"/>
      <c r="B2941">
        <v>2015</v>
      </c>
      <c r="C2941">
        <v>1</v>
      </c>
      <c r="D2941">
        <v>15</v>
      </c>
      <c r="E2941" s="127">
        <v>1.88759995</v>
      </c>
      <c r="F2941" s="127">
        <v>6.0957918763907708</v>
      </c>
      <c r="G2941" s="29">
        <v>1</v>
      </c>
      <c r="H2941" s="7"/>
      <c r="I2941" s="7"/>
      <c r="J2941" s="7"/>
      <c r="K2941" s="7"/>
      <c r="M2941" s="7"/>
    </row>
    <row r="2942" spans="1:13" x14ac:dyDescent="0.25">
      <c r="A2942" s="7"/>
      <c r="B2942">
        <v>2015</v>
      </c>
      <c r="C2942">
        <v>1</v>
      </c>
      <c r="D2942">
        <v>16</v>
      </c>
      <c r="E2942" s="127">
        <v>1.75742054</v>
      </c>
      <c r="F2942" s="127">
        <v>6.0911969806383937</v>
      </c>
      <c r="G2942" s="29">
        <v>1</v>
      </c>
      <c r="H2942" s="7"/>
      <c r="I2942" s="7"/>
      <c r="J2942" s="7"/>
      <c r="K2942" s="7"/>
      <c r="M2942" s="7"/>
    </row>
    <row r="2943" spans="1:13" x14ac:dyDescent="0.25">
      <c r="A2943" s="7"/>
      <c r="B2943">
        <v>2015</v>
      </c>
      <c r="C2943">
        <v>1</v>
      </c>
      <c r="D2943">
        <v>17</v>
      </c>
      <c r="E2943" s="127">
        <v>16.695495600000001</v>
      </c>
      <c r="F2943" s="127">
        <v>6.0857038520966089</v>
      </c>
      <c r="G2943" s="29">
        <v>1</v>
      </c>
      <c r="H2943" s="7"/>
      <c r="I2943" s="7"/>
      <c r="J2943" s="7"/>
      <c r="K2943" s="7"/>
      <c r="M2943" s="7"/>
    </row>
    <row r="2944" spans="1:13" x14ac:dyDescent="0.25">
      <c r="A2944" s="7"/>
      <c r="B2944">
        <v>2015</v>
      </c>
      <c r="C2944">
        <v>1</v>
      </c>
      <c r="D2944">
        <v>18</v>
      </c>
      <c r="E2944" s="127">
        <v>4.7515449500000004</v>
      </c>
      <c r="F2944" s="127">
        <v>6.0793305538780871</v>
      </c>
      <c r="G2944" s="29">
        <v>1</v>
      </c>
      <c r="H2944" s="7"/>
      <c r="I2944" s="7"/>
      <c r="J2944" s="7"/>
      <c r="K2944" s="7"/>
      <c r="M2944" s="7"/>
    </row>
    <row r="2945" spans="1:13" x14ac:dyDescent="0.25">
      <c r="A2945" s="7"/>
      <c r="B2945">
        <v>2015</v>
      </c>
      <c r="C2945">
        <v>1</v>
      </c>
      <c r="D2945">
        <v>19</v>
      </c>
      <c r="E2945" s="127">
        <v>0</v>
      </c>
      <c r="F2945" s="127">
        <v>6.0720950314858619</v>
      </c>
      <c r="G2945" s="29">
        <v>1</v>
      </c>
      <c r="H2945" s="7"/>
      <c r="I2945" s="7"/>
      <c r="J2945" s="7"/>
      <c r="K2945" s="7"/>
      <c r="M2945" s="7"/>
    </row>
    <row r="2946" spans="1:13" x14ac:dyDescent="0.25">
      <c r="A2946" s="7"/>
      <c r="B2946">
        <v>2015</v>
      </c>
      <c r="C2946">
        <v>1</v>
      </c>
      <c r="D2946">
        <v>20</v>
      </c>
      <c r="E2946" s="127">
        <v>8.6569232899999999</v>
      </c>
      <c r="F2946" s="127">
        <v>6.0640151128133395</v>
      </c>
      <c r="G2946" s="29">
        <v>1</v>
      </c>
      <c r="H2946" s="7"/>
      <c r="I2946" s="7"/>
      <c r="J2946" s="7"/>
      <c r="K2946" s="7"/>
      <c r="M2946" s="7"/>
    </row>
    <row r="2947" spans="1:13" x14ac:dyDescent="0.25">
      <c r="A2947" s="7"/>
      <c r="B2947">
        <v>2015</v>
      </c>
      <c r="C2947">
        <v>1</v>
      </c>
      <c r="D2947">
        <v>21</v>
      </c>
      <c r="E2947" s="127">
        <v>0</v>
      </c>
      <c r="F2947" s="127">
        <v>6.0551085081442908</v>
      </c>
      <c r="G2947" s="29">
        <v>1</v>
      </c>
      <c r="H2947" s="7"/>
      <c r="I2947" s="7"/>
      <c r="J2947" s="7"/>
      <c r="K2947" s="7"/>
      <c r="M2947" s="7"/>
    </row>
    <row r="2948" spans="1:13" x14ac:dyDescent="0.25">
      <c r="A2948" s="7"/>
      <c r="B2948">
        <v>2015</v>
      </c>
      <c r="C2948">
        <v>1</v>
      </c>
      <c r="D2948">
        <v>22</v>
      </c>
      <c r="E2948" s="127">
        <v>0</v>
      </c>
      <c r="F2948" s="127">
        <v>6.0453928101528547</v>
      </c>
      <c r="G2948" s="29">
        <v>1</v>
      </c>
      <c r="H2948" s="7"/>
      <c r="I2948" s="7"/>
      <c r="J2948" s="7"/>
      <c r="K2948" s="7"/>
      <c r="M2948" s="7"/>
    </row>
    <row r="2949" spans="1:13" x14ac:dyDescent="0.25">
      <c r="A2949" s="7"/>
      <c r="B2949">
        <v>2015</v>
      </c>
      <c r="C2949">
        <v>1</v>
      </c>
      <c r="D2949">
        <v>23</v>
      </c>
      <c r="E2949" s="127">
        <v>0</v>
      </c>
      <c r="F2949" s="127">
        <v>6.0348854939035412</v>
      </c>
      <c r="G2949" s="29">
        <v>1</v>
      </c>
      <c r="H2949" s="7"/>
      <c r="I2949" s="7"/>
      <c r="J2949" s="7"/>
      <c r="K2949" s="7"/>
      <c r="M2949" s="7"/>
    </row>
    <row r="2950" spans="1:13" x14ac:dyDescent="0.25">
      <c r="A2950" s="7"/>
      <c r="B2950">
        <v>2015</v>
      </c>
      <c r="C2950">
        <v>1</v>
      </c>
      <c r="D2950">
        <v>24</v>
      </c>
      <c r="E2950" s="127">
        <v>43.186981199999998</v>
      </c>
      <c r="F2950" s="127">
        <v>6.0236039168512239</v>
      </c>
      <c r="G2950" s="29">
        <v>1</v>
      </c>
      <c r="H2950" s="7"/>
      <c r="I2950" s="7"/>
      <c r="J2950" s="7"/>
      <c r="K2950" s="7"/>
      <c r="M2950" s="7"/>
    </row>
    <row r="2951" spans="1:13" x14ac:dyDescent="0.25">
      <c r="A2951" s="7"/>
      <c r="B2951">
        <v>2015</v>
      </c>
      <c r="C2951">
        <v>1</v>
      </c>
      <c r="D2951">
        <v>25</v>
      </c>
      <c r="E2951" s="127">
        <v>0</v>
      </c>
      <c r="F2951" s="127">
        <v>6.0115653188411455</v>
      </c>
      <c r="G2951" s="29">
        <v>1</v>
      </c>
      <c r="H2951" s="7"/>
      <c r="I2951" s="7"/>
      <c r="J2951" s="7"/>
      <c r="K2951" s="7"/>
      <c r="M2951" s="7"/>
    </row>
    <row r="2952" spans="1:13" x14ac:dyDescent="0.25">
      <c r="A2952" s="7"/>
      <c r="B2952">
        <v>2015</v>
      </c>
      <c r="C2952">
        <v>1</v>
      </c>
      <c r="D2952">
        <v>26</v>
      </c>
      <c r="E2952" s="127">
        <v>0</v>
      </c>
      <c r="F2952" s="127">
        <v>5.9987868221089196</v>
      </c>
      <c r="G2952" s="29">
        <v>1</v>
      </c>
      <c r="H2952" s="7"/>
      <c r="I2952" s="7"/>
      <c r="J2952" s="7"/>
      <c r="K2952" s="7"/>
      <c r="M2952" s="7"/>
    </row>
    <row r="2953" spans="1:13" x14ac:dyDescent="0.25">
      <c r="A2953" s="7"/>
      <c r="B2953">
        <v>2015</v>
      </c>
      <c r="C2953">
        <v>1</v>
      </c>
      <c r="D2953">
        <v>27</v>
      </c>
      <c r="E2953" s="127">
        <v>0</v>
      </c>
      <c r="F2953" s="127">
        <v>5.9852854312805235</v>
      </c>
      <c r="G2953" s="29">
        <v>1</v>
      </c>
      <c r="H2953" s="7"/>
      <c r="I2953" s="7"/>
      <c r="J2953" s="7"/>
      <c r="K2953" s="7"/>
      <c r="M2953" s="7"/>
    </row>
    <row r="2954" spans="1:13" x14ac:dyDescent="0.25">
      <c r="A2954" s="7"/>
      <c r="B2954">
        <v>2015</v>
      </c>
      <c r="C2954">
        <v>1</v>
      </c>
      <c r="D2954">
        <v>28</v>
      </c>
      <c r="E2954" s="127">
        <v>49.598316199999999</v>
      </c>
      <c r="F2954" s="127">
        <v>5.9710780333723035</v>
      </c>
      <c r="G2954" s="29">
        <v>1</v>
      </c>
      <c r="H2954" s="7"/>
      <c r="I2954" s="7"/>
      <c r="J2954" s="7"/>
      <c r="K2954" s="7"/>
      <c r="M2954" s="7"/>
    </row>
    <row r="2955" spans="1:13" x14ac:dyDescent="0.25">
      <c r="A2955" s="7"/>
      <c r="B2955">
        <v>2015</v>
      </c>
      <c r="C2955">
        <v>1</v>
      </c>
      <c r="D2955">
        <v>29</v>
      </c>
      <c r="E2955" s="127">
        <v>1.4970619700000001</v>
      </c>
      <c r="F2955" s="127">
        <v>5.9561813977909752</v>
      </c>
      <c r="G2955" s="29">
        <v>1</v>
      </c>
      <c r="H2955" s="7"/>
      <c r="I2955" s="7"/>
      <c r="J2955" s="7"/>
      <c r="K2955" s="7"/>
      <c r="M2955" s="7"/>
    </row>
    <row r="2956" spans="1:13" x14ac:dyDescent="0.25">
      <c r="A2956" s="7"/>
      <c r="B2956">
        <v>2015</v>
      </c>
      <c r="C2956">
        <v>1</v>
      </c>
      <c r="D2956">
        <v>30</v>
      </c>
      <c r="E2956" s="127">
        <v>0.68344134099999998</v>
      </c>
      <c r="F2956" s="127">
        <v>5.9406121763336213</v>
      </c>
      <c r="G2956" s="29">
        <v>1</v>
      </c>
      <c r="H2956" s="7"/>
      <c r="I2956" s="7"/>
      <c r="J2956" s="7"/>
      <c r="K2956" s="7"/>
      <c r="M2956" s="7"/>
    </row>
    <row r="2957" spans="1:13" x14ac:dyDescent="0.25">
      <c r="A2957" s="7"/>
      <c r="B2957">
        <v>2015</v>
      </c>
      <c r="C2957">
        <v>1</v>
      </c>
      <c r="D2957">
        <v>31</v>
      </c>
      <c r="E2957" s="127">
        <v>0</v>
      </c>
      <c r="F2957" s="127">
        <v>5.9243869031876919</v>
      </c>
      <c r="G2957" s="29">
        <v>1</v>
      </c>
      <c r="H2957" s="7"/>
      <c r="I2957" s="7"/>
      <c r="J2957" s="7"/>
      <c r="K2957" s="7"/>
      <c r="M2957" s="7"/>
    </row>
    <row r="2958" spans="1:13" x14ac:dyDescent="0.25">
      <c r="A2958" s="7"/>
      <c r="B2958">
        <v>2015</v>
      </c>
      <c r="C2958">
        <v>2</v>
      </c>
      <c r="D2958">
        <v>1</v>
      </c>
      <c r="E2958" s="127">
        <v>0</v>
      </c>
      <c r="F2958" s="127">
        <v>5.9075219949310052</v>
      </c>
      <c r="G2958" s="29">
        <v>1</v>
      </c>
      <c r="H2958" s="7"/>
      <c r="I2958" s="7"/>
      <c r="J2958" s="7"/>
      <c r="K2958" s="7"/>
      <c r="M2958" s="7"/>
    </row>
    <row r="2959" spans="1:13" x14ac:dyDescent="0.25">
      <c r="A2959" s="7"/>
      <c r="B2959">
        <v>2015</v>
      </c>
      <c r="C2959">
        <v>2</v>
      </c>
      <c r="D2959">
        <v>2</v>
      </c>
      <c r="E2959" s="127">
        <v>1.3172323699999999</v>
      </c>
      <c r="F2959" s="127">
        <v>5.8900337505317468</v>
      </c>
      <c r="G2959" s="29">
        <v>1</v>
      </c>
      <c r="H2959" s="7"/>
      <c r="I2959" s="7"/>
      <c r="J2959" s="7"/>
      <c r="K2959" s="7"/>
      <c r="M2959" s="7"/>
    </row>
    <row r="2960" spans="1:13" x14ac:dyDescent="0.25">
      <c r="A2960" s="7"/>
      <c r="B2960">
        <v>2015</v>
      </c>
      <c r="C2960">
        <v>2</v>
      </c>
      <c r="D2960">
        <v>3</v>
      </c>
      <c r="E2960" s="127">
        <v>0</v>
      </c>
      <c r="F2960" s="127">
        <v>5.8719383513484704</v>
      </c>
      <c r="G2960" s="29">
        <v>1</v>
      </c>
      <c r="H2960" s="7"/>
      <c r="I2960" s="7"/>
      <c r="J2960" s="7"/>
      <c r="K2960" s="7"/>
      <c r="M2960" s="7"/>
    </row>
    <row r="2961" spans="1:13" x14ac:dyDescent="0.25">
      <c r="A2961" s="7"/>
      <c r="B2961">
        <v>2015</v>
      </c>
      <c r="C2961">
        <v>2</v>
      </c>
      <c r="D2961">
        <v>4</v>
      </c>
      <c r="E2961" s="127">
        <v>0</v>
      </c>
      <c r="F2961" s="127">
        <v>5.853251861130099</v>
      </c>
      <c r="G2961" s="29">
        <v>1</v>
      </c>
      <c r="H2961" s="7"/>
      <c r="I2961" s="7"/>
      <c r="J2961" s="7"/>
      <c r="K2961" s="7"/>
      <c r="M2961" s="7"/>
    </row>
    <row r="2962" spans="1:13" x14ac:dyDescent="0.25">
      <c r="A2962" s="7"/>
      <c r="B2962">
        <v>2015</v>
      </c>
      <c r="C2962">
        <v>2</v>
      </c>
      <c r="D2962">
        <v>5</v>
      </c>
      <c r="E2962" s="127">
        <v>27.925323500000001</v>
      </c>
      <c r="F2962" s="127">
        <v>5.8339902260159207</v>
      </c>
      <c r="G2962" s="29">
        <v>1</v>
      </c>
      <c r="H2962" s="7"/>
      <c r="I2962" s="7"/>
      <c r="J2962" s="7"/>
      <c r="K2962" s="7"/>
      <c r="M2962" s="7"/>
    </row>
    <row r="2963" spans="1:13" x14ac:dyDescent="0.25">
      <c r="A2963" s="7"/>
      <c r="B2963">
        <v>2015</v>
      </c>
      <c r="C2963">
        <v>2</v>
      </c>
      <c r="D2963">
        <v>6</v>
      </c>
      <c r="E2963" s="127">
        <v>0</v>
      </c>
      <c r="F2963" s="127">
        <v>5.814169274535594</v>
      </c>
      <c r="G2963" s="29">
        <v>1</v>
      </c>
      <c r="H2963" s="7"/>
      <c r="I2963" s="7"/>
      <c r="J2963" s="7"/>
      <c r="K2963" s="7"/>
      <c r="M2963" s="7"/>
    </row>
    <row r="2964" spans="1:13" x14ac:dyDescent="0.25">
      <c r="A2964" s="7"/>
      <c r="B2964">
        <v>2015</v>
      </c>
      <c r="C2964">
        <v>2</v>
      </c>
      <c r="D2964">
        <v>7</v>
      </c>
      <c r="E2964" s="127">
        <v>2.42370749</v>
      </c>
      <c r="F2964" s="127">
        <v>5.7938047176091434</v>
      </c>
      <c r="G2964" s="29">
        <v>1</v>
      </c>
      <c r="H2964" s="7"/>
      <c r="I2964" s="7"/>
      <c r="J2964" s="7"/>
      <c r="K2964" s="7"/>
      <c r="M2964" s="7"/>
    </row>
    <row r="2965" spans="1:13" x14ac:dyDescent="0.25">
      <c r="A2965" s="7"/>
      <c r="B2965">
        <v>2015</v>
      </c>
      <c r="C2965">
        <v>2</v>
      </c>
      <c r="D2965">
        <v>8</v>
      </c>
      <c r="E2965" s="127">
        <v>0</v>
      </c>
      <c r="F2965" s="127">
        <v>5.7729121485469612</v>
      </c>
      <c r="G2965" s="29">
        <v>1</v>
      </c>
      <c r="H2965" s="7"/>
      <c r="I2965" s="7"/>
      <c r="J2965" s="7"/>
      <c r="K2965" s="7"/>
      <c r="M2965" s="7"/>
    </row>
    <row r="2966" spans="1:13" x14ac:dyDescent="0.25">
      <c r="A2966" s="7"/>
      <c r="B2966">
        <v>2015</v>
      </c>
      <c r="C2966">
        <v>2</v>
      </c>
      <c r="D2966">
        <v>9</v>
      </c>
      <c r="E2966" s="127">
        <v>5.3216185600000001</v>
      </c>
      <c r="F2966" s="127">
        <v>5.751507043049811</v>
      </c>
      <c r="G2966" s="29">
        <v>1</v>
      </c>
      <c r="H2966" s="7"/>
      <c r="I2966" s="7"/>
      <c r="J2966" s="7"/>
      <c r="K2966" s="7"/>
      <c r="M2966" s="7"/>
    </row>
    <row r="2967" spans="1:13" x14ac:dyDescent="0.25">
      <c r="A2967" s="7"/>
      <c r="B2967">
        <v>2015</v>
      </c>
      <c r="C2967">
        <v>2</v>
      </c>
      <c r="D2967">
        <v>10</v>
      </c>
      <c r="E2967" s="127">
        <v>1.9495039000000001</v>
      </c>
      <c r="F2967" s="127">
        <v>5.7296047592088186</v>
      </c>
      <c r="G2967" s="29">
        <v>1</v>
      </c>
      <c r="H2967" s="7"/>
      <c r="I2967" s="7"/>
      <c r="J2967" s="7"/>
      <c r="K2967" s="7"/>
      <c r="M2967" s="7"/>
    </row>
    <row r="2968" spans="1:13" x14ac:dyDescent="0.25">
      <c r="A2968" s="7"/>
      <c r="B2968">
        <v>2015</v>
      </c>
      <c r="C2968">
        <v>2</v>
      </c>
      <c r="D2968">
        <v>11</v>
      </c>
      <c r="E2968" s="127">
        <v>0</v>
      </c>
      <c r="F2968" s="127">
        <v>5.7072205375054823</v>
      </c>
      <c r="G2968" s="29">
        <v>1</v>
      </c>
      <c r="H2968" s="7"/>
      <c r="I2968" s="7"/>
      <c r="J2968" s="7"/>
      <c r="K2968" s="7"/>
      <c r="M2968" s="7"/>
    </row>
    <row r="2969" spans="1:13" x14ac:dyDescent="0.25">
      <c r="A2969" s="7"/>
      <c r="B2969">
        <v>2015</v>
      </c>
      <c r="C2969">
        <v>2</v>
      </c>
      <c r="D2969">
        <v>12</v>
      </c>
      <c r="E2969" s="127">
        <v>0</v>
      </c>
      <c r="F2969" s="127">
        <v>5.6843695008116661</v>
      </c>
      <c r="G2969" s="29">
        <v>1</v>
      </c>
      <c r="H2969" s="7"/>
      <c r="I2969" s="7"/>
      <c r="J2969" s="7"/>
      <c r="K2969" s="7"/>
      <c r="M2969" s="7"/>
    </row>
    <row r="2970" spans="1:13" x14ac:dyDescent="0.25">
      <c r="A2970" s="7"/>
      <c r="B2970">
        <v>2015</v>
      </c>
      <c r="C2970">
        <v>2</v>
      </c>
      <c r="D2970">
        <v>13</v>
      </c>
      <c r="E2970" s="127">
        <v>0</v>
      </c>
      <c r="F2970" s="127">
        <v>5.661066654389602</v>
      </c>
      <c r="G2970" s="29">
        <v>1</v>
      </c>
      <c r="H2970" s="7"/>
      <c r="I2970" s="7"/>
      <c r="J2970" s="7"/>
      <c r="K2970" s="7"/>
      <c r="M2970" s="7"/>
    </row>
    <row r="2971" spans="1:13" x14ac:dyDescent="0.25">
      <c r="A2971" s="7"/>
      <c r="B2971">
        <v>2015</v>
      </c>
      <c r="C2971">
        <v>2</v>
      </c>
      <c r="D2971">
        <v>14</v>
      </c>
      <c r="E2971" s="127">
        <v>0</v>
      </c>
      <c r="F2971" s="127">
        <v>5.6373268858918903</v>
      </c>
      <c r="G2971" s="29">
        <v>1</v>
      </c>
      <c r="H2971" s="7"/>
      <c r="I2971" s="7"/>
      <c r="J2971" s="7"/>
      <c r="K2971" s="7"/>
      <c r="M2971" s="7"/>
    </row>
    <row r="2972" spans="1:13" x14ac:dyDescent="0.25">
      <c r="A2972" s="7"/>
      <c r="B2972">
        <v>2015</v>
      </c>
      <c r="C2972">
        <v>2</v>
      </c>
      <c r="D2972">
        <v>15</v>
      </c>
      <c r="E2972" s="127">
        <v>0</v>
      </c>
      <c r="F2972" s="127">
        <v>5.6131649653614994</v>
      </c>
      <c r="G2972" s="29">
        <v>1</v>
      </c>
      <c r="H2972" s="7"/>
      <c r="I2972" s="7"/>
      <c r="J2972" s="7"/>
      <c r="K2972" s="7"/>
      <c r="M2972" s="7"/>
    </row>
    <row r="2973" spans="1:13" x14ac:dyDescent="0.25">
      <c r="A2973" s="7"/>
      <c r="B2973">
        <v>2015</v>
      </c>
      <c r="C2973">
        <v>2</v>
      </c>
      <c r="D2973">
        <v>16</v>
      </c>
      <c r="E2973" s="127">
        <v>19.758485799999999</v>
      </c>
      <c r="F2973" s="127">
        <v>5.5885955452317644</v>
      </c>
      <c r="G2973" s="29">
        <v>1</v>
      </c>
      <c r="H2973" s="7"/>
      <c r="I2973" s="7"/>
      <c r="J2973" s="7"/>
      <c r="K2973" s="7"/>
      <c r="M2973" s="7"/>
    </row>
    <row r="2974" spans="1:13" x14ac:dyDescent="0.25">
      <c r="A2974" s="7"/>
      <c r="B2974">
        <v>2015</v>
      </c>
      <c r="C2974">
        <v>2</v>
      </c>
      <c r="D2974">
        <v>17</v>
      </c>
      <c r="E2974" s="127">
        <v>2.2656393100000001</v>
      </c>
      <c r="F2974" s="127">
        <v>5.5636331603263898</v>
      </c>
      <c r="G2974" s="29">
        <v>1</v>
      </c>
      <c r="H2974" s="7"/>
      <c r="I2974" s="7"/>
      <c r="J2974" s="7"/>
      <c r="K2974" s="7"/>
      <c r="M2974" s="7"/>
    </row>
    <row r="2975" spans="1:13" x14ac:dyDescent="0.25">
      <c r="A2975" s="7"/>
      <c r="B2975">
        <v>2015</v>
      </c>
      <c r="C2975">
        <v>2</v>
      </c>
      <c r="D2975">
        <v>18</v>
      </c>
      <c r="E2975" s="127">
        <v>0</v>
      </c>
      <c r="F2975" s="127">
        <v>5.5382922278594462</v>
      </c>
      <c r="G2975" s="29">
        <v>1</v>
      </c>
      <c r="H2975" s="7"/>
      <c r="I2975" s="7"/>
      <c r="J2975" s="7"/>
      <c r="K2975" s="7"/>
      <c r="M2975" s="7"/>
    </row>
    <row r="2976" spans="1:13" x14ac:dyDescent="0.25">
      <c r="A2976" s="7"/>
      <c r="B2976">
        <v>2015</v>
      </c>
      <c r="C2976">
        <v>2</v>
      </c>
      <c r="D2976">
        <v>19</v>
      </c>
      <c r="E2976" s="127">
        <v>2.2656393100000001</v>
      </c>
      <c r="F2976" s="127">
        <v>5.5125870474353729</v>
      </c>
      <c r="G2976" s="29">
        <v>1</v>
      </c>
      <c r="H2976" s="7"/>
      <c r="I2976" s="7"/>
      <c r="J2976" s="7"/>
      <c r="K2976" s="7"/>
      <c r="M2976" s="7"/>
    </row>
    <row r="2977" spans="1:13" x14ac:dyDescent="0.25">
      <c r="A2977" s="7"/>
      <c r="B2977">
        <v>2015</v>
      </c>
      <c r="C2977">
        <v>2</v>
      </c>
      <c r="D2977">
        <v>20</v>
      </c>
      <c r="E2977" s="127">
        <v>0</v>
      </c>
      <c r="F2977" s="127">
        <v>5.4865318010489776</v>
      </c>
      <c r="G2977" s="29">
        <v>1</v>
      </c>
      <c r="H2977" s="7"/>
      <c r="I2977" s="7"/>
      <c r="J2977" s="7"/>
      <c r="K2977" s="7"/>
      <c r="M2977" s="7"/>
    </row>
    <row r="2978" spans="1:13" x14ac:dyDescent="0.25">
      <c r="A2978" s="7"/>
      <c r="B2978">
        <v>2015</v>
      </c>
      <c r="C2978">
        <v>2</v>
      </c>
      <c r="D2978">
        <v>21</v>
      </c>
      <c r="E2978" s="127">
        <v>0</v>
      </c>
      <c r="F2978" s="127">
        <v>5.4601405530854361</v>
      </c>
      <c r="G2978" s="29">
        <v>1</v>
      </c>
      <c r="H2978" s="7"/>
      <c r="I2978" s="7"/>
      <c r="J2978" s="7"/>
      <c r="K2978" s="7"/>
      <c r="M2978" s="7"/>
    </row>
    <row r="2979" spans="1:13" x14ac:dyDescent="0.25">
      <c r="A2979" s="7"/>
      <c r="B2979">
        <v>2015</v>
      </c>
      <c r="C2979">
        <v>2</v>
      </c>
      <c r="D2979">
        <v>22</v>
      </c>
      <c r="E2979" s="127">
        <v>0</v>
      </c>
      <c r="F2979" s="127">
        <v>5.4334272503202889</v>
      </c>
      <c r="G2979" s="29">
        <v>1</v>
      </c>
      <c r="H2979" s="7"/>
      <c r="I2979" s="7"/>
      <c r="J2979" s="7"/>
      <c r="K2979" s="7"/>
      <c r="M2979" s="7"/>
    </row>
    <row r="2980" spans="1:13" x14ac:dyDescent="0.25">
      <c r="A2980" s="7"/>
      <c r="B2980">
        <v>2015</v>
      </c>
      <c r="C2980">
        <v>2</v>
      </c>
      <c r="D2980">
        <v>23</v>
      </c>
      <c r="E2980" s="127">
        <v>0</v>
      </c>
      <c r="F2980" s="127">
        <v>5.406405721919449</v>
      </c>
      <c r="G2980" s="29">
        <v>1</v>
      </c>
      <c r="H2980" s="7"/>
      <c r="I2980" s="7"/>
      <c r="J2980" s="7"/>
      <c r="K2980" s="7"/>
      <c r="M2980" s="7"/>
    </row>
    <row r="2981" spans="1:13" x14ac:dyDescent="0.25">
      <c r="A2981" s="7"/>
      <c r="B2981">
        <v>2015</v>
      </c>
      <c r="C2981">
        <v>2</v>
      </c>
      <c r="D2981">
        <v>24</v>
      </c>
      <c r="E2981" s="127">
        <v>41.993366199999997</v>
      </c>
      <c r="F2981" s="127">
        <v>5.3790896794391934</v>
      </c>
      <c r="G2981" s="29">
        <v>1</v>
      </c>
      <c r="H2981" s="7"/>
      <c r="I2981" s="7"/>
      <c r="J2981" s="7"/>
      <c r="K2981" s="7"/>
      <c r="M2981" s="7"/>
    </row>
    <row r="2982" spans="1:13" x14ac:dyDescent="0.25">
      <c r="A2982" s="7"/>
      <c r="B2982">
        <v>2015</v>
      </c>
      <c r="C2982">
        <v>2</v>
      </c>
      <c r="D2982">
        <v>25</v>
      </c>
      <c r="E2982" s="127">
        <v>0</v>
      </c>
      <c r="F2982" s="127">
        <v>5.3514927168261694</v>
      </c>
      <c r="G2982" s="29">
        <v>1</v>
      </c>
      <c r="H2982" s="7"/>
      <c r="I2982" s="7"/>
      <c r="J2982" s="7"/>
      <c r="K2982" s="7"/>
      <c r="M2982" s="7"/>
    </row>
    <row r="2983" spans="1:13" x14ac:dyDescent="0.25">
      <c r="A2983" s="7"/>
      <c r="B2983">
        <v>2015</v>
      </c>
      <c r="C2983">
        <v>2</v>
      </c>
      <c r="D2983">
        <v>26</v>
      </c>
      <c r="E2983" s="127">
        <v>38.568561600000002</v>
      </c>
      <c r="F2983" s="127">
        <v>5.3236283104173907</v>
      </c>
      <c r="G2983" s="29">
        <v>1</v>
      </c>
      <c r="H2983" s="7"/>
      <c r="I2983" s="7"/>
      <c r="J2983" s="7"/>
      <c r="K2983" s="7"/>
      <c r="M2983" s="7"/>
    </row>
    <row r="2984" spans="1:13" x14ac:dyDescent="0.25">
      <c r="A2984" s="7"/>
      <c r="B2984">
        <v>2015</v>
      </c>
      <c r="C2984">
        <v>2</v>
      </c>
      <c r="D2984">
        <v>27</v>
      </c>
      <c r="E2984" s="127">
        <v>26.818847699999999</v>
      </c>
      <c r="F2984" s="127">
        <v>5.2955098189402392</v>
      </c>
      <c r="G2984" s="29">
        <v>1</v>
      </c>
      <c r="H2984" s="7"/>
      <c r="I2984" s="7"/>
      <c r="J2984" s="7"/>
      <c r="K2984" s="7"/>
      <c r="M2984" s="7"/>
    </row>
    <row r="2985" spans="1:13" x14ac:dyDescent="0.25">
      <c r="A2985" s="7"/>
      <c r="B2985">
        <v>2015</v>
      </c>
      <c r="C2985">
        <v>2</v>
      </c>
      <c r="D2985">
        <v>28</v>
      </c>
      <c r="E2985" s="127">
        <v>2.3710179299999998</v>
      </c>
      <c r="F2985" s="127">
        <v>5.2671504835124665</v>
      </c>
      <c r="G2985" s="29">
        <v>1</v>
      </c>
      <c r="H2985" s="7"/>
      <c r="I2985" s="7"/>
      <c r="J2985" s="7"/>
      <c r="K2985" s="7"/>
      <c r="M2985" s="7"/>
    </row>
    <row r="2986" spans="1:13" x14ac:dyDescent="0.25">
      <c r="A2986" s="7"/>
      <c r="B2986">
        <v>2015</v>
      </c>
      <c r="C2986">
        <v>3</v>
      </c>
      <c r="D2986">
        <v>1</v>
      </c>
      <c r="E2986" s="127">
        <v>0</v>
      </c>
      <c r="F2986" s="127">
        <v>5.2385634276421875</v>
      </c>
      <c r="G2986" s="29">
        <v>1</v>
      </c>
      <c r="H2986" s="7"/>
      <c r="I2986" s="7"/>
      <c r="J2986" s="7"/>
      <c r="K2986" s="7"/>
      <c r="M2986" s="7"/>
    </row>
    <row r="2987" spans="1:13" x14ac:dyDescent="0.25">
      <c r="A2987" s="7"/>
      <c r="B2987">
        <v>2015</v>
      </c>
      <c r="C2987">
        <v>3</v>
      </c>
      <c r="D2987">
        <v>2</v>
      </c>
      <c r="E2987" s="127">
        <v>11.169881800000001</v>
      </c>
      <c r="F2987" s="127">
        <v>5.2097616572278893</v>
      </c>
      <c r="G2987" s="29">
        <v>1</v>
      </c>
      <c r="H2987" s="7"/>
      <c r="I2987" s="7"/>
      <c r="J2987" s="7"/>
      <c r="K2987" s="7"/>
      <c r="M2987" s="7"/>
    </row>
    <row r="2988" spans="1:13" x14ac:dyDescent="0.25">
      <c r="A2988" s="7"/>
      <c r="B2988">
        <v>2015</v>
      </c>
      <c r="C2988">
        <v>3</v>
      </c>
      <c r="D2988">
        <v>3</v>
      </c>
      <c r="E2988" s="127">
        <v>0</v>
      </c>
      <c r="F2988" s="127">
        <v>5.1807580605584258</v>
      </c>
      <c r="G2988" s="29">
        <v>1</v>
      </c>
      <c r="H2988" s="7"/>
      <c r="I2988" s="7"/>
      <c r="J2988" s="7"/>
      <c r="K2988" s="7"/>
      <c r="M2988" s="7"/>
    </row>
    <row r="2989" spans="1:13" x14ac:dyDescent="0.25">
      <c r="A2989" s="7"/>
      <c r="B2989">
        <v>2015</v>
      </c>
      <c r="C2989">
        <v>3</v>
      </c>
      <c r="D2989">
        <v>4</v>
      </c>
      <c r="E2989" s="127">
        <v>39.883422899999999</v>
      </c>
      <c r="F2989" s="127">
        <v>5.1515654083130169</v>
      </c>
      <c r="G2989" s="29">
        <v>1</v>
      </c>
      <c r="H2989" s="7"/>
      <c r="I2989" s="7"/>
      <c r="J2989" s="7"/>
      <c r="K2989" s="7"/>
      <c r="M2989" s="7"/>
    </row>
    <row r="2990" spans="1:13" x14ac:dyDescent="0.25">
      <c r="A2990" s="7"/>
      <c r="B2990">
        <v>2015</v>
      </c>
      <c r="C2990">
        <v>3</v>
      </c>
      <c r="D2990">
        <v>5</v>
      </c>
      <c r="E2990" s="127">
        <v>0</v>
      </c>
      <c r="F2990" s="127">
        <v>5.1221963535612529</v>
      </c>
      <c r="G2990" s="29">
        <v>1</v>
      </c>
      <c r="H2990" s="7"/>
      <c r="I2990" s="7"/>
      <c r="J2990" s="7"/>
      <c r="K2990" s="7"/>
      <c r="M2990" s="7"/>
    </row>
    <row r="2991" spans="1:13" x14ac:dyDescent="0.25">
      <c r="A2991" s="7"/>
      <c r="B2991">
        <v>2015</v>
      </c>
      <c r="C2991">
        <v>3</v>
      </c>
      <c r="D2991">
        <v>6</v>
      </c>
      <c r="E2991" s="127">
        <v>0</v>
      </c>
      <c r="F2991" s="127">
        <v>5.092663431763091</v>
      </c>
      <c r="G2991" s="29">
        <v>1</v>
      </c>
      <c r="H2991" s="7"/>
      <c r="I2991" s="7"/>
      <c r="J2991" s="7"/>
      <c r="K2991" s="7"/>
      <c r="M2991" s="7"/>
    </row>
    <row r="2992" spans="1:13" x14ac:dyDescent="0.25">
      <c r="A2992" s="7"/>
      <c r="B2992">
        <v>2015</v>
      </c>
      <c r="C2992">
        <v>3</v>
      </c>
      <c r="D2992">
        <v>7</v>
      </c>
      <c r="E2992" s="127">
        <v>1.2621334799999999</v>
      </c>
      <c r="F2992" s="127">
        <v>5.0629790607688543</v>
      </c>
      <c r="G2992" s="29">
        <v>1</v>
      </c>
      <c r="H2992" s="7"/>
      <c r="I2992" s="7"/>
      <c r="J2992" s="7"/>
      <c r="K2992" s="7"/>
      <c r="M2992" s="7"/>
    </row>
    <row r="2993" spans="1:13" x14ac:dyDescent="0.25">
      <c r="A2993" s="7"/>
      <c r="B2993">
        <v>2015</v>
      </c>
      <c r="C2993">
        <v>3</v>
      </c>
      <c r="D2993">
        <v>8</v>
      </c>
      <c r="E2993" s="127">
        <v>14.1990023</v>
      </c>
      <c r="F2993" s="127">
        <v>5.0331555408192372</v>
      </c>
      <c r="G2993" s="29">
        <v>1</v>
      </c>
      <c r="H2993" s="7"/>
      <c r="I2993" s="7"/>
      <c r="J2993" s="7"/>
      <c r="K2993" s="7"/>
      <c r="M2993" s="7"/>
    </row>
    <row r="2994" spans="1:13" x14ac:dyDescent="0.25">
      <c r="A2994" s="7"/>
      <c r="B2994">
        <v>2015</v>
      </c>
      <c r="C2994">
        <v>3</v>
      </c>
      <c r="D2994">
        <v>9</v>
      </c>
      <c r="E2994" s="127">
        <v>0</v>
      </c>
      <c r="F2994" s="127">
        <v>5.0032050545452993</v>
      </c>
      <c r="G2994" s="29">
        <v>1</v>
      </c>
      <c r="H2994" s="7"/>
      <c r="I2994" s="7"/>
      <c r="J2994" s="7"/>
      <c r="K2994" s="7"/>
      <c r="M2994" s="7"/>
    </row>
    <row r="2995" spans="1:13" x14ac:dyDescent="0.25">
      <c r="A2995" s="7"/>
      <c r="B2995">
        <v>2015</v>
      </c>
      <c r="C2995">
        <v>3</v>
      </c>
      <c r="D2995">
        <v>10</v>
      </c>
      <c r="E2995" s="127">
        <v>0</v>
      </c>
      <c r="F2995" s="127">
        <v>4.9731396669684678</v>
      </c>
      <c r="G2995" s="29">
        <v>1</v>
      </c>
      <c r="H2995" s="7"/>
      <c r="I2995" s="7"/>
      <c r="J2995" s="7"/>
      <c r="K2995" s="7"/>
      <c r="M2995" s="7"/>
    </row>
    <row r="2996" spans="1:13" x14ac:dyDescent="0.25">
      <c r="A2996" s="7"/>
      <c r="B2996">
        <v>2015</v>
      </c>
      <c r="C2996">
        <v>3</v>
      </c>
      <c r="D2996">
        <v>11</v>
      </c>
      <c r="E2996" s="127">
        <v>7.7621212000000002</v>
      </c>
      <c r="F2996" s="127">
        <v>4.9429713255005412</v>
      </c>
      <c r="G2996" s="29">
        <v>1</v>
      </c>
      <c r="H2996" s="7"/>
      <c r="I2996" s="7"/>
      <c r="J2996" s="7"/>
      <c r="K2996" s="7"/>
      <c r="M2996" s="7"/>
    </row>
    <row r="2997" spans="1:13" x14ac:dyDescent="0.25">
      <c r="A2997" s="7"/>
      <c r="B2997">
        <v>2015</v>
      </c>
      <c r="C2997">
        <v>3</v>
      </c>
      <c r="D2997">
        <v>12</v>
      </c>
      <c r="E2997" s="127">
        <v>0</v>
      </c>
      <c r="F2997" s="127">
        <v>4.9127118599436823</v>
      </c>
      <c r="G2997" s="29">
        <v>1</v>
      </c>
      <c r="H2997" s="7"/>
      <c r="I2997" s="7"/>
      <c r="J2997" s="7"/>
      <c r="K2997" s="7"/>
      <c r="M2997" s="7"/>
    </row>
    <row r="2998" spans="1:13" x14ac:dyDescent="0.25">
      <c r="A2998" s="7"/>
      <c r="B2998">
        <v>2015</v>
      </c>
      <c r="C2998">
        <v>3</v>
      </c>
      <c r="D2998">
        <v>13</v>
      </c>
      <c r="E2998" s="127">
        <v>0</v>
      </c>
      <c r="F2998" s="127">
        <v>4.8823729824904225</v>
      </c>
      <c r="G2998" s="29">
        <v>1</v>
      </c>
      <c r="H2998" s="7"/>
      <c r="I2998" s="7"/>
      <c r="J2998" s="7"/>
      <c r="K2998" s="7"/>
      <c r="M2998" s="7"/>
    </row>
    <row r="2999" spans="1:13" x14ac:dyDescent="0.25">
      <c r="A2999" s="7"/>
      <c r="B2999">
        <v>2015</v>
      </c>
      <c r="C2999">
        <v>3</v>
      </c>
      <c r="D2999">
        <v>14</v>
      </c>
      <c r="E2999" s="127">
        <v>38.715946199999998</v>
      </c>
      <c r="F2999" s="127">
        <v>4.8519662877236618</v>
      </c>
      <c r="G2999" s="29">
        <v>1</v>
      </c>
      <c r="H2999" s="7"/>
      <c r="I2999" s="7"/>
      <c r="J2999" s="7"/>
      <c r="K2999" s="7"/>
      <c r="M2999" s="7"/>
    </row>
    <row r="3000" spans="1:13" x14ac:dyDescent="0.25">
      <c r="A3000" s="7"/>
      <c r="B3000">
        <v>2015</v>
      </c>
      <c r="C3000">
        <v>3</v>
      </c>
      <c r="D3000">
        <v>15</v>
      </c>
      <c r="E3000" s="127">
        <v>21.6455898</v>
      </c>
      <c r="F3000" s="127">
        <v>4.8215032526166688</v>
      </c>
      <c r="G3000" s="29">
        <v>1</v>
      </c>
      <c r="H3000" s="7"/>
      <c r="I3000" s="7"/>
      <c r="J3000" s="7"/>
      <c r="K3000" s="7"/>
      <c r="M3000" s="7"/>
    </row>
    <row r="3001" spans="1:13" x14ac:dyDescent="0.25">
      <c r="A3001" s="7"/>
      <c r="B3001">
        <v>2015</v>
      </c>
      <c r="C3001">
        <v>3</v>
      </c>
      <c r="D3001">
        <v>16</v>
      </c>
      <c r="E3001" s="127">
        <v>0</v>
      </c>
      <c r="F3001" s="127">
        <v>4.7909952365330764</v>
      </c>
      <c r="G3001" s="29">
        <v>1</v>
      </c>
      <c r="H3001" s="7"/>
      <c r="I3001" s="7"/>
      <c r="J3001" s="7"/>
      <c r="K3001" s="7"/>
      <c r="M3001" s="7"/>
    </row>
    <row r="3002" spans="1:13" x14ac:dyDescent="0.25">
      <c r="A3002" s="7"/>
      <c r="B3002">
        <v>2015</v>
      </c>
      <c r="C3002">
        <v>3</v>
      </c>
      <c r="D3002">
        <v>17</v>
      </c>
      <c r="E3002" s="127">
        <v>0</v>
      </c>
      <c r="F3002" s="127">
        <v>4.7604534812268895</v>
      </c>
      <c r="G3002" s="29">
        <v>1</v>
      </c>
      <c r="H3002" s="7"/>
      <c r="I3002" s="7"/>
      <c r="J3002" s="7"/>
      <c r="K3002" s="7"/>
      <c r="M3002" s="7"/>
    </row>
    <row r="3003" spans="1:13" x14ac:dyDescent="0.25">
      <c r="A3003" s="7"/>
      <c r="B3003">
        <v>2015</v>
      </c>
      <c r="C3003">
        <v>3</v>
      </c>
      <c r="D3003">
        <v>18</v>
      </c>
      <c r="E3003" s="127">
        <v>0</v>
      </c>
      <c r="F3003" s="127">
        <v>4.7298891108424792</v>
      </c>
      <c r="G3003" s="29">
        <v>1</v>
      </c>
      <c r="H3003" s="7"/>
      <c r="I3003" s="7"/>
      <c r="J3003" s="7"/>
      <c r="K3003" s="7"/>
      <c r="M3003" s="7"/>
    </row>
    <row r="3004" spans="1:13" x14ac:dyDescent="0.25">
      <c r="A3004" s="7"/>
      <c r="B3004">
        <v>2015</v>
      </c>
      <c r="C3004">
        <v>3</v>
      </c>
      <c r="D3004">
        <v>19</v>
      </c>
      <c r="E3004" s="127">
        <v>3.0606737100000001</v>
      </c>
      <c r="F3004" s="127">
        <v>4.6993131319145842</v>
      </c>
      <c r="G3004" s="29">
        <v>1</v>
      </c>
      <c r="H3004" s="7"/>
      <c r="I3004" s="7"/>
      <c r="J3004" s="7"/>
      <c r="K3004" s="7"/>
      <c r="M3004" s="7"/>
    </row>
    <row r="3005" spans="1:13" x14ac:dyDescent="0.25">
      <c r="A3005" s="7"/>
      <c r="B3005">
        <v>2015</v>
      </c>
      <c r="C3005">
        <v>3</v>
      </c>
      <c r="D3005">
        <v>20</v>
      </c>
      <c r="E3005" s="127">
        <v>1.16747355</v>
      </c>
      <c r="F3005" s="127">
        <v>4.668736433368311</v>
      </c>
      <c r="G3005" s="29">
        <v>1</v>
      </c>
      <c r="H3005" s="7"/>
      <c r="I3005" s="7"/>
      <c r="J3005" s="7"/>
      <c r="K3005" s="7"/>
      <c r="M3005" s="7"/>
    </row>
    <row r="3006" spans="1:13" x14ac:dyDescent="0.25">
      <c r="A3006" s="7"/>
      <c r="B3006">
        <v>2015</v>
      </c>
      <c r="C3006">
        <v>3</v>
      </c>
      <c r="D3006">
        <v>21</v>
      </c>
      <c r="E3006" s="127">
        <v>8.9927005799999993</v>
      </c>
      <c r="F3006" s="127">
        <v>4.6381697865191338</v>
      </c>
      <c r="G3006" s="29">
        <v>1</v>
      </c>
      <c r="H3006" s="7"/>
      <c r="I3006" s="7"/>
      <c r="J3006" s="7"/>
      <c r="K3006" s="7"/>
      <c r="M3006" s="7"/>
    </row>
    <row r="3007" spans="1:13" x14ac:dyDescent="0.25">
      <c r="A3007" s="7"/>
      <c r="B3007">
        <v>2015</v>
      </c>
      <c r="C3007">
        <v>3</v>
      </c>
      <c r="D3007">
        <v>22</v>
      </c>
      <c r="E3007" s="127">
        <v>0</v>
      </c>
      <c r="F3007" s="127">
        <v>4.6076238450728955</v>
      </c>
      <c r="G3007" s="29">
        <v>1</v>
      </c>
      <c r="H3007" s="7"/>
      <c r="I3007" s="7"/>
      <c r="J3007" s="7"/>
      <c r="K3007" s="7"/>
      <c r="M3007" s="7"/>
    </row>
    <row r="3008" spans="1:13" x14ac:dyDescent="0.25">
      <c r="A3008" s="7"/>
      <c r="B3008">
        <v>2015</v>
      </c>
      <c r="C3008">
        <v>3</v>
      </c>
      <c r="D3008">
        <v>23</v>
      </c>
      <c r="E3008" s="127">
        <v>0</v>
      </c>
      <c r="F3008" s="127">
        <v>4.5771091451258066</v>
      </c>
      <c r="G3008" s="29">
        <v>1</v>
      </c>
      <c r="H3008" s="7"/>
      <c r="I3008" s="7"/>
      <c r="J3008" s="7"/>
      <c r="K3008" s="7"/>
      <c r="M3008" s="7"/>
    </row>
    <row r="3009" spans="1:13" x14ac:dyDescent="0.25">
      <c r="A3009" s="7"/>
      <c r="B3009">
        <v>2015</v>
      </c>
      <c r="C3009">
        <v>3</v>
      </c>
      <c r="D3009">
        <v>24</v>
      </c>
      <c r="E3009" s="127">
        <v>21.487823500000001</v>
      </c>
      <c r="F3009" s="127">
        <v>4.5466361051644455</v>
      </c>
      <c r="G3009" s="29">
        <v>1</v>
      </c>
      <c r="H3009" s="7"/>
      <c r="I3009" s="7"/>
      <c r="J3009" s="7"/>
      <c r="K3009" s="7"/>
      <c r="M3009" s="7"/>
    </row>
    <row r="3010" spans="1:13" x14ac:dyDescent="0.25">
      <c r="A3010" s="7"/>
      <c r="B3010">
        <v>2015</v>
      </c>
      <c r="C3010">
        <v>3</v>
      </c>
      <c r="D3010">
        <v>25</v>
      </c>
      <c r="E3010" s="127">
        <v>1.1043667800000001</v>
      </c>
      <c r="F3010" s="127">
        <v>4.5162150260657574</v>
      </c>
      <c r="G3010" s="29">
        <v>1</v>
      </c>
      <c r="H3010" s="7"/>
      <c r="I3010" s="7"/>
      <c r="J3010" s="7"/>
      <c r="K3010" s="7"/>
      <c r="M3010" s="7"/>
    </row>
    <row r="3011" spans="1:13" x14ac:dyDescent="0.25">
      <c r="A3011" s="7"/>
      <c r="B3011">
        <v>2015</v>
      </c>
      <c r="C3011">
        <v>3</v>
      </c>
      <c r="D3011">
        <v>26</v>
      </c>
      <c r="E3011" s="127">
        <v>0</v>
      </c>
      <c r="F3011" s="127">
        <v>4.4858560910970544</v>
      </c>
      <c r="G3011" s="29">
        <v>1</v>
      </c>
      <c r="H3011" s="7"/>
      <c r="I3011" s="7"/>
      <c r="J3011" s="7"/>
      <c r="K3011" s="7"/>
      <c r="M3011" s="7"/>
    </row>
    <row r="3012" spans="1:13" x14ac:dyDescent="0.25">
      <c r="A3012" s="7"/>
      <c r="B3012">
        <v>2015</v>
      </c>
      <c r="C3012">
        <v>3</v>
      </c>
      <c r="D3012">
        <v>27</v>
      </c>
      <c r="E3012" s="127">
        <v>0</v>
      </c>
      <c r="F3012" s="127">
        <v>4.4555693659160207</v>
      </c>
      <c r="G3012" s="29">
        <v>1</v>
      </c>
      <c r="H3012" s="7"/>
      <c r="I3012" s="7"/>
      <c r="J3012" s="7"/>
      <c r="K3012" s="7"/>
      <c r="M3012" s="7"/>
    </row>
    <row r="3013" spans="1:13" x14ac:dyDescent="0.25">
      <c r="A3013" s="7"/>
      <c r="B3013">
        <v>2015</v>
      </c>
      <c r="C3013">
        <v>3</v>
      </c>
      <c r="D3013">
        <v>28</v>
      </c>
      <c r="E3013" s="127">
        <v>0</v>
      </c>
      <c r="F3013" s="127">
        <v>4.4253647985707047</v>
      </c>
      <c r="G3013" s="29">
        <v>1</v>
      </c>
      <c r="H3013" s="7"/>
      <c r="I3013" s="7"/>
      <c r="J3013" s="7"/>
      <c r="K3013" s="7"/>
      <c r="M3013" s="7"/>
    </row>
    <row r="3014" spans="1:13" x14ac:dyDescent="0.25">
      <c r="A3014" s="7"/>
      <c r="B3014">
        <v>2015</v>
      </c>
      <c r="C3014">
        <v>3</v>
      </c>
      <c r="D3014">
        <v>29</v>
      </c>
      <c r="E3014" s="127">
        <v>0</v>
      </c>
      <c r="F3014" s="127">
        <v>4.3952522194995245</v>
      </c>
      <c r="G3014" s="29">
        <v>1</v>
      </c>
      <c r="H3014" s="7"/>
      <c r="I3014" s="7"/>
      <c r="J3014" s="7"/>
      <c r="K3014" s="7"/>
      <c r="M3014" s="7"/>
    </row>
    <row r="3015" spans="1:13" x14ac:dyDescent="0.25">
      <c r="A3015" s="7"/>
      <c r="B3015">
        <v>2015</v>
      </c>
      <c r="C3015">
        <v>3</v>
      </c>
      <c r="D3015">
        <v>30</v>
      </c>
      <c r="E3015" s="127">
        <v>0</v>
      </c>
      <c r="F3015" s="127">
        <v>4.3652413415312648</v>
      </c>
      <c r="G3015" s="29">
        <v>1</v>
      </c>
      <c r="H3015" s="7"/>
      <c r="I3015" s="7"/>
      <c r="J3015" s="7"/>
      <c r="K3015" s="7"/>
      <c r="M3015" s="7"/>
    </row>
    <row r="3016" spans="1:13" x14ac:dyDescent="0.25">
      <c r="A3016" s="7"/>
      <c r="B3016">
        <v>2015</v>
      </c>
      <c r="C3016">
        <v>3</v>
      </c>
      <c r="D3016">
        <v>31</v>
      </c>
      <c r="E3016" s="127">
        <v>0.66262012699999995</v>
      </c>
      <c r="F3016" s="127">
        <v>4.3353417598850772</v>
      </c>
      <c r="G3016" s="29">
        <v>1</v>
      </c>
      <c r="H3016" s="7"/>
      <c r="I3016" s="7"/>
      <c r="J3016" s="7"/>
      <c r="K3016" s="7"/>
      <c r="M3016" s="7"/>
    </row>
    <row r="3017" spans="1:13" x14ac:dyDescent="0.25">
      <c r="A3017" s="7"/>
      <c r="B3017">
        <v>2015</v>
      </c>
      <c r="C3017">
        <v>4</v>
      </c>
      <c r="D3017">
        <v>1</v>
      </c>
      <c r="E3017" s="127">
        <v>0</v>
      </c>
      <c r="F3017" s="127">
        <v>4.3055629521704839</v>
      </c>
      <c r="G3017" s="29">
        <v>1</v>
      </c>
      <c r="H3017" s="7"/>
      <c r="I3017" s="7"/>
      <c r="J3017" s="7"/>
      <c r="K3017" s="7"/>
      <c r="M3017" s="7"/>
    </row>
    <row r="3018" spans="1:13" x14ac:dyDescent="0.25">
      <c r="A3018" s="7"/>
      <c r="B3018">
        <v>2015</v>
      </c>
      <c r="C3018">
        <v>4</v>
      </c>
      <c r="D3018">
        <v>2</v>
      </c>
      <c r="E3018" s="127">
        <v>0</v>
      </c>
      <c r="F3018" s="127">
        <v>4.2759142783873729</v>
      </c>
      <c r="G3018" s="29">
        <v>1</v>
      </c>
      <c r="H3018" s="7"/>
      <c r="I3018" s="7"/>
      <c r="J3018" s="7"/>
      <c r="K3018" s="7"/>
      <c r="M3018" s="7"/>
    </row>
    <row r="3019" spans="1:13" x14ac:dyDescent="0.25">
      <c r="A3019" s="7"/>
      <c r="B3019">
        <v>2015</v>
      </c>
      <c r="C3019">
        <v>4</v>
      </c>
      <c r="D3019">
        <v>3</v>
      </c>
      <c r="E3019" s="127">
        <v>0</v>
      </c>
      <c r="F3019" s="127">
        <v>4.2464049809260027</v>
      </c>
      <c r="G3019" s="29">
        <v>1</v>
      </c>
      <c r="H3019" s="7"/>
      <c r="I3019" s="7"/>
      <c r="J3019" s="7"/>
      <c r="K3019" s="7"/>
      <c r="M3019" s="7"/>
    </row>
    <row r="3020" spans="1:13" x14ac:dyDescent="0.25">
      <c r="A3020" s="7"/>
      <c r="B3020">
        <v>2015</v>
      </c>
      <c r="C3020">
        <v>4</v>
      </c>
      <c r="D3020">
        <v>4</v>
      </c>
      <c r="E3020" s="127">
        <v>13.442027100000001</v>
      </c>
      <c r="F3020" s="127">
        <v>4.217044184566995</v>
      </c>
      <c r="G3020" s="29">
        <v>1</v>
      </c>
      <c r="H3020" s="7"/>
      <c r="I3020" s="7"/>
      <c r="J3020" s="7"/>
      <c r="K3020" s="7"/>
      <c r="M3020" s="7"/>
    </row>
    <row r="3021" spans="1:13" x14ac:dyDescent="0.25">
      <c r="A3021" s="7"/>
      <c r="B3021">
        <v>2015</v>
      </c>
      <c r="C3021">
        <v>4</v>
      </c>
      <c r="D3021">
        <v>5</v>
      </c>
      <c r="E3021" s="127">
        <v>0</v>
      </c>
      <c r="F3021" s="127">
        <v>4.1878408964813421</v>
      </c>
      <c r="G3021" s="29">
        <v>1</v>
      </c>
      <c r="H3021" s="7"/>
      <c r="I3021" s="7"/>
      <c r="J3021" s="7"/>
      <c r="K3021" s="7"/>
      <c r="M3021" s="7"/>
    </row>
    <row r="3022" spans="1:13" x14ac:dyDescent="0.25">
      <c r="A3022" s="7"/>
      <c r="B3022">
        <v>2015</v>
      </c>
      <c r="C3022">
        <v>4</v>
      </c>
      <c r="D3022">
        <v>6</v>
      </c>
      <c r="E3022" s="127">
        <v>0</v>
      </c>
      <c r="F3022" s="127">
        <v>4.1588040062304064</v>
      </c>
      <c r="G3022" s="29">
        <v>1</v>
      </c>
      <c r="H3022" s="7"/>
      <c r="I3022" s="7"/>
      <c r="J3022" s="7"/>
      <c r="K3022" s="7"/>
      <c r="M3022" s="7"/>
    </row>
    <row r="3023" spans="1:13" x14ac:dyDescent="0.25">
      <c r="A3023" s="7"/>
      <c r="B3023">
        <v>2015</v>
      </c>
      <c r="C3023">
        <v>4</v>
      </c>
      <c r="D3023">
        <v>7</v>
      </c>
      <c r="E3023" s="127">
        <v>0</v>
      </c>
      <c r="F3023" s="127">
        <v>4.1299422857659129</v>
      </c>
      <c r="G3023" s="29">
        <v>1</v>
      </c>
      <c r="H3023" s="7"/>
      <c r="I3023" s="7"/>
      <c r="J3023" s="7"/>
      <c r="K3023" s="7"/>
      <c r="M3023" s="7"/>
    </row>
    <row r="3024" spans="1:13" x14ac:dyDescent="0.25">
      <c r="A3024" s="7"/>
      <c r="B3024">
        <v>2015</v>
      </c>
      <c r="C3024">
        <v>4</v>
      </c>
      <c r="D3024">
        <v>8</v>
      </c>
      <c r="E3024" s="127">
        <v>0</v>
      </c>
      <c r="F3024" s="127">
        <v>4.101264389429959</v>
      </c>
      <c r="G3024" s="29">
        <v>1</v>
      </c>
      <c r="H3024" s="7"/>
      <c r="I3024" s="7"/>
      <c r="J3024" s="7"/>
      <c r="K3024" s="7"/>
      <c r="M3024" s="7"/>
    </row>
    <row r="3025" spans="1:13" x14ac:dyDescent="0.25">
      <c r="A3025" s="7"/>
      <c r="B3025">
        <v>2015</v>
      </c>
      <c r="C3025">
        <v>4</v>
      </c>
      <c r="D3025">
        <v>9</v>
      </c>
      <c r="E3025" s="127">
        <v>0</v>
      </c>
      <c r="F3025" s="127">
        <v>4.0727788539550085</v>
      </c>
      <c r="G3025" s="29">
        <v>1</v>
      </c>
      <c r="H3025" s="7"/>
      <c r="I3025" s="7"/>
      <c r="J3025" s="7"/>
      <c r="K3025" s="7"/>
      <c r="M3025" s="7"/>
    </row>
    <row r="3026" spans="1:13" x14ac:dyDescent="0.25">
      <c r="A3026" s="7"/>
      <c r="B3026">
        <v>2015</v>
      </c>
      <c r="C3026">
        <v>4</v>
      </c>
      <c r="D3026">
        <v>10</v>
      </c>
      <c r="E3026" s="127">
        <v>0</v>
      </c>
      <c r="F3026" s="127">
        <v>4.0444940984638915</v>
      </c>
      <c r="G3026" s="29">
        <v>1</v>
      </c>
      <c r="H3026" s="7"/>
      <c r="I3026" s="7"/>
      <c r="J3026" s="7"/>
      <c r="K3026" s="7"/>
      <c r="M3026" s="7"/>
    </row>
    <row r="3027" spans="1:13" x14ac:dyDescent="0.25">
      <c r="A3027" s="7"/>
      <c r="B3027">
        <v>2015</v>
      </c>
      <c r="C3027">
        <v>4</v>
      </c>
      <c r="D3027">
        <v>11</v>
      </c>
      <c r="E3027" s="127">
        <v>0</v>
      </c>
      <c r="F3027" s="127">
        <v>4.0164184244698076</v>
      </c>
      <c r="G3027" s="29">
        <v>1</v>
      </c>
      <c r="H3027" s="7"/>
      <c r="I3027" s="7"/>
      <c r="J3027" s="7"/>
      <c r="K3027" s="7"/>
      <c r="M3027" s="7"/>
    </row>
    <row r="3028" spans="1:13" x14ac:dyDescent="0.25">
      <c r="A3028" s="7"/>
      <c r="B3028">
        <v>2015</v>
      </c>
      <c r="C3028">
        <v>4</v>
      </c>
      <c r="D3028">
        <v>12</v>
      </c>
      <c r="E3028" s="127">
        <v>31.637035399999998</v>
      </c>
      <c r="F3028" s="127">
        <v>3.9885600158763244</v>
      </c>
      <c r="G3028" s="29">
        <v>1</v>
      </c>
      <c r="H3028" s="7"/>
      <c r="I3028" s="7"/>
      <c r="J3028" s="7"/>
      <c r="K3028" s="7"/>
      <c r="M3028" s="7"/>
    </row>
    <row r="3029" spans="1:13" x14ac:dyDescent="0.25">
      <c r="A3029" s="7"/>
      <c r="B3029">
        <v>2015</v>
      </c>
      <c r="C3029">
        <v>4</v>
      </c>
      <c r="D3029">
        <v>13</v>
      </c>
      <c r="E3029" s="127">
        <v>0</v>
      </c>
      <c r="F3029" s="127">
        <v>3.9609269389773765</v>
      </c>
      <c r="G3029" s="29">
        <v>1</v>
      </c>
      <c r="H3029" s="7"/>
      <c r="I3029" s="7"/>
      <c r="J3029" s="7"/>
      <c r="K3029" s="7"/>
      <c r="M3029" s="7"/>
    </row>
    <row r="3030" spans="1:13" x14ac:dyDescent="0.25">
      <c r="A3030" s="7"/>
      <c r="B3030">
        <v>2015</v>
      </c>
      <c r="C3030">
        <v>4</v>
      </c>
      <c r="D3030">
        <v>14</v>
      </c>
      <c r="E3030" s="127">
        <v>0</v>
      </c>
      <c r="F3030" s="127">
        <v>3.9335271424572671</v>
      </c>
      <c r="G3030" s="29">
        <v>1</v>
      </c>
      <c r="H3030" s="7"/>
      <c r="I3030" s="7"/>
      <c r="J3030" s="7"/>
      <c r="K3030" s="7"/>
      <c r="M3030" s="7"/>
    </row>
    <row r="3031" spans="1:13" x14ac:dyDescent="0.25">
      <c r="A3031" s="7"/>
      <c r="B3031">
        <v>2015</v>
      </c>
      <c r="C3031">
        <v>4</v>
      </c>
      <c r="D3031">
        <v>15</v>
      </c>
      <c r="E3031" s="127">
        <v>0</v>
      </c>
      <c r="F3031" s="127">
        <v>3.9063684573906663</v>
      </c>
      <c r="G3031" s="29">
        <v>1</v>
      </c>
      <c r="H3031" s="7"/>
      <c r="I3031" s="7"/>
      <c r="J3031" s="7"/>
      <c r="K3031" s="7"/>
      <c r="M3031" s="7"/>
    </row>
    <row r="3032" spans="1:13" x14ac:dyDescent="0.25">
      <c r="A3032" s="7"/>
      <c r="B3032">
        <v>2015</v>
      </c>
      <c r="C3032">
        <v>4</v>
      </c>
      <c r="D3032">
        <v>16</v>
      </c>
      <c r="E3032" s="127">
        <v>0</v>
      </c>
      <c r="F3032" s="127">
        <v>3.8794585972426114</v>
      </c>
      <c r="G3032" s="29">
        <v>1</v>
      </c>
      <c r="H3032" s="7"/>
      <c r="I3032" s="7"/>
      <c r="J3032" s="7"/>
      <c r="K3032" s="7"/>
      <c r="M3032" s="7"/>
    </row>
    <row r="3033" spans="1:13" x14ac:dyDescent="0.25">
      <c r="A3033" s="7"/>
      <c r="B3033">
        <v>2015</v>
      </c>
      <c r="C3033">
        <v>4</v>
      </c>
      <c r="D3033">
        <v>17</v>
      </c>
      <c r="E3033" s="127">
        <v>0</v>
      </c>
      <c r="F3033" s="127">
        <v>3.8528051578685112</v>
      </c>
      <c r="G3033" s="29">
        <v>1</v>
      </c>
      <c r="H3033" s="7"/>
      <c r="I3033" s="7"/>
      <c r="J3033" s="7"/>
      <c r="K3033" s="7"/>
      <c r="M3033" s="7"/>
    </row>
    <row r="3034" spans="1:13" x14ac:dyDescent="0.25">
      <c r="A3034" s="7"/>
      <c r="B3034">
        <v>2015</v>
      </c>
      <c r="C3034">
        <v>4</v>
      </c>
      <c r="D3034">
        <v>18</v>
      </c>
      <c r="E3034" s="127">
        <v>0.74265342999999995</v>
      </c>
      <c r="F3034" s="127">
        <v>3.8264156175141375</v>
      </c>
      <c r="G3034" s="29">
        <v>1</v>
      </c>
      <c r="H3034" s="7"/>
      <c r="I3034" s="7"/>
      <c r="J3034" s="7"/>
      <c r="K3034" s="7"/>
      <c r="M3034" s="7"/>
    </row>
    <row r="3035" spans="1:13" x14ac:dyDescent="0.25">
      <c r="A3035" s="7"/>
      <c r="B3035">
        <v>2015</v>
      </c>
      <c r="C3035">
        <v>4</v>
      </c>
      <c r="D3035">
        <v>19</v>
      </c>
      <c r="E3035" s="127">
        <v>0</v>
      </c>
      <c r="F3035" s="127">
        <v>3.8002973368156328</v>
      </c>
      <c r="G3035" s="29">
        <v>1</v>
      </c>
      <c r="H3035" s="7"/>
      <c r="I3035" s="7"/>
      <c r="J3035" s="7"/>
      <c r="K3035" s="7"/>
      <c r="M3035" s="7"/>
    </row>
    <row r="3036" spans="1:13" x14ac:dyDescent="0.25">
      <c r="A3036" s="7"/>
      <c r="B3036">
        <v>2015</v>
      </c>
      <c r="C3036">
        <v>4</v>
      </c>
      <c r="D3036">
        <v>20</v>
      </c>
      <c r="E3036" s="127">
        <v>0</v>
      </c>
      <c r="F3036" s="127">
        <v>3.7744575587995088</v>
      </c>
      <c r="G3036" s="29">
        <v>1</v>
      </c>
      <c r="H3036" s="7"/>
      <c r="I3036" s="7"/>
      <c r="J3036" s="7"/>
      <c r="K3036" s="7"/>
      <c r="M3036" s="7"/>
    </row>
    <row r="3037" spans="1:13" x14ac:dyDescent="0.25">
      <c r="A3037" s="7"/>
      <c r="B3037">
        <v>2015</v>
      </c>
      <c r="C3037">
        <v>4</v>
      </c>
      <c r="D3037">
        <v>21</v>
      </c>
      <c r="E3037" s="127">
        <v>0</v>
      </c>
      <c r="F3037" s="127">
        <v>3.7489034088826401</v>
      </c>
      <c r="G3037" s="29">
        <v>1</v>
      </c>
      <c r="H3037" s="7"/>
      <c r="I3037" s="7"/>
      <c r="J3037" s="7"/>
      <c r="K3037" s="7"/>
      <c r="M3037" s="7"/>
    </row>
    <row r="3038" spans="1:13" x14ac:dyDescent="0.25">
      <c r="A3038" s="7"/>
      <c r="B3038">
        <v>2015</v>
      </c>
      <c r="C3038">
        <v>4</v>
      </c>
      <c r="D3038">
        <v>22</v>
      </c>
      <c r="E3038" s="127">
        <v>0</v>
      </c>
      <c r="F3038" s="127">
        <v>3.7236418948722738</v>
      </c>
      <c r="G3038" s="29">
        <v>1</v>
      </c>
      <c r="H3038" s="7"/>
      <c r="I3038" s="7"/>
      <c r="J3038" s="7"/>
      <c r="K3038" s="7"/>
      <c r="M3038" s="7"/>
    </row>
    <row r="3039" spans="1:13" x14ac:dyDescent="0.25">
      <c r="A3039" s="7"/>
      <c r="B3039">
        <v>2015</v>
      </c>
      <c r="C3039">
        <v>4</v>
      </c>
      <c r="D3039">
        <v>23</v>
      </c>
      <c r="E3039" s="127">
        <v>0</v>
      </c>
      <c r="F3039" s="127">
        <v>3.6986799069660243</v>
      </c>
      <c r="G3039" s="29">
        <v>1</v>
      </c>
      <c r="H3039" s="7"/>
      <c r="I3039" s="7"/>
      <c r="J3039" s="7"/>
      <c r="K3039" s="7"/>
      <c r="M3039" s="7"/>
    </row>
    <row r="3040" spans="1:13" x14ac:dyDescent="0.25">
      <c r="A3040" s="7"/>
      <c r="B3040">
        <v>2015</v>
      </c>
      <c r="C3040">
        <v>4</v>
      </c>
      <c r="D3040">
        <v>24</v>
      </c>
      <c r="E3040" s="127">
        <v>0</v>
      </c>
      <c r="F3040" s="127">
        <v>3.6740242177518709</v>
      </c>
      <c r="G3040" s="29">
        <v>1</v>
      </c>
      <c r="H3040" s="7"/>
      <c r="I3040" s="7"/>
      <c r="J3040" s="7"/>
      <c r="K3040" s="7"/>
      <c r="M3040" s="7"/>
    </row>
    <row r="3041" spans="1:13" x14ac:dyDescent="0.25">
      <c r="A3041" s="7"/>
      <c r="B3041">
        <v>2015</v>
      </c>
      <c r="C3041">
        <v>4</v>
      </c>
      <c r="D3041">
        <v>25</v>
      </c>
      <c r="E3041" s="127">
        <v>0</v>
      </c>
      <c r="F3041" s="127">
        <v>3.6496814822081625</v>
      </c>
      <c r="G3041" s="29">
        <v>1</v>
      </c>
      <c r="H3041" s="7"/>
      <c r="I3041" s="7"/>
      <c r="J3041" s="7"/>
      <c r="K3041" s="7"/>
      <c r="M3041" s="7"/>
    </row>
    <row r="3042" spans="1:13" x14ac:dyDescent="0.25">
      <c r="A3042" s="7"/>
      <c r="B3042">
        <v>2015</v>
      </c>
      <c r="C3042">
        <v>4</v>
      </c>
      <c r="D3042">
        <v>26</v>
      </c>
      <c r="E3042" s="127">
        <v>0</v>
      </c>
      <c r="F3042" s="127">
        <v>3.6256582377036159</v>
      </c>
      <c r="G3042" s="29">
        <v>1</v>
      </c>
      <c r="H3042" s="7"/>
      <c r="I3042" s="7"/>
      <c r="J3042" s="7"/>
      <c r="K3042" s="7"/>
      <c r="M3042" s="7"/>
    </row>
    <row r="3043" spans="1:13" x14ac:dyDescent="0.25">
      <c r="A3043" s="7"/>
      <c r="B3043">
        <v>2015</v>
      </c>
      <c r="C3043">
        <v>4</v>
      </c>
      <c r="D3043">
        <v>27</v>
      </c>
      <c r="E3043" s="127">
        <v>0</v>
      </c>
      <c r="F3043" s="127">
        <v>3.6019609039973197</v>
      </c>
      <c r="G3043" s="29">
        <v>1</v>
      </c>
      <c r="H3043" s="7"/>
      <c r="I3043" s="7"/>
      <c r="J3043" s="7"/>
      <c r="K3043" s="7"/>
      <c r="M3043" s="7"/>
    </row>
    <row r="3044" spans="1:13" x14ac:dyDescent="0.25">
      <c r="A3044" s="7"/>
      <c r="B3044">
        <v>2015</v>
      </c>
      <c r="C3044">
        <v>4</v>
      </c>
      <c r="D3044">
        <v>28</v>
      </c>
      <c r="E3044" s="127">
        <v>5.1243085900000001</v>
      </c>
      <c r="F3044" s="127">
        <v>3.5785957832387201</v>
      </c>
      <c r="G3044" s="29">
        <v>1</v>
      </c>
      <c r="H3044" s="7"/>
      <c r="I3044" s="7"/>
      <c r="J3044" s="7"/>
      <c r="K3044" s="7"/>
      <c r="M3044" s="7"/>
    </row>
    <row r="3045" spans="1:13" x14ac:dyDescent="0.25">
      <c r="A3045" s="7"/>
      <c r="B3045">
        <v>2015</v>
      </c>
      <c r="C3045">
        <v>4</v>
      </c>
      <c r="D3045">
        <v>29</v>
      </c>
      <c r="E3045" s="127">
        <v>0</v>
      </c>
      <c r="F3045" s="127">
        <v>3.5555690599676408</v>
      </c>
      <c r="G3045" s="29">
        <v>1</v>
      </c>
      <c r="H3045" s="7"/>
      <c r="I3045" s="7"/>
      <c r="J3045" s="7"/>
      <c r="K3045" s="7"/>
      <c r="M3045" s="7"/>
    </row>
    <row r="3046" spans="1:13" x14ac:dyDescent="0.25">
      <c r="A3046" s="7"/>
      <c r="B3046">
        <v>2015</v>
      </c>
      <c r="C3046">
        <v>4</v>
      </c>
      <c r="D3046">
        <v>30</v>
      </c>
      <c r="E3046" s="127">
        <v>0</v>
      </c>
      <c r="F3046" s="127">
        <v>3.5328868011142704</v>
      </c>
      <c r="G3046" s="29">
        <v>1</v>
      </c>
      <c r="H3046" s="7"/>
      <c r="I3046" s="7"/>
      <c r="J3046" s="7"/>
      <c r="K3046" s="7"/>
      <c r="M3046" s="7"/>
    </row>
    <row r="3047" spans="1:13" x14ac:dyDescent="0.25">
      <c r="A3047" s="7"/>
      <c r="B3047">
        <v>2015</v>
      </c>
      <c r="C3047">
        <v>5</v>
      </c>
      <c r="D3047">
        <v>1</v>
      </c>
      <c r="E3047" s="127">
        <v>0</v>
      </c>
      <c r="F3047" s="127">
        <v>3.5105549559991664</v>
      </c>
      <c r="G3047" s="29">
        <v>1</v>
      </c>
      <c r="H3047" s="7"/>
      <c r="I3047" s="7"/>
      <c r="J3047" s="7"/>
      <c r="K3047" s="7"/>
      <c r="M3047" s="7"/>
    </row>
    <row r="3048" spans="1:13" x14ac:dyDescent="0.25">
      <c r="A3048" s="7"/>
      <c r="B3048">
        <v>2015</v>
      </c>
      <c r="C3048">
        <v>5</v>
      </c>
      <c r="D3048">
        <v>2</v>
      </c>
      <c r="E3048" s="127">
        <v>0</v>
      </c>
      <c r="F3048" s="127">
        <v>3.4885793563332479</v>
      </c>
      <c r="G3048" s="29">
        <v>1</v>
      </c>
      <c r="H3048" s="7"/>
      <c r="I3048" s="7"/>
      <c r="J3048" s="7"/>
      <c r="K3048" s="7"/>
      <c r="M3048" s="7"/>
    </row>
    <row r="3049" spans="1:13" x14ac:dyDescent="0.25">
      <c r="A3049" s="7"/>
      <c r="B3049">
        <v>2015</v>
      </c>
      <c r="C3049">
        <v>5</v>
      </c>
      <c r="D3049">
        <v>3</v>
      </c>
      <c r="E3049" s="127">
        <v>0</v>
      </c>
      <c r="F3049" s="127">
        <v>3.4669657162178096</v>
      </c>
      <c r="G3049" s="29">
        <v>1</v>
      </c>
      <c r="H3049" s="7"/>
      <c r="I3049" s="7"/>
      <c r="J3049" s="7"/>
      <c r="K3049" s="7"/>
      <c r="M3049" s="7"/>
    </row>
    <row r="3050" spans="1:13" x14ac:dyDescent="0.25">
      <c r="A3050" s="7"/>
      <c r="B3050">
        <v>2015</v>
      </c>
      <c r="C3050">
        <v>5</v>
      </c>
      <c r="D3050">
        <v>4</v>
      </c>
      <c r="E3050" s="127">
        <v>0</v>
      </c>
      <c r="F3050" s="127">
        <v>3.4457196321445114</v>
      </c>
      <c r="G3050" s="29">
        <v>1</v>
      </c>
      <c r="H3050" s="7"/>
      <c r="I3050" s="7"/>
      <c r="J3050" s="7"/>
      <c r="K3050" s="7"/>
      <c r="M3050" s="7"/>
    </row>
    <row r="3051" spans="1:13" x14ac:dyDescent="0.25">
      <c r="A3051" s="7"/>
      <c r="B3051">
        <v>2015</v>
      </c>
      <c r="C3051">
        <v>5</v>
      </c>
      <c r="D3051">
        <v>5</v>
      </c>
      <c r="E3051" s="127">
        <v>0</v>
      </c>
      <c r="F3051" s="127">
        <v>3.42484658299538</v>
      </c>
      <c r="G3051" s="29">
        <v>1</v>
      </c>
      <c r="H3051" s="7"/>
      <c r="I3051" s="7"/>
      <c r="J3051" s="7"/>
      <c r="K3051" s="7"/>
      <c r="M3051" s="7"/>
    </row>
    <row r="3052" spans="1:13" x14ac:dyDescent="0.25">
      <c r="A3052" s="7"/>
      <c r="B3052">
        <v>2015</v>
      </c>
      <c r="C3052">
        <v>5</v>
      </c>
      <c r="D3052">
        <v>6</v>
      </c>
      <c r="E3052" s="127">
        <v>0</v>
      </c>
      <c r="F3052" s="127">
        <v>3.4043519300428109</v>
      </c>
      <c r="G3052" s="29">
        <v>1</v>
      </c>
      <c r="H3052" s="7"/>
      <c r="I3052" s="7"/>
      <c r="J3052" s="7"/>
      <c r="K3052" s="7"/>
      <c r="M3052" s="7"/>
    </row>
    <row r="3053" spans="1:13" x14ac:dyDescent="0.25">
      <c r="A3053" s="7"/>
      <c r="B3053">
        <v>2015</v>
      </c>
      <c r="C3053">
        <v>5</v>
      </c>
      <c r="D3053">
        <v>7</v>
      </c>
      <c r="E3053" s="127">
        <v>0</v>
      </c>
      <c r="F3053" s="127">
        <v>3.384240916949568</v>
      </c>
      <c r="G3053" s="29">
        <v>1</v>
      </c>
      <c r="H3053" s="7"/>
      <c r="I3053" s="7"/>
      <c r="J3053" s="7"/>
      <c r="K3053" s="7"/>
      <c r="M3053" s="7"/>
    </row>
    <row r="3054" spans="1:13" x14ac:dyDescent="0.25">
      <c r="A3054" s="7"/>
      <c r="B3054">
        <v>2015</v>
      </c>
      <c r="C3054">
        <v>5</v>
      </c>
      <c r="D3054">
        <v>8</v>
      </c>
      <c r="E3054" s="127">
        <v>0</v>
      </c>
      <c r="F3054" s="127">
        <v>3.3645186697687794</v>
      </c>
      <c r="G3054" s="29">
        <v>1</v>
      </c>
      <c r="H3054" s="7"/>
      <c r="I3054" s="7"/>
      <c r="J3054" s="7"/>
      <c r="K3054" s="7"/>
      <c r="M3054" s="7"/>
    </row>
    <row r="3055" spans="1:13" x14ac:dyDescent="0.25">
      <c r="A3055" s="7"/>
      <c r="B3055">
        <v>2015</v>
      </c>
      <c r="C3055">
        <v>5</v>
      </c>
      <c r="D3055">
        <v>9</v>
      </c>
      <c r="E3055" s="127">
        <v>0</v>
      </c>
      <c r="F3055" s="127">
        <v>3.3451901969439466</v>
      </c>
      <c r="G3055" s="29">
        <v>1</v>
      </c>
      <c r="H3055" s="7"/>
      <c r="I3055" s="7"/>
      <c r="J3055" s="7"/>
      <c r="K3055" s="7"/>
      <c r="M3055" s="7"/>
    </row>
    <row r="3056" spans="1:13" x14ac:dyDescent="0.25">
      <c r="A3056" s="7"/>
      <c r="B3056">
        <v>2015</v>
      </c>
      <c r="C3056">
        <v>5</v>
      </c>
      <c r="D3056">
        <v>10</v>
      </c>
      <c r="E3056" s="127">
        <v>0</v>
      </c>
      <c r="F3056" s="127">
        <v>3.3262603893089349</v>
      </c>
      <c r="G3056" s="29">
        <v>1</v>
      </c>
      <c r="H3056" s="7"/>
      <c r="I3056" s="7"/>
      <c r="J3056" s="7"/>
      <c r="K3056" s="7"/>
      <c r="M3056" s="7"/>
    </row>
    <row r="3057" spans="1:13" x14ac:dyDescent="0.25">
      <c r="A3057" s="7"/>
      <c r="B3057">
        <v>2015</v>
      </c>
      <c r="C3057">
        <v>5</v>
      </c>
      <c r="D3057">
        <v>11</v>
      </c>
      <c r="E3057" s="127">
        <v>0</v>
      </c>
      <c r="F3057" s="127">
        <v>3.3077340200879792</v>
      </c>
      <c r="G3057" s="29">
        <v>1</v>
      </c>
      <c r="H3057" s="7"/>
      <c r="I3057" s="7"/>
      <c r="J3057" s="7"/>
      <c r="K3057" s="7"/>
      <c r="M3057" s="7"/>
    </row>
    <row r="3058" spans="1:13" x14ac:dyDescent="0.25">
      <c r="A3058" s="7"/>
      <c r="B3058">
        <v>2015</v>
      </c>
      <c r="C3058">
        <v>5</v>
      </c>
      <c r="D3058">
        <v>12</v>
      </c>
      <c r="E3058" s="127">
        <v>0</v>
      </c>
      <c r="F3058" s="127">
        <v>3.2896157448956815</v>
      </c>
      <c r="G3058" s="29">
        <v>1</v>
      </c>
      <c r="H3058" s="7"/>
      <c r="I3058" s="7"/>
      <c r="J3058" s="7"/>
      <c r="K3058" s="7"/>
      <c r="M3058" s="7"/>
    </row>
    <row r="3059" spans="1:13" x14ac:dyDescent="0.25">
      <c r="A3059" s="7"/>
      <c r="B3059">
        <v>2015</v>
      </c>
      <c r="C3059">
        <v>5</v>
      </c>
      <c r="D3059">
        <v>13</v>
      </c>
      <c r="E3059" s="127">
        <v>0</v>
      </c>
      <c r="F3059" s="127">
        <v>3.2719101017370131</v>
      </c>
      <c r="G3059" s="29">
        <v>1</v>
      </c>
      <c r="H3059" s="7"/>
      <c r="I3059" s="7"/>
      <c r="J3059" s="7"/>
      <c r="K3059" s="7"/>
      <c r="M3059" s="7"/>
    </row>
    <row r="3060" spans="1:13" x14ac:dyDescent="0.25">
      <c r="A3060" s="7"/>
      <c r="B3060">
        <v>2015</v>
      </c>
      <c r="C3060">
        <v>5</v>
      </c>
      <c r="D3060">
        <v>14</v>
      </c>
      <c r="E3060" s="127">
        <v>0</v>
      </c>
      <c r="F3060" s="127">
        <v>3.2546215110073105</v>
      </c>
      <c r="G3060" s="29">
        <v>1</v>
      </c>
      <c r="H3060" s="7"/>
      <c r="I3060" s="7"/>
      <c r="J3060" s="7"/>
      <c r="K3060" s="7"/>
      <c r="M3060" s="7"/>
    </row>
    <row r="3061" spans="1:13" x14ac:dyDescent="0.25">
      <c r="A3061" s="7"/>
      <c r="B3061">
        <v>2015</v>
      </c>
      <c r="C3061">
        <v>5</v>
      </c>
      <c r="D3061">
        <v>15</v>
      </c>
      <c r="E3061" s="127">
        <v>0</v>
      </c>
      <c r="F3061" s="127">
        <v>3.2377542754922803</v>
      </c>
      <c r="G3061" s="29">
        <v>1</v>
      </c>
      <c r="H3061" s="7"/>
      <c r="I3061" s="7"/>
      <c r="J3061" s="7"/>
      <c r="K3061" s="7"/>
      <c r="M3061" s="7"/>
    </row>
    <row r="3062" spans="1:13" x14ac:dyDescent="0.25">
      <c r="A3062" s="7"/>
      <c r="B3062">
        <v>2015</v>
      </c>
      <c r="C3062">
        <v>5</v>
      </c>
      <c r="D3062">
        <v>16</v>
      </c>
      <c r="E3062" s="127">
        <v>0</v>
      </c>
      <c r="F3062" s="127">
        <v>3.2213125803679956</v>
      </c>
      <c r="G3062" s="29">
        <v>1</v>
      </c>
      <c r="H3062" s="7"/>
      <c r="I3062" s="7"/>
      <c r="J3062" s="7"/>
      <c r="K3062" s="7"/>
      <c r="M3062" s="7"/>
    </row>
    <row r="3063" spans="1:13" x14ac:dyDescent="0.25">
      <c r="A3063" s="7"/>
      <c r="B3063">
        <v>2015</v>
      </c>
      <c r="C3063">
        <v>5</v>
      </c>
      <c r="D3063">
        <v>17</v>
      </c>
      <c r="E3063" s="127">
        <v>0</v>
      </c>
      <c r="F3063" s="127">
        <v>3.2053004932008986</v>
      </c>
      <c r="G3063" s="29">
        <v>1</v>
      </c>
      <c r="H3063" s="7"/>
      <c r="I3063" s="7"/>
      <c r="J3063" s="7"/>
      <c r="K3063" s="7"/>
      <c r="M3063" s="7"/>
    </row>
    <row r="3064" spans="1:13" x14ac:dyDescent="0.25">
      <c r="A3064" s="7"/>
      <c r="B3064">
        <v>2015</v>
      </c>
      <c r="C3064">
        <v>5</v>
      </c>
      <c r="D3064">
        <v>18</v>
      </c>
      <c r="E3064" s="127">
        <v>0</v>
      </c>
      <c r="F3064" s="127">
        <v>3.1897219639477972</v>
      </c>
      <c r="G3064" s="29">
        <v>1</v>
      </c>
      <c r="H3064" s="7"/>
      <c r="I3064" s="7"/>
      <c r="J3064" s="7"/>
      <c r="K3064" s="7"/>
      <c r="M3064" s="7"/>
    </row>
    <row r="3065" spans="1:13" x14ac:dyDescent="0.25">
      <c r="A3065" s="7"/>
      <c r="B3065">
        <v>2015</v>
      </c>
      <c r="C3065">
        <v>5</v>
      </c>
      <c r="D3065">
        <v>19</v>
      </c>
      <c r="E3065" s="127">
        <v>0</v>
      </c>
      <c r="F3065" s="127">
        <v>3.1745808249558705</v>
      </c>
      <c r="G3065" s="29">
        <v>1</v>
      </c>
      <c r="H3065" s="7"/>
      <c r="I3065" s="7"/>
      <c r="J3065" s="7"/>
      <c r="K3065" s="7"/>
      <c r="M3065" s="7"/>
    </row>
    <row r="3066" spans="1:13" x14ac:dyDescent="0.25">
      <c r="A3066" s="7"/>
      <c r="B3066">
        <v>2015</v>
      </c>
      <c r="C3066">
        <v>5</v>
      </c>
      <c r="D3066">
        <v>20</v>
      </c>
      <c r="E3066" s="127">
        <v>0</v>
      </c>
      <c r="F3066" s="127">
        <v>3.1598807909626627</v>
      </c>
      <c r="G3066" s="29">
        <v>1</v>
      </c>
      <c r="H3066" s="7"/>
      <c r="I3066" s="7"/>
      <c r="J3066" s="7"/>
      <c r="K3066" s="7"/>
      <c r="M3066" s="7"/>
    </row>
    <row r="3067" spans="1:13" x14ac:dyDescent="0.25">
      <c r="A3067" s="7"/>
      <c r="B3067">
        <v>2015</v>
      </c>
      <c r="C3067">
        <v>5</v>
      </c>
      <c r="D3067">
        <v>21</v>
      </c>
      <c r="E3067" s="127">
        <v>0</v>
      </c>
      <c r="F3067" s="127">
        <v>3.1456254590960864</v>
      </c>
      <c r="G3067" s="29">
        <v>1</v>
      </c>
      <c r="H3067" s="7"/>
      <c r="I3067" s="7"/>
      <c r="J3067" s="7"/>
      <c r="K3067" s="7"/>
      <c r="M3067" s="7"/>
    </row>
    <row r="3068" spans="1:13" x14ac:dyDescent="0.25">
      <c r="A3068" s="7"/>
      <c r="B3068">
        <v>2015</v>
      </c>
      <c r="C3068">
        <v>5</v>
      </c>
      <c r="D3068">
        <v>22</v>
      </c>
      <c r="E3068" s="127">
        <v>0</v>
      </c>
      <c r="F3068" s="127">
        <v>3.1318183088744234</v>
      </c>
      <c r="G3068" s="29">
        <v>1</v>
      </c>
      <c r="H3068" s="7"/>
      <c r="I3068" s="7"/>
      <c r="J3068" s="7"/>
      <c r="K3068" s="7"/>
      <c r="M3068" s="7"/>
    </row>
    <row r="3069" spans="1:13" x14ac:dyDescent="0.25">
      <c r="A3069" s="7"/>
      <c r="B3069">
        <v>2015</v>
      </c>
      <c r="C3069">
        <v>5</v>
      </c>
      <c r="D3069">
        <v>23</v>
      </c>
      <c r="E3069" s="127">
        <v>0</v>
      </c>
      <c r="F3069" s="127">
        <v>3.1184627022063207</v>
      </c>
      <c r="G3069" s="29">
        <v>1</v>
      </c>
      <c r="H3069" s="7"/>
      <c r="I3069" s="7"/>
      <c r="J3069" s="7"/>
      <c r="K3069" s="7"/>
      <c r="M3069" s="7"/>
    </row>
    <row r="3070" spans="1:13" x14ac:dyDescent="0.25">
      <c r="A3070" s="7"/>
      <c r="B3070">
        <v>2015</v>
      </c>
      <c r="C3070">
        <v>5</v>
      </c>
      <c r="D3070">
        <v>24</v>
      </c>
      <c r="E3070" s="127">
        <v>0</v>
      </c>
      <c r="F3070" s="127">
        <v>3.105561883390795</v>
      </c>
      <c r="G3070" s="29">
        <v>1</v>
      </c>
      <c r="H3070" s="7"/>
      <c r="I3070" s="7"/>
      <c r="J3070" s="7"/>
      <c r="K3070" s="7"/>
      <c r="M3070" s="7"/>
    </row>
    <row r="3071" spans="1:13" x14ac:dyDescent="0.25">
      <c r="A3071" s="7"/>
      <c r="B3071">
        <v>2015</v>
      </c>
      <c r="C3071">
        <v>5</v>
      </c>
      <c r="D3071">
        <v>25</v>
      </c>
      <c r="E3071" s="127">
        <v>0</v>
      </c>
      <c r="F3071" s="127">
        <v>3.0931189791172296</v>
      </c>
      <c r="G3071" s="29">
        <v>1</v>
      </c>
      <c r="H3071" s="7"/>
      <c r="I3071" s="7"/>
      <c r="J3071" s="7"/>
      <c r="K3071" s="7"/>
      <c r="M3071" s="7"/>
    </row>
    <row r="3072" spans="1:13" x14ac:dyDescent="0.25">
      <c r="A3072" s="7"/>
      <c r="B3072">
        <v>2015</v>
      </c>
      <c r="C3072">
        <v>5</v>
      </c>
      <c r="D3072">
        <v>26</v>
      </c>
      <c r="E3072" s="127">
        <v>5.1300001100000001</v>
      </c>
      <c r="F3072" s="127">
        <v>3.0811369984653791</v>
      </c>
      <c r="G3072" s="29">
        <v>1</v>
      </c>
      <c r="H3072" s="7"/>
      <c r="I3072" s="7"/>
      <c r="J3072" s="7"/>
      <c r="K3072" s="7"/>
      <c r="M3072" s="7"/>
    </row>
    <row r="3073" spans="1:13" x14ac:dyDescent="0.25">
      <c r="A3073" s="7"/>
      <c r="B3073">
        <v>2015</v>
      </c>
      <c r="C3073">
        <v>5</v>
      </c>
      <c r="D3073">
        <v>27</v>
      </c>
      <c r="E3073" s="127">
        <v>0</v>
      </c>
      <c r="F3073" s="127">
        <v>3.0696188329053635</v>
      </c>
      <c r="G3073" s="29">
        <v>1</v>
      </c>
      <c r="H3073" s="7"/>
      <c r="I3073" s="7"/>
      <c r="J3073" s="7"/>
      <c r="K3073" s="7"/>
      <c r="M3073" s="7"/>
    </row>
    <row r="3074" spans="1:13" x14ac:dyDescent="0.25">
      <c r="A3074" s="7"/>
      <c r="B3074">
        <v>2015</v>
      </c>
      <c r="C3074">
        <v>5</v>
      </c>
      <c r="D3074">
        <v>28</v>
      </c>
      <c r="E3074" s="127">
        <v>0</v>
      </c>
      <c r="F3074" s="127">
        <v>3.0585672562976685</v>
      </c>
      <c r="G3074" s="29">
        <v>1</v>
      </c>
      <c r="H3074" s="7"/>
      <c r="I3074" s="7"/>
      <c r="J3074" s="7"/>
      <c r="K3074" s="7"/>
      <c r="M3074" s="7"/>
    </row>
    <row r="3075" spans="1:13" x14ac:dyDescent="0.25">
      <c r="A3075" s="7"/>
      <c r="B3075">
        <v>2015</v>
      </c>
      <c r="C3075">
        <v>5</v>
      </c>
      <c r="D3075">
        <v>29</v>
      </c>
      <c r="E3075" s="127">
        <v>0</v>
      </c>
      <c r="F3075" s="127">
        <v>3.0479849248931492</v>
      </c>
      <c r="G3075" s="29">
        <v>1</v>
      </c>
      <c r="H3075" s="7"/>
      <c r="I3075" s="7"/>
      <c r="J3075" s="7"/>
      <c r="K3075" s="7"/>
      <c r="M3075" s="7"/>
    </row>
    <row r="3076" spans="1:13" x14ac:dyDescent="0.25">
      <c r="A3076" s="7"/>
      <c r="B3076">
        <v>2015</v>
      </c>
      <c r="C3076">
        <v>5</v>
      </c>
      <c r="D3076">
        <v>30</v>
      </c>
      <c r="E3076" s="127">
        <v>0</v>
      </c>
      <c r="F3076" s="127">
        <v>3.0378743773330323</v>
      </c>
      <c r="G3076" s="29">
        <v>1</v>
      </c>
      <c r="H3076" s="7"/>
      <c r="I3076" s="7"/>
      <c r="J3076" s="7"/>
      <c r="K3076" s="7"/>
      <c r="M3076" s="7"/>
    </row>
    <row r="3077" spans="1:13" x14ac:dyDescent="0.25">
      <c r="A3077" s="7"/>
      <c r="B3077">
        <v>2015</v>
      </c>
      <c r="C3077">
        <v>5</v>
      </c>
      <c r="D3077">
        <v>31</v>
      </c>
      <c r="E3077" s="127">
        <v>0</v>
      </c>
      <c r="F3077" s="127">
        <v>3.0282380346489042</v>
      </c>
      <c r="G3077" s="29">
        <v>1</v>
      </c>
      <c r="H3077" s="7"/>
      <c r="I3077" s="7"/>
      <c r="J3077" s="7"/>
      <c r="K3077" s="7"/>
      <c r="M3077" s="7"/>
    </row>
    <row r="3078" spans="1:13" x14ac:dyDescent="0.25">
      <c r="A3078" s="7"/>
      <c r="B3078">
        <v>2015</v>
      </c>
      <c r="C3078">
        <v>6</v>
      </c>
      <c r="D3078">
        <v>1</v>
      </c>
      <c r="E3078" s="127">
        <v>0</v>
      </c>
      <c r="F3078" s="127">
        <v>3.0190782002627294</v>
      </c>
      <c r="G3078" s="29">
        <v>1</v>
      </c>
      <c r="H3078" s="7"/>
      <c r="I3078" s="7"/>
      <c r="J3078" s="7"/>
      <c r="K3078" s="7"/>
      <c r="M3078" s="7"/>
    </row>
    <row r="3079" spans="1:13" x14ac:dyDescent="0.25">
      <c r="A3079" s="7"/>
      <c r="B3079">
        <v>2015</v>
      </c>
      <c r="C3079">
        <v>6</v>
      </c>
      <c r="D3079">
        <v>2</v>
      </c>
      <c r="E3079" s="127">
        <v>0</v>
      </c>
      <c r="F3079" s="127">
        <v>3.0103970599868308</v>
      </c>
      <c r="G3079" s="29">
        <v>1</v>
      </c>
      <c r="H3079" s="7"/>
      <c r="I3079" s="7"/>
      <c r="J3079" s="7"/>
      <c r="K3079" s="7"/>
      <c r="M3079" s="7"/>
    </row>
    <row r="3080" spans="1:13" x14ac:dyDescent="0.25">
      <c r="A3080" s="7"/>
      <c r="B3080">
        <v>2015</v>
      </c>
      <c r="C3080">
        <v>6</v>
      </c>
      <c r="D3080">
        <v>3</v>
      </c>
      <c r="E3080" s="127">
        <v>0</v>
      </c>
      <c r="F3080" s="127">
        <v>3.0021966820239041</v>
      </c>
      <c r="G3080" s="29">
        <v>1</v>
      </c>
      <c r="H3080" s="7"/>
      <c r="I3080" s="7"/>
      <c r="J3080" s="7"/>
      <c r="K3080" s="7"/>
      <c r="M3080" s="7"/>
    </row>
    <row r="3081" spans="1:13" x14ac:dyDescent="0.25">
      <c r="A3081" s="7"/>
      <c r="B3081">
        <v>2015</v>
      </c>
      <c r="C3081">
        <v>6</v>
      </c>
      <c r="D3081">
        <v>4</v>
      </c>
      <c r="E3081" s="127">
        <v>0</v>
      </c>
      <c r="F3081" s="127">
        <v>2.9944790169670137</v>
      </c>
      <c r="G3081" s="29">
        <v>1</v>
      </c>
      <c r="H3081" s="7"/>
      <c r="I3081" s="7"/>
      <c r="J3081" s="7"/>
      <c r="K3081" s="7"/>
      <c r="M3081" s="7"/>
    </row>
    <row r="3082" spans="1:13" x14ac:dyDescent="0.25">
      <c r="A3082" s="7"/>
      <c r="B3082">
        <v>2015</v>
      </c>
      <c r="C3082">
        <v>6</v>
      </c>
      <c r="D3082">
        <v>5</v>
      </c>
      <c r="E3082" s="127">
        <v>0</v>
      </c>
      <c r="F3082" s="127">
        <v>2.9872458977995882</v>
      </c>
      <c r="G3082" s="29">
        <v>1</v>
      </c>
      <c r="H3082" s="7"/>
      <c r="I3082" s="7"/>
      <c r="J3082" s="7"/>
      <c r="K3082" s="7"/>
      <c r="M3082" s="7"/>
    </row>
    <row r="3083" spans="1:13" x14ac:dyDescent="0.25">
      <c r="A3083" s="7"/>
      <c r="B3083">
        <v>2015</v>
      </c>
      <c r="C3083">
        <v>6</v>
      </c>
      <c r="D3083">
        <v>6</v>
      </c>
      <c r="E3083" s="127">
        <v>0</v>
      </c>
      <c r="F3083" s="127">
        <v>2.9804990398954248</v>
      </c>
      <c r="G3083" s="29">
        <v>1</v>
      </c>
      <c r="H3083" s="7"/>
      <c r="I3083" s="7"/>
      <c r="J3083" s="7"/>
      <c r="K3083" s="7"/>
      <c r="M3083" s="7"/>
    </row>
    <row r="3084" spans="1:13" x14ac:dyDescent="0.25">
      <c r="A3084" s="7"/>
      <c r="B3084">
        <v>2015</v>
      </c>
      <c r="C3084">
        <v>6</v>
      </c>
      <c r="D3084">
        <v>7</v>
      </c>
      <c r="E3084" s="127">
        <v>0</v>
      </c>
      <c r="F3084" s="127">
        <v>2.9742400410186969</v>
      </c>
      <c r="G3084" s="29">
        <v>1</v>
      </c>
      <c r="H3084" s="7"/>
      <c r="I3084" s="7"/>
      <c r="J3084" s="7"/>
      <c r="K3084" s="7"/>
      <c r="M3084" s="7"/>
    </row>
    <row r="3085" spans="1:13" x14ac:dyDescent="0.25">
      <c r="A3085" s="7"/>
      <c r="B3085">
        <v>2015</v>
      </c>
      <c r="C3085">
        <v>6</v>
      </c>
      <c r="D3085">
        <v>8</v>
      </c>
      <c r="E3085" s="127">
        <v>0</v>
      </c>
      <c r="F3085" s="127">
        <v>2.9684703813239284</v>
      </c>
      <c r="G3085" s="29">
        <v>1</v>
      </c>
      <c r="H3085" s="7"/>
      <c r="I3085" s="7"/>
      <c r="J3085" s="7"/>
      <c r="K3085" s="7"/>
      <c r="M3085" s="7"/>
    </row>
    <row r="3086" spans="1:13" x14ac:dyDescent="0.25">
      <c r="A3086" s="7"/>
      <c r="B3086">
        <v>2015</v>
      </c>
      <c r="C3086">
        <v>6</v>
      </c>
      <c r="D3086">
        <v>9</v>
      </c>
      <c r="E3086" s="127">
        <v>0</v>
      </c>
      <c r="F3086" s="127">
        <v>2.9631914233560277</v>
      </c>
      <c r="G3086" s="29">
        <v>1</v>
      </c>
      <c r="H3086" s="7"/>
      <c r="I3086" s="7"/>
      <c r="J3086" s="7"/>
      <c r="K3086" s="7"/>
      <c r="M3086" s="7"/>
    </row>
    <row r="3087" spans="1:13" x14ac:dyDescent="0.25">
      <c r="A3087" s="7"/>
      <c r="B3087">
        <v>2015</v>
      </c>
      <c r="C3087">
        <v>6</v>
      </c>
      <c r="D3087">
        <v>10</v>
      </c>
      <c r="E3087" s="127">
        <v>0</v>
      </c>
      <c r="F3087" s="127">
        <v>2.9584044120502604</v>
      </c>
      <c r="G3087" s="29">
        <v>1</v>
      </c>
      <c r="H3087" s="7"/>
      <c r="I3087" s="7"/>
      <c r="J3087" s="7"/>
      <c r="K3087" s="7"/>
      <c r="M3087" s="7"/>
    </row>
    <row r="3088" spans="1:13" x14ac:dyDescent="0.25">
      <c r="A3088" s="7"/>
      <c r="B3088">
        <v>2015</v>
      </c>
      <c r="C3088">
        <v>6</v>
      </c>
      <c r="D3088">
        <v>11</v>
      </c>
      <c r="E3088" s="127">
        <v>0</v>
      </c>
      <c r="F3088" s="127">
        <v>2.954110474732266</v>
      </c>
      <c r="G3088" s="29">
        <v>1</v>
      </c>
      <c r="H3088" s="7"/>
      <c r="I3088" s="7"/>
      <c r="J3088" s="7"/>
      <c r="K3088" s="7"/>
      <c r="M3088" s="7"/>
    </row>
    <row r="3089" spans="1:13" x14ac:dyDescent="0.25">
      <c r="A3089" s="7"/>
      <c r="B3089">
        <v>2015</v>
      </c>
      <c r="C3089">
        <v>6</v>
      </c>
      <c r="D3089">
        <v>12</v>
      </c>
      <c r="E3089" s="127">
        <v>0</v>
      </c>
      <c r="F3089" s="127">
        <v>2.9503106211180534</v>
      </c>
      <c r="G3089" s="29">
        <v>1</v>
      </c>
      <c r="H3089" s="7"/>
      <c r="I3089" s="7"/>
      <c r="J3089" s="7"/>
      <c r="K3089" s="7"/>
      <c r="M3089" s="7"/>
    </row>
    <row r="3090" spans="1:13" x14ac:dyDescent="0.25">
      <c r="A3090" s="7"/>
      <c r="B3090">
        <v>2015</v>
      </c>
      <c r="C3090">
        <v>6</v>
      </c>
      <c r="D3090">
        <v>13</v>
      </c>
      <c r="E3090" s="127">
        <v>0</v>
      </c>
      <c r="F3090" s="127">
        <v>2.9470057433139898</v>
      </c>
      <c r="G3090" s="29">
        <v>1</v>
      </c>
      <c r="H3090" s="7"/>
      <c r="I3090" s="7"/>
      <c r="J3090" s="7"/>
      <c r="K3090" s="7"/>
      <c r="M3090" s="7"/>
    </row>
    <row r="3091" spans="1:13" x14ac:dyDescent="0.25">
      <c r="A3091" s="7"/>
      <c r="B3091">
        <v>2015</v>
      </c>
      <c r="C3091">
        <v>6</v>
      </c>
      <c r="D3091">
        <v>14</v>
      </c>
      <c r="E3091" s="127">
        <v>0</v>
      </c>
      <c r="F3091" s="127">
        <v>2.9441966158168205</v>
      </c>
      <c r="G3091" s="29">
        <v>1</v>
      </c>
      <c r="H3091" s="7"/>
      <c r="I3091" s="7"/>
      <c r="J3091" s="7"/>
      <c r="K3091" s="7"/>
      <c r="M3091" s="7"/>
    </row>
    <row r="3092" spans="1:13" x14ac:dyDescent="0.25">
      <c r="A3092" s="7"/>
      <c r="B3092">
        <v>2015</v>
      </c>
      <c r="C3092">
        <v>6</v>
      </c>
      <c r="D3092">
        <v>15</v>
      </c>
      <c r="E3092" s="127">
        <v>0</v>
      </c>
      <c r="F3092" s="127">
        <v>2.9418838955136524</v>
      </c>
      <c r="G3092" s="29">
        <v>1</v>
      </c>
      <c r="H3092" s="7"/>
      <c r="I3092" s="7"/>
      <c r="J3092" s="7"/>
      <c r="K3092" s="7"/>
      <c r="M3092" s="7"/>
    </row>
    <row r="3093" spans="1:13" x14ac:dyDescent="0.25">
      <c r="A3093" s="7"/>
      <c r="B3093">
        <v>2015</v>
      </c>
      <c r="C3093">
        <v>6</v>
      </c>
      <c r="D3093">
        <v>16</v>
      </c>
      <c r="E3093" s="127">
        <v>0</v>
      </c>
      <c r="F3093" s="127">
        <v>2.9400681216819602</v>
      </c>
      <c r="G3093" s="29">
        <v>1</v>
      </c>
      <c r="H3093" s="7"/>
      <c r="I3093" s="7"/>
      <c r="J3093" s="7"/>
      <c r="K3093" s="7"/>
      <c r="M3093" s="7"/>
    </row>
    <row r="3094" spans="1:13" x14ac:dyDescent="0.25">
      <c r="A3094" s="7"/>
      <c r="B3094">
        <v>2015</v>
      </c>
      <c r="C3094">
        <v>6</v>
      </c>
      <c r="D3094">
        <v>17</v>
      </c>
      <c r="E3094" s="127">
        <v>0</v>
      </c>
      <c r="F3094" s="127">
        <v>2.9387497159895979</v>
      </c>
      <c r="G3094" s="29">
        <v>1</v>
      </c>
      <c r="H3094" s="7"/>
      <c r="I3094" s="7"/>
      <c r="J3094" s="7"/>
      <c r="K3094" s="7"/>
      <c r="M3094" s="7"/>
    </row>
    <row r="3095" spans="1:13" x14ac:dyDescent="0.25">
      <c r="A3095" s="7"/>
      <c r="B3095">
        <v>2015</v>
      </c>
      <c r="C3095">
        <v>6</v>
      </c>
      <c r="D3095">
        <v>18</v>
      </c>
      <c r="E3095" s="127">
        <v>0</v>
      </c>
      <c r="F3095" s="127">
        <v>2.9379289824947659</v>
      </c>
      <c r="G3095" s="29">
        <v>1</v>
      </c>
      <c r="H3095" s="7"/>
      <c r="I3095" s="7"/>
      <c r="J3095" s="7"/>
      <c r="K3095" s="7"/>
      <c r="M3095" s="7"/>
    </row>
    <row r="3096" spans="1:13" x14ac:dyDescent="0.25">
      <c r="A3096" s="7"/>
      <c r="B3096">
        <v>2015</v>
      </c>
      <c r="C3096">
        <v>6</v>
      </c>
      <c r="D3096">
        <v>19</v>
      </c>
      <c r="E3096" s="127">
        <v>0</v>
      </c>
      <c r="F3096" s="127">
        <v>2.9376061076460438</v>
      </c>
      <c r="G3096" s="29">
        <v>1</v>
      </c>
      <c r="H3096" s="7"/>
      <c r="I3096" s="7"/>
      <c r="J3096" s="7"/>
      <c r="K3096" s="7"/>
      <c r="M3096" s="7"/>
    </row>
    <row r="3097" spans="1:13" x14ac:dyDescent="0.25">
      <c r="A3097" s="7"/>
      <c r="B3097">
        <v>2015</v>
      </c>
      <c r="C3097">
        <v>6</v>
      </c>
      <c r="D3097">
        <v>20</v>
      </c>
      <c r="E3097" s="127">
        <v>0</v>
      </c>
      <c r="F3097" s="127">
        <v>2.9377811602823951</v>
      </c>
      <c r="G3097" s="29">
        <v>1</v>
      </c>
      <c r="H3097" s="7"/>
      <c r="I3097" s="7"/>
      <c r="J3097" s="7"/>
      <c r="K3097" s="7"/>
      <c r="M3097" s="7"/>
    </row>
    <row r="3098" spans="1:13" x14ac:dyDescent="0.25">
      <c r="A3098" s="7"/>
      <c r="B3098">
        <v>2015</v>
      </c>
      <c r="C3098">
        <v>6</v>
      </c>
      <c r="D3098">
        <v>21</v>
      </c>
      <c r="E3098" s="127">
        <v>0</v>
      </c>
      <c r="F3098" s="127">
        <v>2.9384540916331194</v>
      </c>
      <c r="G3098" s="29">
        <v>1</v>
      </c>
      <c r="H3098" s="7"/>
      <c r="I3098" s="7"/>
      <c r="J3098" s="7"/>
      <c r="K3098" s="7"/>
      <c r="M3098" s="7"/>
    </row>
    <row r="3099" spans="1:13" x14ac:dyDescent="0.25">
      <c r="A3099" s="7"/>
      <c r="B3099">
        <v>2015</v>
      </c>
      <c r="C3099">
        <v>6</v>
      </c>
      <c r="D3099">
        <v>22</v>
      </c>
      <c r="E3099" s="127">
        <v>0</v>
      </c>
      <c r="F3099" s="127">
        <v>2.9396247353179108</v>
      </c>
      <c r="G3099" s="29">
        <v>1</v>
      </c>
      <c r="H3099" s="7"/>
      <c r="I3099" s="7"/>
      <c r="J3099" s="7"/>
      <c r="K3099" s="7"/>
      <c r="M3099" s="7"/>
    </row>
    <row r="3100" spans="1:13" x14ac:dyDescent="0.25">
      <c r="A3100" s="7"/>
      <c r="B3100">
        <v>2015</v>
      </c>
      <c r="C3100">
        <v>6</v>
      </c>
      <c r="D3100">
        <v>23</v>
      </c>
      <c r="E3100" s="127">
        <v>0</v>
      </c>
      <c r="F3100" s="127">
        <v>2.9412928073468168</v>
      </c>
      <c r="G3100" s="29">
        <v>1</v>
      </c>
      <c r="H3100" s="7"/>
      <c r="I3100" s="7"/>
      <c r="J3100" s="7"/>
      <c r="K3100" s="7"/>
      <c r="M3100" s="7"/>
    </row>
    <row r="3101" spans="1:13" x14ac:dyDescent="0.25">
      <c r="A3101" s="7"/>
      <c r="B3101">
        <v>2015</v>
      </c>
      <c r="C3101">
        <v>6</v>
      </c>
      <c r="D3101">
        <v>24</v>
      </c>
      <c r="E3101" s="127">
        <v>0</v>
      </c>
      <c r="F3101" s="127">
        <v>2.9434579061202579</v>
      </c>
      <c r="G3101" s="29">
        <v>1</v>
      </c>
      <c r="H3101" s="7"/>
      <c r="I3101" s="7"/>
      <c r="J3101" s="7"/>
      <c r="K3101" s="7"/>
      <c r="M3101" s="7"/>
    </row>
    <row r="3102" spans="1:13" x14ac:dyDescent="0.25">
      <c r="A3102" s="7"/>
      <c r="B3102">
        <v>2015</v>
      </c>
      <c r="C3102">
        <v>6</v>
      </c>
      <c r="D3102">
        <v>25</v>
      </c>
      <c r="E3102" s="127">
        <v>0</v>
      </c>
      <c r="F3102" s="127">
        <v>2.9461195124290174</v>
      </c>
      <c r="G3102" s="29">
        <v>1</v>
      </c>
      <c r="H3102" s="7"/>
      <c r="I3102" s="7"/>
      <c r="J3102" s="7"/>
      <c r="K3102" s="7"/>
      <c r="M3102" s="7"/>
    </row>
    <row r="3103" spans="1:13" x14ac:dyDescent="0.25">
      <c r="A3103" s="7"/>
      <c r="B3103">
        <v>2015</v>
      </c>
      <c r="C3103">
        <v>6</v>
      </c>
      <c r="D3103">
        <v>26</v>
      </c>
      <c r="E3103" s="127">
        <v>0</v>
      </c>
      <c r="F3103" s="127">
        <v>2.9492769894542565</v>
      </c>
      <c r="G3103" s="29">
        <v>1</v>
      </c>
      <c r="H3103" s="7"/>
      <c r="I3103" s="7"/>
      <c r="J3103" s="7"/>
      <c r="K3103" s="7"/>
      <c r="M3103" s="7"/>
    </row>
    <row r="3104" spans="1:13" x14ac:dyDescent="0.25">
      <c r="A3104" s="7"/>
      <c r="B3104">
        <v>2015</v>
      </c>
      <c r="C3104">
        <v>6</v>
      </c>
      <c r="D3104">
        <v>27</v>
      </c>
      <c r="E3104" s="127">
        <v>0</v>
      </c>
      <c r="F3104" s="127">
        <v>2.952929582767494</v>
      </c>
      <c r="G3104" s="29">
        <v>1</v>
      </c>
      <c r="H3104" s="7"/>
      <c r="I3104" s="7"/>
      <c r="J3104" s="7"/>
      <c r="K3104" s="7"/>
      <c r="M3104" s="7"/>
    </row>
    <row r="3105" spans="1:13" x14ac:dyDescent="0.25">
      <c r="A3105" s="7"/>
      <c r="B3105">
        <v>2015</v>
      </c>
      <c r="C3105">
        <v>6</v>
      </c>
      <c r="D3105">
        <v>28</v>
      </c>
      <c r="E3105" s="127">
        <v>0</v>
      </c>
      <c r="F3105" s="127">
        <v>2.9570764203306212</v>
      </c>
      <c r="G3105" s="29">
        <v>1</v>
      </c>
      <c r="H3105" s="7"/>
      <c r="I3105" s="7"/>
      <c r="J3105" s="7"/>
      <c r="K3105" s="7"/>
      <c r="M3105" s="7"/>
    </row>
    <row r="3106" spans="1:13" x14ac:dyDescent="0.25">
      <c r="A3106" s="7"/>
      <c r="B3106">
        <v>2015</v>
      </c>
      <c r="C3106">
        <v>6</v>
      </c>
      <c r="D3106">
        <v>29</v>
      </c>
      <c r="E3106" s="127">
        <v>0</v>
      </c>
      <c r="F3106" s="127">
        <v>2.9617165124958995</v>
      </c>
      <c r="G3106" s="29">
        <v>1</v>
      </c>
      <c r="H3106" s="7"/>
      <c r="I3106" s="7"/>
      <c r="J3106" s="7"/>
      <c r="K3106" s="7"/>
      <c r="M3106" s="7"/>
    </row>
    <row r="3107" spans="1:13" x14ac:dyDescent="0.25">
      <c r="A3107" s="7"/>
      <c r="B3107">
        <v>2015</v>
      </c>
      <c r="C3107">
        <v>6</v>
      </c>
      <c r="D3107">
        <v>30</v>
      </c>
      <c r="E3107" s="127">
        <v>0</v>
      </c>
      <c r="F3107" s="127">
        <v>2.9668487520059523</v>
      </c>
      <c r="G3107" s="29">
        <v>1</v>
      </c>
      <c r="H3107" s="7"/>
      <c r="I3107" s="7"/>
      <c r="J3107" s="7"/>
      <c r="K3107" s="7"/>
      <c r="M3107" s="7"/>
    </row>
    <row r="3108" spans="1:13" x14ac:dyDescent="0.25">
      <c r="A3108" s="7"/>
      <c r="B3108">
        <v>2015</v>
      </c>
      <c r="C3108">
        <v>7</v>
      </c>
      <c r="D3108">
        <v>1</v>
      </c>
      <c r="E3108" s="127">
        <v>0</v>
      </c>
      <c r="F3108" s="127">
        <v>2.9724719139937745</v>
      </c>
      <c r="G3108" s="29">
        <v>1</v>
      </c>
      <c r="H3108" s="7"/>
      <c r="I3108" s="7"/>
      <c r="J3108" s="7"/>
      <c r="K3108" s="7"/>
      <c r="M3108" s="7"/>
    </row>
    <row r="3109" spans="1:13" x14ac:dyDescent="0.25">
      <c r="A3109" s="7"/>
      <c r="B3109">
        <v>2015</v>
      </c>
      <c r="C3109">
        <v>7</v>
      </c>
      <c r="D3109">
        <v>2</v>
      </c>
      <c r="E3109" s="127">
        <v>0</v>
      </c>
      <c r="F3109" s="127">
        <v>2.9785846559827318</v>
      </c>
      <c r="G3109" s="29">
        <v>1</v>
      </c>
      <c r="H3109" s="7"/>
      <c r="I3109" s="7"/>
      <c r="J3109" s="7"/>
      <c r="K3109" s="7"/>
      <c r="M3109" s="7"/>
    </row>
    <row r="3110" spans="1:13" x14ac:dyDescent="0.25">
      <c r="A3110" s="7"/>
      <c r="B3110">
        <v>2015</v>
      </c>
      <c r="C3110">
        <v>7</v>
      </c>
      <c r="D3110">
        <v>3</v>
      </c>
      <c r="E3110" s="127">
        <v>0</v>
      </c>
      <c r="F3110" s="127">
        <v>2.9851855178865523</v>
      </c>
      <c r="G3110" s="29">
        <v>1</v>
      </c>
      <c r="H3110" s="7"/>
      <c r="I3110" s="7"/>
      <c r="J3110" s="7"/>
      <c r="K3110" s="7"/>
      <c r="M3110" s="7"/>
    </row>
    <row r="3111" spans="1:13" x14ac:dyDescent="0.25">
      <c r="A3111" s="7"/>
      <c r="B3111">
        <v>2015</v>
      </c>
      <c r="C3111">
        <v>7</v>
      </c>
      <c r="D3111">
        <v>4</v>
      </c>
      <c r="E3111" s="127">
        <v>0</v>
      </c>
      <c r="F3111" s="127">
        <v>2.9922729220093323</v>
      </c>
      <c r="G3111" s="29">
        <v>1</v>
      </c>
      <c r="H3111" s="7"/>
      <c r="I3111" s="7"/>
      <c r="J3111" s="7"/>
      <c r="K3111" s="7"/>
      <c r="M3111" s="7"/>
    </row>
    <row r="3112" spans="1:13" x14ac:dyDescent="0.25">
      <c r="A3112" s="7"/>
      <c r="B3112">
        <v>2015</v>
      </c>
      <c r="C3112">
        <v>7</v>
      </c>
      <c r="D3112">
        <v>5</v>
      </c>
      <c r="E3112" s="127">
        <v>0</v>
      </c>
      <c r="F3112" s="127">
        <v>2.9998451730455375</v>
      </c>
      <c r="G3112" s="29">
        <v>1</v>
      </c>
      <c r="H3112" s="7"/>
      <c r="I3112" s="7"/>
      <c r="J3112" s="7"/>
      <c r="K3112" s="7"/>
      <c r="M3112" s="7"/>
    </row>
    <row r="3113" spans="1:13" x14ac:dyDescent="0.25">
      <c r="A3113" s="7"/>
      <c r="B3113">
        <v>2015</v>
      </c>
      <c r="C3113">
        <v>7</v>
      </c>
      <c r="D3113">
        <v>6</v>
      </c>
      <c r="E3113" s="127">
        <v>0</v>
      </c>
      <c r="F3113" s="127">
        <v>3.0079004580800053</v>
      </c>
      <c r="G3113" s="29">
        <v>1</v>
      </c>
      <c r="H3113" s="7"/>
      <c r="I3113" s="7"/>
      <c r="J3113" s="7"/>
      <c r="K3113" s="7"/>
      <c r="M3113" s="7"/>
    </row>
    <row r="3114" spans="1:13" x14ac:dyDescent="0.25">
      <c r="A3114" s="7"/>
      <c r="B3114">
        <v>2015</v>
      </c>
      <c r="C3114">
        <v>7</v>
      </c>
      <c r="D3114">
        <v>7</v>
      </c>
      <c r="E3114" s="127">
        <v>0</v>
      </c>
      <c r="F3114" s="127">
        <v>3.0164368465879297</v>
      </c>
      <c r="G3114" s="29">
        <v>1</v>
      </c>
      <c r="H3114" s="7"/>
      <c r="I3114" s="7"/>
      <c r="J3114" s="7"/>
      <c r="K3114" s="7"/>
      <c r="M3114" s="7"/>
    </row>
    <row r="3115" spans="1:13" x14ac:dyDescent="0.25">
      <c r="A3115" s="7"/>
      <c r="B3115">
        <v>2015</v>
      </c>
      <c r="C3115">
        <v>7</v>
      </c>
      <c r="D3115">
        <v>8</v>
      </c>
      <c r="E3115" s="127">
        <v>0</v>
      </c>
      <c r="F3115" s="127">
        <v>3.0254522904348815</v>
      </c>
      <c r="G3115" s="29">
        <v>1</v>
      </c>
      <c r="H3115" s="7"/>
      <c r="I3115" s="7"/>
      <c r="J3115" s="7"/>
      <c r="K3115" s="7"/>
      <c r="M3115" s="7"/>
    </row>
    <row r="3116" spans="1:13" x14ac:dyDescent="0.25">
      <c r="A3116" s="7"/>
      <c r="B3116">
        <v>2015</v>
      </c>
      <c r="C3116">
        <v>7</v>
      </c>
      <c r="D3116">
        <v>9</v>
      </c>
      <c r="E3116" s="127">
        <v>0</v>
      </c>
      <c r="F3116" s="127">
        <v>3.0349446238768012</v>
      </c>
      <c r="G3116" s="29">
        <v>1</v>
      </c>
      <c r="H3116" s="7"/>
      <c r="I3116" s="7"/>
      <c r="J3116" s="7"/>
      <c r="K3116" s="7"/>
      <c r="M3116" s="7"/>
    </row>
    <row r="3117" spans="1:13" x14ac:dyDescent="0.25">
      <c r="A3117" s="7"/>
      <c r="B3117">
        <v>2015</v>
      </c>
      <c r="C3117">
        <v>7</v>
      </c>
      <c r="D3117">
        <v>10</v>
      </c>
      <c r="E3117" s="127">
        <v>0</v>
      </c>
      <c r="F3117" s="127">
        <v>3.0449115635600004</v>
      </c>
      <c r="G3117" s="29">
        <v>1</v>
      </c>
      <c r="H3117" s="7"/>
      <c r="I3117" s="7"/>
      <c r="J3117" s="7"/>
      <c r="K3117" s="7"/>
      <c r="M3117" s="7"/>
    </row>
    <row r="3118" spans="1:13" x14ac:dyDescent="0.25">
      <c r="A3118" s="7"/>
      <c r="B3118">
        <v>2015</v>
      </c>
      <c r="C3118">
        <v>7</v>
      </c>
      <c r="D3118">
        <v>11</v>
      </c>
      <c r="E3118" s="127">
        <v>0</v>
      </c>
      <c r="F3118" s="127">
        <v>3.0553507085211407</v>
      </c>
      <c r="G3118" s="29">
        <v>1</v>
      </c>
      <c r="H3118" s="7"/>
      <c r="I3118" s="7"/>
      <c r="J3118" s="7"/>
      <c r="K3118" s="7"/>
      <c r="M3118" s="7"/>
    </row>
    <row r="3119" spans="1:13" x14ac:dyDescent="0.25">
      <c r="A3119" s="7"/>
      <c r="B3119">
        <v>2015</v>
      </c>
      <c r="C3119">
        <v>7</v>
      </c>
      <c r="D3119">
        <v>12</v>
      </c>
      <c r="E3119" s="127">
        <v>0</v>
      </c>
      <c r="F3119" s="127">
        <v>3.0662595401872657</v>
      </c>
      <c r="G3119" s="29">
        <v>1</v>
      </c>
      <c r="H3119" s="7"/>
      <c r="I3119" s="7"/>
      <c r="J3119" s="7"/>
      <c r="K3119" s="7"/>
      <c r="M3119" s="7"/>
    </row>
    <row r="3120" spans="1:13" x14ac:dyDescent="0.25">
      <c r="A3120" s="7"/>
      <c r="B3120">
        <v>2015</v>
      </c>
      <c r="C3120">
        <v>7</v>
      </c>
      <c r="D3120">
        <v>13</v>
      </c>
      <c r="E3120" s="127">
        <v>0</v>
      </c>
      <c r="F3120" s="127">
        <v>3.0776354223757831</v>
      </c>
      <c r="G3120" s="29">
        <v>1</v>
      </c>
      <c r="H3120" s="7"/>
      <c r="I3120" s="7"/>
      <c r="J3120" s="7"/>
      <c r="K3120" s="7"/>
      <c r="M3120" s="7"/>
    </row>
    <row r="3121" spans="1:13" x14ac:dyDescent="0.25">
      <c r="A3121" s="7"/>
      <c r="B3121">
        <v>2015</v>
      </c>
      <c r="C3121">
        <v>7</v>
      </c>
      <c r="D3121">
        <v>14</v>
      </c>
      <c r="E3121" s="127">
        <v>0</v>
      </c>
      <c r="F3121" s="127">
        <v>3.0894756012944757</v>
      </c>
      <c r="G3121" s="29">
        <v>1</v>
      </c>
      <c r="H3121" s="7"/>
      <c r="I3121" s="7"/>
      <c r="J3121" s="7"/>
      <c r="K3121" s="7"/>
      <c r="M3121" s="7"/>
    </row>
    <row r="3122" spans="1:13" x14ac:dyDescent="0.25">
      <c r="A3122" s="7"/>
      <c r="B3122">
        <v>2015</v>
      </c>
      <c r="C3122">
        <v>7</v>
      </c>
      <c r="D3122">
        <v>15</v>
      </c>
      <c r="E3122" s="127">
        <v>0</v>
      </c>
      <c r="F3122" s="127">
        <v>3.1017772055414761</v>
      </c>
      <c r="G3122" s="29">
        <v>1</v>
      </c>
      <c r="H3122" s="7"/>
      <c r="I3122" s="7"/>
      <c r="J3122" s="7"/>
      <c r="K3122" s="7"/>
      <c r="M3122" s="7"/>
    </row>
    <row r="3123" spans="1:13" x14ac:dyDescent="0.25">
      <c r="A3123" s="7"/>
      <c r="B3123">
        <v>2015</v>
      </c>
      <c r="C3123">
        <v>7</v>
      </c>
      <c r="D3123">
        <v>16</v>
      </c>
      <c r="E3123" s="127">
        <v>0</v>
      </c>
      <c r="F3123" s="127">
        <v>3.1145372461053058</v>
      </c>
      <c r="G3123" s="29">
        <v>1</v>
      </c>
      <c r="H3123" s="7"/>
      <c r="I3123" s="7"/>
      <c r="J3123" s="7"/>
      <c r="K3123" s="7"/>
      <c r="M3123" s="7"/>
    </row>
    <row r="3124" spans="1:13" x14ac:dyDescent="0.25">
      <c r="A3124" s="7"/>
      <c r="B3124">
        <v>2015</v>
      </c>
      <c r="C3124">
        <v>7</v>
      </c>
      <c r="D3124">
        <v>17</v>
      </c>
      <c r="E3124" s="127">
        <v>0</v>
      </c>
      <c r="F3124" s="127">
        <v>3.1277526163648437</v>
      </c>
      <c r="G3124" s="29">
        <v>1</v>
      </c>
      <c r="H3124" s="7"/>
      <c r="I3124" s="7"/>
      <c r="J3124" s="7"/>
      <c r="K3124" s="7"/>
      <c r="M3124" s="7"/>
    </row>
    <row r="3125" spans="1:13" x14ac:dyDescent="0.25">
      <c r="A3125" s="7"/>
      <c r="B3125">
        <v>2015</v>
      </c>
      <c r="C3125">
        <v>7</v>
      </c>
      <c r="D3125">
        <v>18</v>
      </c>
      <c r="E3125" s="127">
        <v>0</v>
      </c>
      <c r="F3125" s="127">
        <v>3.1414200920893363</v>
      </c>
      <c r="G3125" s="29">
        <v>1</v>
      </c>
      <c r="H3125" s="7"/>
      <c r="I3125" s="7"/>
      <c r="J3125" s="7"/>
      <c r="K3125" s="7"/>
      <c r="M3125" s="7"/>
    </row>
    <row r="3126" spans="1:13" x14ac:dyDescent="0.25">
      <c r="A3126" s="7"/>
      <c r="B3126">
        <v>2015</v>
      </c>
      <c r="C3126">
        <v>7</v>
      </c>
      <c r="D3126">
        <v>19</v>
      </c>
      <c r="E3126" s="127">
        <v>0</v>
      </c>
      <c r="F3126" s="127">
        <v>3.1555363314383942</v>
      </c>
      <c r="G3126" s="29">
        <v>1</v>
      </c>
      <c r="H3126" s="7"/>
      <c r="I3126" s="7"/>
      <c r="J3126" s="7"/>
      <c r="K3126" s="7"/>
      <c r="M3126" s="7"/>
    </row>
    <row r="3127" spans="1:13" x14ac:dyDescent="0.25">
      <c r="A3127" s="7"/>
      <c r="B3127">
        <v>2015</v>
      </c>
      <c r="C3127">
        <v>7</v>
      </c>
      <c r="D3127">
        <v>20</v>
      </c>
      <c r="E3127" s="127">
        <v>0</v>
      </c>
      <c r="F3127" s="127">
        <v>3.1700978749620066</v>
      </c>
      <c r="G3127" s="29">
        <v>1</v>
      </c>
      <c r="H3127" s="7"/>
      <c r="I3127" s="7"/>
      <c r="J3127" s="7"/>
      <c r="K3127" s="7"/>
      <c r="M3127" s="7"/>
    </row>
    <row r="3128" spans="1:13" x14ac:dyDescent="0.25">
      <c r="A3128" s="7"/>
      <c r="B3128">
        <v>2015</v>
      </c>
      <c r="C3128">
        <v>7</v>
      </c>
      <c r="D3128">
        <v>21</v>
      </c>
      <c r="E3128" s="127">
        <v>0</v>
      </c>
      <c r="F3128" s="127">
        <v>3.1851011456005192</v>
      </c>
      <c r="G3128" s="29">
        <v>1</v>
      </c>
      <c r="H3128" s="7"/>
      <c r="I3128" s="7"/>
      <c r="J3128" s="7"/>
      <c r="K3128" s="7"/>
      <c r="M3128" s="7"/>
    </row>
    <row r="3129" spans="1:13" x14ac:dyDescent="0.25">
      <c r="A3129" s="7"/>
      <c r="B3129">
        <v>2015</v>
      </c>
      <c r="C3129">
        <v>7</v>
      </c>
      <c r="D3129">
        <v>22</v>
      </c>
      <c r="E3129" s="127">
        <v>0</v>
      </c>
      <c r="F3129" s="127">
        <v>3.2005424486846579</v>
      </c>
      <c r="G3129" s="29">
        <v>1</v>
      </c>
      <c r="H3129" s="7"/>
      <c r="I3129" s="7"/>
      <c r="J3129" s="7"/>
      <c r="K3129" s="7"/>
      <c r="M3129" s="7"/>
    </row>
    <row r="3130" spans="1:13" x14ac:dyDescent="0.25">
      <c r="A3130" s="7"/>
      <c r="B3130">
        <v>2015</v>
      </c>
      <c r="C3130">
        <v>7</v>
      </c>
      <c r="D3130">
        <v>23</v>
      </c>
      <c r="E3130" s="127">
        <v>0</v>
      </c>
      <c r="F3130" s="127">
        <v>3.2164179719355062</v>
      </c>
      <c r="G3130" s="29">
        <v>1</v>
      </c>
      <c r="H3130" s="7"/>
      <c r="I3130" s="7"/>
      <c r="J3130" s="7"/>
      <c r="K3130" s="7"/>
      <c r="M3130" s="7"/>
    </row>
    <row r="3131" spans="1:13" x14ac:dyDescent="0.25">
      <c r="A3131" s="7"/>
      <c r="B3131">
        <v>2015</v>
      </c>
      <c r="C3131">
        <v>7</v>
      </c>
      <c r="D3131">
        <v>24</v>
      </c>
      <c r="E3131" s="127">
        <v>0</v>
      </c>
      <c r="F3131" s="127">
        <v>3.2327237854645152</v>
      </c>
      <c r="G3131" s="29">
        <v>1</v>
      </c>
      <c r="H3131" s="7"/>
      <c r="I3131" s="7"/>
      <c r="J3131" s="7"/>
      <c r="K3131" s="7"/>
      <c r="M3131" s="7"/>
    </row>
    <row r="3132" spans="1:13" x14ac:dyDescent="0.25">
      <c r="A3132" s="7"/>
      <c r="B3132">
        <v>2015</v>
      </c>
      <c r="C3132">
        <v>7</v>
      </c>
      <c r="D3132">
        <v>25</v>
      </c>
      <c r="E3132" s="127">
        <v>0</v>
      </c>
      <c r="F3132" s="127">
        <v>3.2494558417735147</v>
      </c>
      <c r="G3132" s="29">
        <v>1</v>
      </c>
      <c r="H3132" s="7"/>
      <c r="I3132" s="7"/>
      <c r="J3132" s="7"/>
      <c r="K3132" s="7"/>
      <c r="M3132" s="7"/>
    </row>
    <row r="3133" spans="1:13" x14ac:dyDescent="0.25">
      <c r="A3133" s="7"/>
      <c r="B3133">
        <v>2015</v>
      </c>
      <c r="C3133">
        <v>7</v>
      </c>
      <c r="D3133">
        <v>26</v>
      </c>
      <c r="E3133" s="127">
        <v>0</v>
      </c>
      <c r="F3133" s="127">
        <v>3.2666099757546911</v>
      </c>
      <c r="G3133" s="29">
        <v>1</v>
      </c>
      <c r="H3133" s="7"/>
      <c r="I3133" s="7"/>
      <c r="J3133" s="7"/>
      <c r="K3133" s="7"/>
      <c r="M3133" s="7"/>
    </row>
    <row r="3134" spans="1:13" x14ac:dyDescent="0.25">
      <c r="A3134" s="7"/>
      <c r="B3134">
        <v>2015</v>
      </c>
      <c r="C3134">
        <v>7</v>
      </c>
      <c r="D3134">
        <v>27</v>
      </c>
      <c r="E3134" s="127">
        <v>0</v>
      </c>
      <c r="F3134" s="127">
        <v>3.2841819046906027</v>
      </c>
      <c r="G3134" s="29">
        <v>1</v>
      </c>
      <c r="H3134" s="7"/>
      <c r="I3134" s="7"/>
      <c r="J3134" s="7"/>
      <c r="K3134" s="7"/>
      <c r="M3134" s="7"/>
    </row>
    <row r="3135" spans="1:13" x14ac:dyDescent="0.25">
      <c r="A3135" s="7"/>
      <c r="B3135">
        <v>2015</v>
      </c>
      <c r="C3135">
        <v>7</v>
      </c>
      <c r="D3135">
        <v>28</v>
      </c>
      <c r="E3135" s="127">
        <v>0</v>
      </c>
      <c r="F3135" s="127">
        <v>3.3021672282541714</v>
      </c>
      <c r="G3135" s="29">
        <v>1</v>
      </c>
      <c r="H3135" s="7"/>
      <c r="I3135" s="7"/>
      <c r="J3135" s="7"/>
      <c r="K3135" s="7"/>
      <c r="M3135" s="7"/>
    </row>
    <row r="3136" spans="1:13" x14ac:dyDescent="0.25">
      <c r="A3136" s="7"/>
      <c r="B3136">
        <v>2015</v>
      </c>
      <c r="C3136">
        <v>7</v>
      </c>
      <c r="D3136">
        <v>29</v>
      </c>
      <c r="E3136" s="127">
        <v>0</v>
      </c>
      <c r="F3136" s="127">
        <v>3.3205614285087051</v>
      </c>
      <c r="G3136" s="29">
        <v>1</v>
      </c>
      <c r="H3136" s="7"/>
      <c r="I3136" s="7"/>
      <c r="J3136" s="7"/>
      <c r="K3136" s="7"/>
      <c r="M3136" s="7"/>
    </row>
    <row r="3137" spans="1:13" x14ac:dyDescent="0.25">
      <c r="A3137" s="7"/>
      <c r="B3137">
        <v>2015</v>
      </c>
      <c r="C3137">
        <v>7</v>
      </c>
      <c r="D3137">
        <v>30</v>
      </c>
      <c r="E3137" s="127">
        <v>0</v>
      </c>
      <c r="F3137" s="127">
        <v>3.3393598699078471</v>
      </c>
      <c r="G3137" s="29">
        <v>1</v>
      </c>
      <c r="H3137" s="7"/>
      <c r="I3137" s="7"/>
      <c r="J3137" s="7"/>
      <c r="K3137" s="7"/>
      <c r="M3137" s="7"/>
    </row>
    <row r="3138" spans="1:13" x14ac:dyDescent="0.25">
      <c r="A3138" s="7"/>
      <c r="B3138">
        <v>2015</v>
      </c>
      <c r="C3138">
        <v>7</v>
      </c>
      <c r="D3138">
        <v>31</v>
      </c>
      <c r="E3138" s="127">
        <v>0</v>
      </c>
      <c r="F3138" s="127">
        <v>3.3585577992956406</v>
      </c>
      <c r="G3138" s="29">
        <v>1</v>
      </c>
      <c r="H3138" s="7"/>
      <c r="I3138" s="7"/>
      <c r="J3138" s="7"/>
      <c r="K3138" s="7"/>
      <c r="M3138" s="7"/>
    </row>
    <row r="3139" spans="1:13" x14ac:dyDescent="0.25">
      <c r="A3139" s="7"/>
      <c r="B3139">
        <v>2015</v>
      </c>
      <c r="C3139">
        <v>8</v>
      </c>
      <c r="D3139">
        <v>1</v>
      </c>
      <c r="E3139" s="127">
        <v>0</v>
      </c>
      <c r="F3139" s="127">
        <v>3.3781503459064717</v>
      </c>
      <c r="G3139" s="29">
        <v>1</v>
      </c>
      <c r="H3139" s="7"/>
      <c r="I3139" s="7"/>
      <c r="J3139" s="7"/>
      <c r="K3139" s="7"/>
      <c r="M3139" s="7"/>
    </row>
    <row r="3140" spans="1:13" x14ac:dyDescent="0.25">
      <c r="A3140" s="7"/>
      <c r="B3140">
        <v>2015</v>
      </c>
      <c r="C3140">
        <v>8</v>
      </c>
      <c r="D3140">
        <v>2</v>
      </c>
      <c r="E3140" s="127">
        <v>0</v>
      </c>
      <c r="F3140" s="127">
        <v>3.3981325213651226</v>
      </c>
      <c r="G3140" s="29">
        <v>1</v>
      </c>
      <c r="H3140" s="7"/>
      <c r="I3140" s="7"/>
      <c r="J3140" s="7"/>
      <c r="K3140" s="7"/>
      <c r="M3140" s="7"/>
    </row>
    <row r="3141" spans="1:13" x14ac:dyDescent="0.25">
      <c r="A3141" s="7"/>
      <c r="B3141">
        <v>2015</v>
      </c>
      <c r="C3141">
        <v>8</v>
      </c>
      <c r="D3141">
        <v>3</v>
      </c>
      <c r="E3141" s="127">
        <v>0</v>
      </c>
      <c r="F3141" s="127">
        <v>3.4184992196867077</v>
      </c>
      <c r="G3141" s="29">
        <v>1</v>
      </c>
      <c r="H3141" s="7"/>
      <c r="I3141" s="7"/>
      <c r="J3141" s="7"/>
      <c r="K3141" s="7"/>
      <c r="M3141" s="7"/>
    </row>
    <row r="3142" spans="1:13" x14ac:dyDescent="0.25">
      <c r="A3142" s="7"/>
      <c r="B3142">
        <v>2015</v>
      </c>
      <c r="C3142">
        <v>8</v>
      </c>
      <c r="D3142">
        <v>4</v>
      </c>
      <c r="E3142" s="127">
        <v>0</v>
      </c>
      <c r="F3142" s="127">
        <v>3.4392452172767412</v>
      </c>
      <c r="G3142" s="29">
        <v>1</v>
      </c>
      <c r="H3142" s="7"/>
      <c r="I3142" s="7"/>
      <c r="J3142" s="7"/>
      <c r="K3142" s="7"/>
      <c r="M3142" s="7"/>
    </row>
    <row r="3143" spans="1:13" x14ac:dyDescent="0.25">
      <c r="A3143" s="7"/>
      <c r="B3143">
        <v>2015</v>
      </c>
      <c r="C3143">
        <v>8</v>
      </c>
      <c r="D3143">
        <v>5</v>
      </c>
      <c r="E3143" s="127">
        <v>0</v>
      </c>
      <c r="F3143" s="127">
        <v>3.46036517293108</v>
      </c>
      <c r="G3143" s="29">
        <v>1</v>
      </c>
      <c r="H3143" s="7"/>
      <c r="I3143" s="7"/>
      <c r="J3143" s="7"/>
      <c r="K3143" s="7"/>
      <c r="M3143" s="7"/>
    </row>
    <row r="3144" spans="1:13" x14ac:dyDescent="0.25">
      <c r="A3144" s="7"/>
      <c r="B3144">
        <v>2015</v>
      </c>
      <c r="C3144">
        <v>8</v>
      </c>
      <c r="D3144">
        <v>6</v>
      </c>
      <c r="E3144" s="127">
        <v>0</v>
      </c>
      <c r="F3144" s="127">
        <v>3.481853627835974</v>
      </c>
      <c r="G3144" s="29">
        <v>1</v>
      </c>
      <c r="H3144" s="7"/>
      <c r="I3144" s="7"/>
      <c r="J3144" s="7"/>
      <c r="K3144" s="7"/>
      <c r="M3144" s="7"/>
    </row>
    <row r="3145" spans="1:13" x14ac:dyDescent="0.25">
      <c r="A3145" s="7"/>
      <c r="B3145">
        <v>2015</v>
      </c>
      <c r="C3145">
        <v>8</v>
      </c>
      <c r="D3145">
        <v>7</v>
      </c>
      <c r="E3145" s="127">
        <v>0</v>
      </c>
      <c r="F3145" s="127">
        <v>3.5037050055680155</v>
      </c>
      <c r="G3145" s="29">
        <v>1</v>
      </c>
      <c r="H3145" s="7"/>
      <c r="I3145" s="7"/>
      <c r="J3145" s="7"/>
      <c r="K3145" s="7"/>
      <c r="M3145" s="7"/>
    </row>
    <row r="3146" spans="1:13" x14ac:dyDescent="0.25">
      <c r="A3146" s="7"/>
      <c r="B3146">
        <v>2015</v>
      </c>
      <c r="C3146">
        <v>8</v>
      </c>
      <c r="D3146">
        <v>8</v>
      </c>
      <c r="E3146" s="127">
        <v>0</v>
      </c>
      <c r="F3146" s="127">
        <v>3.5259136120941932</v>
      </c>
      <c r="G3146" s="29">
        <v>1</v>
      </c>
      <c r="H3146" s="7"/>
      <c r="I3146" s="7"/>
      <c r="J3146" s="7"/>
      <c r="K3146" s="7"/>
      <c r="M3146" s="7"/>
    </row>
    <row r="3147" spans="1:13" x14ac:dyDescent="0.25">
      <c r="A3147" s="7"/>
      <c r="B3147">
        <v>2015</v>
      </c>
      <c r="C3147">
        <v>8</v>
      </c>
      <c r="D3147">
        <v>9</v>
      </c>
      <c r="E3147" s="127">
        <v>0</v>
      </c>
      <c r="F3147" s="127">
        <v>3.5484736357718276</v>
      </c>
      <c r="G3147" s="29">
        <v>1</v>
      </c>
      <c r="H3147" s="7"/>
      <c r="I3147" s="7"/>
      <c r="J3147" s="7"/>
      <c r="K3147" s="7"/>
      <c r="M3147" s="7"/>
    </row>
    <row r="3148" spans="1:13" x14ac:dyDescent="0.25">
      <c r="A3148" s="7"/>
      <c r="B3148">
        <v>2015</v>
      </c>
      <c r="C3148">
        <v>8</v>
      </c>
      <c r="D3148">
        <v>10</v>
      </c>
      <c r="E3148" s="127">
        <v>0</v>
      </c>
      <c r="F3148" s="127">
        <v>3.5713791473486372</v>
      </c>
      <c r="G3148" s="29">
        <v>1</v>
      </c>
      <c r="H3148" s="7"/>
      <c r="I3148" s="7"/>
      <c r="J3148" s="7"/>
      <c r="K3148" s="7"/>
      <c r="M3148" s="7"/>
    </row>
    <row r="3149" spans="1:13" x14ac:dyDescent="0.25">
      <c r="A3149" s="7"/>
      <c r="B3149">
        <v>2015</v>
      </c>
      <c r="C3149">
        <v>8</v>
      </c>
      <c r="D3149">
        <v>11</v>
      </c>
      <c r="E3149" s="127">
        <v>0</v>
      </c>
      <c r="F3149" s="127">
        <v>3.5946240999626942</v>
      </c>
      <c r="G3149" s="29">
        <v>1</v>
      </c>
      <c r="H3149" s="7"/>
      <c r="I3149" s="7"/>
      <c r="J3149" s="7"/>
      <c r="K3149" s="7"/>
      <c r="M3149" s="7"/>
    </row>
    <row r="3150" spans="1:13" x14ac:dyDescent="0.25">
      <c r="A3150" s="7"/>
      <c r="B3150">
        <v>2015</v>
      </c>
      <c r="C3150">
        <v>8</v>
      </c>
      <c r="D3150">
        <v>12</v>
      </c>
      <c r="E3150" s="127">
        <v>0</v>
      </c>
      <c r="F3150" s="127">
        <v>3.6182023291424459</v>
      </c>
      <c r="G3150" s="29">
        <v>1</v>
      </c>
      <c r="H3150" s="7"/>
      <c r="I3150" s="7"/>
      <c r="J3150" s="7"/>
      <c r="K3150" s="7"/>
      <c r="M3150" s="7"/>
    </row>
    <row r="3151" spans="1:13" x14ac:dyDescent="0.25">
      <c r="A3151" s="7"/>
      <c r="B3151">
        <v>2015</v>
      </c>
      <c r="C3151">
        <v>8</v>
      </c>
      <c r="D3151">
        <v>13</v>
      </c>
      <c r="E3151" s="127">
        <v>0</v>
      </c>
      <c r="F3151" s="127">
        <v>3.6421075528067002</v>
      </c>
      <c r="G3151" s="29">
        <v>1</v>
      </c>
      <c r="H3151" s="7"/>
      <c r="I3151" s="7"/>
      <c r="J3151" s="7"/>
      <c r="K3151" s="7"/>
      <c r="M3151" s="7"/>
    </row>
    <row r="3152" spans="1:13" x14ac:dyDescent="0.25">
      <c r="A3152" s="7"/>
      <c r="B3152">
        <v>2015</v>
      </c>
      <c r="C3152">
        <v>8</v>
      </c>
      <c r="D3152">
        <v>14</v>
      </c>
      <c r="E3152" s="127">
        <v>0</v>
      </c>
      <c r="F3152" s="127">
        <v>3.6663333712646433</v>
      </c>
      <c r="G3152" s="29">
        <v>1</v>
      </c>
      <c r="H3152" s="7"/>
      <c r="I3152" s="7"/>
      <c r="J3152" s="7"/>
      <c r="K3152" s="7"/>
      <c r="M3152" s="7"/>
    </row>
    <row r="3153" spans="1:13" x14ac:dyDescent="0.25">
      <c r="A3153" s="7"/>
      <c r="B3153">
        <v>2015</v>
      </c>
      <c r="C3153">
        <v>8</v>
      </c>
      <c r="D3153">
        <v>15</v>
      </c>
      <c r="E3153" s="127">
        <v>0</v>
      </c>
      <c r="F3153" s="127">
        <v>3.6908732672158187</v>
      </c>
      <c r="G3153" s="29">
        <v>1</v>
      </c>
      <c r="H3153" s="7"/>
      <c r="I3153" s="7"/>
      <c r="J3153" s="7"/>
      <c r="K3153" s="7"/>
      <c r="M3153" s="7"/>
    </row>
    <row r="3154" spans="1:13" x14ac:dyDescent="0.25">
      <c r="A3154" s="7"/>
      <c r="B3154">
        <v>2015</v>
      </c>
      <c r="C3154">
        <v>8</v>
      </c>
      <c r="D3154">
        <v>16</v>
      </c>
      <c r="E3154" s="127">
        <v>0</v>
      </c>
      <c r="F3154" s="127">
        <v>3.7157206057501373</v>
      </c>
      <c r="G3154" s="29">
        <v>1</v>
      </c>
      <c r="H3154" s="7"/>
      <c r="I3154" s="7"/>
      <c r="J3154" s="7"/>
      <c r="K3154" s="7"/>
      <c r="M3154" s="7"/>
    </row>
    <row r="3155" spans="1:13" x14ac:dyDescent="0.25">
      <c r="A3155" s="7"/>
      <c r="B3155">
        <v>2015</v>
      </c>
      <c r="C3155">
        <v>8</v>
      </c>
      <c r="D3155">
        <v>17</v>
      </c>
      <c r="E3155" s="127">
        <v>0</v>
      </c>
      <c r="F3155" s="127">
        <v>3.7408686343478852</v>
      </c>
      <c r="G3155" s="29">
        <v>1</v>
      </c>
      <c r="H3155" s="7"/>
      <c r="I3155" s="7"/>
      <c r="J3155" s="7"/>
      <c r="K3155" s="7"/>
      <c r="M3155" s="7"/>
    </row>
    <row r="3156" spans="1:13" x14ac:dyDescent="0.25">
      <c r="A3156" s="7"/>
      <c r="B3156">
        <v>2015</v>
      </c>
      <c r="C3156">
        <v>8</v>
      </c>
      <c r="D3156">
        <v>18</v>
      </c>
      <c r="E3156" s="127">
        <v>0</v>
      </c>
      <c r="F3156" s="127">
        <v>3.7663104828797125</v>
      </c>
      <c r="G3156" s="29">
        <v>1</v>
      </c>
      <c r="H3156" s="7"/>
      <c r="I3156" s="7"/>
      <c r="J3156" s="7"/>
      <c r="K3156" s="7"/>
      <c r="M3156" s="7"/>
    </row>
    <row r="3157" spans="1:13" x14ac:dyDescent="0.25">
      <c r="A3157" s="7"/>
      <c r="B3157">
        <v>2015</v>
      </c>
      <c r="C3157">
        <v>8</v>
      </c>
      <c r="D3157">
        <v>19</v>
      </c>
      <c r="E3157" s="127">
        <v>0</v>
      </c>
      <c r="F3157" s="127">
        <v>3.7920391636066335</v>
      </c>
      <c r="G3157" s="29">
        <v>1</v>
      </c>
      <c r="H3157" s="7"/>
      <c r="I3157" s="7"/>
      <c r="J3157" s="7"/>
      <c r="K3157" s="7"/>
      <c r="M3157" s="7"/>
    </row>
    <row r="3158" spans="1:13" x14ac:dyDescent="0.25">
      <c r="A3158" s="7"/>
      <c r="B3158">
        <v>2015</v>
      </c>
      <c r="C3158">
        <v>8</v>
      </c>
      <c r="D3158">
        <v>20</v>
      </c>
      <c r="E3158" s="127">
        <v>0</v>
      </c>
      <c r="F3158" s="127">
        <v>3.8180475711800446</v>
      </c>
      <c r="G3158" s="29">
        <v>1</v>
      </c>
      <c r="H3158" s="7"/>
      <c r="I3158" s="7"/>
      <c r="J3158" s="7"/>
      <c r="K3158" s="7"/>
      <c r="M3158" s="7"/>
    </row>
    <row r="3159" spans="1:13" x14ac:dyDescent="0.25">
      <c r="A3159" s="7"/>
      <c r="B3159">
        <v>2015</v>
      </c>
      <c r="C3159">
        <v>8</v>
      </c>
      <c r="D3159">
        <v>21</v>
      </c>
      <c r="E3159" s="127">
        <v>0</v>
      </c>
      <c r="F3159" s="127">
        <v>3.8443284826417026</v>
      </c>
      <c r="G3159" s="29">
        <v>1</v>
      </c>
      <c r="H3159" s="7"/>
      <c r="I3159" s="7"/>
      <c r="J3159" s="7"/>
      <c r="K3159" s="7"/>
      <c r="M3159" s="7"/>
    </row>
    <row r="3160" spans="1:13" x14ac:dyDescent="0.25">
      <c r="A3160" s="7"/>
      <c r="B3160">
        <v>2015</v>
      </c>
      <c r="C3160">
        <v>8</v>
      </c>
      <c r="D3160">
        <v>22</v>
      </c>
      <c r="E3160" s="127">
        <v>0</v>
      </c>
      <c r="F3160" s="127">
        <v>3.870874557423718</v>
      </c>
      <c r="G3160" s="29">
        <v>1</v>
      </c>
      <c r="H3160" s="7"/>
      <c r="I3160" s="7"/>
      <c r="J3160" s="7"/>
      <c r="K3160" s="7"/>
      <c r="M3160" s="7"/>
    </row>
    <row r="3161" spans="1:13" x14ac:dyDescent="0.25">
      <c r="A3161" s="7"/>
      <c r="B3161">
        <v>2015</v>
      </c>
      <c r="C3161">
        <v>8</v>
      </c>
      <c r="D3161">
        <v>23</v>
      </c>
      <c r="E3161" s="127">
        <v>0</v>
      </c>
      <c r="F3161" s="127">
        <v>3.8976783373485762</v>
      </c>
      <c r="G3161" s="29">
        <v>1</v>
      </c>
      <c r="H3161" s="7"/>
      <c r="I3161" s="7"/>
      <c r="J3161" s="7"/>
      <c r="K3161" s="7"/>
      <c r="M3161" s="7"/>
    </row>
    <row r="3162" spans="1:13" x14ac:dyDescent="0.25">
      <c r="A3162" s="7"/>
      <c r="B3162">
        <v>2015</v>
      </c>
      <c r="C3162">
        <v>8</v>
      </c>
      <c r="D3162">
        <v>24</v>
      </c>
      <c r="E3162" s="127">
        <v>0</v>
      </c>
      <c r="F3162" s="127">
        <v>3.9247322466291443</v>
      </c>
      <c r="G3162" s="29">
        <v>1</v>
      </c>
      <c r="H3162" s="7"/>
      <c r="I3162" s="7"/>
      <c r="J3162" s="7"/>
      <c r="K3162" s="7"/>
      <c r="M3162" s="7"/>
    </row>
    <row r="3163" spans="1:13" x14ac:dyDescent="0.25">
      <c r="A3163" s="7"/>
      <c r="B3163">
        <v>2015</v>
      </c>
      <c r="C3163">
        <v>8</v>
      </c>
      <c r="D3163">
        <v>25</v>
      </c>
      <c r="E3163" s="127">
        <v>0</v>
      </c>
      <c r="F3163" s="127">
        <v>3.9520285918686575</v>
      </c>
      <c r="G3163" s="29">
        <v>1</v>
      </c>
      <c r="H3163" s="7"/>
      <c r="I3163" s="7"/>
      <c r="J3163" s="7"/>
      <c r="K3163" s="7"/>
      <c r="M3163" s="7"/>
    </row>
    <row r="3164" spans="1:13" x14ac:dyDescent="0.25">
      <c r="A3164" s="7"/>
      <c r="B3164">
        <v>2015</v>
      </c>
      <c r="C3164">
        <v>8</v>
      </c>
      <c r="D3164">
        <v>26</v>
      </c>
      <c r="E3164" s="127">
        <v>0</v>
      </c>
      <c r="F3164" s="127">
        <v>3.979559562060679</v>
      </c>
      <c r="G3164" s="29">
        <v>1</v>
      </c>
      <c r="H3164" s="7"/>
      <c r="I3164" s="7"/>
      <c r="J3164" s="7"/>
      <c r="K3164" s="7"/>
      <c r="M3164" s="7"/>
    </row>
    <row r="3165" spans="1:13" x14ac:dyDescent="0.25">
      <c r="A3165" s="7"/>
      <c r="B3165">
        <v>2015</v>
      </c>
      <c r="C3165">
        <v>8</v>
      </c>
      <c r="D3165">
        <v>27</v>
      </c>
      <c r="E3165" s="127">
        <v>0</v>
      </c>
      <c r="F3165" s="127">
        <v>4.0073172285892049</v>
      </c>
      <c r="G3165" s="29">
        <v>1</v>
      </c>
      <c r="H3165" s="7"/>
      <c r="I3165" s="7"/>
      <c r="J3165" s="7"/>
      <c r="K3165" s="7"/>
      <c r="M3165" s="7"/>
    </row>
    <row r="3166" spans="1:13" x14ac:dyDescent="0.25">
      <c r="A3166" s="7"/>
      <c r="B3166">
        <v>2015</v>
      </c>
      <c r="C3166">
        <v>8</v>
      </c>
      <c r="D3166">
        <v>28</v>
      </c>
      <c r="E3166" s="127">
        <v>0</v>
      </c>
      <c r="F3166" s="127">
        <v>4.0352935452285443</v>
      </c>
      <c r="G3166" s="29">
        <v>1</v>
      </c>
      <c r="H3166" s="7"/>
      <c r="I3166" s="7"/>
      <c r="J3166" s="7"/>
      <c r="K3166" s="7"/>
      <c r="M3166" s="7"/>
    </row>
    <row r="3167" spans="1:13" x14ac:dyDescent="0.25">
      <c r="A3167" s="7"/>
      <c r="B3167">
        <v>2015</v>
      </c>
      <c r="C3167">
        <v>8</v>
      </c>
      <c r="D3167">
        <v>29</v>
      </c>
      <c r="E3167" s="127">
        <v>0</v>
      </c>
      <c r="F3167" s="127">
        <v>4.0634803481434085</v>
      </c>
      <c r="G3167" s="29">
        <v>1</v>
      </c>
      <c r="H3167" s="7"/>
      <c r="I3167" s="7"/>
      <c r="J3167" s="7"/>
      <c r="K3167" s="7"/>
      <c r="M3167" s="7"/>
    </row>
    <row r="3168" spans="1:13" x14ac:dyDescent="0.25">
      <c r="A3168" s="7"/>
      <c r="B3168">
        <v>2015</v>
      </c>
      <c r="C3168">
        <v>8</v>
      </c>
      <c r="D3168">
        <v>30</v>
      </c>
      <c r="E3168" s="127">
        <v>0</v>
      </c>
      <c r="F3168" s="127">
        <v>4.0918693558888437</v>
      </c>
      <c r="G3168" s="29">
        <v>1</v>
      </c>
      <c r="H3168" s="7"/>
      <c r="I3168" s="7"/>
      <c r="J3168" s="7"/>
      <c r="K3168" s="7"/>
      <c r="M3168" s="7"/>
    </row>
    <row r="3169" spans="1:13" x14ac:dyDescent="0.25">
      <c r="A3169" s="7"/>
      <c r="B3169">
        <v>2015</v>
      </c>
      <c r="C3169">
        <v>8</v>
      </c>
      <c r="D3169">
        <v>31</v>
      </c>
      <c r="E3169" s="127">
        <v>0</v>
      </c>
      <c r="F3169" s="127">
        <v>4.1204521694102905</v>
      </c>
      <c r="G3169" s="29">
        <v>1</v>
      </c>
      <c r="H3169" s="7"/>
      <c r="I3169" s="7"/>
      <c r="J3169" s="7"/>
      <c r="K3169" s="7"/>
      <c r="M3169" s="7"/>
    </row>
    <row r="3170" spans="1:13" x14ac:dyDescent="0.25">
      <c r="A3170" s="7"/>
      <c r="B3170">
        <v>2015</v>
      </c>
      <c r="C3170">
        <v>9</v>
      </c>
      <c r="D3170">
        <v>1</v>
      </c>
      <c r="E3170" s="127">
        <v>0</v>
      </c>
      <c r="F3170" s="127">
        <v>4.1492202720435518</v>
      </c>
      <c r="G3170" s="29">
        <v>1</v>
      </c>
      <c r="H3170" s="7"/>
      <c r="I3170" s="7"/>
      <c r="J3170" s="7"/>
      <c r="K3170" s="7"/>
      <c r="M3170" s="7"/>
    </row>
    <row r="3171" spans="1:13" x14ac:dyDescent="0.25">
      <c r="A3171" s="7"/>
      <c r="B3171">
        <v>2015</v>
      </c>
      <c r="C3171">
        <v>9</v>
      </c>
      <c r="D3171">
        <v>2</v>
      </c>
      <c r="E3171" s="127">
        <v>0</v>
      </c>
      <c r="F3171" s="127">
        <v>4.1781650295147958</v>
      </c>
      <c r="G3171" s="29">
        <v>1</v>
      </c>
      <c r="H3171" s="7"/>
      <c r="I3171" s="7"/>
      <c r="J3171" s="7"/>
      <c r="K3171" s="7"/>
      <c r="M3171" s="7"/>
    </row>
    <row r="3172" spans="1:13" x14ac:dyDescent="0.25">
      <c r="A3172" s="7"/>
      <c r="B3172">
        <v>2015</v>
      </c>
      <c r="C3172">
        <v>9</v>
      </c>
      <c r="D3172">
        <v>3</v>
      </c>
      <c r="E3172" s="127">
        <v>0</v>
      </c>
      <c r="F3172" s="127">
        <v>4.2072776899405557</v>
      </c>
      <c r="G3172" s="29">
        <v>1</v>
      </c>
      <c r="H3172" s="7"/>
      <c r="I3172" s="7"/>
      <c r="J3172" s="7"/>
      <c r="K3172" s="7"/>
      <c r="M3172" s="7"/>
    </row>
    <row r="3173" spans="1:13" x14ac:dyDescent="0.25">
      <c r="A3173" s="7"/>
      <c r="B3173">
        <v>2015</v>
      </c>
      <c r="C3173">
        <v>9</v>
      </c>
      <c r="D3173">
        <v>4</v>
      </c>
      <c r="E3173" s="127">
        <v>0</v>
      </c>
      <c r="F3173" s="127">
        <v>4.2365493838277413</v>
      </c>
      <c r="G3173" s="29">
        <v>1</v>
      </c>
      <c r="H3173" s="7"/>
      <c r="I3173" s="7"/>
      <c r="J3173" s="7"/>
      <c r="K3173" s="7"/>
      <c r="M3173" s="7"/>
    </row>
    <row r="3174" spans="1:13" x14ac:dyDescent="0.25">
      <c r="A3174" s="7"/>
      <c r="B3174">
        <v>2015</v>
      </c>
      <c r="C3174">
        <v>9</v>
      </c>
      <c r="D3174">
        <v>5</v>
      </c>
      <c r="E3174" s="127">
        <v>0</v>
      </c>
      <c r="F3174" s="127">
        <v>4.2659711240736176</v>
      </c>
      <c r="G3174" s="29">
        <v>1</v>
      </c>
      <c r="H3174" s="7"/>
      <c r="I3174" s="7"/>
      <c r="J3174" s="7"/>
      <c r="K3174" s="7"/>
      <c r="M3174" s="7"/>
    </row>
    <row r="3175" spans="1:13" x14ac:dyDescent="0.25">
      <c r="A3175" s="7"/>
      <c r="B3175">
        <v>2015</v>
      </c>
      <c r="C3175">
        <v>9</v>
      </c>
      <c r="D3175">
        <v>6</v>
      </c>
      <c r="E3175" s="127">
        <v>0</v>
      </c>
      <c r="F3175" s="127">
        <v>4.2955338059658308</v>
      </c>
      <c r="G3175" s="29">
        <v>1</v>
      </c>
      <c r="H3175" s="7"/>
      <c r="I3175" s="7"/>
      <c r="J3175" s="7"/>
      <c r="K3175" s="7"/>
      <c r="M3175" s="7"/>
    </row>
    <row r="3176" spans="1:13" x14ac:dyDescent="0.25">
      <c r="A3176" s="7"/>
      <c r="B3176">
        <v>2015</v>
      </c>
      <c r="C3176">
        <v>9</v>
      </c>
      <c r="D3176">
        <v>7</v>
      </c>
      <c r="E3176" s="127">
        <v>0</v>
      </c>
      <c r="F3176" s="127">
        <v>4.3252282071823798</v>
      </c>
      <c r="G3176" s="29">
        <v>1</v>
      </c>
      <c r="H3176" s="7"/>
      <c r="I3176" s="7"/>
      <c r="J3176" s="7"/>
      <c r="K3176" s="7"/>
      <c r="M3176" s="7"/>
    </row>
    <row r="3177" spans="1:13" x14ac:dyDescent="0.25">
      <c r="A3177" s="7"/>
      <c r="B3177">
        <v>2015</v>
      </c>
      <c r="C3177">
        <v>9</v>
      </c>
      <c r="D3177">
        <v>8</v>
      </c>
      <c r="E3177" s="127">
        <v>0</v>
      </c>
      <c r="F3177" s="127">
        <v>4.3550449877916435</v>
      </c>
      <c r="G3177" s="29">
        <v>1</v>
      </c>
      <c r="H3177" s="7"/>
      <c r="I3177" s="7"/>
      <c r="J3177" s="7"/>
      <c r="K3177" s="7"/>
      <c r="M3177" s="7"/>
    </row>
    <row r="3178" spans="1:13" x14ac:dyDescent="0.25">
      <c r="A3178" s="7"/>
      <c r="B3178">
        <v>2015</v>
      </c>
      <c r="C3178">
        <v>9</v>
      </c>
      <c r="D3178">
        <v>9</v>
      </c>
      <c r="E3178" s="127">
        <v>0</v>
      </c>
      <c r="F3178" s="127">
        <v>4.3849746902523741</v>
      </c>
      <c r="G3178" s="29">
        <v>1</v>
      </c>
      <c r="H3178" s="7"/>
      <c r="I3178" s="7"/>
      <c r="J3178" s="7"/>
      <c r="K3178" s="7"/>
      <c r="M3178" s="7"/>
    </row>
    <row r="3179" spans="1:13" x14ac:dyDescent="0.25">
      <c r="A3179" s="7"/>
      <c r="B3179">
        <v>2015</v>
      </c>
      <c r="C3179">
        <v>9</v>
      </c>
      <c r="D3179">
        <v>10</v>
      </c>
      <c r="E3179" s="127">
        <v>0</v>
      </c>
      <c r="F3179" s="127">
        <v>4.4150077394136673</v>
      </c>
      <c r="G3179" s="29">
        <v>1</v>
      </c>
      <c r="H3179" s="7"/>
      <c r="I3179" s="7"/>
      <c r="J3179" s="7"/>
      <c r="K3179" s="7"/>
      <c r="M3179" s="7"/>
    </row>
    <row r="3180" spans="1:13" x14ac:dyDescent="0.25">
      <c r="A3180" s="7"/>
      <c r="B3180">
        <v>2015</v>
      </c>
      <c r="C3180">
        <v>9</v>
      </c>
      <c r="D3180">
        <v>11</v>
      </c>
      <c r="E3180" s="127">
        <v>0</v>
      </c>
      <c r="F3180" s="127">
        <v>4.4451344425150232</v>
      </c>
      <c r="G3180" s="29">
        <v>1</v>
      </c>
      <c r="H3180" s="7"/>
      <c r="I3180" s="7"/>
      <c r="J3180" s="7"/>
      <c r="K3180" s="7"/>
      <c r="M3180" s="7"/>
    </row>
    <row r="3181" spans="1:13" x14ac:dyDescent="0.25">
      <c r="A3181" s="7"/>
      <c r="B3181">
        <v>2015</v>
      </c>
      <c r="C3181">
        <v>9</v>
      </c>
      <c r="D3181">
        <v>12</v>
      </c>
      <c r="E3181" s="127">
        <v>0</v>
      </c>
      <c r="F3181" s="127">
        <v>4.4753449891862687</v>
      </c>
      <c r="G3181" s="29">
        <v>1</v>
      </c>
      <c r="H3181" s="7"/>
      <c r="I3181" s="7"/>
      <c r="J3181" s="7"/>
      <c r="K3181" s="7"/>
      <c r="M3181" s="7"/>
    </row>
    <row r="3182" spans="1:13" x14ac:dyDescent="0.25">
      <c r="A3182" s="7"/>
      <c r="B3182">
        <v>2015</v>
      </c>
      <c r="C3182">
        <v>9</v>
      </c>
      <c r="D3182">
        <v>13</v>
      </c>
      <c r="E3182" s="127">
        <v>0</v>
      </c>
      <c r="F3182" s="127">
        <v>4.5056294514476143</v>
      </c>
      <c r="G3182" s="29">
        <v>1</v>
      </c>
      <c r="H3182" s="7"/>
      <c r="I3182" s="7"/>
      <c r="J3182" s="7"/>
      <c r="K3182" s="7"/>
      <c r="M3182" s="7"/>
    </row>
    <row r="3183" spans="1:13" x14ac:dyDescent="0.25">
      <c r="A3183" s="7"/>
      <c r="B3183">
        <v>2015</v>
      </c>
      <c r="C3183">
        <v>9</v>
      </c>
      <c r="D3183">
        <v>14</v>
      </c>
      <c r="E3183" s="127">
        <v>0</v>
      </c>
      <c r="F3183" s="127">
        <v>4.5359777837096615</v>
      </c>
      <c r="G3183" s="29">
        <v>1</v>
      </c>
      <c r="H3183" s="7"/>
      <c r="I3183" s="7"/>
      <c r="J3183" s="7"/>
      <c r="K3183" s="7"/>
      <c r="M3183" s="7"/>
    </row>
    <row r="3184" spans="1:13" x14ac:dyDescent="0.25">
      <c r="A3184" s="7"/>
      <c r="B3184">
        <v>2015</v>
      </c>
      <c r="C3184">
        <v>9</v>
      </c>
      <c r="D3184">
        <v>15</v>
      </c>
      <c r="E3184" s="127">
        <v>0</v>
      </c>
      <c r="F3184" s="127">
        <v>4.5663798227733539</v>
      </c>
      <c r="G3184" s="29">
        <v>1</v>
      </c>
      <c r="H3184" s="7"/>
      <c r="I3184" s="7"/>
      <c r="J3184" s="7"/>
      <c r="K3184" s="7"/>
      <c r="M3184" s="7"/>
    </row>
    <row r="3185" spans="1:13" x14ac:dyDescent="0.25">
      <c r="A3185" s="7"/>
      <c r="B3185">
        <v>2015</v>
      </c>
      <c r="C3185">
        <v>9</v>
      </c>
      <c r="D3185">
        <v>16</v>
      </c>
      <c r="E3185" s="127">
        <v>0</v>
      </c>
      <c r="F3185" s="127">
        <v>4.5968252878300087</v>
      </c>
      <c r="G3185" s="29">
        <v>1</v>
      </c>
      <c r="H3185" s="7"/>
      <c r="I3185" s="7"/>
      <c r="J3185" s="7"/>
      <c r="K3185" s="7"/>
      <c r="M3185" s="7"/>
    </row>
    <row r="3186" spans="1:13" x14ac:dyDescent="0.25">
      <c r="A3186" s="7"/>
      <c r="B3186">
        <v>2015</v>
      </c>
      <c r="C3186">
        <v>9</v>
      </c>
      <c r="D3186">
        <v>17</v>
      </c>
      <c r="E3186" s="127">
        <v>0</v>
      </c>
      <c r="F3186" s="127">
        <v>4.6273037804613022</v>
      </c>
      <c r="G3186" s="29">
        <v>1</v>
      </c>
      <c r="H3186" s="7"/>
      <c r="I3186" s="7"/>
      <c r="J3186" s="7"/>
      <c r="K3186" s="7"/>
      <c r="M3186" s="7"/>
    </row>
    <row r="3187" spans="1:13" x14ac:dyDescent="0.25">
      <c r="A3187" s="7"/>
      <c r="B3187">
        <v>2015</v>
      </c>
      <c r="C3187">
        <v>9</v>
      </c>
      <c r="D3187">
        <v>18</v>
      </c>
      <c r="E3187" s="127">
        <v>0</v>
      </c>
      <c r="F3187" s="127">
        <v>4.6578047846393051</v>
      </c>
      <c r="G3187" s="29">
        <v>1</v>
      </c>
      <c r="H3187" s="7"/>
      <c r="I3187" s="7"/>
      <c r="J3187" s="7"/>
      <c r="K3187" s="7"/>
      <c r="M3187" s="7"/>
    </row>
    <row r="3188" spans="1:13" x14ac:dyDescent="0.25">
      <c r="A3188" s="7"/>
      <c r="B3188">
        <v>2015</v>
      </c>
      <c r="C3188">
        <v>9</v>
      </c>
      <c r="D3188">
        <v>19</v>
      </c>
      <c r="E3188" s="127">
        <v>0</v>
      </c>
      <c r="F3188" s="127">
        <v>4.6883176667264248</v>
      </c>
      <c r="G3188" s="29">
        <v>1</v>
      </c>
      <c r="H3188" s="7"/>
      <c r="I3188" s="7"/>
      <c r="J3188" s="7"/>
      <c r="K3188" s="7"/>
      <c r="M3188" s="7"/>
    </row>
    <row r="3189" spans="1:13" x14ac:dyDescent="0.25">
      <c r="A3189" s="7"/>
      <c r="B3189">
        <v>2015</v>
      </c>
      <c r="C3189">
        <v>9</v>
      </c>
      <c r="D3189">
        <v>20</v>
      </c>
      <c r="E3189" s="127">
        <v>0</v>
      </c>
      <c r="F3189" s="127">
        <v>4.7188316754754656</v>
      </c>
      <c r="G3189" s="29">
        <v>1</v>
      </c>
      <c r="H3189" s="7"/>
      <c r="I3189" s="7"/>
      <c r="J3189" s="7"/>
      <c r="K3189" s="7"/>
      <c r="M3189" s="7"/>
    </row>
    <row r="3190" spans="1:13" x14ac:dyDescent="0.25">
      <c r="A3190" s="7"/>
      <c r="B3190">
        <v>2015</v>
      </c>
      <c r="C3190">
        <v>9</v>
      </c>
      <c r="D3190">
        <v>21</v>
      </c>
      <c r="E3190" s="127">
        <v>0</v>
      </c>
      <c r="F3190" s="127">
        <v>4.7493359420295658</v>
      </c>
      <c r="G3190" s="29">
        <v>1</v>
      </c>
      <c r="H3190" s="7"/>
      <c r="I3190" s="7"/>
      <c r="J3190" s="7"/>
      <c r="K3190" s="7"/>
      <c r="M3190" s="7"/>
    </row>
    <row r="3191" spans="1:13" x14ac:dyDescent="0.25">
      <c r="A3191" s="7"/>
      <c r="B3191">
        <v>2015</v>
      </c>
      <c r="C3191">
        <v>9</v>
      </c>
      <c r="D3191">
        <v>22</v>
      </c>
      <c r="E3191" s="127">
        <v>0</v>
      </c>
      <c r="F3191" s="127">
        <v>4.7798194799222689</v>
      </c>
      <c r="G3191" s="29">
        <v>1</v>
      </c>
      <c r="H3191" s="7"/>
      <c r="I3191" s="7"/>
      <c r="J3191" s="7"/>
      <c r="K3191" s="7"/>
      <c r="M3191" s="7"/>
    </row>
    <row r="3192" spans="1:13" x14ac:dyDescent="0.25">
      <c r="A3192" s="7"/>
      <c r="B3192">
        <v>2015</v>
      </c>
      <c r="C3192">
        <v>9</v>
      </c>
      <c r="D3192">
        <v>23</v>
      </c>
      <c r="E3192" s="127">
        <v>0</v>
      </c>
      <c r="F3192" s="127">
        <v>4.8102711850774602</v>
      </c>
      <c r="G3192" s="29">
        <v>1</v>
      </c>
      <c r="H3192" s="7"/>
      <c r="I3192" s="7"/>
      <c r="J3192" s="7"/>
      <c r="K3192" s="7"/>
      <c r="M3192" s="7"/>
    </row>
    <row r="3193" spans="1:13" x14ac:dyDescent="0.25">
      <c r="A3193" s="7"/>
      <c r="B3193">
        <v>2015</v>
      </c>
      <c r="C3193">
        <v>9</v>
      </c>
      <c r="D3193">
        <v>24</v>
      </c>
      <c r="E3193" s="127">
        <v>0</v>
      </c>
      <c r="F3193" s="127">
        <v>4.8406798358093992</v>
      </c>
      <c r="G3193" s="29">
        <v>1</v>
      </c>
      <c r="H3193" s="7"/>
      <c r="I3193" s="7"/>
      <c r="J3193" s="7"/>
      <c r="K3193" s="7"/>
      <c r="M3193" s="7"/>
    </row>
    <row r="3194" spans="1:13" x14ac:dyDescent="0.25">
      <c r="A3194" s="7"/>
      <c r="B3194">
        <v>2015</v>
      </c>
      <c r="C3194">
        <v>9</v>
      </c>
      <c r="D3194">
        <v>25</v>
      </c>
      <c r="E3194" s="127">
        <v>0</v>
      </c>
      <c r="F3194" s="127">
        <v>4.8710340928227112</v>
      </c>
      <c r="G3194" s="29">
        <v>1</v>
      </c>
      <c r="H3194" s="7"/>
      <c r="I3194" s="7"/>
      <c r="J3194" s="7"/>
      <c r="K3194" s="7"/>
      <c r="M3194" s="7"/>
    </row>
    <row r="3195" spans="1:13" x14ac:dyDescent="0.25">
      <c r="A3195" s="7"/>
      <c r="B3195">
        <v>2015</v>
      </c>
      <c r="C3195">
        <v>9</v>
      </c>
      <c r="D3195">
        <v>26</v>
      </c>
      <c r="E3195" s="127">
        <v>0</v>
      </c>
      <c r="F3195" s="127">
        <v>4.9013224992124016</v>
      </c>
      <c r="G3195" s="29">
        <v>1</v>
      </c>
      <c r="H3195" s="7"/>
      <c r="I3195" s="7"/>
      <c r="J3195" s="7"/>
      <c r="K3195" s="7"/>
      <c r="M3195" s="7"/>
    </row>
    <row r="3196" spans="1:13" x14ac:dyDescent="0.25">
      <c r="A3196" s="7"/>
      <c r="B3196">
        <v>2015</v>
      </c>
      <c r="C3196">
        <v>9</v>
      </c>
      <c r="D3196">
        <v>27</v>
      </c>
      <c r="E3196" s="127">
        <v>0</v>
      </c>
      <c r="F3196" s="127">
        <v>4.9315334804638269</v>
      </c>
      <c r="G3196" s="29">
        <v>1</v>
      </c>
      <c r="H3196" s="7"/>
      <c r="I3196" s="7"/>
      <c r="J3196" s="7"/>
      <c r="K3196" s="7"/>
      <c r="M3196" s="7"/>
    </row>
    <row r="3197" spans="1:13" x14ac:dyDescent="0.25">
      <c r="A3197" s="7"/>
      <c r="B3197">
        <v>2015</v>
      </c>
      <c r="C3197">
        <v>9</v>
      </c>
      <c r="D3197">
        <v>28</v>
      </c>
      <c r="E3197" s="127">
        <v>0</v>
      </c>
      <c r="F3197" s="127">
        <v>4.9616553444527121</v>
      </c>
      <c r="G3197" s="29">
        <v>1</v>
      </c>
      <c r="H3197" s="7"/>
      <c r="I3197" s="7"/>
      <c r="J3197" s="7"/>
      <c r="K3197" s="7"/>
      <c r="M3197" s="7"/>
    </row>
    <row r="3198" spans="1:13" x14ac:dyDescent="0.25">
      <c r="A3198" s="7"/>
      <c r="B3198">
        <v>2015</v>
      </c>
      <c r="C3198">
        <v>9</v>
      </c>
      <c r="D3198">
        <v>29</v>
      </c>
      <c r="E3198" s="127">
        <v>0</v>
      </c>
      <c r="F3198" s="127">
        <v>4.9916762814451943</v>
      </c>
      <c r="G3198" s="29">
        <v>1</v>
      </c>
      <c r="H3198" s="7"/>
      <c r="I3198" s="7"/>
      <c r="J3198" s="7"/>
      <c r="K3198" s="7"/>
      <c r="M3198" s="7"/>
    </row>
    <row r="3199" spans="1:13" x14ac:dyDescent="0.25">
      <c r="A3199" s="7"/>
      <c r="B3199">
        <v>2015</v>
      </c>
      <c r="C3199">
        <v>9</v>
      </c>
      <c r="D3199">
        <v>30</v>
      </c>
      <c r="E3199" s="127">
        <v>0</v>
      </c>
      <c r="F3199" s="127">
        <v>5.0215843640976949</v>
      </c>
      <c r="G3199" s="29">
        <v>1</v>
      </c>
      <c r="H3199" s="7"/>
      <c r="I3199" s="7"/>
      <c r="J3199" s="7"/>
      <c r="K3199" s="7"/>
      <c r="M3199" s="7"/>
    </row>
    <row r="3200" spans="1:13" x14ac:dyDescent="0.25">
      <c r="A3200" s="7"/>
      <c r="B3200">
        <v>2015</v>
      </c>
      <c r="C3200">
        <v>10</v>
      </c>
      <c r="D3200">
        <v>1</v>
      </c>
      <c r="E3200" s="127">
        <v>0</v>
      </c>
      <c r="F3200" s="127">
        <v>5.0513675474570769</v>
      </c>
      <c r="G3200" s="29">
        <v>1</v>
      </c>
      <c r="H3200" s="7"/>
      <c r="I3200" s="7"/>
      <c r="J3200" s="7"/>
      <c r="K3200" s="7"/>
      <c r="M3200" s="7"/>
    </row>
    <row r="3201" spans="1:13" x14ac:dyDescent="0.25">
      <c r="A3201" s="7"/>
      <c r="B3201">
        <v>2015</v>
      </c>
      <c r="C3201">
        <v>10</v>
      </c>
      <c r="D3201">
        <v>2</v>
      </c>
      <c r="E3201" s="127">
        <v>0</v>
      </c>
      <c r="F3201" s="127">
        <v>5.0810136689605274</v>
      </c>
      <c r="G3201" s="29">
        <v>1</v>
      </c>
      <c r="H3201" s="7"/>
      <c r="I3201" s="7"/>
      <c r="J3201" s="7"/>
      <c r="K3201" s="7"/>
      <c r="M3201" s="7"/>
    </row>
    <row r="3202" spans="1:13" x14ac:dyDescent="0.25">
      <c r="A3202" s="7"/>
      <c r="B3202">
        <v>2015</v>
      </c>
      <c r="C3202">
        <v>10</v>
      </c>
      <c r="D3202">
        <v>3</v>
      </c>
      <c r="E3202" s="127">
        <v>0</v>
      </c>
      <c r="F3202" s="127">
        <v>5.1105104484356412</v>
      </c>
      <c r="G3202" s="29">
        <v>1</v>
      </c>
      <c r="H3202" s="7"/>
      <c r="I3202" s="7"/>
      <c r="J3202" s="7"/>
      <c r="K3202" s="7"/>
      <c r="M3202" s="7"/>
    </row>
    <row r="3203" spans="1:13" x14ac:dyDescent="0.25">
      <c r="A3203" s="7"/>
      <c r="B3203">
        <v>2015</v>
      </c>
      <c r="C3203">
        <v>10</v>
      </c>
      <c r="D3203">
        <v>4</v>
      </c>
      <c r="E3203" s="127">
        <v>0</v>
      </c>
      <c r="F3203" s="127">
        <v>5.1398454881003328</v>
      </c>
      <c r="G3203" s="29">
        <v>1</v>
      </c>
      <c r="H3203" s="7"/>
      <c r="I3203" s="7"/>
      <c r="J3203" s="7"/>
      <c r="K3203" s="7"/>
      <c r="M3203" s="7"/>
    </row>
    <row r="3204" spans="1:13" x14ac:dyDescent="0.25">
      <c r="A3204" s="7"/>
      <c r="B3204">
        <v>2015</v>
      </c>
      <c r="C3204">
        <v>10</v>
      </c>
      <c r="D3204">
        <v>5</v>
      </c>
      <c r="E3204" s="127">
        <v>0</v>
      </c>
      <c r="F3204" s="127">
        <v>5.1690062725629264</v>
      </c>
      <c r="G3204" s="29">
        <v>1</v>
      </c>
      <c r="H3204" s="7"/>
      <c r="I3204" s="7"/>
      <c r="J3204" s="7"/>
      <c r="K3204" s="7"/>
      <c r="M3204" s="7"/>
    </row>
    <row r="3205" spans="1:13" x14ac:dyDescent="0.25">
      <c r="A3205" s="7"/>
      <c r="B3205">
        <v>2015</v>
      </c>
      <c r="C3205">
        <v>10</v>
      </c>
      <c r="D3205">
        <v>6</v>
      </c>
      <c r="E3205" s="127">
        <v>0</v>
      </c>
      <c r="F3205" s="127">
        <v>5.1979801688220828</v>
      </c>
      <c r="G3205" s="29">
        <v>1</v>
      </c>
      <c r="H3205" s="7"/>
      <c r="I3205" s="7"/>
      <c r="J3205" s="7"/>
      <c r="K3205" s="7"/>
      <c r="M3205" s="7"/>
    </row>
    <row r="3206" spans="1:13" x14ac:dyDescent="0.25">
      <c r="A3206" s="7"/>
      <c r="B3206">
        <v>2015</v>
      </c>
      <c r="C3206">
        <v>10</v>
      </c>
      <c r="D3206">
        <v>7</v>
      </c>
      <c r="E3206" s="127">
        <v>0</v>
      </c>
      <c r="F3206" s="127">
        <v>5.2267544262668597</v>
      </c>
      <c r="G3206" s="29">
        <v>1</v>
      </c>
      <c r="H3206" s="7"/>
      <c r="I3206" s="7"/>
      <c r="J3206" s="7"/>
      <c r="K3206" s="7"/>
      <c r="M3206" s="7"/>
    </row>
    <row r="3207" spans="1:13" x14ac:dyDescent="0.25">
      <c r="A3207" s="7"/>
      <c r="B3207">
        <v>2015</v>
      </c>
      <c r="C3207">
        <v>10</v>
      </c>
      <c r="D3207">
        <v>8</v>
      </c>
      <c r="E3207" s="127">
        <v>0</v>
      </c>
      <c r="F3207" s="127">
        <v>5.2553161766766632</v>
      </c>
      <c r="G3207" s="29">
        <v>1</v>
      </c>
      <c r="H3207" s="7"/>
      <c r="I3207" s="7"/>
      <c r="J3207" s="7"/>
      <c r="K3207" s="7"/>
      <c r="M3207" s="7"/>
    </row>
    <row r="3208" spans="1:13" x14ac:dyDescent="0.25">
      <c r="A3208" s="7"/>
      <c r="B3208">
        <v>2015</v>
      </c>
      <c r="C3208">
        <v>10</v>
      </c>
      <c r="D3208">
        <v>9</v>
      </c>
      <c r="E3208" s="127">
        <v>0</v>
      </c>
      <c r="F3208" s="127">
        <v>5.2836524342212616</v>
      </c>
      <c r="G3208" s="29">
        <v>1</v>
      </c>
      <c r="H3208" s="7"/>
      <c r="I3208" s="7"/>
      <c r="J3208" s="7"/>
      <c r="K3208" s="7"/>
      <c r="M3208" s="7"/>
    </row>
    <row r="3209" spans="1:13" x14ac:dyDescent="0.25">
      <c r="A3209" s="7"/>
      <c r="B3209">
        <v>2015</v>
      </c>
      <c r="C3209">
        <v>10</v>
      </c>
      <c r="D3209">
        <v>10</v>
      </c>
      <c r="E3209" s="127">
        <v>0</v>
      </c>
      <c r="F3209" s="127">
        <v>5.3117500954608081</v>
      </c>
      <c r="G3209" s="29">
        <v>1</v>
      </c>
      <c r="H3209" s="7"/>
      <c r="I3209" s="7"/>
      <c r="J3209" s="7"/>
      <c r="K3209" s="7"/>
      <c r="M3209" s="7"/>
    </row>
    <row r="3210" spans="1:13" x14ac:dyDescent="0.25">
      <c r="A3210" s="7"/>
      <c r="B3210">
        <v>2015</v>
      </c>
      <c r="C3210">
        <v>10</v>
      </c>
      <c r="D3210">
        <v>11</v>
      </c>
      <c r="E3210" s="127">
        <v>0</v>
      </c>
      <c r="F3210" s="127">
        <v>5.3395959393458226</v>
      </c>
      <c r="G3210" s="29">
        <v>1</v>
      </c>
      <c r="H3210" s="7"/>
      <c r="I3210" s="7"/>
      <c r="J3210" s="7"/>
      <c r="K3210" s="7"/>
      <c r="M3210" s="7"/>
    </row>
    <row r="3211" spans="1:13" x14ac:dyDescent="0.25">
      <c r="A3211" s="7"/>
      <c r="B3211">
        <v>2015</v>
      </c>
      <c r="C3211">
        <v>10</v>
      </c>
      <c r="D3211">
        <v>12</v>
      </c>
      <c r="E3211" s="127">
        <v>0</v>
      </c>
      <c r="F3211" s="127">
        <v>5.3671766272171695</v>
      </c>
      <c r="G3211" s="29">
        <v>1</v>
      </c>
      <c r="H3211" s="7"/>
      <c r="I3211" s="7"/>
      <c r="J3211" s="7"/>
      <c r="K3211" s="7"/>
      <c r="M3211" s="7"/>
    </row>
    <row r="3212" spans="1:13" x14ac:dyDescent="0.25">
      <c r="A3212" s="7"/>
      <c r="B3212">
        <v>2015</v>
      </c>
      <c r="C3212">
        <v>10</v>
      </c>
      <c r="D3212">
        <v>13</v>
      </c>
      <c r="E3212" s="127">
        <v>0</v>
      </c>
      <c r="F3212" s="127">
        <v>5.3944787028061292</v>
      </c>
      <c r="G3212" s="29">
        <v>1</v>
      </c>
      <c r="H3212" s="7"/>
      <c r="I3212" s="7"/>
      <c r="J3212" s="7"/>
      <c r="K3212" s="7"/>
      <c r="M3212" s="7"/>
    </row>
    <row r="3213" spans="1:13" x14ac:dyDescent="0.25">
      <c r="A3213" s="7"/>
      <c r="B3213">
        <v>2015</v>
      </c>
      <c r="C3213">
        <v>10</v>
      </c>
      <c r="D3213">
        <v>14</v>
      </c>
      <c r="E3213" s="127">
        <v>0</v>
      </c>
      <c r="F3213" s="127">
        <v>5.421488592234283</v>
      </c>
      <c r="G3213" s="29">
        <v>1</v>
      </c>
      <c r="H3213" s="7"/>
      <c r="I3213" s="7"/>
      <c r="J3213" s="7"/>
      <c r="K3213" s="7"/>
      <c r="M3213" s="7"/>
    </row>
    <row r="3214" spans="1:13" x14ac:dyDescent="0.25">
      <c r="A3214" s="7"/>
      <c r="B3214">
        <v>2015</v>
      </c>
      <c r="C3214">
        <v>10</v>
      </c>
      <c r="D3214">
        <v>15</v>
      </c>
      <c r="E3214" s="127">
        <v>0</v>
      </c>
      <c r="F3214" s="127">
        <v>5.448192604013645</v>
      </c>
      <c r="G3214" s="29">
        <v>1</v>
      </c>
      <c r="H3214" s="7"/>
      <c r="I3214" s="7"/>
      <c r="J3214" s="7"/>
      <c r="K3214" s="7"/>
      <c r="M3214" s="7"/>
    </row>
    <row r="3215" spans="1:13" x14ac:dyDescent="0.25">
      <c r="A3215" s="7"/>
      <c r="B3215">
        <v>2015</v>
      </c>
      <c r="C3215">
        <v>10</v>
      </c>
      <c r="D3215">
        <v>16</v>
      </c>
      <c r="E3215" s="127">
        <v>0</v>
      </c>
      <c r="F3215" s="127">
        <v>5.474576929046556</v>
      </c>
      <c r="G3215" s="29">
        <v>1</v>
      </c>
      <c r="H3215" s="7"/>
      <c r="I3215" s="7"/>
      <c r="J3215" s="7"/>
      <c r="K3215" s="7"/>
      <c r="M3215" s="7"/>
    </row>
    <row r="3216" spans="1:13" x14ac:dyDescent="0.25">
      <c r="A3216" s="7"/>
      <c r="B3216">
        <v>2015</v>
      </c>
      <c r="C3216">
        <v>10</v>
      </c>
      <c r="D3216">
        <v>17</v>
      </c>
      <c r="E3216" s="127">
        <v>0</v>
      </c>
      <c r="F3216" s="127">
        <v>5.5006276406257335</v>
      </c>
      <c r="G3216" s="29">
        <v>1</v>
      </c>
      <c r="H3216" s="7"/>
      <c r="I3216" s="7"/>
      <c r="J3216" s="7"/>
      <c r="K3216" s="7"/>
      <c r="M3216" s="7"/>
    </row>
    <row r="3217" spans="1:13" x14ac:dyDescent="0.25">
      <c r="A3217" s="7"/>
      <c r="B3217">
        <v>2015</v>
      </c>
      <c r="C3217">
        <v>10</v>
      </c>
      <c r="D3217">
        <v>18</v>
      </c>
      <c r="E3217" s="127">
        <v>6.3130140299999997</v>
      </c>
      <c r="F3217" s="127">
        <v>5.5263306944342938</v>
      </c>
      <c r="G3217" s="29">
        <v>1</v>
      </c>
      <c r="H3217" s="7"/>
      <c r="I3217" s="7"/>
      <c r="J3217" s="7"/>
      <c r="K3217" s="7"/>
      <c r="M3217" s="7"/>
    </row>
    <row r="3218" spans="1:13" x14ac:dyDescent="0.25">
      <c r="A3218" s="7"/>
      <c r="B3218">
        <v>2015</v>
      </c>
      <c r="C3218">
        <v>10</v>
      </c>
      <c r="D3218">
        <v>19</v>
      </c>
      <c r="E3218" s="127">
        <v>0</v>
      </c>
      <c r="F3218" s="127">
        <v>5.551671928545642</v>
      </c>
      <c r="G3218" s="29">
        <v>1</v>
      </c>
      <c r="H3218" s="7"/>
      <c r="I3218" s="7"/>
      <c r="J3218" s="7"/>
      <c r="K3218" s="7"/>
      <c r="M3218" s="7"/>
    </row>
    <row r="3219" spans="1:13" x14ac:dyDescent="0.25">
      <c r="A3219" s="7"/>
      <c r="B3219">
        <v>2015</v>
      </c>
      <c r="C3219">
        <v>10</v>
      </c>
      <c r="D3219">
        <v>20</v>
      </c>
      <c r="E3219" s="127">
        <v>0</v>
      </c>
      <c r="F3219" s="127">
        <v>5.5766370634236546</v>
      </c>
      <c r="G3219" s="29">
        <v>1</v>
      </c>
      <c r="H3219" s="7"/>
      <c r="I3219" s="7"/>
      <c r="J3219" s="7"/>
      <c r="K3219" s="7"/>
      <c r="M3219" s="7"/>
    </row>
    <row r="3220" spans="1:13" x14ac:dyDescent="0.25">
      <c r="A3220" s="7"/>
      <c r="B3220">
        <v>2015</v>
      </c>
      <c r="C3220">
        <v>10</v>
      </c>
      <c r="D3220">
        <v>21</v>
      </c>
      <c r="E3220" s="127">
        <v>0</v>
      </c>
      <c r="F3220" s="127">
        <v>5.6012117019224998</v>
      </c>
      <c r="G3220" s="29">
        <v>1</v>
      </c>
      <c r="H3220" s="7"/>
      <c r="I3220" s="7"/>
      <c r="J3220" s="7"/>
      <c r="K3220" s="7"/>
      <c r="M3220" s="7"/>
    </row>
    <row r="3221" spans="1:13" x14ac:dyDescent="0.25">
      <c r="A3221" s="7"/>
      <c r="B3221">
        <v>2015</v>
      </c>
      <c r="C3221">
        <v>10</v>
      </c>
      <c r="D3221">
        <v>22</v>
      </c>
      <c r="E3221" s="127">
        <v>0</v>
      </c>
      <c r="F3221" s="127">
        <v>5.6253813292867267</v>
      </c>
      <c r="G3221" s="29">
        <v>1</v>
      </c>
      <c r="H3221" s="7"/>
      <c r="I3221" s="7"/>
      <c r="J3221" s="7"/>
      <c r="K3221" s="7"/>
      <c r="M3221" s="7"/>
    </row>
    <row r="3222" spans="1:13" x14ac:dyDescent="0.25">
      <c r="A3222" s="7"/>
      <c r="B3222">
        <v>2015</v>
      </c>
      <c r="C3222">
        <v>10</v>
      </c>
      <c r="D3222">
        <v>23</v>
      </c>
      <c r="E3222" s="127">
        <v>0</v>
      </c>
      <c r="F3222" s="127">
        <v>5.6491313131512921</v>
      </c>
      <c r="G3222" s="29">
        <v>1</v>
      </c>
      <c r="H3222" s="7"/>
      <c r="I3222" s="7"/>
      <c r="J3222" s="7"/>
      <c r="K3222" s="7"/>
      <c r="M3222" s="7"/>
    </row>
    <row r="3223" spans="1:13" x14ac:dyDescent="0.25">
      <c r="A3223" s="7"/>
      <c r="B3223">
        <v>2015</v>
      </c>
      <c r="C3223">
        <v>10</v>
      </c>
      <c r="D3223">
        <v>24</v>
      </c>
      <c r="E3223" s="127">
        <v>1.6807375</v>
      </c>
      <c r="F3223" s="127">
        <v>5.6724469035414646</v>
      </c>
      <c r="G3223" s="29">
        <v>1</v>
      </c>
      <c r="H3223" s="7"/>
      <c r="I3223" s="7"/>
      <c r="J3223" s="7"/>
      <c r="K3223" s="7"/>
      <c r="M3223" s="7"/>
    </row>
    <row r="3224" spans="1:13" x14ac:dyDescent="0.25">
      <c r="A3224" s="7"/>
      <c r="B3224">
        <v>2015</v>
      </c>
      <c r="C3224">
        <v>10</v>
      </c>
      <c r="D3224">
        <v>25</v>
      </c>
      <c r="E3224" s="127">
        <v>0</v>
      </c>
      <c r="F3224" s="127">
        <v>5.6953132328729321</v>
      </c>
      <c r="G3224" s="29">
        <v>1</v>
      </c>
      <c r="H3224" s="7"/>
      <c r="I3224" s="7"/>
      <c r="J3224" s="7"/>
      <c r="K3224" s="7"/>
      <c r="M3224" s="7"/>
    </row>
    <row r="3225" spans="1:13" x14ac:dyDescent="0.25">
      <c r="A3225" s="7"/>
      <c r="B3225">
        <v>2015</v>
      </c>
      <c r="C3225">
        <v>10</v>
      </c>
      <c r="D3225">
        <v>26</v>
      </c>
      <c r="E3225" s="127">
        <v>0</v>
      </c>
      <c r="F3225" s="127">
        <v>5.7177153159517022</v>
      </c>
      <c r="G3225" s="29">
        <v>1</v>
      </c>
      <c r="H3225" s="7"/>
      <c r="I3225" s="7"/>
      <c r="J3225" s="7"/>
      <c r="K3225" s="7"/>
      <c r="M3225" s="7"/>
    </row>
    <row r="3226" spans="1:13" x14ac:dyDescent="0.25">
      <c r="A3226" s="7"/>
      <c r="B3226">
        <v>2015</v>
      </c>
      <c r="C3226">
        <v>10</v>
      </c>
      <c r="D3226">
        <v>27</v>
      </c>
      <c r="E3226" s="127">
        <v>0</v>
      </c>
      <c r="F3226" s="127">
        <v>5.7396380499742099</v>
      </c>
      <c r="G3226" s="29">
        <v>1</v>
      </c>
      <c r="H3226" s="7"/>
      <c r="I3226" s="7"/>
      <c r="J3226" s="7"/>
      <c r="K3226" s="7"/>
      <c r="M3226" s="7"/>
    </row>
    <row r="3227" spans="1:13" x14ac:dyDescent="0.25">
      <c r="A3227" s="7"/>
      <c r="B3227">
        <v>2015</v>
      </c>
      <c r="C3227">
        <v>10</v>
      </c>
      <c r="D3227">
        <v>28</v>
      </c>
      <c r="E3227" s="127">
        <v>0</v>
      </c>
      <c r="F3227" s="127">
        <v>5.7610662145271787</v>
      </c>
      <c r="G3227" s="29">
        <v>1</v>
      </c>
      <c r="H3227" s="7"/>
      <c r="I3227" s="7"/>
      <c r="J3227" s="7"/>
      <c r="K3227" s="7"/>
      <c r="M3227" s="7"/>
    </row>
    <row r="3228" spans="1:13" x14ac:dyDescent="0.25">
      <c r="A3228" s="7"/>
      <c r="B3228">
        <v>2015</v>
      </c>
      <c r="C3228">
        <v>10</v>
      </c>
      <c r="D3228">
        <v>29</v>
      </c>
      <c r="E3228" s="127">
        <v>0</v>
      </c>
      <c r="F3228" s="127">
        <v>5.7819844715877693</v>
      </c>
      <c r="G3228" s="29">
        <v>1</v>
      </c>
      <c r="H3228" s="7"/>
      <c r="I3228" s="7"/>
      <c r="J3228" s="7"/>
      <c r="K3228" s="7"/>
      <c r="M3228" s="7"/>
    </row>
    <row r="3229" spans="1:13" x14ac:dyDescent="0.25">
      <c r="A3229" s="7"/>
      <c r="B3229">
        <v>2015</v>
      </c>
      <c r="C3229">
        <v>10</v>
      </c>
      <c r="D3229">
        <v>30</v>
      </c>
      <c r="E3229" s="127">
        <v>0</v>
      </c>
      <c r="F3229" s="127">
        <v>5.8023773655234869</v>
      </c>
      <c r="G3229" s="29">
        <v>1</v>
      </c>
      <c r="H3229" s="7"/>
      <c r="I3229" s="7"/>
      <c r="J3229" s="7"/>
      <c r="K3229" s="7"/>
      <c r="M3229" s="7"/>
    </row>
    <row r="3230" spans="1:13" x14ac:dyDescent="0.25">
      <c r="A3230" s="7"/>
      <c r="B3230">
        <v>2015</v>
      </c>
      <c r="C3230">
        <v>10</v>
      </c>
      <c r="D3230">
        <v>31</v>
      </c>
      <c r="E3230" s="127">
        <v>0</v>
      </c>
      <c r="F3230" s="127">
        <v>5.8222293230922091</v>
      </c>
      <c r="G3230" s="29">
        <v>1</v>
      </c>
      <c r="H3230" s="7"/>
      <c r="I3230" s="7"/>
      <c r="J3230" s="7"/>
      <c r="K3230" s="7"/>
      <c r="M3230" s="7"/>
    </row>
    <row r="3231" spans="1:13" x14ac:dyDescent="0.25">
      <c r="A3231" s="7"/>
      <c r="B3231">
        <v>2015</v>
      </c>
      <c r="C3231">
        <v>11</v>
      </c>
      <c r="D3231">
        <v>1</v>
      </c>
      <c r="E3231" s="127">
        <v>0</v>
      </c>
      <c r="F3231" s="127">
        <v>5.8415246534421321</v>
      </c>
      <c r="G3231" s="29">
        <v>1</v>
      </c>
      <c r="H3231" s="7"/>
      <c r="I3231" s="7"/>
      <c r="J3231" s="7"/>
      <c r="K3231" s="7"/>
      <c r="M3231" s="7"/>
    </row>
    <row r="3232" spans="1:13" x14ac:dyDescent="0.25">
      <c r="A3232" s="7"/>
      <c r="B3232">
        <v>2015</v>
      </c>
      <c r="C3232">
        <v>11</v>
      </c>
      <c r="D3232">
        <v>2</v>
      </c>
      <c r="E3232" s="127">
        <v>0</v>
      </c>
      <c r="F3232" s="127">
        <v>5.8602475481119143</v>
      </c>
      <c r="G3232" s="29">
        <v>1</v>
      </c>
      <c r="H3232" s="7"/>
      <c r="I3232" s="7"/>
      <c r="J3232" s="7"/>
      <c r="K3232" s="7"/>
      <c r="M3232" s="7"/>
    </row>
    <row r="3233" spans="1:13" x14ac:dyDescent="0.25">
      <c r="A3233" s="7"/>
      <c r="B3233">
        <v>2015</v>
      </c>
      <c r="C3233">
        <v>11</v>
      </c>
      <c r="D3233">
        <v>3</v>
      </c>
      <c r="E3233" s="127">
        <v>0</v>
      </c>
      <c r="F3233" s="127">
        <v>5.8783820810304981</v>
      </c>
      <c r="G3233" s="29">
        <v>1</v>
      </c>
      <c r="H3233" s="7"/>
      <c r="I3233" s="7"/>
      <c r="J3233" s="7"/>
      <c r="K3233" s="7"/>
      <c r="M3233" s="7"/>
    </row>
    <row r="3234" spans="1:13" x14ac:dyDescent="0.25">
      <c r="A3234" s="7"/>
      <c r="B3234">
        <v>2015</v>
      </c>
      <c r="C3234">
        <v>11</v>
      </c>
      <c r="D3234">
        <v>4</v>
      </c>
      <c r="E3234" s="127">
        <v>0</v>
      </c>
      <c r="F3234" s="127">
        <v>5.8959122085172391</v>
      </c>
      <c r="G3234" s="29">
        <v>1</v>
      </c>
      <c r="H3234" s="7"/>
      <c r="I3234" s="7"/>
      <c r="J3234" s="7"/>
      <c r="K3234" s="7"/>
      <c r="M3234" s="7"/>
    </row>
    <row r="3235" spans="1:13" x14ac:dyDescent="0.25">
      <c r="A3235" s="7"/>
      <c r="B3235">
        <v>2015</v>
      </c>
      <c r="C3235">
        <v>11</v>
      </c>
      <c r="D3235">
        <v>5</v>
      </c>
      <c r="E3235" s="127">
        <v>0</v>
      </c>
      <c r="F3235" s="127">
        <v>5.9128217692818525</v>
      </c>
      <c r="G3235" s="29">
        <v>1</v>
      </c>
      <c r="H3235" s="7"/>
      <c r="I3235" s="7"/>
      <c r="J3235" s="7"/>
      <c r="K3235" s="7"/>
      <c r="M3235" s="7"/>
    </row>
    <row r="3236" spans="1:13" x14ac:dyDescent="0.25">
      <c r="A3236" s="7"/>
      <c r="B3236">
        <v>2015</v>
      </c>
      <c r="C3236">
        <v>11</v>
      </c>
      <c r="D3236">
        <v>6</v>
      </c>
      <c r="E3236" s="127">
        <v>0</v>
      </c>
      <c r="F3236" s="127">
        <v>5.9290944844243985</v>
      </c>
      <c r="G3236" s="29">
        <v>1</v>
      </c>
      <c r="H3236" s="7"/>
      <c r="I3236" s="7"/>
      <c r="J3236" s="7"/>
      <c r="K3236" s="7"/>
      <c r="M3236" s="7"/>
    </row>
    <row r="3237" spans="1:13" x14ac:dyDescent="0.25">
      <c r="A3237" s="7"/>
      <c r="B3237">
        <v>2015</v>
      </c>
      <c r="C3237">
        <v>11</v>
      </c>
      <c r="D3237">
        <v>7</v>
      </c>
      <c r="E3237" s="127">
        <v>0</v>
      </c>
      <c r="F3237" s="127">
        <v>5.9447139574353312</v>
      </c>
      <c r="G3237" s="29">
        <v>1</v>
      </c>
      <c r="H3237" s="7"/>
      <c r="I3237" s="7"/>
      <c r="J3237" s="7"/>
      <c r="K3237" s="7"/>
      <c r="M3237" s="7"/>
    </row>
    <row r="3238" spans="1:13" x14ac:dyDescent="0.25">
      <c r="A3238" s="7"/>
      <c r="B3238">
        <v>2015</v>
      </c>
      <c r="C3238">
        <v>11</v>
      </c>
      <c r="D3238">
        <v>8</v>
      </c>
      <c r="E3238" s="127">
        <v>0</v>
      </c>
      <c r="F3238" s="127">
        <v>5.9596636741954701</v>
      </c>
      <c r="G3238" s="29">
        <v>1</v>
      </c>
      <c r="H3238" s="7"/>
      <c r="I3238" s="7"/>
      <c r="J3238" s="7"/>
      <c r="K3238" s="7"/>
      <c r="M3238" s="7"/>
    </row>
    <row r="3239" spans="1:13" x14ac:dyDescent="0.25">
      <c r="A3239" s="7"/>
      <c r="B3239">
        <v>2015</v>
      </c>
      <c r="C3239">
        <v>11</v>
      </c>
      <c r="D3239">
        <v>9</v>
      </c>
      <c r="E3239" s="127">
        <v>0</v>
      </c>
      <c r="F3239" s="127">
        <v>5.9739270029760032</v>
      </c>
      <c r="G3239" s="29">
        <v>1</v>
      </c>
      <c r="H3239" s="7"/>
      <c r="I3239" s="7"/>
      <c r="J3239" s="7"/>
      <c r="K3239" s="7"/>
      <c r="M3239" s="7"/>
    </row>
    <row r="3240" spans="1:13" x14ac:dyDescent="0.25">
      <c r="A3240" s="7"/>
      <c r="B3240">
        <v>2015</v>
      </c>
      <c r="C3240">
        <v>11</v>
      </c>
      <c r="D3240">
        <v>10</v>
      </c>
      <c r="E3240" s="127">
        <v>0</v>
      </c>
      <c r="F3240" s="127">
        <v>5.9874871944384385</v>
      </c>
      <c r="G3240" s="29">
        <v>1</v>
      </c>
      <c r="H3240" s="7"/>
      <c r="I3240" s="7"/>
      <c r="J3240" s="7"/>
      <c r="K3240" s="7"/>
      <c r="M3240" s="7"/>
    </row>
    <row r="3241" spans="1:13" x14ac:dyDescent="0.25">
      <c r="A3241" s="7"/>
      <c r="B3241">
        <v>2015</v>
      </c>
      <c r="C3241">
        <v>11</v>
      </c>
      <c r="D3241">
        <v>11</v>
      </c>
      <c r="E3241" s="127">
        <v>0</v>
      </c>
      <c r="F3241" s="127">
        <v>6.0003273816347527</v>
      </c>
      <c r="G3241" s="29">
        <v>1</v>
      </c>
      <c r="H3241" s="7"/>
      <c r="I3241" s="7"/>
      <c r="J3241" s="7"/>
      <c r="K3241" s="7"/>
      <c r="M3241" s="7"/>
    </row>
    <row r="3242" spans="1:13" x14ac:dyDescent="0.25">
      <c r="A3242" s="7"/>
      <c r="B3242">
        <v>2015</v>
      </c>
      <c r="C3242">
        <v>11</v>
      </c>
      <c r="D3242">
        <v>12</v>
      </c>
      <c r="E3242" s="127">
        <v>0</v>
      </c>
      <c r="F3242" s="127">
        <v>6.0124305800071998</v>
      </c>
      <c r="G3242" s="29">
        <v>1</v>
      </c>
      <c r="H3242" s="7"/>
      <c r="I3242" s="7"/>
      <c r="J3242" s="7"/>
      <c r="K3242" s="7"/>
      <c r="M3242" s="7"/>
    </row>
    <row r="3243" spans="1:13" x14ac:dyDescent="0.25">
      <c r="A3243" s="7"/>
      <c r="B3243">
        <v>2015</v>
      </c>
      <c r="C3243">
        <v>11</v>
      </c>
      <c r="D3243">
        <v>13</v>
      </c>
      <c r="E3243" s="127">
        <v>0</v>
      </c>
      <c r="F3243" s="127">
        <v>6.0237796873884255</v>
      </c>
      <c r="G3243" s="29">
        <v>1</v>
      </c>
      <c r="H3243" s="7"/>
      <c r="I3243" s="7"/>
      <c r="J3243" s="7"/>
      <c r="K3243" s="7"/>
      <c r="M3243" s="7"/>
    </row>
    <row r="3244" spans="1:13" x14ac:dyDescent="0.25">
      <c r="A3244" s="7"/>
      <c r="B3244">
        <v>2015</v>
      </c>
      <c r="C3244">
        <v>11</v>
      </c>
      <c r="D3244">
        <v>14</v>
      </c>
      <c r="E3244" s="127">
        <v>0</v>
      </c>
      <c r="F3244" s="127">
        <v>6.0343574840014638</v>
      </c>
      <c r="G3244" s="29">
        <v>1</v>
      </c>
      <c r="H3244" s="7"/>
      <c r="I3244" s="7"/>
      <c r="J3244" s="7"/>
      <c r="K3244" s="7"/>
      <c r="M3244" s="7"/>
    </row>
    <row r="3245" spans="1:13" x14ac:dyDescent="0.25">
      <c r="A3245" s="7"/>
      <c r="B3245">
        <v>2015</v>
      </c>
      <c r="C3245">
        <v>11</v>
      </c>
      <c r="D3245">
        <v>15</v>
      </c>
      <c r="E3245" s="127">
        <v>0</v>
      </c>
      <c r="F3245" s="127">
        <v>6.0441466324597002</v>
      </c>
      <c r="G3245" s="29">
        <v>1</v>
      </c>
      <c r="H3245" s="7"/>
      <c r="I3245" s="7"/>
      <c r="J3245" s="7"/>
      <c r="K3245" s="7"/>
      <c r="M3245" s="7"/>
    </row>
    <row r="3246" spans="1:13" x14ac:dyDescent="0.25">
      <c r="A3246" s="7"/>
      <c r="B3246">
        <v>2015</v>
      </c>
      <c r="C3246">
        <v>11</v>
      </c>
      <c r="D3246">
        <v>16</v>
      </c>
      <c r="E3246" s="127">
        <v>0</v>
      </c>
      <c r="F3246" s="127">
        <v>6.0531296777668864</v>
      </c>
      <c r="G3246" s="29">
        <v>1</v>
      </c>
      <c r="H3246" s="7"/>
      <c r="I3246" s="7"/>
      <c r="J3246" s="7"/>
      <c r="K3246" s="7"/>
      <c r="M3246" s="7"/>
    </row>
    <row r="3247" spans="1:13" x14ac:dyDescent="0.25">
      <c r="A3247" s="7"/>
      <c r="B3247">
        <v>2015</v>
      </c>
      <c r="C3247">
        <v>11</v>
      </c>
      <c r="D3247">
        <v>17</v>
      </c>
      <c r="E3247" s="127">
        <v>0</v>
      </c>
      <c r="F3247" s="127">
        <v>6.0612890473171532</v>
      </c>
      <c r="G3247" s="29">
        <v>1</v>
      </c>
      <c r="H3247" s="7"/>
      <c r="I3247" s="7"/>
      <c r="J3247" s="7"/>
      <c r="K3247" s="7"/>
      <c r="M3247" s="7"/>
    </row>
    <row r="3248" spans="1:13" x14ac:dyDescent="0.25">
      <c r="A3248" s="7"/>
      <c r="B3248">
        <v>2015</v>
      </c>
      <c r="C3248">
        <v>11</v>
      </c>
      <c r="D3248">
        <v>18</v>
      </c>
      <c r="E3248" s="127">
        <v>0</v>
      </c>
      <c r="F3248" s="127">
        <v>6.068607050894979</v>
      </c>
      <c r="G3248" s="29">
        <v>1</v>
      </c>
      <c r="H3248" s="7"/>
      <c r="I3248" s="7"/>
      <c r="J3248" s="7"/>
      <c r="K3248" s="7"/>
      <c r="M3248" s="7"/>
    </row>
    <row r="3249" spans="1:13" x14ac:dyDescent="0.25">
      <c r="A3249" s="7"/>
      <c r="B3249">
        <v>2015</v>
      </c>
      <c r="C3249">
        <v>11</v>
      </c>
      <c r="D3249">
        <v>19</v>
      </c>
      <c r="E3249" s="127">
        <v>1.32984579</v>
      </c>
      <c r="F3249" s="127">
        <v>6.075065880675254</v>
      </c>
      <c r="G3249" s="29">
        <v>1</v>
      </c>
      <c r="H3249" s="7"/>
      <c r="I3249" s="7"/>
      <c r="J3249" s="7"/>
      <c r="K3249" s="7"/>
      <c r="M3249" s="7"/>
    </row>
    <row r="3250" spans="1:13" x14ac:dyDescent="0.25">
      <c r="A3250" s="7"/>
      <c r="B3250">
        <v>2015</v>
      </c>
      <c r="C3250">
        <v>11</v>
      </c>
      <c r="D3250">
        <v>20</v>
      </c>
      <c r="E3250" s="127">
        <v>0</v>
      </c>
      <c r="F3250" s="127">
        <v>6.0806476112231671</v>
      </c>
      <c r="G3250" s="29">
        <v>1</v>
      </c>
      <c r="H3250" s="7"/>
      <c r="I3250" s="7"/>
      <c r="J3250" s="7"/>
      <c r="K3250" s="7"/>
      <c r="M3250" s="7"/>
    </row>
    <row r="3251" spans="1:13" x14ac:dyDescent="0.25">
      <c r="A3251" s="7"/>
      <c r="B3251">
        <v>2015</v>
      </c>
      <c r="C3251">
        <v>11</v>
      </c>
      <c r="D3251">
        <v>21</v>
      </c>
      <c r="E3251" s="127">
        <v>0</v>
      </c>
      <c r="F3251" s="127">
        <v>6.0853341994943557</v>
      </c>
      <c r="G3251" s="29">
        <v>1</v>
      </c>
      <c r="H3251" s="7"/>
      <c r="I3251" s="7"/>
      <c r="J3251" s="7"/>
      <c r="K3251" s="7"/>
      <c r="M3251" s="7"/>
    </row>
    <row r="3252" spans="1:13" x14ac:dyDescent="0.25">
      <c r="A3252" s="7"/>
      <c r="B3252">
        <v>2015</v>
      </c>
      <c r="C3252">
        <v>11</v>
      </c>
      <c r="D3252">
        <v>22</v>
      </c>
      <c r="E3252" s="127">
        <v>0</v>
      </c>
      <c r="F3252" s="127">
        <v>6.089107484834746</v>
      </c>
      <c r="G3252" s="29">
        <v>1</v>
      </c>
      <c r="H3252" s="7"/>
      <c r="I3252" s="7"/>
      <c r="J3252" s="7"/>
      <c r="K3252" s="7"/>
      <c r="M3252" s="7"/>
    </row>
    <row r="3253" spans="1:13" x14ac:dyDescent="0.25">
      <c r="A3253" s="7"/>
      <c r="B3253">
        <v>2015</v>
      </c>
      <c r="C3253">
        <v>11</v>
      </c>
      <c r="D3253">
        <v>23</v>
      </c>
      <c r="E3253" s="127">
        <v>0</v>
      </c>
      <c r="F3253" s="127">
        <v>6.0919491889806796</v>
      </c>
      <c r="G3253" s="29">
        <v>1</v>
      </c>
      <c r="H3253" s="7"/>
      <c r="I3253" s="7"/>
      <c r="J3253" s="7"/>
      <c r="K3253" s="7"/>
      <c r="M3253" s="7"/>
    </row>
    <row r="3254" spans="1:13" x14ac:dyDescent="0.25">
      <c r="A3254" s="7"/>
      <c r="B3254">
        <v>2015</v>
      </c>
      <c r="C3254">
        <v>11</v>
      </c>
      <c r="D3254">
        <v>24</v>
      </c>
      <c r="E3254" s="127">
        <v>0</v>
      </c>
      <c r="F3254" s="127">
        <v>6.0938409160588787</v>
      </c>
      <c r="G3254" s="29">
        <v>1</v>
      </c>
      <c r="H3254" s="7"/>
      <c r="I3254" s="7"/>
      <c r="J3254" s="7"/>
      <c r="K3254" s="7"/>
      <c r="M3254" s="7"/>
    </row>
    <row r="3255" spans="1:13" x14ac:dyDescent="0.25">
      <c r="A3255" s="7"/>
      <c r="B3255">
        <v>2015</v>
      </c>
      <c r="C3255">
        <v>11</v>
      </c>
      <c r="D3255">
        <v>25</v>
      </c>
      <c r="E3255" s="127">
        <v>0</v>
      </c>
      <c r="F3255" s="127">
        <v>6.0947641525863805</v>
      </c>
      <c r="G3255" s="29">
        <v>1</v>
      </c>
      <c r="H3255" s="7"/>
      <c r="I3255" s="7"/>
      <c r="J3255" s="7"/>
      <c r="K3255" s="7"/>
      <c r="M3255" s="7"/>
    </row>
    <row r="3256" spans="1:13" x14ac:dyDescent="0.25">
      <c r="A3256" s="7"/>
      <c r="B3256">
        <v>2015</v>
      </c>
      <c r="C3256">
        <v>11</v>
      </c>
      <c r="D3256">
        <v>26</v>
      </c>
      <c r="E3256" s="127">
        <v>0</v>
      </c>
      <c r="F3256" s="127">
        <v>6.0947002674706336</v>
      </c>
      <c r="G3256" s="29">
        <v>1</v>
      </c>
      <c r="H3256" s="7"/>
      <c r="I3256" s="7"/>
      <c r="J3256" s="7"/>
      <c r="K3256" s="7"/>
      <c r="M3256" s="7"/>
    </row>
    <row r="3257" spans="1:13" x14ac:dyDescent="0.25">
      <c r="A3257" s="7"/>
      <c r="B3257">
        <v>2015</v>
      </c>
      <c r="C3257">
        <v>11</v>
      </c>
      <c r="D3257">
        <v>27</v>
      </c>
      <c r="E3257" s="127">
        <v>37.1752319</v>
      </c>
      <c r="F3257" s="127">
        <v>6.093630512009435</v>
      </c>
      <c r="G3257" s="29">
        <v>1</v>
      </c>
      <c r="H3257" s="7"/>
      <c r="I3257" s="7"/>
      <c r="J3257" s="7"/>
      <c r="K3257" s="7"/>
      <c r="M3257" s="7"/>
    </row>
    <row r="3258" spans="1:13" x14ac:dyDescent="0.25">
      <c r="A3258" s="7"/>
      <c r="B3258">
        <v>2015</v>
      </c>
      <c r="C3258">
        <v>11</v>
      </c>
      <c r="D3258">
        <v>28</v>
      </c>
      <c r="E3258" s="127">
        <v>0</v>
      </c>
      <c r="F3258" s="127">
        <v>6.0915360198909649</v>
      </c>
      <c r="G3258" s="29">
        <v>1</v>
      </c>
      <c r="H3258" s="7"/>
      <c r="I3258" s="7"/>
      <c r="J3258" s="7"/>
      <c r="K3258" s="7"/>
      <c r="M3258" s="7"/>
    </row>
    <row r="3259" spans="1:13" x14ac:dyDescent="0.25">
      <c r="A3259" s="7"/>
      <c r="B3259">
        <v>2015</v>
      </c>
      <c r="C3259">
        <v>11</v>
      </c>
      <c r="D3259">
        <v>29</v>
      </c>
      <c r="E3259" s="127">
        <v>0</v>
      </c>
      <c r="F3259" s="127">
        <v>6.0883978071937452</v>
      </c>
      <c r="G3259" s="29">
        <v>1</v>
      </c>
      <c r="H3259" s="7"/>
      <c r="I3259" s="7"/>
      <c r="J3259" s="7"/>
      <c r="K3259" s="7"/>
      <c r="M3259" s="7"/>
    </row>
    <row r="3260" spans="1:13" x14ac:dyDescent="0.25">
      <c r="A3260" s="7"/>
      <c r="B3260">
        <v>2015</v>
      </c>
      <c r="C3260">
        <v>11</v>
      </c>
      <c r="D3260">
        <v>30</v>
      </c>
      <c r="E3260" s="127">
        <v>0</v>
      </c>
      <c r="F3260" s="127">
        <v>6.0841967723866963</v>
      </c>
      <c r="G3260" s="29">
        <v>1</v>
      </c>
      <c r="H3260" s="7"/>
      <c r="I3260" s="7"/>
      <c r="J3260" s="7"/>
      <c r="K3260" s="7"/>
      <c r="M3260" s="7"/>
    </row>
    <row r="3261" spans="1:13" x14ac:dyDescent="0.25">
      <c r="A3261" s="7"/>
      <c r="B3261">
        <v>2015</v>
      </c>
      <c r="C3261">
        <v>12</v>
      </c>
      <c r="D3261">
        <v>1</v>
      </c>
      <c r="E3261" s="127">
        <v>0</v>
      </c>
      <c r="F3261" s="127">
        <v>6.0789136963291055</v>
      </c>
      <c r="G3261" s="29">
        <v>1</v>
      </c>
      <c r="H3261" s="7"/>
      <c r="I3261" s="7"/>
      <c r="J3261" s="7"/>
      <c r="K3261" s="7"/>
      <c r="M3261" s="7"/>
    </row>
    <row r="3262" spans="1:13" x14ac:dyDescent="0.25">
      <c r="A3262" s="7"/>
      <c r="B3262">
        <v>2015</v>
      </c>
      <c r="C3262">
        <v>12</v>
      </c>
      <c r="D3262">
        <v>2</v>
      </c>
      <c r="E3262" s="127">
        <v>0</v>
      </c>
      <c r="F3262" s="127">
        <v>6.0725292422705905</v>
      </c>
      <c r="G3262" s="29">
        <v>1</v>
      </c>
      <c r="H3262" s="7"/>
      <c r="I3262" s="7"/>
      <c r="J3262" s="7"/>
      <c r="K3262" s="7"/>
      <c r="M3262" s="7"/>
    </row>
    <row r="3263" spans="1:13" x14ac:dyDescent="0.25">
      <c r="A3263" s="7"/>
      <c r="B3263">
        <v>2015</v>
      </c>
      <c r="C3263">
        <v>12</v>
      </c>
      <c r="D3263">
        <v>3</v>
      </c>
      <c r="E3263" s="127">
        <v>0</v>
      </c>
      <c r="F3263" s="127">
        <v>6.0650239558511494</v>
      </c>
      <c r="G3263" s="29">
        <v>1</v>
      </c>
      <c r="H3263" s="7"/>
      <c r="I3263" s="7"/>
      <c r="J3263" s="7"/>
      <c r="K3263" s="7"/>
      <c r="M3263" s="7"/>
    </row>
    <row r="3264" spans="1:13" x14ac:dyDescent="0.25">
      <c r="A3264" s="7"/>
      <c r="B3264">
        <v>2015</v>
      </c>
      <c r="C3264">
        <v>12</v>
      </c>
      <c r="D3264">
        <v>4</v>
      </c>
      <c r="E3264" s="127">
        <v>10.423541999999999</v>
      </c>
      <c r="F3264" s="127">
        <v>6.056378265101209</v>
      </c>
      <c r="G3264" s="29">
        <v>1</v>
      </c>
      <c r="H3264" s="7"/>
      <c r="I3264" s="7"/>
      <c r="J3264" s="7"/>
      <c r="K3264" s="7"/>
      <c r="M3264" s="7"/>
    </row>
    <row r="3265" spans="1:13" x14ac:dyDescent="0.25">
      <c r="A3265" s="7"/>
      <c r="B3265">
        <v>2015</v>
      </c>
      <c r="C3265">
        <v>12</v>
      </c>
      <c r="D3265">
        <v>5</v>
      </c>
      <c r="E3265" s="127">
        <v>22.4312763</v>
      </c>
      <c r="F3265" s="127">
        <v>6.0465724804414513</v>
      </c>
      <c r="G3265" s="29">
        <v>1</v>
      </c>
      <c r="H3265" s="7"/>
      <c r="I3265" s="7"/>
      <c r="J3265" s="7"/>
      <c r="K3265" s="7"/>
      <c r="M3265" s="7"/>
    </row>
    <row r="3266" spans="1:13" x14ac:dyDescent="0.25">
      <c r="A3266" s="7"/>
      <c r="B3266">
        <v>2015</v>
      </c>
      <c r="C3266">
        <v>12</v>
      </c>
      <c r="D3266">
        <v>6</v>
      </c>
      <c r="E3266" s="127">
        <v>0</v>
      </c>
      <c r="F3266" s="127">
        <v>6.0355867946830131</v>
      </c>
      <c r="G3266" s="29">
        <v>1</v>
      </c>
      <c r="H3266" s="7"/>
      <c r="I3266" s="7"/>
      <c r="J3266" s="7"/>
      <c r="K3266" s="7"/>
      <c r="M3266" s="7"/>
    </row>
    <row r="3267" spans="1:13" x14ac:dyDescent="0.25">
      <c r="A3267" s="7"/>
      <c r="B3267">
        <v>2015</v>
      </c>
      <c r="C3267">
        <v>12</v>
      </c>
      <c r="D3267">
        <v>7</v>
      </c>
      <c r="E3267" s="127">
        <v>0</v>
      </c>
      <c r="F3267" s="127">
        <v>6.0234012830274146</v>
      </c>
      <c r="G3267" s="29">
        <v>1</v>
      </c>
      <c r="H3267" s="7"/>
      <c r="I3267" s="7"/>
      <c r="J3267" s="7"/>
      <c r="K3267" s="7"/>
      <c r="M3267" s="7"/>
    </row>
    <row r="3268" spans="1:13" x14ac:dyDescent="0.25">
      <c r="A3268" s="7"/>
      <c r="B3268">
        <v>2015</v>
      </c>
      <c r="C3268">
        <v>12</v>
      </c>
      <c r="D3268">
        <v>8</v>
      </c>
      <c r="E3268" s="127">
        <v>0</v>
      </c>
      <c r="F3268" s="127">
        <v>6.00999590306649</v>
      </c>
      <c r="G3268" s="29">
        <v>1</v>
      </c>
      <c r="H3268" s="7"/>
      <c r="I3268" s="7"/>
      <c r="J3268" s="7"/>
      <c r="K3268" s="7"/>
      <c r="M3268" s="7"/>
    </row>
    <row r="3269" spans="1:13" x14ac:dyDescent="0.25">
      <c r="A3269" s="7"/>
      <c r="B3269">
        <v>2015</v>
      </c>
      <c r="C3269">
        <v>12</v>
      </c>
      <c r="D3269">
        <v>9</v>
      </c>
      <c r="E3269" s="127">
        <v>0</v>
      </c>
      <c r="F3269" s="127">
        <v>5.9953504947823975</v>
      </c>
      <c r="G3269" s="29">
        <v>1</v>
      </c>
      <c r="H3269" s="7"/>
      <c r="I3269" s="7"/>
      <c r="J3269" s="7"/>
      <c r="K3269" s="7"/>
      <c r="M3269" s="7"/>
    </row>
    <row r="3270" spans="1:13" x14ac:dyDescent="0.25">
      <c r="A3270" s="7"/>
      <c r="B3270">
        <v>2015</v>
      </c>
      <c r="C3270">
        <v>12</v>
      </c>
      <c r="D3270">
        <v>10</v>
      </c>
      <c r="E3270" s="127">
        <v>0</v>
      </c>
      <c r="F3270" s="127">
        <v>5.9794447805477953</v>
      </c>
      <c r="G3270" s="29">
        <v>1</v>
      </c>
      <c r="H3270" s="7"/>
      <c r="I3270" s="7"/>
      <c r="J3270" s="7"/>
      <c r="K3270" s="7"/>
      <c r="M3270" s="7"/>
    </row>
    <row r="3271" spans="1:13" x14ac:dyDescent="0.25">
      <c r="A3271" s="7"/>
      <c r="B3271">
        <v>2015</v>
      </c>
      <c r="C3271">
        <v>12</v>
      </c>
      <c r="D3271">
        <v>11</v>
      </c>
      <c r="E3271" s="127">
        <v>0</v>
      </c>
      <c r="F3271" s="127">
        <v>5.9622583651255834</v>
      </c>
      <c r="G3271" s="29">
        <v>1</v>
      </c>
      <c r="H3271" s="7"/>
      <c r="I3271" s="7"/>
      <c r="J3271" s="7"/>
      <c r="K3271" s="7"/>
      <c r="M3271" s="7"/>
    </row>
    <row r="3272" spans="1:13" x14ac:dyDescent="0.25">
      <c r="A3272" s="7"/>
      <c r="B3272">
        <v>2015</v>
      </c>
      <c r="C3272">
        <v>12</v>
      </c>
      <c r="D3272">
        <v>12</v>
      </c>
      <c r="E3272" s="127">
        <v>0</v>
      </c>
      <c r="F3272" s="127">
        <v>5.9437707356691423</v>
      </c>
      <c r="G3272" s="29">
        <v>1</v>
      </c>
      <c r="H3272" s="7"/>
      <c r="I3272" s="7"/>
      <c r="J3272" s="7"/>
      <c r="K3272" s="7"/>
      <c r="M3272" s="7"/>
    </row>
    <row r="3273" spans="1:13" x14ac:dyDescent="0.25">
      <c r="A3273" s="7"/>
      <c r="B3273">
        <v>2015</v>
      </c>
      <c r="C3273">
        <v>12</v>
      </c>
      <c r="D3273">
        <v>13</v>
      </c>
      <c r="E3273" s="127">
        <v>13.2934599</v>
      </c>
      <c r="F3273" s="127">
        <v>5.9239612617220825</v>
      </c>
      <c r="G3273" s="29">
        <v>1</v>
      </c>
      <c r="H3273" s="7"/>
      <c r="I3273" s="7"/>
      <c r="J3273" s="7"/>
      <c r="K3273" s="7"/>
      <c r="M3273" s="7"/>
    </row>
    <row r="3274" spans="1:13" x14ac:dyDescent="0.25">
      <c r="A3274" s="7"/>
      <c r="B3274">
        <v>2015</v>
      </c>
      <c r="C3274">
        <v>12</v>
      </c>
      <c r="D3274">
        <v>14</v>
      </c>
      <c r="E3274" s="127">
        <v>1.0790890500000001</v>
      </c>
      <c r="F3274" s="127">
        <v>5.9028091952185253</v>
      </c>
      <c r="G3274" s="29">
        <v>1</v>
      </c>
      <c r="H3274" s="7"/>
      <c r="I3274" s="7"/>
      <c r="J3274" s="7"/>
      <c r="K3274" s="7"/>
      <c r="M3274" s="7"/>
    </row>
    <row r="3275" spans="1:13" x14ac:dyDescent="0.25">
      <c r="A3275" s="7"/>
      <c r="B3275">
        <v>2015</v>
      </c>
      <c r="C3275">
        <v>12</v>
      </c>
      <c r="D3275">
        <v>15</v>
      </c>
      <c r="E3275" s="127">
        <v>1.12500775</v>
      </c>
      <c r="F3275" s="127">
        <v>5.8802936704828621</v>
      </c>
      <c r="G3275" s="29">
        <v>1</v>
      </c>
      <c r="H3275" s="7"/>
      <c r="I3275" s="7"/>
      <c r="J3275" s="7"/>
      <c r="K3275" s="7"/>
      <c r="M3275" s="7"/>
    </row>
    <row r="3276" spans="1:13" x14ac:dyDescent="0.25">
      <c r="A3276" s="7"/>
      <c r="B3276">
        <v>2015</v>
      </c>
      <c r="C3276">
        <v>12</v>
      </c>
      <c r="D3276">
        <v>16</v>
      </c>
      <c r="E3276" s="127">
        <v>0</v>
      </c>
      <c r="F3276" s="127">
        <v>5.856393704229883</v>
      </c>
      <c r="G3276" s="29">
        <v>1</v>
      </c>
      <c r="H3276" s="7"/>
      <c r="I3276" s="7"/>
      <c r="J3276" s="7"/>
      <c r="K3276" s="7"/>
      <c r="M3276" s="7"/>
    </row>
    <row r="3277" spans="1:13" x14ac:dyDescent="0.25">
      <c r="A3277" s="7"/>
      <c r="B3277">
        <v>2015</v>
      </c>
      <c r="C3277">
        <v>12</v>
      </c>
      <c r="D3277">
        <v>17</v>
      </c>
      <c r="E3277" s="127">
        <v>0</v>
      </c>
      <c r="F3277" s="127">
        <v>5.8310881955647451</v>
      </c>
      <c r="G3277" s="29">
        <v>1</v>
      </c>
      <c r="H3277" s="7"/>
      <c r="I3277" s="7"/>
      <c r="J3277" s="7"/>
      <c r="K3277" s="7"/>
      <c r="M3277" s="7"/>
    </row>
    <row r="3278" spans="1:13" x14ac:dyDescent="0.25">
      <c r="A3278" s="7"/>
      <c r="B3278">
        <v>2015</v>
      </c>
      <c r="C3278">
        <v>12</v>
      </c>
      <c r="D3278">
        <v>18</v>
      </c>
      <c r="E3278" s="127">
        <v>0</v>
      </c>
      <c r="F3278" s="127">
        <v>5.804355925983006</v>
      </c>
      <c r="G3278" s="29">
        <v>1</v>
      </c>
      <c r="H3278" s="7"/>
      <c r="I3278" s="7"/>
      <c r="J3278" s="7"/>
      <c r="K3278" s="7"/>
      <c r="M3278" s="7"/>
    </row>
    <row r="3279" spans="1:13" x14ac:dyDescent="0.25">
      <c r="A3279" s="7"/>
      <c r="B3279">
        <v>2015</v>
      </c>
      <c r="C3279">
        <v>12</v>
      </c>
      <c r="D3279">
        <v>19</v>
      </c>
      <c r="E3279" s="127">
        <v>0</v>
      </c>
      <c r="F3279" s="127">
        <v>5.7761755593705351</v>
      </c>
      <c r="G3279" s="29">
        <v>1</v>
      </c>
      <c r="H3279" s="7"/>
      <c r="I3279" s="7"/>
      <c r="J3279" s="7"/>
      <c r="K3279" s="7"/>
      <c r="M3279" s="7"/>
    </row>
    <row r="3280" spans="1:13" x14ac:dyDescent="0.25">
      <c r="A3280" s="7"/>
      <c r="B3280">
        <v>2015</v>
      </c>
      <c r="C3280">
        <v>12</v>
      </c>
      <c r="D3280">
        <v>20</v>
      </c>
      <c r="E3280" s="127">
        <v>0</v>
      </c>
      <c r="F3280" s="127">
        <v>5.7465256420036148</v>
      </c>
      <c r="G3280" s="29">
        <v>1</v>
      </c>
      <c r="H3280" s="7"/>
      <c r="I3280" s="7"/>
      <c r="J3280" s="7"/>
      <c r="K3280" s="7"/>
      <c r="M3280" s="7"/>
    </row>
    <row r="3281" spans="1:13" x14ac:dyDescent="0.25">
      <c r="A3281" s="7"/>
      <c r="B3281">
        <v>2015</v>
      </c>
      <c r="C3281">
        <v>12</v>
      </c>
      <c r="D3281">
        <v>21</v>
      </c>
      <c r="E3281" s="127">
        <v>0</v>
      </c>
      <c r="F3281" s="127">
        <v>5.7153846025488235</v>
      </c>
      <c r="G3281" s="29">
        <v>1</v>
      </c>
      <c r="H3281" s="7"/>
      <c r="I3281" s="7"/>
      <c r="J3281" s="7"/>
      <c r="K3281" s="7"/>
      <c r="M3281" s="7"/>
    </row>
    <row r="3282" spans="1:13" x14ac:dyDescent="0.25">
      <c r="A3282" s="7"/>
      <c r="B3282">
        <v>2015</v>
      </c>
      <c r="C3282">
        <v>12</v>
      </c>
      <c r="D3282">
        <v>22</v>
      </c>
      <c r="E3282" s="127">
        <v>0</v>
      </c>
      <c r="F3282" s="127">
        <v>5.6827307520632537</v>
      </c>
      <c r="G3282" s="29">
        <v>1</v>
      </c>
      <c r="H3282" s="7"/>
      <c r="I3282" s="7"/>
      <c r="J3282" s="7"/>
      <c r="K3282" s="7"/>
      <c r="M3282" s="7"/>
    </row>
    <row r="3283" spans="1:13" x14ac:dyDescent="0.25">
      <c r="A3283" s="7"/>
      <c r="B3283">
        <v>2015</v>
      </c>
      <c r="C3283">
        <v>12</v>
      </c>
      <c r="D3283">
        <v>23</v>
      </c>
      <c r="E3283" s="127">
        <v>32.717063899999999</v>
      </c>
      <c r="F3283" s="127">
        <v>5.6485422839941677</v>
      </c>
      <c r="G3283" s="29">
        <v>1</v>
      </c>
      <c r="H3283" s="7"/>
      <c r="I3283" s="7"/>
      <c r="J3283" s="7"/>
      <c r="K3283" s="7"/>
      <c r="M3283" s="7"/>
    </row>
    <row r="3284" spans="1:13" x14ac:dyDescent="0.25">
      <c r="A3284" s="7"/>
      <c r="B3284">
        <v>2015</v>
      </c>
      <c r="C3284">
        <v>12</v>
      </c>
      <c r="D3284">
        <v>24</v>
      </c>
      <c r="E3284" s="127">
        <v>14.2347927</v>
      </c>
      <c r="F3284" s="127">
        <v>5.6127972741793686</v>
      </c>
      <c r="G3284" s="29">
        <v>1</v>
      </c>
      <c r="H3284" s="7"/>
      <c r="I3284" s="7"/>
      <c r="J3284" s="7"/>
      <c r="K3284" s="7"/>
      <c r="M3284" s="7"/>
    </row>
    <row r="3285" spans="1:13" x14ac:dyDescent="0.25">
      <c r="A3285" s="7"/>
      <c r="B3285">
        <v>2015</v>
      </c>
      <c r="C3285">
        <v>12</v>
      </c>
      <c r="D3285">
        <v>25</v>
      </c>
      <c r="E3285" s="127">
        <v>0</v>
      </c>
      <c r="F3285" s="127">
        <v>5.5754736808469412</v>
      </c>
      <c r="G3285" s="29">
        <v>1</v>
      </c>
      <c r="H3285" s="7"/>
      <c r="I3285" s="7"/>
      <c r="J3285" s="7"/>
      <c r="K3285" s="7"/>
      <c r="M3285" s="7"/>
    </row>
    <row r="3286" spans="1:13" x14ac:dyDescent="0.25">
      <c r="A3286" s="7"/>
      <c r="B3286">
        <v>2015</v>
      </c>
      <c r="C3286">
        <v>12</v>
      </c>
      <c r="D3286">
        <v>26</v>
      </c>
      <c r="E3286" s="127">
        <v>0</v>
      </c>
      <c r="F3286" s="127">
        <v>5.5365493446153566</v>
      </c>
      <c r="G3286" s="29">
        <v>1</v>
      </c>
      <c r="H3286" s="7"/>
      <c r="I3286" s="7"/>
      <c r="J3286" s="7"/>
      <c r="K3286" s="7"/>
      <c r="M3286" s="7"/>
    </row>
    <row r="3287" spans="1:13" x14ac:dyDescent="0.25">
      <c r="A3287" s="7"/>
      <c r="B3287">
        <v>2015</v>
      </c>
      <c r="C3287">
        <v>12</v>
      </c>
      <c r="D3287">
        <v>27</v>
      </c>
      <c r="E3287" s="127">
        <v>1.7908287000000001</v>
      </c>
      <c r="F3287" s="127">
        <v>5.4960019884934548</v>
      </c>
      <c r="G3287" s="29">
        <v>1</v>
      </c>
      <c r="H3287" s="7"/>
      <c r="I3287" s="7"/>
      <c r="J3287" s="7"/>
      <c r="K3287" s="7"/>
      <c r="M3287" s="7"/>
    </row>
    <row r="3288" spans="1:13" x14ac:dyDescent="0.25">
      <c r="A3288" s="7"/>
      <c r="B3288">
        <v>2015</v>
      </c>
      <c r="C3288">
        <v>12</v>
      </c>
      <c r="D3288">
        <v>28</v>
      </c>
      <c r="E3288" s="127">
        <v>10.2857857</v>
      </c>
      <c r="F3288" s="127">
        <v>5.4538092178804174</v>
      </c>
      <c r="G3288" s="29">
        <v>1</v>
      </c>
      <c r="H3288" s="7"/>
      <c r="I3288" s="7"/>
      <c r="J3288" s="7"/>
      <c r="K3288" s="7"/>
      <c r="M3288" s="7"/>
    </row>
    <row r="3289" spans="1:13" x14ac:dyDescent="0.25">
      <c r="A3289" s="7"/>
      <c r="B3289">
        <v>2015</v>
      </c>
      <c r="C3289">
        <v>12</v>
      </c>
      <c r="D3289">
        <v>29</v>
      </c>
      <c r="E3289" s="127">
        <v>0</v>
      </c>
      <c r="F3289" s="127">
        <v>5.40994852056585</v>
      </c>
      <c r="G3289" s="29">
        <v>1</v>
      </c>
      <c r="H3289" s="7"/>
      <c r="I3289" s="7"/>
      <c r="J3289" s="7"/>
      <c r="K3289" s="7"/>
      <c r="M3289" s="7"/>
    </row>
    <row r="3290" spans="1:13" x14ac:dyDescent="0.25">
      <c r="A3290" s="7"/>
      <c r="B3290">
        <v>2015</v>
      </c>
      <c r="C3290">
        <v>12</v>
      </c>
      <c r="D3290">
        <v>30</v>
      </c>
      <c r="E3290" s="127">
        <v>0</v>
      </c>
      <c r="F3290" s="127">
        <v>5.3643972667296733</v>
      </c>
      <c r="G3290" s="29">
        <v>1</v>
      </c>
      <c r="H3290" s="7"/>
      <c r="I3290" s="7"/>
      <c r="J3290" s="7"/>
      <c r="K3290" s="7"/>
      <c r="M3290" s="7"/>
    </row>
    <row r="3291" spans="1:13" x14ac:dyDescent="0.25">
      <c r="A3291" s="7"/>
      <c r="B3291">
        <v>2015</v>
      </c>
      <c r="C3291">
        <v>12</v>
      </c>
      <c r="D3291">
        <v>31</v>
      </c>
      <c r="E3291" s="127">
        <v>0.329999983</v>
      </c>
      <c r="F3291" s="127">
        <v>5.3171327089422338</v>
      </c>
      <c r="G3291" s="29">
        <v>1</v>
      </c>
      <c r="H3291" s="7"/>
      <c r="I3291" s="7"/>
      <c r="J3291" s="7"/>
      <c r="K3291" s="7"/>
      <c r="M3291" s="7"/>
    </row>
    <row r="3292" spans="1:13" x14ac:dyDescent="0.25">
      <c r="A3292" s="7"/>
      <c r="B3292">
        <v>2016</v>
      </c>
      <c r="C3292">
        <v>1</v>
      </c>
      <c r="D3292">
        <v>1</v>
      </c>
      <c r="E3292" s="127">
        <v>9.2521905899999997</v>
      </c>
      <c r="F3292" s="127">
        <v>6.0554107200174849</v>
      </c>
      <c r="G3292" s="29">
        <v>1</v>
      </c>
      <c r="H3292" s="7"/>
      <c r="I3292" s="7"/>
      <c r="J3292" s="7"/>
      <c r="K3292" s="7"/>
      <c r="M3292" s="7"/>
    </row>
    <row r="3293" spans="1:13" x14ac:dyDescent="0.25">
      <c r="A3293" s="7"/>
      <c r="B3293">
        <v>2016</v>
      </c>
      <c r="C3293">
        <v>1</v>
      </c>
      <c r="D3293">
        <v>2</v>
      </c>
      <c r="E3293" s="127">
        <v>0</v>
      </c>
      <c r="F3293" s="127">
        <v>6.0653535715409959</v>
      </c>
      <c r="G3293" s="29">
        <v>1</v>
      </c>
      <c r="H3293" s="7"/>
      <c r="I3293" s="7"/>
      <c r="J3293" s="7"/>
      <c r="K3293" s="7"/>
      <c r="M3293" s="7"/>
    </row>
    <row r="3294" spans="1:13" x14ac:dyDescent="0.25">
      <c r="A3294" s="7"/>
      <c r="B3294">
        <v>2016</v>
      </c>
      <c r="C3294">
        <v>1</v>
      </c>
      <c r="D3294">
        <v>3</v>
      </c>
      <c r="E3294" s="127">
        <v>13.1288071</v>
      </c>
      <c r="F3294" s="127">
        <v>6.0741329576863645</v>
      </c>
      <c r="G3294" s="29">
        <v>1</v>
      </c>
      <c r="H3294" s="7"/>
      <c r="I3294" s="7"/>
      <c r="J3294" s="7"/>
      <c r="K3294" s="7"/>
      <c r="M3294" s="7"/>
    </row>
    <row r="3295" spans="1:13" x14ac:dyDescent="0.25">
      <c r="A3295" s="7"/>
      <c r="B3295">
        <v>2016</v>
      </c>
      <c r="C3295">
        <v>1</v>
      </c>
      <c r="D3295">
        <v>4</v>
      </c>
      <c r="E3295" s="127">
        <v>1.86077571</v>
      </c>
      <c r="F3295" s="127">
        <v>6.0817685881011112</v>
      </c>
      <c r="G3295" s="29">
        <v>1</v>
      </c>
      <c r="H3295" s="7"/>
      <c r="I3295" s="7"/>
      <c r="J3295" s="7"/>
      <c r="K3295" s="7"/>
      <c r="M3295" s="7"/>
    </row>
    <row r="3296" spans="1:13" x14ac:dyDescent="0.25">
      <c r="A3296" s="7"/>
      <c r="B3296">
        <v>2016</v>
      </c>
      <c r="C3296">
        <v>1</v>
      </c>
      <c r="D3296">
        <v>5</v>
      </c>
      <c r="E3296" s="127">
        <v>44.8136826</v>
      </c>
      <c r="F3296" s="127">
        <v>6.0882800548231222</v>
      </c>
      <c r="G3296" s="29">
        <v>1</v>
      </c>
      <c r="H3296" s="7"/>
      <c r="I3296" s="7"/>
      <c r="J3296" s="7"/>
      <c r="K3296" s="7"/>
      <c r="M3296" s="7"/>
    </row>
    <row r="3297" spans="1:13" x14ac:dyDescent="0.25">
      <c r="A3297" s="7"/>
      <c r="B3297">
        <v>2016</v>
      </c>
      <c r="C3297">
        <v>1</v>
      </c>
      <c r="D3297">
        <v>6</v>
      </c>
      <c r="E3297" s="127">
        <v>32.356822999999999</v>
      </c>
      <c r="F3297" s="127">
        <v>6.0936868322806506</v>
      </c>
      <c r="G3297" s="29">
        <v>1</v>
      </c>
      <c r="H3297" s="7"/>
      <c r="I3297" s="7"/>
      <c r="J3297" s="7"/>
      <c r="K3297" s="7"/>
      <c r="M3297" s="7"/>
    </row>
    <row r="3298" spans="1:13" x14ac:dyDescent="0.25">
      <c r="A3298" s="7"/>
      <c r="B3298">
        <v>2016</v>
      </c>
      <c r="C3298">
        <v>1</v>
      </c>
      <c r="D3298">
        <v>7</v>
      </c>
      <c r="E3298" s="127">
        <v>0</v>
      </c>
      <c r="F3298" s="127">
        <v>6.0980082772923199</v>
      </c>
      <c r="G3298" s="29">
        <v>1</v>
      </c>
      <c r="H3298" s="7"/>
      <c r="I3298" s="7"/>
      <c r="J3298" s="7"/>
      <c r="K3298" s="7"/>
      <c r="M3298" s="7"/>
    </row>
    <row r="3299" spans="1:13" x14ac:dyDescent="0.25">
      <c r="A3299" s="7"/>
      <c r="B3299">
        <v>2016</v>
      </c>
      <c r="C3299">
        <v>1</v>
      </c>
      <c r="D3299">
        <v>8</v>
      </c>
      <c r="E3299" s="127">
        <v>0</v>
      </c>
      <c r="F3299" s="127">
        <v>6.1012636290671196</v>
      </c>
      <c r="G3299" s="29">
        <v>1</v>
      </c>
      <c r="H3299" s="7"/>
      <c r="I3299" s="7"/>
      <c r="J3299" s="7"/>
      <c r="K3299" s="7"/>
      <c r="M3299" s="7"/>
    </row>
    <row r="3300" spans="1:13" x14ac:dyDescent="0.25">
      <c r="A3300" s="7"/>
      <c r="B3300">
        <v>2016</v>
      </c>
      <c r="C3300">
        <v>1</v>
      </c>
      <c r="D3300">
        <v>9</v>
      </c>
      <c r="E3300" s="127">
        <v>63.576507599999999</v>
      </c>
      <c r="F3300" s="127">
        <v>6.103472009204407</v>
      </c>
      <c r="G3300" s="29">
        <v>1</v>
      </c>
      <c r="H3300" s="7"/>
      <c r="I3300" s="7"/>
      <c r="J3300" s="7"/>
      <c r="K3300" s="7"/>
      <c r="M3300" s="7"/>
    </row>
    <row r="3301" spans="1:13" x14ac:dyDescent="0.25">
      <c r="A3301" s="7"/>
      <c r="B3301">
        <v>2016</v>
      </c>
      <c r="C3301">
        <v>1</v>
      </c>
      <c r="D3301">
        <v>10</v>
      </c>
      <c r="E3301" s="127">
        <v>0</v>
      </c>
      <c r="F3301" s="127">
        <v>6.104652421693908</v>
      </c>
      <c r="G3301" s="29">
        <v>1</v>
      </c>
      <c r="H3301" s="7"/>
      <c r="I3301" s="7"/>
      <c r="J3301" s="7"/>
      <c r="K3301" s="7"/>
      <c r="M3301" s="7"/>
    </row>
    <row r="3302" spans="1:13" x14ac:dyDescent="0.25">
      <c r="A3302" s="7"/>
      <c r="B3302">
        <v>2016</v>
      </c>
      <c r="C3302">
        <v>1</v>
      </c>
      <c r="D3302">
        <v>11</v>
      </c>
      <c r="E3302" s="127">
        <v>5.8924565299999996</v>
      </c>
      <c r="F3302" s="127">
        <v>6.104823752915717</v>
      </c>
      <c r="G3302" s="29">
        <v>1</v>
      </c>
      <c r="H3302" s="7"/>
      <c r="I3302" s="7"/>
      <c r="J3302" s="7"/>
      <c r="K3302" s="7"/>
      <c r="M3302" s="7"/>
    </row>
    <row r="3303" spans="1:13" x14ac:dyDescent="0.25">
      <c r="A3303" s="7"/>
      <c r="B3303">
        <v>2016</v>
      </c>
      <c r="C3303">
        <v>1</v>
      </c>
      <c r="D3303">
        <v>12</v>
      </c>
      <c r="E3303" s="127">
        <v>1.1371407499999999</v>
      </c>
      <c r="F3303" s="127">
        <v>6.1040047716402945</v>
      </c>
      <c r="G3303" s="29">
        <v>1</v>
      </c>
      <c r="H3303" s="7"/>
      <c r="I3303" s="7"/>
      <c r="J3303" s="7"/>
      <c r="K3303" s="7"/>
      <c r="M3303" s="7"/>
    </row>
    <row r="3304" spans="1:13" x14ac:dyDescent="0.25">
      <c r="A3304" s="7"/>
      <c r="B3304">
        <v>2016</v>
      </c>
      <c r="C3304">
        <v>1</v>
      </c>
      <c r="D3304">
        <v>13</v>
      </c>
      <c r="E3304" s="127">
        <v>35.251361799999998</v>
      </c>
      <c r="F3304" s="127">
        <v>6.1022141290284697</v>
      </c>
      <c r="G3304" s="29">
        <v>1</v>
      </c>
      <c r="H3304" s="7"/>
      <c r="I3304" s="7"/>
      <c r="J3304" s="7"/>
      <c r="K3304" s="7"/>
      <c r="M3304" s="7"/>
    </row>
    <row r="3305" spans="1:13" x14ac:dyDescent="0.25">
      <c r="A3305" s="7"/>
      <c r="B3305">
        <v>2016</v>
      </c>
      <c r="C3305">
        <v>1</v>
      </c>
      <c r="D3305">
        <v>14</v>
      </c>
      <c r="E3305" s="127">
        <v>0</v>
      </c>
      <c r="F3305" s="127">
        <v>6.0994703586314403</v>
      </c>
      <c r="G3305" s="29">
        <v>1</v>
      </c>
      <c r="H3305" s="7"/>
      <c r="I3305" s="7"/>
      <c r="J3305" s="7"/>
      <c r="K3305" s="7"/>
      <c r="M3305" s="7"/>
    </row>
    <row r="3306" spans="1:13" x14ac:dyDescent="0.25">
      <c r="A3306" s="7"/>
      <c r="B3306">
        <v>2016</v>
      </c>
      <c r="C3306">
        <v>1</v>
      </c>
      <c r="D3306">
        <v>15</v>
      </c>
      <c r="E3306" s="127">
        <v>0</v>
      </c>
      <c r="F3306" s="127">
        <v>6.0957918763907708</v>
      </c>
      <c r="G3306" s="29">
        <v>1</v>
      </c>
      <c r="H3306" s="7"/>
      <c r="I3306" s="7"/>
      <c r="J3306" s="7"/>
      <c r="K3306" s="7"/>
      <c r="M3306" s="7"/>
    </row>
    <row r="3307" spans="1:13" x14ac:dyDescent="0.25">
      <c r="A3307" s="7"/>
      <c r="B3307">
        <v>2016</v>
      </c>
      <c r="C3307">
        <v>1</v>
      </c>
      <c r="D3307">
        <v>16</v>
      </c>
      <c r="E3307" s="127">
        <v>0</v>
      </c>
      <c r="F3307" s="127">
        <v>6.0911969806383937</v>
      </c>
      <c r="G3307" s="29">
        <v>1</v>
      </c>
      <c r="H3307" s="7"/>
      <c r="I3307" s="7"/>
      <c r="J3307" s="7"/>
      <c r="K3307" s="7"/>
      <c r="M3307" s="7"/>
    </row>
    <row r="3308" spans="1:13" x14ac:dyDescent="0.25">
      <c r="A3308" s="7"/>
      <c r="B3308">
        <v>2016</v>
      </c>
      <c r="C3308">
        <v>1</v>
      </c>
      <c r="D3308">
        <v>17</v>
      </c>
      <c r="E3308" s="127">
        <v>0</v>
      </c>
      <c r="F3308" s="127">
        <v>6.0857038520966089</v>
      </c>
      <c r="G3308" s="29">
        <v>1</v>
      </c>
      <c r="H3308" s="7"/>
      <c r="I3308" s="7"/>
      <c r="J3308" s="7"/>
      <c r="K3308" s="7"/>
      <c r="M3308" s="7"/>
    </row>
    <row r="3309" spans="1:13" x14ac:dyDescent="0.25">
      <c r="A3309" s="7"/>
      <c r="B3309">
        <v>2016</v>
      </c>
      <c r="C3309">
        <v>1</v>
      </c>
      <c r="D3309">
        <v>18</v>
      </c>
      <c r="E3309" s="127">
        <v>3.5147988799999998</v>
      </c>
      <c r="F3309" s="127">
        <v>6.0793305538780871</v>
      </c>
      <c r="G3309" s="29">
        <v>1</v>
      </c>
      <c r="H3309" s="7"/>
      <c r="I3309" s="7"/>
      <c r="J3309" s="7"/>
      <c r="K3309" s="7"/>
      <c r="M3309" s="7"/>
    </row>
    <row r="3310" spans="1:13" x14ac:dyDescent="0.25">
      <c r="A3310" s="7"/>
      <c r="B3310">
        <v>2016</v>
      </c>
      <c r="C3310">
        <v>1</v>
      </c>
      <c r="D3310">
        <v>19</v>
      </c>
      <c r="E3310" s="127">
        <v>0</v>
      </c>
      <c r="F3310" s="127">
        <v>6.0720950314858619</v>
      </c>
      <c r="G3310" s="29">
        <v>1</v>
      </c>
      <c r="H3310" s="7"/>
      <c r="I3310" s="7"/>
      <c r="J3310" s="7"/>
      <c r="K3310" s="7"/>
      <c r="M3310" s="7"/>
    </row>
    <row r="3311" spans="1:13" x14ac:dyDescent="0.25">
      <c r="A3311" s="7"/>
      <c r="B3311">
        <v>2016</v>
      </c>
      <c r="C3311">
        <v>1</v>
      </c>
      <c r="D3311">
        <v>20</v>
      </c>
      <c r="E3311" s="127">
        <v>0</v>
      </c>
      <c r="F3311" s="127">
        <v>6.0640151128133395</v>
      </c>
      <c r="G3311" s="29">
        <v>1</v>
      </c>
      <c r="H3311" s="7"/>
      <c r="I3311" s="7"/>
      <c r="J3311" s="7"/>
      <c r="K3311" s="7"/>
      <c r="M3311" s="7"/>
    </row>
    <row r="3312" spans="1:13" x14ac:dyDescent="0.25">
      <c r="A3312" s="7"/>
      <c r="B3312">
        <v>2016</v>
      </c>
      <c r="C3312">
        <v>1</v>
      </c>
      <c r="D3312">
        <v>21</v>
      </c>
      <c r="E3312" s="127">
        <v>0</v>
      </c>
      <c r="F3312" s="127">
        <v>6.0551085081442908</v>
      </c>
      <c r="G3312" s="29">
        <v>1</v>
      </c>
      <c r="H3312" s="7"/>
      <c r="I3312" s="7"/>
      <c r="J3312" s="7"/>
      <c r="K3312" s="7"/>
      <c r="M3312" s="7"/>
    </row>
    <row r="3313" spans="1:13" x14ac:dyDescent="0.25">
      <c r="A3313" s="7"/>
      <c r="B3313">
        <v>2016</v>
      </c>
      <c r="C3313">
        <v>1</v>
      </c>
      <c r="D3313">
        <v>22</v>
      </c>
      <c r="E3313" s="127">
        <v>0</v>
      </c>
      <c r="F3313" s="127">
        <v>6.0453928101528547</v>
      </c>
      <c r="G3313" s="29">
        <v>1</v>
      </c>
      <c r="H3313" s="7"/>
      <c r="I3313" s="7"/>
      <c r="J3313" s="7"/>
      <c r="K3313" s="7"/>
      <c r="M3313" s="7"/>
    </row>
    <row r="3314" spans="1:13" x14ac:dyDescent="0.25">
      <c r="A3314" s="7"/>
      <c r="B3314">
        <v>2016</v>
      </c>
      <c r="C3314">
        <v>1</v>
      </c>
      <c r="D3314">
        <v>23</v>
      </c>
      <c r="E3314" s="127">
        <v>0</v>
      </c>
      <c r="F3314" s="127">
        <v>6.0348854939035412</v>
      </c>
      <c r="G3314" s="29">
        <v>1</v>
      </c>
      <c r="H3314" s="7"/>
      <c r="I3314" s="7"/>
      <c r="J3314" s="7"/>
      <c r="K3314" s="7"/>
      <c r="M3314" s="7"/>
    </row>
    <row r="3315" spans="1:13" x14ac:dyDescent="0.25">
      <c r="A3315" s="7"/>
      <c r="B3315">
        <v>2016</v>
      </c>
      <c r="C3315">
        <v>1</v>
      </c>
      <c r="D3315">
        <v>24</v>
      </c>
      <c r="E3315" s="127">
        <v>0</v>
      </c>
      <c r="F3315" s="127">
        <v>6.0236039168512239</v>
      </c>
      <c r="G3315" s="29">
        <v>1</v>
      </c>
      <c r="H3315" s="7"/>
      <c r="I3315" s="7"/>
      <c r="J3315" s="7"/>
      <c r="K3315" s="7"/>
      <c r="M3315" s="7"/>
    </row>
    <row r="3316" spans="1:13" x14ac:dyDescent="0.25">
      <c r="A3316" s="7"/>
      <c r="B3316">
        <v>2016</v>
      </c>
      <c r="C3316">
        <v>1</v>
      </c>
      <c r="D3316">
        <v>25</v>
      </c>
      <c r="E3316" s="127">
        <v>0</v>
      </c>
      <c r="F3316" s="127">
        <v>6.0115653188411455</v>
      </c>
      <c r="G3316" s="29">
        <v>1</v>
      </c>
      <c r="H3316" s="7"/>
      <c r="I3316" s="7"/>
      <c r="J3316" s="7"/>
      <c r="K3316" s="7"/>
      <c r="M3316" s="7"/>
    </row>
    <row r="3317" spans="1:13" x14ac:dyDescent="0.25">
      <c r="A3317" s="7"/>
      <c r="B3317">
        <v>2016</v>
      </c>
      <c r="C3317">
        <v>1</v>
      </c>
      <c r="D3317">
        <v>26</v>
      </c>
      <c r="E3317" s="127">
        <v>0</v>
      </c>
      <c r="F3317" s="127">
        <v>5.9987868221089196</v>
      </c>
      <c r="G3317" s="29">
        <v>1</v>
      </c>
      <c r="H3317" s="7"/>
      <c r="I3317" s="7"/>
      <c r="J3317" s="7"/>
      <c r="K3317" s="7"/>
      <c r="M3317" s="7"/>
    </row>
    <row r="3318" spans="1:13" x14ac:dyDescent="0.25">
      <c r="A3318" s="7"/>
      <c r="B3318">
        <v>2016</v>
      </c>
      <c r="C3318">
        <v>1</v>
      </c>
      <c r="D3318">
        <v>27</v>
      </c>
      <c r="E3318" s="127">
        <v>0</v>
      </c>
      <c r="F3318" s="127">
        <v>5.9852854312805235</v>
      </c>
      <c r="G3318" s="29">
        <v>1</v>
      </c>
      <c r="H3318" s="7"/>
      <c r="I3318" s="7"/>
      <c r="J3318" s="7"/>
      <c r="K3318" s="7"/>
      <c r="M3318" s="7"/>
    </row>
    <row r="3319" spans="1:13" x14ac:dyDescent="0.25">
      <c r="A3319" s="7"/>
      <c r="B3319">
        <v>2016</v>
      </c>
      <c r="C3319">
        <v>1</v>
      </c>
      <c r="D3319">
        <v>28</v>
      </c>
      <c r="E3319" s="127">
        <v>0</v>
      </c>
      <c r="F3319" s="127">
        <v>5.9710780333723035</v>
      </c>
      <c r="G3319" s="29">
        <v>1</v>
      </c>
      <c r="H3319" s="7"/>
      <c r="I3319" s="7"/>
      <c r="J3319" s="7"/>
      <c r="K3319" s="7"/>
      <c r="M3319" s="7"/>
    </row>
    <row r="3320" spans="1:13" x14ac:dyDescent="0.25">
      <c r="A3320" s="7"/>
      <c r="B3320">
        <v>2016</v>
      </c>
      <c r="C3320">
        <v>1</v>
      </c>
      <c r="D3320">
        <v>29</v>
      </c>
      <c r="E3320" s="127">
        <v>0</v>
      </c>
      <c r="F3320" s="127">
        <v>5.9561813977909752</v>
      </c>
      <c r="G3320" s="29">
        <v>1</v>
      </c>
      <c r="H3320" s="7"/>
      <c r="I3320" s="7"/>
      <c r="J3320" s="7"/>
      <c r="K3320" s="7"/>
      <c r="M3320" s="7"/>
    </row>
    <row r="3321" spans="1:13" x14ac:dyDescent="0.25">
      <c r="A3321" s="7"/>
      <c r="B3321">
        <v>2016</v>
      </c>
      <c r="C3321">
        <v>1</v>
      </c>
      <c r="D3321">
        <v>30</v>
      </c>
      <c r="E3321" s="127">
        <v>11.423095699999999</v>
      </c>
      <c r="F3321" s="127">
        <v>5.9406121763336213</v>
      </c>
      <c r="G3321" s="29">
        <v>1</v>
      </c>
      <c r="H3321" s="7"/>
      <c r="I3321" s="7"/>
      <c r="J3321" s="7"/>
      <c r="K3321" s="7"/>
      <c r="M3321" s="7"/>
    </row>
    <row r="3322" spans="1:13" x14ac:dyDescent="0.25">
      <c r="A3322" s="7"/>
      <c r="B3322">
        <v>2016</v>
      </c>
      <c r="C3322">
        <v>1</v>
      </c>
      <c r="D3322">
        <v>31</v>
      </c>
      <c r="E3322" s="127">
        <v>0</v>
      </c>
      <c r="F3322" s="127">
        <v>5.9243869031876919</v>
      </c>
      <c r="G3322" s="29">
        <v>1</v>
      </c>
      <c r="H3322" s="7"/>
      <c r="I3322" s="7"/>
      <c r="J3322" s="7"/>
      <c r="K3322" s="7"/>
      <c r="M3322" s="7"/>
    </row>
    <row r="3323" spans="1:13" x14ac:dyDescent="0.25">
      <c r="A3323" s="7"/>
      <c r="B3323">
        <v>2016</v>
      </c>
      <c r="C3323">
        <v>2</v>
      </c>
      <c r="D3323">
        <v>1</v>
      </c>
      <c r="E3323" s="127">
        <v>1.5975780500000001</v>
      </c>
      <c r="F3323" s="127">
        <v>5.9075219949310052</v>
      </c>
      <c r="G3323" s="29">
        <v>1</v>
      </c>
      <c r="H3323" s="7"/>
      <c r="I3323" s="7"/>
      <c r="J3323" s="7"/>
      <c r="K3323" s="7"/>
      <c r="M3323" s="7"/>
    </row>
    <row r="3324" spans="1:13" x14ac:dyDescent="0.25">
      <c r="A3324" s="7"/>
      <c r="B3324">
        <v>2016</v>
      </c>
      <c r="C3324">
        <v>2</v>
      </c>
      <c r="D3324">
        <v>2</v>
      </c>
      <c r="E3324" s="127">
        <v>6.9664869300000003</v>
      </c>
      <c r="F3324" s="127">
        <v>5.8900337505317468</v>
      </c>
      <c r="G3324" s="29">
        <v>1</v>
      </c>
      <c r="H3324" s="7"/>
      <c r="I3324" s="7"/>
      <c r="J3324" s="7"/>
      <c r="K3324" s="7"/>
      <c r="M3324" s="7"/>
    </row>
    <row r="3325" spans="1:13" x14ac:dyDescent="0.25">
      <c r="A3325" s="7"/>
      <c r="B3325">
        <v>2016</v>
      </c>
      <c r="C3325">
        <v>2</v>
      </c>
      <c r="D3325">
        <v>3</v>
      </c>
      <c r="E3325" s="127">
        <v>0</v>
      </c>
      <c r="F3325" s="127">
        <v>5.8719383513484704</v>
      </c>
      <c r="G3325" s="29">
        <v>1</v>
      </c>
      <c r="H3325" s="7"/>
      <c r="I3325" s="7"/>
      <c r="J3325" s="7"/>
      <c r="K3325" s="7"/>
      <c r="M3325" s="7"/>
    </row>
    <row r="3326" spans="1:13" x14ac:dyDescent="0.25">
      <c r="A3326" s="7"/>
      <c r="B3326">
        <v>2016</v>
      </c>
      <c r="C3326">
        <v>2</v>
      </c>
      <c r="D3326">
        <v>4</v>
      </c>
      <c r="E3326" s="127">
        <v>0</v>
      </c>
      <c r="F3326" s="127">
        <v>5.853251861130099</v>
      </c>
      <c r="G3326" s="29">
        <v>1</v>
      </c>
      <c r="H3326" s="7"/>
      <c r="I3326" s="7"/>
      <c r="J3326" s="7"/>
      <c r="K3326" s="7"/>
      <c r="M3326" s="7"/>
    </row>
    <row r="3327" spans="1:13" x14ac:dyDescent="0.25">
      <c r="A3327" s="7"/>
      <c r="B3327">
        <v>2016</v>
      </c>
      <c r="C3327">
        <v>2</v>
      </c>
      <c r="D3327">
        <v>5</v>
      </c>
      <c r="E3327" s="127">
        <v>0</v>
      </c>
      <c r="F3327" s="127">
        <v>5.8339902260159207</v>
      </c>
      <c r="G3327" s="29">
        <v>1</v>
      </c>
      <c r="H3327" s="7"/>
      <c r="I3327" s="7"/>
      <c r="J3327" s="7"/>
      <c r="K3327" s="7"/>
      <c r="M3327" s="7"/>
    </row>
    <row r="3328" spans="1:13" x14ac:dyDescent="0.25">
      <c r="A3328" s="7"/>
      <c r="B3328">
        <v>2016</v>
      </c>
      <c r="C3328">
        <v>2</v>
      </c>
      <c r="D3328">
        <v>6</v>
      </c>
      <c r="E3328" s="127">
        <v>6.2855520199999999</v>
      </c>
      <c r="F3328" s="127">
        <v>5.814169274535594</v>
      </c>
      <c r="G3328" s="29">
        <v>1</v>
      </c>
      <c r="H3328" s="7"/>
      <c r="I3328" s="7"/>
      <c r="J3328" s="7"/>
      <c r="K3328" s="7"/>
      <c r="M3328" s="7"/>
    </row>
    <row r="3329" spans="1:13" x14ac:dyDescent="0.25">
      <c r="A3329" s="7"/>
      <c r="B3329">
        <v>2016</v>
      </c>
      <c r="C3329">
        <v>2</v>
      </c>
      <c r="D3329">
        <v>7</v>
      </c>
      <c r="E3329" s="127">
        <v>16.342435800000001</v>
      </c>
      <c r="F3329" s="127">
        <v>5.7938047176091434</v>
      </c>
      <c r="G3329" s="29">
        <v>1</v>
      </c>
      <c r="H3329" s="7"/>
      <c r="I3329" s="7"/>
      <c r="J3329" s="7"/>
      <c r="K3329" s="7"/>
      <c r="M3329" s="7"/>
    </row>
    <row r="3330" spans="1:13" x14ac:dyDescent="0.25">
      <c r="A3330" s="7"/>
      <c r="B3330">
        <v>2016</v>
      </c>
      <c r="C3330">
        <v>2</v>
      </c>
      <c r="D3330">
        <v>8</v>
      </c>
      <c r="E3330" s="127">
        <v>37.7656937</v>
      </c>
      <c r="F3330" s="127">
        <v>5.7729121485469612</v>
      </c>
      <c r="G3330" s="29">
        <v>1</v>
      </c>
      <c r="H3330" s="7"/>
      <c r="I3330" s="7"/>
      <c r="J3330" s="7"/>
      <c r="K3330" s="7"/>
      <c r="M3330" s="7"/>
    </row>
    <row r="3331" spans="1:13" x14ac:dyDescent="0.25">
      <c r="A3331" s="7"/>
      <c r="B3331">
        <v>2016</v>
      </c>
      <c r="C3331">
        <v>2</v>
      </c>
      <c r="D3331">
        <v>9</v>
      </c>
      <c r="E3331" s="127">
        <v>47.508300800000001</v>
      </c>
      <c r="F3331" s="127">
        <v>5.751507043049811</v>
      </c>
      <c r="G3331" s="29">
        <v>1</v>
      </c>
      <c r="H3331" s="7"/>
      <c r="I3331" s="7"/>
      <c r="J3331" s="7"/>
      <c r="K3331" s="7"/>
      <c r="M3331" s="7"/>
    </row>
    <row r="3332" spans="1:13" x14ac:dyDescent="0.25">
      <c r="A3332" s="7"/>
      <c r="B3332">
        <v>2016</v>
      </c>
      <c r="C3332">
        <v>2</v>
      </c>
      <c r="D3332">
        <v>10</v>
      </c>
      <c r="E3332" s="127">
        <v>0</v>
      </c>
      <c r="F3332" s="127">
        <v>5.7296047592088186</v>
      </c>
      <c r="G3332" s="29">
        <v>1</v>
      </c>
      <c r="H3332" s="7"/>
      <c r="I3332" s="7"/>
      <c r="J3332" s="7"/>
      <c r="K3332" s="7"/>
      <c r="M3332" s="7"/>
    </row>
    <row r="3333" spans="1:13" x14ac:dyDescent="0.25">
      <c r="A3333" s="7"/>
      <c r="B3333">
        <v>2016</v>
      </c>
      <c r="C3333">
        <v>2</v>
      </c>
      <c r="D3333">
        <v>11</v>
      </c>
      <c r="E3333" s="127">
        <v>0</v>
      </c>
      <c r="F3333" s="127">
        <v>5.7072205375054823</v>
      </c>
      <c r="G3333" s="29">
        <v>1</v>
      </c>
      <c r="H3333" s="7"/>
      <c r="I3333" s="7"/>
      <c r="J3333" s="7"/>
      <c r="K3333" s="7"/>
      <c r="M3333" s="7"/>
    </row>
    <row r="3334" spans="1:13" x14ac:dyDescent="0.25">
      <c r="A3334" s="7"/>
      <c r="B3334">
        <v>2016</v>
      </c>
      <c r="C3334">
        <v>2</v>
      </c>
      <c r="D3334">
        <v>12</v>
      </c>
      <c r="E3334" s="127">
        <v>0</v>
      </c>
      <c r="F3334" s="127">
        <v>5.6843695008116661</v>
      </c>
      <c r="G3334" s="29">
        <v>1</v>
      </c>
      <c r="H3334" s="7"/>
      <c r="I3334" s="7"/>
      <c r="J3334" s="7"/>
      <c r="K3334" s="7"/>
      <c r="M3334" s="7"/>
    </row>
    <row r="3335" spans="1:13" x14ac:dyDescent="0.25">
      <c r="A3335" s="7"/>
      <c r="B3335">
        <v>2016</v>
      </c>
      <c r="C3335">
        <v>2</v>
      </c>
      <c r="D3335">
        <v>13</v>
      </c>
      <c r="E3335" s="127">
        <v>42.401290899999999</v>
      </c>
      <c r="F3335" s="127">
        <v>5.661066654389602</v>
      </c>
      <c r="G3335" s="29">
        <v>1</v>
      </c>
      <c r="H3335" s="7"/>
      <c r="I3335" s="7"/>
      <c r="J3335" s="7"/>
      <c r="K3335" s="7"/>
      <c r="M3335" s="7"/>
    </row>
    <row r="3336" spans="1:13" x14ac:dyDescent="0.25">
      <c r="A3336" s="7"/>
      <c r="B3336">
        <v>2016</v>
      </c>
      <c r="C3336">
        <v>2</v>
      </c>
      <c r="D3336">
        <v>14</v>
      </c>
      <c r="E3336" s="127">
        <v>24.932689700000001</v>
      </c>
      <c r="F3336" s="127">
        <v>5.6373268858918903</v>
      </c>
      <c r="G3336" s="29">
        <v>1</v>
      </c>
      <c r="H3336" s="7"/>
      <c r="I3336" s="7"/>
      <c r="J3336" s="7"/>
      <c r="K3336" s="7"/>
      <c r="M3336" s="7"/>
    </row>
    <row r="3337" spans="1:13" x14ac:dyDescent="0.25">
      <c r="A3337" s="7"/>
      <c r="B3337">
        <v>2016</v>
      </c>
      <c r="C3337">
        <v>2</v>
      </c>
      <c r="D3337">
        <v>15</v>
      </c>
      <c r="E3337" s="127">
        <v>0</v>
      </c>
      <c r="F3337" s="127">
        <v>5.6131649653614994</v>
      </c>
      <c r="G3337" s="29">
        <v>1</v>
      </c>
      <c r="H3337" s="7"/>
      <c r="I3337" s="7"/>
      <c r="J3337" s="7"/>
      <c r="K3337" s="7"/>
      <c r="M3337" s="7"/>
    </row>
    <row r="3338" spans="1:13" x14ac:dyDescent="0.25">
      <c r="A3338" s="7"/>
      <c r="B3338">
        <v>2016</v>
      </c>
      <c r="C3338">
        <v>2</v>
      </c>
      <c r="D3338">
        <v>16</v>
      </c>
      <c r="E3338" s="127">
        <v>0</v>
      </c>
      <c r="F3338" s="127">
        <v>5.5885955452317644</v>
      </c>
      <c r="G3338" s="29">
        <v>1</v>
      </c>
      <c r="H3338" s="7"/>
      <c r="I3338" s="7"/>
      <c r="J3338" s="7"/>
      <c r="K3338" s="7"/>
      <c r="M3338" s="7"/>
    </row>
    <row r="3339" spans="1:13" x14ac:dyDescent="0.25">
      <c r="A3339" s="7"/>
      <c r="B3339">
        <v>2016</v>
      </c>
      <c r="C3339">
        <v>2</v>
      </c>
      <c r="D3339">
        <v>17</v>
      </c>
      <c r="E3339" s="127">
        <v>0</v>
      </c>
      <c r="F3339" s="127">
        <v>5.5636331603263898</v>
      </c>
      <c r="G3339" s="29">
        <v>1</v>
      </c>
      <c r="H3339" s="7"/>
      <c r="I3339" s="7"/>
      <c r="J3339" s="7"/>
      <c r="K3339" s="7"/>
      <c r="M3339" s="7"/>
    </row>
    <row r="3340" spans="1:13" x14ac:dyDescent="0.25">
      <c r="A3340" s="7"/>
      <c r="B3340">
        <v>2016</v>
      </c>
      <c r="C3340">
        <v>2</v>
      </c>
      <c r="D3340">
        <v>18</v>
      </c>
      <c r="E3340" s="127">
        <v>7.7521810499999999</v>
      </c>
      <c r="F3340" s="127">
        <v>5.5382922278594462</v>
      </c>
      <c r="G3340" s="29">
        <v>1</v>
      </c>
      <c r="H3340" s="7"/>
      <c r="I3340" s="7"/>
      <c r="J3340" s="7"/>
      <c r="K3340" s="7"/>
      <c r="M3340" s="7"/>
    </row>
    <row r="3341" spans="1:13" x14ac:dyDescent="0.25">
      <c r="A3341" s="7"/>
      <c r="B3341">
        <v>2016</v>
      </c>
      <c r="C3341">
        <v>2</v>
      </c>
      <c r="D3341">
        <v>19</v>
      </c>
      <c r="E3341" s="127">
        <v>19.799489999999999</v>
      </c>
      <c r="F3341" s="127">
        <v>5.5125870474353729</v>
      </c>
      <c r="G3341" s="29">
        <v>1</v>
      </c>
      <c r="H3341" s="7"/>
      <c r="I3341" s="7"/>
      <c r="J3341" s="7"/>
      <c r="K3341" s="7"/>
      <c r="M3341" s="7"/>
    </row>
    <row r="3342" spans="1:13" x14ac:dyDescent="0.25">
      <c r="A3342" s="7"/>
      <c r="B3342">
        <v>2016</v>
      </c>
      <c r="C3342">
        <v>2</v>
      </c>
      <c r="D3342">
        <v>20</v>
      </c>
      <c r="E3342" s="127">
        <v>1.7547166300000001</v>
      </c>
      <c r="F3342" s="127">
        <v>5.4865318010489776</v>
      </c>
      <c r="G3342" s="29">
        <v>1</v>
      </c>
      <c r="H3342" s="7"/>
      <c r="I3342" s="7"/>
      <c r="J3342" s="7"/>
      <c r="K3342" s="7"/>
      <c r="M3342" s="7"/>
    </row>
    <row r="3343" spans="1:13" x14ac:dyDescent="0.25">
      <c r="A3343" s="7"/>
      <c r="B3343">
        <v>2016</v>
      </c>
      <c r="C3343">
        <v>2</v>
      </c>
      <c r="D3343">
        <v>21</v>
      </c>
      <c r="E3343" s="127">
        <v>0</v>
      </c>
      <c r="F3343" s="127">
        <v>5.4601405530854361</v>
      </c>
      <c r="G3343" s="29">
        <v>1</v>
      </c>
      <c r="H3343" s="7"/>
      <c r="I3343" s="7"/>
      <c r="J3343" s="7"/>
      <c r="K3343" s="7"/>
      <c r="M3343" s="7"/>
    </row>
    <row r="3344" spans="1:13" x14ac:dyDescent="0.25">
      <c r="A3344" s="7"/>
      <c r="B3344">
        <v>2016</v>
      </c>
      <c r="C3344">
        <v>2</v>
      </c>
      <c r="D3344">
        <v>22</v>
      </c>
      <c r="E3344" s="127">
        <v>0</v>
      </c>
      <c r="F3344" s="127">
        <v>5.4334272503202889</v>
      </c>
      <c r="G3344" s="29">
        <v>1</v>
      </c>
      <c r="H3344" s="7"/>
      <c r="I3344" s="7"/>
      <c r="J3344" s="7"/>
      <c r="K3344" s="7"/>
      <c r="M3344" s="7"/>
    </row>
    <row r="3345" spans="1:13" x14ac:dyDescent="0.25">
      <c r="A3345" s="7"/>
      <c r="B3345">
        <v>2016</v>
      </c>
      <c r="C3345">
        <v>2</v>
      </c>
      <c r="D3345">
        <v>23</v>
      </c>
      <c r="E3345" s="127">
        <v>30.746826200000001</v>
      </c>
      <c r="F3345" s="127">
        <v>5.406405721919449</v>
      </c>
      <c r="G3345" s="29">
        <v>1</v>
      </c>
      <c r="H3345" s="7"/>
      <c r="I3345" s="7"/>
      <c r="J3345" s="7"/>
      <c r="K3345" s="7"/>
      <c r="M3345" s="7"/>
    </row>
    <row r="3346" spans="1:13" x14ac:dyDescent="0.25">
      <c r="A3346" s="7"/>
      <c r="B3346">
        <v>2016</v>
      </c>
      <c r="C3346">
        <v>2</v>
      </c>
      <c r="D3346">
        <v>24</v>
      </c>
      <c r="E3346" s="127">
        <v>32.894390100000003</v>
      </c>
      <c r="F3346" s="127">
        <v>5.3790896794391934</v>
      </c>
      <c r="G3346" s="29">
        <v>1</v>
      </c>
      <c r="H3346" s="7"/>
      <c r="I3346" s="7"/>
      <c r="J3346" s="7"/>
      <c r="K3346" s="7"/>
      <c r="M3346" s="7"/>
    </row>
    <row r="3347" spans="1:13" x14ac:dyDescent="0.25">
      <c r="A3347" s="7"/>
      <c r="B3347">
        <v>2016</v>
      </c>
      <c r="C3347">
        <v>2</v>
      </c>
      <c r="D3347">
        <v>25</v>
      </c>
      <c r="E3347" s="127">
        <v>0</v>
      </c>
      <c r="F3347" s="127">
        <v>5.3514927168261694</v>
      </c>
      <c r="G3347" s="29">
        <v>1</v>
      </c>
      <c r="H3347" s="7"/>
      <c r="I3347" s="7"/>
      <c r="J3347" s="7"/>
      <c r="K3347" s="7"/>
      <c r="M3347" s="7"/>
    </row>
    <row r="3348" spans="1:13" x14ac:dyDescent="0.25">
      <c r="A3348" s="7"/>
      <c r="B3348">
        <v>2016</v>
      </c>
      <c r="C3348">
        <v>2</v>
      </c>
      <c r="D3348">
        <v>26</v>
      </c>
      <c r="E3348" s="127">
        <v>0</v>
      </c>
      <c r="F3348" s="127">
        <v>5.3236283104173907</v>
      </c>
      <c r="G3348" s="29">
        <v>1</v>
      </c>
      <c r="H3348" s="7"/>
      <c r="I3348" s="7"/>
      <c r="J3348" s="7"/>
      <c r="K3348" s="7"/>
      <c r="M3348" s="7"/>
    </row>
    <row r="3349" spans="1:13" x14ac:dyDescent="0.25">
      <c r="A3349" s="7"/>
      <c r="B3349">
        <v>2016</v>
      </c>
      <c r="C3349">
        <v>2</v>
      </c>
      <c r="D3349">
        <v>27</v>
      </c>
      <c r="E3349" s="127">
        <v>0.235708207</v>
      </c>
      <c r="F3349" s="127">
        <v>5.2955098189402392</v>
      </c>
      <c r="G3349" s="29">
        <v>1</v>
      </c>
      <c r="H3349" s="7"/>
      <c r="I3349" s="7"/>
      <c r="J3349" s="7"/>
      <c r="K3349" s="7"/>
      <c r="M3349" s="7"/>
    </row>
    <row r="3350" spans="1:13" x14ac:dyDescent="0.25">
      <c r="A3350" s="7"/>
      <c r="B3350">
        <v>2016</v>
      </c>
      <c r="C3350">
        <v>2</v>
      </c>
      <c r="D3350">
        <v>28</v>
      </c>
      <c r="E3350" s="127">
        <v>0</v>
      </c>
      <c r="F3350" s="127">
        <v>5.2671504835124665</v>
      </c>
      <c r="G3350" s="29">
        <v>1</v>
      </c>
      <c r="H3350" s="7"/>
      <c r="I3350" s="7"/>
      <c r="J3350" s="7"/>
      <c r="K3350" s="7"/>
      <c r="M3350" s="7"/>
    </row>
    <row r="3351" spans="1:13" x14ac:dyDescent="0.25">
      <c r="A3351" s="7"/>
      <c r="B3351">
        <v>2016</v>
      </c>
      <c r="C3351">
        <v>2</v>
      </c>
      <c r="D3351">
        <v>29</v>
      </c>
      <c r="E3351" s="127">
        <v>0</v>
      </c>
      <c r="F3351" s="127">
        <v>5.2385634276421875</v>
      </c>
      <c r="G3351" s="29">
        <v>1</v>
      </c>
      <c r="H3351" s="7"/>
      <c r="I3351" s="7"/>
      <c r="J3351" s="7"/>
      <c r="K3351" s="7"/>
      <c r="M3351" s="7"/>
    </row>
    <row r="3352" spans="1:13" x14ac:dyDescent="0.25">
      <c r="A3352" s="7"/>
      <c r="B3352">
        <v>2016</v>
      </c>
      <c r="C3352">
        <v>3</v>
      </c>
      <c r="D3352">
        <v>1</v>
      </c>
      <c r="E3352" s="127">
        <v>0</v>
      </c>
      <c r="F3352" s="127">
        <v>5.2097616572278893</v>
      </c>
      <c r="G3352" s="29">
        <v>1</v>
      </c>
      <c r="H3352" s="7"/>
      <c r="I3352" s="7"/>
      <c r="J3352" s="7"/>
      <c r="K3352" s="7"/>
      <c r="M3352" s="7"/>
    </row>
    <row r="3353" spans="1:13" x14ac:dyDescent="0.25">
      <c r="A3353" s="7"/>
      <c r="B3353">
        <v>2016</v>
      </c>
      <c r="C3353">
        <v>3</v>
      </c>
      <c r="D3353">
        <v>2</v>
      </c>
      <c r="E3353" s="127">
        <v>0</v>
      </c>
      <c r="F3353" s="127">
        <v>5.1807580605584258</v>
      </c>
      <c r="G3353" s="29">
        <v>1</v>
      </c>
      <c r="H3353" s="7"/>
      <c r="I3353" s="7"/>
      <c r="J3353" s="7"/>
      <c r="K3353" s="7"/>
      <c r="M3353" s="7"/>
    </row>
    <row r="3354" spans="1:13" x14ac:dyDescent="0.25">
      <c r="A3354" s="7"/>
      <c r="B3354">
        <v>2016</v>
      </c>
      <c r="C3354">
        <v>3</v>
      </c>
      <c r="D3354">
        <v>3</v>
      </c>
      <c r="E3354" s="127">
        <v>1.9830071899999999</v>
      </c>
      <c r="F3354" s="127">
        <v>5.1515654083130169</v>
      </c>
      <c r="G3354" s="29">
        <v>1</v>
      </c>
      <c r="H3354" s="7"/>
      <c r="I3354" s="7"/>
      <c r="J3354" s="7"/>
      <c r="K3354" s="7"/>
      <c r="M3354" s="7"/>
    </row>
    <row r="3355" spans="1:13" x14ac:dyDescent="0.25">
      <c r="A3355" s="7"/>
      <c r="B3355">
        <v>2016</v>
      </c>
      <c r="C3355">
        <v>3</v>
      </c>
      <c r="D3355">
        <v>4</v>
      </c>
      <c r="E3355" s="127">
        <v>0</v>
      </c>
      <c r="F3355" s="127">
        <v>5.1221963535612529</v>
      </c>
      <c r="G3355" s="29">
        <v>1</v>
      </c>
      <c r="H3355" s="7"/>
      <c r="I3355" s="7"/>
      <c r="J3355" s="7"/>
      <c r="K3355" s="7"/>
      <c r="M3355" s="7"/>
    </row>
    <row r="3356" spans="1:13" x14ac:dyDescent="0.25">
      <c r="A3356" s="7"/>
      <c r="B3356">
        <v>2016</v>
      </c>
      <c r="C3356">
        <v>3</v>
      </c>
      <c r="D3356">
        <v>5</v>
      </c>
      <c r="E3356" s="127">
        <v>29.1054268</v>
      </c>
      <c r="F3356" s="127">
        <v>5.092663431763091</v>
      </c>
      <c r="G3356" s="29">
        <v>1</v>
      </c>
      <c r="H3356" s="7"/>
      <c r="I3356" s="7"/>
      <c r="J3356" s="7"/>
      <c r="K3356" s="7"/>
      <c r="M3356" s="7"/>
    </row>
    <row r="3357" spans="1:13" x14ac:dyDescent="0.25">
      <c r="A3357" s="7"/>
      <c r="B3357">
        <v>2016</v>
      </c>
      <c r="C3357">
        <v>3</v>
      </c>
      <c r="D3357">
        <v>6</v>
      </c>
      <c r="E3357" s="127">
        <v>0</v>
      </c>
      <c r="F3357" s="127">
        <v>5.0629790607688543</v>
      </c>
      <c r="G3357" s="29">
        <v>1</v>
      </c>
      <c r="H3357" s="7"/>
      <c r="I3357" s="7"/>
      <c r="J3357" s="7"/>
      <c r="K3357" s="7"/>
      <c r="M3357" s="7"/>
    </row>
    <row r="3358" spans="1:13" x14ac:dyDescent="0.25">
      <c r="A3358" s="7"/>
      <c r="B3358">
        <v>2016</v>
      </c>
      <c r="C3358">
        <v>3</v>
      </c>
      <c r="D3358">
        <v>7</v>
      </c>
      <c r="E3358" s="127">
        <v>0</v>
      </c>
      <c r="F3358" s="127">
        <v>5.0331555408192372</v>
      </c>
      <c r="G3358" s="29">
        <v>1</v>
      </c>
      <c r="H3358" s="7"/>
      <c r="I3358" s="7"/>
      <c r="J3358" s="7"/>
      <c r="K3358" s="7"/>
      <c r="M3358" s="7"/>
    </row>
    <row r="3359" spans="1:13" x14ac:dyDescent="0.25">
      <c r="A3359" s="7"/>
      <c r="B3359">
        <v>2016</v>
      </c>
      <c r="C3359">
        <v>3</v>
      </c>
      <c r="D3359">
        <v>8</v>
      </c>
      <c r="E3359" s="127">
        <v>0</v>
      </c>
      <c r="F3359" s="127">
        <v>5.0032050545452993</v>
      </c>
      <c r="G3359" s="29">
        <v>1</v>
      </c>
      <c r="H3359" s="7"/>
      <c r="I3359" s="7"/>
      <c r="J3359" s="7"/>
      <c r="K3359" s="7"/>
      <c r="M3359" s="7"/>
    </row>
    <row r="3360" spans="1:13" x14ac:dyDescent="0.25">
      <c r="A3360" s="7"/>
      <c r="B3360">
        <v>2016</v>
      </c>
      <c r="C3360">
        <v>3</v>
      </c>
      <c r="D3360">
        <v>9</v>
      </c>
      <c r="E3360" s="127">
        <v>0</v>
      </c>
      <c r="F3360" s="127">
        <v>4.9731396669684678</v>
      </c>
      <c r="G3360" s="29">
        <v>1</v>
      </c>
      <c r="H3360" s="7"/>
      <c r="I3360" s="7"/>
      <c r="J3360" s="7"/>
      <c r="K3360" s="7"/>
      <c r="M3360" s="7"/>
    </row>
    <row r="3361" spans="1:13" x14ac:dyDescent="0.25">
      <c r="A3361" s="7"/>
      <c r="B3361">
        <v>2016</v>
      </c>
      <c r="C3361">
        <v>3</v>
      </c>
      <c r="D3361">
        <v>10</v>
      </c>
      <c r="E3361" s="127">
        <v>0</v>
      </c>
      <c r="F3361" s="127">
        <v>4.9429713255005412</v>
      </c>
      <c r="G3361" s="29">
        <v>1</v>
      </c>
      <c r="H3361" s="7"/>
      <c r="I3361" s="7"/>
      <c r="J3361" s="7"/>
      <c r="K3361" s="7"/>
      <c r="M3361" s="7"/>
    </row>
    <row r="3362" spans="1:13" x14ac:dyDescent="0.25">
      <c r="A3362" s="7"/>
      <c r="B3362">
        <v>2016</v>
      </c>
      <c r="C3362">
        <v>3</v>
      </c>
      <c r="D3362">
        <v>11</v>
      </c>
      <c r="E3362" s="127">
        <v>0</v>
      </c>
      <c r="F3362" s="127">
        <v>4.9127118599436823</v>
      </c>
      <c r="G3362" s="29">
        <v>1</v>
      </c>
      <c r="H3362" s="7"/>
      <c r="I3362" s="7"/>
      <c r="J3362" s="7"/>
      <c r="K3362" s="7"/>
      <c r="M3362" s="7"/>
    </row>
    <row r="3363" spans="1:13" x14ac:dyDescent="0.25">
      <c r="A3363" s="7"/>
      <c r="B3363">
        <v>2016</v>
      </c>
      <c r="C3363">
        <v>3</v>
      </c>
      <c r="D3363">
        <v>12</v>
      </c>
      <c r="E3363" s="127">
        <v>0</v>
      </c>
      <c r="F3363" s="127">
        <v>4.8823729824904225</v>
      </c>
      <c r="G3363" s="29">
        <v>1</v>
      </c>
      <c r="H3363" s="7"/>
      <c r="I3363" s="7"/>
      <c r="J3363" s="7"/>
      <c r="K3363" s="7"/>
      <c r="M3363" s="7"/>
    </row>
    <row r="3364" spans="1:13" x14ac:dyDescent="0.25">
      <c r="A3364" s="7"/>
      <c r="B3364">
        <v>2016</v>
      </c>
      <c r="C3364">
        <v>3</v>
      </c>
      <c r="D3364">
        <v>13</v>
      </c>
      <c r="E3364" s="127">
        <v>0</v>
      </c>
      <c r="F3364" s="127">
        <v>4.8519662877236618</v>
      </c>
      <c r="G3364" s="29">
        <v>1</v>
      </c>
      <c r="H3364" s="7"/>
      <c r="I3364" s="7"/>
      <c r="J3364" s="7"/>
      <c r="K3364" s="7"/>
      <c r="M3364" s="7"/>
    </row>
    <row r="3365" spans="1:13" x14ac:dyDescent="0.25">
      <c r="A3365" s="7"/>
      <c r="B3365">
        <v>2016</v>
      </c>
      <c r="C3365">
        <v>3</v>
      </c>
      <c r="D3365">
        <v>14</v>
      </c>
      <c r="E3365" s="127">
        <v>0</v>
      </c>
      <c r="F3365" s="127">
        <v>4.8215032526166688</v>
      </c>
      <c r="G3365" s="29">
        <v>1</v>
      </c>
      <c r="H3365" s="7"/>
      <c r="I3365" s="7"/>
      <c r="J3365" s="7"/>
      <c r="K3365" s="7"/>
      <c r="M3365" s="7"/>
    </row>
    <row r="3366" spans="1:13" x14ac:dyDescent="0.25">
      <c r="A3366" s="7"/>
      <c r="B3366">
        <v>2016</v>
      </c>
      <c r="C3366">
        <v>3</v>
      </c>
      <c r="D3366">
        <v>15</v>
      </c>
      <c r="E3366" s="127">
        <v>0</v>
      </c>
      <c r="F3366" s="127">
        <v>4.7909952365330764</v>
      </c>
      <c r="G3366" s="29">
        <v>1</v>
      </c>
      <c r="H3366" s="7"/>
      <c r="I3366" s="7"/>
      <c r="J3366" s="7"/>
      <c r="K3366" s="7"/>
      <c r="M3366" s="7"/>
    </row>
    <row r="3367" spans="1:13" x14ac:dyDescent="0.25">
      <c r="A3367" s="7"/>
      <c r="B3367">
        <v>2016</v>
      </c>
      <c r="C3367">
        <v>3</v>
      </c>
      <c r="D3367">
        <v>16</v>
      </c>
      <c r="E3367" s="127">
        <v>0</v>
      </c>
      <c r="F3367" s="127">
        <v>4.7604534812268895</v>
      </c>
      <c r="G3367" s="29">
        <v>1</v>
      </c>
      <c r="H3367" s="7"/>
      <c r="I3367" s="7"/>
      <c r="J3367" s="7"/>
      <c r="K3367" s="7"/>
      <c r="M3367" s="7"/>
    </row>
    <row r="3368" spans="1:13" x14ac:dyDescent="0.25">
      <c r="A3368" s="7"/>
      <c r="B3368">
        <v>2016</v>
      </c>
      <c r="C3368">
        <v>3</v>
      </c>
      <c r="D3368">
        <v>17</v>
      </c>
      <c r="E3368" s="127">
        <v>0</v>
      </c>
      <c r="F3368" s="127">
        <v>4.7298891108424792</v>
      </c>
      <c r="G3368" s="29">
        <v>1</v>
      </c>
      <c r="H3368" s="7"/>
      <c r="I3368" s="7"/>
      <c r="J3368" s="7"/>
      <c r="K3368" s="7"/>
      <c r="M3368" s="7"/>
    </row>
    <row r="3369" spans="1:13" x14ac:dyDescent="0.25">
      <c r="A3369" s="7"/>
      <c r="B3369">
        <v>2016</v>
      </c>
      <c r="C3369">
        <v>3</v>
      </c>
      <c r="D3369">
        <v>18</v>
      </c>
      <c r="E3369" s="127">
        <v>61.537185700000002</v>
      </c>
      <c r="F3369" s="127">
        <v>4.6993131319145842</v>
      </c>
      <c r="G3369" s="29">
        <v>1</v>
      </c>
      <c r="H3369" s="7"/>
      <c r="I3369" s="7"/>
      <c r="J3369" s="7"/>
      <c r="K3369" s="7"/>
      <c r="M3369" s="7"/>
    </row>
    <row r="3370" spans="1:13" x14ac:dyDescent="0.25">
      <c r="A3370" s="7"/>
      <c r="B3370">
        <v>2016</v>
      </c>
      <c r="C3370">
        <v>3</v>
      </c>
      <c r="D3370">
        <v>19</v>
      </c>
      <c r="E3370" s="127">
        <v>13.3053379</v>
      </c>
      <c r="F3370" s="127">
        <v>4.668736433368311</v>
      </c>
      <c r="G3370" s="29">
        <v>1</v>
      </c>
      <c r="H3370" s="7"/>
      <c r="I3370" s="7"/>
      <c r="J3370" s="7"/>
      <c r="K3370" s="7"/>
      <c r="M3370" s="7"/>
    </row>
    <row r="3371" spans="1:13" x14ac:dyDescent="0.25">
      <c r="A3371" s="7"/>
      <c r="B3371">
        <v>2016</v>
      </c>
      <c r="C3371">
        <v>3</v>
      </c>
      <c r="D3371">
        <v>20</v>
      </c>
      <c r="E3371" s="127">
        <v>0</v>
      </c>
      <c r="F3371" s="127">
        <v>4.6381697865191338</v>
      </c>
      <c r="G3371" s="29">
        <v>1</v>
      </c>
      <c r="H3371" s="7"/>
      <c r="I3371" s="7"/>
      <c r="J3371" s="7"/>
      <c r="K3371" s="7"/>
      <c r="M3371" s="7"/>
    </row>
    <row r="3372" spans="1:13" x14ac:dyDescent="0.25">
      <c r="A3372" s="7"/>
      <c r="B3372">
        <v>2016</v>
      </c>
      <c r="C3372">
        <v>3</v>
      </c>
      <c r="D3372">
        <v>21</v>
      </c>
      <c r="E3372" s="127">
        <v>0</v>
      </c>
      <c r="F3372" s="127">
        <v>4.6076238450728955</v>
      </c>
      <c r="G3372" s="29">
        <v>1</v>
      </c>
      <c r="H3372" s="7"/>
      <c r="I3372" s="7"/>
      <c r="J3372" s="7"/>
      <c r="K3372" s="7"/>
      <c r="M3372" s="7"/>
    </row>
    <row r="3373" spans="1:13" x14ac:dyDescent="0.25">
      <c r="A3373" s="7"/>
      <c r="B3373">
        <v>2016</v>
      </c>
      <c r="C3373">
        <v>3</v>
      </c>
      <c r="D3373">
        <v>22</v>
      </c>
      <c r="E3373" s="127">
        <v>0</v>
      </c>
      <c r="F3373" s="127">
        <v>4.5771091451258066</v>
      </c>
      <c r="G3373" s="29">
        <v>1</v>
      </c>
      <c r="H3373" s="7"/>
      <c r="I3373" s="7"/>
      <c r="J3373" s="7"/>
      <c r="K3373" s="7"/>
      <c r="M3373" s="7"/>
    </row>
    <row r="3374" spans="1:13" x14ac:dyDescent="0.25">
      <c r="A3374" s="7"/>
      <c r="B3374">
        <v>2016</v>
      </c>
      <c r="C3374">
        <v>3</v>
      </c>
      <c r="D3374">
        <v>23</v>
      </c>
      <c r="E3374" s="127">
        <v>0</v>
      </c>
      <c r="F3374" s="127">
        <v>4.5466361051644455</v>
      </c>
      <c r="G3374" s="29">
        <v>1</v>
      </c>
      <c r="H3374" s="7"/>
      <c r="I3374" s="7"/>
      <c r="J3374" s="7"/>
      <c r="K3374" s="7"/>
      <c r="M3374" s="7"/>
    </row>
    <row r="3375" spans="1:13" x14ac:dyDescent="0.25">
      <c r="A3375" s="7"/>
      <c r="B3375">
        <v>2016</v>
      </c>
      <c r="C3375">
        <v>3</v>
      </c>
      <c r="D3375">
        <v>24</v>
      </c>
      <c r="E3375" s="127">
        <v>0</v>
      </c>
      <c r="F3375" s="127">
        <v>4.5162150260657574</v>
      </c>
      <c r="G3375" s="29">
        <v>1</v>
      </c>
      <c r="H3375" s="7"/>
      <c r="I3375" s="7"/>
      <c r="J3375" s="7"/>
      <c r="K3375" s="7"/>
      <c r="M3375" s="7"/>
    </row>
    <row r="3376" spans="1:13" x14ac:dyDescent="0.25">
      <c r="A3376" s="7"/>
      <c r="B3376">
        <v>2016</v>
      </c>
      <c r="C3376">
        <v>3</v>
      </c>
      <c r="D3376">
        <v>25</v>
      </c>
      <c r="E3376" s="127">
        <v>0</v>
      </c>
      <c r="F3376" s="127">
        <v>4.4858560910970544</v>
      </c>
      <c r="G3376" s="29">
        <v>1</v>
      </c>
      <c r="H3376" s="7"/>
      <c r="I3376" s="7"/>
      <c r="J3376" s="7"/>
      <c r="K3376" s="7"/>
      <c r="M3376" s="7"/>
    </row>
    <row r="3377" spans="1:13" x14ac:dyDescent="0.25">
      <c r="A3377" s="7"/>
      <c r="B3377">
        <v>2016</v>
      </c>
      <c r="C3377">
        <v>3</v>
      </c>
      <c r="D3377">
        <v>26</v>
      </c>
      <c r="E3377" s="127">
        <v>0</v>
      </c>
      <c r="F3377" s="127">
        <v>4.4555693659160207</v>
      </c>
      <c r="G3377" s="29">
        <v>1</v>
      </c>
      <c r="H3377" s="7"/>
      <c r="I3377" s="7"/>
      <c r="J3377" s="7"/>
      <c r="K3377" s="7"/>
      <c r="M3377" s="7"/>
    </row>
    <row r="3378" spans="1:13" x14ac:dyDescent="0.25">
      <c r="A3378" s="7"/>
      <c r="B3378">
        <v>2016</v>
      </c>
      <c r="C3378">
        <v>3</v>
      </c>
      <c r="D3378">
        <v>27</v>
      </c>
      <c r="E3378" s="127">
        <v>0</v>
      </c>
      <c r="F3378" s="127">
        <v>4.4253647985707047</v>
      </c>
      <c r="G3378" s="29">
        <v>1</v>
      </c>
      <c r="H3378" s="7"/>
      <c r="I3378" s="7"/>
      <c r="J3378" s="7"/>
      <c r="K3378" s="7"/>
      <c r="M3378" s="7"/>
    </row>
    <row r="3379" spans="1:13" x14ac:dyDescent="0.25">
      <c r="A3379" s="7"/>
      <c r="B3379">
        <v>2016</v>
      </c>
      <c r="C3379">
        <v>3</v>
      </c>
      <c r="D3379">
        <v>28</v>
      </c>
      <c r="E3379" s="127">
        <v>0</v>
      </c>
      <c r="F3379" s="127">
        <v>4.3952522194995245</v>
      </c>
      <c r="G3379" s="29">
        <v>1</v>
      </c>
      <c r="H3379" s="7"/>
      <c r="I3379" s="7"/>
      <c r="J3379" s="7"/>
      <c r="K3379" s="7"/>
      <c r="M3379" s="7"/>
    </row>
    <row r="3380" spans="1:13" x14ac:dyDescent="0.25">
      <c r="A3380" s="7"/>
      <c r="B3380">
        <v>2016</v>
      </c>
      <c r="C3380">
        <v>3</v>
      </c>
      <c r="D3380">
        <v>29</v>
      </c>
      <c r="E3380" s="127">
        <v>0</v>
      </c>
      <c r="F3380" s="127">
        <v>4.3652413415312648</v>
      </c>
      <c r="G3380" s="29">
        <v>1</v>
      </c>
      <c r="H3380" s="7"/>
      <c r="I3380" s="7"/>
      <c r="J3380" s="7"/>
      <c r="K3380" s="7"/>
      <c r="M3380" s="7"/>
    </row>
    <row r="3381" spans="1:13" x14ac:dyDescent="0.25">
      <c r="A3381" s="7"/>
      <c r="B3381">
        <v>2016</v>
      </c>
      <c r="C3381">
        <v>3</v>
      </c>
      <c r="D3381">
        <v>30</v>
      </c>
      <c r="E3381" s="127">
        <v>0</v>
      </c>
      <c r="F3381" s="127">
        <v>4.3353417598850772</v>
      </c>
      <c r="G3381" s="29">
        <v>1</v>
      </c>
      <c r="H3381" s="7"/>
      <c r="I3381" s="7"/>
      <c r="J3381" s="7"/>
      <c r="K3381" s="7"/>
      <c r="M3381" s="7"/>
    </row>
    <row r="3382" spans="1:13" x14ac:dyDescent="0.25">
      <c r="A3382" s="7"/>
      <c r="B3382">
        <v>2016</v>
      </c>
      <c r="C3382">
        <v>3</v>
      </c>
      <c r="D3382">
        <v>31</v>
      </c>
      <c r="E3382" s="127">
        <v>0</v>
      </c>
      <c r="F3382" s="127">
        <v>4.3055629521704839</v>
      </c>
      <c r="G3382" s="29">
        <v>1</v>
      </c>
      <c r="H3382" s="7"/>
      <c r="I3382" s="7"/>
      <c r="J3382" s="7"/>
      <c r="K3382" s="7"/>
      <c r="M3382" s="7"/>
    </row>
    <row r="3383" spans="1:13" x14ac:dyDescent="0.25">
      <c r="A3383" s="7"/>
      <c r="B3383">
        <v>2016</v>
      </c>
      <c r="C3383">
        <v>4</v>
      </c>
      <c r="D3383">
        <v>1</v>
      </c>
      <c r="E3383" s="127">
        <v>0</v>
      </c>
      <c r="F3383" s="127">
        <v>4.2759142783873729</v>
      </c>
      <c r="G3383" s="29">
        <v>1</v>
      </c>
      <c r="H3383" s="7"/>
      <c r="I3383" s="7"/>
      <c r="J3383" s="7"/>
      <c r="K3383" s="7"/>
      <c r="M3383" s="7"/>
    </row>
    <row r="3384" spans="1:13" x14ac:dyDescent="0.25">
      <c r="A3384" s="7"/>
      <c r="B3384">
        <v>2016</v>
      </c>
      <c r="C3384">
        <v>4</v>
      </c>
      <c r="D3384">
        <v>2</v>
      </c>
      <c r="E3384" s="127">
        <v>0</v>
      </c>
      <c r="F3384" s="127">
        <v>4.2464049809260027</v>
      </c>
      <c r="G3384" s="29">
        <v>1</v>
      </c>
      <c r="H3384" s="7"/>
      <c r="I3384" s="7"/>
      <c r="J3384" s="7"/>
      <c r="K3384" s="7"/>
      <c r="M3384" s="7"/>
    </row>
    <row r="3385" spans="1:13" x14ac:dyDescent="0.25">
      <c r="A3385" s="7"/>
      <c r="B3385">
        <v>2016</v>
      </c>
      <c r="C3385">
        <v>4</v>
      </c>
      <c r="D3385">
        <v>3</v>
      </c>
      <c r="E3385" s="127">
        <v>0</v>
      </c>
      <c r="F3385" s="127">
        <v>4.217044184566995</v>
      </c>
      <c r="G3385" s="29">
        <v>1</v>
      </c>
      <c r="H3385" s="7"/>
      <c r="I3385" s="7"/>
      <c r="J3385" s="7"/>
      <c r="K3385" s="7"/>
      <c r="M3385" s="7"/>
    </row>
    <row r="3386" spans="1:13" x14ac:dyDescent="0.25">
      <c r="A3386" s="7"/>
      <c r="B3386">
        <v>2016</v>
      </c>
      <c r="C3386">
        <v>4</v>
      </c>
      <c r="D3386">
        <v>4</v>
      </c>
      <c r="E3386" s="127">
        <v>0</v>
      </c>
      <c r="F3386" s="127">
        <v>4.1878408964813421</v>
      </c>
      <c r="G3386" s="29">
        <v>1</v>
      </c>
      <c r="H3386" s="7"/>
      <c r="I3386" s="7"/>
      <c r="J3386" s="7"/>
      <c r="K3386" s="7"/>
      <c r="M3386" s="7"/>
    </row>
    <row r="3387" spans="1:13" x14ac:dyDescent="0.25">
      <c r="A3387" s="7"/>
      <c r="B3387">
        <v>2016</v>
      </c>
      <c r="C3387">
        <v>4</v>
      </c>
      <c r="D3387">
        <v>5</v>
      </c>
      <c r="E3387" s="127">
        <v>7.0982136699999998</v>
      </c>
      <c r="F3387" s="127">
        <v>4.1588040062304064</v>
      </c>
      <c r="G3387" s="29">
        <v>1</v>
      </c>
      <c r="H3387" s="7"/>
      <c r="I3387" s="7"/>
      <c r="J3387" s="7"/>
      <c r="K3387" s="7"/>
      <c r="M3387" s="7"/>
    </row>
    <row r="3388" spans="1:13" x14ac:dyDescent="0.25">
      <c r="A3388" s="7"/>
      <c r="B3388">
        <v>2016</v>
      </c>
      <c r="C3388">
        <v>4</v>
      </c>
      <c r="D3388">
        <v>6</v>
      </c>
      <c r="E3388" s="127">
        <v>0</v>
      </c>
      <c r="F3388" s="127">
        <v>4.1299422857659129</v>
      </c>
      <c r="G3388" s="29">
        <v>1</v>
      </c>
      <c r="H3388" s="7"/>
      <c r="I3388" s="7"/>
      <c r="J3388" s="7"/>
      <c r="K3388" s="7"/>
      <c r="M3388" s="7"/>
    </row>
    <row r="3389" spans="1:13" x14ac:dyDescent="0.25">
      <c r="A3389" s="7"/>
      <c r="B3389">
        <v>2016</v>
      </c>
      <c r="C3389">
        <v>4</v>
      </c>
      <c r="D3389">
        <v>7</v>
      </c>
      <c r="E3389" s="127">
        <v>0</v>
      </c>
      <c r="F3389" s="127">
        <v>4.101264389429959</v>
      </c>
      <c r="G3389" s="29">
        <v>1</v>
      </c>
      <c r="H3389" s="7"/>
      <c r="I3389" s="7"/>
      <c r="J3389" s="7"/>
      <c r="K3389" s="7"/>
      <c r="M3389" s="7"/>
    </row>
    <row r="3390" spans="1:13" x14ac:dyDescent="0.25">
      <c r="A3390" s="7"/>
      <c r="B3390">
        <v>2016</v>
      </c>
      <c r="C3390">
        <v>4</v>
      </c>
      <c r="D3390">
        <v>8</v>
      </c>
      <c r="E3390" s="127">
        <v>0</v>
      </c>
      <c r="F3390" s="127">
        <v>4.0727788539550085</v>
      </c>
      <c r="G3390" s="29">
        <v>1</v>
      </c>
      <c r="H3390" s="7"/>
      <c r="I3390" s="7"/>
      <c r="J3390" s="7"/>
      <c r="K3390" s="7"/>
      <c r="M3390" s="7"/>
    </row>
    <row r="3391" spans="1:13" x14ac:dyDescent="0.25">
      <c r="A3391" s="7"/>
      <c r="B3391">
        <v>2016</v>
      </c>
      <c r="C3391">
        <v>4</v>
      </c>
      <c r="D3391">
        <v>9</v>
      </c>
      <c r="E3391" s="127">
        <v>0</v>
      </c>
      <c r="F3391" s="127">
        <v>4.0444940984638915</v>
      </c>
      <c r="G3391" s="29">
        <v>1</v>
      </c>
      <c r="H3391" s="7"/>
      <c r="I3391" s="7"/>
      <c r="J3391" s="7"/>
      <c r="K3391" s="7"/>
      <c r="M3391" s="7"/>
    </row>
    <row r="3392" spans="1:13" x14ac:dyDescent="0.25">
      <c r="A3392" s="7"/>
      <c r="B3392">
        <v>2016</v>
      </c>
      <c r="C3392">
        <v>4</v>
      </c>
      <c r="D3392">
        <v>10</v>
      </c>
      <c r="E3392" s="127">
        <v>0</v>
      </c>
      <c r="F3392" s="127">
        <v>4.0164184244698076</v>
      </c>
      <c r="G3392" s="29">
        <v>1</v>
      </c>
      <c r="H3392" s="7"/>
      <c r="I3392" s="7"/>
      <c r="J3392" s="7"/>
      <c r="K3392" s="7"/>
      <c r="M3392" s="7"/>
    </row>
    <row r="3393" spans="1:13" x14ac:dyDescent="0.25">
      <c r="A3393" s="7"/>
      <c r="B3393">
        <v>2016</v>
      </c>
      <c r="C3393">
        <v>4</v>
      </c>
      <c r="D3393">
        <v>11</v>
      </c>
      <c r="E3393" s="127">
        <v>0</v>
      </c>
      <c r="F3393" s="127">
        <v>3.9885600158763244</v>
      </c>
      <c r="G3393" s="29">
        <v>1</v>
      </c>
      <c r="H3393" s="7"/>
      <c r="I3393" s="7"/>
      <c r="J3393" s="7"/>
      <c r="K3393" s="7"/>
      <c r="M3393" s="7"/>
    </row>
    <row r="3394" spans="1:13" x14ac:dyDescent="0.25">
      <c r="A3394" s="7"/>
      <c r="B3394">
        <v>2016</v>
      </c>
      <c r="C3394">
        <v>4</v>
      </c>
      <c r="D3394">
        <v>12</v>
      </c>
      <c r="E3394" s="127">
        <v>0</v>
      </c>
      <c r="F3394" s="127">
        <v>3.9609269389773765</v>
      </c>
      <c r="G3394" s="29">
        <v>1</v>
      </c>
      <c r="H3394" s="7"/>
      <c r="I3394" s="7"/>
      <c r="J3394" s="7"/>
      <c r="K3394" s="7"/>
      <c r="M3394" s="7"/>
    </row>
    <row r="3395" spans="1:13" x14ac:dyDescent="0.25">
      <c r="A3395" s="7"/>
      <c r="B3395">
        <v>2016</v>
      </c>
      <c r="C3395">
        <v>4</v>
      </c>
      <c r="D3395">
        <v>13</v>
      </c>
      <c r="E3395" s="127">
        <v>0</v>
      </c>
      <c r="F3395" s="127">
        <v>3.9335271424572671</v>
      </c>
      <c r="G3395" s="29">
        <v>1</v>
      </c>
      <c r="H3395" s="7"/>
      <c r="I3395" s="7"/>
      <c r="J3395" s="7"/>
      <c r="K3395" s="7"/>
      <c r="M3395" s="7"/>
    </row>
    <row r="3396" spans="1:13" x14ac:dyDescent="0.25">
      <c r="A3396" s="7"/>
      <c r="B3396">
        <v>2016</v>
      </c>
      <c r="C3396">
        <v>4</v>
      </c>
      <c r="D3396">
        <v>14</v>
      </c>
      <c r="E3396" s="127">
        <v>0</v>
      </c>
      <c r="F3396" s="127">
        <v>3.9063684573906663</v>
      </c>
      <c r="G3396" s="29">
        <v>1</v>
      </c>
      <c r="H3396" s="7"/>
      <c r="I3396" s="7"/>
      <c r="J3396" s="7"/>
      <c r="K3396" s="7"/>
      <c r="M3396" s="7"/>
    </row>
    <row r="3397" spans="1:13" x14ac:dyDescent="0.25">
      <c r="A3397" s="7"/>
      <c r="B3397">
        <v>2016</v>
      </c>
      <c r="C3397">
        <v>4</v>
      </c>
      <c r="D3397">
        <v>15</v>
      </c>
      <c r="E3397" s="127">
        <v>0</v>
      </c>
      <c r="F3397" s="127">
        <v>3.8794585972426114</v>
      </c>
      <c r="G3397" s="29">
        <v>1</v>
      </c>
      <c r="H3397" s="7"/>
      <c r="I3397" s="7"/>
      <c r="J3397" s="7"/>
      <c r="K3397" s="7"/>
      <c r="M3397" s="7"/>
    </row>
    <row r="3398" spans="1:13" x14ac:dyDescent="0.25">
      <c r="A3398" s="7"/>
      <c r="B3398">
        <v>2016</v>
      </c>
      <c r="C3398">
        <v>4</v>
      </c>
      <c r="D3398">
        <v>16</v>
      </c>
      <c r="E3398" s="127">
        <v>0</v>
      </c>
      <c r="F3398" s="127">
        <v>3.8528051578685112</v>
      </c>
      <c r="G3398" s="29">
        <v>1</v>
      </c>
      <c r="H3398" s="7"/>
      <c r="I3398" s="7"/>
      <c r="J3398" s="7"/>
      <c r="K3398" s="7"/>
      <c r="M3398" s="7"/>
    </row>
    <row r="3399" spans="1:13" x14ac:dyDescent="0.25">
      <c r="A3399" s="7"/>
      <c r="B3399">
        <v>2016</v>
      </c>
      <c r="C3399">
        <v>4</v>
      </c>
      <c r="D3399">
        <v>17</v>
      </c>
      <c r="E3399" s="127">
        <v>0</v>
      </c>
      <c r="F3399" s="127">
        <v>3.8264156175141375</v>
      </c>
      <c r="G3399" s="29">
        <v>1</v>
      </c>
      <c r="H3399" s="7"/>
      <c r="I3399" s="7"/>
      <c r="J3399" s="7"/>
      <c r="K3399" s="7"/>
      <c r="M3399" s="7"/>
    </row>
    <row r="3400" spans="1:13" x14ac:dyDescent="0.25">
      <c r="A3400" s="7"/>
      <c r="B3400">
        <v>2016</v>
      </c>
      <c r="C3400">
        <v>4</v>
      </c>
      <c r="D3400">
        <v>18</v>
      </c>
      <c r="E3400" s="127">
        <v>73.927131700000004</v>
      </c>
      <c r="F3400" s="127">
        <v>3.8002973368156328</v>
      </c>
      <c r="G3400" s="29">
        <v>1</v>
      </c>
      <c r="H3400" s="7"/>
      <c r="I3400" s="7"/>
      <c r="J3400" s="7"/>
      <c r="K3400" s="7"/>
      <c r="M3400" s="7"/>
    </row>
    <row r="3401" spans="1:13" x14ac:dyDescent="0.25">
      <c r="A3401" s="7"/>
      <c r="B3401">
        <v>2016</v>
      </c>
      <c r="C3401">
        <v>4</v>
      </c>
      <c r="D3401">
        <v>19</v>
      </c>
      <c r="E3401" s="127">
        <v>0</v>
      </c>
      <c r="F3401" s="127">
        <v>3.7744575587995088</v>
      </c>
      <c r="G3401" s="29">
        <v>1</v>
      </c>
      <c r="H3401" s="7"/>
      <c r="I3401" s="7"/>
      <c r="J3401" s="7"/>
      <c r="K3401" s="7"/>
      <c r="M3401" s="7"/>
    </row>
    <row r="3402" spans="1:13" x14ac:dyDescent="0.25">
      <c r="A3402" s="7"/>
      <c r="B3402">
        <v>2016</v>
      </c>
      <c r="C3402">
        <v>4</v>
      </c>
      <c r="D3402">
        <v>20</v>
      </c>
      <c r="E3402" s="127">
        <v>0</v>
      </c>
      <c r="F3402" s="127">
        <v>3.7489034088826401</v>
      </c>
      <c r="G3402" s="29">
        <v>1</v>
      </c>
      <c r="H3402" s="7"/>
      <c r="I3402" s="7"/>
      <c r="J3402" s="7"/>
      <c r="K3402" s="7"/>
      <c r="M3402" s="7"/>
    </row>
    <row r="3403" spans="1:13" x14ac:dyDescent="0.25">
      <c r="A3403" s="7"/>
      <c r="B3403">
        <v>2016</v>
      </c>
      <c r="C3403">
        <v>4</v>
      </c>
      <c r="D3403">
        <v>21</v>
      </c>
      <c r="E3403" s="127">
        <v>0</v>
      </c>
      <c r="F3403" s="127">
        <v>3.7236418948722738</v>
      </c>
      <c r="G3403" s="29">
        <v>1</v>
      </c>
      <c r="H3403" s="7"/>
      <c r="I3403" s="7"/>
      <c r="J3403" s="7"/>
      <c r="K3403" s="7"/>
      <c r="M3403" s="7"/>
    </row>
    <row r="3404" spans="1:13" x14ac:dyDescent="0.25">
      <c r="A3404" s="7"/>
      <c r="B3404">
        <v>2016</v>
      </c>
      <c r="C3404">
        <v>4</v>
      </c>
      <c r="D3404">
        <v>22</v>
      </c>
      <c r="E3404" s="127">
        <v>0</v>
      </c>
      <c r="F3404" s="127">
        <v>3.6986799069660243</v>
      </c>
      <c r="G3404" s="29">
        <v>1</v>
      </c>
      <c r="H3404" s="7"/>
      <c r="I3404" s="7"/>
      <c r="J3404" s="7"/>
      <c r="K3404" s="7"/>
      <c r="M3404" s="7"/>
    </row>
    <row r="3405" spans="1:13" x14ac:dyDescent="0.25">
      <c r="A3405" s="7"/>
      <c r="B3405">
        <v>2016</v>
      </c>
      <c r="C3405">
        <v>4</v>
      </c>
      <c r="D3405">
        <v>23</v>
      </c>
      <c r="E3405" s="127">
        <v>0</v>
      </c>
      <c r="F3405" s="127">
        <v>3.6740242177518709</v>
      </c>
      <c r="G3405" s="29">
        <v>1</v>
      </c>
      <c r="H3405" s="7"/>
      <c r="I3405" s="7"/>
      <c r="J3405" s="7"/>
      <c r="K3405" s="7"/>
      <c r="M3405" s="7"/>
    </row>
    <row r="3406" spans="1:13" x14ac:dyDescent="0.25">
      <c r="A3406" s="7"/>
      <c r="B3406">
        <v>2016</v>
      </c>
      <c r="C3406">
        <v>4</v>
      </c>
      <c r="D3406">
        <v>24</v>
      </c>
      <c r="E3406" s="127">
        <v>0</v>
      </c>
      <c r="F3406" s="127">
        <v>3.6496814822081625</v>
      </c>
      <c r="G3406" s="29">
        <v>1</v>
      </c>
      <c r="H3406" s="7"/>
      <c r="I3406" s="7"/>
      <c r="J3406" s="7"/>
      <c r="K3406" s="7"/>
      <c r="M3406" s="7"/>
    </row>
    <row r="3407" spans="1:13" x14ac:dyDescent="0.25">
      <c r="A3407" s="7"/>
      <c r="B3407">
        <v>2016</v>
      </c>
      <c r="C3407">
        <v>4</v>
      </c>
      <c r="D3407">
        <v>25</v>
      </c>
      <c r="E3407" s="127">
        <v>0</v>
      </c>
      <c r="F3407" s="127">
        <v>3.6256582377036159</v>
      </c>
      <c r="G3407" s="29">
        <v>1</v>
      </c>
      <c r="H3407" s="7"/>
      <c r="I3407" s="7"/>
      <c r="J3407" s="7"/>
      <c r="K3407" s="7"/>
      <c r="M3407" s="7"/>
    </row>
    <row r="3408" spans="1:13" x14ac:dyDescent="0.25">
      <c r="A3408" s="7"/>
      <c r="B3408">
        <v>2016</v>
      </c>
      <c r="C3408">
        <v>4</v>
      </c>
      <c r="D3408">
        <v>26</v>
      </c>
      <c r="E3408" s="127">
        <v>0</v>
      </c>
      <c r="F3408" s="127">
        <v>3.6019609039973197</v>
      </c>
      <c r="G3408" s="29">
        <v>1</v>
      </c>
      <c r="H3408" s="7"/>
      <c r="I3408" s="7"/>
      <c r="J3408" s="7"/>
      <c r="K3408" s="7"/>
      <c r="M3408" s="7"/>
    </row>
    <row r="3409" spans="1:13" x14ac:dyDescent="0.25">
      <c r="A3409" s="7"/>
      <c r="B3409">
        <v>2016</v>
      </c>
      <c r="C3409">
        <v>4</v>
      </c>
      <c r="D3409">
        <v>27</v>
      </c>
      <c r="E3409" s="127">
        <v>0</v>
      </c>
      <c r="F3409" s="127">
        <v>3.5785957832387201</v>
      </c>
      <c r="G3409" s="29">
        <v>1</v>
      </c>
      <c r="H3409" s="7"/>
      <c r="I3409" s="7"/>
      <c r="J3409" s="7"/>
      <c r="K3409" s="7"/>
      <c r="M3409" s="7"/>
    </row>
    <row r="3410" spans="1:13" x14ac:dyDescent="0.25">
      <c r="A3410" s="7"/>
      <c r="B3410">
        <v>2016</v>
      </c>
      <c r="C3410">
        <v>4</v>
      </c>
      <c r="D3410">
        <v>28</v>
      </c>
      <c r="E3410" s="127">
        <v>0</v>
      </c>
      <c r="F3410" s="127">
        <v>3.5555690599676408</v>
      </c>
      <c r="G3410" s="29">
        <v>1</v>
      </c>
      <c r="H3410" s="7"/>
      <c r="I3410" s="7"/>
      <c r="J3410" s="7"/>
      <c r="K3410" s="7"/>
      <c r="M3410" s="7"/>
    </row>
    <row r="3411" spans="1:13" x14ac:dyDescent="0.25">
      <c r="A3411" s="7"/>
      <c r="B3411">
        <v>2016</v>
      </c>
      <c r="C3411">
        <v>4</v>
      </c>
      <c r="D3411">
        <v>29</v>
      </c>
      <c r="E3411" s="127">
        <v>0</v>
      </c>
      <c r="F3411" s="127">
        <v>3.5328868011142704</v>
      </c>
      <c r="G3411" s="29">
        <v>1</v>
      </c>
      <c r="H3411" s="7"/>
      <c r="I3411" s="7"/>
      <c r="J3411" s="7"/>
      <c r="K3411" s="7"/>
      <c r="M3411" s="7"/>
    </row>
    <row r="3412" spans="1:13" x14ac:dyDescent="0.25">
      <c r="A3412" s="7"/>
      <c r="B3412">
        <v>2016</v>
      </c>
      <c r="C3412">
        <v>4</v>
      </c>
      <c r="D3412">
        <v>30</v>
      </c>
      <c r="E3412" s="127">
        <v>0</v>
      </c>
      <c r="F3412" s="127">
        <v>3.5105549559991664</v>
      </c>
      <c r="G3412" s="29">
        <v>1</v>
      </c>
      <c r="H3412" s="7"/>
      <c r="I3412" s="7"/>
      <c r="J3412" s="7"/>
      <c r="K3412" s="7"/>
      <c r="M3412" s="7"/>
    </row>
    <row r="3413" spans="1:13" x14ac:dyDescent="0.25">
      <c r="A3413" s="7"/>
      <c r="B3413">
        <v>2016</v>
      </c>
      <c r="C3413">
        <v>5</v>
      </c>
      <c r="D3413">
        <v>1</v>
      </c>
      <c r="E3413" s="127">
        <v>0</v>
      </c>
      <c r="F3413" s="127">
        <v>3.4885793563332479</v>
      </c>
      <c r="G3413" s="29">
        <v>1</v>
      </c>
      <c r="H3413" s="7"/>
      <c r="I3413" s="7"/>
      <c r="J3413" s="7"/>
      <c r="K3413" s="7"/>
      <c r="M3413" s="7"/>
    </row>
    <row r="3414" spans="1:13" x14ac:dyDescent="0.25">
      <c r="A3414" s="7"/>
      <c r="B3414">
        <v>2016</v>
      </c>
      <c r="C3414">
        <v>5</v>
      </c>
      <c r="D3414">
        <v>2</v>
      </c>
      <c r="E3414" s="127">
        <v>0</v>
      </c>
      <c r="F3414" s="127">
        <v>3.4669657162178096</v>
      </c>
      <c r="G3414" s="29">
        <v>1</v>
      </c>
      <c r="H3414" s="7"/>
      <c r="I3414" s="7"/>
      <c r="J3414" s="7"/>
      <c r="K3414" s="7"/>
      <c r="M3414" s="7"/>
    </row>
    <row r="3415" spans="1:13" x14ac:dyDescent="0.25">
      <c r="A3415" s="7"/>
      <c r="B3415">
        <v>2016</v>
      </c>
      <c r="C3415">
        <v>5</v>
      </c>
      <c r="D3415">
        <v>3</v>
      </c>
      <c r="E3415" s="127">
        <v>0</v>
      </c>
      <c r="F3415" s="127">
        <v>3.4457196321445114</v>
      </c>
      <c r="G3415" s="29">
        <v>1</v>
      </c>
      <c r="H3415" s="7"/>
      <c r="I3415" s="7"/>
      <c r="J3415" s="7"/>
      <c r="K3415" s="7"/>
      <c r="M3415" s="7"/>
    </row>
    <row r="3416" spans="1:13" x14ac:dyDescent="0.25">
      <c r="A3416" s="7"/>
      <c r="B3416">
        <v>2016</v>
      </c>
      <c r="C3416">
        <v>5</v>
      </c>
      <c r="D3416">
        <v>4</v>
      </c>
      <c r="E3416" s="127">
        <v>0</v>
      </c>
      <c r="F3416" s="127">
        <v>3.42484658299538</v>
      </c>
      <c r="G3416" s="29">
        <v>1</v>
      </c>
      <c r="H3416" s="7"/>
      <c r="I3416" s="7"/>
      <c r="J3416" s="7"/>
      <c r="K3416" s="7"/>
      <c r="M3416" s="7"/>
    </row>
    <row r="3417" spans="1:13" x14ac:dyDescent="0.25">
      <c r="A3417" s="7"/>
      <c r="B3417">
        <v>2016</v>
      </c>
      <c r="C3417">
        <v>5</v>
      </c>
      <c r="D3417">
        <v>5</v>
      </c>
      <c r="E3417" s="127">
        <v>0</v>
      </c>
      <c r="F3417" s="127">
        <v>3.4043519300428109</v>
      </c>
      <c r="G3417" s="29">
        <v>1</v>
      </c>
      <c r="H3417" s="7"/>
      <c r="I3417" s="7"/>
      <c r="J3417" s="7"/>
      <c r="K3417" s="7"/>
      <c r="M3417" s="7"/>
    </row>
    <row r="3418" spans="1:13" x14ac:dyDescent="0.25">
      <c r="A3418" s="7"/>
      <c r="B3418">
        <v>2016</v>
      </c>
      <c r="C3418">
        <v>5</v>
      </c>
      <c r="D3418">
        <v>6</v>
      </c>
      <c r="E3418" s="127">
        <v>0</v>
      </c>
      <c r="F3418" s="127">
        <v>3.384240916949568</v>
      </c>
      <c r="G3418" s="29">
        <v>1</v>
      </c>
      <c r="H3418" s="7"/>
      <c r="I3418" s="7"/>
      <c r="J3418" s="7"/>
      <c r="K3418" s="7"/>
      <c r="M3418" s="7"/>
    </row>
    <row r="3419" spans="1:13" x14ac:dyDescent="0.25">
      <c r="A3419" s="7"/>
      <c r="B3419">
        <v>2016</v>
      </c>
      <c r="C3419">
        <v>5</v>
      </c>
      <c r="D3419">
        <v>7</v>
      </c>
      <c r="E3419" s="127">
        <v>0</v>
      </c>
      <c r="F3419" s="127">
        <v>3.3645186697687794</v>
      </c>
      <c r="G3419" s="29">
        <v>1</v>
      </c>
      <c r="H3419" s="7"/>
      <c r="I3419" s="7"/>
      <c r="J3419" s="7"/>
      <c r="K3419" s="7"/>
      <c r="M3419" s="7"/>
    </row>
    <row r="3420" spans="1:13" x14ac:dyDescent="0.25">
      <c r="A3420" s="7"/>
      <c r="B3420">
        <v>2016</v>
      </c>
      <c r="C3420">
        <v>5</v>
      </c>
      <c r="D3420">
        <v>8</v>
      </c>
      <c r="E3420" s="127">
        <v>0</v>
      </c>
      <c r="F3420" s="127">
        <v>3.3451901969439466</v>
      </c>
      <c r="G3420" s="29">
        <v>1</v>
      </c>
      <c r="H3420" s="7"/>
      <c r="I3420" s="7"/>
      <c r="J3420" s="7"/>
      <c r="K3420" s="7"/>
      <c r="M3420" s="7"/>
    </row>
    <row r="3421" spans="1:13" x14ac:dyDescent="0.25">
      <c r="A3421" s="7"/>
      <c r="B3421">
        <v>2016</v>
      </c>
      <c r="C3421">
        <v>5</v>
      </c>
      <c r="D3421">
        <v>9</v>
      </c>
      <c r="E3421" s="127">
        <v>0</v>
      </c>
      <c r="F3421" s="127">
        <v>3.3262603893089349</v>
      </c>
      <c r="G3421" s="29">
        <v>1</v>
      </c>
      <c r="H3421" s="7"/>
      <c r="I3421" s="7"/>
      <c r="J3421" s="7"/>
      <c r="K3421" s="7"/>
      <c r="M3421" s="7"/>
    </row>
    <row r="3422" spans="1:13" x14ac:dyDescent="0.25">
      <c r="A3422" s="7"/>
      <c r="B3422">
        <v>2016</v>
      </c>
      <c r="C3422">
        <v>5</v>
      </c>
      <c r="D3422">
        <v>10</v>
      </c>
      <c r="E3422" s="127">
        <v>0</v>
      </c>
      <c r="F3422" s="127">
        <v>3.3077340200879792</v>
      </c>
      <c r="G3422" s="29">
        <v>1</v>
      </c>
      <c r="H3422" s="7"/>
      <c r="I3422" s="7"/>
      <c r="J3422" s="7"/>
      <c r="K3422" s="7"/>
      <c r="M3422" s="7"/>
    </row>
    <row r="3423" spans="1:13" x14ac:dyDescent="0.25">
      <c r="A3423" s="7"/>
      <c r="B3423">
        <v>2016</v>
      </c>
      <c r="C3423">
        <v>5</v>
      </c>
      <c r="D3423">
        <v>11</v>
      </c>
      <c r="E3423" s="127">
        <v>0</v>
      </c>
      <c r="F3423" s="127">
        <v>3.2896157448956815</v>
      </c>
      <c r="G3423" s="29">
        <v>1</v>
      </c>
      <c r="H3423" s="7"/>
      <c r="I3423" s="7"/>
      <c r="J3423" s="7"/>
      <c r="K3423" s="7"/>
      <c r="M3423" s="7"/>
    </row>
    <row r="3424" spans="1:13" x14ac:dyDescent="0.25">
      <c r="A3424" s="7"/>
      <c r="B3424">
        <v>2016</v>
      </c>
      <c r="C3424">
        <v>5</v>
      </c>
      <c r="D3424">
        <v>12</v>
      </c>
      <c r="E3424" s="127">
        <v>0</v>
      </c>
      <c r="F3424" s="127">
        <v>3.2719101017370131</v>
      </c>
      <c r="G3424" s="29">
        <v>1</v>
      </c>
      <c r="H3424" s="7"/>
      <c r="I3424" s="7"/>
      <c r="J3424" s="7"/>
      <c r="K3424" s="7"/>
      <c r="M3424" s="7"/>
    </row>
    <row r="3425" spans="1:13" x14ac:dyDescent="0.25">
      <c r="A3425" s="7"/>
      <c r="B3425">
        <v>2016</v>
      </c>
      <c r="C3425">
        <v>5</v>
      </c>
      <c r="D3425">
        <v>13</v>
      </c>
      <c r="E3425" s="127">
        <v>0</v>
      </c>
      <c r="F3425" s="127">
        <v>3.2546215110073105</v>
      </c>
      <c r="G3425" s="29">
        <v>1</v>
      </c>
      <c r="H3425" s="7"/>
      <c r="I3425" s="7"/>
      <c r="J3425" s="7"/>
      <c r="K3425" s="7"/>
      <c r="M3425" s="7"/>
    </row>
    <row r="3426" spans="1:13" x14ac:dyDescent="0.25">
      <c r="A3426" s="7"/>
      <c r="B3426">
        <v>2016</v>
      </c>
      <c r="C3426">
        <v>5</v>
      </c>
      <c r="D3426">
        <v>14</v>
      </c>
      <c r="E3426" s="127">
        <v>0</v>
      </c>
      <c r="F3426" s="127">
        <v>3.2377542754922803</v>
      </c>
      <c r="G3426" s="29">
        <v>1</v>
      </c>
      <c r="H3426" s="7"/>
      <c r="I3426" s="7"/>
      <c r="J3426" s="7"/>
      <c r="K3426" s="7"/>
      <c r="M3426" s="7"/>
    </row>
    <row r="3427" spans="1:13" x14ac:dyDescent="0.25">
      <c r="A3427" s="7"/>
      <c r="B3427">
        <v>2016</v>
      </c>
      <c r="C3427">
        <v>5</v>
      </c>
      <c r="D3427">
        <v>15</v>
      </c>
      <c r="E3427" s="127">
        <v>0</v>
      </c>
      <c r="F3427" s="127">
        <v>3.2213125803679956</v>
      </c>
      <c r="G3427" s="29">
        <v>1</v>
      </c>
      <c r="H3427" s="7"/>
      <c r="I3427" s="7"/>
      <c r="J3427" s="7"/>
      <c r="K3427" s="7"/>
      <c r="M3427" s="7"/>
    </row>
    <row r="3428" spans="1:13" x14ac:dyDescent="0.25">
      <c r="A3428" s="7"/>
      <c r="B3428">
        <v>2016</v>
      </c>
      <c r="C3428">
        <v>5</v>
      </c>
      <c r="D3428">
        <v>16</v>
      </c>
      <c r="E3428" s="127">
        <v>0</v>
      </c>
      <c r="F3428" s="127">
        <v>3.2053004932008986</v>
      </c>
      <c r="G3428" s="29">
        <v>1</v>
      </c>
      <c r="H3428" s="7"/>
      <c r="I3428" s="7"/>
      <c r="J3428" s="7"/>
      <c r="K3428" s="7"/>
      <c r="M3428" s="7"/>
    </row>
    <row r="3429" spans="1:13" x14ac:dyDescent="0.25">
      <c r="A3429" s="7"/>
      <c r="B3429">
        <v>2016</v>
      </c>
      <c r="C3429">
        <v>5</v>
      </c>
      <c r="D3429">
        <v>17</v>
      </c>
      <c r="E3429" s="127">
        <v>0</v>
      </c>
      <c r="F3429" s="127">
        <v>3.1897219639477972</v>
      </c>
      <c r="G3429" s="29">
        <v>1</v>
      </c>
      <c r="H3429" s="7"/>
      <c r="I3429" s="7"/>
      <c r="J3429" s="7"/>
      <c r="K3429" s="7"/>
      <c r="M3429" s="7"/>
    </row>
    <row r="3430" spans="1:13" x14ac:dyDescent="0.25">
      <c r="A3430" s="7"/>
      <c r="B3430">
        <v>2016</v>
      </c>
      <c r="C3430">
        <v>5</v>
      </c>
      <c r="D3430">
        <v>18</v>
      </c>
      <c r="E3430" s="127">
        <v>0</v>
      </c>
      <c r="F3430" s="127">
        <v>3.1745808249558705</v>
      </c>
      <c r="G3430" s="29">
        <v>1</v>
      </c>
      <c r="H3430" s="7"/>
      <c r="I3430" s="7"/>
      <c r="J3430" s="7"/>
      <c r="K3430" s="7"/>
      <c r="M3430" s="7"/>
    </row>
    <row r="3431" spans="1:13" x14ac:dyDescent="0.25">
      <c r="A3431" s="7"/>
      <c r="B3431">
        <v>2016</v>
      </c>
      <c r="C3431">
        <v>5</v>
      </c>
      <c r="D3431">
        <v>19</v>
      </c>
      <c r="E3431" s="127">
        <v>0</v>
      </c>
      <c r="F3431" s="127">
        <v>3.1598807909626627</v>
      </c>
      <c r="G3431" s="29">
        <v>1</v>
      </c>
      <c r="H3431" s="7"/>
      <c r="I3431" s="7"/>
      <c r="J3431" s="7"/>
      <c r="K3431" s="7"/>
      <c r="M3431" s="7"/>
    </row>
    <row r="3432" spans="1:13" x14ac:dyDescent="0.25">
      <c r="A3432" s="7"/>
      <c r="B3432">
        <v>2016</v>
      </c>
      <c r="C3432">
        <v>5</v>
      </c>
      <c r="D3432">
        <v>20</v>
      </c>
      <c r="E3432" s="127">
        <v>0</v>
      </c>
      <c r="F3432" s="127">
        <v>3.1456254590960864</v>
      </c>
      <c r="G3432" s="29">
        <v>1</v>
      </c>
      <c r="H3432" s="7"/>
      <c r="I3432" s="7"/>
      <c r="J3432" s="7"/>
      <c r="K3432" s="7"/>
      <c r="M3432" s="7"/>
    </row>
    <row r="3433" spans="1:13" x14ac:dyDescent="0.25">
      <c r="A3433" s="7"/>
      <c r="B3433">
        <v>2016</v>
      </c>
      <c r="C3433">
        <v>5</v>
      </c>
      <c r="D3433">
        <v>21</v>
      </c>
      <c r="E3433" s="127">
        <v>0</v>
      </c>
      <c r="F3433" s="127">
        <v>3.1318183088744234</v>
      </c>
      <c r="G3433" s="29">
        <v>1</v>
      </c>
      <c r="H3433" s="7"/>
      <c r="I3433" s="7"/>
      <c r="J3433" s="7"/>
      <c r="K3433" s="7"/>
      <c r="M3433" s="7"/>
    </row>
    <row r="3434" spans="1:13" x14ac:dyDescent="0.25">
      <c r="A3434" s="7"/>
      <c r="B3434">
        <v>2016</v>
      </c>
      <c r="C3434">
        <v>5</v>
      </c>
      <c r="D3434">
        <v>22</v>
      </c>
      <c r="E3434" s="127">
        <v>0</v>
      </c>
      <c r="F3434" s="127">
        <v>3.1184627022063207</v>
      </c>
      <c r="G3434" s="29">
        <v>1</v>
      </c>
      <c r="H3434" s="7"/>
      <c r="I3434" s="7"/>
      <c r="J3434" s="7"/>
      <c r="K3434" s="7"/>
      <c r="M3434" s="7"/>
    </row>
    <row r="3435" spans="1:13" x14ac:dyDescent="0.25">
      <c r="A3435" s="7"/>
      <c r="B3435">
        <v>2016</v>
      </c>
      <c r="C3435">
        <v>5</v>
      </c>
      <c r="D3435">
        <v>23</v>
      </c>
      <c r="E3435" s="127">
        <v>0</v>
      </c>
      <c r="F3435" s="127">
        <v>3.105561883390795</v>
      </c>
      <c r="G3435" s="29">
        <v>1</v>
      </c>
      <c r="H3435" s="7"/>
      <c r="I3435" s="7"/>
      <c r="J3435" s="7"/>
      <c r="K3435" s="7"/>
      <c r="M3435" s="7"/>
    </row>
    <row r="3436" spans="1:13" x14ac:dyDescent="0.25">
      <c r="A3436" s="7"/>
      <c r="B3436">
        <v>2016</v>
      </c>
      <c r="C3436">
        <v>5</v>
      </c>
      <c r="D3436">
        <v>24</v>
      </c>
      <c r="E3436" s="127">
        <v>0</v>
      </c>
      <c r="F3436" s="127">
        <v>3.0931189791172296</v>
      </c>
      <c r="G3436" s="29">
        <v>1</v>
      </c>
      <c r="H3436" s="7"/>
      <c r="I3436" s="7"/>
      <c r="J3436" s="7"/>
      <c r="K3436" s="7"/>
      <c r="M3436" s="7"/>
    </row>
    <row r="3437" spans="1:13" x14ac:dyDescent="0.25">
      <c r="A3437" s="7"/>
      <c r="B3437">
        <v>2016</v>
      </c>
      <c r="C3437">
        <v>5</v>
      </c>
      <c r="D3437">
        <v>25</v>
      </c>
      <c r="E3437" s="127">
        <v>0</v>
      </c>
      <c r="F3437" s="127">
        <v>3.0811369984653791</v>
      </c>
      <c r="G3437" s="29">
        <v>1</v>
      </c>
      <c r="H3437" s="7"/>
      <c r="I3437" s="7"/>
      <c r="J3437" s="7"/>
      <c r="K3437" s="7"/>
      <c r="M3437" s="7"/>
    </row>
    <row r="3438" spans="1:13" x14ac:dyDescent="0.25">
      <c r="A3438" s="7"/>
      <c r="B3438">
        <v>2016</v>
      </c>
      <c r="C3438">
        <v>5</v>
      </c>
      <c r="D3438">
        <v>26</v>
      </c>
      <c r="E3438" s="127">
        <v>0</v>
      </c>
      <c r="F3438" s="127">
        <v>3.0696188329053635</v>
      </c>
      <c r="G3438" s="29">
        <v>1</v>
      </c>
      <c r="H3438" s="7"/>
      <c r="I3438" s="7"/>
      <c r="J3438" s="7"/>
      <c r="K3438" s="7"/>
      <c r="M3438" s="7"/>
    </row>
    <row r="3439" spans="1:13" x14ac:dyDescent="0.25">
      <c r="A3439" s="7"/>
      <c r="B3439">
        <v>2016</v>
      </c>
      <c r="C3439">
        <v>5</v>
      </c>
      <c r="D3439">
        <v>27</v>
      </c>
      <c r="E3439" s="127">
        <v>0</v>
      </c>
      <c r="F3439" s="127">
        <v>3.0585672562976685</v>
      </c>
      <c r="G3439" s="29">
        <v>1</v>
      </c>
      <c r="H3439" s="7"/>
      <c r="I3439" s="7"/>
      <c r="J3439" s="7"/>
      <c r="K3439" s="7"/>
      <c r="M3439" s="7"/>
    </row>
    <row r="3440" spans="1:13" x14ac:dyDescent="0.25">
      <c r="A3440" s="7"/>
      <c r="B3440">
        <v>2016</v>
      </c>
      <c r="C3440">
        <v>5</v>
      </c>
      <c r="D3440">
        <v>28</v>
      </c>
      <c r="E3440" s="127">
        <v>0</v>
      </c>
      <c r="F3440" s="127">
        <v>3.0479849248931492</v>
      </c>
      <c r="G3440" s="29">
        <v>1</v>
      </c>
      <c r="H3440" s="7"/>
      <c r="I3440" s="7"/>
      <c r="J3440" s="7"/>
      <c r="K3440" s="7"/>
      <c r="M3440" s="7"/>
    </row>
    <row r="3441" spans="1:13" x14ac:dyDescent="0.25">
      <c r="A3441" s="7"/>
      <c r="B3441">
        <v>2016</v>
      </c>
      <c r="C3441">
        <v>5</v>
      </c>
      <c r="D3441">
        <v>29</v>
      </c>
      <c r="E3441" s="127">
        <v>0</v>
      </c>
      <c r="F3441" s="127">
        <v>3.0378743773330323</v>
      </c>
      <c r="G3441" s="29">
        <v>1</v>
      </c>
      <c r="H3441" s="7"/>
      <c r="I3441" s="7"/>
      <c r="J3441" s="7"/>
      <c r="K3441" s="7"/>
      <c r="M3441" s="7"/>
    </row>
    <row r="3442" spans="1:13" x14ac:dyDescent="0.25">
      <c r="A3442" s="7"/>
      <c r="B3442">
        <v>2016</v>
      </c>
      <c r="C3442">
        <v>5</v>
      </c>
      <c r="D3442">
        <v>30</v>
      </c>
      <c r="E3442" s="127">
        <v>0</v>
      </c>
      <c r="F3442" s="127">
        <v>3.0282380346489042</v>
      </c>
      <c r="G3442" s="29">
        <v>1</v>
      </c>
      <c r="H3442" s="7"/>
      <c r="I3442" s="7"/>
      <c r="J3442" s="7"/>
      <c r="K3442" s="7"/>
      <c r="M3442" s="7"/>
    </row>
    <row r="3443" spans="1:13" x14ac:dyDescent="0.25">
      <c r="A3443" s="7"/>
      <c r="B3443">
        <v>2016</v>
      </c>
      <c r="C3443">
        <v>5</v>
      </c>
      <c r="D3443">
        <v>31</v>
      </c>
      <c r="E3443" s="127">
        <v>0</v>
      </c>
      <c r="F3443" s="127">
        <v>3.0190782002627294</v>
      </c>
      <c r="G3443" s="29">
        <v>1</v>
      </c>
      <c r="H3443" s="7"/>
      <c r="I3443" s="7"/>
      <c r="J3443" s="7"/>
      <c r="K3443" s="7"/>
      <c r="M3443" s="7"/>
    </row>
    <row r="3444" spans="1:13" x14ac:dyDescent="0.25">
      <c r="A3444" s="7"/>
      <c r="B3444">
        <v>2016</v>
      </c>
      <c r="C3444">
        <v>6</v>
      </c>
      <c r="D3444">
        <v>1</v>
      </c>
      <c r="E3444" s="127">
        <v>0</v>
      </c>
      <c r="F3444" s="127">
        <v>3.0103970599868308</v>
      </c>
      <c r="G3444" s="29">
        <v>1</v>
      </c>
      <c r="H3444" s="7"/>
      <c r="I3444" s="7"/>
      <c r="J3444" s="7"/>
      <c r="K3444" s="7"/>
      <c r="M3444" s="7"/>
    </row>
    <row r="3445" spans="1:13" x14ac:dyDescent="0.25">
      <c r="A3445" s="7"/>
      <c r="B3445">
        <v>2016</v>
      </c>
      <c r="C3445">
        <v>6</v>
      </c>
      <c r="D3445">
        <v>2</v>
      </c>
      <c r="E3445" s="127">
        <v>0</v>
      </c>
      <c r="F3445" s="127">
        <v>3.0021966820239041</v>
      </c>
      <c r="G3445" s="29">
        <v>1</v>
      </c>
      <c r="H3445" s="7"/>
      <c r="I3445" s="7"/>
      <c r="J3445" s="7"/>
      <c r="K3445" s="7"/>
      <c r="M3445" s="7"/>
    </row>
    <row r="3446" spans="1:13" x14ac:dyDescent="0.25">
      <c r="A3446" s="7"/>
      <c r="B3446">
        <v>2016</v>
      </c>
      <c r="C3446">
        <v>6</v>
      </c>
      <c r="D3446">
        <v>3</v>
      </c>
      <c r="E3446" s="127">
        <v>0</v>
      </c>
      <c r="F3446" s="127">
        <v>2.9944790169670137</v>
      </c>
      <c r="G3446" s="29">
        <v>1</v>
      </c>
      <c r="H3446" s="7"/>
      <c r="I3446" s="7"/>
      <c r="J3446" s="7"/>
      <c r="K3446" s="7"/>
      <c r="M3446" s="7"/>
    </row>
    <row r="3447" spans="1:13" x14ac:dyDescent="0.25">
      <c r="A3447" s="7"/>
      <c r="B3447">
        <v>2016</v>
      </c>
      <c r="C3447">
        <v>6</v>
      </c>
      <c r="D3447">
        <v>4</v>
      </c>
      <c r="E3447" s="127">
        <v>0</v>
      </c>
      <c r="F3447" s="127">
        <v>2.9872458977995882</v>
      </c>
      <c r="G3447" s="29">
        <v>1</v>
      </c>
      <c r="H3447" s="7"/>
      <c r="I3447" s="7"/>
      <c r="J3447" s="7"/>
      <c r="K3447" s="7"/>
      <c r="M3447" s="7"/>
    </row>
    <row r="3448" spans="1:13" x14ac:dyDescent="0.25">
      <c r="A3448" s="7"/>
      <c r="B3448">
        <v>2016</v>
      </c>
      <c r="C3448">
        <v>6</v>
      </c>
      <c r="D3448">
        <v>5</v>
      </c>
      <c r="E3448" s="127">
        <v>0</v>
      </c>
      <c r="F3448" s="127">
        <v>2.9804990398954248</v>
      </c>
      <c r="G3448" s="29">
        <v>1</v>
      </c>
      <c r="H3448" s="7"/>
      <c r="I3448" s="7"/>
      <c r="J3448" s="7"/>
      <c r="K3448" s="7"/>
      <c r="M3448" s="7"/>
    </row>
    <row r="3449" spans="1:13" x14ac:dyDescent="0.25">
      <c r="A3449" s="7"/>
      <c r="B3449">
        <v>2016</v>
      </c>
      <c r="C3449">
        <v>6</v>
      </c>
      <c r="D3449">
        <v>6</v>
      </c>
      <c r="E3449" s="127">
        <v>0</v>
      </c>
      <c r="F3449" s="127">
        <v>2.9742400410186969</v>
      </c>
      <c r="G3449" s="29">
        <v>1</v>
      </c>
      <c r="H3449" s="7"/>
      <c r="I3449" s="7"/>
      <c r="J3449" s="7"/>
      <c r="K3449" s="7"/>
      <c r="M3449" s="7"/>
    </row>
    <row r="3450" spans="1:13" x14ac:dyDescent="0.25">
      <c r="A3450" s="7"/>
      <c r="B3450">
        <v>2016</v>
      </c>
      <c r="C3450">
        <v>6</v>
      </c>
      <c r="D3450">
        <v>7</v>
      </c>
      <c r="E3450" s="127">
        <v>0</v>
      </c>
      <c r="F3450" s="127">
        <v>2.9684703813239284</v>
      </c>
      <c r="G3450" s="29">
        <v>1</v>
      </c>
      <c r="H3450" s="7"/>
      <c r="I3450" s="7"/>
      <c r="J3450" s="7"/>
      <c r="K3450" s="7"/>
      <c r="M3450" s="7"/>
    </row>
    <row r="3451" spans="1:13" x14ac:dyDescent="0.25">
      <c r="A3451" s="7"/>
      <c r="B3451">
        <v>2016</v>
      </c>
      <c r="C3451">
        <v>6</v>
      </c>
      <c r="D3451">
        <v>8</v>
      </c>
      <c r="E3451" s="127">
        <v>0</v>
      </c>
      <c r="F3451" s="127">
        <v>2.9631914233560277</v>
      </c>
      <c r="G3451" s="29">
        <v>1</v>
      </c>
      <c r="H3451" s="7"/>
      <c r="I3451" s="7"/>
      <c r="J3451" s="7"/>
      <c r="K3451" s="7"/>
      <c r="M3451" s="7"/>
    </row>
    <row r="3452" spans="1:13" x14ac:dyDescent="0.25">
      <c r="A3452" s="7"/>
      <c r="B3452">
        <v>2016</v>
      </c>
      <c r="C3452">
        <v>6</v>
      </c>
      <c r="D3452">
        <v>9</v>
      </c>
      <c r="E3452" s="127">
        <v>0</v>
      </c>
      <c r="F3452" s="127">
        <v>2.9584044120502604</v>
      </c>
      <c r="G3452" s="29">
        <v>1</v>
      </c>
      <c r="H3452" s="7"/>
      <c r="I3452" s="7"/>
      <c r="J3452" s="7"/>
      <c r="K3452" s="7"/>
      <c r="M3452" s="7"/>
    </row>
    <row r="3453" spans="1:13" x14ac:dyDescent="0.25">
      <c r="A3453" s="7"/>
      <c r="B3453">
        <v>2016</v>
      </c>
      <c r="C3453">
        <v>6</v>
      </c>
      <c r="D3453">
        <v>10</v>
      </c>
      <c r="E3453" s="127">
        <v>0</v>
      </c>
      <c r="F3453" s="127">
        <v>2.954110474732266</v>
      </c>
      <c r="G3453" s="29">
        <v>1</v>
      </c>
      <c r="H3453" s="7"/>
      <c r="I3453" s="7"/>
      <c r="J3453" s="7"/>
      <c r="K3453" s="7"/>
      <c r="M3453" s="7"/>
    </row>
    <row r="3454" spans="1:13" x14ac:dyDescent="0.25">
      <c r="A3454" s="7"/>
      <c r="B3454">
        <v>2016</v>
      </c>
      <c r="C3454">
        <v>6</v>
      </c>
      <c r="D3454">
        <v>11</v>
      </c>
      <c r="E3454" s="127">
        <v>0</v>
      </c>
      <c r="F3454" s="127">
        <v>2.9503106211180534</v>
      </c>
      <c r="G3454" s="29">
        <v>1</v>
      </c>
      <c r="H3454" s="7"/>
      <c r="I3454" s="7"/>
      <c r="J3454" s="7"/>
      <c r="K3454" s="7"/>
      <c r="M3454" s="7"/>
    </row>
    <row r="3455" spans="1:13" x14ac:dyDescent="0.25">
      <c r="A3455" s="7"/>
      <c r="B3455">
        <v>2016</v>
      </c>
      <c r="C3455">
        <v>6</v>
      </c>
      <c r="D3455">
        <v>12</v>
      </c>
      <c r="E3455" s="127">
        <v>0</v>
      </c>
      <c r="F3455" s="127">
        <v>2.9470057433139898</v>
      </c>
      <c r="G3455" s="29">
        <v>1</v>
      </c>
      <c r="H3455" s="7"/>
      <c r="I3455" s="7"/>
      <c r="J3455" s="7"/>
      <c r="K3455" s="7"/>
      <c r="M3455" s="7"/>
    </row>
    <row r="3456" spans="1:13" x14ac:dyDescent="0.25">
      <c r="A3456" s="7"/>
      <c r="B3456">
        <v>2016</v>
      </c>
      <c r="C3456">
        <v>6</v>
      </c>
      <c r="D3456">
        <v>13</v>
      </c>
      <c r="E3456" s="127">
        <v>0</v>
      </c>
      <c r="F3456" s="127">
        <v>2.9441966158168205</v>
      </c>
      <c r="G3456" s="29">
        <v>1</v>
      </c>
      <c r="H3456" s="7"/>
      <c r="I3456" s="7"/>
      <c r="J3456" s="7"/>
      <c r="K3456" s="7"/>
      <c r="M3456" s="7"/>
    </row>
    <row r="3457" spans="1:13" x14ac:dyDescent="0.25">
      <c r="A3457" s="7"/>
      <c r="B3457">
        <v>2016</v>
      </c>
      <c r="C3457">
        <v>6</v>
      </c>
      <c r="D3457">
        <v>14</v>
      </c>
      <c r="E3457" s="127">
        <v>0</v>
      </c>
      <c r="F3457" s="127">
        <v>2.9418838955136524</v>
      </c>
      <c r="G3457" s="29">
        <v>1</v>
      </c>
      <c r="H3457" s="7"/>
      <c r="I3457" s="7"/>
      <c r="J3457" s="7"/>
      <c r="K3457" s="7"/>
      <c r="M3457" s="7"/>
    </row>
    <row r="3458" spans="1:13" x14ac:dyDescent="0.25">
      <c r="A3458" s="7"/>
      <c r="B3458">
        <v>2016</v>
      </c>
      <c r="C3458">
        <v>6</v>
      </c>
      <c r="D3458">
        <v>15</v>
      </c>
      <c r="E3458" s="127">
        <v>0</v>
      </c>
      <c r="F3458" s="127">
        <v>2.9400681216819602</v>
      </c>
      <c r="G3458" s="29">
        <v>1</v>
      </c>
      <c r="H3458" s="7"/>
      <c r="I3458" s="7"/>
      <c r="J3458" s="7"/>
      <c r="K3458" s="7"/>
      <c r="M3458" s="7"/>
    </row>
    <row r="3459" spans="1:13" x14ac:dyDescent="0.25">
      <c r="A3459" s="7"/>
      <c r="B3459">
        <v>2016</v>
      </c>
      <c r="C3459">
        <v>6</v>
      </c>
      <c r="D3459">
        <v>16</v>
      </c>
      <c r="E3459" s="127">
        <v>0</v>
      </c>
      <c r="F3459" s="127">
        <v>2.9387497159895979</v>
      </c>
      <c r="G3459" s="29">
        <v>1</v>
      </c>
      <c r="H3459" s="7"/>
      <c r="I3459" s="7"/>
      <c r="J3459" s="7"/>
      <c r="K3459" s="7"/>
      <c r="M3459" s="7"/>
    </row>
    <row r="3460" spans="1:13" x14ac:dyDescent="0.25">
      <c r="A3460" s="7"/>
      <c r="B3460">
        <v>2016</v>
      </c>
      <c r="C3460">
        <v>6</v>
      </c>
      <c r="D3460">
        <v>17</v>
      </c>
      <c r="E3460" s="127">
        <v>0</v>
      </c>
      <c r="F3460" s="127">
        <v>2.9379289824947659</v>
      </c>
      <c r="G3460" s="29">
        <v>1</v>
      </c>
      <c r="H3460" s="7"/>
      <c r="I3460" s="7"/>
      <c r="J3460" s="7"/>
      <c r="K3460" s="7"/>
      <c r="M3460" s="7"/>
    </row>
    <row r="3461" spans="1:13" x14ac:dyDescent="0.25">
      <c r="A3461" s="7"/>
      <c r="B3461">
        <v>2016</v>
      </c>
      <c r="C3461">
        <v>6</v>
      </c>
      <c r="D3461">
        <v>18</v>
      </c>
      <c r="E3461" s="127">
        <v>0</v>
      </c>
      <c r="F3461" s="127">
        <v>2.9376061076460438</v>
      </c>
      <c r="G3461" s="29">
        <v>1</v>
      </c>
      <c r="H3461" s="7"/>
      <c r="I3461" s="7"/>
      <c r="J3461" s="7"/>
      <c r="K3461" s="7"/>
      <c r="M3461" s="7"/>
    </row>
    <row r="3462" spans="1:13" x14ac:dyDescent="0.25">
      <c r="A3462" s="7"/>
      <c r="B3462">
        <v>2016</v>
      </c>
      <c r="C3462">
        <v>6</v>
      </c>
      <c r="D3462">
        <v>19</v>
      </c>
      <c r="E3462" s="127">
        <v>0</v>
      </c>
      <c r="F3462" s="127">
        <v>2.9377811602823951</v>
      </c>
      <c r="G3462" s="29">
        <v>1</v>
      </c>
      <c r="H3462" s="7"/>
      <c r="I3462" s="7"/>
      <c r="J3462" s="7"/>
      <c r="K3462" s="7"/>
      <c r="M3462" s="7"/>
    </row>
    <row r="3463" spans="1:13" x14ac:dyDescent="0.25">
      <c r="A3463" s="7"/>
      <c r="B3463">
        <v>2016</v>
      </c>
      <c r="C3463">
        <v>6</v>
      </c>
      <c r="D3463">
        <v>20</v>
      </c>
      <c r="E3463" s="127">
        <v>0</v>
      </c>
      <c r="F3463" s="127">
        <v>2.9384540916331194</v>
      </c>
      <c r="G3463" s="29">
        <v>1</v>
      </c>
      <c r="H3463" s="7"/>
      <c r="I3463" s="7"/>
      <c r="J3463" s="7"/>
      <c r="K3463" s="7"/>
      <c r="M3463" s="7"/>
    </row>
    <row r="3464" spans="1:13" x14ac:dyDescent="0.25">
      <c r="A3464" s="7"/>
      <c r="B3464">
        <v>2016</v>
      </c>
      <c r="C3464">
        <v>6</v>
      </c>
      <c r="D3464">
        <v>21</v>
      </c>
      <c r="E3464" s="127">
        <v>0</v>
      </c>
      <c r="F3464" s="127">
        <v>2.9396247353179108</v>
      </c>
      <c r="G3464" s="29">
        <v>1</v>
      </c>
      <c r="H3464" s="7"/>
      <c r="I3464" s="7"/>
      <c r="J3464" s="7"/>
      <c r="K3464" s="7"/>
      <c r="M3464" s="7"/>
    </row>
    <row r="3465" spans="1:13" x14ac:dyDescent="0.25">
      <c r="A3465" s="7"/>
      <c r="B3465">
        <v>2016</v>
      </c>
      <c r="C3465">
        <v>6</v>
      </c>
      <c r="D3465">
        <v>22</v>
      </c>
      <c r="E3465" s="127">
        <v>0</v>
      </c>
      <c r="F3465" s="127">
        <v>2.9412928073468168</v>
      </c>
      <c r="G3465" s="29">
        <v>1</v>
      </c>
      <c r="H3465" s="7"/>
      <c r="I3465" s="7"/>
      <c r="J3465" s="7"/>
      <c r="K3465" s="7"/>
      <c r="M3465" s="7"/>
    </row>
    <row r="3466" spans="1:13" x14ac:dyDescent="0.25">
      <c r="A3466" s="7"/>
      <c r="B3466">
        <v>2016</v>
      </c>
      <c r="C3466">
        <v>6</v>
      </c>
      <c r="D3466">
        <v>23</v>
      </c>
      <c r="E3466" s="127">
        <v>0</v>
      </c>
      <c r="F3466" s="127">
        <v>2.9434579061202579</v>
      </c>
      <c r="G3466" s="29">
        <v>1</v>
      </c>
      <c r="H3466" s="7"/>
      <c r="I3466" s="7"/>
      <c r="J3466" s="7"/>
      <c r="K3466" s="7"/>
      <c r="M3466" s="7"/>
    </row>
    <row r="3467" spans="1:13" x14ac:dyDescent="0.25">
      <c r="A3467" s="7"/>
      <c r="B3467">
        <v>2016</v>
      </c>
      <c r="C3467">
        <v>6</v>
      </c>
      <c r="D3467">
        <v>24</v>
      </c>
      <c r="E3467" s="127">
        <v>0</v>
      </c>
      <c r="F3467" s="127">
        <v>2.9461195124290174</v>
      </c>
      <c r="G3467" s="29">
        <v>1</v>
      </c>
      <c r="H3467" s="7"/>
      <c r="I3467" s="7"/>
      <c r="J3467" s="7"/>
      <c r="K3467" s="7"/>
      <c r="M3467" s="7"/>
    </row>
    <row r="3468" spans="1:13" x14ac:dyDescent="0.25">
      <c r="A3468" s="7"/>
      <c r="B3468">
        <v>2016</v>
      </c>
      <c r="C3468">
        <v>6</v>
      </c>
      <c r="D3468">
        <v>25</v>
      </c>
      <c r="E3468" s="127">
        <v>0</v>
      </c>
      <c r="F3468" s="127">
        <v>2.9492769894542565</v>
      </c>
      <c r="G3468" s="29">
        <v>1</v>
      </c>
      <c r="H3468" s="7"/>
      <c r="I3468" s="7"/>
      <c r="J3468" s="7"/>
      <c r="K3468" s="7"/>
      <c r="M3468" s="7"/>
    </row>
    <row r="3469" spans="1:13" x14ac:dyDescent="0.25">
      <c r="A3469" s="7"/>
      <c r="B3469">
        <v>2016</v>
      </c>
      <c r="C3469">
        <v>6</v>
      </c>
      <c r="D3469">
        <v>26</v>
      </c>
      <c r="E3469" s="127">
        <v>0</v>
      </c>
      <c r="F3469" s="127">
        <v>2.952929582767494</v>
      </c>
      <c r="G3469" s="29">
        <v>1</v>
      </c>
      <c r="H3469" s="7"/>
      <c r="I3469" s="7"/>
      <c r="J3469" s="7"/>
      <c r="K3469" s="7"/>
      <c r="M3469" s="7"/>
    </row>
    <row r="3470" spans="1:13" x14ac:dyDescent="0.25">
      <c r="A3470" s="7"/>
      <c r="B3470">
        <v>2016</v>
      </c>
      <c r="C3470">
        <v>6</v>
      </c>
      <c r="D3470">
        <v>27</v>
      </c>
      <c r="E3470" s="127">
        <v>0</v>
      </c>
      <c r="F3470" s="127">
        <v>2.9570764203306212</v>
      </c>
      <c r="G3470" s="29">
        <v>1</v>
      </c>
      <c r="H3470" s="7"/>
      <c r="I3470" s="7"/>
      <c r="J3470" s="7"/>
      <c r="K3470" s="7"/>
      <c r="M3470" s="7"/>
    </row>
    <row r="3471" spans="1:13" x14ac:dyDescent="0.25">
      <c r="A3471" s="7"/>
      <c r="B3471">
        <v>2016</v>
      </c>
      <c r="C3471">
        <v>6</v>
      </c>
      <c r="D3471">
        <v>28</v>
      </c>
      <c r="E3471" s="127">
        <v>0</v>
      </c>
      <c r="F3471" s="127">
        <v>2.9617165124958995</v>
      </c>
      <c r="G3471" s="29">
        <v>1</v>
      </c>
      <c r="H3471" s="7"/>
      <c r="I3471" s="7"/>
      <c r="J3471" s="7"/>
      <c r="K3471" s="7"/>
      <c r="M3471" s="7"/>
    </row>
    <row r="3472" spans="1:13" x14ac:dyDescent="0.25">
      <c r="A3472" s="7"/>
      <c r="B3472">
        <v>2016</v>
      </c>
      <c r="C3472">
        <v>6</v>
      </c>
      <c r="D3472">
        <v>29</v>
      </c>
      <c r="E3472" s="127">
        <v>0</v>
      </c>
      <c r="F3472" s="127">
        <v>2.9668487520059523</v>
      </c>
      <c r="G3472" s="29">
        <v>1</v>
      </c>
      <c r="H3472" s="7"/>
      <c r="I3472" s="7"/>
      <c r="J3472" s="7"/>
      <c r="K3472" s="7"/>
      <c r="M3472" s="7"/>
    </row>
    <row r="3473" spans="1:13" x14ac:dyDescent="0.25">
      <c r="A3473" s="7"/>
      <c r="B3473">
        <v>2016</v>
      </c>
      <c r="C3473">
        <v>6</v>
      </c>
      <c r="D3473">
        <v>30</v>
      </c>
      <c r="E3473" s="127">
        <v>0</v>
      </c>
      <c r="F3473" s="127">
        <v>2.9724719139937745</v>
      </c>
      <c r="G3473" s="29">
        <v>1</v>
      </c>
      <c r="H3473" s="7"/>
      <c r="I3473" s="7"/>
      <c r="J3473" s="7"/>
      <c r="K3473" s="7"/>
      <c r="M3473" s="7"/>
    </row>
    <row r="3474" spans="1:13" x14ac:dyDescent="0.25">
      <c r="A3474" s="7"/>
      <c r="B3474">
        <v>2016</v>
      </c>
      <c r="C3474">
        <v>7</v>
      </c>
      <c r="D3474">
        <v>1</v>
      </c>
      <c r="E3474" s="127">
        <v>0</v>
      </c>
      <c r="F3474" s="127">
        <v>2.9785846559827318</v>
      </c>
      <c r="G3474" s="29">
        <v>1</v>
      </c>
      <c r="H3474" s="7"/>
      <c r="I3474" s="7"/>
      <c r="J3474" s="7"/>
      <c r="K3474" s="7"/>
      <c r="M3474" s="7"/>
    </row>
    <row r="3475" spans="1:13" x14ac:dyDescent="0.25">
      <c r="A3475" s="7"/>
      <c r="B3475">
        <v>2016</v>
      </c>
      <c r="C3475">
        <v>7</v>
      </c>
      <c r="D3475">
        <v>2</v>
      </c>
      <c r="E3475" s="127">
        <v>0</v>
      </c>
      <c r="F3475" s="127">
        <v>2.9851855178865523</v>
      </c>
      <c r="G3475" s="29">
        <v>1</v>
      </c>
      <c r="H3475" s="7"/>
      <c r="I3475" s="7"/>
      <c r="J3475" s="7"/>
      <c r="K3475" s="7"/>
      <c r="M3475" s="7"/>
    </row>
    <row r="3476" spans="1:13" x14ac:dyDescent="0.25">
      <c r="A3476" s="7"/>
      <c r="B3476">
        <v>2016</v>
      </c>
      <c r="C3476">
        <v>7</v>
      </c>
      <c r="D3476">
        <v>3</v>
      </c>
      <c r="E3476" s="127">
        <v>0</v>
      </c>
      <c r="F3476" s="127">
        <v>2.9922729220093323</v>
      </c>
      <c r="G3476" s="29">
        <v>1</v>
      </c>
      <c r="H3476" s="7"/>
      <c r="I3476" s="7"/>
      <c r="J3476" s="7"/>
      <c r="K3476" s="7"/>
      <c r="M3476" s="7"/>
    </row>
    <row r="3477" spans="1:13" x14ac:dyDescent="0.25">
      <c r="A3477" s="7"/>
      <c r="B3477">
        <v>2016</v>
      </c>
      <c r="C3477">
        <v>7</v>
      </c>
      <c r="D3477">
        <v>4</v>
      </c>
      <c r="E3477" s="127">
        <v>0</v>
      </c>
      <c r="F3477" s="127">
        <v>2.9998451730455375</v>
      </c>
      <c r="G3477" s="29">
        <v>1</v>
      </c>
      <c r="H3477" s="7"/>
      <c r="I3477" s="7"/>
      <c r="J3477" s="7"/>
      <c r="K3477" s="7"/>
      <c r="M3477" s="7"/>
    </row>
    <row r="3478" spans="1:13" x14ac:dyDescent="0.25">
      <c r="A3478" s="7"/>
      <c r="B3478">
        <v>2016</v>
      </c>
      <c r="C3478">
        <v>7</v>
      </c>
      <c r="D3478">
        <v>5</v>
      </c>
      <c r="E3478" s="127">
        <v>0</v>
      </c>
      <c r="F3478" s="127">
        <v>3.0079004580800053</v>
      </c>
      <c r="G3478" s="29">
        <v>1</v>
      </c>
      <c r="H3478" s="7"/>
      <c r="I3478" s="7"/>
      <c r="J3478" s="7"/>
      <c r="K3478" s="7"/>
      <c r="M3478" s="7"/>
    </row>
    <row r="3479" spans="1:13" x14ac:dyDescent="0.25">
      <c r="A3479" s="7"/>
      <c r="B3479">
        <v>2016</v>
      </c>
      <c r="C3479">
        <v>7</v>
      </c>
      <c r="D3479">
        <v>6</v>
      </c>
      <c r="E3479" s="127">
        <v>0</v>
      </c>
      <c r="F3479" s="127">
        <v>3.0164368465879297</v>
      </c>
      <c r="G3479" s="29">
        <v>1</v>
      </c>
      <c r="H3479" s="7"/>
      <c r="I3479" s="7"/>
      <c r="J3479" s="7"/>
      <c r="K3479" s="7"/>
      <c r="M3479" s="7"/>
    </row>
    <row r="3480" spans="1:13" x14ac:dyDescent="0.25">
      <c r="A3480" s="7"/>
      <c r="B3480">
        <v>2016</v>
      </c>
      <c r="C3480">
        <v>7</v>
      </c>
      <c r="D3480">
        <v>7</v>
      </c>
      <c r="E3480" s="127">
        <v>0</v>
      </c>
      <c r="F3480" s="127">
        <v>3.0254522904348815</v>
      </c>
      <c r="G3480" s="29">
        <v>1</v>
      </c>
      <c r="H3480" s="7"/>
      <c r="I3480" s="7"/>
      <c r="J3480" s="7"/>
      <c r="K3480" s="7"/>
      <c r="M3480" s="7"/>
    </row>
    <row r="3481" spans="1:13" x14ac:dyDescent="0.25">
      <c r="A3481" s="7"/>
      <c r="B3481">
        <v>2016</v>
      </c>
      <c r="C3481">
        <v>7</v>
      </c>
      <c r="D3481">
        <v>8</v>
      </c>
      <c r="E3481" s="127">
        <v>0</v>
      </c>
      <c r="F3481" s="127">
        <v>3.0349446238768012</v>
      </c>
      <c r="G3481" s="29">
        <v>1</v>
      </c>
      <c r="H3481" s="7"/>
      <c r="I3481" s="7"/>
      <c r="J3481" s="7"/>
      <c r="K3481" s="7"/>
      <c r="M3481" s="7"/>
    </row>
    <row r="3482" spans="1:13" x14ac:dyDescent="0.25">
      <c r="A3482" s="7"/>
      <c r="B3482">
        <v>2016</v>
      </c>
      <c r="C3482">
        <v>7</v>
      </c>
      <c r="D3482">
        <v>9</v>
      </c>
      <c r="E3482" s="127">
        <v>0</v>
      </c>
      <c r="F3482" s="127">
        <v>3.0449115635600004</v>
      </c>
      <c r="G3482" s="29">
        <v>1</v>
      </c>
      <c r="H3482" s="7"/>
      <c r="I3482" s="7"/>
      <c r="J3482" s="7"/>
      <c r="K3482" s="7"/>
      <c r="M3482" s="7"/>
    </row>
    <row r="3483" spans="1:13" x14ac:dyDescent="0.25">
      <c r="A3483" s="7"/>
      <c r="B3483">
        <v>2016</v>
      </c>
      <c r="C3483">
        <v>7</v>
      </c>
      <c r="D3483">
        <v>10</v>
      </c>
      <c r="E3483" s="127">
        <v>0</v>
      </c>
      <c r="F3483" s="127">
        <v>3.0553507085211407</v>
      </c>
      <c r="G3483" s="29">
        <v>1</v>
      </c>
      <c r="H3483" s="7"/>
      <c r="I3483" s="7"/>
      <c r="J3483" s="7"/>
      <c r="K3483" s="7"/>
      <c r="M3483" s="7"/>
    </row>
    <row r="3484" spans="1:13" x14ac:dyDescent="0.25">
      <c r="A3484" s="7"/>
      <c r="B3484">
        <v>2016</v>
      </c>
      <c r="C3484">
        <v>7</v>
      </c>
      <c r="D3484">
        <v>11</v>
      </c>
      <c r="E3484" s="127">
        <v>0</v>
      </c>
      <c r="F3484" s="127">
        <v>3.0662595401872657</v>
      </c>
      <c r="G3484" s="29">
        <v>1</v>
      </c>
      <c r="H3484" s="7"/>
      <c r="I3484" s="7"/>
      <c r="J3484" s="7"/>
      <c r="K3484" s="7"/>
      <c r="M3484" s="7"/>
    </row>
    <row r="3485" spans="1:13" x14ac:dyDescent="0.25">
      <c r="A3485" s="7"/>
      <c r="B3485">
        <v>2016</v>
      </c>
      <c r="C3485">
        <v>7</v>
      </c>
      <c r="D3485">
        <v>12</v>
      </c>
      <c r="E3485" s="127">
        <v>0</v>
      </c>
      <c r="F3485" s="127">
        <v>3.0776354223757831</v>
      </c>
      <c r="G3485" s="29">
        <v>1</v>
      </c>
      <c r="H3485" s="7"/>
      <c r="I3485" s="7"/>
      <c r="J3485" s="7"/>
      <c r="K3485" s="7"/>
      <c r="M3485" s="7"/>
    </row>
    <row r="3486" spans="1:13" x14ac:dyDescent="0.25">
      <c r="A3486" s="7"/>
      <c r="B3486">
        <v>2016</v>
      </c>
      <c r="C3486">
        <v>7</v>
      </c>
      <c r="D3486">
        <v>13</v>
      </c>
      <c r="E3486" s="127">
        <v>0</v>
      </c>
      <c r="F3486" s="127">
        <v>3.0894756012944757</v>
      </c>
      <c r="G3486" s="29">
        <v>1</v>
      </c>
      <c r="H3486" s="7"/>
      <c r="I3486" s="7"/>
      <c r="J3486" s="7"/>
      <c r="K3486" s="7"/>
      <c r="M3486" s="7"/>
    </row>
    <row r="3487" spans="1:13" x14ac:dyDescent="0.25">
      <c r="A3487" s="7"/>
      <c r="B3487">
        <v>2016</v>
      </c>
      <c r="C3487">
        <v>7</v>
      </c>
      <c r="D3487">
        <v>14</v>
      </c>
      <c r="E3487" s="127">
        <v>0</v>
      </c>
      <c r="F3487" s="127">
        <v>3.1017772055414761</v>
      </c>
      <c r="G3487" s="29">
        <v>1</v>
      </c>
      <c r="H3487" s="7"/>
      <c r="I3487" s="7"/>
      <c r="J3487" s="7"/>
      <c r="K3487" s="7"/>
      <c r="M3487" s="7"/>
    </row>
    <row r="3488" spans="1:13" x14ac:dyDescent="0.25">
      <c r="A3488" s="7"/>
      <c r="B3488">
        <v>2016</v>
      </c>
      <c r="C3488">
        <v>7</v>
      </c>
      <c r="D3488">
        <v>15</v>
      </c>
      <c r="E3488" s="127">
        <v>0</v>
      </c>
      <c r="F3488" s="127">
        <v>3.1145372461053058</v>
      </c>
      <c r="G3488" s="29">
        <v>1</v>
      </c>
      <c r="H3488" s="7"/>
      <c r="I3488" s="7"/>
      <c r="J3488" s="7"/>
      <c r="K3488" s="7"/>
      <c r="M3488" s="7"/>
    </row>
    <row r="3489" spans="1:13" x14ac:dyDescent="0.25">
      <c r="A3489" s="7"/>
      <c r="B3489">
        <v>2016</v>
      </c>
      <c r="C3489">
        <v>7</v>
      </c>
      <c r="D3489">
        <v>16</v>
      </c>
      <c r="E3489" s="127">
        <v>0</v>
      </c>
      <c r="F3489" s="127">
        <v>3.1277526163648437</v>
      </c>
      <c r="G3489" s="29">
        <v>1</v>
      </c>
      <c r="H3489" s="7"/>
      <c r="I3489" s="7"/>
      <c r="J3489" s="7"/>
      <c r="K3489" s="7"/>
      <c r="M3489" s="7"/>
    </row>
    <row r="3490" spans="1:13" x14ac:dyDescent="0.25">
      <c r="A3490" s="7"/>
      <c r="B3490">
        <v>2016</v>
      </c>
      <c r="C3490">
        <v>7</v>
      </c>
      <c r="D3490">
        <v>17</v>
      </c>
      <c r="E3490" s="127">
        <v>0</v>
      </c>
      <c r="F3490" s="127">
        <v>3.1414200920893363</v>
      </c>
      <c r="G3490" s="29">
        <v>1</v>
      </c>
      <c r="H3490" s="7"/>
      <c r="I3490" s="7"/>
      <c r="J3490" s="7"/>
      <c r="K3490" s="7"/>
      <c r="M3490" s="7"/>
    </row>
    <row r="3491" spans="1:13" x14ac:dyDescent="0.25">
      <c r="A3491" s="7"/>
      <c r="B3491">
        <v>2016</v>
      </c>
      <c r="C3491">
        <v>7</v>
      </c>
      <c r="D3491">
        <v>18</v>
      </c>
      <c r="E3491" s="127">
        <v>0</v>
      </c>
      <c r="F3491" s="127">
        <v>3.1555363314383942</v>
      </c>
      <c r="G3491" s="29">
        <v>1</v>
      </c>
      <c r="H3491" s="7"/>
      <c r="I3491" s="7"/>
      <c r="J3491" s="7"/>
      <c r="K3491" s="7"/>
      <c r="M3491" s="7"/>
    </row>
    <row r="3492" spans="1:13" x14ac:dyDescent="0.25">
      <c r="A3492" s="7"/>
      <c r="B3492">
        <v>2016</v>
      </c>
      <c r="C3492">
        <v>7</v>
      </c>
      <c r="D3492">
        <v>19</v>
      </c>
      <c r="E3492" s="127">
        <v>0</v>
      </c>
      <c r="F3492" s="127">
        <v>3.1700978749620066</v>
      </c>
      <c r="G3492" s="29">
        <v>1</v>
      </c>
      <c r="H3492" s="7"/>
      <c r="I3492" s="7"/>
      <c r="J3492" s="7"/>
      <c r="K3492" s="7"/>
      <c r="M3492" s="7"/>
    </row>
    <row r="3493" spans="1:13" x14ac:dyDescent="0.25">
      <c r="A3493" s="7"/>
      <c r="B3493">
        <v>2016</v>
      </c>
      <c r="C3493">
        <v>7</v>
      </c>
      <c r="D3493">
        <v>20</v>
      </c>
      <c r="E3493" s="127">
        <v>0</v>
      </c>
      <c r="F3493" s="127">
        <v>3.1851011456005192</v>
      </c>
      <c r="G3493" s="29">
        <v>1</v>
      </c>
      <c r="H3493" s="7"/>
      <c r="I3493" s="7"/>
      <c r="J3493" s="7"/>
      <c r="K3493" s="7"/>
      <c r="M3493" s="7"/>
    </row>
    <row r="3494" spans="1:13" x14ac:dyDescent="0.25">
      <c r="A3494" s="7"/>
      <c r="B3494">
        <v>2016</v>
      </c>
      <c r="C3494">
        <v>7</v>
      </c>
      <c r="D3494">
        <v>21</v>
      </c>
      <c r="E3494" s="127">
        <v>0</v>
      </c>
      <c r="F3494" s="127">
        <v>3.2005424486846579</v>
      </c>
      <c r="G3494" s="29">
        <v>1</v>
      </c>
      <c r="H3494" s="7"/>
      <c r="I3494" s="7"/>
      <c r="J3494" s="7"/>
      <c r="K3494" s="7"/>
      <c r="M3494" s="7"/>
    </row>
    <row r="3495" spans="1:13" x14ac:dyDescent="0.25">
      <c r="A3495" s="7"/>
      <c r="B3495">
        <v>2016</v>
      </c>
      <c r="C3495">
        <v>7</v>
      </c>
      <c r="D3495">
        <v>22</v>
      </c>
      <c r="E3495" s="127">
        <v>0</v>
      </c>
      <c r="F3495" s="127">
        <v>3.2164179719355062</v>
      </c>
      <c r="G3495" s="29">
        <v>1</v>
      </c>
      <c r="H3495" s="7"/>
      <c r="I3495" s="7"/>
      <c r="J3495" s="7"/>
      <c r="K3495" s="7"/>
      <c r="M3495" s="7"/>
    </row>
    <row r="3496" spans="1:13" x14ac:dyDescent="0.25">
      <c r="A3496" s="7"/>
      <c r="B3496">
        <v>2016</v>
      </c>
      <c r="C3496">
        <v>7</v>
      </c>
      <c r="D3496">
        <v>23</v>
      </c>
      <c r="E3496" s="127">
        <v>0</v>
      </c>
      <c r="F3496" s="127">
        <v>3.2327237854645152</v>
      </c>
      <c r="G3496" s="29">
        <v>1</v>
      </c>
      <c r="H3496" s="7"/>
      <c r="I3496" s="7"/>
      <c r="J3496" s="7"/>
      <c r="K3496" s="7"/>
      <c r="M3496" s="7"/>
    </row>
    <row r="3497" spans="1:13" x14ac:dyDescent="0.25">
      <c r="A3497" s="7"/>
      <c r="B3497">
        <v>2016</v>
      </c>
      <c r="C3497">
        <v>7</v>
      </c>
      <c r="D3497">
        <v>24</v>
      </c>
      <c r="E3497" s="127">
        <v>0</v>
      </c>
      <c r="F3497" s="127">
        <v>3.2494558417735147</v>
      </c>
      <c r="G3497" s="29">
        <v>1</v>
      </c>
      <c r="H3497" s="7"/>
      <c r="I3497" s="7"/>
      <c r="J3497" s="7"/>
      <c r="K3497" s="7"/>
      <c r="M3497" s="7"/>
    </row>
    <row r="3498" spans="1:13" x14ac:dyDescent="0.25">
      <c r="A3498" s="7"/>
      <c r="B3498">
        <v>2016</v>
      </c>
      <c r="C3498">
        <v>7</v>
      </c>
      <c r="D3498">
        <v>25</v>
      </c>
      <c r="E3498" s="127">
        <v>0</v>
      </c>
      <c r="F3498" s="127">
        <v>3.2666099757546911</v>
      </c>
      <c r="G3498" s="29">
        <v>1</v>
      </c>
      <c r="H3498" s="7"/>
      <c r="I3498" s="7"/>
      <c r="J3498" s="7"/>
      <c r="K3498" s="7"/>
      <c r="M3498" s="7"/>
    </row>
    <row r="3499" spans="1:13" x14ac:dyDescent="0.25">
      <c r="A3499" s="7"/>
      <c r="B3499">
        <v>2016</v>
      </c>
      <c r="C3499">
        <v>7</v>
      </c>
      <c r="D3499">
        <v>26</v>
      </c>
      <c r="E3499" s="127">
        <v>0</v>
      </c>
      <c r="F3499" s="127">
        <v>3.2841819046906027</v>
      </c>
      <c r="G3499" s="29">
        <v>1</v>
      </c>
      <c r="H3499" s="7"/>
      <c r="I3499" s="7"/>
      <c r="J3499" s="7"/>
      <c r="K3499" s="7"/>
      <c r="M3499" s="7"/>
    </row>
    <row r="3500" spans="1:13" x14ac:dyDescent="0.25">
      <c r="A3500" s="7"/>
      <c r="B3500">
        <v>2016</v>
      </c>
      <c r="C3500">
        <v>7</v>
      </c>
      <c r="D3500">
        <v>27</v>
      </c>
      <c r="E3500" s="127">
        <v>0</v>
      </c>
      <c r="F3500" s="127">
        <v>3.3021672282541714</v>
      </c>
      <c r="G3500" s="29">
        <v>1</v>
      </c>
      <c r="H3500" s="7"/>
      <c r="I3500" s="7"/>
      <c r="J3500" s="7"/>
      <c r="K3500" s="7"/>
      <c r="M3500" s="7"/>
    </row>
    <row r="3501" spans="1:13" x14ac:dyDescent="0.25">
      <c r="A3501" s="7"/>
      <c r="B3501">
        <v>2016</v>
      </c>
      <c r="C3501">
        <v>7</v>
      </c>
      <c r="D3501">
        <v>28</v>
      </c>
      <c r="E3501" s="127">
        <v>0</v>
      </c>
      <c r="F3501" s="127">
        <v>3.3205614285087051</v>
      </c>
      <c r="G3501" s="29">
        <v>1</v>
      </c>
      <c r="H3501" s="7"/>
      <c r="I3501" s="7"/>
      <c r="J3501" s="7"/>
      <c r="K3501" s="7"/>
      <c r="M3501" s="7"/>
    </row>
    <row r="3502" spans="1:13" x14ac:dyDescent="0.25">
      <c r="A3502" s="7"/>
      <c r="B3502">
        <v>2016</v>
      </c>
      <c r="C3502">
        <v>7</v>
      </c>
      <c r="D3502">
        <v>29</v>
      </c>
      <c r="E3502" s="127">
        <v>0</v>
      </c>
      <c r="F3502" s="127">
        <v>3.3393598699078471</v>
      </c>
      <c r="G3502" s="29">
        <v>1</v>
      </c>
      <c r="H3502" s="7"/>
      <c r="I3502" s="7"/>
      <c r="J3502" s="7"/>
      <c r="K3502" s="7"/>
      <c r="M3502" s="7"/>
    </row>
    <row r="3503" spans="1:13" x14ac:dyDescent="0.25">
      <c r="A3503" s="7"/>
      <c r="B3503">
        <v>2016</v>
      </c>
      <c r="C3503">
        <v>7</v>
      </c>
      <c r="D3503">
        <v>30</v>
      </c>
      <c r="E3503" s="127">
        <v>0</v>
      </c>
      <c r="F3503" s="127">
        <v>3.3585577992956406</v>
      </c>
      <c r="G3503" s="29">
        <v>1</v>
      </c>
      <c r="H3503" s="7"/>
      <c r="I3503" s="7"/>
      <c r="J3503" s="7"/>
      <c r="K3503" s="7"/>
      <c r="M3503" s="7"/>
    </row>
    <row r="3504" spans="1:13" x14ac:dyDescent="0.25">
      <c r="A3504" s="7"/>
      <c r="B3504">
        <v>2016</v>
      </c>
      <c r="C3504">
        <v>7</v>
      </c>
      <c r="D3504">
        <v>31</v>
      </c>
      <c r="E3504" s="127">
        <v>0</v>
      </c>
      <c r="F3504" s="127">
        <v>3.3781503459064717</v>
      </c>
      <c r="G3504" s="29">
        <v>1</v>
      </c>
      <c r="H3504" s="7"/>
      <c r="I3504" s="7"/>
      <c r="J3504" s="7"/>
      <c r="K3504" s="7"/>
      <c r="M3504" s="7"/>
    </row>
    <row r="3505" spans="1:13" x14ac:dyDescent="0.25">
      <c r="A3505" s="7"/>
      <c r="B3505">
        <v>2016</v>
      </c>
      <c r="C3505">
        <v>8</v>
      </c>
      <c r="D3505">
        <v>1</v>
      </c>
      <c r="E3505" s="127">
        <v>0</v>
      </c>
      <c r="F3505" s="127">
        <v>3.3981325213651226</v>
      </c>
      <c r="G3505" s="29">
        <v>1</v>
      </c>
      <c r="H3505" s="7"/>
      <c r="I3505" s="7"/>
      <c r="J3505" s="7"/>
      <c r="K3505" s="7"/>
      <c r="M3505" s="7"/>
    </row>
    <row r="3506" spans="1:13" x14ac:dyDescent="0.25">
      <c r="A3506" s="7"/>
      <c r="B3506">
        <v>2016</v>
      </c>
      <c r="C3506">
        <v>8</v>
      </c>
      <c r="D3506">
        <v>2</v>
      </c>
      <c r="E3506" s="127">
        <v>0</v>
      </c>
      <c r="F3506" s="127">
        <v>3.4184992196867077</v>
      </c>
      <c r="G3506" s="29">
        <v>1</v>
      </c>
      <c r="H3506" s="7"/>
      <c r="I3506" s="7"/>
      <c r="J3506" s="7"/>
      <c r="K3506" s="7"/>
      <c r="M3506" s="7"/>
    </row>
    <row r="3507" spans="1:13" x14ac:dyDescent="0.25">
      <c r="A3507" s="7"/>
      <c r="B3507">
        <v>2016</v>
      </c>
      <c r="C3507">
        <v>8</v>
      </c>
      <c r="D3507">
        <v>3</v>
      </c>
      <c r="E3507" s="127">
        <v>0</v>
      </c>
      <c r="F3507" s="127">
        <v>3.4392452172767412</v>
      </c>
      <c r="G3507" s="29">
        <v>1</v>
      </c>
      <c r="H3507" s="7"/>
      <c r="I3507" s="7"/>
      <c r="J3507" s="7"/>
      <c r="K3507" s="7"/>
      <c r="M3507" s="7"/>
    </row>
    <row r="3508" spans="1:13" x14ac:dyDescent="0.25">
      <c r="A3508" s="7"/>
      <c r="B3508">
        <v>2016</v>
      </c>
      <c r="C3508">
        <v>8</v>
      </c>
      <c r="D3508">
        <v>4</v>
      </c>
      <c r="E3508" s="127">
        <v>0</v>
      </c>
      <c r="F3508" s="127">
        <v>3.46036517293108</v>
      </c>
      <c r="G3508" s="29">
        <v>1</v>
      </c>
      <c r="H3508" s="7"/>
      <c r="I3508" s="7"/>
      <c r="J3508" s="7"/>
      <c r="K3508" s="7"/>
      <c r="M3508" s="7"/>
    </row>
    <row r="3509" spans="1:13" x14ac:dyDescent="0.25">
      <c r="A3509" s="7"/>
      <c r="B3509">
        <v>2016</v>
      </c>
      <c r="C3509">
        <v>8</v>
      </c>
      <c r="D3509">
        <v>5</v>
      </c>
      <c r="E3509" s="127">
        <v>0</v>
      </c>
      <c r="F3509" s="127">
        <v>3.481853627835974</v>
      </c>
      <c r="G3509" s="29">
        <v>1</v>
      </c>
      <c r="H3509" s="7"/>
      <c r="I3509" s="7"/>
      <c r="J3509" s="7"/>
      <c r="K3509" s="7"/>
      <c r="M3509" s="7"/>
    </row>
    <row r="3510" spans="1:13" x14ac:dyDescent="0.25">
      <c r="A3510" s="7"/>
      <c r="B3510">
        <v>2016</v>
      </c>
      <c r="C3510">
        <v>8</v>
      </c>
      <c r="D3510">
        <v>6</v>
      </c>
      <c r="E3510" s="127">
        <v>0</v>
      </c>
      <c r="F3510" s="127">
        <v>3.5037050055680155</v>
      </c>
      <c r="G3510" s="29">
        <v>1</v>
      </c>
      <c r="H3510" s="7"/>
      <c r="I3510" s="7"/>
      <c r="J3510" s="7"/>
      <c r="K3510" s="7"/>
      <c r="M3510" s="7"/>
    </row>
    <row r="3511" spans="1:13" x14ac:dyDescent="0.25">
      <c r="A3511" s="7"/>
      <c r="B3511">
        <v>2016</v>
      </c>
      <c r="C3511">
        <v>8</v>
      </c>
      <c r="D3511">
        <v>7</v>
      </c>
      <c r="E3511" s="127">
        <v>0</v>
      </c>
      <c r="F3511" s="127">
        <v>3.5259136120941932</v>
      </c>
      <c r="G3511" s="29">
        <v>1</v>
      </c>
      <c r="H3511" s="7"/>
      <c r="I3511" s="7"/>
      <c r="J3511" s="7"/>
      <c r="K3511" s="7"/>
      <c r="M3511" s="7"/>
    </row>
    <row r="3512" spans="1:13" x14ac:dyDescent="0.25">
      <c r="A3512" s="7"/>
      <c r="B3512">
        <v>2016</v>
      </c>
      <c r="C3512">
        <v>8</v>
      </c>
      <c r="D3512">
        <v>8</v>
      </c>
      <c r="E3512" s="127">
        <v>0</v>
      </c>
      <c r="F3512" s="127">
        <v>3.5484736357718276</v>
      </c>
      <c r="G3512" s="29">
        <v>1</v>
      </c>
      <c r="H3512" s="7"/>
      <c r="I3512" s="7"/>
      <c r="J3512" s="7"/>
      <c r="K3512" s="7"/>
      <c r="M3512" s="7"/>
    </row>
    <row r="3513" spans="1:13" x14ac:dyDescent="0.25">
      <c r="A3513" s="7"/>
      <c r="B3513">
        <v>2016</v>
      </c>
      <c r="C3513">
        <v>8</v>
      </c>
      <c r="D3513">
        <v>9</v>
      </c>
      <c r="E3513" s="127">
        <v>0</v>
      </c>
      <c r="F3513" s="127">
        <v>3.5713791473486372</v>
      </c>
      <c r="G3513" s="29">
        <v>1</v>
      </c>
      <c r="H3513" s="7"/>
      <c r="I3513" s="7"/>
      <c r="J3513" s="7"/>
      <c r="K3513" s="7"/>
      <c r="M3513" s="7"/>
    </row>
    <row r="3514" spans="1:13" x14ac:dyDescent="0.25">
      <c r="A3514" s="7"/>
      <c r="B3514">
        <v>2016</v>
      </c>
      <c r="C3514">
        <v>8</v>
      </c>
      <c r="D3514">
        <v>10</v>
      </c>
      <c r="E3514" s="127">
        <v>0</v>
      </c>
      <c r="F3514" s="127">
        <v>3.5946240999626942</v>
      </c>
      <c r="G3514" s="29">
        <v>1</v>
      </c>
      <c r="H3514" s="7"/>
      <c r="I3514" s="7"/>
      <c r="J3514" s="7"/>
      <c r="K3514" s="7"/>
      <c r="M3514" s="7"/>
    </row>
    <row r="3515" spans="1:13" x14ac:dyDescent="0.25">
      <c r="A3515" s="7"/>
      <c r="B3515">
        <v>2016</v>
      </c>
      <c r="C3515">
        <v>8</v>
      </c>
      <c r="D3515">
        <v>11</v>
      </c>
      <c r="E3515" s="127">
        <v>0</v>
      </c>
      <c r="F3515" s="127">
        <v>3.6182023291424459</v>
      </c>
      <c r="G3515" s="29">
        <v>1</v>
      </c>
      <c r="H3515" s="7"/>
      <c r="I3515" s="7"/>
      <c r="J3515" s="7"/>
      <c r="K3515" s="7"/>
      <c r="M3515" s="7"/>
    </row>
    <row r="3516" spans="1:13" x14ac:dyDescent="0.25">
      <c r="A3516" s="7"/>
      <c r="B3516">
        <v>2016</v>
      </c>
      <c r="C3516">
        <v>8</v>
      </c>
      <c r="D3516">
        <v>12</v>
      </c>
      <c r="E3516" s="127">
        <v>0</v>
      </c>
      <c r="F3516" s="127">
        <v>3.6421075528067002</v>
      </c>
      <c r="G3516" s="29">
        <v>1</v>
      </c>
      <c r="H3516" s="7"/>
      <c r="I3516" s="7"/>
      <c r="J3516" s="7"/>
      <c r="K3516" s="7"/>
      <c r="M3516" s="7"/>
    </row>
    <row r="3517" spans="1:13" x14ac:dyDescent="0.25">
      <c r="A3517" s="7"/>
      <c r="B3517">
        <v>2016</v>
      </c>
      <c r="C3517">
        <v>8</v>
      </c>
      <c r="D3517">
        <v>13</v>
      </c>
      <c r="E3517" s="127">
        <v>0</v>
      </c>
      <c r="F3517" s="127">
        <v>3.6663333712646433</v>
      </c>
      <c r="G3517" s="29">
        <v>1</v>
      </c>
      <c r="H3517" s="7"/>
      <c r="I3517" s="7"/>
      <c r="J3517" s="7"/>
      <c r="K3517" s="7"/>
      <c r="M3517" s="7"/>
    </row>
    <row r="3518" spans="1:13" x14ac:dyDescent="0.25">
      <c r="A3518" s="7"/>
      <c r="B3518">
        <v>2016</v>
      </c>
      <c r="C3518">
        <v>8</v>
      </c>
      <c r="D3518">
        <v>14</v>
      </c>
      <c r="E3518" s="127">
        <v>0</v>
      </c>
      <c r="F3518" s="127">
        <v>3.6908732672158187</v>
      </c>
      <c r="G3518" s="29">
        <v>1</v>
      </c>
      <c r="H3518" s="7"/>
      <c r="I3518" s="7"/>
      <c r="J3518" s="7"/>
      <c r="K3518" s="7"/>
      <c r="M3518" s="7"/>
    </row>
    <row r="3519" spans="1:13" x14ac:dyDescent="0.25">
      <c r="A3519" s="7"/>
      <c r="B3519">
        <v>2016</v>
      </c>
      <c r="C3519">
        <v>8</v>
      </c>
      <c r="D3519">
        <v>15</v>
      </c>
      <c r="E3519" s="127">
        <v>0</v>
      </c>
      <c r="F3519" s="127">
        <v>3.7157206057501373</v>
      </c>
      <c r="G3519" s="29">
        <v>1</v>
      </c>
      <c r="H3519" s="7"/>
      <c r="I3519" s="7"/>
      <c r="J3519" s="7"/>
      <c r="K3519" s="7"/>
      <c r="M3519" s="7"/>
    </row>
    <row r="3520" spans="1:13" x14ac:dyDescent="0.25">
      <c r="A3520" s="7"/>
      <c r="B3520">
        <v>2016</v>
      </c>
      <c r="C3520">
        <v>8</v>
      </c>
      <c r="D3520">
        <v>16</v>
      </c>
      <c r="E3520" s="127">
        <v>0</v>
      </c>
      <c r="F3520" s="127">
        <v>3.7408686343478852</v>
      </c>
      <c r="G3520" s="29">
        <v>1</v>
      </c>
      <c r="H3520" s="7"/>
      <c r="I3520" s="7"/>
      <c r="J3520" s="7"/>
      <c r="K3520" s="7"/>
      <c r="M3520" s="7"/>
    </row>
    <row r="3521" spans="1:13" x14ac:dyDescent="0.25">
      <c r="A3521" s="7"/>
      <c r="B3521">
        <v>2016</v>
      </c>
      <c r="C3521">
        <v>8</v>
      </c>
      <c r="D3521">
        <v>17</v>
      </c>
      <c r="E3521" s="127">
        <v>0</v>
      </c>
      <c r="F3521" s="127">
        <v>3.7663104828797125</v>
      </c>
      <c r="G3521" s="29">
        <v>1</v>
      </c>
      <c r="H3521" s="7"/>
      <c r="I3521" s="7"/>
      <c r="J3521" s="7"/>
      <c r="K3521" s="7"/>
      <c r="M3521" s="7"/>
    </row>
    <row r="3522" spans="1:13" x14ac:dyDescent="0.25">
      <c r="A3522" s="7"/>
      <c r="B3522">
        <v>2016</v>
      </c>
      <c r="C3522">
        <v>8</v>
      </c>
      <c r="D3522">
        <v>18</v>
      </c>
      <c r="E3522" s="127">
        <v>0</v>
      </c>
      <c r="F3522" s="127">
        <v>3.7920391636066335</v>
      </c>
      <c r="G3522" s="29">
        <v>1</v>
      </c>
      <c r="H3522" s="7"/>
      <c r="I3522" s="7"/>
      <c r="J3522" s="7"/>
      <c r="K3522" s="7"/>
      <c r="M3522" s="7"/>
    </row>
    <row r="3523" spans="1:13" x14ac:dyDescent="0.25">
      <c r="A3523" s="7"/>
      <c r="B3523">
        <v>2016</v>
      </c>
      <c r="C3523">
        <v>8</v>
      </c>
      <c r="D3523">
        <v>19</v>
      </c>
      <c r="E3523" s="127">
        <v>0</v>
      </c>
      <c r="F3523" s="127">
        <v>3.8180475711800446</v>
      </c>
      <c r="G3523" s="29">
        <v>1</v>
      </c>
      <c r="H3523" s="7"/>
      <c r="I3523" s="7"/>
      <c r="J3523" s="7"/>
      <c r="K3523" s="7"/>
      <c r="M3523" s="7"/>
    </row>
    <row r="3524" spans="1:13" x14ac:dyDescent="0.25">
      <c r="A3524" s="7"/>
      <c r="B3524">
        <v>2016</v>
      </c>
      <c r="C3524">
        <v>8</v>
      </c>
      <c r="D3524">
        <v>20</v>
      </c>
      <c r="E3524" s="127">
        <v>0</v>
      </c>
      <c r="F3524" s="127">
        <v>3.8443284826417026</v>
      </c>
      <c r="G3524" s="29">
        <v>1</v>
      </c>
      <c r="H3524" s="7"/>
      <c r="I3524" s="7"/>
      <c r="J3524" s="7"/>
      <c r="K3524" s="7"/>
      <c r="M3524" s="7"/>
    </row>
    <row r="3525" spans="1:13" x14ac:dyDescent="0.25">
      <c r="A3525" s="7"/>
      <c r="B3525">
        <v>2016</v>
      </c>
      <c r="C3525">
        <v>8</v>
      </c>
      <c r="D3525">
        <v>21</v>
      </c>
      <c r="E3525" s="127">
        <v>0</v>
      </c>
      <c r="F3525" s="127">
        <v>3.870874557423718</v>
      </c>
      <c r="G3525" s="29">
        <v>1</v>
      </c>
      <c r="H3525" s="7"/>
      <c r="I3525" s="7"/>
      <c r="J3525" s="7"/>
      <c r="K3525" s="7"/>
      <c r="M3525" s="7"/>
    </row>
    <row r="3526" spans="1:13" x14ac:dyDescent="0.25">
      <c r="A3526" s="7"/>
      <c r="B3526">
        <v>2016</v>
      </c>
      <c r="C3526">
        <v>8</v>
      </c>
      <c r="D3526">
        <v>22</v>
      </c>
      <c r="E3526" s="127">
        <v>0</v>
      </c>
      <c r="F3526" s="127">
        <v>3.8976783373485762</v>
      </c>
      <c r="G3526" s="29">
        <v>1</v>
      </c>
      <c r="H3526" s="7"/>
      <c r="I3526" s="7"/>
      <c r="J3526" s="7"/>
      <c r="K3526" s="7"/>
      <c r="M3526" s="7"/>
    </row>
    <row r="3527" spans="1:13" x14ac:dyDescent="0.25">
      <c r="A3527" s="7"/>
      <c r="B3527">
        <v>2016</v>
      </c>
      <c r="C3527">
        <v>8</v>
      </c>
      <c r="D3527">
        <v>23</v>
      </c>
      <c r="E3527" s="127">
        <v>0</v>
      </c>
      <c r="F3527" s="127">
        <v>3.9247322466291443</v>
      </c>
      <c r="G3527" s="29">
        <v>1</v>
      </c>
      <c r="H3527" s="7"/>
      <c r="I3527" s="7"/>
      <c r="J3527" s="7"/>
      <c r="K3527" s="7"/>
      <c r="M3527" s="7"/>
    </row>
    <row r="3528" spans="1:13" x14ac:dyDescent="0.25">
      <c r="A3528" s="7"/>
      <c r="B3528">
        <v>2016</v>
      </c>
      <c r="C3528">
        <v>8</v>
      </c>
      <c r="D3528">
        <v>24</v>
      </c>
      <c r="E3528" s="127">
        <v>0</v>
      </c>
      <c r="F3528" s="127">
        <v>3.9520285918686575</v>
      </c>
      <c r="G3528" s="29">
        <v>1</v>
      </c>
      <c r="H3528" s="7"/>
      <c r="I3528" s="7"/>
      <c r="J3528" s="7"/>
      <c r="K3528" s="7"/>
      <c r="M3528" s="7"/>
    </row>
    <row r="3529" spans="1:13" x14ac:dyDescent="0.25">
      <c r="A3529" s="7"/>
      <c r="B3529">
        <v>2016</v>
      </c>
      <c r="C3529">
        <v>8</v>
      </c>
      <c r="D3529">
        <v>25</v>
      </c>
      <c r="E3529" s="127">
        <v>0</v>
      </c>
      <c r="F3529" s="127">
        <v>3.979559562060679</v>
      </c>
      <c r="G3529" s="29">
        <v>1</v>
      </c>
      <c r="H3529" s="7"/>
      <c r="I3529" s="7"/>
      <c r="J3529" s="7"/>
      <c r="K3529" s="7"/>
      <c r="M3529" s="7"/>
    </row>
    <row r="3530" spans="1:13" x14ac:dyDescent="0.25">
      <c r="A3530" s="7"/>
      <c r="B3530">
        <v>2016</v>
      </c>
      <c r="C3530">
        <v>8</v>
      </c>
      <c r="D3530">
        <v>26</v>
      </c>
      <c r="E3530" s="127">
        <v>0</v>
      </c>
      <c r="F3530" s="127">
        <v>4.0073172285892049</v>
      </c>
      <c r="G3530" s="29">
        <v>1</v>
      </c>
      <c r="H3530" s="7"/>
      <c r="I3530" s="7"/>
      <c r="J3530" s="7"/>
      <c r="K3530" s="7"/>
      <c r="M3530" s="7"/>
    </row>
    <row r="3531" spans="1:13" x14ac:dyDescent="0.25">
      <c r="A3531" s="7"/>
      <c r="B3531">
        <v>2016</v>
      </c>
      <c r="C3531">
        <v>8</v>
      </c>
      <c r="D3531">
        <v>27</v>
      </c>
      <c r="E3531" s="127">
        <v>0</v>
      </c>
      <c r="F3531" s="127">
        <v>4.0352935452285443</v>
      </c>
      <c r="G3531" s="29">
        <v>1</v>
      </c>
      <c r="H3531" s="7"/>
      <c r="I3531" s="7"/>
      <c r="J3531" s="7"/>
      <c r="K3531" s="7"/>
      <c r="M3531" s="7"/>
    </row>
    <row r="3532" spans="1:13" x14ac:dyDescent="0.25">
      <c r="A3532" s="7"/>
      <c r="B3532">
        <v>2016</v>
      </c>
      <c r="C3532">
        <v>8</v>
      </c>
      <c r="D3532">
        <v>28</v>
      </c>
      <c r="E3532" s="127">
        <v>0</v>
      </c>
      <c r="F3532" s="127">
        <v>4.0634803481434085</v>
      </c>
      <c r="G3532" s="29">
        <v>1</v>
      </c>
      <c r="H3532" s="7"/>
      <c r="I3532" s="7"/>
      <c r="J3532" s="7"/>
      <c r="K3532" s="7"/>
      <c r="M3532" s="7"/>
    </row>
    <row r="3533" spans="1:13" x14ac:dyDescent="0.25">
      <c r="A3533" s="7"/>
      <c r="B3533">
        <v>2016</v>
      </c>
      <c r="C3533">
        <v>8</v>
      </c>
      <c r="D3533">
        <v>29</v>
      </c>
      <c r="E3533" s="127">
        <v>0</v>
      </c>
      <c r="F3533" s="127">
        <v>4.0918693558888437</v>
      </c>
      <c r="G3533" s="29">
        <v>1</v>
      </c>
      <c r="H3533" s="7"/>
      <c r="I3533" s="7"/>
      <c r="J3533" s="7"/>
      <c r="K3533" s="7"/>
      <c r="M3533" s="7"/>
    </row>
    <row r="3534" spans="1:13" x14ac:dyDescent="0.25">
      <c r="A3534" s="7"/>
      <c r="B3534">
        <v>2016</v>
      </c>
      <c r="C3534">
        <v>8</v>
      </c>
      <c r="D3534">
        <v>30</v>
      </c>
      <c r="E3534" s="127">
        <v>0</v>
      </c>
      <c r="F3534" s="127">
        <v>4.1204521694102905</v>
      </c>
      <c r="G3534" s="29">
        <v>1</v>
      </c>
      <c r="H3534" s="7"/>
      <c r="I3534" s="7"/>
      <c r="J3534" s="7"/>
      <c r="K3534" s="7"/>
      <c r="M3534" s="7"/>
    </row>
    <row r="3535" spans="1:13" x14ac:dyDescent="0.25">
      <c r="A3535" s="7"/>
      <c r="B3535">
        <v>2016</v>
      </c>
      <c r="C3535">
        <v>8</v>
      </c>
      <c r="D3535">
        <v>31</v>
      </c>
      <c r="E3535" s="127">
        <v>0</v>
      </c>
      <c r="F3535" s="127">
        <v>4.1492202720435518</v>
      </c>
      <c r="G3535" s="29">
        <v>1</v>
      </c>
      <c r="H3535" s="7"/>
      <c r="I3535" s="7"/>
      <c r="J3535" s="7"/>
      <c r="K3535" s="7"/>
      <c r="M3535" s="7"/>
    </row>
    <row r="3536" spans="1:13" x14ac:dyDescent="0.25">
      <c r="A3536" s="7"/>
      <c r="B3536">
        <v>2016</v>
      </c>
      <c r="C3536">
        <v>9</v>
      </c>
      <c r="D3536">
        <v>1</v>
      </c>
      <c r="E3536" s="127">
        <v>0</v>
      </c>
      <c r="F3536" s="127">
        <v>4.1781650295147958</v>
      </c>
      <c r="G3536" s="29">
        <v>1</v>
      </c>
      <c r="H3536" s="7"/>
      <c r="I3536" s="7"/>
      <c r="J3536" s="7"/>
      <c r="K3536" s="7"/>
      <c r="M3536" s="7"/>
    </row>
    <row r="3537" spans="1:13" x14ac:dyDescent="0.25">
      <c r="A3537" s="7"/>
      <c r="B3537">
        <v>2016</v>
      </c>
      <c r="C3537">
        <v>9</v>
      </c>
      <c r="D3537">
        <v>2</v>
      </c>
      <c r="E3537" s="127">
        <v>0</v>
      </c>
      <c r="F3537" s="127">
        <v>4.2072776899405557</v>
      </c>
      <c r="G3537" s="29">
        <v>1</v>
      </c>
      <c r="H3537" s="7"/>
      <c r="I3537" s="7"/>
      <c r="J3537" s="7"/>
      <c r="K3537" s="7"/>
      <c r="M3537" s="7"/>
    </row>
    <row r="3538" spans="1:13" x14ac:dyDescent="0.25">
      <c r="A3538" s="7"/>
      <c r="B3538">
        <v>2016</v>
      </c>
      <c r="C3538">
        <v>9</v>
      </c>
      <c r="D3538">
        <v>3</v>
      </c>
      <c r="E3538" s="127">
        <v>0</v>
      </c>
      <c r="F3538" s="127">
        <v>4.2365493838277413</v>
      </c>
      <c r="G3538" s="29">
        <v>1</v>
      </c>
      <c r="H3538" s="7"/>
      <c r="I3538" s="7"/>
      <c r="J3538" s="7"/>
      <c r="K3538" s="7"/>
      <c r="M3538" s="7"/>
    </row>
    <row r="3539" spans="1:13" x14ac:dyDescent="0.25">
      <c r="A3539" s="7"/>
      <c r="B3539">
        <v>2016</v>
      </c>
      <c r="C3539">
        <v>9</v>
      </c>
      <c r="D3539">
        <v>4</v>
      </c>
      <c r="E3539" s="127">
        <v>0</v>
      </c>
      <c r="F3539" s="127">
        <v>4.2659711240736176</v>
      </c>
      <c r="G3539" s="29">
        <v>1</v>
      </c>
      <c r="H3539" s="7"/>
      <c r="I3539" s="7"/>
      <c r="J3539" s="7"/>
      <c r="K3539" s="7"/>
      <c r="M3539" s="7"/>
    </row>
    <row r="3540" spans="1:13" x14ac:dyDescent="0.25">
      <c r="A3540" s="7"/>
      <c r="B3540">
        <v>2016</v>
      </c>
      <c r="C3540">
        <v>9</v>
      </c>
      <c r="D3540">
        <v>5</v>
      </c>
      <c r="E3540" s="127">
        <v>0</v>
      </c>
      <c r="F3540" s="127">
        <v>4.2955338059658308</v>
      </c>
      <c r="G3540" s="29">
        <v>1</v>
      </c>
      <c r="H3540" s="7"/>
      <c r="I3540" s="7"/>
      <c r="J3540" s="7"/>
      <c r="K3540" s="7"/>
      <c r="M3540" s="7"/>
    </row>
    <row r="3541" spans="1:13" x14ac:dyDescent="0.25">
      <c r="A3541" s="7"/>
      <c r="B3541">
        <v>2016</v>
      </c>
      <c r="C3541">
        <v>9</v>
      </c>
      <c r="D3541">
        <v>6</v>
      </c>
      <c r="E3541" s="127">
        <v>0</v>
      </c>
      <c r="F3541" s="127">
        <v>4.3252282071823798</v>
      </c>
      <c r="G3541" s="29">
        <v>1</v>
      </c>
      <c r="H3541" s="7"/>
      <c r="I3541" s="7"/>
      <c r="J3541" s="7"/>
      <c r="K3541" s="7"/>
      <c r="M3541" s="7"/>
    </row>
    <row r="3542" spans="1:13" x14ac:dyDescent="0.25">
      <c r="A3542" s="7"/>
      <c r="B3542">
        <v>2016</v>
      </c>
      <c r="C3542">
        <v>9</v>
      </c>
      <c r="D3542">
        <v>7</v>
      </c>
      <c r="E3542" s="127">
        <v>0</v>
      </c>
      <c r="F3542" s="127">
        <v>4.3550449877916435</v>
      </c>
      <c r="G3542" s="29">
        <v>1</v>
      </c>
      <c r="H3542" s="7"/>
      <c r="I3542" s="7"/>
      <c r="J3542" s="7"/>
      <c r="K3542" s="7"/>
      <c r="M3542" s="7"/>
    </row>
    <row r="3543" spans="1:13" x14ac:dyDescent="0.25">
      <c r="A3543" s="7"/>
      <c r="B3543">
        <v>2016</v>
      </c>
      <c r="C3543">
        <v>9</v>
      </c>
      <c r="D3543">
        <v>8</v>
      </c>
      <c r="E3543" s="127">
        <v>0</v>
      </c>
      <c r="F3543" s="127">
        <v>4.3849746902523741</v>
      </c>
      <c r="G3543" s="29">
        <v>1</v>
      </c>
      <c r="H3543" s="7"/>
      <c r="I3543" s="7"/>
      <c r="J3543" s="7"/>
      <c r="K3543" s="7"/>
      <c r="M3543" s="7"/>
    </row>
    <row r="3544" spans="1:13" x14ac:dyDescent="0.25">
      <c r="A3544" s="7"/>
      <c r="B3544">
        <v>2016</v>
      </c>
      <c r="C3544">
        <v>9</v>
      </c>
      <c r="D3544">
        <v>9</v>
      </c>
      <c r="E3544" s="127">
        <v>0</v>
      </c>
      <c r="F3544" s="127">
        <v>4.4150077394136673</v>
      </c>
      <c r="G3544" s="29">
        <v>1</v>
      </c>
      <c r="H3544" s="7"/>
      <c r="I3544" s="7"/>
      <c r="J3544" s="7"/>
      <c r="K3544" s="7"/>
      <c r="M3544" s="7"/>
    </row>
    <row r="3545" spans="1:13" x14ac:dyDescent="0.25">
      <c r="A3545" s="7"/>
      <c r="B3545">
        <v>2016</v>
      </c>
      <c r="C3545">
        <v>9</v>
      </c>
      <c r="D3545">
        <v>10</v>
      </c>
      <c r="E3545" s="127">
        <v>0</v>
      </c>
      <c r="F3545" s="127">
        <v>4.4451344425150232</v>
      </c>
      <c r="G3545" s="29">
        <v>1</v>
      </c>
      <c r="H3545" s="7"/>
      <c r="I3545" s="7"/>
      <c r="J3545" s="7"/>
      <c r="K3545" s="7"/>
      <c r="M3545" s="7"/>
    </row>
    <row r="3546" spans="1:13" x14ac:dyDescent="0.25">
      <c r="A3546" s="7"/>
      <c r="B3546">
        <v>2016</v>
      </c>
      <c r="C3546">
        <v>9</v>
      </c>
      <c r="D3546">
        <v>11</v>
      </c>
      <c r="E3546" s="127">
        <v>0</v>
      </c>
      <c r="F3546" s="127">
        <v>4.4753449891862687</v>
      </c>
      <c r="G3546" s="29">
        <v>1</v>
      </c>
      <c r="H3546" s="7"/>
      <c r="I3546" s="7"/>
      <c r="J3546" s="7"/>
      <c r="K3546" s="7"/>
      <c r="M3546" s="7"/>
    </row>
    <row r="3547" spans="1:13" x14ac:dyDescent="0.25">
      <c r="A3547" s="7"/>
      <c r="B3547">
        <v>2016</v>
      </c>
      <c r="C3547">
        <v>9</v>
      </c>
      <c r="D3547">
        <v>12</v>
      </c>
      <c r="E3547" s="127">
        <v>0</v>
      </c>
      <c r="F3547" s="127">
        <v>4.5056294514476143</v>
      </c>
      <c r="G3547" s="29">
        <v>1</v>
      </c>
      <c r="H3547" s="7"/>
      <c r="I3547" s="7"/>
      <c r="J3547" s="7"/>
      <c r="K3547" s="7"/>
      <c r="M3547" s="7"/>
    </row>
    <row r="3548" spans="1:13" x14ac:dyDescent="0.25">
      <c r="A3548" s="7"/>
      <c r="B3548">
        <v>2016</v>
      </c>
      <c r="C3548">
        <v>9</v>
      </c>
      <c r="D3548">
        <v>13</v>
      </c>
      <c r="E3548" s="127">
        <v>0</v>
      </c>
      <c r="F3548" s="127">
        <v>4.5359777837096615</v>
      </c>
      <c r="G3548" s="29">
        <v>1</v>
      </c>
      <c r="H3548" s="7"/>
      <c r="I3548" s="7"/>
      <c r="J3548" s="7"/>
      <c r="K3548" s="7"/>
      <c r="M3548" s="7"/>
    </row>
    <row r="3549" spans="1:13" x14ac:dyDescent="0.25">
      <c r="A3549" s="7"/>
      <c r="B3549">
        <v>2016</v>
      </c>
      <c r="C3549">
        <v>9</v>
      </c>
      <c r="D3549">
        <v>14</v>
      </c>
      <c r="E3549" s="127">
        <v>0</v>
      </c>
      <c r="F3549" s="127">
        <v>4.5663798227733539</v>
      </c>
      <c r="G3549" s="29">
        <v>1</v>
      </c>
      <c r="H3549" s="7"/>
      <c r="I3549" s="7"/>
      <c r="J3549" s="7"/>
      <c r="K3549" s="7"/>
      <c r="M3549" s="7"/>
    </row>
    <row r="3550" spans="1:13" x14ac:dyDescent="0.25">
      <c r="A3550" s="7"/>
      <c r="B3550">
        <v>2016</v>
      </c>
      <c r="C3550">
        <v>9</v>
      </c>
      <c r="D3550">
        <v>15</v>
      </c>
      <c r="E3550" s="127">
        <v>0</v>
      </c>
      <c r="F3550" s="127">
        <v>4.5968252878300087</v>
      </c>
      <c r="G3550" s="29">
        <v>1</v>
      </c>
      <c r="H3550" s="7"/>
      <c r="I3550" s="7"/>
      <c r="J3550" s="7"/>
      <c r="K3550" s="7"/>
      <c r="M3550" s="7"/>
    </row>
    <row r="3551" spans="1:13" x14ac:dyDescent="0.25">
      <c r="A3551" s="7"/>
      <c r="B3551">
        <v>2016</v>
      </c>
      <c r="C3551">
        <v>9</v>
      </c>
      <c r="D3551">
        <v>16</v>
      </c>
      <c r="E3551" s="127">
        <v>0</v>
      </c>
      <c r="F3551" s="127">
        <v>4.6273037804613022</v>
      </c>
      <c r="G3551" s="29">
        <v>1</v>
      </c>
      <c r="H3551" s="7"/>
      <c r="I3551" s="7"/>
      <c r="J3551" s="7"/>
      <c r="K3551" s="7"/>
      <c r="M3551" s="7"/>
    </row>
    <row r="3552" spans="1:13" x14ac:dyDescent="0.25">
      <c r="A3552" s="7"/>
      <c r="B3552">
        <v>2016</v>
      </c>
      <c r="C3552">
        <v>9</v>
      </c>
      <c r="D3552">
        <v>17</v>
      </c>
      <c r="E3552" s="127">
        <v>0</v>
      </c>
      <c r="F3552" s="127">
        <v>4.6578047846393051</v>
      </c>
      <c r="G3552" s="29">
        <v>1</v>
      </c>
      <c r="H3552" s="7"/>
      <c r="I3552" s="7"/>
      <c r="J3552" s="7"/>
      <c r="K3552" s="7"/>
      <c r="M3552" s="7"/>
    </row>
    <row r="3553" spans="1:13" x14ac:dyDescent="0.25">
      <c r="A3553" s="7"/>
      <c r="B3553">
        <v>2016</v>
      </c>
      <c r="C3553">
        <v>9</v>
      </c>
      <c r="D3553">
        <v>18</v>
      </c>
      <c r="E3553" s="127">
        <v>0.467773408</v>
      </c>
      <c r="F3553" s="127">
        <v>4.6883176667264248</v>
      </c>
      <c r="G3553" s="29">
        <v>1</v>
      </c>
      <c r="H3553" s="7"/>
      <c r="I3553" s="7"/>
      <c r="J3553" s="7"/>
      <c r="K3553" s="7"/>
      <c r="M3553" s="7"/>
    </row>
    <row r="3554" spans="1:13" x14ac:dyDescent="0.25">
      <c r="A3554" s="7"/>
      <c r="B3554">
        <v>2016</v>
      </c>
      <c r="C3554">
        <v>9</v>
      </c>
      <c r="D3554">
        <v>19</v>
      </c>
      <c r="E3554" s="127">
        <v>0</v>
      </c>
      <c r="F3554" s="127">
        <v>4.7188316754754656</v>
      </c>
      <c r="G3554" s="29">
        <v>1</v>
      </c>
      <c r="H3554" s="7"/>
      <c r="I3554" s="7"/>
      <c r="J3554" s="7"/>
      <c r="K3554" s="7"/>
      <c r="M3554" s="7"/>
    </row>
    <row r="3555" spans="1:13" x14ac:dyDescent="0.25">
      <c r="A3555" s="7"/>
      <c r="B3555">
        <v>2016</v>
      </c>
      <c r="C3555">
        <v>9</v>
      </c>
      <c r="D3555">
        <v>20</v>
      </c>
      <c r="E3555" s="127">
        <v>0</v>
      </c>
      <c r="F3555" s="127">
        <v>4.7493359420295658</v>
      </c>
      <c r="G3555" s="29">
        <v>1</v>
      </c>
      <c r="H3555" s="7"/>
      <c r="I3555" s="7"/>
      <c r="J3555" s="7"/>
      <c r="K3555" s="7"/>
      <c r="M3555" s="7"/>
    </row>
    <row r="3556" spans="1:13" x14ac:dyDescent="0.25">
      <c r="A3556" s="7"/>
      <c r="B3556">
        <v>2016</v>
      </c>
      <c r="C3556">
        <v>9</v>
      </c>
      <c r="D3556">
        <v>21</v>
      </c>
      <c r="E3556" s="127">
        <v>0</v>
      </c>
      <c r="F3556" s="127">
        <v>4.7798194799222689</v>
      </c>
      <c r="G3556" s="29">
        <v>1</v>
      </c>
      <c r="H3556" s="7"/>
      <c r="I3556" s="7"/>
      <c r="J3556" s="7"/>
      <c r="K3556" s="7"/>
      <c r="M3556" s="7"/>
    </row>
    <row r="3557" spans="1:13" x14ac:dyDescent="0.25">
      <c r="A3557" s="7"/>
      <c r="B3557">
        <v>2016</v>
      </c>
      <c r="C3557">
        <v>9</v>
      </c>
      <c r="D3557">
        <v>22</v>
      </c>
      <c r="E3557" s="127">
        <v>0</v>
      </c>
      <c r="F3557" s="127">
        <v>4.8102711850774602</v>
      </c>
      <c r="G3557" s="29">
        <v>1</v>
      </c>
      <c r="H3557" s="7"/>
      <c r="I3557" s="7"/>
      <c r="J3557" s="7"/>
      <c r="K3557" s="7"/>
      <c r="M3557" s="7"/>
    </row>
    <row r="3558" spans="1:13" x14ac:dyDescent="0.25">
      <c r="A3558" s="7"/>
      <c r="B3558">
        <v>2016</v>
      </c>
      <c r="C3558">
        <v>9</v>
      </c>
      <c r="D3558">
        <v>23</v>
      </c>
      <c r="E3558" s="127">
        <v>6.1812915799999999</v>
      </c>
      <c r="F3558" s="127">
        <v>4.8406798358093992</v>
      </c>
      <c r="G3558" s="29">
        <v>1</v>
      </c>
      <c r="H3558" s="7"/>
      <c r="I3558" s="7"/>
      <c r="J3558" s="7"/>
      <c r="K3558" s="7"/>
      <c r="M3558" s="7"/>
    </row>
    <row r="3559" spans="1:13" x14ac:dyDescent="0.25">
      <c r="A3559" s="7"/>
      <c r="B3559">
        <v>2016</v>
      </c>
      <c r="C3559">
        <v>9</v>
      </c>
      <c r="D3559">
        <v>24</v>
      </c>
      <c r="E3559" s="127">
        <v>0</v>
      </c>
      <c r="F3559" s="127">
        <v>4.8710340928227112</v>
      </c>
      <c r="G3559" s="29">
        <v>1</v>
      </c>
      <c r="H3559" s="7"/>
      <c r="I3559" s="7"/>
      <c r="J3559" s="7"/>
      <c r="K3559" s="7"/>
      <c r="M3559" s="7"/>
    </row>
    <row r="3560" spans="1:13" x14ac:dyDescent="0.25">
      <c r="A3560" s="7"/>
      <c r="B3560">
        <v>2016</v>
      </c>
      <c r="C3560">
        <v>9</v>
      </c>
      <c r="D3560">
        <v>25</v>
      </c>
      <c r="E3560" s="127">
        <v>0</v>
      </c>
      <c r="F3560" s="127">
        <v>4.9013224992124016</v>
      </c>
      <c r="G3560" s="29">
        <v>1</v>
      </c>
      <c r="H3560" s="7"/>
      <c r="I3560" s="7"/>
      <c r="J3560" s="7"/>
      <c r="K3560" s="7"/>
      <c r="M3560" s="7"/>
    </row>
    <row r="3561" spans="1:13" x14ac:dyDescent="0.25">
      <c r="A3561" s="7"/>
      <c r="B3561">
        <v>2016</v>
      </c>
      <c r="C3561">
        <v>9</v>
      </c>
      <c r="D3561">
        <v>26</v>
      </c>
      <c r="E3561" s="127">
        <v>0</v>
      </c>
      <c r="F3561" s="127">
        <v>4.9315334804638269</v>
      </c>
      <c r="G3561" s="29">
        <v>1</v>
      </c>
      <c r="H3561" s="7"/>
      <c r="I3561" s="7"/>
      <c r="J3561" s="7"/>
      <c r="K3561" s="7"/>
      <c r="M3561" s="7"/>
    </row>
    <row r="3562" spans="1:13" x14ac:dyDescent="0.25">
      <c r="A3562" s="7"/>
      <c r="B3562">
        <v>2016</v>
      </c>
      <c r="C3562">
        <v>9</v>
      </c>
      <c r="D3562">
        <v>27</v>
      </c>
      <c r="E3562" s="127">
        <v>0</v>
      </c>
      <c r="F3562" s="127">
        <v>4.9616553444527121</v>
      </c>
      <c r="G3562" s="29">
        <v>1</v>
      </c>
      <c r="H3562" s="7"/>
      <c r="I3562" s="7"/>
      <c r="J3562" s="7"/>
      <c r="K3562" s="7"/>
      <c r="M3562" s="7"/>
    </row>
    <row r="3563" spans="1:13" x14ac:dyDescent="0.25">
      <c r="A3563" s="7"/>
      <c r="B3563">
        <v>2016</v>
      </c>
      <c r="C3563">
        <v>9</v>
      </c>
      <c r="D3563">
        <v>28</v>
      </c>
      <c r="E3563" s="127">
        <v>0</v>
      </c>
      <c r="F3563" s="127">
        <v>4.9916762814451943</v>
      </c>
      <c r="G3563" s="29">
        <v>1</v>
      </c>
      <c r="H3563" s="7"/>
      <c r="I3563" s="7"/>
      <c r="J3563" s="7"/>
      <c r="K3563" s="7"/>
      <c r="M3563" s="7"/>
    </row>
    <row r="3564" spans="1:13" x14ac:dyDescent="0.25">
      <c r="A3564" s="7"/>
      <c r="B3564">
        <v>2016</v>
      </c>
      <c r="C3564">
        <v>9</v>
      </c>
      <c r="D3564">
        <v>29</v>
      </c>
      <c r="E3564" s="127">
        <v>0</v>
      </c>
      <c r="F3564" s="127">
        <v>5.0215843640976949</v>
      </c>
      <c r="G3564" s="29">
        <v>1</v>
      </c>
      <c r="H3564" s="7"/>
      <c r="I3564" s="7"/>
      <c r="J3564" s="7"/>
      <c r="K3564" s="7"/>
      <c r="M3564" s="7"/>
    </row>
    <row r="3565" spans="1:13" x14ac:dyDescent="0.25">
      <c r="A3565" s="7"/>
      <c r="B3565">
        <v>2016</v>
      </c>
      <c r="C3565">
        <v>9</v>
      </c>
      <c r="D3565">
        <v>30</v>
      </c>
      <c r="E3565" s="127">
        <v>0</v>
      </c>
      <c r="F3565" s="127">
        <v>5.0513675474570769</v>
      </c>
      <c r="G3565" s="29">
        <v>1</v>
      </c>
      <c r="H3565" s="7"/>
      <c r="I3565" s="7"/>
      <c r="J3565" s="7"/>
      <c r="K3565" s="7"/>
      <c r="M3565" s="7"/>
    </row>
    <row r="3566" spans="1:13" x14ac:dyDescent="0.25">
      <c r="A3566" s="7"/>
      <c r="B3566">
        <v>2016</v>
      </c>
      <c r="C3566">
        <v>10</v>
      </c>
      <c r="D3566">
        <v>1</v>
      </c>
      <c r="E3566" s="127">
        <v>0</v>
      </c>
      <c r="F3566" s="127">
        <v>5.0810136689605274</v>
      </c>
      <c r="G3566" s="29">
        <v>1</v>
      </c>
      <c r="H3566" s="7"/>
      <c r="I3566" s="7"/>
      <c r="J3566" s="7"/>
      <c r="K3566" s="7"/>
      <c r="M3566" s="7"/>
    </row>
    <row r="3567" spans="1:13" x14ac:dyDescent="0.25">
      <c r="A3567" s="7"/>
      <c r="B3567">
        <v>2016</v>
      </c>
      <c r="C3567">
        <v>10</v>
      </c>
      <c r="D3567">
        <v>2</v>
      </c>
      <c r="E3567" s="127">
        <v>0</v>
      </c>
      <c r="F3567" s="127">
        <v>5.1105104484356412</v>
      </c>
      <c r="G3567" s="29">
        <v>1</v>
      </c>
      <c r="H3567" s="7"/>
      <c r="I3567" s="7"/>
      <c r="J3567" s="7"/>
      <c r="K3567" s="7"/>
      <c r="M3567" s="7"/>
    </row>
    <row r="3568" spans="1:13" x14ac:dyDescent="0.25">
      <c r="A3568" s="7"/>
      <c r="B3568">
        <v>2016</v>
      </c>
      <c r="C3568">
        <v>10</v>
      </c>
      <c r="D3568">
        <v>3</v>
      </c>
      <c r="E3568" s="127">
        <v>0</v>
      </c>
      <c r="F3568" s="127">
        <v>5.1398454881003328</v>
      </c>
      <c r="G3568" s="29">
        <v>1</v>
      </c>
      <c r="H3568" s="7"/>
      <c r="I3568" s="7"/>
      <c r="J3568" s="7"/>
      <c r="K3568" s="7"/>
      <c r="M3568" s="7"/>
    </row>
    <row r="3569" spans="1:13" x14ac:dyDescent="0.25">
      <c r="A3569" s="7"/>
      <c r="B3569">
        <v>2016</v>
      </c>
      <c r="C3569">
        <v>10</v>
      </c>
      <c r="D3569">
        <v>4</v>
      </c>
      <c r="E3569" s="127">
        <v>0</v>
      </c>
      <c r="F3569" s="127">
        <v>5.1690062725629264</v>
      </c>
      <c r="G3569" s="29">
        <v>1</v>
      </c>
      <c r="H3569" s="7"/>
      <c r="I3569" s="7"/>
      <c r="J3569" s="7"/>
      <c r="K3569" s="7"/>
      <c r="M3569" s="7"/>
    </row>
    <row r="3570" spans="1:13" x14ac:dyDescent="0.25">
      <c r="A3570" s="7"/>
      <c r="B3570">
        <v>2016</v>
      </c>
      <c r="C3570">
        <v>10</v>
      </c>
      <c r="D3570">
        <v>5</v>
      </c>
      <c r="E3570" s="127">
        <v>0</v>
      </c>
      <c r="F3570" s="127">
        <v>5.1979801688220828</v>
      </c>
      <c r="G3570" s="29">
        <v>1</v>
      </c>
      <c r="H3570" s="7"/>
      <c r="I3570" s="7"/>
      <c r="J3570" s="7"/>
      <c r="K3570" s="7"/>
      <c r="M3570" s="7"/>
    </row>
    <row r="3571" spans="1:13" x14ac:dyDescent="0.25">
      <c r="A3571" s="7"/>
      <c r="B3571">
        <v>2016</v>
      </c>
      <c r="C3571">
        <v>10</v>
      </c>
      <c r="D3571">
        <v>6</v>
      </c>
      <c r="E3571" s="127">
        <v>0</v>
      </c>
      <c r="F3571" s="127">
        <v>5.2267544262668597</v>
      </c>
      <c r="G3571" s="29">
        <v>1</v>
      </c>
      <c r="H3571" s="7"/>
      <c r="I3571" s="7"/>
      <c r="J3571" s="7"/>
      <c r="K3571" s="7"/>
      <c r="M3571" s="7"/>
    </row>
    <row r="3572" spans="1:13" x14ac:dyDescent="0.25">
      <c r="A3572" s="7"/>
      <c r="B3572">
        <v>2016</v>
      </c>
      <c r="C3572">
        <v>10</v>
      </c>
      <c r="D3572">
        <v>7</v>
      </c>
      <c r="E3572" s="127">
        <v>0</v>
      </c>
      <c r="F3572" s="127">
        <v>5.2553161766766632</v>
      </c>
      <c r="G3572" s="29">
        <v>1</v>
      </c>
      <c r="H3572" s="7"/>
      <c r="I3572" s="7"/>
      <c r="J3572" s="7"/>
      <c r="K3572" s="7"/>
      <c r="M3572" s="7"/>
    </row>
    <row r="3573" spans="1:13" x14ac:dyDescent="0.25">
      <c r="A3573" s="7"/>
      <c r="B3573">
        <v>2016</v>
      </c>
      <c r="C3573">
        <v>10</v>
      </c>
      <c r="D3573">
        <v>8</v>
      </c>
      <c r="E3573" s="127">
        <v>0</v>
      </c>
      <c r="F3573" s="127">
        <v>5.2836524342212616</v>
      </c>
      <c r="G3573" s="29">
        <v>1</v>
      </c>
      <c r="H3573" s="7"/>
      <c r="I3573" s="7"/>
      <c r="J3573" s="7"/>
      <c r="K3573" s="7"/>
      <c r="M3573" s="7"/>
    </row>
    <row r="3574" spans="1:13" x14ac:dyDescent="0.25">
      <c r="A3574" s="7"/>
      <c r="B3574">
        <v>2016</v>
      </c>
      <c r="C3574">
        <v>10</v>
      </c>
      <c r="D3574">
        <v>9</v>
      </c>
      <c r="E3574" s="127">
        <v>0</v>
      </c>
      <c r="F3574" s="127">
        <v>5.3117500954608081</v>
      </c>
      <c r="G3574" s="29">
        <v>1</v>
      </c>
      <c r="H3574" s="7"/>
      <c r="I3574" s="7"/>
      <c r="J3574" s="7"/>
      <c r="K3574" s="7"/>
      <c r="M3574" s="7"/>
    </row>
    <row r="3575" spans="1:13" x14ac:dyDescent="0.25">
      <c r="A3575" s="7"/>
      <c r="B3575">
        <v>2016</v>
      </c>
      <c r="C3575">
        <v>10</v>
      </c>
      <c r="D3575">
        <v>10</v>
      </c>
      <c r="E3575" s="127">
        <v>0</v>
      </c>
      <c r="F3575" s="127">
        <v>5.3395959393458226</v>
      </c>
      <c r="G3575" s="29">
        <v>1</v>
      </c>
      <c r="H3575" s="7"/>
      <c r="I3575" s="7"/>
      <c r="J3575" s="7"/>
      <c r="K3575" s="7"/>
      <c r="M3575" s="7"/>
    </row>
    <row r="3576" spans="1:13" x14ac:dyDescent="0.25">
      <c r="A3576" s="7"/>
      <c r="B3576">
        <v>2016</v>
      </c>
      <c r="C3576">
        <v>10</v>
      </c>
      <c r="D3576">
        <v>11</v>
      </c>
      <c r="E3576" s="127">
        <v>0</v>
      </c>
      <c r="F3576" s="127">
        <v>5.3671766272171695</v>
      </c>
      <c r="G3576" s="29">
        <v>1</v>
      </c>
      <c r="H3576" s="7"/>
      <c r="I3576" s="7"/>
      <c r="J3576" s="7"/>
      <c r="K3576" s="7"/>
      <c r="M3576" s="7"/>
    </row>
    <row r="3577" spans="1:13" x14ac:dyDescent="0.25">
      <c r="A3577" s="7"/>
      <c r="B3577">
        <v>2016</v>
      </c>
      <c r="C3577">
        <v>10</v>
      </c>
      <c r="D3577">
        <v>12</v>
      </c>
      <c r="E3577" s="127">
        <v>4.1399993899999998</v>
      </c>
      <c r="F3577" s="127">
        <v>5.3944787028061292</v>
      </c>
      <c r="G3577" s="29">
        <v>1</v>
      </c>
      <c r="H3577" s="7"/>
      <c r="I3577" s="7"/>
      <c r="J3577" s="7"/>
      <c r="K3577" s="7"/>
      <c r="M3577" s="7"/>
    </row>
    <row r="3578" spans="1:13" x14ac:dyDescent="0.25">
      <c r="A3578" s="7"/>
      <c r="B3578">
        <v>2016</v>
      </c>
      <c r="C3578">
        <v>10</v>
      </c>
      <c r="D3578">
        <v>13</v>
      </c>
      <c r="E3578" s="127">
        <v>0.269999981</v>
      </c>
      <c r="F3578" s="127">
        <v>5.421488592234283</v>
      </c>
      <c r="G3578" s="29">
        <v>1</v>
      </c>
      <c r="H3578" s="7"/>
      <c r="I3578" s="7"/>
      <c r="J3578" s="7"/>
      <c r="K3578" s="7"/>
      <c r="M3578" s="7"/>
    </row>
    <row r="3579" spans="1:13" x14ac:dyDescent="0.25">
      <c r="A3579" s="7"/>
      <c r="B3579">
        <v>2016</v>
      </c>
      <c r="C3579">
        <v>10</v>
      </c>
      <c r="D3579">
        <v>14</v>
      </c>
      <c r="E3579" s="127">
        <v>0</v>
      </c>
      <c r="F3579" s="127">
        <v>5.448192604013645</v>
      </c>
      <c r="G3579" s="29">
        <v>1</v>
      </c>
      <c r="H3579" s="7"/>
      <c r="I3579" s="7"/>
      <c r="J3579" s="7"/>
      <c r="K3579" s="7"/>
      <c r="M3579" s="7"/>
    </row>
    <row r="3580" spans="1:13" x14ac:dyDescent="0.25">
      <c r="A3580" s="7"/>
      <c r="B3580">
        <v>2016</v>
      </c>
      <c r="C3580">
        <v>10</v>
      </c>
      <c r="D3580">
        <v>15</v>
      </c>
      <c r="E3580" s="127">
        <v>0</v>
      </c>
      <c r="F3580" s="127">
        <v>5.474576929046556</v>
      </c>
      <c r="G3580" s="29">
        <v>1</v>
      </c>
      <c r="H3580" s="7"/>
      <c r="I3580" s="7"/>
      <c r="J3580" s="7"/>
      <c r="K3580" s="7"/>
      <c r="M3580" s="7"/>
    </row>
    <row r="3581" spans="1:13" x14ac:dyDescent="0.25">
      <c r="A3581" s="7"/>
      <c r="B3581">
        <v>2016</v>
      </c>
      <c r="C3581">
        <v>10</v>
      </c>
      <c r="D3581">
        <v>16</v>
      </c>
      <c r="E3581" s="127">
        <v>4.3199996900000004</v>
      </c>
      <c r="F3581" s="127">
        <v>5.5006276406257335</v>
      </c>
      <c r="G3581" s="29">
        <v>1</v>
      </c>
      <c r="H3581" s="7"/>
      <c r="I3581" s="7"/>
      <c r="J3581" s="7"/>
      <c r="K3581" s="7"/>
      <c r="M3581" s="7"/>
    </row>
    <row r="3582" spans="1:13" x14ac:dyDescent="0.25">
      <c r="A3582" s="7"/>
      <c r="B3582">
        <v>2016</v>
      </c>
      <c r="C3582">
        <v>10</v>
      </c>
      <c r="D3582">
        <v>17</v>
      </c>
      <c r="E3582" s="127">
        <v>0.62999999500000003</v>
      </c>
      <c r="F3582" s="127">
        <v>5.5263306944342938</v>
      </c>
      <c r="G3582" s="29">
        <v>1</v>
      </c>
      <c r="H3582" s="7"/>
      <c r="I3582" s="7"/>
      <c r="J3582" s="7"/>
      <c r="K3582" s="7"/>
      <c r="M3582" s="7"/>
    </row>
    <row r="3583" spans="1:13" x14ac:dyDescent="0.25">
      <c r="A3583" s="7"/>
      <c r="B3583">
        <v>2016</v>
      </c>
      <c r="C3583">
        <v>10</v>
      </c>
      <c r="D3583">
        <v>18</v>
      </c>
      <c r="E3583" s="127">
        <v>0</v>
      </c>
      <c r="F3583" s="127">
        <v>5.551671928545642</v>
      </c>
      <c r="G3583" s="29">
        <v>1</v>
      </c>
      <c r="H3583" s="7"/>
      <c r="I3583" s="7"/>
      <c r="J3583" s="7"/>
      <c r="K3583" s="7"/>
      <c r="M3583" s="7"/>
    </row>
    <row r="3584" spans="1:13" x14ac:dyDescent="0.25">
      <c r="A3584" s="7"/>
      <c r="B3584">
        <v>2016</v>
      </c>
      <c r="C3584">
        <v>10</v>
      </c>
      <c r="D3584">
        <v>19</v>
      </c>
      <c r="E3584" s="127">
        <v>0</v>
      </c>
      <c r="F3584" s="127">
        <v>5.5766370634236546</v>
      </c>
      <c r="G3584" s="29">
        <v>1</v>
      </c>
      <c r="H3584" s="7"/>
      <c r="I3584" s="7"/>
      <c r="J3584" s="7"/>
      <c r="K3584" s="7"/>
      <c r="M3584" s="7"/>
    </row>
    <row r="3585" spans="1:13" x14ac:dyDescent="0.25">
      <c r="A3585" s="7"/>
      <c r="B3585">
        <v>2016</v>
      </c>
      <c r="C3585">
        <v>10</v>
      </c>
      <c r="D3585">
        <v>20</v>
      </c>
      <c r="E3585" s="127">
        <v>0.62999999500000003</v>
      </c>
      <c r="F3585" s="127">
        <v>5.6012117019224998</v>
      </c>
      <c r="G3585" s="29">
        <v>1</v>
      </c>
      <c r="H3585" s="7"/>
      <c r="I3585" s="7"/>
      <c r="J3585" s="7"/>
      <c r="K3585" s="7"/>
      <c r="M3585" s="7"/>
    </row>
    <row r="3586" spans="1:13" x14ac:dyDescent="0.25">
      <c r="A3586" s="7"/>
      <c r="B3586">
        <v>2016</v>
      </c>
      <c r="C3586">
        <v>10</v>
      </c>
      <c r="D3586">
        <v>21</v>
      </c>
      <c r="E3586" s="127">
        <v>0</v>
      </c>
      <c r="F3586" s="127">
        <v>5.6253813292867267</v>
      </c>
      <c r="G3586" s="29">
        <v>1</v>
      </c>
      <c r="H3586" s="7"/>
      <c r="I3586" s="7"/>
      <c r="J3586" s="7"/>
      <c r="K3586" s="7"/>
      <c r="M3586" s="7"/>
    </row>
    <row r="3587" spans="1:13" x14ac:dyDescent="0.25">
      <c r="A3587" s="7"/>
      <c r="B3587">
        <v>2016</v>
      </c>
      <c r="C3587">
        <v>10</v>
      </c>
      <c r="D3587">
        <v>22</v>
      </c>
      <c r="E3587" s="127">
        <v>0</v>
      </c>
      <c r="F3587" s="127">
        <v>5.6491313131512921</v>
      </c>
      <c r="G3587" s="29">
        <v>1</v>
      </c>
      <c r="H3587" s="7"/>
      <c r="I3587" s="7"/>
      <c r="J3587" s="7"/>
      <c r="K3587" s="7"/>
      <c r="M3587" s="7"/>
    </row>
    <row r="3588" spans="1:13" x14ac:dyDescent="0.25">
      <c r="A3588" s="7"/>
      <c r="B3588">
        <v>2016</v>
      </c>
      <c r="C3588">
        <v>10</v>
      </c>
      <c r="D3588">
        <v>23</v>
      </c>
      <c r="E3588" s="127">
        <v>0</v>
      </c>
      <c r="F3588" s="127">
        <v>5.6724469035414646</v>
      </c>
      <c r="G3588" s="29">
        <v>1</v>
      </c>
      <c r="H3588" s="7"/>
      <c r="I3588" s="7"/>
      <c r="J3588" s="7"/>
      <c r="K3588" s="7"/>
      <c r="M3588" s="7"/>
    </row>
    <row r="3589" spans="1:13" x14ac:dyDescent="0.25">
      <c r="A3589" s="7"/>
      <c r="B3589">
        <v>2016</v>
      </c>
      <c r="C3589">
        <v>10</v>
      </c>
      <c r="D3589">
        <v>24</v>
      </c>
      <c r="E3589" s="127">
        <v>0</v>
      </c>
      <c r="F3589" s="127">
        <v>5.6953132328729321</v>
      </c>
      <c r="G3589" s="29">
        <v>1</v>
      </c>
      <c r="H3589" s="7"/>
      <c r="I3589" s="7"/>
      <c r="J3589" s="7"/>
      <c r="K3589" s="7"/>
      <c r="M3589" s="7"/>
    </row>
    <row r="3590" spans="1:13" x14ac:dyDescent="0.25">
      <c r="A3590" s="7"/>
      <c r="B3590">
        <v>2016</v>
      </c>
      <c r="C3590">
        <v>10</v>
      </c>
      <c r="D3590">
        <v>25</v>
      </c>
      <c r="E3590" s="127">
        <v>0</v>
      </c>
      <c r="F3590" s="127">
        <v>5.7177153159517022</v>
      </c>
      <c r="G3590" s="29">
        <v>1</v>
      </c>
      <c r="H3590" s="7"/>
      <c r="I3590" s="7"/>
      <c r="J3590" s="7"/>
      <c r="K3590" s="7"/>
      <c r="M3590" s="7"/>
    </row>
    <row r="3591" spans="1:13" x14ac:dyDescent="0.25">
      <c r="A3591" s="7"/>
      <c r="B3591">
        <v>2016</v>
      </c>
      <c r="C3591">
        <v>10</v>
      </c>
      <c r="D3591">
        <v>26</v>
      </c>
      <c r="E3591" s="127">
        <v>0</v>
      </c>
      <c r="F3591" s="127">
        <v>5.7396380499742099</v>
      </c>
      <c r="G3591" s="29">
        <v>1</v>
      </c>
      <c r="H3591" s="7"/>
      <c r="I3591" s="7"/>
      <c r="J3591" s="7"/>
      <c r="K3591" s="7"/>
      <c r="M3591" s="7"/>
    </row>
    <row r="3592" spans="1:13" x14ac:dyDescent="0.25">
      <c r="A3592" s="7"/>
      <c r="B3592">
        <v>2016</v>
      </c>
      <c r="C3592">
        <v>10</v>
      </c>
      <c r="D3592">
        <v>27</v>
      </c>
      <c r="E3592" s="127">
        <v>0</v>
      </c>
      <c r="F3592" s="127">
        <v>5.7610662145271787</v>
      </c>
      <c r="G3592" s="29">
        <v>1</v>
      </c>
      <c r="H3592" s="7"/>
      <c r="I3592" s="7"/>
      <c r="J3592" s="7"/>
      <c r="K3592" s="7"/>
      <c r="M3592" s="7"/>
    </row>
    <row r="3593" spans="1:13" x14ac:dyDescent="0.25">
      <c r="A3593" s="7"/>
      <c r="B3593">
        <v>2016</v>
      </c>
      <c r="C3593">
        <v>10</v>
      </c>
      <c r="D3593">
        <v>28</v>
      </c>
      <c r="E3593" s="127">
        <v>0</v>
      </c>
      <c r="F3593" s="127">
        <v>5.7819844715877693</v>
      </c>
      <c r="G3593" s="29">
        <v>1</v>
      </c>
      <c r="H3593" s="7"/>
      <c r="I3593" s="7"/>
      <c r="J3593" s="7"/>
      <c r="K3593" s="7"/>
      <c r="M3593" s="7"/>
    </row>
    <row r="3594" spans="1:13" x14ac:dyDescent="0.25">
      <c r="A3594" s="7"/>
      <c r="B3594">
        <v>2016</v>
      </c>
      <c r="C3594">
        <v>10</v>
      </c>
      <c r="D3594">
        <v>29</v>
      </c>
      <c r="E3594" s="127">
        <v>0</v>
      </c>
      <c r="F3594" s="127">
        <v>5.8023773655234869</v>
      </c>
      <c r="G3594" s="29">
        <v>1</v>
      </c>
      <c r="H3594" s="7"/>
      <c r="I3594" s="7"/>
      <c r="J3594" s="7"/>
      <c r="K3594" s="7"/>
      <c r="M3594" s="7"/>
    </row>
    <row r="3595" spans="1:13" x14ac:dyDescent="0.25">
      <c r="A3595" s="7"/>
      <c r="B3595">
        <v>2016</v>
      </c>
      <c r="C3595">
        <v>10</v>
      </c>
      <c r="D3595">
        <v>30</v>
      </c>
      <c r="E3595" s="127">
        <v>0</v>
      </c>
      <c r="F3595" s="127">
        <v>5.8222293230922091</v>
      </c>
      <c r="G3595" s="29">
        <v>1</v>
      </c>
      <c r="H3595" s="7"/>
      <c r="I3595" s="7"/>
      <c r="J3595" s="7"/>
      <c r="K3595" s="7"/>
      <c r="M3595" s="7"/>
    </row>
    <row r="3596" spans="1:13" x14ac:dyDescent="0.25">
      <c r="A3596" s="7"/>
      <c r="B3596">
        <v>2016</v>
      </c>
      <c r="C3596">
        <v>10</v>
      </c>
      <c r="D3596">
        <v>31</v>
      </c>
      <c r="E3596" s="127">
        <v>0</v>
      </c>
      <c r="F3596" s="127">
        <v>5.8415246534421321</v>
      </c>
      <c r="G3596" s="29">
        <v>1</v>
      </c>
      <c r="H3596" s="7"/>
      <c r="I3596" s="7"/>
      <c r="J3596" s="7"/>
      <c r="K3596" s="7"/>
      <c r="M3596" s="7"/>
    </row>
    <row r="3597" spans="1:13" x14ac:dyDescent="0.25">
      <c r="A3597" s="7"/>
      <c r="B3597">
        <v>2016</v>
      </c>
      <c r="C3597">
        <v>11</v>
      </c>
      <c r="D3597">
        <v>1</v>
      </c>
      <c r="E3597" s="127">
        <v>8.1335125000000001</v>
      </c>
      <c r="F3597" s="127">
        <v>5.8602475481119143</v>
      </c>
      <c r="G3597" s="29">
        <v>1</v>
      </c>
      <c r="H3597" s="7"/>
      <c r="I3597" s="7"/>
      <c r="J3597" s="7"/>
      <c r="K3597" s="7"/>
      <c r="M3597" s="7"/>
    </row>
    <row r="3598" spans="1:13" x14ac:dyDescent="0.25">
      <c r="A3598" s="7"/>
      <c r="B3598">
        <v>2016</v>
      </c>
      <c r="C3598">
        <v>11</v>
      </c>
      <c r="D3598">
        <v>2</v>
      </c>
      <c r="E3598" s="127">
        <v>0</v>
      </c>
      <c r="F3598" s="127">
        <v>5.8783820810304981</v>
      </c>
      <c r="G3598" s="29">
        <v>1</v>
      </c>
      <c r="H3598" s="7"/>
      <c r="I3598" s="7"/>
      <c r="J3598" s="7"/>
      <c r="K3598" s="7"/>
      <c r="M3598" s="7"/>
    </row>
    <row r="3599" spans="1:13" x14ac:dyDescent="0.25">
      <c r="A3599" s="7"/>
      <c r="B3599">
        <v>2016</v>
      </c>
      <c r="C3599">
        <v>11</v>
      </c>
      <c r="D3599">
        <v>3</v>
      </c>
      <c r="E3599" s="127">
        <v>0</v>
      </c>
      <c r="F3599" s="127">
        <v>5.8959122085172391</v>
      </c>
      <c r="G3599" s="29">
        <v>1</v>
      </c>
      <c r="H3599" s="7"/>
      <c r="I3599" s="7"/>
      <c r="J3599" s="7"/>
      <c r="K3599" s="7"/>
      <c r="M3599" s="7"/>
    </row>
    <row r="3600" spans="1:13" x14ac:dyDescent="0.25">
      <c r="A3600" s="7"/>
      <c r="B3600">
        <v>2016</v>
      </c>
      <c r="C3600">
        <v>11</v>
      </c>
      <c r="D3600">
        <v>4</v>
      </c>
      <c r="E3600" s="127">
        <v>0</v>
      </c>
      <c r="F3600" s="127">
        <v>5.9128217692818525</v>
      </c>
      <c r="G3600" s="29">
        <v>1</v>
      </c>
      <c r="H3600" s="7"/>
      <c r="I3600" s="7"/>
      <c r="J3600" s="7"/>
      <c r="K3600" s="7"/>
      <c r="M3600" s="7"/>
    </row>
    <row r="3601" spans="1:13" x14ac:dyDescent="0.25">
      <c r="A3601" s="7"/>
      <c r="B3601">
        <v>2016</v>
      </c>
      <c r="C3601">
        <v>11</v>
      </c>
      <c r="D3601">
        <v>5</v>
      </c>
      <c r="E3601" s="127">
        <v>0</v>
      </c>
      <c r="F3601" s="127">
        <v>5.9290944844243985</v>
      </c>
      <c r="G3601" s="29">
        <v>1</v>
      </c>
      <c r="H3601" s="7"/>
      <c r="I3601" s="7"/>
      <c r="J3601" s="7"/>
      <c r="K3601" s="7"/>
      <c r="M3601" s="7"/>
    </row>
    <row r="3602" spans="1:13" x14ac:dyDescent="0.25">
      <c r="A3602" s="7"/>
      <c r="B3602">
        <v>2016</v>
      </c>
      <c r="C3602">
        <v>11</v>
      </c>
      <c r="D3602">
        <v>6</v>
      </c>
      <c r="E3602" s="127">
        <v>0</v>
      </c>
      <c r="F3602" s="127">
        <v>5.9447139574353312</v>
      </c>
      <c r="G3602" s="29">
        <v>1</v>
      </c>
      <c r="H3602" s="7"/>
      <c r="I3602" s="7"/>
      <c r="J3602" s="7"/>
      <c r="K3602" s="7"/>
      <c r="M3602" s="7"/>
    </row>
    <row r="3603" spans="1:13" x14ac:dyDescent="0.25">
      <c r="A3603" s="7"/>
      <c r="B3603">
        <v>2016</v>
      </c>
      <c r="C3603">
        <v>11</v>
      </c>
      <c r="D3603">
        <v>7</v>
      </c>
      <c r="E3603" s="127">
        <v>5.1851148599999997</v>
      </c>
      <c r="F3603" s="127">
        <v>5.9596636741954701</v>
      </c>
      <c r="G3603" s="29">
        <v>1</v>
      </c>
      <c r="H3603" s="7"/>
      <c r="I3603" s="7"/>
      <c r="J3603" s="7"/>
      <c r="K3603" s="7"/>
      <c r="M3603" s="7"/>
    </row>
    <row r="3604" spans="1:13" x14ac:dyDescent="0.25">
      <c r="A3604" s="7"/>
      <c r="B3604">
        <v>2016</v>
      </c>
      <c r="C3604">
        <v>11</v>
      </c>
      <c r="D3604">
        <v>8</v>
      </c>
      <c r="E3604" s="127">
        <v>0</v>
      </c>
      <c r="F3604" s="127">
        <v>5.9739270029760032</v>
      </c>
      <c r="G3604" s="29">
        <v>1</v>
      </c>
      <c r="H3604" s="7"/>
      <c r="I3604" s="7"/>
      <c r="J3604" s="7"/>
      <c r="K3604" s="7"/>
      <c r="M3604" s="7"/>
    </row>
    <row r="3605" spans="1:13" x14ac:dyDescent="0.25">
      <c r="A3605" s="7"/>
      <c r="B3605">
        <v>2016</v>
      </c>
      <c r="C3605">
        <v>11</v>
      </c>
      <c r="D3605">
        <v>9</v>
      </c>
      <c r="E3605" s="127">
        <v>4.7784390400000003</v>
      </c>
      <c r="F3605" s="127">
        <v>5.9874871944384385</v>
      </c>
      <c r="G3605" s="29">
        <v>1</v>
      </c>
      <c r="H3605" s="7"/>
      <c r="I3605" s="7"/>
      <c r="J3605" s="7"/>
      <c r="K3605" s="7"/>
      <c r="M3605" s="7"/>
    </row>
    <row r="3606" spans="1:13" x14ac:dyDescent="0.25">
      <c r="A3606" s="7"/>
      <c r="B3606">
        <v>2016</v>
      </c>
      <c r="C3606">
        <v>11</v>
      </c>
      <c r="D3606">
        <v>10</v>
      </c>
      <c r="E3606" s="127">
        <v>0</v>
      </c>
      <c r="F3606" s="127">
        <v>6.0003273816347527</v>
      </c>
      <c r="G3606" s="29">
        <v>1</v>
      </c>
      <c r="H3606" s="7"/>
      <c r="I3606" s="7"/>
      <c r="J3606" s="7"/>
      <c r="K3606" s="7"/>
      <c r="M3606" s="7"/>
    </row>
    <row r="3607" spans="1:13" x14ac:dyDescent="0.25">
      <c r="A3607" s="7"/>
      <c r="B3607">
        <v>2016</v>
      </c>
      <c r="C3607">
        <v>11</v>
      </c>
      <c r="D3607">
        <v>11</v>
      </c>
      <c r="E3607" s="127">
        <v>25.925575299999998</v>
      </c>
      <c r="F3607" s="127">
        <v>6.0124305800071998</v>
      </c>
      <c r="G3607" s="29">
        <v>1</v>
      </c>
      <c r="H3607" s="7"/>
      <c r="I3607" s="7"/>
      <c r="J3607" s="7"/>
      <c r="K3607" s="7"/>
      <c r="M3607" s="7"/>
    </row>
    <row r="3608" spans="1:13" x14ac:dyDescent="0.25">
      <c r="A3608" s="7"/>
      <c r="B3608">
        <v>2016</v>
      </c>
      <c r="C3608">
        <v>11</v>
      </c>
      <c r="D3608">
        <v>12</v>
      </c>
      <c r="E3608" s="127">
        <v>0</v>
      </c>
      <c r="F3608" s="127">
        <v>6.0237796873884255</v>
      </c>
      <c r="G3608" s="29">
        <v>1</v>
      </c>
      <c r="H3608" s="7"/>
      <c r="I3608" s="7"/>
      <c r="J3608" s="7"/>
      <c r="K3608" s="7"/>
      <c r="M3608" s="7"/>
    </row>
    <row r="3609" spans="1:13" x14ac:dyDescent="0.25">
      <c r="A3609" s="7"/>
      <c r="B3609">
        <v>2016</v>
      </c>
      <c r="C3609">
        <v>11</v>
      </c>
      <c r="D3609">
        <v>13</v>
      </c>
      <c r="E3609" s="127">
        <v>0</v>
      </c>
      <c r="F3609" s="127">
        <v>6.0343574840014638</v>
      </c>
      <c r="G3609" s="29">
        <v>1</v>
      </c>
      <c r="H3609" s="7"/>
      <c r="I3609" s="7"/>
      <c r="J3609" s="7"/>
      <c r="K3609" s="7"/>
      <c r="M3609" s="7"/>
    </row>
    <row r="3610" spans="1:13" x14ac:dyDescent="0.25">
      <c r="A3610" s="7"/>
      <c r="B3610">
        <v>2016</v>
      </c>
      <c r="C3610">
        <v>11</v>
      </c>
      <c r="D3610">
        <v>14</v>
      </c>
      <c r="E3610" s="127">
        <v>15.962020900000001</v>
      </c>
      <c r="F3610" s="127">
        <v>6.0441466324597002</v>
      </c>
      <c r="G3610" s="29">
        <v>1</v>
      </c>
      <c r="H3610" s="7"/>
      <c r="I3610" s="7"/>
      <c r="J3610" s="7"/>
      <c r="K3610" s="7"/>
      <c r="M3610" s="7"/>
    </row>
    <row r="3611" spans="1:13" x14ac:dyDescent="0.25">
      <c r="A3611" s="7"/>
      <c r="B3611">
        <v>2016</v>
      </c>
      <c r="C3611">
        <v>11</v>
      </c>
      <c r="D3611">
        <v>15</v>
      </c>
      <c r="E3611" s="127">
        <v>10.116057400000001</v>
      </c>
      <c r="F3611" s="127">
        <v>6.0531296777668864</v>
      </c>
      <c r="G3611" s="29">
        <v>1</v>
      </c>
      <c r="H3611" s="7"/>
      <c r="I3611" s="7"/>
      <c r="J3611" s="7"/>
      <c r="K3611" s="7"/>
      <c r="M3611" s="7"/>
    </row>
    <row r="3612" spans="1:13" x14ac:dyDescent="0.25">
      <c r="A3612" s="7"/>
      <c r="B3612">
        <v>2016</v>
      </c>
      <c r="C3612">
        <v>11</v>
      </c>
      <c r="D3612">
        <v>16</v>
      </c>
      <c r="E3612" s="127">
        <v>0.20333784799999999</v>
      </c>
      <c r="F3612" s="127">
        <v>6.0612890473171532</v>
      </c>
      <c r="G3612" s="29">
        <v>1</v>
      </c>
      <c r="H3612" s="7"/>
      <c r="I3612" s="7"/>
      <c r="J3612" s="7"/>
      <c r="K3612" s="7"/>
      <c r="M3612" s="7"/>
    </row>
    <row r="3613" spans="1:13" x14ac:dyDescent="0.25">
      <c r="A3613" s="7"/>
      <c r="B3613">
        <v>2016</v>
      </c>
      <c r="C3613">
        <v>11</v>
      </c>
      <c r="D3613">
        <v>17</v>
      </c>
      <c r="E3613" s="127">
        <v>5.2359490400000004</v>
      </c>
      <c r="F3613" s="127">
        <v>6.068607050894979</v>
      </c>
      <c r="G3613" s="29">
        <v>1</v>
      </c>
      <c r="H3613" s="7"/>
      <c r="I3613" s="7"/>
      <c r="J3613" s="7"/>
      <c r="K3613" s="7"/>
      <c r="M3613" s="7"/>
    </row>
    <row r="3614" spans="1:13" x14ac:dyDescent="0.25">
      <c r="A3614" s="7"/>
      <c r="B3614">
        <v>2016</v>
      </c>
      <c r="C3614">
        <v>11</v>
      </c>
      <c r="D3614">
        <v>18</v>
      </c>
      <c r="E3614" s="127">
        <v>0</v>
      </c>
      <c r="F3614" s="127">
        <v>6.075065880675254</v>
      </c>
      <c r="G3614" s="29">
        <v>1</v>
      </c>
      <c r="H3614" s="7"/>
      <c r="I3614" s="7"/>
      <c r="J3614" s="7"/>
      <c r="K3614" s="7"/>
      <c r="M3614" s="7"/>
    </row>
    <row r="3615" spans="1:13" x14ac:dyDescent="0.25">
      <c r="A3615" s="7"/>
      <c r="B3615">
        <v>2016</v>
      </c>
      <c r="C3615">
        <v>11</v>
      </c>
      <c r="D3615">
        <v>19</v>
      </c>
      <c r="E3615" s="127">
        <v>0</v>
      </c>
      <c r="F3615" s="127">
        <v>6.0806476112231671</v>
      </c>
      <c r="G3615" s="29">
        <v>1</v>
      </c>
      <c r="H3615" s="7"/>
      <c r="I3615" s="7"/>
      <c r="J3615" s="7"/>
      <c r="K3615" s="7"/>
      <c r="M3615" s="7"/>
    </row>
    <row r="3616" spans="1:13" x14ac:dyDescent="0.25">
      <c r="A3616" s="7"/>
      <c r="B3616">
        <v>2016</v>
      </c>
      <c r="C3616">
        <v>11</v>
      </c>
      <c r="D3616">
        <v>20</v>
      </c>
      <c r="E3616" s="127">
        <v>2.0333781200000001</v>
      </c>
      <c r="F3616" s="127">
        <v>6.0853341994943557</v>
      </c>
      <c r="G3616" s="29">
        <v>1</v>
      </c>
      <c r="H3616" s="7"/>
      <c r="I3616" s="7"/>
      <c r="J3616" s="7"/>
      <c r="K3616" s="7"/>
      <c r="M3616" s="7"/>
    </row>
    <row r="3617" spans="1:13" x14ac:dyDescent="0.25">
      <c r="A3617" s="7"/>
      <c r="B3617">
        <v>2016</v>
      </c>
      <c r="C3617">
        <v>11</v>
      </c>
      <c r="D3617">
        <v>21</v>
      </c>
      <c r="E3617" s="127">
        <v>12.352772699999999</v>
      </c>
      <c r="F3617" s="127">
        <v>6.089107484834746</v>
      </c>
      <c r="G3617" s="29">
        <v>1</v>
      </c>
      <c r="H3617" s="7"/>
      <c r="I3617" s="7"/>
      <c r="J3617" s="7"/>
      <c r="K3617" s="7"/>
      <c r="M3617" s="7"/>
    </row>
    <row r="3618" spans="1:13" x14ac:dyDescent="0.25">
      <c r="A3618" s="7"/>
      <c r="B3618">
        <v>2016</v>
      </c>
      <c r="C3618">
        <v>11</v>
      </c>
      <c r="D3618">
        <v>22</v>
      </c>
      <c r="E3618" s="127">
        <v>0</v>
      </c>
      <c r="F3618" s="127">
        <v>6.0919491889806796</v>
      </c>
      <c r="G3618" s="29">
        <v>1</v>
      </c>
      <c r="H3618" s="7"/>
      <c r="I3618" s="7"/>
      <c r="J3618" s="7"/>
      <c r="K3618" s="7"/>
      <c r="M3618" s="7"/>
    </row>
    <row r="3619" spans="1:13" x14ac:dyDescent="0.25">
      <c r="A3619" s="7"/>
      <c r="B3619">
        <v>2016</v>
      </c>
      <c r="C3619">
        <v>11</v>
      </c>
      <c r="D3619">
        <v>23</v>
      </c>
      <c r="E3619" s="127">
        <v>0</v>
      </c>
      <c r="F3619" s="127">
        <v>6.0938409160588787</v>
      </c>
      <c r="G3619" s="29">
        <v>1</v>
      </c>
      <c r="H3619" s="7"/>
      <c r="I3619" s="7"/>
      <c r="J3619" s="7"/>
      <c r="K3619" s="7"/>
      <c r="M3619" s="7"/>
    </row>
    <row r="3620" spans="1:13" x14ac:dyDescent="0.25">
      <c r="A3620" s="7"/>
      <c r="B3620">
        <v>2016</v>
      </c>
      <c r="C3620">
        <v>11</v>
      </c>
      <c r="D3620">
        <v>24</v>
      </c>
      <c r="E3620" s="127">
        <v>0</v>
      </c>
      <c r="F3620" s="127">
        <v>6.0947641525863805</v>
      </c>
      <c r="G3620" s="29">
        <v>1</v>
      </c>
      <c r="H3620" s="7"/>
      <c r="I3620" s="7"/>
      <c r="J3620" s="7"/>
      <c r="K3620" s="7"/>
      <c r="M3620" s="7"/>
    </row>
    <row r="3621" spans="1:13" x14ac:dyDescent="0.25">
      <c r="A3621" s="7"/>
      <c r="B3621">
        <v>2016</v>
      </c>
      <c r="C3621">
        <v>11</v>
      </c>
      <c r="D3621">
        <v>25</v>
      </c>
      <c r="E3621" s="127">
        <v>0</v>
      </c>
      <c r="F3621" s="127">
        <v>6.0947002674706336</v>
      </c>
      <c r="G3621" s="29">
        <v>1</v>
      </c>
      <c r="H3621" s="7"/>
      <c r="I3621" s="7"/>
      <c r="J3621" s="7"/>
      <c r="K3621" s="7"/>
      <c r="M3621" s="7"/>
    </row>
    <row r="3622" spans="1:13" x14ac:dyDescent="0.25">
      <c r="A3622" s="7"/>
      <c r="B3622">
        <v>2016</v>
      </c>
      <c r="C3622">
        <v>11</v>
      </c>
      <c r="D3622">
        <v>26</v>
      </c>
      <c r="E3622" s="127">
        <v>0</v>
      </c>
      <c r="F3622" s="127">
        <v>6.093630512009435</v>
      </c>
      <c r="G3622" s="29">
        <v>1</v>
      </c>
      <c r="H3622" s="7"/>
      <c r="I3622" s="7"/>
      <c r="J3622" s="7"/>
      <c r="K3622" s="7"/>
      <c r="M3622" s="7"/>
    </row>
    <row r="3623" spans="1:13" x14ac:dyDescent="0.25">
      <c r="A3623" s="7"/>
      <c r="B3623">
        <v>2016</v>
      </c>
      <c r="C3623">
        <v>11</v>
      </c>
      <c r="D3623">
        <v>27</v>
      </c>
      <c r="E3623" s="127">
        <v>0</v>
      </c>
      <c r="F3623" s="127">
        <v>6.0915360198909649</v>
      </c>
      <c r="G3623" s="29">
        <v>1</v>
      </c>
      <c r="H3623" s="7"/>
      <c r="I3623" s="7"/>
      <c r="J3623" s="7"/>
      <c r="K3623" s="7"/>
      <c r="M3623" s="7"/>
    </row>
    <row r="3624" spans="1:13" x14ac:dyDescent="0.25">
      <c r="A3624" s="7"/>
      <c r="B3624">
        <v>2016</v>
      </c>
      <c r="C3624">
        <v>11</v>
      </c>
      <c r="D3624">
        <v>28</v>
      </c>
      <c r="E3624" s="127">
        <v>1.9317094100000001</v>
      </c>
      <c r="F3624" s="127">
        <v>6.0883978071937452</v>
      </c>
      <c r="G3624" s="29">
        <v>1</v>
      </c>
      <c r="H3624" s="7"/>
      <c r="I3624" s="7"/>
      <c r="J3624" s="7"/>
      <c r="K3624" s="7"/>
      <c r="M3624" s="7"/>
    </row>
    <row r="3625" spans="1:13" x14ac:dyDescent="0.25">
      <c r="A3625" s="7"/>
      <c r="B3625">
        <v>2016</v>
      </c>
      <c r="C3625">
        <v>11</v>
      </c>
      <c r="D3625">
        <v>29</v>
      </c>
      <c r="E3625" s="127">
        <v>9.0485334399999999</v>
      </c>
      <c r="F3625" s="127">
        <v>6.0841967723866963</v>
      </c>
      <c r="G3625" s="29">
        <v>1</v>
      </c>
      <c r="H3625" s="7"/>
      <c r="I3625" s="7"/>
      <c r="J3625" s="7"/>
      <c r="K3625" s="7"/>
      <c r="M3625" s="7"/>
    </row>
    <row r="3626" spans="1:13" x14ac:dyDescent="0.25">
      <c r="A3626" s="7"/>
      <c r="B3626">
        <v>2016</v>
      </c>
      <c r="C3626">
        <v>11</v>
      </c>
      <c r="D3626">
        <v>30</v>
      </c>
      <c r="E3626" s="127">
        <v>5.4901213599999998</v>
      </c>
      <c r="F3626" s="127">
        <v>6.0789136963291055</v>
      </c>
      <c r="G3626" s="29">
        <v>1</v>
      </c>
      <c r="H3626" s="7"/>
      <c r="I3626" s="7"/>
      <c r="J3626" s="7"/>
      <c r="K3626" s="7"/>
      <c r="M3626" s="7"/>
    </row>
    <row r="3627" spans="1:13" x14ac:dyDescent="0.25">
      <c r="A3627" s="7"/>
      <c r="B3627">
        <v>2016</v>
      </c>
      <c r="C3627">
        <v>12</v>
      </c>
      <c r="D3627">
        <v>1</v>
      </c>
      <c r="E3627" s="127">
        <v>0</v>
      </c>
      <c r="F3627" s="127">
        <v>6.0725292422705905</v>
      </c>
      <c r="G3627" s="29">
        <v>1</v>
      </c>
      <c r="H3627" s="7"/>
      <c r="I3627" s="7"/>
      <c r="J3627" s="7"/>
      <c r="K3627" s="7"/>
      <c r="M3627" s="7"/>
    </row>
    <row r="3628" spans="1:13" x14ac:dyDescent="0.25">
      <c r="A3628" s="7"/>
      <c r="B3628">
        <v>2016</v>
      </c>
      <c r="C3628">
        <v>12</v>
      </c>
      <c r="D3628">
        <v>2</v>
      </c>
      <c r="E3628" s="127">
        <v>0</v>
      </c>
      <c r="F3628" s="127">
        <v>6.0650239558511494</v>
      </c>
      <c r="G3628" s="29">
        <v>1</v>
      </c>
      <c r="H3628" s="7"/>
      <c r="I3628" s="7"/>
      <c r="J3628" s="7"/>
      <c r="K3628" s="7"/>
      <c r="M3628" s="7"/>
    </row>
    <row r="3629" spans="1:13" x14ac:dyDescent="0.25">
      <c r="A3629" s="7"/>
      <c r="B3629">
        <v>2016</v>
      </c>
      <c r="C3629">
        <v>12</v>
      </c>
      <c r="D3629">
        <v>3</v>
      </c>
      <c r="E3629" s="127">
        <v>2.9097163699999999</v>
      </c>
      <c r="F3629" s="127">
        <v>6.056378265101209</v>
      </c>
      <c r="G3629" s="29">
        <v>1</v>
      </c>
      <c r="H3629" s="7"/>
      <c r="I3629" s="7"/>
      <c r="J3629" s="7"/>
      <c r="K3629" s="7"/>
      <c r="M3629" s="7"/>
    </row>
    <row r="3630" spans="1:13" x14ac:dyDescent="0.25">
      <c r="A3630" s="7"/>
      <c r="B3630">
        <v>2016</v>
      </c>
      <c r="C3630">
        <v>12</v>
      </c>
      <c r="D3630">
        <v>4</v>
      </c>
      <c r="E3630" s="127">
        <v>0</v>
      </c>
      <c r="F3630" s="127">
        <v>6.0465724804414513</v>
      </c>
      <c r="G3630" s="29">
        <v>1</v>
      </c>
      <c r="H3630" s="7"/>
      <c r="I3630" s="7"/>
      <c r="J3630" s="7"/>
      <c r="K3630" s="7"/>
      <c r="M3630" s="7"/>
    </row>
    <row r="3631" spans="1:13" x14ac:dyDescent="0.25">
      <c r="A3631" s="7"/>
      <c r="B3631">
        <v>2016</v>
      </c>
      <c r="C3631">
        <v>12</v>
      </c>
      <c r="D3631">
        <v>5</v>
      </c>
      <c r="E3631" s="127">
        <v>0</v>
      </c>
      <c r="F3631" s="127">
        <v>6.0355867946830131</v>
      </c>
      <c r="G3631" s="29">
        <v>1</v>
      </c>
      <c r="H3631" s="7"/>
      <c r="I3631" s="7"/>
      <c r="J3631" s="7"/>
      <c r="K3631" s="7"/>
      <c r="M3631" s="7"/>
    </row>
    <row r="3632" spans="1:13" x14ac:dyDescent="0.25">
      <c r="A3632" s="7"/>
      <c r="B3632">
        <v>2016</v>
      </c>
      <c r="C3632">
        <v>12</v>
      </c>
      <c r="D3632">
        <v>6</v>
      </c>
      <c r="E3632" s="127">
        <v>0</v>
      </c>
      <c r="F3632" s="127">
        <v>6.0234012830274146</v>
      </c>
      <c r="G3632" s="29">
        <v>1</v>
      </c>
      <c r="H3632" s="7"/>
      <c r="I3632" s="7"/>
      <c r="J3632" s="7"/>
      <c r="K3632" s="7"/>
      <c r="M3632" s="7"/>
    </row>
    <row r="3633" spans="1:13" x14ac:dyDescent="0.25">
      <c r="A3633" s="7"/>
      <c r="B3633">
        <v>2016</v>
      </c>
      <c r="C3633">
        <v>12</v>
      </c>
      <c r="D3633">
        <v>7</v>
      </c>
      <c r="E3633" s="127">
        <v>0</v>
      </c>
      <c r="F3633" s="127">
        <v>6.00999590306649</v>
      </c>
      <c r="G3633" s="29">
        <v>1</v>
      </c>
      <c r="H3633" s="7"/>
      <c r="I3633" s="7"/>
      <c r="J3633" s="7"/>
      <c r="K3633" s="7"/>
      <c r="M3633" s="7"/>
    </row>
    <row r="3634" spans="1:13" x14ac:dyDescent="0.25">
      <c r="A3634" s="7"/>
      <c r="B3634">
        <v>2016</v>
      </c>
      <c r="C3634">
        <v>12</v>
      </c>
      <c r="D3634">
        <v>8</v>
      </c>
      <c r="E3634" s="127">
        <v>4.1679716100000004</v>
      </c>
      <c r="F3634" s="127">
        <v>5.9953504947823975</v>
      </c>
      <c r="G3634" s="29">
        <v>1</v>
      </c>
      <c r="H3634" s="7"/>
      <c r="I3634" s="7"/>
      <c r="J3634" s="7"/>
      <c r="K3634" s="7"/>
      <c r="M3634" s="7"/>
    </row>
    <row r="3635" spans="1:13" x14ac:dyDescent="0.25">
      <c r="A3635" s="7"/>
      <c r="B3635">
        <v>2016</v>
      </c>
      <c r="C3635">
        <v>12</v>
      </c>
      <c r="D3635">
        <v>9</v>
      </c>
      <c r="E3635" s="127">
        <v>0</v>
      </c>
      <c r="F3635" s="127">
        <v>5.9794447805477953</v>
      </c>
      <c r="G3635" s="29">
        <v>1</v>
      </c>
      <c r="H3635" s="7"/>
      <c r="I3635" s="7"/>
      <c r="J3635" s="7"/>
      <c r="K3635" s="7"/>
      <c r="M3635" s="7"/>
    </row>
    <row r="3636" spans="1:13" x14ac:dyDescent="0.25">
      <c r="A3636" s="7"/>
      <c r="B3636">
        <v>2016</v>
      </c>
      <c r="C3636">
        <v>12</v>
      </c>
      <c r="D3636">
        <v>10</v>
      </c>
      <c r="E3636" s="127">
        <v>0</v>
      </c>
      <c r="F3636" s="127">
        <v>5.9622583651255834</v>
      </c>
      <c r="G3636" s="29">
        <v>1</v>
      </c>
      <c r="H3636" s="7"/>
      <c r="I3636" s="7"/>
      <c r="J3636" s="7"/>
      <c r="K3636" s="7"/>
      <c r="M3636" s="7"/>
    </row>
    <row r="3637" spans="1:13" x14ac:dyDescent="0.25">
      <c r="A3637" s="7"/>
      <c r="B3637">
        <v>2016</v>
      </c>
      <c r="C3637">
        <v>12</v>
      </c>
      <c r="D3637">
        <v>11</v>
      </c>
      <c r="E3637" s="127">
        <v>0</v>
      </c>
      <c r="F3637" s="127">
        <v>5.9437707356691423</v>
      </c>
      <c r="G3637" s="29">
        <v>1</v>
      </c>
      <c r="H3637" s="7"/>
      <c r="I3637" s="7"/>
      <c r="J3637" s="7"/>
      <c r="K3637" s="7"/>
      <c r="M3637" s="7"/>
    </row>
    <row r="3638" spans="1:13" x14ac:dyDescent="0.25">
      <c r="A3638" s="7"/>
      <c r="B3638">
        <v>2016</v>
      </c>
      <c r="C3638">
        <v>12</v>
      </c>
      <c r="D3638">
        <v>12</v>
      </c>
      <c r="E3638" s="127">
        <v>0</v>
      </c>
      <c r="F3638" s="127">
        <v>5.9239612617220825</v>
      </c>
      <c r="G3638" s="29">
        <v>1</v>
      </c>
      <c r="H3638" s="7"/>
      <c r="I3638" s="7"/>
      <c r="J3638" s="7"/>
      <c r="K3638" s="7"/>
      <c r="M3638" s="7"/>
    </row>
    <row r="3639" spans="1:13" x14ac:dyDescent="0.25">
      <c r="A3639" s="7"/>
      <c r="B3639">
        <v>2016</v>
      </c>
      <c r="C3639">
        <v>12</v>
      </c>
      <c r="D3639">
        <v>13</v>
      </c>
      <c r="E3639" s="127">
        <v>0</v>
      </c>
      <c r="F3639" s="127">
        <v>5.9028091952185253</v>
      </c>
      <c r="G3639" s="29">
        <v>1</v>
      </c>
      <c r="H3639" s="7"/>
      <c r="I3639" s="7"/>
      <c r="J3639" s="7"/>
      <c r="K3639" s="7"/>
      <c r="M3639" s="7"/>
    </row>
    <row r="3640" spans="1:13" x14ac:dyDescent="0.25">
      <c r="A3640" s="7"/>
      <c r="B3640">
        <v>2016</v>
      </c>
      <c r="C3640">
        <v>12</v>
      </c>
      <c r="D3640">
        <v>14</v>
      </c>
      <c r="E3640" s="127">
        <v>0</v>
      </c>
      <c r="F3640" s="127">
        <v>5.8802936704828621</v>
      </c>
      <c r="G3640" s="29">
        <v>1</v>
      </c>
      <c r="H3640" s="7"/>
      <c r="I3640" s="7"/>
      <c r="J3640" s="7"/>
      <c r="K3640" s="7"/>
      <c r="M3640" s="7"/>
    </row>
    <row r="3641" spans="1:13" x14ac:dyDescent="0.25">
      <c r="A3641" s="7"/>
      <c r="B3641">
        <v>2016</v>
      </c>
      <c r="C3641">
        <v>12</v>
      </c>
      <c r="D3641">
        <v>15</v>
      </c>
      <c r="E3641" s="127">
        <v>0</v>
      </c>
      <c r="F3641" s="127">
        <v>5.856393704229883</v>
      </c>
      <c r="G3641" s="29">
        <v>1</v>
      </c>
      <c r="H3641" s="7"/>
      <c r="I3641" s="7"/>
      <c r="J3641" s="7"/>
      <c r="K3641" s="7"/>
      <c r="M3641" s="7"/>
    </row>
    <row r="3642" spans="1:13" x14ac:dyDescent="0.25">
      <c r="A3642" s="7"/>
      <c r="B3642">
        <v>2016</v>
      </c>
      <c r="C3642">
        <v>12</v>
      </c>
      <c r="D3642">
        <v>16</v>
      </c>
      <c r="E3642" s="127">
        <v>0</v>
      </c>
      <c r="F3642" s="127">
        <v>5.8310881955647451</v>
      </c>
      <c r="G3642" s="29">
        <v>1</v>
      </c>
      <c r="H3642" s="7"/>
      <c r="I3642" s="7"/>
      <c r="J3642" s="7"/>
      <c r="K3642" s="7"/>
      <c r="M3642" s="7"/>
    </row>
    <row r="3643" spans="1:13" x14ac:dyDescent="0.25">
      <c r="A3643" s="7"/>
      <c r="B3643">
        <v>2016</v>
      </c>
      <c r="C3643">
        <v>12</v>
      </c>
      <c r="D3643">
        <v>17</v>
      </c>
      <c r="E3643" s="127">
        <v>0</v>
      </c>
      <c r="F3643" s="127">
        <v>5.804355925983006</v>
      </c>
      <c r="G3643" s="29">
        <v>1</v>
      </c>
      <c r="H3643" s="7"/>
      <c r="I3643" s="7"/>
      <c r="J3643" s="7"/>
      <c r="K3643" s="7"/>
      <c r="M3643" s="7"/>
    </row>
    <row r="3644" spans="1:13" x14ac:dyDescent="0.25">
      <c r="A3644" s="7"/>
      <c r="B3644">
        <v>2016</v>
      </c>
      <c r="C3644">
        <v>12</v>
      </c>
      <c r="D3644">
        <v>18</v>
      </c>
      <c r="E3644" s="127">
        <v>0</v>
      </c>
      <c r="F3644" s="127">
        <v>5.7761755593705351</v>
      </c>
      <c r="G3644" s="29">
        <v>1</v>
      </c>
      <c r="H3644" s="7"/>
      <c r="I3644" s="7"/>
      <c r="J3644" s="7"/>
      <c r="K3644" s="7"/>
      <c r="M3644" s="7"/>
    </row>
    <row r="3645" spans="1:13" x14ac:dyDescent="0.25">
      <c r="A3645" s="7"/>
      <c r="B3645">
        <v>2016</v>
      </c>
      <c r="C3645">
        <v>12</v>
      </c>
      <c r="D3645">
        <v>19</v>
      </c>
      <c r="E3645" s="127">
        <v>0.55048686300000005</v>
      </c>
      <c r="F3645" s="127">
        <v>5.7465256420036148</v>
      </c>
      <c r="G3645" s="29">
        <v>1</v>
      </c>
      <c r="H3645" s="7"/>
      <c r="I3645" s="7"/>
      <c r="J3645" s="7"/>
      <c r="K3645" s="7"/>
      <c r="M3645" s="7"/>
    </row>
    <row r="3646" spans="1:13" x14ac:dyDescent="0.25">
      <c r="A3646" s="7"/>
      <c r="B3646">
        <v>2016</v>
      </c>
      <c r="C3646">
        <v>12</v>
      </c>
      <c r="D3646">
        <v>20</v>
      </c>
      <c r="E3646" s="127">
        <v>0</v>
      </c>
      <c r="F3646" s="127">
        <v>5.7153846025488235</v>
      </c>
      <c r="G3646" s="29">
        <v>1</v>
      </c>
      <c r="H3646" s="7"/>
      <c r="I3646" s="7"/>
      <c r="J3646" s="7"/>
      <c r="K3646" s="7"/>
      <c r="M3646" s="7"/>
    </row>
    <row r="3647" spans="1:13" x14ac:dyDescent="0.25">
      <c r="A3647" s="7"/>
      <c r="B3647">
        <v>2016</v>
      </c>
      <c r="C3647">
        <v>12</v>
      </c>
      <c r="D3647">
        <v>21</v>
      </c>
      <c r="E3647" s="127">
        <v>0</v>
      </c>
      <c r="F3647" s="127">
        <v>5.6827307520632537</v>
      </c>
      <c r="G3647" s="29">
        <v>1</v>
      </c>
      <c r="H3647" s="7"/>
      <c r="I3647" s="7"/>
      <c r="J3647" s="7"/>
      <c r="K3647" s="7"/>
      <c r="M3647" s="7"/>
    </row>
    <row r="3648" spans="1:13" x14ac:dyDescent="0.25">
      <c r="A3648" s="7"/>
      <c r="B3648">
        <v>2016</v>
      </c>
      <c r="C3648">
        <v>12</v>
      </c>
      <c r="D3648">
        <v>22</v>
      </c>
      <c r="E3648" s="127">
        <v>0</v>
      </c>
      <c r="F3648" s="127">
        <v>5.6485422839941677</v>
      </c>
      <c r="G3648" s="29">
        <v>1</v>
      </c>
      <c r="H3648" s="7"/>
      <c r="I3648" s="7"/>
      <c r="J3648" s="7"/>
      <c r="K3648" s="7"/>
      <c r="M3648" s="7"/>
    </row>
    <row r="3649" spans="1:13" x14ac:dyDescent="0.25">
      <c r="A3649" s="7"/>
      <c r="B3649">
        <v>2016</v>
      </c>
      <c r="C3649">
        <v>12</v>
      </c>
      <c r="D3649">
        <v>23</v>
      </c>
      <c r="E3649" s="127">
        <v>0</v>
      </c>
      <c r="F3649" s="127">
        <v>5.6127972741793686</v>
      </c>
      <c r="G3649" s="29">
        <v>1</v>
      </c>
      <c r="H3649" s="7"/>
      <c r="I3649" s="7"/>
      <c r="J3649" s="7"/>
      <c r="K3649" s="7"/>
      <c r="M3649" s="7"/>
    </row>
    <row r="3650" spans="1:13" x14ac:dyDescent="0.25">
      <c r="A3650" s="7"/>
      <c r="B3650">
        <v>2016</v>
      </c>
      <c r="C3650">
        <v>12</v>
      </c>
      <c r="D3650">
        <v>24</v>
      </c>
      <c r="E3650" s="127">
        <v>1.10097373</v>
      </c>
      <c r="F3650" s="127">
        <v>5.5754736808469412</v>
      </c>
      <c r="G3650" s="29">
        <v>1</v>
      </c>
      <c r="H3650" s="7"/>
      <c r="I3650" s="7"/>
      <c r="J3650" s="7"/>
      <c r="K3650" s="7"/>
      <c r="M3650" s="7"/>
    </row>
    <row r="3651" spans="1:13" x14ac:dyDescent="0.25">
      <c r="A3651" s="7"/>
      <c r="B3651">
        <v>2016</v>
      </c>
      <c r="C3651">
        <v>12</v>
      </c>
      <c r="D3651">
        <v>25</v>
      </c>
      <c r="E3651" s="127">
        <v>0</v>
      </c>
      <c r="F3651" s="127">
        <v>5.5365493446153566</v>
      </c>
      <c r="G3651" s="29">
        <v>1</v>
      </c>
      <c r="H3651" s="7"/>
      <c r="I3651" s="7"/>
      <c r="J3651" s="7"/>
      <c r="K3651" s="7"/>
      <c r="M3651" s="7"/>
    </row>
    <row r="3652" spans="1:13" x14ac:dyDescent="0.25">
      <c r="A3652" s="7"/>
      <c r="B3652">
        <v>2016</v>
      </c>
      <c r="C3652">
        <v>12</v>
      </c>
      <c r="D3652">
        <v>26</v>
      </c>
      <c r="E3652" s="127">
        <v>68.7322159</v>
      </c>
      <c r="F3652" s="127">
        <v>5.4960019884934548</v>
      </c>
      <c r="G3652" s="29">
        <v>1</v>
      </c>
      <c r="H3652" s="7"/>
      <c r="I3652" s="7"/>
      <c r="J3652" s="7"/>
      <c r="K3652" s="7"/>
      <c r="M3652" s="7"/>
    </row>
    <row r="3653" spans="1:13" x14ac:dyDescent="0.25">
      <c r="A3653" s="7"/>
      <c r="B3653">
        <v>2016</v>
      </c>
      <c r="C3653">
        <v>12</v>
      </c>
      <c r="D3653">
        <v>27</v>
      </c>
      <c r="E3653" s="127">
        <v>10.4985704</v>
      </c>
      <c r="F3653" s="127">
        <v>5.4538092178804174</v>
      </c>
      <c r="G3653" s="29">
        <v>1</v>
      </c>
      <c r="H3653" s="7"/>
      <c r="I3653" s="7"/>
      <c r="J3653" s="7"/>
      <c r="K3653" s="7"/>
      <c r="M3653" s="7"/>
    </row>
    <row r="3654" spans="1:13" x14ac:dyDescent="0.25">
      <c r="A3654" s="7"/>
      <c r="B3654">
        <v>2016</v>
      </c>
      <c r="C3654">
        <v>12</v>
      </c>
      <c r="D3654">
        <v>28</v>
      </c>
      <c r="E3654" s="127">
        <v>0</v>
      </c>
      <c r="F3654" s="127">
        <v>5.40994852056585</v>
      </c>
      <c r="G3654" s="29">
        <v>1</v>
      </c>
      <c r="H3654" s="7"/>
      <c r="I3654" s="7"/>
      <c r="J3654" s="7"/>
      <c r="K3654" s="7"/>
      <c r="M3654" s="7"/>
    </row>
    <row r="3655" spans="1:13" x14ac:dyDescent="0.25">
      <c r="A3655" s="7"/>
      <c r="B3655">
        <v>2016</v>
      </c>
      <c r="C3655">
        <v>12</v>
      </c>
      <c r="D3655">
        <v>29</v>
      </c>
      <c r="E3655" s="127">
        <v>0</v>
      </c>
      <c r="F3655" s="127">
        <v>5.3643972667296733</v>
      </c>
      <c r="G3655" s="29">
        <v>1</v>
      </c>
      <c r="H3655" s="7"/>
      <c r="I3655" s="7"/>
      <c r="J3655" s="7"/>
      <c r="K3655" s="7"/>
      <c r="M3655" s="7"/>
    </row>
    <row r="3656" spans="1:13" x14ac:dyDescent="0.25">
      <c r="A3656" s="7"/>
      <c r="B3656">
        <v>2016</v>
      </c>
      <c r="C3656">
        <v>12</v>
      </c>
      <c r="D3656">
        <v>30</v>
      </c>
      <c r="E3656" s="127">
        <v>0</v>
      </c>
      <c r="F3656" s="127">
        <v>5.3171327089422338</v>
      </c>
      <c r="G3656" s="30">
        <v>1</v>
      </c>
      <c r="H3656" s="7"/>
      <c r="I3656" s="7"/>
      <c r="J3656" s="7"/>
      <c r="K3656" s="7"/>
      <c r="M3656" s="7"/>
    </row>
    <row r="3657" spans="1:13" x14ac:dyDescent="0.25">
      <c r="A3657" s="7"/>
      <c r="B3657">
        <v>2016</v>
      </c>
      <c r="C3657">
        <v>12</v>
      </c>
      <c r="D3657">
        <v>31</v>
      </c>
      <c r="E3657" s="127">
        <v>0</v>
      </c>
      <c r="F3657" s="127">
        <v>5.3171327089422338</v>
      </c>
      <c r="G3657" s="7"/>
      <c r="H3657" s="7"/>
      <c r="I3657" s="7"/>
      <c r="J3657" s="7"/>
      <c r="K3657" s="7"/>
      <c r="M3657" s="7"/>
    </row>
    <row r="3658" spans="1:13" hidden="1" x14ac:dyDescent="0.25">
      <c r="A3658" s="7"/>
      <c r="B3658">
        <v>2017</v>
      </c>
      <c r="C3658">
        <v>1</v>
      </c>
      <c r="D3658">
        <v>1</v>
      </c>
      <c r="E3658" s="127">
        <v>0</v>
      </c>
      <c r="F3658" s="7"/>
      <c r="G3658" s="7"/>
      <c r="H3658" s="7"/>
      <c r="I3658" s="7"/>
      <c r="J3658" s="7"/>
      <c r="K3658" s="7"/>
      <c r="M3658" s="7"/>
    </row>
    <row r="3659" spans="1:13" hidden="1" x14ac:dyDescent="0.25">
      <c r="A3659" s="7"/>
      <c r="B3659">
        <v>2016</v>
      </c>
      <c r="C3659">
        <v>1</v>
      </c>
      <c r="D3659">
        <v>3</v>
      </c>
      <c r="E3659" s="127">
        <v>26.058586099999999</v>
      </c>
      <c r="F3659" s="7"/>
      <c r="G3659" s="7"/>
      <c r="H3659" s="7"/>
      <c r="I3659" s="7"/>
      <c r="J3659" s="7"/>
      <c r="K3659" s="7"/>
      <c r="M3659" s="7"/>
    </row>
    <row r="3660" spans="1:13" hidden="1" x14ac:dyDescent="0.25">
      <c r="A3660" s="7"/>
      <c r="B3660">
        <v>2016</v>
      </c>
      <c r="C3660">
        <v>1</v>
      </c>
      <c r="D3660">
        <v>4</v>
      </c>
      <c r="E3660" s="127">
        <v>0</v>
      </c>
      <c r="F3660" s="7"/>
      <c r="G3660" s="7"/>
      <c r="H3660" s="7"/>
      <c r="I3660" s="7"/>
      <c r="J3660" s="7"/>
      <c r="K3660" s="7"/>
      <c r="M3660" s="7"/>
    </row>
    <row r="3661" spans="1:13" hidden="1" x14ac:dyDescent="0.25">
      <c r="A3661" s="7"/>
      <c r="B3661">
        <v>2016</v>
      </c>
      <c r="C3661">
        <v>1</v>
      </c>
      <c r="D3661">
        <v>5</v>
      </c>
      <c r="E3661" s="127">
        <v>55.225467700000003</v>
      </c>
      <c r="F3661" s="7"/>
      <c r="G3661" s="7"/>
      <c r="H3661" s="7"/>
      <c r="I3661" s="7"/>
      <c r="J3661" s="7"/>
      <c r="K3661" s="7"/>
      <c r="M3661" s="7"/>
    </row>
    <row r="3662" spans="1:13" hidden="1" x14ac:dyDescent="0.25">
      <c r="A3662" s="7"/>
      <c r="B3662">
        <v>2016</v>
      </c>
      <c r="C3662">
        <v>1</v>
      </c>
      <c r="D3662">
        <v>6</v>
      </c>
      <c r="E3662" s="127">
        <v>9.9209966699999992</v>
      </c>
      <c r="F3662" s="7"/>
      <c r="G3662" s="7"/>
      <c r="H3662" s="7"/>
      <c r="I3662" s="7"/>
      <c r="J3662" s="7"/>
      <c r="K3662" s="7"/>
      <c r="M3662" s="7"/>
    </row>
    <row r="3663" spans="1:13" hidden="1" x14ac:dyDescent="0.25">
      <c r="A3663" s="7"/>
      <c r="B3663">
        <v>2016</v>
      </c>
      <c r="C3663">
        <v>1</v>
      </c>
      <c r="D3663">
        <v>7</v>
      </c>
      <c r="E3663" s="127">
        <v>0</v>
      </c>
      <c r="F3663" s="7"/>
      <c r="G3663" s="7"/>
      <c r="H3663" s="7"/>
      <c r="I3663" s="7"/>
      <c r="J3663" s="7"/>
      <c r="K3663" s="7"/>
      <c r="M3663" s="7"/>
    </row>
    <row r="3664" spans="1:13" hidden="1" x14ac:dyDescent="0.25">
      <c r="A3664" s="7"/>
      <c r="B3664">
        <v>2016</v>
      </c>
      <c r="C3664">
        <v>1</v>
      </c>
      <c r="D3664">
        <v>8</v>
      </c>
      <c r="E3664" s="127">
        <v>0</v>
      </c>
      <c r="F3664" s="7"/>
      <c r="G3664" s="7"/>
      <c r="H3664" s="7"/>
      <c r="I3664" s="7"/>
      <c r="J3664" s="7"/>
      <c r="K3664" s="7"/>
      <c r="M3664" s="7"/>
    </row>
    <row r="3665" spans="2:5" hidden="1" x14ac:dyDescent="0.25">
      <c r="B3665">
        <v>2016</v>
      </c>
      <c r="C3665">
        <v>1</v>
      </c>
      <c r="D3665">
        <v>9</v>
      </c>
      <c r="E3665" s="127">
        <v>81.880165099999999</v>
      </c>
    </row>
    <row r="3666" spans="2:5" hidden="1" x14ac:dyDescent="0.25">
      <c r="B3666">
        <v>2016</v>
      </c>
      <c r="C3666">
        <v>1</v>
      </c>
      <c r="D3666">
        <v>10</v>
      </c>
      <c r="E3666" s="127">
        <v>0</v>
      </c>
    </row>
    <row r="3667" spans="2:5" hidden="1" x14ac:dyDescent="0.25">
      <c r="B3667">
        <v>2016</v>
      </c>
      <c r="C3667">
        <v>1</v>
      </c>
      <c r="D3667">
        <v>11</v>
      </c>
      <c r="E3667" s="127">
        <v>0</v>
      </c>
    </row>
    <row r="3668" spans="2:5" hidden="1" x14ac:dyDescent="0.25">
      <c r="B3668">
        <v>2016</v>
      </c>
      <c r="C3668">
        <v>1</v>
      </c>
      <c r="D3668">
        <v>12</v>
      </c>
      <c r="E3668" s="127">
        <v>0.21289691299999999</v>
      </c>
    </row>
    <row r="3669" spans="2:5" hidden="1" x14ac:dyDescent="0.25">
      <c r="B3669">
        <v>2016</v>
      </c>
      <c r="C3669">
        <v>1</v>
      </c>
      <c r="D3669">
        <v>13</v>
      </c>
      <c r="E3669" s="127">
        <v>55.651260399999998</v>
      </c>
    </row>
    <row r="3670" spans="2:5" hidden="1" x14ac:dyDescent="0.25">
      <c r="B3670">
        <v>2016</v>
      </c>
      <c r="C3670">
        <v>1</v>
      </c>
      <c r="D3670">
        <v>14</v>
      </c>
      <c r="E3670" s="127">
        <v>0</v>
      </c>
    </row>
    <row r="3671" spans="2:5" hidden="1" x14ac:dyDescent="0.25">
      <c r="B3671">
        <v>2016</v>
      </c>
      <c r="C3671">
        <v>1</v>
      </c>
      <c r="D3671">
        <v>15</v>
      </c>
      <c r="E3671" s="127">
        <v>3.3211920300000002</v>
      </c>
    </row>
    <row r="3672" spans="2:5" hidden="1" x14ac:dyDescent="0.25">
      <c r="B3672">
        <v>2016</v>
      </c>
      <c r="C3672">
        <v>1</v>
      </c>
      <c r="D3672">
        <v>16</v>
      </c>
      <c r="E3672" s="127">
        <v>1.10706401</v>
      </c>
    </row>
    <row r="3673" spans="2:5" hidden="1" x14ac:dyDescent="0.25">
      <c r="B3673">
        <v>2016</v>
      </c>
      <c r="C3673">
        <v>1</v>
      </c>
      <c r="D3673">
        <v>17</v>
      </c>
      <c r="E3673" s="127">
        <v>0</v>
      </c>
    </row>
    <row r="3674" spans="2:5" hidden="1" x14ac:dyDescent="0.25">
      <c r="B3674">
        <v>2016</v>
      </c>
      <c r="C3674">
        <v>1</v>
      </c>
      <c r="D3674">
        <v>18</v>
      </c>
      <c r="E3674" s="127">
        <v>18.862669</v>
      </c>
    </row>
    <row r="3675" spans="2:5" hidden="1" x14ac:dyDescent="0.25">
      <c r="B3675">
        <v>2016</v>
      </c>
      <c r="C3675">
        <v>1</v>
      </c>
      <c r="D3675">
        <v>19</v>
      </c>
      <c r="E3675" s="127">
        <v>0</v>
      </c>
    </row>
    <row r="3676" spans="2:5" hidden="1" x14ac:dyDescent="0.25">
      <c r="B3676">
        <v>2016</v>
      </c>
      <c r="C3676">
        <v>1</v>
      </c>
      <c r="D3676">
        <v>20</v>
      </c>
      <c r="E3676" s="127">
        <v>0</v>
      </c>
    </row>
    <row r="3677" spans="2:5" hidden="1" x14ac:dyDescent="0.25">
      <c r="B3677">
        <v>2016</v>
      </c>
      <c r="C3677">
        <v>1</v>
      </c>
      <c r="D3677">
        <v>21</v>
      </c>
      <c r="E3677" s="127">
        <v>0</v>
      </c>
    </row>
    <row r="3678" spans="2:5" hidden="1" x14ac:dyDescent="0.25">
      <c r="B3678">
        <v>2016</v>
      </c>
      <c r="C3678">
        <v>1</v>
      </c>
      <c r="D3678">
        <v>22</v>
      </c>
      <c r="E3678" s="127">
        <v>0</v>
      </c>
    </row>
    <row r="3679" spans="2:5" hidden="1" x14ac:dyDescent="0.25">
      <c r="B3679">
        <v>2016</v>
      </c>
      <c r="C3679">
        <v>1</v>
      </c>
      <c r="D3679">
        <v>23</v>
      </c>
      <c r="E3679" s="127">
        <v>0</v>
      </c>
    </row>
    <row r="3680" spans="2:5" hidden="1" x14ac:dyDescent="0.25">
      <c r="B3680">
        <v>2016</v>
      </c>
      <c r="C3680">
        <v>1</v>
      </c>
      <c r="D3680">
        <v>24</v>
      </c>
      <c r="E3680" s="127">
        <v>0</v>
      </c>
    </row>
    <row r="3681" spans="2:5" hidden="1" x14ac:dyDescent="0.25">
      <c r="B3681">
        <v>2016</v>
      </c>
      <c r="C3681">
        <v>1</v>
      </c>
      <c r="D3681">
        <v>25</v>
      </c>
      <c r="E3681" s="127">
        <v>0</v>
      </c>
    </row>
    <row r="3682" spans="2:5" hidden="1" x14ac:dyDescent="0.25">
      <c r="B3682">
        <v>2016</v>
      </c>
      <c r="C3682">
        <v>1</v>
      </c>
      <c r="D3682">
        <v>26</v>
      </c>
      <c r="E3682" s="127">
        <v>0</v>
      </c>
    </row>
    <row r="3683" spans="2:5" hidden="1" x14ac:dyDescent="0.25">
      <c r="B3683">
        <v>2016</v>
      </c>
      <c r="C3683">
        <v>1</v>
      </c>
      <c r="D3683">
        <v>27</v>
      </c>
      <c r="E3683" s="127">
        <v>0</v>
      </c>
    </row>
    <row r="3684" spans="2:5" hidden="1" x14ac:dyDescent="0.25">
      <c r="B3684">
        <v>2016</v>
      </c>
      <c r="C3684">
        <v>1</v>
      </c>
      <c r="D3684">
        <v>28</v>
      </c>
      <c r="E3684" s="127">
        <v>0</v>
      </c>
    </row>
    <row r="3685" spans="2:5" hidden="1" x14ac:dyDescent="0.25">
      <c r="B3685">
        <v>2016</v>
      </c>
      <c r="C3685">
        <v>1</v>
      </c>
      <c r="D3685">
        <v>29</v>
      </c>
      <c r="E3685" s="127">
        <v>0</v>
      </c>
    </row>
    <row r="3686" spans="2:5" hidden="1" x14ac:dyDescent="0.25">
      <c r="B3686">
        <v>2016</v>
      </c>
      <c r="C3686">
        <v>1</v>
      </c>
      <c r="D3686">
        <v>30</v>
      </c>
      <c r="E3686" s="127">
        <v>38.747242</v>
      </c>
    </row>
    <row r="3687" spans="2:5" hidden="1" x14ac:dyDescent="0.25">
      <c r="B3687">
        <v>2016</v>
      </c>
      <c r="C3687">
        <v>1</v>
      </c>
      <c r="D3687">
        <v>31</v>
      </c>
      <c r="E3687" s="127">
        <v>0</v>
      </c>
    </row>
    <row r="3688" spans="2:5" hidden="1" x14ac:dyDescent="0.25">
      <c r="B3688">
        <v>2016</v>
      </c>
      <c r="C3688">
        <v>2</v>
      </c>
      <c r="D3688">
        <v>1</v>
      </c>
      <c r="E3688" s="127">
        <v>0</v>
      </c>
    </row>
    <row r="3689" spans="2:5" hidden="1" x14ac:dyDescent="0.25">
      <c r="B3689">
        <v>2016</v>
      </c>
      <c r="C3689">
        <v>2</v>
      </c>
      <c r="D3689">
        <v>2</v>
      </c>
      <c r="E3689" s="127">
        <v>2.0264205899999999</v>
      </c>
    </row>
    <row r="3690" spans="2:5" hidden="1" x14ac:dyDescent="0.25">
      <c r="B3690">
        <v>2016</v>
      </c>
      <c r="C3690">
        <v>2</v>
      </c>
      <c r="D3690">
        <v>3</v>
      </c>
      <c r="E3690" s="127">
        <v>0</v>
      </c>
    </row>
    <row r="3691" spans="2:5" hidden="1" x14ac:dyDescent="0.25">
      <c r="B3691">
        <v>2016</v>
      </c>
      <c r="C3691">
        <v>2</v>
      </c>
      <c r="D3691">
        <v>4</v>
      </c>
      <c r="E3691" s="127">
        <v>5.0528926800000002</v>
      </c>
    </row>
    <row r="3692" spans="2:5" hidden="1" x14ac:dyDescent="0.25">
      <c r="B3692">
        <v>2016</v>
      </c>
      <c r="C3692">
        <v>2</v>
      </c>
      <c r="D3692">
        <v>5</v>
      </c>
      <c r="E3692" s="127">
        <v>6.84245825</v>
      </c>
    </row>
    <row r="3693" spans="2:5" hidden="1" x14ac:dyDescent="0.25">
      <c r="B3693">
        <v>2016</v>
      </c>
      <c r="C3693">
        <v>2</v>
      </c>
      <c r="D3693">
        <v>6</v>
      </c>
      <c r="E3693" s="127">
        <v>19.501009</v>
      </c>
    </row>
    <row r="3694" spans="2:5" hidden="1" x14ac:dyDescent="0.25">
      <c r="B3694">
        <v>2016</v>
      </c>
      <c r="C3694">
        <v>2</v>
      </c>
      <c r="D3694">
        <v>7</v>
      </c>
      <c r="E3694" s="127">
        <v>1.02636886</v>
      </c>
    </row>
    <row r="3695" spans="2:5" hidden="1" x14ac:dyDescent="0.25">
      <c r="B3695">
        <v>2016</v>
      </c>
      <c r="C3695">
        <v>2</v>
      </c>
      <c r="D3695">
        <v>8</v>
      </c>
      <c r="E3695" s="127">
        <v>7.2372164699999999</v>
      </c>
    </row>
    <row r="3696" spans="2:5" hidden="1" x14ac:dyDescent="0.25">
      <c r="B3696">
        <v>2016</v>
      </c>
      <c r="C3696">
        <v>2</v>
      </c>
      <c r="D3696">
        <v>9</v>
      </c>
      <c r="E3696" s="127">
        <v>57.0555801</v>
      </c>
    </row>
    <row r="3697" spans="2:5" hidden="1" x14ac:dyDescent="0.25">
      <c r="B3697">
        <v>2016</v>
      </c>
      <c r="C3697">
        <v>2</v>
      </c>
      <c r="D3697">
        <v>10</v>
      </c>
      <c r="E3697" s="127">
        <v>0</v>
      </c>
    </row>
    <row r="3698" spans="2:5" hidden="1" x14ac:dyDescent="0.25">
      <c r="B3698">
        <v>2016</v>
      </c>
      <c r="C3698">
        <v>2</v>
      </c>
      <c r="D3698">
        <v>11</v>
      </c>
      <c r="E3698" s="127">
        <v>0</v>
      </c>
    </row>
    <row r="3699" spans="2:5" hidden="1" x14ac:dyDescent="0.25">
      <c r="B3699">
        <v>2016</v>
      </c>
      <c r="C3699">
        <v>2</v>
      </c>
      <c r="D3699">
        <v>12</v>
      </c>
      <c r="E3699" s="127">
        <v>0</v>
      </c>
    </row>
    <row r="3700" spans="2:5" hidden="1" x14ac:dyDescent="0.25">
      <c r="B3700">
        <v>2016</v>
      </c>
      <c r="C3700">
        <v>2</v>
      </c>
      <c r="D3700">
        <v>13</v>
      </c>
      <c r="E3700" s="127">
        <v>24.869705199999999</v>
      </c>
    </row>
    <row r="3701" spans="2:5" hidden="1" x14ac:dyDescent="0.25">
      <c r="B3701">
        <v>2016</v>
      </c>
      <c r="C3701">
        <v>2</v>
      </c>
      <c r="D3701">
        <v>14</v>
      </c>
      <c r="E3701" s="127">
        <v>38.923065200000003</v>
      </c>
    </row>
    <row r="3702" spans="2:5" hidden="1" x14ac:dyDescent="0.25">
      <c r="B3702">
        <v>2016</v>
      </c>
      <c r="C3702">
        <v>2</v>
      </c>
      <c r="D3702">
        <v>15</v>
      </c>
      <c r="E3702" s="127">
        <v>0</v>
      </c>
    </row>
    <row r="3703" spans="2:5" hidden="1" x14ac:dyDescent="0.25">
      <c r="B3703">
        <v>2016</v>
      </c>
      <c r="C3703">
        <v>2</v>
      </c>
      <c r="D3703">
        <v>16</v>
      </c>
      <c r="E3703" s="127">
        <v>0</v>
      </c>
    </row>
    <row r="3704" spans="2:5" hidden="1" x14ac:dyDescent="0.25">
      <c r="B3704">
        <v>2016</v>
      </c>
      <c r="C3704">
        <v>2</v>
      </c>
      <c r="D3704">
        <v>17</v>
      </c>
      <c r="E3704" s="127">
        <v>0</v>
      </c>
    </row>
    <row r="3705" spans="2:5" hidden="1" x14ac:dyDescent="0.25">
      <c r="B3705">
        <v>2016</v>
      </c>
      <c r="C3705">
        <v>2</v>
      </c>
      <c r="D3705">
        <v>18</v>
      </c>
      <c r="E3705" s="127">
        <v>0</v>
      </c>
    </row>
    <row r="3706" spans="2:5" hidden="1" x14ac:dyDescent="0.25">
      <c r="B3706">
        <v>2016</v>
      </c>
      <c r="C3706">
        <v>2</v>
      </c>
      <c r="D3706">
        <v>19</v>
      </c>
      <c r="E3706" s="127">
        <v>28.7646446</v>
      </c>
    </row>
    <row r="3707" spans="2:5" hidden="1" x14ac:dyDescent="0.25">
      <c r="B3707">
        <v>2016</v>
      </c>
      <c r="C3707">
        <v>2</v>
      </c>
      <c r="D3707">
        <v>20</v>
      </c>
      <c r="E3707" s="127">
        <v>4.4212808600000004</v>
      </c>
    </row>
    <row r="3708" spans="2:5" hidden="1" x14ac:dyDescent="0.25">
      <c r="B3708">
        <v>2016</v>
      </c>
      <c r="C3708">
        <v>2</v>
      </c>
      <c r="D3708">
        <v>21</v>
      </c>
      <c r="E3708" s="127">
        <v>0</v>
      </c>
    </row>
    <row r="3709" spans="2:5" hidden="1" x14ac:dyDescent="0.25">
      <c r="B3709">
        <v>2016</v>
      </c>
      <c r="C3709">
        <v>2</v>
      </c>
      <c r="D3709">
        <v>22</v>
      </c>
      <c r="E3709" s="127">
        <v>3.5528154399999998</v>
      </c>
    </row>
    <row r="3710" spans="2:5" hidden="1" x14ac:dyDescent="0.25">
      <c r="B3710">
        <v>2016</v>
      </c>
      <c r="C3710">
        <v>2</v>
      </c>
      <c r="D3710">
        <v>23</v>
      </c>
      <c r="E3710" s="127">
        <v>8.18463326</v>
      </c>
    </row>
    <row r="3711" spans="2:5" hidden="1" x14ac:dyDescent="0.25">
      <c r="B3711">
        <v>2016</v>
      </c>
      <c r="C3711">
        <v>2</v>
      </c>
      <c r="D3711">
        <v>24</v>
      </c>
      <c r="E3711" s="127">
        <v>14.948141100000001</v>
      </c>
    </row>
    <row r="3712" spans="2:5" hidden="1" x14ac:dyDescent="0.25">
      <c r="B3712">
        <v>2016</v>
      </c>
      <c r="C3712">
        <v>2</v>
      </c>
      <c r="D3712">
        <v>25</v>
      </c>
      <c r="E3712" s="127">
        <v>0</v>
      </c>
    </row>
    <row r="3713" spans="2:5" hidden="1" x14ac:dyDescent="0.25">
      <c r="B3713">
        <v>2016</v>
      </c>
      <c r="C3713">
        <v>2</v>
      </c>
      <c r="D3713">
        <v>26</v>
      </c>
      <c r="E3713" s="127">
        <v>0</v>
      </c>
    </row>
    <row r="3714" spans="2:5" hidden="1" x14ac:dyDescent="0.25">
      <c r="B3714">
        <v>2016</v>
      </c>
      <c r="C3714">
        <v>2</v>
      </c>
      <c r="D3714">
        <v>27</v>
      </c>
      <c r="E3714" s="127">
        <v>10.053151099999999</v>
      </c>
    </row>
    <row r="3715" spans="2:5" hidden="1" x14ac:dyDescent="0.25">
      <c r="B3715">
        <v>2016</v>
      </c>
      <c r="C3715">
        <v>2</v>
      </c>
      <c r="D3715">
        <v>28</v>
      </c>
      <c r="E3715" s="127">
        <v>0</v>
      </c>
    </row>
    <row r="3716" spans="2:5" hidden="1" x14ac:dyDescent="0.25">
      <c r="B3716">
        <v>2016</v>
      </c>
      <c r="C3716">
        <v>2</v>
      </c>
      <c r="D3716">
        <v>29</v>
      </c>
      <c r="E3716" s="127">
        <v>0</v>
      </c>
    </row>
    <row r="3717" spans="2:5" hidden="1" x14ac:dyDescent="0.25">
      <c r="B3717">
        <v>2016</v>
      </c>
      <c r="C3717">
        <v>3</v>
      </c>
      <c r="D3717">
        <v>1</v>
      </c>
      <c r="E3717" s="127">
        <v>3.5999998999999998</v>
      </c>
    </row>
    <row r="3718" spans="2:5" hidden="1" x14ac:dyDescent="0.25">
      <c r="B3718">
        <v>2016</v>
      </c>
      <c r="C3718">
        <v>3</v>
      </c>
      <c r="D3718">
        <v>2</v>
      </c>
      <c r="E3718" s="127">
        <v>0</v>
      </c>
    </row>
    <row r="3719" spans="2:5" hidden="1" x14ac:dyDescent="0.25">
      <c r="B3719">
        <v>2016</v>
      </c>
      <c r="C3719">
        <v>3</v>
      </c>
      <c r="D3719">
        <v>3</v>
      </c>
      <c r="E3719" s="127">
        <v>0</v>
      </c>
    </row>
    <row r="3720" spans="2:5" hidden="1" x14ac:dyDescent="0.25">
      <c r="B3720">
        <v>2016</v>
      </c>
      <c r="C3720">
        <v>3</v>
      </c>
      <c r="D3720">
        <v>4</v>
      </c>
      <c r="E3720" s="127">
        <v>0</v>
      </c>
    </row>
    <row r="3721" spans="2:5" hidden="1" x14ac:dyDescent="0.25">
      <c r="B3721">
        <v>2016</v>
      </c>
      <c r="C3721">
        <v>3</v>
      </c>
      <c r="D3721">
        <v>5</v>
      </c>
      <c r="E3721" s="127">
        <v>5.5799999199999997</v>
      </c>
    </row>
    <row r="3722" spans="2:5" hidden="1" x14ac:dyDescent="0.25">
      <c r="B3722">
        <v>2016</v>
      </c>
      <c r="C3722">
        <v>3</v>
      </c>
      <c r="D3722">
        <v>6</v>
      </c>
      <c r="E3722" s="127">
        <v>0</v>
      </c>
    </row>
    <row r="3723" spans="2:5" hidden="1" x14ac:dyDescent="0.25">
      <c r="B3723">
        <v>2016</v>
      </c>
      <c r="C3723">
        <v>3</v>
      </c>
      <c r="D3723">
        <v>7</v>
      </c>
      <c r="E3723" s="127">
        <v>0</v>
      </c>
    </row>
    <row r="3724" spans="2:5" hidden="1" x14ac:dyDescent="0.25">
      <c r="B3724">
        <v>2016</v>
      </c>
      <c r="C3724">
        <v>3</v>
      </c>
      <c r="D3724">
        <v>8</v>
      </c>
      <c r="E3724" s="127">
        <v>0</v>
      </c>
    </row>
    <row r="3725" spans="2:5" hidden="1" x14ac:dyDescent="0.25">
      <c r="B3725">
        <v>2016</v>
      </c>
      <c r="C3725">
        <v>3</v>
      </c>
      <c r="D3725">
        <v>9</v>
      </c>
      <c r="E3725" s="127">
        <v>0</v>
      </c>
    </row>
    <row r="3726" spans="2:5" hidden="1" x14ac:dyDescent="0.25">
      <c r="B3726">
        <v>2016</v>
      </c>
      <c r="C3726">
        <v>3</v>
      </c>
      <c r="D3726">
        <v>10</v>
      </c>
      <c r="E3726" s="127">
        <v>0</v>
      </c>
    </row>
    <row r="3727" spans="2:5" hidden="1" x14ac:dyDescent="0.25">
      <c r="B3727">
        <v>2016</v>
      </c>
      <c r="C3727">
        <v>3</v>
      </c>
      <c r="D3727">
        <v>11</v>
      </c>
      <c r="E3727" s="127">
        <v>0</v>
      </c>
    </row>
    <row r="3728" spans="2:5" hidden="1" x14ac:dyDescent="0.25">
      <c r="B3728">
        <v>2016</v>
      </c>
      <c r="C3728">
        <v>3</v>
      </c>
      <c r="D3728">
        <v>12</v>
      </c>
      <c r="E3728" s="127">
        <v>0</v>
      </c>
    </row>
    <row r="3729" spans="2:5" hidden="1" x14ac:dyDescent="0.25">
      <c r="B3729">
        <v>2016</v>
      </c>
      <c r="C3729">
        <v>3</v>
      </c>
      <c r="D3729">
        <v>13</v>
      </c>
      <c r="E3729" s="127">
        <v>0</v>
      </c>
    </row>
    <row r="3730" spans="2:5" hidden="1" x14ac:dyDescent="0.25">
      <c r="B3730">
        <v>2016</v>
      </c>
      <c r="C3730">
        <v>3</v>
      </c>
      <c r="D3730">
        <v>14</v>
      </c>
      <c r="E3730" s="127">
        <v>0</v>
      </c>
    </row>
    <row r="3731" spans="2:5" hidden="1" x14ac:dyDescent="0.25">
      <c r="B3731">
        <v>2016</v>
      </c>
      <c r="C3731">
        <v>3</v>
      </c>
      <c r="D3731">
        <v>15</v>
      </c>
      <c r="E3731" s="127">
        <v>0</v>
      </c>
    </row>
    <row r="3732" spans="2:5" hidden="1" x14ac:dyDescent="0.25">
      <c r="B3732">
        <v>2016</v>
      </c>
      <c r="C3732">
        <v>3</v>
      </c>
      <c r="D3732">
        <v>16</v>
      </c>
      <c r="E3732" s="127">
        <v>0</v>
      </c>
    </row>
    <row r="3733" spans="2:5" hidden="1" x14ac:dyDescent="0.25">
      <c r="B3733">
        <v>2016</v>
      </c>
      <c r="C3733">
        <v>3</v>
      </c>
      <c r="D3733">
        <v>17</v>
      </c>
      <c r="E3733" s="127">
        <v>0</v>
      </c>
    </row>
    <row r="3734" spans="2:5" hidden="1" x14ac:dyDescent="0.25">
      <c r="B3734">
        <v>2016</v>
      </c>
      <c r="C3734">
        <v>3</v>
      </c>
      <c r="D3734">
        <v>18</v>
      </c>
      <c r="E3734" s="127">
        <v>17.0100002</v>
      </c>
    </row>
    <row r="3735" spans="2:5" hidden="1" x14ac:dyDescent="0.25">
      <c r="B3735">
        <v>2016</v>
      </c>
      <c r="C3735">
        <v>3</v>
      </c>
      <c r="D3735">
        <v>19</v>
      </c>
      <c r="E3735" s="127">
        <v>46.889999400000001</v>
      </c>
    </row>
    <row r="3736" spans="2:5" hidden="1" x14ac:dyDescent="0.25">
      <c r="B3736">
        <v>2016</v>
      </c>
      <c r="C3736">
        <v>3</v>
      </c>
      <c r="D3736">
        <v>20</v>
      </c>
      <c r="E3736" s="127">
        <v>0</v>
      </c>
    </row>
    <row r="3737" spans="2:5" hidden="1" x14ac:dyDescent="0.25">
      <c r="B3737">
        <v>2016</v>
      </c>
      <c r="C3737">
        <v>3</v>
      </c>
      <c r="D3737">
        <v>21</v>
      </c>
      <c r="E3737" s="127">
        <v>0</v>
      </c>
    </row>
    <row r="3738" spans="2:5" hidden="1" x14ac:dyDescent="0.25">
      <c r="B3738">
        <v>2016</v>
      </c>
      <c r="C3738">
        <v>3</v>
      </c>
      <c r="D3738">
        <v>22</v>
      </c>
      <c r="E3738" s="127">
        <v>0</v>
      </c>
    </row>
    <row r="3739" spans="2:5" hidden="1" x14ac:dyDescent="0.25">
      <c r="B3739">
        <v>2016</v>
      </c>
      <c r="C3739">
        <v>3</v>
      </c>
      <c r="D3739">
        <v>23</v>
      </c>
      <c r="E3739" s="127">
        <v>0</v>
      </c>
    </row>
    <row r="3740" spans="2:5" hidden="1" x14ac:dyDescent="0.25">
      <c r="B3740">
        <v>2016</v>
      </c>
      <c r="C3740">
        <v>3</v>
      </c>
      <c r="D3740">
        <v>24</v>
      </c>
      <c r="E3740" s="127">
        <v>4.6799998299999999</v>
      </c>
    </row>
    <row r="3741" spans="2:5" hidden="1" x14ac:dyDescent="0.25">
      <c r="B3741">
        <v>2016</v>
      </c>
      <c r="C3741">
        <v>3</v>
      </c>
      <c r="D3741">
        <v>25</v>
      </c>
      <c r="E3741" s="127">
        <v>0</v>
      </c>
    </row>
    <row r="3742" spans="2:5" hidden="1" x14ac:dyDescent="0.25">
      <c r="B3742">
        <v>2016</v>
      </c>
      <c r="C3742">
        <v>3</v>
      </c>
      <c r="D3742">
        <v>26</v>
      </c>
      <c r="E3742" s="127">
        <v>0</v>
      </c>
    </row>
    <row r="3743" spans="2:5" hidden="1" x14ac:dyDescent="0.25">
      <c r="B3743">
        <v>2016</v>
      </c>
      <c r="C3743">
        <v>3</v>
      </c>
      <c r="D3743">
        <v>27</v>
      </c>
      <c r="E3743" s="127">
        <v>0</v>
      </c>
    </row>
    <row r="3744" spans="2:5" hidden="1" x14ac:dyDescent="0.25">
      <c r="B3744">
        <v>2016</v>
      </c>
      <c r="C3744">
        <v>3</v>
      </c>
      <c r="D3744">
        <v>28</v>
      </c>
      <c r="E3744" s="127">
        <v>0</v>
      </c>
    </row>
    <row r="3745" spans="2:5" hidden="1" x14ac:dyDescent="0.25">
      <c r="B3745">
        <v>2016</v>
      </c>
      <c r="C3745">
        <v>3</v>
      </c>
      <c r="D3745">
        <v>29</v>
      </c>
      <c r="E3745" s="127">
        <v>0</v>
      </c>
    </row>
    <row r="3746" spans="2:5" hidden="1" x14ac:dyDescent="0.25">
      <c r="B3746">
        <v>2016</v>
      </c>
      <c r="C3746">
        <v>3</v>
      </c>
      <c r="D3746">
        <v>30</v>
      </c>
      <c r="E3746" s="127">
        <v>0</v>
      </c>
    </row>
    <row r="3747" spans="2:5" hidden="1" x14ac:dyDescent="0.25">
      <c r="B3747">
        <v>2016</v>
      </c>
      <c r="C3747">
        <v>3</v>
      </c>
      <c r="D3747">
        <v>31</v>
      </c>
      <c r="E3747" s="127">
        <v>0</v>
      </c>
    </row>
    <row r="3748" spans="2:5" hidden="1" x14ac:dyDescent="0.25">
      <c r="B3748">
        <v>2016</v>
      </c>
      <c r="C3748">
        <v>4</v>
      </c>
      <c r="D3748">
        <v>1</v>
      </c>
      <c r="E3748" s="127">
        <v>0</v>
      </c>
    </row>
    <row r="3749" spans="2:5" hidden="1" x14ac:dyDescent="0.25">
      <c r="B3749">
        <v>2016</v>
      </c>
      <c r="C3749">
        <v>4</v>
      </c>
      <c r="D3749">
        <v>2</v>
      </c>
      <c r="E3749" s="127">
        <v>0</v>
      </c>
    </row>
    <row r="3750" spans="2:5" hidden="1" x14ac:dyDescent="0.25">
      <c r="B3750">
        <v>2016</v>
      </c>
      <c r="C3750">
        <v>4</v>
      </c>
      <c r="D3750">
        <v>3</v>
      </c>
      <c r="E3750" s="127">
        <v>1.7901070100000001</v>
      </c>
    </row>
    <row r="3751" spans="2:5" hidden="1" x14ac:dyDescent="0.25">
      <c r="B3751">
        <v>2016</v>
      </c>
      <c r="C3751">
        <v>4</v>
      </c>
      <c r="D3751">
        <v>4</v>
      </c>
      <c r="E3751" s="127">
        <v>9.4216152999999997E-2</v>
      </c>
    </row>
    <row r="3752" spans="2:5" hidden="1" x14ac:dyDescent="0.25">
      <c r="B3752">
        <v>2016</v>
      </c>
      <c r="C3752">
        <v>4</v>
      </c>
      <c r="D3752">
        <v>5</v>
      </c>
      <c r="E3752" s="127">
        <v>4.8992404900000004</v>
      </c>
    </row>
    <row r="3753" spans="2:5" hidden="1" x14ac:dyDescent="0.25">
      <c r="B3753">
        <v>2016</v>
      </c>
      <c r="C3753">
        <v>4</v>
      </c>
      <c r="D3753">
        <v>6</v>
      </c>
      <c r="E3753" s="127">
        <v>14.038207999999999</v>
      </c>
    </row>
    <row r="3754" spans="2:5" hidden="1" x14ac:dyDescent="0.25">
      <c r="B3754">
        <v>2016</v>
      </c>
      <c r="C3754">
        <v>4</v>
      </c>
      <c r="D3754">
        <v>7</v>
      </c>
      <c r="E3754" s="127">
        <v>0</v>
      </c>
    </row>
    <row r="3755" spans="2:5" hidden="1" x14ac:dyDescent="0.25">
      <c r="B3755">
        <v>2016</v>
      </c>
      <c r="C3755">
        <v>4</v>
      </c>
      <c r="D3755">
        <v>8</v>
      </c>
      <c r="E3755" s="127">
        <v>0</v>
      </c>
    </row>
    <row r="3756" spans="2:5" hidden="1" x14ac:dyDescent="0.25">
      <c r="B3756">
        <v>2016</v>
      </c>
      <c r="C3756">
        <v>4</v>
      </c>
      <c r="D3756">
        <v>9</v>
      </c>
      <c r="E3756" s="127">
        <v>0</v>
      </c>
    </row>
    <row r="3757" spans="2:5" hidden="1" x14ac:dyDescent="0.25">
      <c r="B3757">
        <v>2016</v>
      </c>
      <c r="C3757">
        <v>4</v>
      </c>
      <c r="D3757">
        <v>10</v>
      </c>
      <c r="E3757" s="127">
        <v>0</v>
      </c>
    </row>
    <row r="3758" spans="2:5" hidden="1" x14ac:dyDescent="0.25">
      <c r="B3758">
        <v>2016</v>
      </c>
      <c r="C3758">
        <v>4</v>
      </c>
      <c r="D3758">
        <v>11</v>
      </c>
      <c r="E3758" s="127">
        <v>0</v>
      </c>
    </row>
    <row r="3759" spans="2:5" hidden="1" x14ac:dyDescent="0.25">
      <c r="B3759">
        <v>2016</v>
      </c>
      <c r="C3759">
        <v>4</v>
      </c>
      <c r="D3759">
        <v>12</v>
      </c>
      <c r="E3759" s="127">
        <v>0</v>
      </c>
    </row>
    <row r="3760" spans="2:5" hidden="1" x14ac:dyDescent="0.25">
      <c r="B3760">
        <v>2016</v>
      </c>
      <c r="C3760">
        <v>4</v>
      </c>
      <c r="D3760">
        <v>13</v>
      </c>
      <c r="E3760" s="127">
        <v>0</v>
      </c>
    </row>
    <row r="3761" spans="2:5" hidden="1" x14ac:dyDescent="0.25">
      <c r="B3761">
        <v>2016</v>
      </c>
      <c r="C3761">
        <v>4</v>
      </c>
      <c r="D3761">
        <v>14</v>
      </c>
      <c r="E3761" s="127">
        <v>0</v>
      </c>
    </row>
    <row r="3762" spans="2:5" hidden="1" x14ac:dyDescent="0.25">
      <c r="B3762">
        <v>2016</v>
      </c>
      <c r="C3762">
        <v>4</v>
      </c>
      <c r="D3762">
        <v>15</v>
      </c>
      <c r="E3762" s="127">
        <v>0</v>
      </c>
    </row>
    <row r="3763" spans="2:5" hidden="1" x14ac:dyDescent="0.25">
      <c r="B3763">
        <v>2016</v>
      </c>
      <c r="C3763">
        <v>4</v>
      </c>
      <c r="D3763">
        <v>16</v>
      </c>
      <c r="E3763" s="127">
        <v>0</v>
      </c>
    </row>
    <row r="3764" spans="2:5" hidden="1" x14ac:dyDescent="0.25">
      <c r="B3764">
        <v>2016</v>
      </c>
      <c r="C3764">
        <v>4</v>
      </c>
      <c r="D3764">
        <v>17</v>
      </c>
      <c r="E3764" s="127">
        <v>0</v>
      </c>
    </row>
    <row r="3765" spans="2:5" hidden="1" x14ac:dyDescent="0.25">
      <c r="B3765">
        <v>2016</v>
      </c>
      <c r="C3765">
        <v>4</v>
      </c>
      <c r="D3765">
        <v>18</v>
      </c>
      <c r="E3765" s="127">
        <v>56.7652359</v>
      </c>
    </row>
    <row r="3766" spans="2:5" hidden="1" x14ac:dyDescent="0.25">
      <c r="B3766">
        <v>2016</v>
      </c>
      <c r="C3766">
        <v>4</v>
      </c>
      <c r="D3766">
        <v>19</v>
      </c>
      <c r="E3766" s="127">
        <v>0.51818889400000001</v>
      </c>
    </row>
    <row r="3767" spans="2:5" hidden="1" x14ac:dyDescent="0.25">
      <c r="B3767">
        <v>2016</v>
      </c>
      <c r="C3767">
        <v>4</v>
      </c>
      <c r="D3767">
        <v>20</v>
      </c>
      <c r="E3767" s="127">
        <v>0</v>
      </c>
    </row>
    <row r="3768" spans="2:5" hidden="1" x14ac:dyDescent="0.25">
      <c r="B3768">
        <v>2016</v>
      </c>
      <c r="C3768">
        <v>4</v>
      </c>
      <c r="D3768">
        <v>21</v>
      </c>
      <c r="E3768" s="127">
        <v>0</v>
      </c>
    </row>
    <row r="3769" spans="2:5" hidden="1" x14ac:dyDescent="0.25">
      <c r="B3769">
        <v>2016</v>
      </c>
      <c r="C3769">
        <v>4</v>
      </c>
      <c r="D3769">
        <v>22</v>
      </c>
      <c r="E3769" s="127">
        <v>0</v>
      </c>
    </row>
    <row r="3770" spans="2:5" hidden="1" x14ac:dyDescent="0.25">
      <c r="B3770">
        <v>2016</v>
      </c>
      <c r="C3770">
        <v>4</v>
      </c>
      <c r="D3770">
        <v>23</v>
      </c>
      <c r="E3770" s="127">
        <v>0</v>
      </c>
    </row>
    <row r="3771" spans="2:5" hidden="1" x14ac:dyDescent="0.25">
      <c r="B3771">
        <v>2016</v>
      </c>
      <c r="C3771">
        <v>4</v>
      </c>
      <c r="D3771">
        <v>24</v>
      </c>
      <c r="E3771" s="127">
        <v>0</v>
      </c>
    </row>
    <row r="3772" spans="2:5" hidden="1" x14ac:dyDescent="0.25">
      <c r="B3772">
        <v>2016</v>
      </c>
      <c r="C3772">
        <v>4</v>
      </c>
      <c r="D3772">
        <v>25</v>
      </c>
      <c r="E3772" s="127">
        <v>0</v>
      </c>
    </row>
    <row r="3773" spans="2:5" hidden="1" x14ac:dyDescent="0.25">
      <c r="B3773">
        <v>2016</v>
      </c>
      <c r="C3773">
        <v>4</v>
      </c>
      <c r="D3773">
        <v>26</v>
      </c>
      <c r="E3773" s="127">
        <v>0</v>
      </c>
    </row>
    <row r="3774" spans="2:5" hidden="1" x14ac:dyDescent="0.25">
      <c r="B3774">
        <v>2016</v>
      </c>
      <c r="C3774">
        <v>4</v>
      </c>
      <c r="D3774">
        <v>27</v>
      </c>
      <c r="E3774" s="127">
        <v>0</v>
      </c>
    </row>
    <row r="3775" spans="2:5" hidden="1" x14ac:dyDescent="0.25">
      <c r="B3775">
        <v>2016</v>
      </c>
      <c r="C3775">
        <v>4</v>
      </c>
      <c r="D3775">
        <v>28</v>
      </c>
      <c r="E3775" s="127">
        <v>0</v>
      </c>
    </row>
    <row r="3776" spans="2:5" hidden="1" x14ac:dyDescent="0.25">
      <c r="B3776">
        <v>2016</v>
      </c>
      <c r="C3776">
        <v>4</v>
      </c>
      <c r="D3776">
        <v>29</v>
      </c>
      <c r="E3776" s="127">
        <v>0</v>
      </c>
    </row>
    <row r="3777" spans="2:5" hidden="1" x14ac:dyDescent="0.25">
      <c r="B3777">
        <v>2016</v>
      </c>
      <c r="C3777">
        <v>4</v>
      </c>
      <c r="D3777">
        <v>30</v>
      </c>
      <c r="E3777" s="127">
        <v>0</v>
      </c>
    </row>
    <row r="3778" spans="2:5" hidden="1" x14ac:dyDescent="0.25">
      <c r="B3778">
        <v>2016</v>
      </c>
      <c r="C3778">
        <v>5</v>
      </c>
      <c r="D3778">
        <v>1</v>
      </c>
      <c r="E3778" s="127">
        <v>0</v>
      </c>
    </row>
    <row r="3779" spans="2:5" hidden="1" x14ac:dyDescent="0.25">
      <c r="B3779">
        <v>2016</v>
      </c>
      <c r="C3779">
        <v>5</v>
      </c>
      <c r="D3779">
        <v>2</v>
      </c>
      <c r="E3779" s="127">
        <v>0</v>
      </c>
    </row>
    <row r="3780" spans="2:5" hidden="1" x14ac:dyDescent="0.25">
      <c r="B3780">
        <v>2016</v>
      </c>
      <c r="C3780">
        <v>5</v>
      </c>
      <c r="D3780">
        <v>3</v>
      </c>
      <c r="E3780" s="127">
        <v>0</v>
      </c>
    </row>
    <row r="3781" spans="2:5" hidden="1" x14ac:dyDescent="0.25">
      <c r="B3781">
        <v>2016</v>
      </c>
      <c r="C3781">
        <v>5</v>
      </c>
      <c r="D3781">
        <v>4</v>
      </c>
      <c r="E3781" s="127">
        <v>0</v>
      </c>
    </row>
    <row r="3782" spans="2:5" hidden="1" x14ac:dyDescent="0.25">
      <c r="B3782">
        <v>2016</v>
      </c>
      <c r="C3782">
        <v>5</v>
      </c>
      <c r="D3782">
        <v>5</v>
      </c>
      <c r="E3782" s="127">
        <v>0</v>
      </c>
    </row>
    <row r="3783" spans="2:5" hidden="1" x14ac:dyDescent="0.25">
      <c r="B3783">
        <v>2016</v>
      </c>
      <c r="C3783">
        <v>5</v>
      </c>
      <c r="D3783">
        <v>6</v>
      </c>
      <c r="E3783" s="127">
        <v>0</v>
      </c>
    </row>
    <row r="3784" spans="2:5" hidden="1" x14ac:dyDescent="0.25">
      <c r="B3784">
        <v>2016</v>
      </c>
      <c r="C3784">
        <v>5</v>
      </c>
      <c r="D3784">
        <v>7</v>
      </c>
      <c r="E3784" s="127">
        <v>0</v>
      </c>
    </row>
    <row r="3785" spans="2:5" hidden="1" x14ac:dyDescent="0.25">
      <c r="B3785">
        <v>2016</v>
      </c>
      <c r="C3785">
        <v>5</v>
      </c>
      <c r="D3785">
        <v>8</v>
      </c>
      <c r="E3785" s="127">
        <v>0</v>
      </c>
    </row>
    <row r="3786" spans="2:5" hidden="1" x14ac:dyDescent="0.25">
      <c r="B3786">
        <v>2016</v>
      </c>
      <c r="C3786">
        <v>5</v>
      </c>
      <c r="D3786">
        <v>9</v>
      </c>
      <c r="E3786" s="127">
        <v>0</v>
      </c>
    </row>
    <row r="3787" spans="2:5" hidden="1" x14ac:dyDescent="0.25">
      <c r="B3787">
        <v>2016</v>
      </c>
      <c r="C3787">
        <v>5</v>
      </c>
      <c r="D3787">
        <v>10</v>
      </c>
      <c r="E3787" s="127">
        <v>0</v>
      </c>
    </row>
    <row r="3788" spans="2:5" hidden="1" x14ac:dyDescent="0.25">
      <c r="B3788">
        <v>2016</v>
      </c>
      <c r="C3788">
        <v>5</v>
      </c>
      <c r="D3788">
        <v>11</v>
      </c>
      <c r="E3788" s="127">
        <v>0</v>
      </c>
    </row>
    <row r="3789" spans="2:5" hidden="1" x14ac:dyDescent="0.25">
      <c r="B3789">
        <v>2016</v>
      </c>
      <c r="C3789">
        <v>5</v>
      </c>
      <c r="D3789">
        <v>12</v>
      </c>
      <c r="E3789" s="127">
        <v>0</v>
      </c>
    </row>
    <row r="3790" spans="2:5" hidden="1" x14ac:dyDescent="0.25">
      <c r="B3790">
        <v>2016</v>
      </c>
      <c r="C3790">
        <v>5</v>
      </c>
      <c r="D3790">
        <v>13</v>
      </c>
      <c r="E3790" s="127">
        <v>0</v>
      </c>
    </row>
    <row r="3791" spans="2:5" hidden="1" x14ac:dyDescent="0.25">
      <c r="B3791">
        <v>2016</v>
      </c>
      <c r="C3791">
        <v>5</v>
      </c>
      <c r="D3791">
        <v>14</v>
      </c>
      <c r="E3791" s="127">
        <v>0</v>
      </c>
    </row>
    <row r="3792" spans="2:5" hidden="1" x14ac:dyDescent="0.25">
      <c r="B3792">
        <v>2016</v>
      </c>
      <c r="C3792">
        <v>5</v>
      </c>
      <c r="D3792">
        <v>15</v>
      </c>
      <c r="E3792" s="127">
        <v>0</v>
      </c>
    </row>
    <row r="3793" spans="2:5" hidden="1" x14ac:dyDescent="0.25">
      <c r="B3793">
        <v>2016</v>
      </c>
      <c r="C3793">
        <v>5</v>
      </c>
      <c r="D3793">
        <v>16</v>
      </c>
      <c r="E3793" s="127">
        <v>0</v>
      </c>
    </row>
    <row r="3794" spans="2:5" hidden="1" x14ac:dyDescent="0.25">
      <c r="B3794">
        <v>2016</v>
      </c>
      <c r="C3794">
        <v>5</v>
      </c>
      <c r="D3794">
        <v>17</v>
      </c>
      <c r="E3794" s="127">
        <v>0</v>
      </c>
    </row>
    <row r="3795" spans="2:5" hidden="1" x14ac:dyDescent="0.25">
      <c r="B3795">
        <v>2016</v>
      </c>
      <c r="C3795">
        <v>5</v>
      </c>
      <c r="D3795">
        <v>18</v>
      </c>
      <c r="E3795" s="127">
        <v>0</v>
      </c>
    </row>
    <row r="3796" spans="2:5" hidden="1" x14ac:dyDescent="0.25">
      <c r="B3796">
        <v>2016</v>
      </c>
      <c r="C3796">
        <v>5</v>
      </c>
      <c r="D3796">
        <v>19</v>
      </c>
      <c r="E3796" s="127">
        <v>0</v>
      </c>
    </row>
    <row r="3797" spans="2:5" hidden="1" x14ac:dyDescent="0.25">
      <c r="B3797">
        <v>2016</v>
      </c>
      <c r="C3797">
        <v>5</v>
      </c>
      <c r="D3797">
        <v>20</v>
      </c>
      <c r="E3797" s="127">
        <v>0</v>
      </c>
    </row>
    <row r="3798" spans="2:5" hidden="1" x14ac:dyDescent="0.25">
      <c r="B3798">
        <v>2016</v>
      </c>
      <c r="C3798">
        <v>5</v>
      </c>
      <c r="D3798">
        <v>21</v>
      </c>
      <c r="E3798" s="127">
        <v>0</v>
      </c>
    </row>
    <row r="3799" spans="2:5" hidden="1" x14ac:dyDescent="0.25">
      <c r="B3799">
        <v>2016</v>
      </c>
      <c r="C3799">
        <v>5</v>
      </c>
      <c r="D3799">
        <v>22</v>
      </c>
      <c r="E3799" s="127">
        <v>0</v>
      </c>
    </row>
    <row r="3800" spans="2:5" hidden="1" x14ac:dyDescent="0.25">
      <c r="B3800">
        <v>2016</v>
      </c>
      <c r="C3800">
        <v>5</v>
      </c>
      <c r="D3800">
        <v>23</v>
      </c>
      <c r="E3800" s="127">
        <v>0</v>
      </c>
    </row>
    <row r="3801" spans="2:5" hidden="1" x14ac:dyDescent="0.25">
      <c r="B3801">
        <v>2016</v>
      </c>
      <c r="C3801">
        <v>5</v>
      </c>
      <c r="D3801">
        <v>24</v>
      </c>
      <c r="E3801" s="127">
        <v>0</v>
      </c>
    </row>
    <row r="3802" spans="2:5" hidden="1" x14ac:dyDescent="0.25">
      <c r="B3802">
        <v>2016</v>
      </c>
      <c r="C3802">
        <v>5</v>
      </c>
      <c r="D3802">
        <v>25</v>
      </c>
      <c r="E3802" s="127">
        <v>0</v>
      </c>
    </row>
    <row r="3803" spans="2:5" hidden="1" x14ac:dyDescent="0.25">
      <c r="B3803">
        <v>2016</v>
      </c>
      <c r="C3803">
        <v>5</v>
      </c>
      <c r="D3803">
        <v>26</v>
      </c>
      <c r="E3803" s="127">
        <v>0</v>
      </c>
    </row>
    <row r="3804" spans="2:5" hidden="1" x14ac:dyDescent="0.25">
      <c r="B3804">
        <v>2016</v>
      </c>
      <c r="C3804">
        <v>5</v>
      </c>
      <c r="D3804">
        <v>27</v>
      </c>
      <c r="E3804" s="127">
        <v>0.71999996899999996</v>
      </c>
    </row>
    <row r="3805" spans="2:5" hidden="1" x14ac:dyDescent="0.25">
      <c r="B3805">
        <v>2016</v>
      </c>
      <c r="C3805">
        <v>5</v>
      </c>
      <c r="D3805">
        <v>28</v>
      </c>
      <c r="E3805" s="127">
        <v>0</v>
      </c>
    </row>
    <row r="3806" spans="2:5" hidden="1" x14ac:dyDescent="0.25">
      <c r="B3806">
        <v>2016</v>
      </c>
      <c r="C3806">
        <v>5</v>
      </c>
      <c r="D3806">
        <v>29</v>
      </c>
      <c r="E3806" s="127">
        <v>0</v>
      </c>
    </row>
    <row r="3807" spans="2:5" hidden="1" x14ac:dyDescent="0.25">
      <c r="B3807">
        <v>2016</v>
      </c>
      <c r="C3807">
        <v>5</v>
      </c>
      <c r="D3807">
        <v>30</v>
      </c>
      <c r="E3807" s="127">
        <v>0</v>
      </c>
    </row>
    <row r="3808" spans="2:5" hidden="1" x14ac:dyDescent="0.25">
      <c r="B3808">
        <v>2016</v>
      </c>
      <c r="C3808">
        <v>5</v>
      </c>
      <c r="D3808">
        <v>31</v>
      </c>
      <c r="E3808" s="127">
        <v>0</v>
      </c>
    </row>
    <row r="3809" spans="2:5" hidden="1" x14ac:dyDescent="0.25">
      <c r="B3809">
        <v>2016</v>
      </c>
      <c r="C3809">
        <v>6</v>
      </c>
      <c r="D3809">
        <v>1</v>
      </c>
      <c r="E3809" s="127">
        <v>0</v>
      </c>
    </row>
    <row r="3810" spans="2:5" hidden="1" x14ac:dyDescent="0.25">
      <c r="B3810">
        <v>2016</v>
      </c>
      <c r="C3810">
        <v>6</v>
      </c>
      <c r="D3810">
        <v>2</v>
      </c>
      <c r="E3810" s="127">
        <v>0</v>
      </c>
    </row>
    <row r="3811" spans="2:5" hidden="1" x14ac:dyDescent="0.25">
      <c r="B3811">
        <v>2016</v>
      </c>
      <c r="C3811">
        <v>6</v>
      </c>
      <c r="D3811">
        <v>3</v>
      </c>
      <c r="E3811" s="127">
        <v>0</v>
      </c>
    </row>
    <row r="3812" spans="2:5" hidden="1" x14ac:dyDescent="0.25">
      <c r="B3812">
        <v>2016</v>
      </c>
      <c r="C3812">
        <v>6</v>
      </c>
      <c r="D3812">
        <v>4</v>
      </c>
      <c r="E3812" s="127">
        <v>0</v>
      </c>
    </row>
    <row r="3813" spans="2:5" hidden="1" x14ac:dyDescent="0.25">
      <c r="B3813">
        <v>2016</v>
      </c>
      <c r="C3813">
        <v>6</v>
      </c>
      <c r="D3813">
        <v>5</v>
      </c>
      <c r="E3813" s="127">
        <v>0</v>
      </c>
    </row>
    <row r="3814" spans="2:5" hidden="1" x14ac:dyDescent="0.25">
      <c r="B3814">
        <v>2016</v>
      </c>
      <c r="C3814">
        <v>6</v>
      </c>
      <c r="D3814">
        <v>6</v>
      </c>
      <c r="E3814" s="127">
        <v>0</v>
      </c>
    </row>
    <row r="3815" spans="2:5" hidden="1" x14ac:dyDescent="0.25">
      <c r="B3815">
        <v>2016</v>
      </c>
      <c r="C3815">
        <v>6</v>
      </c>
      <c r="D3815">
        <v>7</v>
      </c>
      <c r="E3815" s="127">
        <v>0</v>
      </c>
    </row>
    <row r="3816" spans="2:5" hidden="1" x14ac:dyDescent="0.25">
      <c r="B3816">
        <v>2016</v>
      </c>
      <c r="C3816">
        <v>6</v>
      </c>
      <c r="D3816">
        <v>8</v>
      </c>
      <c r="E3816" s="127">
        <v>0</v>
      </c>
    </row>
    <row r="3817" spans="2:5" hidden="1" x14ac:dyDescent="0.25">
      <c r="B3817">
        <v>2016</v>
      </c>
      <c r="C3817">
        <v>6</v>
      </c>
      <c r="D3817">
        <v>9</v>
      </c>
      <c r="E3817" s="127">
        <v>0</v>
      </c>
    </row>
    <row r="3818" spans="2:5" hidden="1" x14ac:dyDescent="0.25">
      <c r="B3818">
        <v>2016</v>
      </c>
      <c r="C3818">
        <v>6</v>
      </c>
      <c r="D3818">
        <v>10</v>
      </c>
      <c r="E3818" s="127">
        <v>0</v>
      </c>
    </row>
    <row r="3819" spans="2:5" hidden="1" x14ac:dyDescent="0.25">
      <c r="B3819">
        <v>2016</v>
      </c>
      <c r="C3819">
        <v>6</v>
      </c>
      <c r="D3819">
        <v>11</v>
      </c>
      <c r="E3819" s="127">
        <v>0</v>
      </c>
    </row>
    <row r="3820" spans="2:5" hidden="1" x14ac:dyDescent="0.25">
      <c r="B3820">
        <v>2016</v>
      </c>
      <c r="C3820">
        <v>6</v>
      </c>
      <c r="D3820">
        <v>12</v>
      </c>
      <c r="E3820" s="127">
        <v>0</v>
      </c>
    </row>
    <row r="3821" spans="2:5" hidden="1" x14ac:dyDescent="0.25">
      <c r="B3821">
        <v>2016</v>
      </c>
      <c r="C3821">
        <v>6</v>
      </c>
      <c r="D3821">
        <v>13</v>
      </c>
      <c r="E3821" s="127">
        <v>0</v>
      </c>
    </row>
    <row r="3822" spans="2:5" hidden="1" x14ac:dyDescent="0.25">
      <c r="B3822">
        <v>2016</v>
      </c>
      <c r="C3822">
        <v>6</v>
      </c>
      <c r="D3822">
        <v>14</v>
      </c>
      <c r="E3822" s="127">
        <v>0</v>
      </c>
    </row>
    <row r="3823" spans="2:5" hidden="1" x14ac:dyDescent="0.25">
      <c r="B3823">
        <v>2016</v>
      </c>
      <c r="C3823">
        <v>6</v>
      </c>
      <c r="D3823">
        <v>15</v>
      </c>
      <c r="E3823" s="127">
        <v>0</v>
      </c>
    </row>
    <row r="3824" spans="2:5" hidden="1" x14ac:dyDescent="0.25">
      <c r="B3824">
        <v>2016</v>
      </c>
      <c r="C3824">
        <v>6</v>
      </c>
      <c r="D3824">
        <v>16</v>
      </c>
      <c r="E3824" s="127">
        <v>0</v>
      </c>
    </row>
    <row r="3825" spans="2:5" hidden="1" x14ac:dyDescent="0.25">
      <c r="B3825">
        <v>2016</v>
      </c>
      <c r="C3825">
        <v>6</v>
      </c>
      <c r="D3825">
        <v>17</v>
      </c>
      <c r="E3825" s="127">
        <v>0</v>
      </c>
    </row>
    <row r="3826" spans="2:5" hidden="1" x14ac:dyDescent="0.25">
      <c r="B3826">
        <v>2016</v>
      </c>
      <c r="C3826">
        <v>6</v>
      </c>
      <c r="D3826">
        <v>18</v>
      </c>
      <c r="E3826" s="127">
        <v>0</v>
      </c>
    </row>
    <row r="3827" spans="2:5" hidden="1" x14ac:dyDescent="0.25">
      <c r="B3827">
        <v>2016</v>
      </c>
      <c r="C3827">
        <v>6</v>
      </c>
      <c r="D3827">
        <v>19</v>
      </c>
      <c r="E3827" s="127">
        <v>0</v>
      </c>
    </row>
    <row r="3828" spans="2:5" hidden="1" x14ac:dyDescent="0.25">
      <c r="B3828">
        <v>2016</v>
      </c>
      <c r="C3828">
        <v>6</v>
      </c>
      <c r="D3828">
        <v>20</v>
      </c>
      <c r="E3828" s="127">
        <v>0</v>
      </c>
    </row>
    <row r="3829" spans="2:5" hidden="1" x14ac:dyDescent="0.25">
      <c r="B3829">
        <v>2016</v>
      </c>
      <c r="C3829">
        <v>6</v>
      </c>
      <c r="D3829">
        <v>21</v>
      </c>
      <c r="E3829" s="127">
        <v>0</v>
      </c>
    </row>
    <row r="3830" spans="2:5" hidden="1" x14ac:dyDescent="0.25">
      <c r="B3830">
        <v>2016</v>
      </c>
      <c r="C3830">
        <v>6</v>
      </c>
      <c r="D3830">
        <v>22</v>
      </c>
      <c r="E3830" s="127">
        <v>0</v>
      </c>
    </row>
    <row r="3831" spans="2:5" hidden="1" x14ac:dyDescent="0.25">
      <c r="B3831">
        <v>2016</v>
      </c>
      <c r="C3831">
        <v>6</v>
      </c>
      <c r="D3831">
        <v>23</v>
      </c>
      <c r="E3831" s="127">
        <v>0</v>
      </c>
    </row>
    <row r="3832" spans="2:5" hidden="1" x14ac:dyDescent="0.25">
      <c r="B3832">
        <v>2016</v>
      </c>
      <c r="C3832">
        <v>6</v>
      </c>
      <c r="D3832">
        <v>24</v>
      </c>
      <c r="E3832" s="127">
        <v>0</v>
      </c>
    </row>
    <row r="3833" spans="2:5" hidden="1" x14ac:dyDescent="0.25">
      <c r="B3833">
        <v>2016</v>
      </c>
      <c r="C3833">
        <v>6</v>
      </c>
      <c r="D3833">
        <v>25</v>
      </c>
      <c r="E3833" s="127">
        <v>0</v>
      </c>
    </row>
    <row r="3834" spans="2:5" hidden="1" x14ac:dyDescent="0.25">
      <c r="B3834">
        <v>2016</v>
      </c>
      <c r="C3834">
        <v>6</v>
      </c>
      <c r="D3834">
        <v>26</v>
      </c>
      <c r="E3834" s="127">
        <v>0</v>
      </c>
    </row>
    <row r="3835" spans="2:5" hidden="1" x14ac:dyDescent="0.25">
      <c r="B3835">
        <v>2016</v>
      </c>
      <c r="C3835">
        <v>6</v>
      </c>
      <c r="D3835">
        <v>27</v>
      </c>
      <c r="E3835" s="127">
        <v>0</v>
      </c>
    </row>
    <row r="3836" spans="2:5" hidden="1" x14ac:dyDescent="0.25">
      <c r="B3836">
        <v>2016</v>
      </c>
      <c r="C3836">
        <v>6</v>
      </c>
      <c r="D3836">
        <v>28</v>
      </c>
      <c r="E3836" s="127">
        <v>0</v>
      </c>
    </row>
    <row r="3837" spans="2:5" hidden="1" x14ac:dyDescent="0.25">
      <c r="B3837">
        <v>2016</v>
      </c>
      <c r="C3837">
        <v>6</v>
      </c>
      <c r="D3837">
        <v>29</v>
      </c>
      <c r="E3837" s="127">
        <v>0</v>
      </c>
    </row>
    <row r="3838" spans="2:5" hidden="1" x14ac:dyDescent="0.25">
      <c r="B3838">
        <v>2016</v>
      </c>
      <c r="C3838">
        <v>6</v>
      </c>
      <c r="D3838">
        <v>30</v>
      </c>
      <c r="E3838" s="127">
        <v>0</v>
      </c>
    </row>
    <row r="3839" spans="2:5" hidden="1" x14ac:dyDescent="0.25">
      <c r="B3839">
        <v>2016</v>
      </c>
      <c r="C3839">
        <v>7</v>
      </c>
      <c r="D3839">
        <v>1</v>
      </c>
      <c r="E3839" s="127">
        <v>0</v>
      </c>
    </row>
    <row r="3840" spans="2:5" hidden="1" x14ac:dyDescent="0.25">
      <c r="B3840">
        <v>2016</v>
      </c>
      <c r="C3840">
        <v>7</v>
      </c>
      <c r="D3840">
        <v>2</v>
      </c>
      <c r="E3840" s="127">
        <v>0</v>
      </c>
    </row>
    <row r="3841" spans="2:5" hidden="1" x14ac:dyDescent="0.25">
      <c r="B3841">
        <v>2016</v>
      </c>
      <c r="C3841">
        <v>7</v>
      </c>
      <c r="D3841">
        <v>3</v>
      </c>
      <c r="E3841" s="127">
        <v>0</v>
      </c>
    </row>
    <row r="3842" spans="2:5" hidden="1" x14ac:dyDescent="0.25">
      <c r="B3842">
        <v>2016</v>
      </c>
      <c r="C3842">
        <v>7</v>
      </c>
      <c r="D3842">
        <v>4</v>
      </c>
      <c r="E3842" s="127">
        <v>0</v>
      </c>
    </row>
    <row r="3843" spans="2:5" hidden="1" x14ac:dyDescent="0.25">
      <c r="B3843">
        <v>2016</v>
      </c>
      <c r="C3843">
        <v>7</v>
      </c>
      <c r="D3843">
        <v>5</v>
      </c>
      <c r="E3843" s="127">
        <v>0</v>
      </c>
    </row>
    <row r="3844" spans="2:5" hidden="1" x14ac:dyDescent="0.25">
      <c r="B3844">
        <v>2016</v>
      </c>
      <c r="C3844">
        <v>7</v>
      </c>
      <c r="D3844">
        <v>6</v>
      </c>
      <c r="E3844" s="127">
        <v>0</v>
      </c>
    </row>
    <row r="3845" spans="2:5" hidden="1" x14ac:dyDescent="0.25">
      <c r="B3845">
        <v>2016</v>
      </c>
      <c r="C3845">
        <v>7</v>
      </c>
      <c r="D3845">
        <v>7</v>
      </c>
      <c r="E3845" s="127">
        <v>0</v>
      </c>
    </row>
    <row r="3846" spans="2:5" hidden="1" x14ac:dyDescent="0.25">
      <c r="B3846">
        <v>2016</v>
      </c>
      <c r="C3846">
        <v>7</v>
      </c>
      <c r="D3846">
        <v>8</v>
      </c>
      <c r="E3846" s="127">
        <v>0</v>
      </c>
    </row>
    <row r="3847" spans="2:5" hidden="1" x14ac:dyDescent="0.25">
      <c r="B3847">
        <v>2016</v>
      </c>
      <c r="C3847">
        <v>7</v>
      </c>
      <c r="D3847">
        <v>9</v>
      </c>
      <c r="E3847" s="127">
        <v>0</v>
      </c>
    </row>
    <row r="3848" spans="2:5" hidden="1" x14ac:dyDescent="0.25">
      <c r="B3848">
        <v>2016</v>
      </c>
      <c r="C3848">
        <v>7</v>
      </c>
      <c r="D3848">
        <v>10</v>
      </c>
      <c r="E3848" s="127">
        <v>0</v>
      </c>
    </row>
    <row r="3849" spans="2:5" hidden="1" x14ac:dyDescent="0.25">
      <c r="B3849">
        <v>2016</v>
      </c>
      <c r="C3849">
        <v>7</v>
      </c>
      <c r="D3849">
        <v>11</v>
      </c>
      <c r="E3849" s="127">
        <v>0</v>
      </c>
    </row>
    <row r="3850" spans="2:5" hidden="1" x14ac:dyDescent="0.25">
      <c r="B3850">
        <v>2016</v>
      </c>
      <c r="C3850">
        <v>7</v>
      </c>
      <c r="D3850">
        <v>12</v>
      </c>
      <c r="E3850" s="127">
        <v>0</v>
      </c>
    </row>
    <row r="3851" spans="2:5" hidden="1" x14ac:dyDescent="0.25">
      <c r="B3851">
        <v>2016</v>
      </c>
      <c r="C3851">
        <v>7</v>
      </c>
      <c r="D3851">
        <v>13</v>
      </c>
      <c r="E3851" s="127">
        <v>0</v>
      </c>
    </row>
    <row r="3852" spans="2:5" hidden="1" x14ac:dyDescent="0.25">
      <c r="B3852">
        <v>2016</v>
      </c>
      <c r="C3852">
        <v>7</v>
      </c>
      <c r="D3852">
        <v>14</v>
      </c>
      <c r="E3852" s="127">
        <v>0</v>
      </c>
    </row>
    <row r="3853" spans="2:5" hidden="1" x14ac:dyDescent="0.25">
      <c r="B3853">
        <v>2016</v>
      </c>
      <c r="C3853">
        <v>7</v>
      </c>
      <c r="D3853">
        <v>15</v>
      </c>
      <c r="E3853" s="127">
        <v>0</v>
      </c>
    </row>
    <row r="3854" spans="2:5" hidden="1" x14ac:dyDescent="0.25">
      <c r="B3854">
        <v>2016</v>
      </c>
      <c r="C3854">
        <v>7</v>
      </c>
      <c r="D3854">
        <v>16</v>
      </c>
      <c r="E3854" s="127">
        <v>0</v>
      </c>
    </row>
    <row r="3855" spans="2:5" hidden="1" x14ac:dyDescent="0.25">
      <c r="B3855">
        <v>2016</v>
      </c>
      <c r="C3855">
        <v>7</v>
      </c>
      <c r="D3855">
        <v>17</v>
      </c>
      <c r="E3855" s="127">
        <v>0</v>
      </c>
    </row>
    <row r="3856" spans="2:5" hidden="1" x14ac:dyDescent="0.25">
      <c r="B3856">
        <v>2016</v>
      </c>
      <c r="C3856">
        <v>7</v>
      </c>
      <c r="D3856">
        <v>18</v>
      </c>
      <c r="E3856" s="127">
        <v>0</v>
      </c>
    </row>
    <row r="3857" spans="2:5" hidden="1" x14ac:dyDescent="0.25">
      <c r="B3857">
        <v>2016</v>
      </c>
      <c r="C3857">
        <v>7</v>
      </c>
      <c r="D3857">
        <v>19</v>
      </c>
      <c r="E3857" s="127">
        <v>0</v>
      </c>
    </row>
    <row r="3858" spans="2:5" hidden="1" x14ac:dyDescent="0.25">
      <c r="B3858">
        <v>2016</v>
      </c>
      <c r="C3858">
        <v>7</v>
      </c>
      <c r="D3858">
        <v>20</v>
      </c>
      <c r="E3858" s="127">
        <v>0</v>
      </c>
    </row>
    <row r="3859" spans="2:5" hidden="1" x14ac:dyDescent="0.25">
      <c r="B3859">
        <v>2016</v>
      </c>
      <c r="C3859">
        <v>7</v>
      </c>
      <c r="D3859">
        <v>21</v>
      </c>
      <c r="E3859" s="127">
        <v>0</v>
      </c>
    </row>
    <row r="3860" spans="2:5" hidden="1" x14ac:dyDescent="0.25">
      <c r="B3860">
        <v>2016</v>
      </c>
      <c r="C3860">
        <v>7</v>
      </c>
      <c r="D3860">
        <v>22</v>
      </c>
      <c r="E3860" s="127">
        <v>0</v>
      </c>
    </row>
    <row r="3861" spans="2:5" hidden="1" x14ac:dyDescent="0.25">
      <c r="B3861">
        <v>2016</v>
      </c>
      <c r="C3861">
        <v>7</v>
      </c>
      <c r="D3861">
        <v>23</v>
      </c>
      <c r="E3861" s="127">
        <v>0</v>
      </c>
    </row>
    <row r="3862" spans="2:5" hidden="1" x14ac:dyDescent="0.25">
      <c r="B3862">
        <v>2016</v>
      </c>
      <c r="C3862">
        <v>7</v>
      </c>
      <c r="D3862">
        <v>24</v>
      </c>
      <c r="E3862" s="127">
        <v>0</v>
      </c>
    </row>
    <row r="3863" spans="2:5" hidden="1" x14ac:dyDescent="0.25">
      <c r="B3863">
        <v>2016</v>
      </c>
      <c r="C3863">
        <v>7</v>
      </c>
      <c r="D3863">
        <v>25</v>
      </c>
      <c r="E3863" s="127">
        <v>0</v>
      </c>
    </row>
    <row r="3864" spans="2:5" hidden="1" x14ac:dyDescent="0.25">
      <c r="B3864">
        <v>2016</v>
      </c>
      <c r="C3864">
        <v>7</v>
      </c>
      <c r="D3864">
        <v>26</v>
      </c>
      <c r="E3864" s="127">
        <v>0</v>
      </c>
    </row>
    <row r="3865" spans="2:5" hidden="1" x14ac:dyDescent="0.25">
      <c r="B3865">
        <v>2016</v>
      </c>
      <c r="C3865">
        <v>7</v>
      </c>
      <c r="D3865">
        <v>27</v>
      </c>
      <c r="E3865" s="127">
        <v>0</v>
      </c>
    </row>
    <row r="3866" spans="2:5" hidden="1" x14ac:dyDescent="0.25">
      <c r="B3866">
        <v>2016</v>
      </c>
      <c r="C3866">
        <v>7</v>
      </c>
      <c r="D3866">
        <v>28</v>
      </c>
      <c r="E3866" s="127">
        <v>0</v>
      </c>
    </row>
    <row r="3867" spans="2:5" hidden="1" x14ac:dyDescent="0.25">
      <c r="B3867">
        <v>2016</v>
      </c>
      <c r="C3867">
        <v>7</v>
      </c>
      <c r="D3867">
        <v>29</v>
      </c>
      <c r="E3867" s="127">
        <v>0</v>
      </c>
    </row>
    <row r="3868" spans="2:5" hidden="1" x14ac:dyDescent="0.25">
      <c r="B3868">
        <v>2016</v>
      </c>
      <c r="C3868">
        <v>7</v>
      </c>
      <c r="D3868">
        <v>30</v>
      </c>
      <c r="E3868" s="127">
        <v>0</v>
      </c>
    </row>
    <row r="3869" spans="2:5" hidden="1" x14ac:dyDescent="0.25">
      <c r="B3869">
        <v>2016</v>
      </c>
      <c r="C3869">
        <v>7</v>
      </c>
      <c r="D3869">
        <v>31</v>
      </c>
      <c r="E3869" s="127">
        <v>0</v>
      </c>
    </row>
    <row r="3870" spans="2:5" hidden="1" x14ac:dyDescent="0.25">
      <c r="B3870">
        <v>2016</v>
      </c>
      <c r="C3870">
        <v>8</v>
      </c>
      <c r="D3870">
        <v>1</v>
      </c>
      <c r="E3870" s="127">
        <v>0</v>
      </c>
    </row>
    <row r="3871" spans="2:5" hidden="1" x14ac:dyDescent="0.25">
      <c r="B3871">
        <v>2016</v>
      </c>
      <c r="C3871">
        <v>8</v>
      </c>
      <c r="D3871">
        <v>2</v>
      </c>
      <c r="E3871" s="127">
        <v>0</v>
      </c>
    </row>
    <row r="3872" spans="2:5" hidden="1" x14ac:dyDescent="0.25">
      <c r="B3872">
        <v>2016</v>
      </c>
      <c r="C3872">
        <v>8</v>
      </c>
      <c r="D3872">
        <v>3</v>
      </c>
      <c r="E3872" s="127">
        <v>0</v>
      </c>
    </row>
    <row r="3873" spans="2:5" hidden="1" x14ac:dyDescent="0.25">
      <c r="B3873">
        <v>2016</v>
      </c>
      <c r="C3873">
        <v>8</v>
      </c>
      <c r="D3873">
        <v>4</v>
      </c>
      <c r="E3873" s="127">
        <v>0</v>
      </c>
    </row>
    <row r="3874" spans="2:5" hidden="1" x14ac:dyDescent="0.25">
      <c r="B3874">
        <v>2016</v>
      </c>
      <c r="C3874">
        <v>8</v>
      </c>
      <c r="D3874">
        <v>5</v>
      </c>
      <c r="E3874" s="127">
        <v>0</v>
      </c>
    </row>
    <row r="3875" spans="2:5" hidden="1" x14ac:dyDescent="0.25">
      <c r="B3875">
        <v>2016</v>
      </c>
      <c r="C3875">
        <v>8</v>
      </c>
      <c r="D3875">
        <v>6</v>
      </c>
      <c r="E3875" s="127">
        <v>0</v>
      </c>
    </row>
    <row r="3876" spans="2:5" hidden="1" x14ac:dyDescent="0.25">
      <c r="B3876">
        <v>2016</v>
      </c>
      <c r="C3876">
        <v>8</v>
      </c>
      <c r="D3876">
        <v>7</v>
      </c>
      <c r="E3876" s="127">
        <v>0</v>
      </c>
    </row>
    <row r="3877" spans="2:5" hidden="1" x14ac:dyDescent="0.25">
      <c r="B3877">
        <v>2016</v>
      </c>
      <c r="C3877">
        <v>8</v>
      </c>
      <c r="D3877">
        <v>8</v>
      </c>
      <c r="E3877" s="127">
        <v>0</v>
      </c>
    </row>
    <row r="3878" spans="2:5" hidden="1" x14ac:dyDescent="0.25">
      <c r="B3878">
        <v>2016</v>
      </c>
      <c r="C3878">
        <v>8</v>
      </c>
      <c r="D3878">
        <v>9</v>
      </c>
      <c r="E3878" s="127">
        <v>0</v>
      </c>
    </row>
    <row r="3879" spans="2:5" hidden="1" x14ac:dyDescent="0.25">
      <c r="B3879">
        <v>2016</v>
      </c>
      <c r="C3879">
        <v>8</v>
      </c>
      <c r="D3879">
        <v>10</v>
      </c>
      <c r="E3879" s="127">
        <v>0</v>
      </c>
    </row>
    <row r="3880" spans="2:5" hidden="1" x14ac:dyDescent="0.25">
      <c r="B3880">
        <v>2016</v>
      </c>
      <c r="C3880">
        <v>8</v>
      </c>
      <c r="D3880">
        <v>11</v>
      </c>
      <c r="E3880" s="127">
        <v>0</v>
      </c>
    </row>
    <row r="3881" spans="2:5" hidden="1" x14ac:dyDescent="0.25">
      <c r="B3881">
        <v>2016</v>
      </c>
      <c r="C3881">
        <v>8</v>
      </c>
      <c r="D3881">
        <v>12</v>
      </c>
      <c r="E3881" s="127">
        <v>0</v>
      </c>
    </row>
    <row r="3882" spans="2:5" hidden="1" x14ac:dyDescent="0.25">
      <c r="B3882">
        <v>2016</v>
      </c>
      <c r="C3882">
        <v>8</v>
      </c>
      <c r="D3882">
        <v>13</v>
      </c>
      <c r="E3882" s="127">
        <v>0</v>
      </c>
    </row>
    <row r="3883" spans="2:5" hidden="1" x14ac:dyDescent="0.25">
      <c r="B3883">
        <v>2016</v>
      </c>
      <c r="C3883">
        <v>8</v>
      </c>
      <c r="D3883">
        <v>14</v>
      </c>
      <c r="E3883" s="127">
        <v>0</v>
      </c>
    </row>
    <row r="3884" spans="2:5" hidden="1" x14ac:dyDescent="0.25">
      <c r="B3884">
        <v>2016</v>
      </c>
      <c r="C3884">
        <v>8</v>
      </c>
      <c r="D3884">
        <v>15</v>
      </c>
      <c r="E3884" s="127">
        <v>0</v>
      </c>
    </row>
    <row r="3885" spans="2:5" hidden="1" x14ac:dyDescent="0.25">
      <c r="B3885">
        <v>2016</v>
      </c>
      <c r="C3885">
        <v>8</v>
      </c>
      <c r="D3885">
        <v>16</v>
      </c>
      <c r="E3885" s="127">
        <v>0</v>
      </c>
    </row>
    <row r="3886" spans="2:5" hidden="1" x14ac:dyDescent="0.25">
      <c r="B3886">
        <v>2016</v>
      </c>
      <c r="C3886">
        <v>8</v>
      </c>
      <c r="D3886">
        <v>17</v>
      </c>
      <c r="E3886" s="127">
        <v>0</v>
      </c>
    </row>
    <row r="3887" spans="2:5" hidden="1" x14ac:dyDescent="0.25">
      <c r="B3887">
        <v>2016</v>
      </c>
      <c r="C3887">
        <v>8</v>
      </c>
      <c r="D3887">
        <v>18</v>
      </c>
      <c r="E3887" s="127">
        <v>0</v>
      </c>
    </row>
    <row r="3888" spans="2:5" hidden="1" x14ac:dyDescent="0.25">
      <c r="B3888">
        <v>2016</v>
      </c>
      <c r="C3888">
        <v>8</v>
      </c>
      <c r="D3888">
        <v>19</v>
      </c>
      <c r="E3888" s="127">
        <v>0</v>
      </c>
    </row>
    <row r="3889" spans="2:5" hidden="1" x14ac:dyDescent="0.25">
      <c r="B3889">
        <v>2016</v>
      </c>
      <c r="C3889">
        <v>8</v>
      </c>
      <c r="D3889">
        <v>20</v>
      </c>
      <c r="E3889" s="127">
        <v>0</v>
      </c>
    </row>
    <row r="3890" spans="2:5" hidden="1" x14ac:dyDescent="0.25">
      <c r="B3890">
        <v>2016</v>
      </c>
      <c r="C3890">
        <v>8</v>
      </c>
      <c r="D3890">
        <v>21</v>
      </c>
      <c r="E3890" s="127">
        <v>0</v>
      </c>
    </row>
    <row r="3891" spans="2:5" hidden="1" x14ac:dyDescent="0.25">
      <c r="B3891">
        <v>2016</v>
      </c>
      <c r="C3891">
        <v>8</v>
      </c>
      <c r="D3891">
        <v>22</v>
      </c>
      <c r="E3891" s="127">
        <v>0</v>
      </c>
    </row>
    <row r="3892" spans="2:5" hidden="1" x14ac:dyDescent="0.25">
      <c r="B3892">
        <v>2016</v>
      </c>
      <c r="C3892">
        <v>8</v>
      </c>
      <c r="D3892">
        <v>23</v>
      </c>
      <c r="E3892" s="127">
        <v>0</v>
      </c>
    </row>
    <row r="3893" spans="2:5" hidden="1" x14ac:dyDescent="0.25">
      <c r="B3893">
        <v>2016</v>
      </c>
      <c r="C3893">
        <v>8</v>
      </c>
      <c r="D3893">
        <v>24</v>
      </c>
      <c r="E3893" s="127">
        <v>0</v>
      </c>
    </row>
    <row r="3894" spans="2:5" hidden="1" x14ac:dyDescent="0.25">
      <c r="B3894">
        <v>2016</v>
      </c>
      <c r="C3894">
        <v>8</v>
      </c>
      <c r="D3894">
        <v>25</v>
      </c>
      <c r="E3894" s="127">
        <v>0</v>
      </c>
    </row>
    <row r="3895" spans="2:5" hidden="1" x14ac:dyDescent="0.25">
      <c r="B3895">
        <v>2016</v>
      </c>
      <c r="C3895">
        <v>8</v>
      </c>
      <c r="D3895">
        <v>26</v>
      </c>
      <c r="E3895" s="127">
        <v>0</v>
      </c>
    </row>
    <row r="3896" spans="2:5" hidden="1" x14ac:dyDescent="0.25">
      <c r="B3896">
        <v>2016</v>
      </c>
      <c r="C3896">
        <v>8</v>
      </c>
      <c r="D3896">
        <v>27</v>
      </c>
      <c r="E3896" s="127">
        <v>0</v>
      </c>
    </row>
    <row r="3897" spans="2:5" hidden="1" x14ac:dyDescent="0.25">
      <c r="B3897">
        <v>2016</v>
      </c>
      <c r="C3897">
        <v>8</v>
      </c>
      <c r="D3897">
        <v>28</v>
      </c>
      <c r="E3897" s="127">
        <v>0</v>
      </c>
    </row>
    <row r="3898" spans="2:5" hidden="1" x14ac:dyDescent="0.25">
      <c r="B3898">
        <v>2016</v>
      </c>
      <c r="C3898">
        <v>8</v>
      </c>
      <c r="D3898">
        <v>29</v>
      </c>
      <c r="E3898" s="127">
        <v>0</v>
      </c>
    </row>
    <row r="3899" spans="2:5" hidden="1" x14ac:dyDescent="0.25">
      <c r="B3899">
        <v>2016</v>
      </c>
      <c r="C3899">
        <v>8</v>
      </c>
      <c r="D3899">
        <v>30</v>
      </c>
      <c r="E3899" s="127">
        <v>0</v>
      </c>
    </row>
    <row r="3900" spans="2:5" hidden="1" x14ac:dyDescent="0.25">
      <c r="B3900">
        <v>2016</v>
      </c>
      <c r="C3900">
        <v>8</v>
      </c>
      <c r="D3900">
        <v>31</v>
      </c>
      <c r="E3900" s="127">
        <v>0</v>
      </c>
    </row>
    <row r="3901" spans="2:5" hidden="1" x14ac:dyDescent="0.25">
      <c r="B3901">
        <v>2016</v>
      </c>
      <c r="C3901">
        <v>9</v>
      </c>
      <c r="D3901">
        <v>1</v>
      </c>
      <c r="E3901" s="127">
        <v>0</v>
      </c>
    </row>
    <row r="3902" spans="2:5" hidden="1" x14ac:dyDescent="0.25">
      <c r="B3902">
        <v>2016</v>
      </c>
      <c r="C3902">
        <v>9</v>
      </c>
      <c r="D3902">
        <v>2</v>
      </c>
      <c r="E3902" s="127">
        <v>0</v>
      </c>
    </row>
    <row r="3903" spans="2:5" hidden="1" x14ac:dyDescent="0.25">
      <c r="B3903">
        <v>2016</v>
      </c>
      <c r="C3903">
        <v>9</v>
      </c>
      <c r="D3903">
        <v>3</v>
      </c>
      <c r="E3903" s="127">
        <v>0</v>
      </c>
    </row>
    <row r="3904" spans="2:5" hidden="1" x14ac:dyDescent="0.25">
      <c r="B3904">
        <v>2016</v>
      </c>
      <c r="C3904">
        <v>9</v>
      </c>
      <c r="D3904">
        <v>4</v>
      </c>
      <c r="E3904" s="127">
        <v>0</v>
      </c>
    </row>
    <row r="3905" spans="2:5" hidden="1" x14ac:dyDescent="0.25">
      <c r="B3905">
        <v>2016</v>
      </c>
      <c r="C3905">
        <v>9</v>
      </c>
      <c r="D3905">
        <v>5</v>
      </c>
      <c r="E3905" s="127">
        <v>0</v>
      </c>
    </row>
    <row r="3906" spans="2:5" hidden="1" x14ac:dyDescent="0.25">
      <c r="B3906">
        <v>2016</v>
      </c>
      <c r="C3906">
        <v>9</v>
      </c>
      <c r="D3906">
        <v>6</v>
      </c>
      <c r="E3906" s="127">
        <v>0</v>
      </c>
    </row>
    <row r="3907" spans="2:5" hidden="1" x14ac:dyDescent="0.25">
      <c r="B3907">
        <v>2016</v>
      </c>
      <c r="C3907">
        <v>9</v>
      </c>
      <c r="D3907">
        <v>7</v>
      </c>
      <c r="E3907" s="127">
        <v>0</v>
      </c>
    </row>
    <row r="3908" spans="2:5" hidden="1" x14ac:dyDescent="0.25">
      <c r="B3908">
        <v>2016</v>
      </c>
      <c r="C3908">
        <v>9</v>
      </c>
      <c r="D3908">
        <v>8</v>
      </c>
      <c r="E3908" s="127">
        <v>0</v>
      </c>
    </row>
    <row r="3909" spans="2:5" hidden="1" x14ac:dyDescent="0.25">
      <c r="B3909">
        <v>2016</v>
      </c>
      <c r="C3909">
        <v>9</v>
      </c>
      <c r="D3909">
        <v>9</v>
      </c>
      <c r="E3909" s="127">
        <v>0</v>
      </c>
    </row>
    <row r="3910" spans="2:5" hidden="1" x14ac:dyDescent="0.25">
      <c r="B3910">
        <v>2016</v>
      </c>
      <c r="C3910">
        <v>9</v>
      </c>
      <c r="D3910">
        <v>10</v>
      </c>
      <c r="E3910" s="127">
        <v>0</v>
      </c>
    </row>
    <row r="3911" spans="2:5" hidden="1" x14ac:dyDescent="0.25">
      <c r="B3911">
        <v>2016</v>
      </c>
      <c r="C3911">
        <v>9</v>
      </c>
      <c r="D3911">
        <v>11</v>
      </c>
      <c r="E3911" s="127">
        <v>0</v>
      </c>
    </row>
    <row r="3912" spans="2:5" hidden="1" x14ac:dyDescent="0.25">
      <c r="B3912">
        <v>2016</v>
      </c>
      <c r="C3912">
        <v>9</v>
      </c>
      <c r="D3912">
        <v>12</v>
      </c>
      <c r="E3912" s="127">
        <v>0</v>
      </c>
    </row>
    <row r="3913" spans="2:5" hidden="1" x14ac:dyDescent="0.25">
      <c r="B3913">
        <v>2016</v>
      </c>
      <c r="C3913">
        <v>9</v>
      </c>
      <c r="D3913">
        <v>13</v>
      </c>
      <c r="E3913" s="127">
        <v>0</v>
      </c>
    </row>
    <row r="3914" spans="2:5" hidden="1" x14ac:dyDescent="0.25">
      <c r="B3914">
        <v>2016</v>
      </c>
      <c r="C3914">
        <v>9</v>
      </c>
      <c r="D3914">
        <v>14</v>
      </c>
      <c r="E3914" s="127">
        <v>0</v>
      </c>
    </row>
    <row r="3915" spans="2:5" hidden="1" x14ac:dyDescent="0.25">
      <c r="B3915">
        <v>2016</v>
      </c>
      <c r="C3915">
        <v>9</v>
      </c>
      <c r="D3915">
        <v>15</v>
      </c>
      <c r="E3915" s="127">
        <v>0</v>
      </c>
    </row>
    <row r="3916" spans="2:5" hidden="1" x14ac:dyDescent="0.25">
      <c r="B3916">
        <v>2016</v>
      </c>
      <c r="C3916">
        <v>9</v>
      </c>
      <c r="D3916">
        <v>16</v>
      </c>
      <c r="E3916" s="127">
        <v>0</v>
      </c>
    </row>
    <row r="3917" spans="2:5" hidden="1" x14ac:dyDescent="0.25">
      <c r="B3917">
        <v>2016</v>
      </c>
      <c r="C3917">
        <v>9</v>
      </c>
      <c r="D3917">
        <v>17</v>
      </c>
      <c r="E3917" s="127">
        <v>0</v>
      </c>
    </row>
    <row r="3918" spans="2:5" hidden="1" x14ac:dyDescent="0.25">
      <c r="B3918">
        <v>2016</v>
      </c>
      <c r="C3918">
        <v>9</v>
      </c>
      <c r="D3918">
        <v>18</v>
      </c>
      <c r="E3918" s="127">
        <v>0</v>
      </c>
    </row>
    <row r="3919" spans="2:5" hidden="1" x14ac:dyDescent="0.25">
      <c r="B3919">
        <v>2016</v>
      </c>
      <c r="C3919">
        <v>9</v>
      </c>
      <c r="D3919">
        <v>19</v>
      </c>
      <c r="E3919" s="127">
        <v>0</v>
      </c>
    </row>
    <row r="3920" spans="2:5" hidden="1" x14ac:dyDescent="0.25">
      <c r="B3920">
        <v>2016</v>
      </c>
      <c r="C3920">
        <v>9</v>
      </c>
      <c r="D3920">
        <v>20</v>
      </c>
      <c r="E3920" s="127">
        <v>0</v>
      </c>
    </row>
    <row r="3921" spans="2:5" hidden="1" x14ac:dyDescent="0.25">
      <c r="B3921">
        <v>2016</v>
      </c>
      <c r="C3921">
        <v>9</v>
      </c>
      <c r="D3921">
        <v>21</v>
      </c>
      <c r="E3921" s="127">
        <v>0</v>
      </c>
    </row>
    <row r="3922" spans="2:5" hidden="1" x14ac:dyDescent="0.25">
      <c r="B3922">
        <v>2016</v>
      </c>
      <c r="C3922">
        <v>9</v>
      </c>
      <c r="D3922">
        <v>22</v>
      </c>
      <c r="E3922" s="127">
        <v>0</v>
      </c>
    </row>
    <row r="3923" spans="2:5" hidden="1" x14ac:dyDescent="0.25">
      <c r="B3923">
        <v>2016</v>
      </c>
      <c r="C3923">
        <v>9</v>
      </c>
      <c r="D3923">
        <v>23</v>
      </c>
      <c r="E3923" s="127">
        <v>14.4667969</v>
      </c>
    </row>
    <row r="3924" spans="2:5" hidden="1" x14ac:dyDescent="0.25">
      <c r="B3924">
        <v>2016</v>
      </c>
      <c r="C3924">
        <v>9</v>
      </c>
      <c r="D3924">
        <v>24</v>
      </c>
      <c r="E3924" s="127">
        <v>0</v>
      </c>
    </row>
    <row r="3925" spans="2:5" hidden="1" x14ac:dyDescent="0.25">
      <c r="B3925">
        <v>2016</v>
      </c>
      <c r="C3925">
        <v>9</v>
      </c>
      <c r="D3925">
        <v>25</v>
      </c>
      <c r="E3925" s="127">
        <v>0</v>
      </c>
    </row>
    <row r="3926" spans="2:5" hidden="1" x14ac:dyDescent="0.25">
      <c r="B3926">
        <v>2016</v>
      </c>
      <c r="C3926">
        <v>9</v>
      </c>
      <c r="D3926">
        <v>26</v>
      </c>
      <c r="E3926" s="127">
        <v>0</v>
      </c>
    </row>
    <row r="3927" spans="2:5" hidden="1" x14ac:dyDescent="0.25">
      <c r="B3927">
        <v>2016</v>
      </c>
      <c r="C3927">
        <v>9</v>
      </c>
      <c r="D3927">
        <v>27</v>
      </c>
      <c r="E3927" s="127">
        <v>0</v>
      </c>
    </row>
    <row r="3928" spans="2:5" hidden="1" x14ac:dyDescent="0.25">
      <c r="B3928">
        <v>2016</v>
      </c>
      <c r="C3928">
        <v>9</v>
      </c>
      <c r="D3928">
        <v>28</v>
      </c>
      <c r="E3928" s="127">
        <v>0</v>
      </c>
    </row>
    <row r="3929" spans="2:5" hidden="1" x14ac:dyDescent="0.25">
      <c r="B3929">
        <v>2016</v>
      </c>
      <c r="C3929">
        <v>9</v>
      </c>
      <c r="D3929">
        <v>29</v>
      </c>
      <c r="E3929" s="127">
        <v>0</v>
      </c>
    </row>
    <row r="3930" spans="2:5" hidden="1" x14ac:dyDescent="0.25">
      <c r="B3930">
        <v>2016</v>
      </c>
      <c r="C3930">
        <v>9</v>
      </c>
      <c r="D3930">
        <v>30</v>
      </c>
      <c r="E3930" s="127">
        <v>0</v>
      </c>
    </row>
    <row r="3931" spans="2:5" hidden="1" x14ac:dyDescent="0.25">
      <c r="B3931">
        <v>2016</v>
      </c>
      <c r="C3931">
        <v>10</v>
      </c>
      <c r="D3931">
        <v>1</v>
      </c>
      <c r="E3931" s="127">
        <v>0</v>
      </c>
    </row>
    <row r="3932" spans="2:5" hidden="1" x14ac:dyDescent="0.25">
      <c r="B3932">
        <v>2016</v>
      </c>
      <c r="C3932">
        <v>10</v>
      </c>
      <c r="D3932">
        <v>2</v>
      </c>
      <c r="E3932" s="127">
        <v>0</v>
      </c>
    </row>
    <row r="3933" spans="2:5" hidden="1" x14ac:dyDescent="0.25">
      <c r="B3933">
        <v>2016</v>
      </c>
      <c r="C3933">
        <v>10</v>
      </c>
      <c r="D3933">
        <v>3</v>
      </c>
      <c r="E3933" s="127">
        <v>0</v>
      </c>
    </row>
    <row r="3934" spans="2:5" hidden="1" x14ac:dyDescent="0.25">
      <c r="B3934">
        <v>2016</v>
      </c>
      <c r="C3934">
        <v>10</v>
      </c>
      <c r="D3934">
        <v>4</v>
      </c>
      <c r="E3934" s="127">
        <v>0</v>
      </c>
    </row>
    <row r="3935" spans="2:5" hidden="1" x14ac:dyDescent="0.25">
      <c r="B3935">
        <v>2016</v>
      </c>
      <c r="C3935">
        <v>10</v>
      </c>
      <c r="D3935">
        <v>5</v>
      </c>
      <c r="E3935" s="127">
        <v>8.8199996899999995</v>
      </c>
    </row>
    <row r="3936" spans="2:5" hidden="1" x14ac:dyDescent="0.25">
      <c r="B3936">
        <v>2016</v>
      </c>
      <c r="C3936">
        <v>10</v>
      </c>
      <c r="D3936">
        <v>6</v>
      </c>
      <c r="E3936" s="127">
        <v>0</v>
      </c>
    </row>
    <row r="3937" spans="2:5" hidden="1" x14ac:dyDescent="0.25">
      <c r="B3937">
        <v>2016</v>
      </c>
      <c r="C3937">
        <v>10</v>
      </c>
      <c r="D3937">
        <v>7</v>
      </c>
      <c r="E3937" s="127">
        <v>0</v>
      </c>
    </row>
    <row r="3938" spans="2:5" hidden="1" x14ac:dyDescent="0.25">
      <c r="B3938">
        <v>2016</v>
      </c>
      <c r="C3938">
        <v>10</v>
      </c>
      <c r="D3938">
        <v>8</v>
      </c>
      <c r="E3938" s="127">
        <v>0</v>
      </c>
    </row>
    <row r="3939" spans="2:5" hidden="1" x14ac:dyDescent="0.25">
      <c r="B3939">
        <v>2016</v>
      </c>
      <c r="C3939">
        <v>10</v>
      </c>
      <c r="D3939">
        <v>9</v>
      </c>
      <c r="E3939" s="127">
        <v>0</v>
      </c>
    </row>
    <row r="3940" spans="2:5" hidden="1" x14ac:dyDescent="0.25">
      <c r="B3940">
        <v>2016</v>
      </c>
      <c r="C3940">
        <v>10</v>
      </c>
      <c r="D3940">
        <v>10</v>
      </c>
      <c r="E3940" s="127">
        <v>2.9699997900000001</v>
      </c>
    </row>
    <row r="3941" spans="2:5" hidden="1" x14ac:dyDescent="0.25">
      <c r="B3941">
        <v>2016</v>
      </c>
      <c r="C3941">
        <v>10</v>
      </c>
      <c r="D3941">
        <v>11</v>
      </c>
      <c r="E3941" s="127">
        <v>0</v>
      </c>
    </row>
    <row r="3942" spans="2:5" hidden="1" x14ac:dyDescent="0.25">
      <c r="B3942">
        <v>2016</v>
      </c>
      <c r="C3942">
        <v>10</v>
      </c>
      <c r="D3942">
        <v>12</v>
      </c>
      <c r="E3942" s="127">
        <v>0</v>
      </c>
    </row>
    <row r="3943" spans="2:5" hidden="1" x14ac:dyDescent="0.25">
      <c r="B3943">
        <v>2016</v>
      </c>
      <c r="C3943">
        <v>10</v>
      </c>
      <c r="D3943">
        <v>13</v>
      </c>
      <c r="E3943" s="127">
        <v>27.270000499999998</v>
      </c>
    </row>
    <row r="3944" spans="2:5" hidden="1" x14ac:dyDescent="0.25">
      <c r="B3944">
        <v>2016</v>
      </c>
      <c r="C3944">
        <v>10</v>
      </c>
      <c r="D3944">
        <v>14</v>
      </c>
      <c r="E3944" s="127">
        <v>0</v>
      </c>
    </row>
    <row r="3945" spans="2:5" hidden="1" x14ac:dyDescent="0.25">
      <c r="B3945">
        <v>2016</v>
      </c>
      <c r="C3945">
        <v>10</v>
      </c>
      <c r="D3945">
        <v>15</v>
      </c>
      <c r="E3945" s="127">
        <v>0</v>
      </c>
    </row>
    <row r="3946" spans="2:5" hidden="1" x14ac:dyDescent="0.25">
      <c r="B3946">
        <v>2016</v>
      </c>
      <c r="C3946">
        <v>10</v>
      </c>
      <c r="D3946">
        <v>16</v>
      </c>
      <c r="E3946" s="127">
        <v>2.9699997900000001</v>
      </c>
    </row>
    <row r="3947" spans="2:5" hidden="1" x14ac:dyDescent="0.25">
      <c r="B3947">
        <v>2016</v>
      </c>
      <c r="C3947">
        <v>10</v>
      </c>
      <c r="D3947">
        <v>17</v>
      </c>
      <c r="E3947" s="127">
        <v>0</v>
      </c>
    </row>
    <row r="3948" spans="2:5" hidden="1" x14ac:dyDescent="0.25">
      <c r="B3948">
        <v>2016</v>
      </c>
      <c r="C3948">
        <v>10</v>
      </c>
      <c r="D3948">
        <v>18</v>
      </c>
      <c r="E3948" s="127">
        <v>0</v>
      </c>
    </row>
    <row r="3949" spans="2:5" hidden="1" x14ac:dyDescent="0.25">
      <c r="B3949">
        <v>2016</v>
      </c>
      <c r="C3949">
        <v>10</v>
      </c>
      <c r="D3949">
        <v>19</v>
      </c>
      <c r="E3949" s="127">
        <v>0</v>
      </c>
    </row>
    <row r="3950" spans="2:5" hidden="1" x14ac:dyDescent="0.25">
      <c r="B3950">
        <v>2016</v>
      </c>
      <c r="C3950">
        <v>10</v>
      </c>
      <c r="D3950">
        <v>20</v>
      </c>
      <c r="E3950" s="127">
        <v>0</v>
      </c>
    </row>
    <row r="3951" spans="2:5" hidden="1" x14ac:dyDescent="0.25">
      <c r="B3951">
        <v>2016</v>
      </c>
      <c r="C3951">
        <v>10</v>
      </c>
      <c r="D3951">
        <v>21</v>
      </c>
      <c r="E3951" s="127">
        <v>0</v>
      </c>
    </row>
    <row r="3952" spans="2:5" hidden="1" x14ac:dyDescent="0.25">
      <c r="B3952">
        <v>2016</v>
      </c>
      <c r="C3952">
        <v>10</v>
      </c>
      <c r="D3952">
        <v>22</v>
      </c>
      <c r="E3952" s="127">
        <v>0</v>
      </c>
    </row>
    <row r="3953" spans="2:5" hidden="1" x14ac:dyDescent="0.25">
      <c r="B3953">
        <v>2016</v>
      </c>
      <c r="C3953">
        <v>10</v>
      </c>
      <c r="D3953">
        <v>23</v>
      </c>
      <c r="E3953" s="127">
        <v>0</v>
      </c>
    </row>
    <row r="3954" spans="2:5" hidden="1" x14ac:dyDescent="0.25">
      <c r="B3954">
        <v>2016</v>
      </c>
      <c r="C3954">
        <v>10</v>
      </c>
      <c r="D3954">
        <v>24</v>
      </c>
      <c r="E3954" s="127">
        <v>0</v>
      </c>
    </row>
    <row r="3955" spans="2:5" hidden="1" x14ac:dyDescent="0.25">
      <c r="B3955">
        <v>2016</v>
      </c>
      <c r="C3955">
        <v>10</v>
      </c>
      <c r="D3955">
        <v>25</v>
      </c>
      <c r="E3955" s="127">
        <v>0</v>
      </c>
    </row>
    <row r="3956" spans="2:5" hidden="1" x14ac:dyDescent="0.25">
      <c r="B3956">
        <v>2016</v>
      </c>
      <c r="C3956">
        <v>10</v>
      </c>
      <c r="D3956">
        <v>26</v>
      </c>
      <c r="E3956" s="127">
        <v>0</v>
      </c>
    </row>
    <row r="3957" spans="2:5" hidden="1" x14ac:dyDescent="0.25">
      <c r="B3957">
        <v>2016</v>
      </c>
      <c r="C3957">
        <v>10</v>
      </c>
      <c r="D3957">
        <v>27</v>
      </c>
      <c r="E3957" s="127">
        <v>0</v>
      </c>
    </row>
    <row r="3958" spans="2:5" hidden="1" x14ac:dyDescent="0.25">
      <c r="B3958">
        <v>2016</v>
      </c>
      <c r="C3958">
        <v>10</v>
      </c>
      <c r="D3958">
        <v>28</v>
      </c>
      <c r="E3958" s="127">
        <v>0</v>
      </c>
    </row>
    <row r="3959" spans="2:5" hidden="1" x14ac:dyDescent="0.25">
      <c r="B3959">
        <v>2016</v>
      </c>
      <c r="C3959">
        <v>10</v>
      </c>
      <c r="D3959">
        <v>29</v>
      </c>
      <c r="E3959" s="127">
        <v>0</v>
      </c>
    </row>
    <row r="3960" spans="2:5" hidden="1" x14ac:dyDescent="0.25">
      <c r="B3960">
        <v>2016</v>
      </c>
      <c r="C3960">
        <v>10</v>
      </c>
      <c r="D3960">
        <v>30</v>
      </c>
      <c r="E3960" s="127">
        <v>0</v>
      </c>
    </row>
    <row r="3961" spans="2:5" hidden="1" x14ac:dyDescent="0.25">
      <c r="B3961">
        <v>2016</v>
      </c>
      <c r="C3961">
        <v>10</v>
      </c>
      <c r="D3961">
        <v>31</v>
      </c>
      <c r="E3961" s="127">
        <v>0</v>
      </c>
    </row>
    <row r="3962" spans="2:5" hidden="1" x14ac:dyDescent="0.25">
      <c r="B3962">
        <v>2016</v>
      </c>
      <c r="C3962">
        <v>11</v>
      </c>
      <c r="D3962">
        <v>1</v>
      </c>
      <c r="E3962" s="127">
        <v>1.9267167999999999</v>
      </c>
    </row>
    <row r="3963" spans="2:5" hidden="1" x14ac:dyDescent="0.25">
      <c r="B3963">
        <v>2016</v>
      </c>
      <c r="C3963">
        <v>11</v>
      </c>
      <c r="D3963">
        <v>2</v>
      </c>
      <c r="E3963" s="127">
        <v>0</v>
      </c>
    </row>
    <row r="3964" spans="2:5" hidden="1" x14ac:dyDescent="0.25">
      <c r="B3964">
        <v>2016</v>
      </c>
      <c r="C3964">
        <v>11</v>
      </c>
      <c r="D3964">
        <v>3</v>
      </c>
      <c r="E3964" s="127">
        <v>0</v>
      </c>
    </row>
    <row r="3965" spans="2:5" hidden="1" x14ac:dyDescent="0.25">
      <c r="B3965">
        <v>2016</v>
      </c>
      <c r="C3965">
        <v>11</v>
      </c>
      <c r="D3965">
        <v>4</v>
      </c>
      <c r="E3965" s="127">
        <v>0</v>
      </c>
    </row>
    <row r="3966" spans="2:5" hidden="1" x14ac:dyDescent="0.25">
      <c r="B3966">
        <v>2016</v>
      </c>
      <c r="C3966">
        <v>11</v>
      </c>
      <c r="D3966">
        <v>5</v>
      </c>
      <c r="E3966" s="127">
        <v>0</v>
      </c>
    </row>
    <row r="3967" spans="2:5" hidden="1" x14ac:dyDescent="0.25">
      <c r="B3967">
        <v>2016</v>
      </c>
      <c r="C3967">
        <v>11</v>
      </c>
      <c r="D3967">
        <v>6</v>
      </c>
      <c r="E3967" s="127">
        <v>0</v>
      </c>
    </row>
    <row r="3968" spans="2:5" hidden="1" x14ac:dyDescent="0.25">
      <c r="B3968">
        <v>2016</v>
      </c>
      <c r="C3968">
        <v>11</v>
      </c>
      <c r="D3968">
        <v>7</v>
      </c>
      <c r="E3968" s="127">
        <v>0</v>
      </c>
    </row>
    <row r="3969" spans="2:5" hidden="1" x14ac:dyDescent="0.25">
      <c r="B3969">
        <v>2016</v>
      </c>
      <c r="C3969">
        <v>11</v>
      </c>
      <c r="D3969">
        <v>8</v>
      </c>
      <c r="E3969" s="127">
        <v>0</v>
      </c>
    </row>
    <row r="3970" spans="2:5" hidden="1" x14ac:dyDescent="0.25">
      <c r="B3970">
        <v>2016</v>
      </c>
      <c r="C3970">
        <v>11</v>
      </c>
      <c r="D3970">
        <v>9</v>
      </c>
      <c r="E3970" s="127">
        <v>0</v>
      </c>
    </row>
    <row r="3971" spans="2:5" hidden="1" x14ac:dyDescent="0.25">
      <c r="B3971">
        <v>2016</v>
      </c>
      <c r="C3971">
        <v>11</v>
      </c>
      <c r="D3971">
        <v>10</v>
      </c>
      <c r="E3971" s="127">
        <v>0</v>
      </c>
    </row>
    <row r="3972" spans="2:5" hidden="1" x14ac:dyDescent="0.25">
      <c r="B3972">
        <v>2016</v>
      </c>
      <c r="C3972">
        <v>11</v>
      </c>
      <c r="D3972">
        <v>11</v>
      </c>
      <c r="E3972" s="127">
        <v>47.497753099999997</v>
      </c>
    </row>
    <row r="3973" spans="2:5" hidden="1" x14ac:dyDescent="0.25">
      <c r="B3973">
        <v>2016</v>
      </c>
      <c r="C3973">
        <v>11</v>
      </c>
      <c r="D3973">
        <v>12</v>
      </c>
      <c r="E3973" s="127">
        <v>0.41885143499999999</v>
      </c>
    </row>
    <row r="3974" spans="2:5" hidden="1" x14ac:dyDescent="0.25">
      <c r="B3974">
        <v>2016</v>
      </c>
      <c r="C3974">
        <v>11</v>
      </c>
      <c r="D3974">
        <v>13</v>
      </c>
      <c r="E3974" s="127">
        <v>0</v>
      </c>
    </row>
    <row r="3975" spans="2:5" hidden="1" x14ac:dyDescent="0.25">
      <c r="B3975">
        <v>2016</v>
      </c>
      <c r="C3975">
        <v>11</v>
      </c>
      <c r="D3975">
        <v>14</v>
      </c>
      <c r="E3975" s="127">
        <v>3.3508119600000001</v>
      </c>
    </row>
    <row r="3976" spans="2:5" hidden="1" x14ac:dyDescent="0.25">
      <c r="B3976">
        <v>2016</v>
      </c>
      <c r="C3976">
        <v>11</v>
      </c>
      <c r="D3976">
        <v>15</v>
      </c>
      <c r="E3976" s="127">
        <v>4.6073660900000002</v>
      </c>
    </row>
    <row r="3977" spans="2:5" hidden="1" x14ac:dyDescent="0.25">
      <c r="B3977">
        <v>2016</v>
      </c>
      <c r="C3977">
        <v>11</v>
      </c>
      <c r="D3977">
        <v>16</v>
      </c>
      <c r="E3977" s="127">
        <v>7.2042446099999999</v>
      </c>
    </row>
    <row r="3978" spans="2:5" hidden="1" x14ac:dyDescent="0.25">
      <c r="B3978">
        <v>2016</v>
      </c>
      <c r="C3978">
        <v>11</v>
      </c>
      <c r="D3978">
        <v>17</v>
      </c>
      <c r="E3978" s="127">
        <v>6.7016229599999999</v>
      </c>
    </row>
    <row r="3979" spans="2:5" hidden="1" x14ac:dyDescent="0.25">
      <c r="B3979">
        <v>2016</v>
      </c>
      <c r="C3979">
        <v>11</v>
      </c>
      <c r="D3979">
        <v>18</v>
      </c>
      <c r="E3979" s="127">
        <v>0</v>
      </c>
    </row>
    <row r="3980" spans="2:5" hidden="1" x14ac:dyDescent="0.25">
      <c r="B3980">
        <v>2016</v>
      </c>
      <c r="C3980">
        <v>11</v>
      </c>
      <c r="D3980">
        <v>19</v>
      </c>
      <c r="E3980" s="127">
        <v>0</v>
      </c>
    </row>
    <row r="3981" spans="2:5" hidden="1" x14ac:dyDescent="0.25">
      <c r="B3981">
        <v>2016</v>
      </c>
      <c r="C3981">
        <v>11</v>
      </c>
      <c r="D3981">
        <v>20</v>
      </c>
      <c r="E3981" s="127">
        <v>7.2880153700000001</v>
      </c>
    </row>
    <row r="3982" spans="2:5" hidden="1" x14ac:dyDescent="0.25">
      <c r="B3982">
        <v>2016</v>
      </c>
      <c r="C3982">
        <v>11</v>
      </c>
      <c r="D3982">
        <v>21</v>
      </c>
      <c r="E3982" s="127">
        <v>7.0367045399999997</v>
      </c>
    </row>
    <row r="3983" spans="2:5" hidden="1" x14ac:dyDescent="0.25">
      <c r="B3983">
        <v>2016</v>
      </c>
      <c r="C3983">
        <v>11</v>
      </c>
      <c r="D3983">
        <v>22</v>
      </c>
      <c r="E3983" s="127">
        <v>33.089267700000001</v>
      </c>
    </row>
    <row r="3984" spans="2:5" hidden="1" x14ac:dyDescent="0.25">
      <c r="B3984">
        <v>2016</v>
      </c>
      <c r="C3984">
        <v>11</v>
      </c>
      <c r="D3984">
        <v>23</v>
      </c>
      <c r="E3984" s="127">
        <v>0</v>
      </c>
    </row>
    <row r="3985" spans="2:5" hidden="1" x14ac:dyDescent="0.25">
      <c r="B3985">
        <v>2016</v>
      </c>
      <c r="C3985">
        <v>11</v>
      </c>
      <c r="D3985">
        <v>24</v>
      </c>
      <c r="E3985" s="127">
        <v>0</v>
      </c>
    </row>
    <row r="3986" spans="2:5" hidden="1" x14ac:dyDescent="0.25">
      <c r="B3986">
        <v>2016</v>
      </c>
      <c r="C3986">
        <v>11</v>
      </c>
      <c r="D3986">
        <v>25</v>
      </c>
      <c r="E3986" s="127">
        <v>0</v>
      </c>
    </row>
    <row r="3987" spans="2:5" hidden="1" x14ac:dyDescent="0.25">
      <c r="B3987">
        <v>2016</v>
      </c>
      <c r="C3987">
        <v>11</v>
      </c>
      <c r="D3987">
        <v>26</v>
      </c>
      <c r="E3987" s="127">
        <v>0</v>
      </c>
    </row>
    <row r="3988" spans="2:5" hidden="1" x14ac:dyDescent="0.25">
      <c r="B3988">
        <v>2016</v>
      </c>
      <c r="C3988">
        <v>11</v>
      </c>
      <c r="D3988">
        <v>27</v>
      </c>
      <c r="E3988" s="127">
        <v>5.4450688400000002</v>
      </c>
    </row>
    <row r="3989" spans="2:5" hidden="1" x14ac:dyDescent="0.25">
      <c r="B3989">
        <v>2016</v>
      </c>
      <c r="C3989">
        <v>11</v>
      </c>
      <c r="D3989">
        <v>28</v>
      </c>
      <c r="E3989" s="127">
        <v>0</v>
      </c>
    </row>
    <row r="3990" spans="2:5" hidden="1" x14ac:dyDescent="0.25">
      <c r="B3990">
        <v>2016</v>
      </c>
      <c r="C3990">
        <v>11</v>
      </c>
      <c r="D3990">
        <v>29</v>
      </c>
      <c r="E3990" s="127">
        <v>10.973908399999999</v>
      </c>
    </row>
    <row r="3991" spans="2:5" hidden="1" x14ac:dyDescent="0.25">
      <c r="B3991">
        <v>2016</v>
      </c>
      <c r="C3991">
        <v>11</v>
      </c>
      <c r="D3991">
        <v>30</v>
      </c>
      <c r="E3991" s="127">
        <v>0</v>
      </c>
    </row>
    <row r="3992" spans="2:5" hidden="1" x14ac:dyDescent="0.25">
      <c r="B3992">
        <v>2016</v>
      </c>
      <c r="C3992">
        <v>12</v>
      </c>
      <c r="D3992">
        <v>1</v>
      </c>
      <c r="E3992" s="127">
        <v>0</v>
      </c>
    </row>
    <row r="3993" spans="2:5" hidden="1" x14ac:dyDescent="0.25">
      <c r="B3993">
        <v>2016</v>
      </c>
      <c r="C3993">
        <v>12</v>
      </c>
      <c r="D3993">
        <v>2</v>
      </c>
      <c r="E3993" s="127">
        <v>0</v>
      </c>
    </row>
    <row r="3994" spans="2:5" hidden="1" x14ac:dyDescent="0.25">
      <c r="B3994">
        <v>2016</v>
      </c>
      <c r="C3994">
        <v>12</v>
      </c>
      <c r="D3994">
        <v>3</v>
      </c>
      <c r="E3994" s="127">
        <v>6.4792642599999999</v>
      </c>
    </row>
    <row r="3995" spans="2:5" hidden="1" x14ac:dyDescent="0.25">
      <c r="B3995">
        <v>2016</v>
      </c>
      <c r="C3995">
        <v>12</v>
      </c>
      <c r="D3995">
        <v>4</v>
      </c>
      <c r="E3995" s="127">
        <v>0</v>
      </c>
    </row>
    <row r="3996" spans="2:5" hidden="1" x14ac:dyDescent="0.25">
      <c r="B3996">
        <v>2016</v>
      </c>
      <c r="C3996">
        <v>12</v>
      </c>
      <c r="D3996">
        <v>5</v>
      </c>
      <c r="E3996" s="127">
        <v>0</v>
      </c>
    </row>
    <row r="3997" spans="2:5" hidden="1" x14ac:dyDescent="0.25">
      <c r="B3997">
        <v>2016</v>
      </c>
      <c r="C3997">
        <v>12</v>
      </c>
      <c r="D3997">
        <v>6</v>
      </c>
      <c r="E3997" s="127">
        <v>5.2891955399999997</v>
      </c>
    </row>
    <row r="3998" spans="2:5" hidden="1" x14ac:dyDescent="0.25">
      <c r="B3998">
        <v>2016</v>
      </c>
      <c r="C3998">
        <v>12</v>
      </c>
      <c r="D3998">
        <v>7</v>
      </c>
      <c r="E3998" s="127">
        <v>0</v>
      </c>
    </row>
    <row r="3999" spans="2:5" hidden="1" x14ac:dyDescent="0.25">
      <c r="B3999">
        <v>2016</v>
      </c>
      <c r="C3999">
        <v>12</v>
      </c>
      <c r="D3999">
        <v>8</v>
      </c>
      <c r="E3999" s="127">
        <v>35.922451000000002</v>
      </c>
    </row>
    <row r="4000" spans="2:5" hidden="1" x14ac:dyDescent="0.25">
      <c r="B4000">
        <v>2016</v>
      </c>
      <c r="C4000">
        <v>12</v>
      </c>
      <c r="D4000">
        <v>9</v>
      </c>
      <c r="E4000" s="127">
        <v>0.44076627499999999</v>
      </c>
    </row>
    <row r="4001" spans="2:5" hidden="1" x14ac:dyDescent="0.25">
      <c r="B4001">
        <v>2016</v>
      </c>
      <c r="C4001">
        <v>12</v>
      </c>
      <c r="D4001">
        <v>10</v>
      </c>
      <c r="E4001" s="127">
        <v>0</v>
      </c>
    </row>
    <row r="4002" spans="2:5" hidden="1" x14ac:dyDescent="0.25">
      <c r="B4002">
        <v>2016</v>
      </c>
      <c r="C4002">
        <v>12</v>
      </c>
      <c r="D4002">
        <v>11</v>
      </c>
      <c r="E4002" s="127">
        <v>0</v>
      </c>
    </row>
    <row r="4003" spans="2:5" hidden="1" x14ac:dyDescent="0.25">
      <c r="B4003">
        <v>2016</v>
      </c>
      <c r="C4003">
        <v>12</v>
      </c>
      <c r="D4003">
        <v>12</v>
      </c>
      <c r="E4003" s="127">
        <v>0</v>
      </c>
    </row>
    <row r="4004" spans="2:5" hidden="1" x14ac:dyDescent="0.25">
      <c r="B4004">
        <v>2016</v>
      </c>
      <c r="C4004">
        <v>12</v>
      </c>
      <c r="D4004">
        <v>13</v>
      </c>
      <c r="E4004" s="127">
        <v>0.22038313700000001</v>
      </c>
    </row>
    <row r="4005" spans="2:5" hidden="1" x14ac:dyDescent="0.25">
      <c r="B4005">
        <v>2016</v>
      </c>
      <c r="C4005">
        <v>12</v>
      </c>
      <c r="D4005">
        <v>14</v>
      </c>
      <c r="E4005" s="127">
        <v>0</v>
      </c>
    </row>
    <row r="4006" spans="2:5" hidden="1" x14ac:dyDescent="0.25">
      <c r="B4006">
        <v>2016</v>
      </c>
      <c r="C4006">
        <v>12</v>
      </c>
      <c r="D4006">
        <v>15</v>
      </c>
      <c r="E4006" s="127">
        <v>0</v>
      </c>
    </row>
    <row r="4007" spans="2:5" hidden="1" x14ac:dyDescent="0.25">
      <c r="B4007">
        <v>2016</v>
      </c>
      <c r="C4007">
        <v>12</v>
      </c>
      <c r="D4007">
        <v>16</v>
      </c>
      <c r="E4007" s="127">
        <v>0</v>
      </c>
    </row>
    <row r="4008" spans="2:5" hidden="1" x14ac:dyDescent="0.25">
      <c r="B4008">
        <v>2016</v>
      </c>
      <c r="C4008">
        <v>12</v>
      </c>
      <c r="D4008">
        <v>17</v>
      </c>
      <c r="E4008" s="127">
        <v>0</v>
      </c>
    </row>
    <row r="4009" spans="2:5" hidden="1" x14ac:dyDescent="0.25">
      <c r="B4009">
        <v>2016</v>
      </c>
      <c r="C4009">
        <v>12</v>
      </c>
      <c r="D4009">
        <v>18</v>
      </c>
      <c r="E4009" s="127">
        <v>0</v>
      </c>
    </row>
    <row r="4010" spans="2:5" hidden="1" x14ac:dyDescent="0.25">
      <c r="B4010">
        <v>2016</v>
      </c>
      <c r="C4010">
        <v>12</v>
      </c>
      <c r="D4010">
        <v>19</v>
      </c>
      <c r="E4010" s="127">
        <v>2.4242143600000001</v>
      </c>
    </row>
    <row r="4011" spans="2:5" hidden="1" x14ac:dyDescent="0.25">
      <c r="B4011">
        <v>2016</v>
      </c>
      <c r="C4011">
        <v>12</v>
      </c>
      <c r="D4011">
        <v>20</v>
      </c>
      <c r="E4011" s="127">
        <v>0</v>
      </c>
    </row>
    <row r="4012" spans="2:5" hidden="1" x14ac:dyDescent="0.25">
      <c r="B4012">
        <v>2016</v>
      </c>
      <c r="C4012">
        <v>12</v>
      </c>
      <c r="D4012">
        <v>21</v>
      </c>
      <c r="E4012" s="127">
        <v>0</v>
      </c>
    </row>
    <row r="4013" spans="2:5" hidden="1" x14ac:dyDescent="0.25">
      <c r="B4013">
        <v>2016</v>
      </c>
      <c r="C4013">
        <v>12</v>
      </c>
      <c r="D4013">
        <v>22</v>
      </c>
      <c r="E4013" s="127">
        <v>0</v>
      </c>
    </row>
    <row r="4014" spans="2:5" hidden="1" x14ac:dyDescent="0.25">
      <c r="B4014">
        <v>2016</v>
      </c>
      <c r="C4014">
        <v>12</v>
      </c>
      <c r="D4014">
        <v>23</v>
      </c>
      <c r="E4014" s="127">
        <v>0</v>
      </c>
    </row>
    <row r="4015" spans="2:5" hidden="1" x14ac:dyDescent="0.25">
      <c r="B4015">
        <v>2016</v>
      </c>
      <c r="C4015">
        <v>12</v>
      </c>
      <c r="D4015">
        <v>24</v>
      </c>
      <c r="E4015" s="127">
        <v>0</v>
      </c>
    </row>
    <row r="4016" spans="2:5" hidden="1" x14ac:dyDescent="0.25">
      <c r="B4016">
        <v>2016</v>
      </c>
      <c r="C4016">
        <v>12</v>
      </c>
      <c r="D4016">
        <v>25</v>
      </c>
      <c r="E4016" s="127">
        <v>0</v>
      </c>
    </row>
    <row r="4017" spans="2:5" hidden="1" x14ac:dyDescent="0.25">
      <c r="B4017">
        <v>2016</v>
      </c>
      <c r="C4017">
        <v>12</v>
      </c>
      <c r="D4017">
        <v>26</v>
      </c>
      <c r="E4017" s="127">
        <v>1.9393718200000001</v>
      </c>
    </row>
    <row r="4018" spans="2:5" hidden="1" x14ac:dyDescent="0.25">
      <c r="B4018">
        <v>2016</v>
      </c>
      <c r="C4018">
        <v>12</v>
      </c>
      <c r="D4018">
        <v>27</v>
      </c>
      <c r="E4018" s="127">
        <v>43.724018100000002</v>
      </c>
    </row>
    <row r="4019" spans="2:5" hidden="1" x14ac:dyDescent="0.25">
      <c r="B4019">
        <v>2016</v>
      </c>
      <c r="C4019">
        <v>12</v>
      </c>
      <c r="D4019">
        <v>28</v>
      </c>
      <c r="E4019" s="127">
        <v>0</v>
      </c>
    </row>
    <row r="4020" spans="2:5" hidden="1" x14ac:dyDescent="0.25">
      <c r="B4020">
        <v>2016</v>
      </c>
      <c r="C4020">
        <v>12</v>
      </c>
      <c r="D4020">
        <v>29</v>
      </c>
      <c r="E4020" s="127">
        <v>0</v>
      </c>
    </row>
    <row r="4021" spans="2:5" hidden="1" x14ac:dyDescent="0.25">
      <c r="B4021">
        <v>2016</v>
      </c>
      <c r="C4021">
        <v>12</v>
      </c>
      <c r="D4021">
        <v>30</v>
      </c>
      <c r="E4021" s="127">
        <v>0</v>
      </c>
    </row>
    <row r="4022" spans="2:5" hidden="1" x14ac:dyDescent="0.25">
      <c r="B4022">
        <v>2016</v>
      </c>
      <c r="C4022">
        <v>12</v>
      </c>
      <c r="D4022">
        <v>31</v>
      </c>
      <c r="E4022" s="127">
        <v>0</v>
      </c>
    </row>
  </sheetData>
  <mergeCells count="1">
    <mergeCell ref="C2:F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W3666"/>
  <sheetViews>
    <sheetView topLeftCell="A7" zoomScaleNormal="100" workbookViewId="0">
      <selection activeCell="P22" sqref="P22:P23"/>
    </sheetView>
  </sheetViews>
  <sheetFormatPr baseColWidth="10" defaultColWidth="11.42578125" defaultRowHeight="15" x14ac:dyDescent="0.25"/>
  <cols>
    <col min="1" max="1" width="3.28515625" style="207" customWidth="1"/>
    <col min="2" max="2" width="6.42578125" style="207" customWidth="1"/>
    <col min="3" max="4" width="5.7109375" style="207" customWidth="1"/>
    <col min="5" max="6" width="8.42578125" style="259" customWidth="1"/>
    <col min="7" max="7" width="6.28515625" style="259" customWidth="1"/>
    <col min="8" max="9" width="10.7109375" style="259" customWidth="1"/>
    <col min="10" max="10" width="10.7109375" style="260" customWidth="1"/>
    <col min="11" max="11" width="10.7109375" style="261" customWidth="1"/>
    <col min="12" max="12" width="10.7109375" style="260" hidden="1" customWidth="1"/>
    <col min="13" max="17" width="10.7109375" style="262" customWidth="1"/>
    <col min="18" max="18" width="20" style="207" customWidth="1"/>
    <col min="19" max="19" width="14.7109375" style="207" customWidth="1"/>
    <col min="20" max="21" width="11.42578125" style="207" hidden="1" customWidth="1"/>
    <col min="22" max="22" width="3.7109375" style="207" hidden="1" customWidth="1"/>
    <col min="23" max="23" width="12.85546875" style="259" hidden="1" customWidth="1"/>
    <col min="24" max="24" width="11.42578125" style="207" customWidth="1"/>
    <col min="25" max="16383" width="11.42578125" style="207"/>
    <col min="16384" max="16384" width="8.140625" style="207" customWidth="1"/>
  </cols>
  <sheetData>
    <row r="1" spans="1:23" s="3" customFormat="1" ht="9" customHeight="1" thickBot="1" x14ac:dyDescent="0.3">
      <c r="A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6"/>
      <c r="R1" s="4"/>
      <c r="S1" s="4"/>
      <c r="T1" s="4"/>
      <c r="U1" s="4"/>
      <c r="V1" s="4"/>
      <c r="W1" s="4"/>
    </row>
    <row r="2" spans="1:23" ht="9.75" customHeight="1" x14ac:dyDescent="0.25">
      <c r="A2" s="4"/>
      <c r="B2" s="3"/>
      <c r="C2" s="3"/>
      <c r="D2" s="3"/>
      <c r="E2" s="203"/>
      <c r="F2" s="204"/>
      <c r="G2" s="204"/>
      <c r="H2" s="204"/>
      <c r="I2" s="204"/>
      <c r="J2" s="205"/>
      <c r="K2" s="205"/>
      <c r="L2" s="205"/>
      <c r="M2" s="204"/>
      <c r="N2" s="204"/>
      <c r="O2" s="204"/>
      <c r="P2" s="204"/>
      <c r="Q2" s="206"/>
      <c r="R2" s="4"/>
      <c r="S2" s="4"/>
      <c r="T2" s="4"/>
      <c r="U2" s="4"/>
      <c r="V2" s="4"/>
      <c r="W2" s="4"/>
    </row>
    <row r="3" spans="1:23" ht="23.25" x14ac:dyDescent="0.25">
      <c r="A3" s="4"/>
      <c r="B3" s="3"/>
      <c r="C3" s="3"/>
      <c r="D3" s="3"/>
      <c r="E3" s="279" t="s">
        <v>5</v>
      </c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1"/>
      <c r="R3" s="4"/>
      <c r="S3" s="4"/>
      <c r="T3" s="4"/>
      <c r="U3" s="4"/>
      <c r="V3" s="4"/>
      <c r="W3" s="4"/>
    </row>
    <row r="4" spans="1:23" ht="18" customHeight="1" x14ac:dyDescent="0.25">
      <c r="A4" s="4"/>
      <c r="B4" s="3"/>
      <c r="C4" s="3"/>
      <c r="D4" s="3"/>
      <c r="E4" s="282" t="s">
        <v>30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4"/>
      <c r="R4" s="4"/>
      <c r="S4" s="4"/>
      <c r="T4" s="4"/>
      <c r="U4" s="4"/>
      <c r="V4" s="4"/>
      <c r="W4" s="4"/>
    </row>
    <row r="5" spans="1:23" ht="15.75" x14ac:dyDescent="0.25">
      <c r="A5" s="4"/>
      <c r="B5" s="3"/>
      <c r="C5" s="3"/>
      <c r="D5" s="3"/>
      <c r="E5" s="285" t="s">
        <v>110</v>
      </c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7"/>
      <c r="R5" s="4"/>
      <c r="S5" s="4"/>
      <c r="T5" s="4"/>
      <c r="U5" s="4"/>
      <c r="V5" s="4"/>
      <c r="W5" s="4"/>
    </row>
    <row r="6" spans="1:23" ht="21" customHeight="1" x14ac:dyDescent="0.25">
      <c r="A6" s="4"/>
      <c r="B6" s="3"/>
      <c r="C6" s="3"/>
      <c r="D6" s="3"/>
      <c r="E6" s="288" t="s">
        <v>109</v>
      </c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90"/>
      <c r="R6" s="4"/>
      <c r="S6" s="4"/>
      <c r="T6" s="4"/>
      <c r="U6" s="4"/>
      <c r="V6" s="4"/>
      <c r="W6" s="4"/>
    </row>
    <row r="7" spans="1:23" ht="18.75" x14ac:dyDescent="0.3">
      <c r="A7" s="4"/>
      <c r="B7" s="3"/>
      <c r="C7" s="3"/>
      <c r="D7" s="3"/>
      <c r="E7" s="291" t="s">
        <v>129</v>
      </c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3"/>
      <c r="R7" s="4"/>
      <c r="S7" s="4"/>
      <c r="T7" s="4"/>
      <c r="U7" s="4"/>
      <c r="V7" s="4"/>
      <c r="W7" s="4"/>
    </row>
    <row r="8" spans="1:23" ht="9.75" customHeight="1" thickBot="1" x14ac:dyDescent="0.3">
      <c r="A8" s="4"/>
      <c r="B8" s="3"/>
      <c r="C8" s="3"/>
      <c r="D8" s="3"/>
      <c r="E8" s="294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6"/>
      <c r="R8" s="4"/>
      <c r="S8" s="4"/>
      <c r="T8" s="4"/>
      <c r="U8" s="4"/>
      <c r="V8" s="4"/>
      <c r="W8" s="4"/>
    </row>
    <row r="9" spans="1:23" ht="9.75" customHeight="1" x14ac:dyDescent="0.25">
      <c r="A9" s="3"/>
      <c r="B9" s="3"/>
      <c r="C9" s="3"/>
      <c r="D9" s="3"/>
      <c r="E9" s="4"/>
      <c r="F9" s="4"/>
      <c r="G9" s="4"/>
      <c r="H9" s="4"/>
      <c r="I9" s="4"/>
      <c r="J9" s="3"/>
      <c r="K9" s="3"/>
      <c r="L9" s="3"/>
      <c r="M9" s="4"/>
      <c r="N9" s="4"/>
      <c r="O9" s="4"/>
      <c r="P9" s="4"/>
      <c r="Q9" s="4"/>
      <c r="R9" s="3"/>
      <c r="S9" s="3"/>
      <c r="T9" s="3"/>
      <c r="U9" s="3"/>
      <c r="V9" s="3"/>
      <c r="W9" s="4"/>
    </row>
    <row r="10" spans="1:23" ht="28.5" customHeight="1" x14ac:dyDescent="0.25">
      <c r="A10" s="3"/>
      <c r="B10" s="208" t="s">
        <v>6</v>
      </c>
      <c r="C10" s="209"/>
      <c r="D10" s="3"/>
      <c r="E10" s="276" t="str">
        <f>Datos!C2</f>
        <v>Pergamino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8"/>
      <c r="R10" s="3"/>
      <c r="S10" s="3"/>
      <c r="T10" s="4"/>
      <c r="U10" s="4"/>
      <c r="V10" s="3"/>
      <c r="W10" s="4"/>
    </row>
    <row r="11" spans="1:23" ht="9.75" customHeight="1" x14ac:dyDescent="0.25">
      <c r="A11" s="3"/>
      <c r="B11" s="3"/>
      <c r="C11" s="3"/>
      <c r="D11" s="3"/>
      <c r="E11" s="4"/>
      <c r="F11" s="4"/>
      <c r="G11" s="4"/>
      <c r="H11" s="4"/>
      <c r="I11" s="4"/>
      <c r="J11" s="3"/>
      <c r="K11" s="3"/>
      <c r="L11" s="3"/>
      <c r="M11" s="4"/>
      <c r="N11" s="4"/>
      <c r="O11" s="4"/>
      <c r="P11" s="4"/>
      <c r="Q11" s="4"/>
      <c r="R11" s="3"/>
      <c r="S11" s="3"/>
      <c r="T11" s="4"/>
      <c r="U11" s="3"/>
      <c r="V11" s="3"/>
      <c r="W11" s="4"/>
    </row>
    <row r="12" spans="1:23" ht="9.75" customHeight="1" x14ac:dyDescent="0.25">
      <c r="A12" s="3"/>
      <c r="B12" s="3"/>
      <c r="C12" s="3"/>
      <c r="D12" s="3"/>
      <c r="E12" s="4"/>
      <c r="F12" s="4"/>
      <c r="G12" s="4"/>
      <c r="H12" s="4"/>
      <c r="I12" s="4"/>
      <c r="J12" s="3"/>
      <c r="K12" s="3"/>
      <c r="L12" s="3"/>
      <c r="M12" s="4"/>
      <c r="N12" s="4"/>
      <c r="O12" s="4"/>
      <c r="P12" s="4"/>
      <c r="Q12" s="4"/>
      <c r="R12" s="3"/>
      <c r="S12" s="3"/>
      <c r="T12" s="4"/>
      <c r="U12" s="4"/>
      <c r="V12" s="3"/>
      <c r="W12" s="4"/>
    </row>
    <row r="13" spans="1:23" x14ac:dyDescent="0.25">
      <c r="A13" s="3"/>
      <c r="B13" s="210" t="s">
        <v>14</v>
      </c>
      <c r="C13" s="211" t="s">
        <v>15</v>
      </c>
      <c r="D13" s="212" t="s">
        <v>16</v>
      </c>
      <c r="E13" s="213" t="s">
        <v>3</v>
      </c>
      <c r="F13" s="214" t="s">
        <v>27</v>
      </c>
      <c r="G13" s="212" t="s">
        <v>17</v>
      </c>
      <c r="H13" s="210" t="s">
        <v>54</v>
      </c>
      <c r="I13" s="211" t="s">
        <v>18</v>
      </c>
      <c r="J13" s="215" t="s">
        <v>19</v>
      </c>
      <c r="K13" s="216" t="s">
        <v>20</v>
      </c>
      <c r="L13" s="215" t="s">
        <v>21</v>
      </c>
      <c r="M13" s="216" t="s">
        <v>63</v>
      </c>
      <c r="N13" s="216" t="s">
        <v>22</v>
      </c>
      <c r="O13" s="216" t="s">
        <v>23</v>
      </c>
      <c r="P13" s="216" t="s">
        <v>24</v>
      </c>
      <c r="Q13" s="216" t="s">
        <v>25</v>
      </c>
      <c r="R13" s="217" t="s">
        <v>26</v>
      </c>
      <c r="S13" s="3"/>
      <c r="T13" s="4"/>
      <c r="U13" s="3"/>
      <c r="V13" s="3"/>
      <c r="W13" s="4" t="s">
        <v>86</v>
      </c>
    </row>
    <row r="14" spans="1:23" s="234" customFormat="1" x14ac:dyDescent="0.25">
      <c r="A14" s="3"/>
      <c r="B14" s="218">
        <f>+Datos!B5</f>
        <v>2007</v>
      </c>
      <c r="C14" s="219">
        <f>+Datos!C5</f>
        <v>1</v>
      </c>
      <c r="D14" s="220">
        <f>+Datos!D5</f>
        <v>1</v>
      </c>
      <c r="E14" s="221">
        <f>+Datos!E5</f>
        <v>0</v>
      </c>
      <c r="F14" s="222">
        <f>+Datos!F5</f>
        <v>6.0554107200174849</v>
      </c>
      <c r="G14" s="223">
        <f>+Datos!G5</f>
        <v>1</v>
      </c>
      <c r="H14" s="224">
        <f>+F14*G14</f>
        <v>6.0554107200174849</v>
      </c>
      <c r="I14" s="225">
        <f>+E14-H14</f>
        <v>-6.0554107200174849</v>
      </c>
      <c r="J14" s="226">
        <f>IF(I14&lt;0,U23*EXP(I14/$U$20),IF((I14+U23)&gt;$U$20,+$U$20,I14+U23))</f>
        <v>41.448945730591078</v>
      </c>
      <c r="K14" s="227">
        <f t="shared" ref="K14:K77" si="0">+J14+$U$21</f>
        <v>75.130763912409265</v>
      </c>
      <c r="L14" s="226">
        <f>+K14-U16</f>
        <v>-1.3692360875907355</v>
      </c>
      <c r="M14" s="228">
        <f>IF(I14&gt;=0,+H14,+E14+ABS(L14))</f>
        <v>1.3692360875907355</v>
      </c>
      <c r="N14" s="229">
        <f>+H14-M14</f>
        <v>4.6861746324267495</v>
      </c>
      <c r="O14" s="229">
        <f>IF(U16+I14-$U$14&gt;0,U16+I14-$U$14,0)</f>
        <v>0</v>
      </c>
      <c r="P14" s="229">
        <f>+IF(N14&gt;0,(-1)*N14,O14)</f>
        <v>-4.6861746324267495</v>
      </c>
      <c r="Q14" s="230">
        <f t="shared" ref="Q14:Q77" si="1">IF(K14-$U$15&gt;0,K14-$U$15,0)</f>
        <v>0</v>
      </c>
      <c r="R14" s="231">
        <f t="shared" ref="R14:R77" si="2">+O14+K14</f>
        <v>75.130763912409265</v>
      </c>
      <c r="S14" s="3"/>
      <c r="T14" s="4" t="s">
        <v>7</v>
      </c>
      <c r="U14" s="232">
        <f>+Datos!J8</f>
        <v>220</v>
      </c>
      <c r="V14" s="3"/>
      <c r="W14" s="233">
        <f>+DATE(B14,C14,D14)</f>
        <v>39083</v>
      </c>
    </row>
    <row r="15" spans="1:23" s="234" customFormat="1" x14ac:dyDescent="0.25">
      <c r="A15" s="3"/>
      <c r="B15" s="218">
        <f>+Datos!B6</f>
        <v>2007</v>
      </c>
      <c r="C15" s="219">
        <f>+Datos!C6</f>
        <v>1</v>
      </c>
      <c r="D15" s="220">
        <f>+Datos!D6</f>
        <v>2</v>
      </c>
      <c r="E15" s="221">
        <f>+Datos!E6</f>
        <v>35.725357099999997</v>
      </c>
      <c r="F15" s="222">
        <f>+Datos!F6</f>
        <v>6.0653535715409959</v>
      </c>
      <c r="G15" s="223">
        <f>+Datos!G6</f>
        <v>1</v>
      </c>
      <c r="H15" s="224">
        <f t="shared" ref="H15:H78" si="3">+F15*G15</f>
        <v>6.0653535715409959</v>
      </c>
      <c r="I15" s="225">
        <f t="shared" ref="I15:I78" si="4">+E15-H15</f>
        <v>29.660003528459001</v>
      </c>
      <c r="J15" s="226">
        <f t="shared" ref="J15:J78" si="5">IF(I15&lt;0,J14*EXP(I15/$U$20),IF((I15+J14)&gt;$U$20,+$U$20,I15+J14))</f>
        <v>71.108949259050078</v>
      </c>
      <c r="K15" s="227">
        <f t="shared" si="0"/>
        <v>104.79076744086825</v>
      </c>
      <c r="L15" s="226">
        <f>+K15-K14</f>
        <v>29.660003528458986</v>
      </c>
      <c r="M15" s="228">
        <f>IF(I15&gt;=0,+H15,+E15+ABS(L15))</f>
        <v>6.0653535715409959</v>
      </c>
      <c r="N15" s="229">
        <f>+H15-M15</f>
        <v>0</v>
      </c>
      <c r="O15" s="229">
        <f t="shared" ref="O15:O78" si="6">IF(K14+I15-$U$14&gt;0,K14+I15-$U$14,0)</f>
        <v>0</v>
      </c>
      <c r="P15" s="229">
        <f t="shared" ref="P15:P78" si="7">+IF(N15&gt;0,(-1)*N15,O15)</f>
        <v>0</v>
      </c>
      <c r="Q15" s="230">
        <f t="shared" si="1"/>
        <v>0</v>
      </c>
      <c r="R15" s="231">
        <f t="shared" si="2"/>
        <v>104.79076744086825</v>
      </c>
      <c r="S15" s="3"/>
      <c r="T15" s="4" t="s">
        <v>10</v>
      </c>
      <c r="U15" s="235">
        <f>+Datos!J9</f>
        <v>114</v>
      </c>
      <c r="V15" s="3"/>
      <c r="W15" s="233">
        <f t="shared" ref="W15:W78" si="8">+DATE(B15,C15,D15)</f>
        <v>39084</v>
      </c>
    </row>
    <row r="16" spans="1:23" s="234" customFormat="1" x14ac:dyDescent="0.25">
      <c r="A16" s="3"/>
      <c r="B16" s="218">
        <f>+Datos!B7</f>
        <v>2007</v>
      </c>
      <c r="C16" s="219">
        <f>+Datos!C7</f>
        <v>1</v>
      </c>
      <c r="D16" s="220">
        <f>+Datos!D7</f>
        <v>3</v>
      </c>
      <c r="E16" s="221">
        <f>+Datos!E7</f>
        <v>0</v>
      </c>
      <c r="F16" s="222">
        <f>+Datos!F7</f>
        <v>6.0741329576863645</v>
      </c>
      <c r="G16" s="223">
        <f>+Datos!G7</f>
        <v>1</v>
      </c>
      <c r="H16" s="224">
        <f t="shared" si="3"/>
        <v>6.0741329576863645</v>
      </c>
      <c r="I16" s="225">
        <f t="shared" si="4"/>
        <v>-6.0741329576863645</v>
      </c>
      <c r="J16" s="226">
        <f t="shared" si="5"/>
        <v>68.828116913897361</v>
      </c>
      <c r="K16" s="227">
        <f t="shared" si="0"/>
        <v>102.50993509571555</v>
      </c>
      <c r="L16" s="226">
        <f>+K16-K15</f>
        <v>-2.2808323451527031</v>
      </c>
      <c r="M16" s="228">
        <f t="shared" ref="M16:M79" si="9">IF(I16&gt;=0,+H16,+E16+ABS(L16))</f>
        <v>2.2808323451527031</v>
      </c>
      <c r="N16" s="229">
        <f t="shared" ref="N16:N79" si="10">+H16-M16</f>
        <v>3.7933006125336615</v>
      </c>
      <c r="O16" s="229">
        <f t="shared" si="6"/>
        <v>0</v>
      </c>
      <c r="P16" s="229">
        <f t="shared" si="7"/>
        <v>-3.7933006125336615</v>
      </c>
      <c r="Q16" s="230">
        <f t="shared" si="1"/>
        <v>0</v>
      </c>
      <c r="R16" s="231">
        <f t="shared" si="2"/>
        <v>102.50993509571555</v>
      </c>
      <c r="S16" s="3"/>
      <c r="T16" s="4" t="s">
        <v>12</v>
      </c>
      <c r="U16" s="236">
        <f>+Datos!J10</f>
        <v>76.5</v>
      </c>
      <c r="V16" s="3"/>
      <c r="W16" s="233">
        <f t="shared" si="8"/>
        <v>39085</v>
      </c>
    </row>
    <row r="17" spans="1:23" s="234" customFormat="1" x14ac:dyDescent="0.25">
      <c r="A17" s="3"/>
      <c r="B17" s="218">
        <f>+Datos!B8</f>
        <v>2007</v>
      </c>
      <c r="C17" s="219">
        <f>+Datos!C8</f>
        <v>1</v>
      </c>
      <c r="D17" s="220">
        <f>+Datos!D8</f>
        <v>4</v>
      </c>
      <c r="E17" s="221">
        <f>+Datos!E8</f>
        <v>3.1185159699999998</v>
      </c>
      <c r="F17" s="222">
        <f>+Datos!F8</f>
        <v>6.0817685881011112</v>
      </c>
      <c r="G17" s="223">
        <f>+Datos!G8</f>
        <v>1</v>
      </c>
      <c r="H17" s="224">
        <f t="shared" si="3"/>
        <v>6.0817685881011112</v>
      </c>
      <c r="I17" s="225">
        <f t="shared" si="4"/>
        <v>-2.9632526181011114</v>
      </c>
      <c r="J17" s="226">
        <f t="shared" si="5"/>
        <v>67.742115631061452</v>
      </c>
      <c r="K17" s="227">
        <f t="shared" si="0"/>
        <v>101.42393381287962</v>
      </c>
      <c r="L17" s="226">
        <f t="shared" ref="L17:L80" si="11">+K17-K16</f>
        <v>-1.0860012828359231</v>
      </c>
      <c r="M17" s="228">
        <f t="shared" si="9"/>
        <v>4.2045172528359229</v>
      </c>
      <c r="N17" s="229">
        <f t="shared" si="10"/>
        <v>1.8772513352651883</v>
      </c>
      <c r="O17" s="229">
        <f t="shared" si="6"/>
        <v>0</v>
      </c>
      <c r="P17" s="229">
        <f t="shared" si="7"/>
        <v>-1.8772513352651883</v>
      </c>
      <c r="Q17" s="230">
        <f t="shared" si="1"/>
        <v>0</v>
      </c>
      <c r="R17" s="231">
        <f t="shared" si="2"/>
        <v>101.42393381287962</v>
      </c>
      <c r="S17" s="3"/>
      <c r="T17" s="4"/>
      <c r="U17" s="4"/>
      <c r="V17" s="3"/>
      <c r="W17" s="233">
        <f t="shared" si="8"/>
        <v>39086</v>
      </c>
    </row>
    <row r="18" spans="1:23" s="234" customFormat="1" x14ac:dyDescent="0.25">
      <c r="A18" s="3"/>
      <c r="B18" s="218">
        <f>+Datos!B9</f>
        <v>2007</v>
      </c>
      <c r="C18" s="219">
        <f>+Datos!C9</f>
        <v>1</v>
      </c>
      <c r="D18" s="220">
        <f>+Datos!D9</f>
        <v>5</v>
      </c>
      <c r="E18" s="221">
        <f>+Datos!E9</f>
        <v>0</v>
      </c>
      <c r="F18" s="222">
        <f>+Datos!F9</f>
        <v>6.0882800548231222</v>
      </c>
      <c r="G18" s="223">
        <f>+Datos!G9</f>
        <v>1</v>
      </c>
      <c r="H18" s="224">
        <f t="shared" si="3"/>
        <v>6.0882800548231222</v>
      </c>
      <c r="I18" s="225">
        <f t="shared" si="4"/>
        <v>-6.0882800548231222</v>
      </c>
      <c r="J18" s="226">
        <f t="shared" si="5"/>
        <v>65.564296609341696</v>
      </c>
      <c r="K18" s="227">
        <f t="shared" si="0"/>
        <v>99.246114791159869</v>
      </c>
      <c r="L18" s="226">
        <f t="shared" si="11"/>
        <v>-2.1778190217197562</v>
      </c>
      <c r="M18" s="228">
        <f t="shared" si="9"/>
        <v>2.1778190217197562</v>
      </c>
      <c r="N18" s="229">
        <f t="shared" si="10"/>
        <v>3.910461033103366</v>
      </c>
      <c r="O18" s="229">
        <f t="shared" si="6"/>
        <v>0</v>
      </c>
      <c r="P18" s="229">
        <f t="shared" si="7"/>
        <v>-3.910461033103366</v>
      </c>
      <c r="Q18" s="230">
        <f t="shared" si="1"/>
        <v>0</v>
      </c>
      <c r="R18" s="231">
        <f t="shared" si="2"/>
        <v>99.246114791159869</v>
      </c>
      <c r="S18" s="3"/>
      <c r="T18" s="4" t="s">
        <v>8</v>
      </c>
      <c r="U18" s="237">
        <f>+U14-U15</f>
        <v>106</v>
      </c>
      <c r="V18" s="3"/>
      <c r="W18" s="233">
        <f t="shared" si="8"/>
        <v>39087</v>
      </c>
    </row>
    <row r="19" spans="1:23" s="234" customFormat="1" x14ac:dyDescent="0.25">
      <c r="A19" s="3"/>
      <c r="B19" s="218">
        <f>+Datos!B10</f>
        <v>2007</v>
      </c>
      <c r="C19" s="219">
        <f>+Datos!C10</f>
        <v>1</v>
      </c>
      <c r="D19" s="220">
        <f>+Datos!D10</f>
        <v>6</v>
      </c>
      <c r="E19" s="221">
        <f>+Datos!E10</f>
        <v>13.620578800000001</v>
      </c>
      <c r="F19" s="222">
        <f>+Datos!F10</f>
        <v>6.0936868322806506</v>
      </c>
      <c r="G19" s="223">
        <f>+Datos!G10</f>
        <v>1</v>
      </c>
      <c r="H19" s="224">
        <f t="shared" si="3"/>
        <v>6.0936868322806506</v>
      </c>
      <c r="I19" s="225">
        <f t="shared" si="4"/>
        <v>7.52689196771935</v>
      </c>
      <c r="J19" s="226">
        <f t="shared" si="5"/>
        <v>73.091188577061047</v>
      </c>
      <c r="K19" s="227">
        <f t="shared" si="0"/>
        <v>106.77300675887923</v>
      </c>
      <c r="L19" s="226">
        <f t="shared" si="11"/>
        <v>7.5268919677193651</v>
      </c>
      <c r="M19" s="228">
        <f t="shared" si="9"/>
        <v>6.0936868322806506</v>
      </c>
      <c r="N19" s="229">
        <f t="shared" si="10"/>
        <v>0</v>
      </c>
      <c r="O19" s="229">
        <f t="shared" si="6"/>
        <v>0</v>
      </c>
      <c r="P19" s="229">
        <f t="shared" si="7"/>
        <v>0</v>
      </c>
      <c r="Q19" s="230">
        <f t="shared" si="1"/>
        <v>0</v>
      </c>
      <c r="R19" s="231">
        <f t="shared" si="2"/>
        <v>106.77300675887923</v>
      </c>
      <c r="S19" s="3"/>
      <c r="T19" s="4"/>
      <c r="U19" s="4"/>
      <c r="V19" s="3"/>
      <c r="W19" s="233">
        <f t="shared" si="8"/>
        <v>39088</v>
      </c>
    </row>
    <row r="20" spans="1:23" s="234" customFormat="1" x14ac:dyDescent="0.25">
      <c r="A20" s="3"/>
      <c r="B20" s="218">
        <f>+Datos!B11</f>
        <v>2007</v>
      </c>
      <c r="C20" s="219">
        <f>+Datos!C11</f>
        <v>1</v>
      </c>
      <c r="D20" s="220">
        <f>+Datos!D11</f>
        <v>7</v>
      </c>
      <c r="E20" s="221">
        <f>+Datos!E11</f>
        <v>0.50446587799999998</v>
      </c>
      <c r="F20" s="222">
        <f>+Datos!F11</f>
        <v>6.0980082772923199</v>
      </c>
      <c r="G20" s="223">
        <f>+Datos!G11</f>
        <v>1</v>
      </c>
      <c r="H20" s="224">
        <f t="shared" si="3"/>
        <v>6.0980082772923199</v>
      </c>
      <c r="I20" s="225">
        <f t="shared" si="4"/>
        <v>-5.5935423992923194</v>
      </c>
      <c r="J20" s="226">
        <f t="shared" si="5"/>
        <v>70.929495882559493</v>
      </c>
      <c r="K20" s="227">
        <f t="shared" si="0"/>
        <v>104.61131406437767</v>
      </c>
      <c r="L20" s="226">
        <f t="shared" si="11"/>
        <v>-2.1616926945015678</v>
      </c>
      <c r="M20" s="228">
        <f t="shared" si="9"/>
        <v>2.6661585725015677</v>
      </c>
      <c r="N20" s="229">
        <f t="shared" si="10"/>
        <v>3.4318497047907521</v>
      </c>
      <c r="O20" s="229">
        <f t="shared" si="6"/>
        <v>0</v>
      </c>
      <c r="P20" s="229">
        <f t="shared" si="7"/>
        <v>-3.4318497047907521</v>
      </c>
      <c r="Q20" s="230">
        <f t="shared" si="1"/>
        <v>0</v>
      </c>
      <c r="R20" s="231">
        <f t="shared" si="2"/>
        <v>104.61131406437767</v>
      </c>
      <c r="S20" s="3"/>
      <c r="T20" s="4" t="s">
        <v>9</v>
      </c>
      <c r="U20" s="238">
        <f>+U14-U21</f>
        <v>186.31818181818181</v>
      </c>
      <c r="V20" s="3"/>
      <c r="W20" s="233">
        <f t="shared" si="8"/>
        <v>39089</v>
      </c>
    </row>
    <row r="21" spans="1:23" s="234" customFormat="1" x14ac:dyDescent="0.25">
      <c r="A21" s="3"/>
      <c r="B21" s="218">
        <f>+Datos!B12</f>
        <v>2007</v>
      </c>
      <c r="C21" s="219">
        <f>+Datos!C12</f>
        <v>1</v>
      </c>
      <c r="D21" s="220">
        <f>+Datos!D12</f>
        <v>8</v>
      </c>
      <c r="E21" s="221">
        <f>+Datos!E12</f>
        <v>0</v>
      </c>
      <c r="F21" s="222">
        <f>+Datos!F12</f>
        <v>6.1012636290671196</v>
      </c>
      <c r="G21" s="223">
        <f>+Datos!G12</f>
        <v>1</v>
      </c>
      <c r="H21" s="224">
        <f t="shared" si="3"/>
        <v>6.1012636290671196</v>
      </c>
      <c r="I21" s="225">
        <f t="shared" si="4"/>
        <v>-6.1012636290671196</v>
      </c>
      <c r="J21" s="226">
        <f t="shared" si="5"/>
        <v>68.644423169949263</v>
      </c>
      <c r="K21" s="227">
        <f t="shared" si="0"/>
        <v>102.32624135176744</v>
      </c>
      <c r="L21" s="226">
        <f t="shared" si="11"/>
        <v>-2.2850727126102299</v>
      </c>
      <c r="M21" s="228">
        <f t="shared" si="9"/>
        <v>2.2850727126102299</v>
      </c>
      <c r="N21" s="229">
        <f t="shared" si="10"/>
        <v>3.8161909164568897</v>
      </c>
      <c r="O21" s="229">
        <f t="shared" si="6"/>
        <v>0</v>
      </c>
      <c r="P21" s="229">
        <f t="shared" si="7"/>
        <v>-3.8161909164568897</v>
      </c>
      <c r="Q21" s="230">
        <f t="shared" si="1"/>
        <v>0</v>
      </c>
      <c r="R21" s="231">
        <f t="shared" si="2"/>
        <v>102.32624135176744</v>
      </c>
      <c r="S21" s="3"/>
      <c r="T21" s="4" t="s">
        <v>11</v>
      </c>
      <c r="U21" s="239">
        <f>+U22*U15</f>
        <v>33.68181818181818</v>
      </c>
      <c r="V21" s="3"/>
      <c r="W21" s="233">
        <f t="shared" si="8"/>
        <v>39090</v>
      </c>
    </row>
    <row r="22" spans="1:23" s="234" customFormat="1" x14ac:dyDescent="0.25">
      <c r="A22" s="3"/>
      <c r="B22" s="218">
        <f>+Datos!B13</f>
        <v>2007</v>
      </c>
      <c r="C22" s="219">
        <f>+Datos!C13</f>
        <v>1</v>
      </c>
      <c r="D22" s="220">
        <f>+Datos!D13</f>
        <v>9</v>
      </c>
      <c r="E22" s="221">
        <f>+Datos!E13</f>
        <v>8.4841985700000002</v>
      </c>
      <c r="F22" s="222">
        <f>+Datos!F13</f>
        <v>6.103472009204407</v>
      </c>
      <c r="G22" s="223">
        <f>+Datos!G13</f>
        <v>1</v>
      </c>
      <c r="H22" s="224">
        <f t="shared" si="3"/>
        <v>6.103472009204407</v>
      </c>
      <c r="I22" s="225">
        <f t="shared" si="4"/>
        <v>2.3807265607955932</v>
      </c>
      <c r="J22" s="226">
        <f t="shared" si="5"/>
        <v>71.025149730744857</v>
      </c>
      <c r="K22" s="227">
        <f t="shared" si="0"/>
        <v>104.70696791256304</v>
      </c>
      <c r="L22" s="226">
        <f t="shared" si="11"/>
        <v>2.3807265607956083</v>
      </c>
      <c r="M22" s="228">
        <f t="shared" si="9"/>
        <v>6.103472009204407</v>
      </c>
      <c r="N22" s="229">
        <f t="shared" si="10"/>
        <v>0</v>
      </c>
      <c r="O22" s="229">
        <f t="shared" si="6"/>
        <v>0</v>
      </c>
      <c r="P22" s="229">
        <f t="shared" si="7"/>
        <v>0</v>
      </c>
      <c r="Q22" s="230">
        <f t="shared" si="1"/>
        <v>0</v>
      </c>
      <c r="R22" s="231">
        <f t="shared" si="2"/>
        <v>104.70696791256304</v>
      </c>
      <c r="S22" s="3"/>
      <c r="T22" s="4" t="s">
        <v>13</v>
      </c>
      <c r="U22" s="240">
        <f>IF((U15/U14-0.4)*2.5&gt;1,1,IF((U15/U14-0.4)*2.5&lt;0,0,(U15/U14-0.4)*2.5))</f>
        <v>0.29545454545454541</v>
      </c>
      <c r="V22" s="3"/>
      <c r="W22" s="233">
        <f t="shared" si="8"/>
        <v>39091</v>
      </c>
    </row>
    <row r="23" spans="1:23" s="234" customFormat="1" x14ac:dyDescent="0.25">
      <c r="A23" s="3"/>
      <c r="B23" s="218">
        <f>+Datos!B14</f>
        <v>2007</v>
      </c>
      <c r="C23" s="219">
        <f>+Datos!C14</f>
        <v>1</v>
      </c>
      <c r="D23" s="220">
        <f>+Datos!D14</f>
        <v>10</v>
      </c>
      <c r="E23" s="221">
        <f>+Datos!E14</f>
        <v>4.7694954899999997</v>
      </c>
      <c r="F23" s="222">
        <f>+Datos!F14</f>
        <v>6.104652421693908</v>
      </c>
      <c r="G23" s="223">
        <f>+Datos!G14</f>
        <v>1</v>
      </c>
      <c r="H23" s="224">
        <f t="shared" si="3"/>
        <v>6.104652421693908</v>
      </c>
      <c r="I23" s="225">
        <f t="shared" si="4"/>
        <v>-1.3351569316939083</v>
      </c>
      <c r="J23" s="226">
        <f t="shared" si="5"/>
        <v>70.518002467287744</v>
      </c>
      <c r="K23" s="227">
        <f t="shared" si="0"/>
        <v>104.19982064910593</v>
      </c>
      <c r="L23" s="226">
        <f t="shared" si="11"/>
        <v>-0.5071472634571137</v>
      </c>
      <c r="M23" s="228">
        <f t="shared" si="9"/>
        <v>5.2766427534571134</v>
      </c>
      <c r="N23" s="229">
        <f t="shared" si="10"/>
        <v>0.82800966823679456</v>
      </c>
      <c r="O23" s="229">
        <f t="shared" si="6"/>
        <v>0</v>
      </c>
      <c r="P23" s="229">
        <f t="shared" si="7"/>
        <v>-0.82800966823679456</v>
      </c>
      <c r="Q23" s="230">
        <f t="shared" si="1"/>
        <v>0</v>
      </c>
      <c r="R23" s="231">
        <f t="shared" si="2"/>
        <v>104.19982064910593</v>
      </c>
      <c r="S23" s="3"/>
      <c r="T23" s="4"/>
      <c r="U23" s="241">
        <f>+U16-U21</f>
        <v>42.81818181818182</v>
      </c>
      <c r="V23" s="3"/>
      <c r="W23" s="233">
        <f t="shared" si="8"/>
        <v>39092</v>
      </c>
    </row>
    <row r="24" spans="1:23" s="234" customFormat="1" x14ac:dyDescent="0.25">
      <c r="A24" s="3"/>
      <c r="B24" s="218">
        <f>+Datos!B15</f>
        <v>2007</v>
      </c>
      <c r="C24" s="219">
        <f>+Datos!C15</f>
        <v>1</v>
      </c>
      <c r="D24" s="220">
        <f>+Datos!D15</f>
        <v>11</v>
      </c>
      <c r="E24" s="221">
        <f>+Datos!E15</f>
        <v>117.265388</v>
      </c>
      <c r="F24" s="222">
        <f>+Datos!F15</f>
        <v>6.104823752915717</v>
      </c>
      <c r="G24" s="223">
        <f>+Datos!G15</f>
        <v>1</v>
      </c>
      <c r="H24" s="224">
        <f t="shared" si="3"/>
        <v>6.104823752915717</v>
      </c>
      <c r="I24" s="225">
        <f t="shared" si="4"/>
        <v>111.16056424708428</v>
      </c>
      <c r="J24" s="226">
        <f t="shared" si="5"/>
        <v>181.67856671437204</v>
      </c>
      <c r="K24" s="227">
        <f t="shared" si="0"/>
        <v>215.36038489619023</v>
      </c>
      <c r="L24" s="226">
        <f t="shared" si="11"/>
        <v>111.1605642470843</v>
      </c>
      <c r="M24" s="228">
        <f t="shared" si="9"/>
        <v>6.104823752915717</v>
      </c>
      <c r="N24" s="229">
        <f t="shared" si="10"/>
        <v>0</v>
      </c>
      <c r="O24" s="229">
        <f t="shared" si="6"/>
        <v>0</v>
      </c>
      <c r="P24" s="229">
        <f t="shared" si="7"/>
        <v>0</v>
      </c>
      <c r="Q24" s="230">
        <f t="shared" si="1"/>
        <v>101.36038489619023</v>
      </c>
      <c r="R24" s="231">
        <f t="shared" si="2"/>
        <v>215.36038489619023</v>
      </c>
      <c r="S24" s="3"/>
      <c r="T24" s="242">
        <f>SUM(M14:M44)</f>
        <v>151.40027353901314</v>
      </c>
      <c r="U24" s="3"/>
      <c r="V24" s="3"/>
      <c r="W24" s="233">
        <f t="shared" si="8"/>
        <v>39093</v>
      </c>
    </row>
    <row r="25" spans="1:23" s="234" customFormat="1" x14ac:dyDescent="0.25">
      <c r="A25" s="3"/>
      <c r="B25" s="218">
        <f>+Datos!B16</f>
        <v>2007</v>
      </c>
      <c r="C25" s="219">
        <f>+Datos!C16</f>
        <v>1</v>
      </c>
      <c r="D25" s="220">
        <f>+Datos!D16</f>
        <v>12</v>
      </c>
      <c r="E25" s="221">
        <f>+Datos!E16</f>
        <v>0</v>
      </c>
      <c r="F25" s="222">
        <f>+Datos!F16</f>
        <v>6.1040047716402945</v>
      </c>
      <c r="G25" s="223">
        <f>+Datos!G16</f>
        <v>1</v>
      </c>
      <c r="H25" s="224">
        <f t="shared" si="3"/>
        <v>6.1040047716402945</v>
      </c>
      <c r="I25" s="225">
        <f t="shared" si="4"/>
        <v>-6.1040047716402945</v>
      </c>
      <c r="J25" s="226">
        <f t="shared" si="5"/>
        <v>175.82300257542357</v>
      </c>
      <c r="K25" s="227">
        <f t="shared" si="0"/>
        <v>209.50482075724176</v>
      </c>
      <c r="L25" s="226">
        <f t="shared" si="11"/>
        <v>-5.8555641389484663</v>
      </c>
      <c r="M25" s="228">
        <f t="shared" si="9"/>
        <v>5.8555641389484663</v>
      </c>
      <c r="N25" s="229">
        <f t="shared" si="10"/>
        <v>0.24844063269182826</v>
      </c>
      <c r="O25" s="229">
        <f t="shared" si="6"/>
        <v>0</v>
      </c>
      <c r="P25" s="229">
        <f t="shared" si="7"/>
        <v>-0.24844063269182826</v>
      </c>
      <c r="Q25" s="230">
        <f t="shared" si="1"/>
        <v>95.50482075724176</v>
      </c>
      <c r="R25" s="231">
        <f t="shared" si="2"/>
        <v>209.50482075724176</v>
      </c>
      <c r="S25" s="3"/>
      <c r="T25" s="3"/>
      <c r="U25" s="3"/>
      <c r="V25" s="3"/>
      <c r="W25" s="233">
        <f t="shared" si="8"/>
        <v>39094</v>
      </c>
    </row>
    <row r="26" spans="1:23" s="234" customFormat="1" x14ac:dyDescent="0.25">
      <c r="A26" s="3"/>
      <c r="B26" s="218">
        <f>+Datos!B17</f>
        <v>2007</v>
      </c>
      <c r="C26" s="219">
        <f>+Datos!C17</f>
        <v>1</v>
      </c>
      <c r="D26" s="220">
        <f>+Datos!D17</f>
        <v>13</v>
      </c>
      <c r="E26" s="221">
        <f>+Datos!E17</f>
        <v>0</v>
      </c>
      <c r="F26" s="222">
        <f>+Datos!F17</f>
        <v>6.1022141290284697</v>
      </c>
      <c r="G26" s="223">
        <f>+Datos!G17</f>
        <v>1</v>
      </c>
      <c r="H26" s="224">
        <f t="shared" si="3"/>
        <v>6.1022141290284697</v>
      </c>
      <c r="I26" s="225">
        <f t="shared" si="4"/>
        <v>-6.1022141290284697</v>
      </c>
      <c r="J26" s="226">
        <f t="shared" si="5"/>
        <v>170.15780065193911</v>
      </c>
      <c r="K26" s="227">
        <f t="shared" si="0"/>
        <v>203.8396188337573</v>
      </c>
      <c r="L26" s="226">
        <f t="shared" si="11"/>
        <v>-5.6652019234844602</v>
      </c>
      <c r="M26" s="228">
        <f t="shared" si="9"/>
        <v>5.6652019234844602</v>
      </c>
      <c r="N26" s="229">
        <f t="shared" si="10"/>
        <v>0.43701220554400955</v>
      </c>
      <c r="O26" s="229">
        <f t="shared" si="6"/>
        <v>0</v>
      </c>
      <c r="P26" s="229">
        <f t="shared" si="7"/>
        <v>-0.43701220554400955</v>
      </c>
      <c r="Q26" s="230">
        <f t="shared" si="1"/>
        <v>89.839618833757299</v>
      </c>
      <c r="R26" s="231">
        <f t="shared" si="2"/>
        <v>203.8396188337573</v>
      </c>
      <c r="S26" s="3"/>
      <c r="T26" s="3"/>
      <c r="U26" s="3"/>
      <c r="V26" s="3"/>
      <c r="W26" s="233">
        <f t="shared" si="8"/>
        <v>39095</v>
      </c>
    </row>
    <row r="27" spans="1:23" s="234" customFormat="1" x14ac:dyDescent="0.25">
      <c r="A27" s="3"/>
      <c r="B27" s="218">
        <f>+Datos!B18</f>
        <v>2007</v>
      </c>
      <c r="C27" s="219">
        <f>+Datos!C18</f>
        <v>1</v>
      </c>
      <c r="D27" s="220">
        <f>+Datos!D18</f>
        <v>14</v>
      </c>
      <c r="E27" s="221">
        <f>+Datos!E18</f>
        <v>6.1911721200000001</v>
      </c>
      <c r="F27" s="222">
        <f>+Datos!F18</f>
        <v>6.0994703586314403</v>
      </c>
      <c r="G27" s="223">
        <f>+Datos!G18</f>
        <v>1</v>
      </c>
      <c r="H27" s="224">
        <f t="shared" si="3"/>
        <v>6.0994703586314403</v>
      </c>
      <c r="I27" s="225">
        <f t="shared" si="4"/>
        <v>9.1701761368559787E-2</v>
      </c>
      <c r="J27" s="226">
        <f t="shared" si="5"/>
        <v>170.24950241330768</v>
      </c>
      <c r="K27" s="227">
        <f t="shared" si="0"/>
        <v>203.93132059512587</v>
      </c>
      <c r="L27" s="226">
        <f t="shared" si="11"/>
        <v>9.1701761368568668E-2</v>
      </c>
      <c r="M27" s="228">
        <f t="shared" si="9"/>
        <v>6.0994703586314403</v>
      </c>
      <c r="N27" s="229">
        <f t="shared" si="10"/>
        <v>0</v>
      </c>
      <c r="O27" s="229">
        <f t="shared" si="6"/>
        <v>0</v>
      </c>
      <c r="P27" s="229">
        <f t="shared" si="7"/>
        <v>0</v>
      </c>
      <c r="Q27" s="230">
        <f t="shared" si="1"/>
        <v>89.931320595125868</v>
      </c>
      <c r="R27" s="231">
        <f t="shared" si="2"/>
        <v>203.93132059512587</v>
      </c>
      <c r="S27" s="3"/>
      <c r="T27" s="3"/>
      <c r="U27" s="3"/>
      <c r="V27" s="3"/>
      <c r="W27" s="233">
        <f t="shared" si="8"/>
        <v>39096</v>
      </c>
    </row>
    <row r="28" spans="1:23" s="234" customFormat="1" x14ac:dyDescent="0.25">
      <c r="A28" s="3"/>
      <c r="B28" s="218">
        <f>+Datos!B19</f>
        <v>2007</v>
      </c>
      <c r="C28" s="219">
        <f>+Datos!C19</f>
        <v>1</v>
      </c>
      <c r="D28" s="220">
        <f>+Datos!D19</f>
        <v>15</v>
      </c>
      <c r="E28" s="221">
        <f>+Datos!E19</f>
        <v>0.32102373200000001</v>
      </c>
      <c r="F28" s="222">
        <f>+Datos!F19</f>
        <v>6.0957918763907708</v>
      </c>
      <c r="G28" s="223">
        <f>+Datos!G19</f>
        <v>1</v>
      </c>
      <c r="H28" s="224">
        <f t="shared" si="3"/>
        <v>6.0957918763907708</v>
      </c>
      <c r="I28" s="225">
        <f t="shared" si="4"/>
        <v>-5.7747681443907712</v>
      </c>
      <c r="J28" s="226">
        <f t="shared" si="5"/>
        <v>165.05370437876863</v>
      </c>
      <c r="K28" s="227">
        <f t="shared" si="0"/>
        <v>198.73552256058682</v>
      </c>
      <c r="L28" s="226">
        <f t="shared" si="11"/>
        <v>-5.1957980345390524</v>
      </c>
      <c r="M28" s="228">
        <f t="shared" si="9"/>
        <v>5.5168217665390529</v>
      </c>
      <c r="N28" s="229">
        <f t="shared" si="10"/>
        <v>0.57897010985171793</v>
      </c>
      <c r="O28" s="229">
        <f t="shared" si="6"/>
        <v>0</v>
      </c>
      <c r="P28" s="229">
        <f t="shared" si="7"/>
        <v>-0.57897010985171793</v>
      </c>
      <c r="Q28" s="230">
        <f t="shared" si="1"/>
        <v>84.735522560586816</v>
      </c>
      <c r="R28" s="231">
        <f t="shared" si="2"/>
        <v>198.73552256058682</v>
      </c>
      <c r="S28" s="3"/>
      <c r="T28" s="3"/>
      <c r="U28" s="3"/>
      <c r="V28" s="3"/>
      <c r="W28" s="233">
        <f t="shared" si="8"/>
        <v>39097</v>
      </c>
    </row>
    <row r="29" spans="1:23" s="234" customFormat="1" x14ac:dyDescent="0.25">
      <c r="A29" s="3"/>
      <c r="B29" s="218">
        <f>+Datos!B20</f>
        <v>2007</v>
      </c>
      <c r="C29" s="219">
        <f>+Datos!C20</f>
        <v>1</v>
      </c>
      <c r="D29" s="220">
        <f>+Datos!D20</f>
        <v>16</v>
      </c>
      <c r="E29" s="221">
        <f>+Datos!E20</f>
        <v>8.9428043400000004</v>
      </c>
      <c r="F29" s="222">
        <f>+Datos!F20</f>
        <v>6.0911969806383937</v>
      </c>
      <c r="G29" s="223">
        <f>+Datos!G20</f>
        <v>1</v>
      </c>
      <c r="H29" s="224">
        <f t="shared" si="3"/>
        <v>6.0911969806383937</v>
      </c>
      <c r="I29" s="225">
        <f t="shared" si="4"/>
        <v>2.8516073593616067</v>
      </c>
      <c r="J29" s="226">
        <f t="shared" si="5"/>
        <v>167.90531173813022</v>
      </c>
      <c r="K29" s="227">
        <f t="shared" si="0"/>
        <v>201.58712991994841</v>
      </c>
      <c r="L29" s="226">
        <f t="shared" si="11"/>
        <v>2.8516073593615943</v>
      </c>
      <c r="M29" s="228">
        <f t="shared" si="9"/>
        <v>6.0911969806383937</v>
      </c>
      <c r="N29" s="229">
        <f t="shared" si="10"/>
        <v>0</v>
      </c>
      <c r="O29" s="229">
        <f t="shared" si="6"/>
        <v>0</v>
      </c>
      <c r="P29" s="229">
        <f t="shared" si="7"/>
        <v>0</v>
      </c>
      <c r="Q29" s="230">
        <f t="shared" si="1"/>
        <v>87.58712991994841</v>
      </c>
      <c r="R29" s="231">
        <f t="shared" si="2"/>
        <v>201.58712991994841</v>
      </c>
      <c r="S29" s="3"/>
      <c r="T29" s="3"/>
      <c r="U29" s="3"/>
      <c r="V29" s="3"/>
      <c r="W29" s="233">
        <f t="shared" si="8"/>
        <v>39098</v>
      </c>
    </row>
    <row r="30" spans="1:23" s="234" customFormat="1" x14ac:dyDescent="0.25">
      <c r="A30" s="3"/>
      <c r="B30" s="218">
        <f>+Datos!B21</f>
        <v>2007</v>
      </c>
      <c r="C30" s="219">
        <f>+Datos!C21</f>
        <v>1</v>
      </c>
      <c r="D30" s="220">
        <f>+Datos!D21</f>
        <v>17</v>
      </c>
      <c r="E30" s="221">
        <f>+Datos!E21</f>
        <v>0</v>
      </c>
      <c r="F30" s="222">
        <f>+Datos!F21</f>
        <v>6.0857038520966089</v>
      </c>
      <c r="G30" s="223">
        <f>+Datos!G21</f>
        <v>1</v>
      </c>
      <c r="H30" s="224">
        <f t="shared" si="3"/>
        <v>6.0857038520966089</v>
      </c>
      <c r="I30" s="225">
        <f t="shared" si="4"/>
        <v>-6.0857038520966089</v>
      </c>
      <c r="J30" s="226">
        <f t="shared" si="5"/>
        <v>162.50962601768259</v>
      </c>
      <c r="K30" s="227">
        <f t="shared" si="0"/>
        <v>196.19144419950078</v>
      </c>
      <c r="L30" s="226">
        <f t="shared" si="11"/>
        <v>-5.3956857204476307</v>
      </c>
      <c r="M30" s="228">
        <f t="shared" si="9"/>
        <v>5.3956857204476307</v>
      </c>
      <c r="N30" s="229">
        <f t="shared" si="10"/>
        <v>0.69001813164897818</v>
      </c>
      <c r="O30" s="229">
        <f t="shared" si="6"/>
        <v>0</v>
      </c>
      <c r="P30" s="229">
        <f t="shared" si="7"/>
        <v>-0.69001813164897818</v>
      </c>
      <c r="Q30" s="230">
        <f t="shared" si="1"/>
        <v>82.191444199500779</v>
      </c>
      <c r="R30" s="231">
        <f t="shared" si="2"/>
        <v>196.19144419950078</v>
      </c>
      <c r="S30" s="3"/>
      <c r="T30" s="3"/>
      <c r="U30" s="3"/>
      <c r="V30" s="3"/>
      <c r="W30" s="233">
        <f t="shared" si="8"/>
        <v>39099</v>
      </c>
    </row>
    <row r="31" spans="1:23" s="234" customFormat="1" x14ac:dyDescent="0.25">
      <c r="A31" s="3"/>
      <c r="B31" s="218">
        <f>+Datos!B22</f>
        <v>2007</v>
      </c>
      <c r="C31" s="219">
        <f>+Datos!C22</f>
        <v>1</v>
      </c>
      <c r="D31" s="220">
        <f>+Datos!D22</f>
        <v>18</v>
      </c>
      <c r="E31" s="221">
        <f>+Datos!E22</f>
        <v>0</v>
      </c>
      <c r="F31" s="222">
        <f>+Datos!F22</f>
        <v>6.0793305538780871</v>
      </c>
      <c r="G31" s="223">
        <f>+Datos!G22</f>
        <v>1</v>
      </c>
      <c r="H31" s="224">
        <f t="shared" si="3"/>
        <v>6.0793305538780871</v>
      </c>
      <c r="I31" s="225">
        <f t="shared" si="4"/>
        <v>-6.0793305538780871</v>
      </c>
      <c r="J31" s="226">
        <f t="shared" si="5"/>
        <v>157.29271256296639</v>
      </c>
      <c r="K31" s="227">
        <f t="shared" si="0"/>
        <v>190.97453074478457</v>
      </c>
      <c r="L31" s="226">
        <f t="shared" si="11"/>
        <v>-5.2169134547162059</v>
      </c>
      <c r="M31" s="228">
        <f t="shared" si="9"/>
        <v>5.2169134547162059</v>
      </c>
      <c r="N31" s="229">
        <f t="shared" si="10"/>
        <v>0.86241709916188114</v>
      </c>
      <c r="O31" s="229">
        <f t="shared" si="6"/>
        <v>0</v>
      </c>
      <c r="P31" s="229">
        <f t="shared" si="7"/>
        <v>-0.86241709916188114</v>
      </c>
      <c r="Q31" s="230">
        <f t="shared" si="1"/>
        <v>76.974530744784573</v>
      </c>
      <c r="R31" s="231">
        <f t="shared" si="2"/>
        <v>190.97453074478457</v>
      </c>
      <c r="S31" s="3"/>
      <c r="T31" s="3"/>
      <c r="U31" s="3"/>
      <c r="V31" s="3"/>
      <c r="W31" s="233">
        <f t="shared" si="8"/>
        <v>39100</v>
      </c>
    </row>
    <row r="32" spans="1:23" s="234" customFormat="1" x14ac:dyDescent="0.25">
      <c r="A32" s="3"/>
      <c r="B32" s="218">
        <f>+Datos!B23</f>
        <v>2007</v>
      </c>
      <c r="C32" s="219">
        <f>+Datos!C23</f>
        <v>1</v>
      </c>
      <c r="D32" s="220">
        <f>+Datos!D23</f>
        <v>19</v>
      </c>
      <c r="E32" s="221">
        <f>+Datos!E23</f>
        <v>0</v>
      </c>
      <c r="F32" s="222">
        <f>+Datos!F23</f>
        <v>6.0720950314858619</v>
      </c>
      <c r="G32" s="223">
        <f>+Datos!G23</f>
        <v>1</v>
      </c>
      <c r="H32" s="224">
        <f t="shared" si="3"/>
        <v>6.0720950314858619</v>
      </c>
      <c r="I32" s="225">
        <f t="shared" si="4"/>
        <v>-6.0720950314858619</v>
      </c>
      <c r="J32" s="226">
        <f t="shared" si="5"/>
        <v>152.24918577356752</v>
      </c>
      <c r="K32" s="227">
        <f t="shared" si="0"/>
        <v>185.93100395538571</v>
      </c>
      <c r="L32" s="226">
        <f t="shared" si="11"/>
        <v>-5.043526789398868</v>
      </c>
      <c r="M32" s="228">
        <f t="shared" si="9"/>
        <v>5.043526789398868</v>
      </c>
      <c r="N32" s="229">
        <f t="shared" si="10"/>
        <v>1.0285682420869939</v>
      </c>
      <c r="O32" s="229">
        <f t="shared" si="6"/>
        <v>0</v>
      </c>
      <c r="P32" s="229">
        <f t="shared" si="7"/>
        <v>-1.0285682420869939</v>
      </c>
      <c r="Q32" s="230">
        <f t="shared" si="1"/>
        <v>71.931003955385705</v>
      </c>
      <c r="R32" s="231">
        <f t="shared" si="2"/>
        <v>185.93100395538571</v>
      </c>
      <c r="S32" s="3"/>
      <c r="T32" s="3"/>
      <c r="U32" s="3"/>
      <c r="V32" s="3"/>
      <c r="W32" s="233">
        <f t="shared" si="8"/>
        <v>39101</v>
      </c>
    </row>
    <row r="33" spans="1:23" s="234" customFormat="1" x14ac:dyDescent="0.25">
      <c r="A33" s="3"/>
      <c r="B33" s="218">
        <f>+Datos!B24</f>
        <v>2007</v>
      </c>
      <c r="C33" s="219">
        <f>+Datos!C24</f>
        <v>1</v>
      </c>
      <c r="D33" s="220">
        <f>+Datos!D24</f>
        <v>20</v>
      </c>
      <c r="E33" s="221">
        <f>+Datos!E24</f>
        <v>11.465133700000001</v>
      </c>
      <c r="F33" s="222">
        <f>+Datos!F24</f>
        <v>6.0640151128133395</v>
      </c>
      <c r="G33" s="223">
        <f>+Datos!G24</f>
        <v>1</v>
      </c>
      <c r="H33" s="224">
        <f t="shared" si="3"/>
        <v>6.0640151128133395</v>
      </c>
      <c r="I33" s="225">
        <f t="shared" si="4"/>
        <v>5.4011185871866614</v>
      </c>
      <c r="J33" s="226">
        <f t="shared" si="5"/>
        <v>157.65030436075418</v>
      </c>
      <c r="K33" s="227">
        <f t="shared" si="0"/>
        <v>191.33212254257236</v>
      </c>
      <c r="L33" s="226">
        <f t="shared" si="11"/>
        <v>5.4011185871866587</v>
      </c>
      <c r="M33" s="228">
        <f t="shared" si="9"/>
        <v>6.0640151128133395</v>
      </c>
      <c r="N33" s="229">
        <f t="shared" si="10"/>
        <v>0</v>
      </c>
      <c r="O33" s="229">
        <f t="shared" si="6"/>
        <v>0</v>
      </c>
      <c r="P33" s="229">
        <f t="shared" si="7"/>
        <v>0</v>
      </c>
      <c r="Q33" s="230">
        <f t="shared" si="1"/>
        <v>77.332122542572364</v>
      </c>
      <c r="R33" s="231">
        <f t="shared" si="2"/>
        <v>191.33212254257236</v>
      </c>
      <c r="S33" s="3"/>
      <c r="T33" s="3"/>
      <c r="U33" s="3"/>
      <c r="V33" s="3"/>
      <c r="W33" s="233">
        <f t="shared" si="8"/>
        <v>39102</v>
      </c>
    </row>
    <row r="34" spans="1:23" s="234" customFormat="1" x14ac:dyDescent="0.25">
      <c r="A34" s="3"/>
      <c r="B34" s="218">
        <f>+Datos!B25</f>
        <v>2007</v>
      </c>
      <c r="C34" s="219">
        <f>+Datos!C25</f>
        <v>1</v>
      </c>
      <c r="D34" s="220">
        <f>+Datos!D25</f>
        <v>21</v>
      </c>
      <c r="E34" s="221">
        <f>+Datos!E25</f>
        <v>0</v>
      </c>
      <c r="F34" s="222">
        <f>+Datos!F25</f>
        <v>6.0551085081442908</v>
      </c>
      <c r="G34" s="223">
        <f>+Datos!G25</f>
        <v>1</v>
      </c>
      <c r="H34" s="224">
        <f t="shared" si="3"/>
        <v>6.0551085081442908</v>
      </c>
      <c r="I34" s="225">
        <f t="shared" si="4"/>
        <v>-6.0551085081442908</v>
      </c>
      <c r="J34" s="226">
        <f t="shared" si="5"/>
        <v>152.60922419845744</v>
      </c>
      <c r="K34" s="227">
        <f t="shared" si="0"/>
        <v>186.29104238027563</v>
      </c>
      <c r="L34" s="226">
        <f t="shared" si="11"/>
        <v>-5.0410801622967369</v>
      </c>
      <c r="M34" s="228">
        <f t="shared" si="9"/>
        <v>5.0410801622967369</v>
      </c>
      <c r="N34" s="229">
        <f t="shared" si="10"/>
        <v>1.0140283458475539</v>
      </c>
      <c r="O34" s="229">
        <f t="shared" si="6"/>
        <v>0</v>
      </c>
      <c r="P34" s="229">
        <f t="shared" si="7"/>
        <v>-1.0140283458475539</v>
      </c>
      <c r="Q34" s="230">
        <f t="shared" si="1"/>
        <v>72.291042380275627</v>
      </c>
      <c r="R34" s="231">
        <f t="shared" si="2"/>
        <v>186.29104238027563</v>
      </c>
      <c r="S34" s="3"/>
      <c r="T34" s="3"/>
      <c r="U34" s="3"/>
      <c r="V34" s="3"/>
      <c r="W34" s="233">
        <f t="shared" si="8"/>
        <v>39103</v>
      </c>
    </row>
    <row r="35" spans="1:23" s="234" customFormat="1" x14ac:dyDescent="0.25">
      <c r="A35" s="3"/>
      <c r="B35" s="218">
        <f>+Datos!B26</f>
        <v>2007</v>
      </c>
      <c r="C35" s="219">
        <f>+Datos!C26</f>
        <v>1</v>
      </c>
      <c r="D35" s="220">
        <f>+Datos!D26</f>
        <v>22</v>
      </c>
      <c r="E35" s="221">
        <f>+Datos!E26</f>
        <v>0</v>
      </c>
      <c r="F35" s="222">
        <f>+Datos!F26</f>
        <v>6.0453928101528547</v>
      </c>
      <c r="G35" s="223">
        <f>+Datos!G26</f>
        <v>1</v>
      </c>
      <c r="H35" s="224">
        <f t="shared" si="3"/>
        <v>6.0453928101528547</v>
      </c>
      <c r="I35" s="225">
        <f t="shared" si="4"/>
        <v>-6.0453928101528547</v>
      </c>
      <c r="J35" s="226">
        <f t="shared" si="5"/>
        <v>147.73704299851889</v>
      </c>
      <c r="K35" s="227">
        <f t="shared" si="0"/>
        <v>181.41886118033707</v>
      </c>
      <c r="L35" s="226">
        <f t="shared" si="11"/>
        <v>-4.8721811999385523</v>
      </c>
      <c r="M35" s="228">
        <f t="shared" si="9"/>
        <v>4.8721811999385523</v>
      </c>
      <c r="N35" s="229">
        <f t="shared" si="10"/>
        <v>1.1732116102143024</v>
      </c>
      <c r="O35" s="229">
        <f t="shared" si="6"/>
        <v>0</v>
      </c>
      <c r="P35" s="229">
        <f t="shared" si="7"/>
        <v>-1.1732116102143024</v>
      </c>
      <c r="Q35" s="230">
        <f t="shared" si="1"/>
        <v>67.418861180337075</v>
      </c>
      <c r="R35" s="231">
        <f t="shared" si="2"/>
        <v>181.41886118033707</v>
      </c>
      <c r="S35" s="3"/>
      <c r="T35" s="3"/>
      <c r="U35" s="3"/>
      <c r="V35" s="3"/>
      <c r="W35" s="233">
        <f t="shared" si="8"/>
        <v>39104</v>
      </c>
    </row>
    <row r="36" spans="1:23" s="234" customFormat="1" x14ac:dyDescent="0.25">
      <c r="A36" s="3"/>
      <c r="B36" s="218">
        <f>+Datos!B27</f>
        <v>2007</v>
      </c>
      <c r="C36" s="219">
        <f>+Datos!C27</f>
        <v>1</v>
      </c>
      <c r="D36" s="220">
        <f>+Datos!D27</f>
        <v>23</v>
      </c>
      <c r="E36" s="221">
        <f>+Datos!E27</f>
        <v>0</v>
      </c>
      <c r="F36" s="222">
        <f>+Datos!F27</f>
        <v>6.0348854939035412</v>
      </c>
      <c r="G36" s="223">
        <f>+Datos!G27</f>
        <v>1</v>
      </c>
      <c r="H36" s="224">
        <f t="shared" si="3"/>
        <v>6.0348854939035412</v>
      </c>
      <c r="I36" s="225">
        <f t="shared" si="4"/>
        <v>-6.0348854939035412</v>
      </c>
      <c r="J36" s="226">
        <f t="shared" si="5"/>
        <v>143.02847617712473</v>
      </c>
      <c r="K36" s="227">
        <f t="shared" si="0"/>
        <v>176.71029435894292</v>
      </c>
      <c r="L36" s="226">
        <f t="shared" si="11"/>
        <v>-4.7085668213941574</v>
      </c>
      <c r="M36" s="228">
        <f t="shared" si="9"/>
        <v>4.7085668213941574</v>
      </c>
      <c r="N36" s="229">
        <f t="shared" si="10"/>
        <v>1.3263186725093838</v>
      </c>
      <c r="O36" s="229">
        <f t="shared" si="6"/>
        <v>0</v>
      </c>
      <c r="P36" s="229">
        <f t="shared" si="7"/>
        <v>-1.3263186725093838</v>
      </c>
      <c r="Q36" s="230">
        <f t="shared" si="1"/>
        <v>62.710294358942917</v>
      </c>
      <c r="R36" s="231">
        <f t="shared" si="2"/>
        <v>176.71029435894292</v>
      </c>
      <c r="S36" s="3"/>
      <c r="T36" s="3"/>
      <c r="U36" s="3"/>
      <c r="V36" s="3"/>
      <c r="W36" s="233">
        <f t="shared" si="8"/>
        <v>39105</v>
      </c>
    </row>
    <row r="37" spans="1:23" s="234" customFormat="1" x14ac:dyDescent="0.25">
      <c r="A37" s="3"/>
      <c r="B37" s="218">
        <f>+Datos!B28</f>
        <v>2007</v>
      </c>
      <c r="C37" s="219">
        <f>+Datos!C28</f>
        <v>1</v>
      </c>
      <c r="D37" s="220">
        <f>+Datos!D28</f>
        <v>24</v>
      </c>
      <c r="E37" s="221">
        <f>+Datos!E28</f>
        <v>33.111305199999997</v>
      </c>
      <c r="F37" s="222">
        <f>+Datos!F28</f>
        <v>6.0236039168512239</v>
      </c>
      <c r="G37" s="223">
        <f>+Datos!G28</f>
        <v>1</v>
      </c>
      <c r="H37" s="224">
        <f t="shared" si="3"/>
        <v>6.0236039168512239</v>
      </c>
      <c r="I37" s="225">
        <f t="shared" si="4"/>
        <v>27.087701283148775</v>
      </c>
      <c r="J37" s="226">
        <f t="shared" si="5"/>
        <v>170.11617746027349</v>
      </c>
      <c r="K37" s="227">
        <f t="shared" si="0"/>
        <v>203.79799564209168</v>
      </c>
      <c r="L37" s="226">
        <f t="shared" si="11"/>
        <v>27.08770128314876</v>
      </c>
      <c r="M37" s="228">
        <f t="shared" si="9"/>
        <v>6.0236039168512239</v>
      </c>
      <c r="N37" s="229">
        <f t="shared" si="10"/>
        <v>0</v>
      </c>
      <c r="O37" s="229">
        <f t="shared" si="6"/>
        <v>0</v>
      </c>
      <c r="P37" s="229">
        <f t="shared" si="7"/>
        <v>0</v>
      </c>
      <c r="Q37" s="230">
        <f t="shared" si="1"/>
        <v>89.797995642091678</v>
      </c>
      <c r="R37" s="231">
        <f t="shared" si="2"/>
        <v>203.79799564209168</v>
      </c>
      <c r="S37" s="3"/>
      <c r="T37" s="3"/>
      <c r="U37" s="3"/>
      <c r="V37" s="3"/>
      <c r="W37" s="233">
        <f t="shared" si="8"/>
        <v>39106</v>
      </c>
    </row>
    <row r="38" spans="1:23" s="234" customFormat="1" x14ac:dyDescent="0.25">
      <c r="A38" s="3"/>
      <c r="B38" s="218">
        <f>+Datos!B29</f>
        <v>2007</v>
      </c>
      <c r="C38" s="219">
        <f>+Datos!C29</f>
        <v>1</v>
      </c>
      <c r="D38" s="220">
        <f>+Datos!D29</f>
        <v>25</v>
      </c>
      <c r="E38" s="221">
        <f>+Datos!E29</f>
        <v>0</v>
      </c>
      <c r="F38" s="222">
        <f>+Datos!F29</f>
        <v>6.0115653188411455</v>
      </c>
      <c r="G38" s="223">
        <f>+Datos!G29</f>
        <v>1</v>
      </c>
      <c r="H38" s="224">
        <f t="shared" si="3"/>
        <v>6.0115653188411455</v>
      </c>
      <c r="I38" s="225">
        <f t="shared" si="4"/>
        <v>-6.0115653188411455</v>
      </c>
      <c r="J38" s="226">
        <f t="shared" si="5"/>
        <v>164.714974216255</v>
      </c>
      <c r="K38" s="227">
        <f t="shared" si="0"/>
        <v>198.39679239807319</v>
      </c>
      <c r="L38" s="226">
        <f t="shared" si="11"/>
        <v>-5.4012032440184896</v>
      </c>
      <c r="M38" s="228">
        <f t="shared" si="9"/>
        <v>5.4012032440184896</v>
      </c>
      <c r="N38" s="229">
        <f t="shared" si="10"/>
        <v>0.61036207482265592</v>
      </c>
      <c r="O38" s="229">
        <f t="shared" si="6"/>
        <v>0</v>
      </c>
      <c r="P38" s="229">
        <f t="shared" si="7"/>
        <v>-0.61036207482265592</v>
      </c>
      <c r="Q38" s="230">
        <f t="shared" si="1"/>
        <v>84.396792398073188</v>
      </c>
      <c r="R38" s="231">
        <f t="shared" si="2"/>
        <v>198.39679239807319</v>
      </c>
      <c r="S38" s="3"/>
      <c r="T38" s="3"/>
      <c r="U38" s="3"/>
      <c r="V38" s="3"/>
      <c r="W38" s="233">
        <f t="shared" si="8"/>
        <v>39107</v>
      </c>
    </row>
    <row r="39" spans="1:23" s="234" customFormat="1" x14ac:dyDescent="0.25">
      <c r="A39" s="3"/>
      <c r="B39" s="218">
        <f>+Datos!B30</f>
        <v>2007</v>
      </c>
      <c r="C39" s="219">
        <f>+Datos!C30</f>
        <v>1</v>
      </c>
      <c r="D39" s="220">
        <f>+Datos!D30</f>
        <v>26</v>
      </c>
      <c r="E39" s="221">
        <f>+Datos!E30</f>
        <v>0</v>
      </c>
      <c r="F39" s="222">
        <f>+Datos!F30</f>
        <v>5.9987868221089196</v>
      </c>
      <c r="G39" s="223">
        <f>+Datos!G30</f>
        <v>1</v>
      </c>
      <c r="H39" s="224">
        <f t="shared" si="3"/>
        <v>5.9987868221089196</v>
      </c>
      <c r="I39" s="225">
        <f t="shared" si="4"/>
        <v>-5.9987868221089196</v>
      </c>
      <c r="J39" s="226">
        <f t="shared" si="5"/>
        <v>159.49619819451144</v>
      </c>
      <c r="K39" s="227">
        <f t="shared" si="0"/>
        <v>193.17801637632962</v>
      </c>
      <c r="L39" s="226">
        <f t="shared" si="11"/>
        <v>-5.2187760217435653</v>
      </c>
      <c r="M39" s="228">
        <f t="shared" si="9"/>
        <v>5.2187760217435653</v>
      </c>
      <c r="N39" s="229">
        <f t="shared" si="10"/>
        <v>0.78001080036535431</v>
      </c>
      <c r="O39" s="229">
        <f t="shared" si="6"/>
        <v>0</v>
      </c>
      <c r="P39" s="229">
        <f t="shared" si="7"/>
        <v>-0.78001080036535431</v>
      </c>
      <c r="Q39" s="230">
        <f t="shared" si="1"/>
        <v>79.178016376329623</v>
      </c>
      <c r="R39" s="231">
        <f t="shared" si="2"/>
        <v>193.17801637632962</v>
      </c>
      <c r="S39" s="3"/>
      <c r="T39" s="3"/>
      <c r="U39" s="3"/>
      <c r="V39" s="3"/>
      <c r="W39" s="233">
        <f t="shared" si="8"/>
        <v>39108</v>
      </c>
    </row>
    <row r="40" spans="1:23" s="234" customFormat="1" x14ac:dyDescent="0.25">
      <c r="A40" s="3"/>
      <c r="B40" s="218">
        <f>+Datos!B31</f>
        <v>2007</v>
      </c>
      <c r="C40" s="219">
        <f>+Datos!C31</f>
        <v>1</v>
      </c>
      <c r="D40" s="220">
        <f>+Datos!D31</f>
        <v>27</v>
      </c>
      <c r="E40" s="221">
        <f>+Datos!E31</f>
        <v>2.0178632699999999</v>
      </c>
      <c r="F40" s="222">
        <f>+Datos!F31</f>
        <v>5.9852854312805235</v>
      </c>
      <c r="G40" s="223">
        <f>+Datos!G31</f>
        <v>1</v>
      </c>
      <c r="H40" s="224">
        <f t="shared" si="3"/>
        <v>5.9852854312805235</v>
      </c>
      <c r="I40" s="225">
        <f t="shared" si="4"/>
        <v>-3.9674221612805236</v>
      </c>
      <c r="J40" s="226">
        <f t="shared" si="5"/>
        <v>156.13582255339975</v>
      </c>
      <c r="K40" s="227">
        <f t="shared" si="0"/>
        <v>189.81764073521794</v>
      </c>
      <c r="L40" s="226">
        <f t="shared" si="11"/>
        <v>-3.3603756411116876</v>
      </c>
      <c r="M40" s="228">
        <f t="shared" si="9"/>
        <v>5.3782389111116871</v>
      </c>
      <c r="N40" s="229">
        <f t="shared" si="10"/>
        <v>0.60704652016883642</v>
      </c>
      <c r="O40" s="229">
        <f t="shared" si="6"/>
        <v>0</v>
      </c>
      <c r="P40" s="229">
        <f t="shared" si="7"/>
        <v>-0.60704652016883642</v>
      </c>
      <c r="Q40" s="230">
        <f t="shared" si="1"/>
        <v>75.817640735217935</v>
      </c>
      <c r="R40" s="231">
        <f t="shared" si="2"/>
        <v>189.81764073521794</v>
      </c>
      <c r="S40" s="3"/>
      <c r="T40" s="3"/>
      <c r="U40" s="3"/>
      <c r="V40" s="3"/>
      <c r="W40" s="233">
        <f t="shared" si="8"/>
        <v>39109</v>
      </c>
    </row>
    <row r="41" spans="1:23" s="234" customFormat="1" x14ac:dyDescent="0.25">
      <c r="A41" s="3"/>
      <c r="B41" s="218">
        <f>+Datos!B32</f>
        <v>2007</v>
      </c>
      <c r="C41" s="219">
        <f>+Datos!C32</f>
        <v>1</v>
      </c>
      <c r="D41" s="220">
        <f>+Datos!D32</f>
        <v>28</v>
      </c>
      <c r="E41" s="221">
        <f>+Datos!E32</f>
        <v>0.68790799400000002</v>
      </c>
      <c r="F41" s="222">
        <f>+Datos!F32</f>
        <v>5.9710780333723035</v>
      </c>
      <c r="G41" s="223">
        <f>+Datos!G32</f>
        <v>1</v>
      </c>
      <c r="H41" s="224">
        <f t="shared" si="3"/>
        <v>5.9710780333723035</v>
      </c>
      <c r="I41" s="225">
        <f t="shared" si="4"/>
        <v>-5.2831700393723038</v>
      </c>
      <c r="J41" s="226">
        <f t="shared" si="5"/>
        <v>151.77067318891119</v>
      </c>
      <c r="K41" s="227">
        <f t="shared" si="0"/>
        <v>185.45249137072938</v>
      </c>
      <c r="L41" s="226">
        <f t="shared" si="11"/>
        <v>-4.3651493644885591</v>
      </c>
      <c r="M41" s="228">
        <f t="shared" si="9"/>
        <v>5.0530573584885587</v>
      </c>
      <c r="N41" s="229">
        <f t="shared" si="10"/>
        <v>0.91802067488374473</v>
      </c>
      <c r="O41" s="229">
        <f t="shared" si="6"/>
        <v>0</v>
      </c>
      <c r="P41" s="229">
        <f t="shared" si="7"/>
        <v>-0.91802067488374473</v>
      </c>
      <c r="Q41" s="230">
        <f t="shared" si="1"/>
        <v>71.452491370729376</v>
      </c>
      <c r="R41" s="231">
        <f t="shared" si="2"/>
        <v>185.45249137072938</v>
      </c>
      <c r="S41" s="3"/>
      <c r="T41" s="3"/>
      <c r="U41" s="3"/>
      <c r="V41" s="3"/>
      <c r="W41" s="233">
        <f t="shared" si="8"/>
        <v>39110</v>
      </c>
    </row>
    <row r="42" spans="1:23" s="234" customFormat="1" x14ac:dyDescent="0.25">
      <c r="A42" s="3"/>
      <c r="B42" s="218">
        <f>+Datos!B33</f>
        <v>2007</v>
      </c>
      <c r="C42" s="219">
        <f>+Datos!C33</f>
        <v>1</v>
      </c>
      <c r="D42" s="220">
        <f>+Datos!D33</f>
        <v>29</v>
      </c>
      <c r="E42" s="221">
        <f>+Datos!E33</f>
        <v>0</v>
      </c>
      <c r="F42" s="222">
        <f>+Datos!F33</f>
        <v>5.9561813977909752</v>
      </c>
      <c r="G42" s="223">
        <f>+Datos!G33</f>
        <v>1</v>
      </c>
      <c r="H42" s="224">
        <f t="shared" si="3"/>
        <v>5.9561813977909752</v>
      </c>
      <c r="I42" s="225">
        <f t="shared" si="4"/>
        <v>-5.9561813977909752</v>
      </c>
      <c r="J42" s="226">
        <f t="shared" si="5"/>
        <v>146.99562990228017</v>
      </c>
      <c r="K42" s="227">
        <f t="shared" si="0"/>
        <v>180.67744808409836</v>
      </c>
      <c r="L42" s="226">
        <f t="shared" si="11"/>
        <v>-4.7750432866310177</v>
      </c>
      <c r="M42" s="228">
        <f t="shared" si="9"/>
        <v>4.7750432866310177</v>
      </c>
      <c r="N42" s="229">
        <f t="shared" si="10"/>
        <v>1.1811381111599575</v>
      </c>
      <c r="O42" s="229">
        <f t="shared" si="6"/>
        <v>0</v>
      </c>
      <c r="P42" s="229">
        <f t="shared" si="7"/>
        <v>-1.1811381111599575</v>
      </c>
      <c r="Q42" s="230">
        <f t="shared" si="1"/>
        <v>66.677448084098359</v>
      </c>
      <c r="R42" s="231">
        <f t="shared" si="2"/>
        <v>180.67744808409836</v>
      </c>
      <c r="S42" s="3"/>
      <c r="T42" s="3"/>
      <c r="U42" s="3"/>
      <c r="V42" s="3"/>
      <c r="W42" s="233">
        <f t="shared" si="8"/>
        <v>39111</v>
      </c>
    </row>
    <row r="43" spans="1:23" s="234" customFormat="1" x14ac:dyDescent="0.25">
      <c r="A43" s="3"/>
      <c r="B43" s="218">
        <f>+Datos!B34</f>
        <v>2007</v>
      </c>
      <c r="C43" s="219">
        <f>+Datos!C34</f>
        <v>1</v>
      </c>
      <c r="D43" s="220">
        <f>+Datos!D34</f>
        <v>30</v>
      </c>
      <c r="E43" s="221">
        <f>+Datos!E34</f>
        <v>1.1006528099999999</v>
      </c>
      <c r="F43" s="222">
        <f>+Datos!F34</f>
        <v>5.9406121763336213</v>
      </c>
      <c r="G43" s="223">
        <f>+Datos!G34</f>
        <v>1</v>
      </c>
      <c r="H43" s="224">
        <f t="shared" si="3"/>
        <v>5.9406121763336213</v>
      </c>
      <c r="I43" s="225">
        <f t="shared" si="4"/>
        <v>-4.8399593663336216</v>
      </c>
      <c r="J43" s="226">
        <f t="shared" si="5"/>
        <v>143.22631595681798</v>
      </c>
      <c r="K43" s="227">
        <f t="shared" si="0"/>
        <v>176.90813413863617</v>
      </c>
      <c r="L43" s="226">
        <f t="shared" si="11"/>
        <v>-3.7693139454621871</v>
      </c>
      <c r="M43" s="228">
        <f t="shared" si="9"/>
        <v>4.8699667554621868</v>
      </c>
      <c r="N43" s="229">
        <f t="shared" si="10"/>
        <v>1.0706454208714344</v>
      </c>
      <c r="O43" s="229">
        <f t="shared" si="6"/>
        <v>0</v>
      </c>
      <c r="P43" s="229">
        <f t="shared" si="7"/>
        <v>-1.0706454208714344</v>
      </c>
      <c r="Q43" s="230">
        <f t="shared" si="1"/>
        <v>62.908134138636171</v>
      </c>
      <c r="R43" s="231">
        <f t="shared" si="2"/>
        <v>176.90813413863617</v>
      </c>
      <c r="S43" s="3"/>
      <c r="T43" s="3"/>
      <c r="U43" s="3"/>
      <c r="V43" s="3"/>
      <c r="W43" s="233">
        <f t="shared" si="8"/>
        <v>39112</v>
      </c>
    </row>
    <row r="44" spans="1:23" s="234" customFormat="1" x14ac:dyDescent="0.25">
      <c r="A44" s="3"/>
      <c r="B44" s="218">
        <f>+Datos!B35</f>
        <v>2007</v>
      </c>
      <c r="C44" s="219">
        <f>+Datos!C35</f>
        <v>1</v>
      </c>
      <c r="D44" s="220">
        <f>+Datos!D35</f>
        <v>31</v>
      </c>
      <c r="E44" s="221">
        <f>+Datos!E35</f>
        <v>0</v>
      </c>
      <c r="F44" s="222">
        <f>+Datos!F35</f>
        <v>5.9243869031876919</v>
      </c>
      <c r="G44" s="223">
        <f>+Datos!G35</f>
        <v>1</v>
      </c>
      <c r="H44" s="224">
        <f t="shared" si="3"/>
        <v>5.9243869031876919</v>
      </c>
      <c r="I44" s="225">
        <f t="shared" si="4"/>
        <v>-5.9243869031876919</v>
      </c>
      <c r="J44" s="226">
        <f t="shared" si="5"/>
        <v>138.74377125316869</v>
      </c>
      <c r="K44" s="227">
        <f t="shared" si="0"/>
        <v>172.42558943498688</v>
      </c>
      <c r="L44" s="226">
        <f t="shared" si="11"/>
        <v>-4.482544703649296</v>
      </c>
      <c r="M44" s="228">
        <f t="shared" si="9"/>
        <v>4.482544703649296</v>
      </c>
      <c r="N44" s="229">
        <f t="shared" si="10"/>
        <v>1.4418421995383959</v>
      </c>
      <c r="O44" s="229">
        <f t="shared" si="6"/>
        <v>0</v>
      </c>
      <c r="P44" s="229">
        <f t="shared" si="7"/>
        <v>-1.4418421995383959</v>
      </c>
      <c r="Q44" s="230">
        <f t="shared" si="1"/>
        <v>58.425589434986875</v>
      </c>
      <c r="R44" s="231">
        <f t="shared" si="2"/>
        <v>172.42558943498688</v>
      </c>
      <c r="S44" s="3"/>
      <c r="T44" s="3"/>
      <c r="U44" s="3"/>
      <c r="V44" s="3"/>
      <c r="W44" s="233">
        <f t="shared" si="8"/>
        <v>39113</v>
      </c>
    </row>
    <row r="45" spans="1:23" s="234" customFormat="1" x14ac:dyDescent="0.25">
      <c r="A45" s="3"/>
      <c r="B45" s="218">
        <f>+Datos!B36</f>
        <v>2007</v>
      </c>
      <c r="C45" s="219">
        <f>+Datos!C36</f>
        <v>2</v>
      </c>
      <c r="D45" s="220">
        <f>+Datos!D36</f>
        <v>1</v>
      </c>
      <c r="E45" s="221">
        <f>+Datos!E36</f>
        <v>13.2410116</v>
      </c>
      <c r="F45" s="222">
        <f>+Datos!F36</f>
        <v>5.9075219949310052</v>
      </c>
      <c r="G45" s="223">
        <f>+Datos!G36</f>
        <v>1</v>
      </c>
      <c r="H45" s="224">
        <f t="shared" si="3"/>
        <v>5.9075219949310052</v>
      </c>
      <c r="I45" s="225">
        <f t="shared" si="4"/>
        <v>7.3334896050689951</v>
      </c>
      <c r="J45" s="226">
        <f t="shared" si="5"/>
        <v>146.07726085823768</v>
      </c>
      <c r="K45" s="227">
        <f t="shared" si="0"/>
        <v>179.75907904005587</v>
      </c>
      <c r="L45" s="226">
        <f t="shared" si="11"/>
        <v>7.3334896050689906</v>
      </c>
      <c r="M45" s="228">
        <f t="shared" si="9"/>
        <v>5.9075219949310052</v>
      </c>
      <c r="N45" s="229">
        <f t="shared" si="10"/>
        <v>0</v>
      </c>
      <c r="O45" s="229">
        <f t="shared" si="6"/>
        <v>0</v>
      </c>
      <c r="P45" s="229">
        <f t="shared" si="7"/>
        <v>0</v>
      </c>
      <c r="Q45" s="230">
        <f t="shared" si="1"/>
        <v>65.759079040055866</v>
      </c>
      <c r="R45" s="231">
        <f t="shared" si="2"/>
        <v>179.75907904005587</v>
      </c>
      <c r="S45" s="242">
        <f>SUM(M45:M72)</f>
        <v>138.02880220317928</v>
      </c>
      <c r="T45" s="3"/>
      <c r="U45" s="3"/>
      <c r="V45" s="3"/>
      <c r="W45" s="233">
        <f t="shared" si="8"/>
        <v>39114</v>
      </c>
    </row>
    <row r="46" spans="1:23" s="234" customFormat="1" x14ac:dyDescent="0.25">
      <c r="A46" s="3"/>
      <c r="B46" s="218">
        <f>+Datos!B37</f>
        <v>2007</v>
      </c>
      <c r="C46" s="219">
        <f>+Datos!C37</f>
        <v>2</v>
      </c>
      <c r="D46" s="220">
        <f>+Datos!D37</f>
        <v>2</v>
      </c>
      <c r="E46" s="221">
        <f>+Datos!E37</f>
        <v>3.3368768700000002</v>
      </c>
      <c r="F46" s="222">
        <f>+Datos!F37</f>
        <v>5.8900337505317468</v>
      </c>
      <c r="G46" s="223">
        <f>+Datos!G37</f>
        <v>1</v>
      </c>
      <c r="H46" s="224">
        <f t="shared" si="3"/>
        <v>5.8900337505317468</v>
      </c>
      <c r="I46" s="225">
        <f t="shared" si="4"/>
        <v>-2.5531568805317466</v>
      </c>
      <c r="J46" s="226">
        <f t="shared" si="5"/>
        <v>144.08918631474089</v>
      </c>
      <c r="K46" s="227">
        <f t="shared" si="0"/>
        <v>177.77100449655907</v>
      </c>
      <c r="L46" s="226">
        <f t="shared" si="11"/>
        <v>-1.9880745434967935</v>
      </c>
      <c r="M46" s="228">
        <f t="shared" si="9"/>
        <v>5.3249514134967937</v>
      </c>
      <c r="N46" s="229">
        <f t="shared" si="10"/>
        <v>0.56508233703495314</v>
      </c>
      <c r="O46" s="229">
        <f t="shared" si="6"/>
        <v>0</v>
      </c>
      <c r="P46" s="229">
        <f t="shared" si="7"/>
        <v>-0.56508233703495314</v>
      </c>
      <c r="Q46" s="230">
        <f t="shared" si="1"/>
        <v>63.771004496559073</v>
      </c>
      <c r="R46" s="231">
        <f t="shared" si="2"/>
        <v>177.77100449655907</v>
      </c>
      <c r="S46" s="3"/>
      <c r="T46" s="3"/>
      <c r="U46" s="3"/>
      <c r="V46" s="3"/>
      <c r="W46" s="233">
        <f t="shared" si="8"/>
        <v>39115</v>
      </c>
    </row>
    <row r="47" spans="1:23" s="234" customFormat="1" x14ac:dyDescent="0.25">
      <c r="A47" s="3"/>
      <c r="B47" s="218">
        <f>+Datos!B38</f>
        <v>2007</v>
      </c>
      <c r="C47" s="219">
        <f>+Datos!C38</f>
        <v>2</v>
      </c>
      <c r="D47" s="220">
        <f>+Datos!D38</f>
        <v>3</v>
      </c>
      <c r="E47" s="221">
        <f>+Datos!E38</f>
        <v>0</v>
      </c>
      <c r="F47" s="222">
        <f>+Datos!F38</f>
        <v>5.8719383513484704</v>
      </c>
      <c r="G47" s="223">
        <f>+Datos!G38</f>
        <v>1</v>
      </c>
      <c r="H47" s="224">
        <f t="shared" si="3"/>
        <v>5.8719383513484704</v>
      </c>
      <c r="I47" s="225">
        <f t="shared" si="4"/>
        <v>-5.8719383513484704</v>
      </c>
      <c r="J47" s="226">
        <f t="shared" si="5"/>
        <v>139.61893359979419</v>
      </c>
      <c r="K47" s="227">
        <f t="shared" si="0"/>
        <v>173.30075178161238</v>
      </c>
      <c r="L47" s="226">
        <f t="shared" si="11"/>
        <v>-4.470252714946696</v>
      </c>
      <c r="M47" s="228">
        <f t="shared" si="9"/>
        <v>4.470252714946696</v>
      </c>
      <c r="N47" s="229">
        <f t="shared" si="10"/>
        <v>1.4016856364017745</v>
      </c>
      <c r="O47" s="229">
        <f t="shared" si="6"/>
        <v>0</v>
      </c>
      <c r="P47" s="229">
        <f t="shared" si="7"/>
        <v>-1.4016856364017745</v>
      </c>
      <c r="Q47" s="230">
        <f t="shared" si="1"/>
        <v>59.300751781612377</v>
      </c>
      <c r="R47" s="231">
        <f t="shared" si="2"/>
        <v>173.30075178161238</v>
      </c>
      <c r="S47" s="3"/>
      <c r="T47" s="3"/>
      <c r="U47" s="3"/>
      <c r="V47" s="3"/>
      <c r="W47" s="233">
        <f t="shared" si="8"/>
        <v>39116</v>
      </c>
    </row>
    <row r="48" spans="1:23" s="234" customFormat="1" x14ac:dyDescent="0.25">
      <c r="A48" s="3"/>
      <c r="B48" s="218">
        <f>+Datos!B39</f>
        <v>2007</v>
      </c>
      <c r="C48" s="219">
        <f>+Datos!C39</f>
        <v>2</v>
      </c>
      <c r="D48" s="220">
        <f>+Datos!D39</f>
        <v>4</v>
      </c>
      <c r="E48" s="221">
        <f>+Datos!E39</f>
        <v>0</v>
      </c>
      <c r="F48" s="222">
        <f>+Datos!F39</f>
        <v>5.853251861130099</v>
      </c>
      <c r="G48" s="223">
        <f>+Datos!G39</f>
        <v>1</v>
      </c>
      <c r="H48" s="224">
        <f t="shared" si="3"/>
        <v>5.853251861130099</v>
      </c>
      <c r="I48" s="225">
        <f t="shared" si="4"/>
        <v>-5.853251861130099</v>
      </c>
      <c r="J48" s="226">
        <f t="shared" si="5"/>
        <v>135.30093604456061</v>
      </c>
      <c r="K48" s="227">
        <f t="shared" si="0"/>
        <v>168.9827542263788</v>
      </c>
      <c r="L48" s="226">
        <f t="shared" si="11"/>
        <v>-4.3179975552335748</v>
      </c>
      <c r="M48" s="228">
        <f t="shared" si="9"/>
        <v>4.3179975552335748</v>
      </c>
      <c r="N48" s="229">
        <f t="shared" si="10"/>
        <v>1.5352543058965242</v>
      </c>
      <c r="O48" s="229">
        <f t="shared" si="6"/>
        <v>0</v>
      </c>
      <c r="P48" s="229">
        <f t="shared" si="7"/>
        <v>-1.5352543058965242</v>
      </c>
      <c r="Q48" s="230">
        <f t="shared" si="1"/>
        <v>54.982754226378802</v>
      </c>
      <c r="R48" s="231">
        <f t="shared" si="2"/>
        <v>168.9827542263788</v>
      </c>
      <c r="S48" s="3"/>
      <c r="T48" s="3"/>
      <c r="U48" s="3"/>
      <c r="V48" s="3"/>
      <c r="W48" s="233">
        <f t="shared" si="8"/>
        <v>39117</v>
      </c>
    </row>
    <row r="49" spans="1:23" s="234" customFormat="1" x14ac:dyDescent="0.25">
      <c r="A49" s="3"/>
      <c r="B49" s="218">
        <f>+Datos!B40</f>
        <v>2007</v>
      </c>
      <c r="C49" s="219">
        <f>+Datos!C40</f>
        <v>2</v>
      </c>
      <c r="D49" s="220">
        <f>+Datos!D40</f>
        <v>5</v>
      </c>
      <c r="E49" s="221">
        <f>+Datos!E40</f>
        <v>0</v>
      </c>
      <c r="F49" s="222">
        <f>+Datos!F40</f>
        <v>5.8339902260159207</v>
      </c>
      <c r="G49" s="223">
        <f>+Datos!G40</f>
        <v>1</v>
      </c>
      <c r="H49" s="224">
        <f t="shared" si="3"/>
        <v>5.8339902260159207</v>
      </c>
      <c r="I49" s="225">
        <f t="shared" si="4"/>
        <v>-5.8339902260159207</v>
      </c>
      <c r="J49" s="226">
        <f t="shared" si="5"/>
        <v>131.1300368519594</v>
      </c>
      <c r="K49" s="227">
        <f t="shared" si="0"/>
        <v>164.81185503377759</v>
      </c>
      <c r="L49" s="226">
        <f t="shared" si="11"/>
        <v>-4.1708991926012118</v>
      </c>
      <c r="M49" s="228">
        <f t="shared" si="9"/>
        <v>4.1708991926012118</v>
      </c>
      <c r="N49" s="229">
        <f t="shared" si="10"/>
        <v>1.6630910334147089</v>
      </c>
      <c r="O49" s="229">
        <f t="shared" si="6"/>
        <v>0</v>
      </c>
      <c r="P49" s="229">
        <f t="shared" si="7"/>
        <v>-1.6630910334147089</v>
      </c>
      <c r="Q49" s="230">
        <f t="shared" si="1"/>
        <v>50.81185503377759</v>
      </c>
      <c r="R49" s="231">
        <f t="shared" si="2"/>
        <v>164.81185503377759</v>
      </c>
      <c r="S49" s="3"/>
      <c r="T49" s="3"/>
      <c r="U49" s="3"/>
      <c r="V49" s="3"/>
      <c r="W49" s="233">
        <f t="shared" si="8"/>
        <v>39118</v>
      </c>
    </row>
    <row r="50" spans="1:23" s="234" customFormat="1" x14ac:dyDescent="0.25">
      <c r="A50" s="3"/>
      <c r="B50" s="218">
        <f>+Datos!B41</f>
        <v>2007</v>
      </c>
      <c r="C50" s="219">
        <f>+Datos!C41</f>
        <v>2</v>
      </c>
      <c r="D50" s="220">
        <f>+Datos!D41</f>
        <v>6</v>
      </c>
      <c r="E50" s="221">
        <f>+Datos!E41</f>
        <v>0</v>
      </c>
      <c r="F50" s="222">
        <f>+Datos!F41</f>
        <v>5.814169274535594</v>
      </c>
      <c r="G50" s="223">
        <f>+Datos!G41</f>
        <v>1</v>
      </c>
      <c r="H50" s="224">
        <f t="shared" si="3"/>
        <v>5.814169274535594</v>
      </c>
      <c r="I50" s="225">
        <f t="shared" si="4"/>
        <v>-5.814169274535594</v>
      </c>
      <c r="J50" s="226">
        <f t="shared" si="5"/>
        <v>127.10123386589484</v>
      </c>
      <c r="K50" s="227">
        <f t="shared" si="0"/>
        <v>160.78305204771303</v>
      </c>
      <c r="L50" s="226">
        <f t="shared" si="11"/>
        <v>-4.0288029860645622</v>
      </c>
      <c r="M50" s="228">
        <f t="shared" si="9"/>
        <v>4.0288029860645622</v>
      </c>
      <c r="N50" s="229">
        <f t="shared" si="10"/>
        <v>1.7853662884710317</v>
      </c>
      <c r="O50" s="229">
        <f t="shared" si="6"/>
        <v>0</v>
      </c>
      <c r="P50" s="229">
        <f t="shared" si="7"/>
        <v>-1.7853662884710317</v>
      </c>
      <c r="Q50" s="230">
        <f t="shared" si="1"/>
        <v>46.783052047713028</v>
      </c>
      <c r="R50" s="231">
        <f t="shared" si="2"/>
        <v>160.78305204771303</v>
      </c>
      <c r="S50" s="3"/>
      <c r="T50" s="3"/>
      <c r="U50" s="3"/>
      <c r="V50" s="3"/>
      <c r="W50" s="233">
        <f t="shared" si="8"/>
        <v>39119</v>
      </c>
    </row>
    <row r="51" spans="1:23" s="234" customFormat="1" x14ac:dyDescent="0.25">
      <c r="A51" s="3"/>
      <c r="B51" s="218">
        <f>+Datos!B42</f>
        <v>2007</v>
      </c>
      <c r="C51" s="219">
        <f>+Datos!C42</f>
        <v>2</v>
      </c>
      <c r="D51" s="220">
        <f>+Datos!D42</f>
        <v>7</v>
      </c>
      <c r="E51" s="221">
        <f>+Datos!E42</f>
        <v>0</v>
      </c>
      <c r="F51" s="222">
        <f>+Datos!F42</f>
        <v>5.7938047176091434</v>
      </c>
      <c r="G51" s="223">
        <f>+Datos!G42</f>
        <v>1</v>
      </c>
      <c r="H51" s="224">
        <f t="shared" si="3"/>
        <v>5.7938047176091434</v>
      </c>
      <c r="I51" s="225">
        <f t="shared" si="4"/>
        <v>-5.7938047176091434</v>
      </c>
      <c r="J51" s="226">
        <f t="shared" si="5"/>
        <v>123.20967677682589</v>
      </c>
      <c r="K51" s="227">
        <f t="shared" si="0"/>
        <v>156.89149495864407</v>
      </c>
      <c r="L51" s="226">
        <f t="shared" si="11"/>
        <v>-3.8915570890689537</v>
      </c>
      <c r="M51" s="228">
        <f t="shared" si="9"/>
        <v>3.8915570890689537</v>
      </c>
      <c r="N51" s="229">
        <f t="shared" si="10"/>
        <v>1.9022476285401897</v>
      </c>
      <c r="O51" s="229">
        <f t="shared" si="6"/>
        <v>0</v>
      </c>
      <c r="P51" s="229">
        <f t="shared" si="7"/>
        <v>-1.9022476285401897</v>
      </c>
      <c r="Q51" s="230">
        <f t="shared" si="1"/>
        <v>42.891494958644074</v>
      </c>
      <c r="R51" s="231">
        <f t="shared" si="2"/>
        <v>156.89149495864407</v>
      </c>
      <c r="S51" s="3"/>
      <c r="T51" s="3"/>
      <c r="U51" s="3"/>
      <c r="V51" s="3"/>
      <c r="W51" s="233">
        <f t="shared" si="8"/>
        <v>39120</v>
      </c>
    </row>
    <row r="52" spans="1:23" s="234" customFormat="1" x14ac:dyDescent="0.25">
      <c r="A52" s="3"/>
      <c r="B52" s="218">
        <f>+Datos!B43</f>
        <v>2007</v>
      </c>
      <c r="C52" s="219">
        <f>+Datos!C43</f>
        <v>2</v>
      </c>
      <c r="D52" s="220">
        <f>+Datos!D43</f>
        <v>8</v>
      </c>
      <c r="E52" s="221">
        <f>+Datos!E43</f>
        <v>19.7372704</v>
      </c>
      <c r="F52" s="222">
        <f>+Datos!F43</f>
        <v>5.7729121485469612</v>
      </c>
      <c r="G52" s="223">
        <f>+Datos!G43</f>
        <v>1</v>
      </c>
      <c r="H52" s="224">
        <f t="shared" si="3"/>
        <v>5.7729121485469612</v>
      </c>
      <c r="I52" s="225">
        <f t="shared" si="4"/>
        <v>13.964358251453039</v>
      </c>
      <c r="J52" s="226">
        <f t="shared" si="5"/>
        <v>137.17403502827892</v>
      </c>
      <c r="K52" s="227">
        <f t="shared" si="0"/>
        <v>170.85585321009711</v>
      </c>
      <c r="L52" s="226">
        <f t="shared" si="11"/>
        <v>13.964358251453035</v>
      </c>
      <c r="M52" s="228">
        <f t="shared" si="9"/>
        <v>5.7729121485469612</v>
      </c>
      <c r="N52" s="229">
        <f t="shared" si="10"/>
        <v>0</v>
      </c>
      <c r="O52" s="229">
        <f t="shared" si="6"/>
        <v>0</v>
      </c>
      <c r="P52" s="229">
        <f t="shared" si="7"/>
        <v>0</v>
      </c>
      <c r="Q52" s="230">
        <f t="shared" si="1"/>
        <v>56.855853210097109</v>
      </c>
      <c r="R52" s="231">
        <f t="shared" si="2"/>
        <v>170.85585321009711</v>
      </c>
      <c r="S52" s="3"/>
      <c r="T52" s="3"/>
      <c r="U52" s="3"/>
      <c r="V52" s="3"/>
      <c r="W52" s="233">
        <f t="shared" si="8"/>
        <v>39121</v>
      </c>
    </row>
    <row r="53" spans="1:23" s="234" customFormat="1" x14ac:dyDescent="0.25">
      <c r="A53" s="3"/>
      <c r="B53" s="218">
        <f>+Datos!B44</f>
        <v>2007</v>
      </c>
      <c r="C53" s="219">
        <f>+Datos!C44</f>
        <v>2</v>
      </c>
      <c r="D53" s="220">
        <f>+Datos!D44</f>
        <v>9</v>
      </c>
      <c r="E53" s="221">
        <f>+Datos!E44</f>
        <v>0</v>
      </c>
      <c r="F53" s="222">
        <f>+Datos!F44</f>
        <v>5.751507043049811</v>
      </c>
      <c r="G53" s="223">
        <f>+Datos!G44</f>
        <v>1</v>
      </c>
      <c r="H53" s="224">
        <f t="shared" si="3"/>
        <v>5.751507043049811</v>
      </c>
      <c r="I53" s="225">
        <f t="shared" si="4"/>
        <v>-5.751507043049811</v>
      </c>
      <c r="J53" s="226">
        <f t="shared" si="5"/>
        <v>133.00426217230441</v>
      </c>
      <c r="K53" s="227">
        <f t="shared" si="0"/>
        <v>166.68608035412259</v>
      </c>
      <c r="L53" s="226">
        <f t="shared" si="11"/>
        <v>-4.1697728559745144</v>
      </c>
      <c r="M53" s="228">
        <f t="shared" si="9"/>
        <v>4.1697728559745144</v>
      </c>
      <c r="N53" s="229">
        <f t="shared" si="10"/>
        <v>1.5817341870752966</v>
      </c>
      <c r="O53" s="229">
        <f t="shared" si="6"/>
        <v>0</v>
      </c>
      <c r="P53" s="229">
        <f t="shared" si="7"/>
        <v>-1.5817341870752966</v>
      </c>
      <c r="Q53" s="230">
        <f t="shared" si="1"/>
        <v>52.686080354122595</v>
      </c>
      <c r="R53" s="231">
        <f t="shared" si="2"/>
        <v>166.68608035412259</v>
      </c>
      <c r="S53" s="3"/>
      <c r="T53" s="3"/>
      <c r="U53" s="3"/>
      <c r="V53" s="3"/>
      <c r="W53" s="233">
        <f t="shared" si="8"/>
        <v>39122</v>
      </c>
    </row>
    <row r="54" spans="1:23" s="234" customFormat="1" x14ac:dyDescent="0.25">
      <c r="A54" s="3"/>
      <c r="B54" s="218">
        <f>+Datos!B45</f>
        <v>2007</v>
      </c>
      <c r="C54" s="219">
        <f>+Datos!C45</f>
        <v>2</v>
      </c>
      <c r="D54" s="220">
        <f>+Datos!D45</f>
        <v>10</v>
      </c>
      <c r="E54" s="221">
        <f>+Datos!E45</f>
        <v>49.023696899999997</v>
      </c>
      <c r="F54" s="222">
        <f>+Datos!F45</f>
        <v>5.7296047592088186</v>
      </c>
      <c r="G54" s="223">
        <f>+Datos!G45</f>
        <v>1</v>
      </c>
      <c r="H54" s="224">
        <f t="shared" si="3"/>
        <v>5.7296047592088186</v>
      </c>
      <c r="I54" s="225">
        <f t="shared" si="4"/>
        <v>43.294092140791179</v>
      </c>
      <c r="J54" s="226">
        <f t="shared" si="5"/>
        <v>176.29835431309559</v>
      </c>
      <c r="K54" s="227">
        <f t="shared" si="0"/>
        <v>209.98017249491377</v>
      </c>
      <c r="L54" s="226">
        <f t="shared" si="11"/>
        <v>43.294092140791179</v>
      </c>
      <c r="M54" s="228">
        <f t="shared" si="9"/>
        <v>5.7296047592088186</v>
      </c>
      <c r="N54" s="229">
        <f t="shared" si="10"/>
        <v>0</v>
      </c>
      <c r="O54" s="229">
        <f t="shared" si="6"/>
        <v>0</v>
      </c>
      <c r="P54" s="229">
        <f t="shared" si="7"/>
        <v>0</v>
      </c>
      <c r="Q54" s="230">
        <f t="shared" si="1"/>
        <v>95.980172494913774</v>
      </c>
      <c r="R54" s="231">
        <f t="shared" si="2"/>
        <v>209.98017249491377</v>
      </c>
      <c r="S54" s="3"/>
      <c r="T54" s="3"/>
      <c r="U54" s="3"/>
      <c r="V54" s="3"/>
      <c r="W54" s="233">
        <f t="shared" si="8"/>
        <v>39123</v>
      </c>
    </row>
    <row r="55" spans="1:23" s="234" customFormat="1" x14ac:dyDescent="0.25">
      <c r="A55" s="3"/>
      <c r="B55" s="218">
        <f>+Datos!B46</f>
        <v>2007</v>
      </c>
      <c r="C55" s="219">
        <f>+Datos!C46</f>
        <v>2</v>
      </c>
      <c r="D55" s="220">
        <f>+Datos!D46</f>
        <v>11</v>
      </c>
      <c r="E55" s="221">
        <f>+Datos!E46</f>
        <v>0</v>
      </c>
      <c r="F55" s="222">
        <f>+Datos!F46</f>
        <v>5.7072205375054823</v>
      </c>
      <c r="G55" s="223">
        <f>+Datos!G46</f>
        <v>1</v>
      </c>
      <c r="H55" s="224">
        <f t="shared" si="3"/>
        <v>5.7072205375054823</v>
      </c>
      <c r="I55" s="225">
        <f t="shared" si="4"/>
        <v>-5.7072205375054823</v>
      </c>
      <c r="J55" s="226">
        <f t="shared" si="5"/>
        <v>170.97992867758367</v>
      </c>
      <c r="K55" s="227">
        <f t="shared" si="0"/>
        <v>204.66174685940186</v>
      </c>
      <c r="L55" s="226">
        <f t="shared" si="11"/>
        <v>-5.3184256355119146</v>
      </c>
      <c r="M55" s="228">
        <f t="shared" si="9"/>
        <v>5.3184256355119146</v>
      </c>
      <c r="N55" s="229">
        <f t="shared" si="10"/>
        <v>0.3887949019935677</v>
      </c>
      <c r="O55" s="229">
        <f t="shared" si="6"/>
        <v>0</v>
      </c>
      <c r="P55" s="229">
        <f t="shared" si="7"/>
        <v>-0.3887949019935677</v>
      </c>
      <c r="Q55" s="230">
        <f t="shared" si="1"/>
        <v>90.661746859401859</v>
      </c>
      <c r="R55" s="231">
        <f t="shared" si="2"/>
        <v>204.66174685940186</v>
      </c>
      <c r="S55" s="3"/>
      <c r="T55" s="3"/>
      <c r="U55" s="3"/>
      <c r="V55" s="3"/>
      <c r="W55" s="233">
        <f t="shared" si="8"/>
        <v>39124</v>
      </c>
    </row>
    <row r="56" spans="1:23" s="234" customFormat="1" x14ac:dyDescent="0.25">
      <c r="A56" s="3"/>
      <c r="B56" s="218">
        <f>+Datos!B47</f>
        <v>2007</v>
      </c>
      <c r="C56" s="219">
        <f>+Datos!C47</f>
        <v>2</v>
      </c>
      <c r="D56" s="220">
        <f>+Datos!D47</f>
        <v>12</v>
      </c>
      <c r="E56" s="221">
        <f>+Datos!E47</f>
        <v>0</v>
      </c>
      <c r="F56" s="222">
        <f>+Datos!F47</f>
        <v>5.6843695008116661</v>
      </c>
      <c r="G56" s="223">
        <f>+Datos!G47</f>
        <v>1</v>
      </c>
      <c r="H56" s="224">
        <f t="shared" si="3"/>
        <v>5.6843695008116661</v>
      </c>
      <c r="I56" s="225">
        <f t="shared" si="4"/>
        <v>-5.6843695008116661</v>
      </c>
      <c r="J56" s="226">
        <f t="shared" si="5"/>
        <v>165.84228350734614</v>
      </c>
      <c r="K56" s="227">
        <f t="shared" si="0"/>
        <v>199.52410168916433</v>
      </c>
      <c r="L56" s="226">
        <f t="shared" si="11"/>
        <v>-5.1376451702375334</v>
      </c>
      <c r="M56" s="228">
        <f t="shared" si="9"/>
        <v>5.1376451702375334</v>
      </c>
      <c r="N56" s="229">
        <f t="shared" si="10"/>
        <v>0.54672433057413272</v>
      </c>
      <c r="O56" s="229">
        <f t="shared" si="6"/>
        <v>0</v>
      </c>
      <c r="P56" s="229">
        <f t="shared" si="7"/>
        <v>-0.54672433057413272</v>
      </c>
      <c r="Q56" s="230">
        <f t="shared" si="1"/>
        <v>85.524101689164326</v>
      </c>
      <c r="R56" s="231">
        <f t="shared" si="2"/>
        <v>199.52410168916433</v>
      </c>
      <c r="S56" s="3"/>
      <c r="T56" s="3"/>
      <c r="U56" s="3"/>
      <c r="V56" s="3"/>
      <c r="W56" s="233">
        <f t="shared" si="8"/>
        <v>39125</v>
      </c>
    </row>
    <row r="57" spans="1:23" s="234" customFormat="1" x14ac:dyDescent="0.25">
      <c r="A57" s="3"/>
      <c r="B57" s="218">
        <f>+Datos!B48</f>
        <v>2007</v>
      </c>
      <c r="C57" s="219">
        <f>+Datos!C48</f>
        <v>2</v>
      </c>
      <c r="D57" s="220">
        <f>+Datos!D48</f>
        <v>13</v>
      </c>
      <c r="E57" s="221">
        <f>+Datos!E48</f>
        <v>0.70997375200000001</v>
      </c>
      <c r="F57" s="222">
        <f>+Datos!F48</f>
        <v>5.661066654389602</v>
      </c>
      <c r="G57" s="223">
        <f>+Datos!G48</f>
        <v>1</v>
      </c>
      <c r="H57" s="224">
        <f t="shared" si="3"/>
        <v>5.661066654389602</v>
      </c>
      <c r="I57" s="225">
        <f t="shared" si="4"/>
        <v>-4.9510929023896022</v>
      </c>
      <c r="J57" s="226">
        <f t="shared" si="5"/>
        <v>161.49334204911275</v>
      </c>
      <c r="K57" s="227">
        <f t="shared" si="0"/>
        <v>195.17516023093094</v>
      </c>
      <c r="L57" s="226">
        <f t="shared" si="11"/>
        <v>-4.3489414582333836</v>
      </c>
      <c r="M57" s="228">
        <f t="shared" si="9"/>
        <v>5.0589152102333834</v>
      </c>
      <c r="N57" s="229">
        <f t="shared" si="10"/>
        <v>0.60215144415621857</v>
      </c>
      <c r="O57" s="229">
        <f t="shared" si="6"/>
        <v>0</v>
      </c>
      <c r="P57" s="229">
        <f t="shared" si="7"/>
        <v>-0.60215144415621857</v>
      </c>
      <c r="Q57" s="230">
        <f t="shared" si="1"/>
        <v>81.175160230930942</v>
      </c>
      <c r="R57" s="231">
        <f t="shared" si="2"/>
        <v>195.17516023093094</v>
      </c>
      <c r="S57" s="3"/>
      <c r="T57" s="3"/>
      <c r="U57" s="3"/>
      <c r="V57" s="3"/>
      <c r="W57" s="233">
        <f t="shared" si="8"/>
        <v>39126</v>
      </c>
    </row>
    <row r="58" spans="1:23" s="234" customFormat="1" x14ac:dyDescent="0.25">
      <c r="A58" s="3"/>
      <c r="B58" s="218">
        <f>+Datos!B49</f>
        <v>2007</v>
      </c>
      <c r="C58" s="219">
        <f>+Datos!C49</f>
        <v>2</v>
      </c>
      <c r="D58" s="220">
        <f>+Datos!D49</f>
        <v>14</v>
      </c>
      <c r="E58" s="221">
        <f>+Datos!E49</f>
        <v>0</v>
      </c>
      <c r="F58" s="222">
        <f>+Datos!F49</f>
        <v>5.6373268858918903</v>
      </c>
      <c r="G58" s="223">
        <f>+Datos!G49</f>
        <v>1</v>
      </c>
      <c r="H58" s="224">
        <f t="shared" si="3"/>
        <v>5.6373268858918903</v>
      </c>
      <c r="I58" s="225">
        <f t="shared" si="4"/>
        <v>-5.6373268858918903</v>
      </c>
      <c r="J58" s="226">
        <f t="shared" si="5"/>
        <v>156.68030655976654</v>
      </c>
      <c r="K58" s="227">
        <f t="shared" si="0"/>
        <v>190.36212474158472</v>
      </c>
      <c r="L58" s="226">
        <f t="shared" si="11"/>
        <v>-4.8130354893462197</v>
      </c>
      <c r="M58" s="228">
        <f t="shared" si="9"/>
        <v>4.8130354893462197</v>
      </c>
      <c r="N58" s="229">
        <f t="shared" si="10"/>
        <v>0.82429139654567063</v>
      </c>
      <c r="O58" s="229">
        <f t="shared" si="6"/>
        <v>0</v>
      </c>
      <c r="P58" s="229">
        <f t="shared" si="7"/>
        <v>-0.82429139654567063</v>
      </c>
      <c r="Q58" s="230">
        <f t="shared" si="1"/>
        <v>76.362124741584722</v>
      </c>
      <c r="R58" s="231">
        <f t="shared" si="2"/>
        <v>190.36212474158472</v>
      </c>
      <c r="S58" s="3"/>
      <c r="T58" s="3"/>
      <c r="U58" s="3"/>
      <c r="V58" s="3"/>
      <c r="W58" s="233">
        <f t="shared" si="8"/>
        <v>39127</v>
      </c>
    </row>
    <row r="59" spans="1:23" s="234" customFormat="1" x14ac:dyDescent="0.25">
      <c r="A59" s="3"/>
      <c r="B59" s="218">
        <f>+Datos!B50</f>
        <v>2007</v>
      </c>
      <c r="C59" s="219">
        <f>+Datos!C50</f>
        <v>2</v>
      </c>
      <c r="D59" s="220">
        <f>+Datos!D50</f>
        <v>15</v>
      </c>
      <c r="E59" s="221">
        <f>+Datos!E50</f>
        <v>24.032611800000002</v>
      </c>
      <c r="F59" s="222">
        <f>+Datos!F50</f>
        <v>5.6131649653614994</v>
      </c>
      <c r="G59" s="223">
        <f>+Datos!G50</f>
        <v>1</v>
      </c>
      <c r="H59" s="224">
        <f t="shared" si="3"/>
        <v>5.6131649653614994</v>
      </c>
      <c r="I59" s="225">
        <f t="shared" si="4"/>
        <v>18.419446834638503</v>
      </c>
      <c r="J59" s="226">
        <f t="shared" si="5"/>
        <v>175.09975339440504</v>
      </c>
      <c r="K59" s="227">
        <f t="shared" si="0"/>
        <v>208.78157157622323</v>
      </c>
      <c r="L59" s="226">
        <f t="shared" si="11"/>
        <v>18.419446834638507</v>
      </c>
      <c r="M59" s="228">
        <f t="shared" si="9"/>
        <v>5.6131649653614994</v>
      </c>
      <c r="N59" s="229">
        <f t="shared" si="10"/>
        <v>0</v>
      </c>
      <c r="O59" s="229">
        <f t="shared" si="6"/>
        <v>0</v>
      </c>
      <c r="P59" s="229">
        <f t="shared" si="7"/>
        <v>0</v>
      </c>
      <c r="Q59" s="230">
        <f t="shared" si="1"/>
        <v>94.781571576223229</v>
      </c>
      <c r="R59" s="231">
        <f t="shared" si="2"/>
        <v>208.78157157622323</v>
      </c>
      <c r="S59" s="3"/>
      <c r="T59" s="3"/>
      <c r="U59" s="3"/>
      <c r="V59" s="3"/>
      <c r="W59" s="233">
        <f t="shared" si="8"/>
        <v>39128</v>
      </c>
    </row>
    <row r="60" spans="1:23" s="234" customFormat="1" x14ac:dyDescent="0.25">
      <c r="A60" s="3"/>
      <c r="B60" s="218">
        <f>+Datos!B51</f>
        <v>2007</v>
      </c>
      <c r="C60" s="219">
        <f>+Datos!C51</f>
        <v>2</v>
      </c>
      <c r="D60" s="220">
        <f>+Datos!D51</f>
        <v>16</v>
      </c>
      <c r="E60" s="221">
        <f>+Datos!E51</f>
        <v>0</v>
      </c>
      <c r="F60" s="222">
        <f>+Datos!F51</f>
        <v>5.5885955452317644</v>
      </c>
      <c r="G60" s="223">
        <f>+Datos!G51</f>
        <v>1</v>
      </c>
      <c r="H60" s="224">
        <f t="shared" si="3"/>
        <v>5.5885955452317644</v>
      </c>
      <c r="I60" s="225">
        <f t="shared" si="4"/>
        <v>-5.5885955452317644</v>
      </c>
      <c r="J60" s="226">
        <f t="shared" si="5"/>
        <v>169.92563993976188</v>
      </c>
      <c r="K60" s="227">
        <f t="shared" si="0"/>
        <v>203.60745812158007</v>
      </c>
      <c r="L60" s="226">
        <f t="shared" si="11"/>
        <v>-5.1741134546431624</v>
      </c>
      <c r="M60" s="228">
        <f t="shared" si="9"/>
        <v>5.1741134546431624</v>
      </c>
      <c r="N60" s="229">
        <f t="shared" si="10"/>
        <v>0.41448209058860197</v>
      </c>
      <c r="O60" s="229">
        <f t="shared" si="6"/>
        <v>0</v>
      </c>
      <c r="P60" s="229">
        <f t="shared" si="7"/>
        <v>-0.41448209058860197</v>
      </c>
      <c r="Q60" s="230">
        <f t="shared" si="1"/>
        <v>89.607458121580066</v>
      </c>
      <c r="R60" s="231">
        <f t="shared" si="2"/>
        <v>203.60745812158007</v>
      </c>
      <c r="S60" s="3"/>
      <c r="T60" s="3"/>
      <c r="U60" s="3"/>
      <c r="V60" s="3"/>
      <c r="W60" s="233">
        <f t="shared" si="8"/>
        <v>39129</v>
      </c>
    </row>
    <row r="61" spans="1:23" s="234" customFormat="1" x14ac:dyDescent="0.25">
      <c r="A61" s="3"/>
      <c r="B61" s="218">
        <f>+Datos!B52</f>
        <v>2007</v>
      </c>
      <c r="C61" s="219">
        <f>+Datos!C52</f>
        <v>2</v>
      </c>
      <c r="D61" s="220">
        <f>+Datos!D52</f>
        <v>17</v>
      </c>
      <c r="E61" s="221">
        <f>+Datos!E52</f>
        <v>28.931430800000001</v>
      </c>
      <c r="F61" s="222">
        <f>+Datos!F52</f>
        <v>5.5636331603263898</v>
      </c>
      <c r="G61" s="223">
        <f>+Datos!G52</f>
        <v>1</v>
      </c>
      <c r="H61" s="224">
        <f t="shared" si="3"/>
        <v>5.5636331603263898</v>
      </c>
      <c r="I61" s="225">
        <f t="shared" si="4"/>
        <v>23.367797639673611</v>
      </c>
      <c r="J61" s="226">
        <f t="shared" si="5"/>
        <v>186.31818181818181</v>
      </c>
      <c r="K61" s="227">
        <f t="shared" si="0"/>
        <v>220</v>
      </c>
      <c r="L61" s="226">
        <f t="shared" si="11"/>
        <v>16.392541878419934</v>
      </c>
      <c r="M61" s="228">
        <f t="shared" si="9"/>
        <v>5.5636331603263898</v>
      </c>
      <c r="N61" s="229">
        <f t="shared" si="10"/>
        <v>0</v>
      </c>
      <c r="O61" s="229">
        <f t="shared" si="6"/>
        <v>6.9752557612536634</v>
      </c>
      <c r="P61" s="229">
        <f t="shared" si="7"/>
        <v>6.9752557612536634</v>
      </c>
      <c r="Q61" s="230">
        <f t="shared" si="1"/>
        <v>106</v>
      </c>
      <c r="R61" s="231">
        <f t="shared" si="2"/>
        <v>226.97525576125366</v>
      </c>
      <c r="S61" s="3"/>
      <c r="T61" s="3"/>
      <c r="U61" s="3"/>
      <c r="V61" s="3"/>
      <c r="W61" s="233">
        <f t="shared" si="8"/>
        <v>39130</v>
      </c>
    </row>
    <row r="62" spans="1:23" s="234" customFormat="1" x14ac:dyDescent="0.25">
      <c r="A62" s="3"/>
      <c r="B62" s="218">
        <f>+Datos!B53</f>
        <v>2007</v>
      </c>
      <c r="C62" s="219">
        <f>+Datos!C53</f>
        <v>2</v>
      </c>
      <c r="D62" s="220">
        <f>+Datos!D53</f>
        <v>18</v>
      </c>
      <c r="E62" s="221">
        <f>+Datos!E53</f>
        <v>0</v>
      </c>
      <c r="F62" s="222">
        <f>+Datos!F53</f>
        <v>5.5382922278594462</v>
      </c>
      <c r="G62" s="223">
        <f>+Datos!G53</f>
        <v>1</v>
      </c>
      <c r="H62" s="224">
        <f t="shared" si="3"/>
        <v>5.5382922278594462</v>
      </c>
      <c r="I62" s="225">
        <f t="shared" si="4"/>
        <v>-5.5382922278594462</v>
      </c>
      <c r="J62" s="226">
        <f t="shared" si="5"/>
        <v>180.86139267101623</v>
      </c>
      <c r="K62" s="227">
        <f t="shared" si="0"/>
        <v>214.54321085283442</v>
      </c>
      <c r="L62" s="226">
        <f t="shared" si="11"/>
        <v>-5.4567891471655798</v>
      </c>
      <c r="M62" s="228">
        <f t="shared" si="9"/>
        <v>5.4567891471655798</v>
      </c>
      <c r="N62" s="229">
        <f t="shared" si="10"/>
        <v>8.1503080693866359E-2</v>
      </c>
      <c r="O62" s="229">
        <f t="shared" si="6"/>
        <v>0</v>
      </c>
      <c r="P62" s="229">
        <f t="shared" si="7"/>
        <v>-8.1503080693866359E-2</v>
      </c>
      <c r="Q62" s="230">
        <f t="shared" si="1"/>
        <v>100.54321085283442</v>
      </c>
      <c r="R62" s="231">
        <f t="shared" si="2"/>
        <v>214.54321085283442</v>
      </c>
      <c r="S62" s="3"/>
      <c r="T62" s="3"/>
      <c r="U62" s="3"/>
      <c r="V62" s="3"/>
      <c r="W62" s="233">
        <f t="shared" si="8"/>
        <v>39131</v>
      </c>
    </row>
    <row r="63" spans="1:23" s="234" customFormat="1" x14ac:dyDescent="0.25">
      <c r="A63" s="3"/>
      <c r="B63" s="218">
        <f>+Datos!B54</f>
        <v>2007</v>
      </c>
      <c r="C63" s="219">
        <f>+Datos!C54</f>
        <v>2</v>
      </c>
      <c r="D63" s="220">
        <f>+Datos!D54</f>
        <v>19</v>
      </c>
      <c r="E63" s="221">
        <f>+Datos!E54</f>
        <v>0</v>
      </c>
      <c r="F63" s="222">
        <f>+Datos!F54</f>
        <v>5.5125870474353729</v>
      </c>
      <c r="G63" s="223">
        <f>+Datos!G54</f>
        <v>1</v>
      </c>
      <c r="H63" s="224">
        <f t="shared" si="3"/>
        <v>5.5125870474353729</v>
      </c>
      <c r="I63" s="225">
        <f t="shared" si="4"/>
        <v>-5.5125870474353729</v>
      </c>
      <c r="J63" s="226">
        <f t="shared" si="5"/>
        <v>175.58864232164814</v>
      </c>
      <c r="K63" s="227">
        <f t="shared" si="0"/>
        <v>209.27046050346632</v>
      </c>
      <c r="L63" s="226">
        <f t="shared" si="11"/>
        <v>-5.2727503493680956</v>
      </c>
      <c r="M63" s="228">
        <f t="shared" si="9"/>
        <v>5.2727503493680956</v>
      </c>
      <c r="N63" s="229">
        <f t="shared" si="10"/>
        <v>0.23983669806727725</v>
      </c>
      <c r="O63" s="229">
        <f t="shared" si="6"/>
        <v>0</v>
      </c>
      <c r="P63" s="229">
        <f t="shared" si="7"/>
        <v>-0.23983669806727725</v>
      </c>
      <c r="Q63" s="230">
        <f t="shared" si="1"/>
        <v>95.270460503466325</v>
      </c>
      <c r="R63" s="231">
        <f t="shared" si="2"/>
        <v>209.27046050346632</v>
      </c>
      <c r="S63" s="3"/>
      <c r="T63" s="3"/>
      <c r="U63" s="3"/>
      <c r="V63" s="3"/>
      <c r="W63" s="233">
        <f t="shared" si="8"/>
        <v>39132</v>
      </c>
    </row>
    <row r="64" spans="1:23" s="234" customFormat="1" x14ac:dyDescent="0.25">
      <c r="A64" s="3"/>
      <c r="B64" s="218">
        <f>+Datos!B55</f>
        <v>2007</v>
      </c>
      <c r="C64" s="219">
        <f>+Datos!C55</f>
        <v>2</v>
      </c>
      <c r="D64" s="220">
        <f>+Datos!D55</f>
        <v>20</v>
      </c>
      <c r="E64" s="221">
        <f>+Datos!E55</f>
        <v>0</v>
      </c>
      <c r="F64" s="222">
        <f>+Datos!F55</f>
        <v>5.4865318010489776</v>
      </c>
      <c r="G64" s="223">
        <f>+Datos!G55</f>
        <v>1</v>
      </c>
      <c r="H64" s="224">
        <f t="shared" si="3"/>
        <v>5.4865318010489776</v>
      </c>
      <c r="I64" s="225">
        <f t="shared" si="4"/>
        <v>-5.4865318010489776</v>
      </c>
      <c r="J64" s="226">
        <f t="shared" si="5"/>
        <v>170.4934519308639</v>
      </c>
      <c r="K64" s="227">
        <f t="shared" si="0"/>
        <v>204.17527011268209</v>
      </c>
      <c r="L64" s="226">
        <f t="shared" si="11"/>
        <v>-5.0951903907842393</v>
      </c>
      <c r="M64" s="228">
        <f t="shared" si="9"/>
        <v>5.0951903907842393</v>
      </c>
      <c r="N64" s="229">
        <f t="shared" si="10"/>
        <v>0.39134141026473834</v>
      </c>
      <c r="O64" s="229">
        <f t="shared" si="6"/>
        <v>0</v>
      </c>
      <c r="P64" s="229">
        <f t="shared" si="7"/>
        <v>-0.39134141026473834</v>
      </c>
      <c r="Q64" s="230">
        <f t="shared" si="1"/>
        <v>90.175270112682085</v>
      </c>
      <c r="R64" s="231">
        <f t="shared" si="2"/>
        <v>204.17527011268209</v>
      </c>
      <c r="S64" s="3"/>
      <c r="T64" s="3"/>
      <c r="U64" s="3"/>
      <c r="V64" s="3"/>
      <c r="W64" s="233">
        <f t="shared" si="8"/>
        <v>39133</v>
      </c>
    </row>
    <row r="65" spans="1:23" s="234" customFormat="1" x14ac:dyDescent="0.25">
      <c r="A65" s="3"/>
      <c r="B65" s="218">
        <f>+Datos!B56</f>
        <v>2007</v>
      </c>
      <c r="C65" s="219">
        <f>+Datos!C56</f>
        <v>2</v>
      </c>
      <c r="D65" s="220">
        <f>+Datos!D56</f>
        <v>21</v>
      </c>
      <c r="E65" s="221">
        <f>+Datos!E56</f>
        <v>0</v>
      </c>
      <c r="F65" s="222">
        <f>+Datos!F56</f>
        <v>5.4601405530854361</v>
      </c>
      <c r="G65" s="223">
        <f>+Datos!G56</f>
        <v>1</v>
      </c>
      <c r="H65" s="224">
        <f t="shared" si="3"/>
        <v>5.4601405530854361</v>
      </c>
      <c r="I65" s="225">
        <f t="shared" si="4"/>
        <v>-5.4601405530854361</v>
      </c>
      <c r="J65" s="226">
        <f t="shared" si="5"/>
        <v>165.56956321569456</v>
      </c>
      <c r="K65" s="227">
        <f t="shared" si="0"/>
        <v>199.25138139751274</v>
      </c>
      <c r="L65" s="226">
        <f t="shared" si="11"/>
        <v>-4.9238887151693405</v>
      </c>
      <c r="M65" s="228">
        <f t="shared" si="9"/>
        <v>4.9238887151693405</v>
      </c>
      <c r="N65" s="229">
        <f t="shared" si="10"/>
        <v>0.53625183791609565</v>
      </c>
      <c r="O65" s="229">
        <f t="shared" si="6"/>
        <v>0</v>
      </c>
      <c r="P65" s="229">
        <f t="shared" si="7"/>
        <v>-0.53625183791609565</v>
      </c>
      <c r="Q65" s="230">
        <f t="shared" si="1"/>
        <v>85.251381397512745</v>
      </c>
      <c r="R65" s="231">
        <f t="shared" si="2"/>
        <v>199.25138139751274</v>
      </c>
      <c r="S65" s="3"/>
      <c r="T65" s="3"/>
      <c r="U65" s="3"/>
      <c r="V65" s="3"/>
      <c r="W65" s="233">
        <f t="shared" si="8"/>
        <v>39134</v>
      </c>
    </row>
    <row r="66" spans="1:23" s="234" customFormat="1" x14ac:dyDescent="0.25">
      <c r="A66" s="3"/>
      <c r="B66" s="218">
        <f>+Datos!B57</f>
        <v>2007</v>
      </c>
      <c r="C66" s="219">
        <f>+Datos!C57</f>
        <v>2</v>
      </c>
      <c r="D66" s="220">
        <f>+Datos!D57</f>
        <v>22</v>
      </c>
      <c r="E66" s="221">
        <f>+Datos!E57</f>
        <v>0</v>
      </c>
      <c r="F66" s="222">
        <f>+Datos!F57</f>
        <v>5.4334272503202889</v>
      </c>
      <c r="G66" s="223">
        <f>+Datos!G57</f>
        <v>1</v>
      </c>
      <c r="H66" s="224">
        <f t="shared" si="3"/>
        <v>5.4334272503202889</v>
      </c>
      <c r="I66" s="225">
        <f t="shared" si="4"/>
        <v>-5.4334272503202889</v>
      </c>
      <c r="J66" s="226">
        <f t="shared" si="5"/>
        <v>160.81093205615048</v>
      </c>
      <c r="K66" s="227">
        <f t="shared" si="0"/>
        <v>194.49275023796866</v>
      </c>
      <c r="L66" s="226">
        <f t="shared" si="11"/>
        <v>-4.7586311595440804</v>
      </c>
      <c r="M66" s="228">
        <f t="shared" si="9"/>
        <v>4.7586311595440804</v>
      </c>
      <c r="N66" s="229">
        <f t="shared" si="10"/>
        <v>0.6747960907762085</v>
      </c>
      <c r="O66" s="229">
        <f t="shared" si="6"/>
        <v>0</v>
      </c>
      <c r="P66" s="229">
        <f t="shared" si="7"/>
        <v>-0.6747960907762085</v>
      </c>
      <c r="Q66" s="230">
        <f t="shared" si="1"/>
        <v>80.492750237968664</v>
      </c>
      <c r="R66" s="231">
        <f t="shared" si="2"/>
        <v>194.49275023796866</v>
      </c>
      <c r="S66" s="3"/>
      <c r="T66" s="3"/>
      <c r="U66" s="3"/>
      <c r="V66" s="3"/>
      <c r="W66" s="233">
        <f t="shared" si="8"/>
        <v>39135</v>
      </c>
    </row>
    <row r="67" spans="1:23" s="234" customFormat="1" x14ac:dyDescent="0.25">
      <c r="A67" s="3"/>
      <c r="B67" s="218">
        <f>+Datos!B58</f>
        <v>2007</v>
      </c>
      <c r="C67" s="219">
        <f>+Datos!C58</f>
        <v>2</v>
      </c>
      <c r="D67" s="220">
        <f>+Datos!D58</f>
        <v>23</v>
      </c>
      <c r="E67" s="221">
        <f>+Datos!E58</f>
        <v>0</v>
      </c>
      <c r="F67" s="222">
        <f>+Datos!F58</f>
        <v>5.406405721919449</v>
      </c>
      <c r="G67" s="223">
        <f>+Datos!G58</f>
        <v>1</v>
      </c>
      <c r="H67" s="224">
        <f t="shared" si="3"/>
        <v>5.406405721919449</v>
      </c>
      <c r="I67" s="225">
        <f t="shared" si="4"/>
        <v>-5.406405721919449</v>
      </c>
      <c r="J67" s="226">
        <f t="shared" si="5"/>
        <v>156.21172218738505</v>
      </c>
      <c r="K67" s="227">
        <f t="shared" si="0"/>
        <v>189.89354036920324</v>
      </c>
      <c r="L67" s="226">
        <f t="shared" si="11"/>
        <v>-4.5992098687654277</v>
      </c>
      <c r="M67" s="228">
        <f t="shared" si="9"/>
        <v>4.5992098687654277</v>
      </c>
      <c r="N67" s="229">
        <f t="shared" si="10"/>
        <v>0.80719585315402131</v>
      </c>
      <c r="O67" s="229">
        <f t="shared" si="6"/>
        <v>0</v>
      </c>
      <c r="P67" s="229">
        <f t="shared" si="7"/>
        <v>-0.80719585315402131</v>
      </c>
      <c r="Q67" s="230">
        <f t="shared" si="1"/>
        <v>75.893540369203237</v>
      </c>
      <c r="R67" s="231">
        <f t="shared" si="2"/>
        <v>189.89354036920324</v>
      </c>
      <c r="S67" s="3"/>
      <c r="T67" s="3"/>
      <c r="U67" s="3"/>
      <c r="V67" s="3"/>
      <c r="W67" s="233">
        <f t="shared" si="8"/>
        <v>39136</v>
      </c>
    </row>
    <row r="68" spans="1:23" s="234" customFormat="1" x14ac:dyDescent="0.25">
      <c r="A68" s="3"/>
      <c r="B68" s="218">
        <f>+Datos!B59</f>
        <v>2007</v>
      </c>
      <c r="C68" s="219">
        <f>+Datos!C59</f>
        <v>2</v>
      </c>
      <c r="D68" s="220">
        <f>+Datos!D59</f>
        <v>24</v>
      </c>
      <c r="E68" s="221">
        <f>+Datos!E59</f>
        <v>0</v>
      </c>
      <c r="F68" s="222">
        <f>+Datos!F59</f>
        <v>5.3790896794391934</v>
      </c>
      <c r="G68" s="223">
        <f>+Datos!G59</f>
        <v>1</v>
      </c>
      <c r="H68" s="224">
        <f t="shared" si="3"/>
        <v>5.3790896794391934</v>
      </c>
      <c r="I68" s="225">
        <f t="shared" si="4"/>
        <v>-5.3790896794391934</v>
      </c>
      <c r="J68" s="226">
        <f t="shared" si="5"/>
        <v>151.76629898535455</v>
      </c>
      <c r="K68" s="227">
        <f t="shared" si="0"/>
        <v>185.44811716717274</v>
      </c>
      <c r="L68" s="226">
        <f t="shared" si="11"/>
        <v>-4.4454232020304971</v>
      </c>
      <c r="M68" s="228">
        <f t="shared" si="9"/>
        <v>4.4454232020304971</v>
      </c>
      <c r="N68" s="229">
        <f t="shared" si="10"/>
        <v>0.93366647740869624</v>
      </c>
      <c r="O68" s="229">
        <f t="shared" si="6"/>
        <v>0</v>
      </c>
      <c r="P68" s="229">
        <f t="shared" si="7"/>
        <v>-0.93366647740869624</v>
      </c>
      <c r="Q68" s="230">
        <f t="shared" si="1"/>
        <v>71.44811716717274</v>
      </c>
      <c r="R68" s="231">
        <f t="shared" si="2"/>
        <v>185.44811716717274</v>
      </c>
      <c r="S68" s="3"/>
      <c r="T68" s="3"/>
      <c r="U68" s="3"/>
      <c r="V68" s="3"/>
      <c r="W68" s="233">
        <f t="shared" si="8"/>
        <v>39137</v>
      </c>
    </row>
    <row r="69" spans="1:23" s="234" customFormat="1" x14ac:dyDescent="0.25">
      <c r="A69" s="3"/>
      <c r="B69" s="218">
        <f>+Datos!B60</f>
        <v>2007</v>
      </c>
      <c r="C69" s="219">
        <f>+Datos!C60</f>
        <v>2</v>
      </c>
      <c r="D69" s="220">
        <f>+Datos!D60</f>
        <v>25</v>
      </c>
      <c r="E69" s="221">
        <f>+Datos!E60</f>
        <v>0</v>
      </c>
      <c r="F69" s="222">
        <f>+Datos!F60</f>
        <v>5.3514927168261694</v>
      </c>
      <c r="G69" s="223">
        <f>+Datos!G60</f>
        <v>1</v>
      </c>
      <c r="H69" s="224">
        <f t="shared" si="3"/>
        <v>5.3514927168261694</v>
      </c>
      <c r="I69" s="225">
        <f t="shared" si="4"/>
        <v>-5.3514927168261694</v>
      </c>
      <c r="J69" s="226">
        <f t="shared" si="5"/>
        <v>147.46922335301943</v>
      </c>
      <c r="K69" s="227">
        <f t="shared" si="0"/>
        <v>181.15104153483762</v>
      </c>
      <c r="L69" s="226">
        <f t="shared" si="11"/>
        <v>-4.2970756323351225</v>
      </c>
      <c r="M69" s="228">
        <f t="shared" si="9"/>
        <v>4.2970756323351225</v>
      </c>
      <c r="N69" s="229">
        <f t="shared" si="10"/>
        <v>1.054417084491047</v>
      </c>
      <c r="O69" s="229">
        <f t="shared" si="6"/>
        <v>0</v>
      </c>
      <c r="P69" s="229">
        <f t="shared" si="7"/>
        <v>-1.054417084491047</v>
      </c>
      <c r="Q69" s="230">
        <f t="shared" si="1"/>
        <v>67.151041534837617</v>
      </c>
      <c r="R69" s="231">
        <f t="shared" si="2"/>
        <v>181.15104153483762</v>
      </c>
      <c r="S69" s="3"/>
      <c r="T69" s="3"/>
      <c r="U69" s="3"/>
      <c r="V69" s="3"/>
      <c r="W69" s="233">
        <f t="shared" si="8"/>
        <v>39138</v>
      </c>
    </row>
    <row r="70" spans="1:23" s="234" customFormat="1" x14ac:dyDescent="0.25">
      <c r="A70" s="3"/>
      <c r="B70" s="218">
        <f>+Datos!B61</f>
        <v>2007</v>
      </c>
      <c r="C70" s="219">
        <f>+Datos!C61</f>
        <v>2</v>
      </c>
      <c r="D70" s="220">
        <f>+Datos!D61</f>
        <v>26</v>
      </c>
      <c r="E70" s="221">
        <f>+Datos!E61</f>
        <v>0</v>
      </c>
      <c r="F70" s="222">
        <f>+Datos!F61</f>
        <v>5.3236283104173907</v>
      </c>
      <c r="G70" s="223">
        <f>+Datos!G61</f>
        <v>1</v>
      </c>
      <c r="H70" s="224">
        <f t="shared" si="3"/>
        <v>5.3236283104173907</v>
      </c>
      <c r="I70" s="225">
        <f t="shared" si="4"/>
        <v>-5.3236283104173907</v>
      </c>
      <c r="J70" s="226">
        <f t="shared" si="5"/>
        <v>143.31524571318843</v>
      </c>
      <c r="K70" s="227">
        <f t="shared" si="0"/>
        <v>176.99706389500662</v>
      </c>
      <c r="L70" s="226">
        <f t="shared" si="11"/>
        <v>-4.1539776398309982</v>
      </c>
      <c r="M70" s="228">
        <f t="shared" si="9"/>
        <v>4.1539776398309982</v>
      </c>
      <c r="N70" s="229">
        <f t="shared" si="10"/>
        <v>1.1696506705863925</v>
      </c>
      <c r="O70" s="229">
        <f t="shared" si="6"/>
        <v>0</v>
      </c>
      <c r="P70" s="229">
        <f t="shared" si="7"/>
        <v>-1.1696506705863925</v>
      </c>
      <c r="Q70" s="230">
        <f t="shared" si="1"/>
        <v>62.997063895006619</v>
      </c>
      <c r="R70" s="231">
        <f t="shared" si="2"/>
        <v>176.99706389500662</v>
      </c>
      <c r="S70" s="3"/>
      <c r="T70" s="3"/>
      <c r="U70" s="3"/>
      <c r="V70" s="3"/>
      <c r="W70" s="233">
        <f t="shared" si="8"/>
        <v>39139</v>
      </c>
    </row>
    <row r="71" spans="1:23" s="234" customFormat="1" x14ac:dyDescent="0.25">
      <c r="A71" s="3"/>
      <c r="B71" s="218">
        <f>+Datos!B62</f>
        <v>2007</v>
      </c>
      <c r="C71" s="219">
        <f>+Datos!C62</f>
        <v>2</v>
      </c>
      <c r="D71" s="220">
        <f>+Datos!D62</f>
        <v>27</v>
      </c>
      <c r="E71" s="221">
        <f>+Datos!E62</f>
        <v>61.412727400000001</v>
      </c>
      <c r="F71" s="222">
        <f>+Datos!F62</f>
        <v>5.2955098189402392</v>
      </c>
      <c r="G71" s="223">
        <f>+Datos!G62</f>
        <v>1</v>
      </c>
      <c r="H71" s="224">
        <f t="shared" si="3"/>
        <v>5.2955098189402392</v>
      </c>
      <c r="I71" s="225">
        <f t="shared" si="4"/>
        <v>56.117217581059762</v>
      </c>
      <c r="J71" s="226">
        <f t="shared" si="5"/>
        <v>186.31818181818181</v>
      </c>
      <c r="K71" s="227">
        <f t="shared" si="0"/>
        <v>220</v>
      </c>
      <c r="L71" s="226">
        <f t="shared" si="11"/>
        <v>43.002936104993381</v>
      </c>
      <c r="M71" s="228">
        <f t="shared" si="9"/>
        <v>5.2955098189402392</v>
      </c>
      <c r="N71" s="229">
        <f t="shared" si="10"/>
        <v>0</v>
      </c>
      <c r="O71" s="229">
        <f t="shared" si="6"/>
        <v>13.114281476066367</v>
      </c>
      <c r="P71" s="229">
        <f t="shared" si="7"/>
        <v>13.114281476066367</v>
      </c>
      <c r="Q71" s="230">
        <f t="shared" si="1"/>
        <v>106</v>
      </c>
      <c r="R71" s="231">
        <f t="shared" si="2"/>
        <v>233.11428147606637</v>
      </c>
      <c r="S71" s="3"/>
      <c r="T71" s="3"/>
      <c r="U71" s="3"/>
      <c r="V71" s="3"/>
      <c r="W71" s="233">
        <f t="shared" si="8"/>
        <v>39140</v>
      </c>
    </row>
    <row r="72" spans="1:23" s="234" customFormat="1" x14ac:dyDescent="0.25">
      <c r="A72" s="3"/>
      <c r="B72" s="218">
        <f>+Datos!B63</f>
        <v>2007</v>
      </c>
      <c r="C72" s="219">
        <f>+Datos!C63</f>
        <v>2</v>
      </c>
      <c r="D72" s="220">
        <f>+Datos!D63</f>
        <v>28</v>
      </c>
      <c r="E72" s="221">
        <f>+Datos!E63</f>
        <v>97.195404100000005</v>
      </c>
      <c r="F72" s="222">
        <f>+Datos!F63</f>
        <v>5.2671504835124665</v>
      </c>
      <c r="G72" s="223">
        <f>+Datos!G63</f>
        <v>1</v>
      </c>
      <c r="H72" s="224">
        <f t="shared" si="3"/>
        <v>5.2671504835124665</v>
      </c>
      <c r="I72" s="225">
        <f t="shared" si="4"/>
        <v>91.928253616487538</v>
      </c>
      <c r="J72" s="226">
        <f t="shared" si="5"/>
        <v>186.31818181818181</v>
      </c>
      <c r="K72" s="227">
        <f t="shared" si="0"/>
        <v>220</v>
      </c>
      <c r="L72" s="226">
        <f t="shared" si="11"/>
        <v>0</v>
      </c>
      <c r="M72" s="228">
        <f t="shared" si="9"/>
        <v>5.2671504835124665</v>
      </c>
      <c r="N72" s="229">
        <f t="shared" si="10"/>
        <v>0</v>
      </c>
      <c r="O72" s="229">
        <f t="shared" si="6"/>
        <v>91.928253616487552</v>
      </c>
      <c r="P72" s="229">
        <f t="shared" si="7"/>
        <v>91.928253616487552</v>
      </c>
      <c r="Q72" s="230">
        <f t="shared" si="1"/>
        <v>106</v>
      </c>
      <c r="R72" s="231">
        <f t="shared" si="2"/>
        <v>311.92825361648755</v>
      </c>
      <c r="S72" s="3"/>
      <c r="T72" s="3"/>
      <c r="U72" s="3"/>
      <c r="V72" s="3"/>
      <c r="W72" s="233">
        <f t="shared" si="8"/>
        <v>39141</v>
      </c>
    </row>
    <row r="73" spans="1:23" s="234" customFormat="1" x14ac:dyDescent="0.25">
      <c r="A73" s="3"/>
      <c r="B73" s="218">
        <f>+Datos!B64</f>
        <v>2007</v>
      </c>
      <c r="C73" s="219">
        <f>+Datos!C64</f>
        <v>3</v>
      </c>
      <c r="D73" s="220">
        <f>+Datos!D64</f>
        <v>1</v>
      </c>
      <c r="E73" s="221">
        <f>+Datos!E64</f>
        <v>0</v>
      </c>
      <c r="F73" s="222">
        <f>+Datos!F64</f>
        <v>5.2385634276421875</v>
      </c>
      <c r="G73" s="223">
        <f>+Datos!G64</f>
        <v>1</v>
      </c>
      <c r="H73" s="224">
        <f t="shared" si="3"/>
        <v>5.2385634276421875</v>
      </c>
      <c r="I73" s="225">
        <f t="shared" si="4"/>
        <v>-5.2385634276421875</v>
      </c>
      <c r="J73" s="226">
        <f t="shared" si="5"/>
        <v>181.15257732199572</v>
      </c>
      <c r="K73" s="227">
        <f t="shared" si="0"/>
        <v>214.83439550381391</v>
      </c>
      <c r="L73" s="226">
        <f t="shared" si="11"/>
        <v>-5.1656044961860914</v>
      </c>
      <c r="M73" s="228">
        <f t="shared" si="9"/>
        <v>5.1656044961860914</v>
      </c>
      <c r="N73" s="229">
        <f t="shared" si="10"/>
        <v>7.295893145609611E-2</v>
      </c>
      <c r="O73" s="229">
        <f t="shared" si="6"/>
        <v>0</v>
      </c>
      <c r="P73" s="229">
        <f t="shared" si="7"/>
        <v>-7.295893145609611E-2</v>
      </c>
      <c r="Q73" s="230">
        <f t="shared" si="1"/>
        <v>100.83439550381391</v>
      </c>
      <c r="R73" s="231">
        <f t="shared" si="2"/>
        <v>214.83439550381391</v>
      </c>
      <c r="S73" s="242">
        <f>SUM(M73:M103)</f>
        <v>134.64889473833406</v>
      </c>
      <c r="T73" s="3"/>
      <c r="U73" s="3"/>
      <c r="V73" s="3"/>
      <c r="W73" s="233">
        <f t="shared" si="8"/>
        <v>39142</v>
      </c>
    </row>
    <row r="74" spans="1:23" s="234" customFormat="1" x14ac:dyDescent="0.25">
      <c r="A74" s="3"/>
      <c r="B74" s="218">
        <f>+Datos!B65</f>
        <v>2007</v>
      </c>
      <c r="C74" s="219">
        <f>+Datos!C65</f>
        <v>3</v>
      </c>
      <c r="D74" s="220">
        <f>+Datos!D65</f>
        <v>2</v>
      </c>
      <c r="E74" s="221">
        <f>+Datos!E65</f>
        <v>31.779239700000002</v>
      </c>
      <c r="F74" s="222">
        <f>+Datos!F65</f>
        <v>5.2097616572278893</v>
      </c>
      <c r="G74" s="223">
        <f>+Datos!G65</f>
        <v>1</v>
      </c>
      <c r="H74" s="224">
        <f t="shared" si="3"/>
        <v>5.2097616572278893</v>
      </c>
      <c r="I74" s="225">
        <f t="shared" si="4"/>
        <v>26.569478042772111</v>
      </c>
      <c r="J74" s="226">
        <f t="shared" si="5"/>
        <v>186.31818181818181</v>
      </c>
      <c r="K74" s="227">
        <f t="shared" si="0"/>
        <v>220</v>
      </c>
      <c r="L74" s="226">
        <f t="shared" si="11"/>
        <v>5.1656044961860914</v>
      </c>
      <c r="M74" s="228">
        <f t="shared" si="9"/>
        <v>5.2097616572278893</v>
      </c>
      <c r="N74" s="229">
        <f t="shared" si="10"/>
        <v>0</v>
      </c>
      <c r="O74" s="229">
        <f t="shared" si="6"/>
        <v>21.403873546586027</v>
      </c>
      <c r="P74" s="229">
        <f t="shared" si="7"/>
        <v>21.403873546586027</v>
      </c>
      <c r="Q74" s="230">
        <f t="shared" si="1"/>
        <v>106</v>
      </c>
      <c r="R74" s="231">
        <f t="shared" si="2"/>
        <v>241.40387354658603</v>
      </c>
      <c r="S74" s="3"/>
      <c r="T74" s="3"/>
      <c r="U74" s="3"/>
      <c r="V74" s="3"/>
      <c r="W74" s="233">
        <f t="shared" si="8"/>
        <v>39143</v>
      </c>
    </row>
    <row r="75" spans="1:23" s="234" customFormat="1" x14ac:dyDescent="0.25">
      <c r="A75" s="3"/>
      <c r="B75" s="218">
        <f>+Datos!B66</f>
        <v>2007</v>
      </c>
      <c r="C75" s="219">
        <f>+Datos!C66</f>
        <v>3</v>
      </c>
      <c r="D75" s="220">
        <f>+Datos!D66</f>
        <v>3</v>
      </c>
      <c r="E75" s="221">
        <f>+Datos!E66</f>
        <v>0</v>
      </c>
      <c r="F75" s="222">
        <f>+Datos!F66</f>
        <v>5.1807580605584258</v>
      </c>
      <c r="G75" s="223">
        <f>+Datos!G66</f>
        <v>1</v>
      </c>
      <c r="H75" s="224">
        <f t="shared" si="3"/>
        <v>5.1807580605584258</v>
      </c>
      <c r="I75" s="225">
        <f t="shared" si="4"/>
        <v>-5.1807580605584258</v>
      </c>
      <c r="J75" s="226">
        <f t="shared" si="5"/>
        <v>181.20878877546693</v>
      </c>
      <c r="K75" s="227">
        <f t="shared" si="0"/>
        <v>214.89060695728512</v>
      </c>
      <c r="L75" s="226">
        <f t="shared" si="11"/>
        <v>-5.1093930427148848</v>
      </c>
      <c r="M75" s="228">
        <f t="shared" si="9"/>
        <v>5.1093930427148848</v>
      </c>
      <c r="N75" s="229">
        <f t="shared" si="10"/>
        <v>7.136501784354099E-2</v>
      </c>
      <c r="O75" s="229">
        <f t="shared" si="6"/>
        <v>0</v>
      </c>
      <c r="P75" s="229">
        <f t="shared" si="7"/>
        <v>-7.136501784354099E-2</v>
      </c>
      <c r="Q75" s="230">
        <f t="shared" si="1"/>
        <v>100.89060695728512</v>
      </c>
      <c r="R75" s="231">
        <f t="shared" si="2"/>
        <v>214.89060695728512</v>
      </c>
      <c r="S75" s="3"/>
      <c r="T75" s="3"/>
      <c r="U75" s="3"/>
      <c r="V75" s="3"/>
      <c r="W75" s="233">
        <f t="shared" si="8"/>
        <v>39144</v>
      </c>
    </row>
    <row r="76" spans="1:23" s="234" customFormat="1" x14ac:dyDescent="0.25">
      <c r="A76" s="3"/>
      <c r="B76" s="218">
        <f>+Datos!B67</f>
        <v>2007</v>
      </c>
      <c r="C76" s="219">
        <f>+Datos!C67</f>
        <v>3</v>
      </c>
      <c r="D76" s="220">
        <f>+Datos!D67</f>
        <v>4</v>
      </c>
      <c r="E76" s="221">
        <f>+Datos!E67</f>
        <v>0</v>
      </c>
      <c r="F76" s="222">
        <f>+Datos!F67</f>
        <v>5.1515654083130169</v>
      </c>
      <c r="G76" s="223">
        <f>+Datos!G67</f>
        <v>1</v>
      </c>
      <c r="H76" s="224">
        <f t="shared" si="3"/>
        <v>5.1515654083130169</v>
      </c>
      <c r="I76" s="225">
        <f t="shared" si="4"/>
        <v>-5.1515654083130169</v>
      </c>
      <c r="J76" s="226">
        <f t="shared" si="5"/>
        <v>176.26712600348466</v>
      </c>
      <c r="K76" s="227">
        <f t="shared" si="0"/>
        <v>209.94894418530285</v>
      </c>
      <c r="L76" s="226">
        <f t="shared" si="11"/>
        <v>-4.9416627719822657</v>
      </c>
      <c r="M76" s="228">
        <f t="shared" si="9"/>
        <v>4.9416627719822657</v>
      </c>
      <c r="N76" s="229">
        <f t="shared" si="10"/>
        <v>0.20990263633075124</v>
      </c>
      <c r="O76" s="229">
        <f t="shared" si="6"/>
        <v>0</v>
      </c>
      <c r="P76" s="229">
        <f t="shared" si="7"/>
        <v>-0.20990263633075124</v>
      </c>
      <c r="Q76" s="230">
        <f t="shared" si="1"/>
        <v>95.94894418530285</v>
      </c>
      <c r="R76" s="231">
        <f t="shared" si="2"/>
        <v>209.94894418530285</v>
      </c>
      <c r="S76" s="3"/>
      <c r="T76" s="3"/>
      <c r="U76" s="3"/>
      <c r="V76" s="3"/>
      <c r="W76" s="233">
        <f t="shared" si="8"/>
        <v>39145</v>
      </c>
    </row>
    <row r="77" spans="1:23" s="234" customFormat="1" x14ac:dyDescent="0.25">
      <c r="A77" s="3"/>
      <c r="B77" s="218">
        <f>+Datos!B68</f>
        <v>2007</v>
      </c>
      <c r="C77" s="219">
        <f>+Datos!C68</f>
        <v>3</v>
      </c>
      <c r="D77" s="220">
        <f>+Datos!D68</f>
        <v>5</v>
      </c>
      <c r="E77" s="221">
        <f>+Datos!E68</f>
        <v>0</v>
      </c>
      <c r="F77" s="222">
        <f>+Datos!F68</f>
        <v>5.1221963535612529</v>
      </c>
      <c r="G77" s="223">
        <f>+Datos!G68</f>
        <v>1</v>
      </c>
      <c r="H77" s="224">
        <f t="shared" si="3"/>
        <v>5.1221963535612529</v>
      </c>
      <c r="I77" s="225">
        <f t="shared" si="4"/>
        <v>-5.1221963535612529</v>
      </c>
      <c r="J77" s="226">
        <f t="shared" si="5"/>
        <v>171.48725422546732</v>
      </c>
      <c r="K77" s="227">
        <f t="shared" si="0"/>
        <v>205.16907240728551</v>
      </c>
      <c r="L77" s="226">
        <f t="shared" si="11"/>
        <v>-4.7798717780173376</v>
      </c>
      <c r="M77" s="228">
        <f t="shared" si="9"/>
        <v>4.7798717780173376</v>
      </c>
      <c r="N77" s="229">
        <f t="shared" si="10"/>
        <v>0.34232457554391527</v>
      </c>
      <c r="O77" s="229">
        <f t="shared" si="6"/>
        <v>0</v>
      </c>
      <c r="P77" s="229">
        <f t="shared" si="7"/>
        <v>-0.34232457554391527</v>
      </c>
      <c r="Q77" s="230">
        <f t="shared" si="1"/>
        <v>91.169072407285512</v>
      </c>
      <c r="R77" s="231">
        <f t="shared" si="2"/>
        <v>205.16907240728551</v>
      </c>
      <c r="S77" s="3"/>
      <c r="T77" s="3"/>
      <c r="U77" s="3"/>
      <c r="V77" s="3"/>
      <c r="W77" s="233">
        <f t="shared" si="8"/>
        <v>39146</v>
      </c>
    </row>
    <row r="78" spans="1:23" s="234" customFormat="1" x14ac:dyDescent="0.25">
      <c r="A78" s="3"/>
      <c r="B78" s="218">
        <f>+Datos!B69</f>
        <v>2007</v>
      </c>
      <c r="C78" s="219">
        <f>+Datos!C69</f>
        <v>3</v>
      </c>
      <c r="D78" s="220">
        <f>+Datos!D69</f>
        <v>6</v>
      </c>
      <c r="E78" s="221">
        <f>+Datos!E69</f>
        <v>0</v>
      </c>
      <c r="F78" s="222">
        <f>+Datos!F69</f>
        <v>5.092663431763091</v>
      </c>
      <c r="G78" s="223">
        <f>+Datos!G69</f>
        <v>1</v>
      </c>
      <c r="H78" s="224">
        <f t="shared" si="3"/>
        <v>5.092663431763091</v>
      </c>
      <c r="I78" s="225">
        <f t="shared" si="4"/>
        <v>-5.092663431763091</v>
      </c>
      <c r="J78" s="226">
        <f t="shared" si="5"/>
        <v>166.86344630453411</v>
      </c>
      <c r="K78" s="227">
        <f t="shared" ref="K78:K141" si="12">+J78+$U$21</f>
        <v>200.54526448635229</v>
      </c>
      <c r="L78" s="226">
        <f t="shared" si="11"/>
        <v>-4.623807920933217</v>
      </c>
      <c r="M78" s="228">
        <f t="shared" si="9"/>
        <v>4.623807920933217</v>
      </c>
      <c r="N78" s="229">
        <f t="shared" si="10"/>
        <v>0.46885551082987398</v>
      </c>
      <c r="O78" s="229">
        <f t="shared" si="6"/>
        <v>0</v>
      </c>
      <c r="P78" s="229">
        <f t="shared" si="7"/>
        <v>-0.46885551082987398</v>
      </c>
      <c r="Q78" s="230">
        <f t="shared" ref="Q78:Q141" si="13">IF(K78-$U$15&gt;0,K78-$U$15,0)</f>
        <v>86.545264486352295</v>
      </c>
      <c r="R78" s="231">
        <f t="shared" ref="R78:R141" si="14">+O78+K78</f>
        <v>200.54526448635229</v>
      </c>
      <c r="S78" s="3"/>
      <c r="T78" s="3"/>
      <c r="U78" s="3"/>
      <c r="V78" s="3"/>
      <c r="W78" s="233">
        <f t="shared" si="8"/>
        <v>39147</v>
      </c>
    </row>
    <row r="79" spans="1:23" s="234" customFormat="1" x14ac:dyDescent="0.25">
      <c r="A79" s="3"/>
      <c r="B79" s="218">
        <f>+Datos!B70</f>
        <v>2007</v>
      </c>
      <c r="C79" s="219">
        <f>+Datos!C70</f>
        <v>3</v>
      </c>
      <c r="D79" s="220">
        <f>+Datos!D70</f>
        <v>7</v>
      </c>
      <c r="E79" s="221">
        <f>+Datos!E70</f>
        <v>23.934366199999999</v>
      </c>
      <c r="F79" s="222">
        <f>+Datos!F70</f>
        <v>5.0629790607688543</v>
      </c>
      <c r="G79" s="223">
        <f>+Datos!G70</f>
        <v>1</v>
      </c>
      <c r="H79" s="224">
        <f t="shared" ref="H79:H142" si="15">+F79*G79</f>
        <v>5.0629790607688543</v>
      </c>
      <c r="I79" s="225">
        <f t="shared" ref="I79:I142" si="16">+E79-H79</f>
        <v>18.871387139231146</v>
      </c>
      <c r="J79" s="226">
        <f t="shared" ref="J79:J142" si="17">IF(I79&lt;0,J78*EXP(I79/$U$20),IF((I79+J78)&gt;$U$20,+$U$20,I79+J78))</f>
        <v>185.73483344376524</v>
      </c>
      <c r="K79" s="227">
        <f t="shared" si="12"/>
        <v>219.41665162558343</v>
      </c>
      <c r="L79" s="226">
        <f t="shared" si="11"/>
        <v>18.871387139231132</v>
      </c>
      <c r="M79" s="228">
        <f t="shared" si="9"/>
        <v>5.0629790607688543</v>
      </c>
      <c r="N79" s="229">
        <f t="shared" si="10"/>
        <v>0</v>
      </c>
      <c r="O79" s="229">
        <f t="shared" ref="O79:O142" si="18">IF(K78+I79-$U$14&gt;0,K78+I79-$U$14,0)</f>
        <v>0</v>
      </c>
      <c r="P79" s="229">
        <f t="shared" ref="P79:P142" si="19">+IF(N79&gt;0,(-1)*N79,O79)</f>
        <v>0</v>
      </c>
      <c r="Q79" s="230">
        <f t="shared" si="13"/>
        <v>105.41665162558343</v>
      </c>
      <c r="R79" s="231">
        <f t="shared" si="14"/>
        <v>219.41665162558343</v>
      </c>
      <c r="S79" s="3"/>
      <c r="T79" s="3"/>
      <c r="U79" s="3"/>
      <c r="V79" s="3"/>
      <c r="W79" s="233">
        <f t="shared" ref="W79:W142" si="20">+DATE(B79,C79,D79)</f>
        <v>39148</v>
      </c>
    </row>
    <row r="80" spans="1:23" s="234" customFormat="1" x14ac:dyDescent="0.25">
      <c r="A80" s="3"/>
      <c r="B80" s="218">
        <f>+Datos!B71</f>
        <v>2007</v>
      </c>
      <c r="C80" s="219">
        <f>+Datos!C71</f>
        <v>3</v>
      </c>
      <c r="D80" s="220">
        <f>+Datos!D71</f>
        <v>8</v>
      </c>
      <c r="E80" s="221">
        <f>+Datos!E71</f>
        <v>10.2932758</v>
      </c>
      <c r="F80" s="222">
        <f>+Datos!F71</f>
        <v>5.0331555408192372</v>
      </c>
      <c r="G80" s="223">
        <f>+Datos!G71</f>
        <v>1</v>
      </c>
      <c r="H80" s="224">
        <f t="shared" si="15"/>
        <v>5.0331555408192372</v>
      </c>
      <c r="I80" s="225">
        <f t="shared" si="16"/>
        <v>5.2601202591807628</v>
      </c>
      <c r="J80" s="226">
        <f t="shared" si="17"/>
        <v>186.31818181818181</v>
      </c>
      <c r="K80" s="227">
        <f t="shared" si="12"/>
        <v>220</v>
      </c>
      <c r="L80" s="226">
        <f t="shared" si="11"/>
        <v>0.58334837441657328</v>
      </c>
      <c r="M80" s="228">
        <f t="shared" ref="M80:M143" si="21">IF(I80&gt;=0,+H80,+E80+ABS(L80))</f>
        <v>5.0331555408192372</v>
      </c>
      <c r="N80" s="229">
        <f t="shared" ref="N80:N143" si="22">+H80-M80</f>
        <v>0</v>
      </c>
      <c r="O80" s="229">
        <f t="shared" si="18"/>
        <v>4.6767718847641788</v>
      </c>
      <c r="P80" s="229">
        <f t="shared" si="19"/>
        <v>4.6767718847641788</v>
      </c>
      <c r="Q80" s="230">
        <f t="shared" si="13"/>
        <v>106</v>
      </c>
      <c r="R80" s="231">
        <f t="shared" si="14"/>
        <v>224.67677188476418</v>
      </c>
      <c r="S80" s="3"/>
      <c r="T80" s="3"/>
      <c r="U80" s="3"/>
      <c r="V80" s="3"/>
      <c r="W80" s="233">
        <f t="shared" si="20"/>
        <v>39149</v>
      </c>
    </row>
    <row r="81" spans="1:23" s="234" customFormat="1" x14ac:dyDescent="0.25">
      <c r="A81" s="3"/>
      <c r="B81" s="218">
        <f>+Datos!B72</f>
        <v>2007</v>
      </c>
      <c r="C81" s="219">
        <f>+Datos!C72</f>
        <v>3</v>
      </c>
      <c r="D81" s="220">
        <f>+Datos!D72</f>
        <v>9</v>
      </c>
      <c r="E81" s="221">
        <f>+Datos!E72</f>
        <v>9.8935375200000006</v>
      </c>
      <c r="F81" s="222">
        <f>+Datos!F72</f>
        <v>5.0032050545452993</v>
      </c>
      <c r="G81" s="223">
        <f>+Datos!G72</f>
        <v>1</v>
      </c>
      <c r="H81" s="224">
        <f t="shared" si="15"/>
        <v>5.0032050545452993</v>
      </c>
      <c r="I81" s="225">
        <f t="shared" si="16"/>
        <v>4.8903324654547013</v>
      </c>
      <c r="J81" s="226">
        <f t="shared" si="17"/>
        <v>186.31818181818181</v>
      </c>
      <c r="K81" s="227">
        <f t="shared" si="12"/>
        <v>220</v>
      </c>
      <c r="L81" s="226">
        <f t="shared" ref="L81:L144" si="23">+K81-K80</f>
        <v>0</v>
      </c>
      <c r="M81" s="228">
        <f t="shared" si="21"/>
        <v>5.0032050545452993</v>
      </c>
      <c r="N81" s="229">
        <f t="shared" si="22"/>
        <v>0</v>
      </c>
      <c r="O81" s="229">
        <f t="shared" si="18"/>
        <v>4.8903324654546907</v>
      </c>
      <c r="P81" s="229">
        <f t="shared" si="19"/>
        <v>4.8903324654546907</v>
      </c>
      <c r="Q81" s="230">
        <f t="shared" si="13"/>
        <v>106</v>
      </c>
      <c r="R81" s="231">
        <f t="shared" si="14"/>
        <v>224.89033246545469</v>
      </c>
      <c r="S81" s="3"/>
      <c r="T81" s="3"/>
      <c r="U81" s="3"/>
      <c r="V81" s="3"/>
      <c r="W81" s="233">
        <f t="shared" si="20"/>
        <v>39150</v>
      </c>
    </row>
    <row r="82" spans="1:23" s="234" customFormat="1" x14ac:dyDescent="0.25">
      <c r="A82" s="3"/>
      <c r="B82" s="218">
        <f>+Datos!B73</f>
        <v>2007</v>
      </c>
      <c r="C82" s="219">
        <f>+Datos!C73</f>
        <v>3</v>
      </c>
      <c r="D82" s="220">
        <f>+Datos!D73</f>
        <v>10</v>
      </c>
      <c r="E82" s="221">
        <f>+Datos!E73</f>
        <v>0.29980415100000002</v>
      </c>
      <c r="F82" s="222">
        <f>+Datos!F73</f>
        <v>4.9731396669684678</v>
      </c>
      <c r="G82" s="223">
        <f>+Datos!G73</f>
        <v>1</v>
      </c>
      <c r="H82" s="224">
        <f t="shared" si="15"/>
        <v>4.9731396669684678</v>
      </c>
      <c r="I82" s="225">
        <f t="shared" si="16"/>
        <v>-4.6733355159684677</v>
      </c>
      <c r="J82" s="226">
        <f t="shared" si="17"/>
        <v>181.70296892454527</v>
      </c>
      <c r="K82" s="227">
        <f t="shared" si="12"/>
        <v>215.38478710636346</v>
      </c>
      <c r="L82" s="226">
        <f t="shared" si="23"/>
        <v>-4.6152128936365386</v>
      </c>
      <c r="M82" s="228">
        <f t="shared" si="21"/>
        <v>4.9150170446365387</v>
      </c>
      <c r="N82" s="229">
        <f t="shared" si="22"/>
        <v>5.8122622331929108E-2</v>
      </c>
      <c r="O82" s="229">
        <f t="shared" si="18"/>
        <v>0</v>
      </c>
      <c r="P82" s="229">
        <f t="shared" si="19"/>
        <v>-5.8122622331929108E-2</v>
      </c>
      <c r="Q82" s="230">
        <f t="shared" si="13"/>
        <v>101.38478710636346</v>
      </c>
      <c r="R82" s="231">
        <f t="shared" si="14"/>
        <v>215.38478710636346</v>
      </c>
      <c r="S82" s="3"/>
      <c r="T82" s="3"/>
      <c r="U82" s="3"/>
      <c r="V82" s="3"/>
      <c r="W82" s="233">
        <f t="shared" si="20"/>
        <v>39151</v>
      </c>
    </row>
    <row r="83" spans="1:23" s="234" customFormat="1" x14ac:dyDescent="0.25">
      <c r="A83" s="3"/>
      <c r="B83" s="218">
        <f>+Datos!B74</f>
        <v>2007</v>
      </c>
      <c r="C83" s="219">
        <f>+Datos!C74</f>
        <v>3</v>
      </c>
      <c r="D83" s="220">
        <f>+Datos!D74</f>
        <v>11</v>
      </c>
      <c r="E83" s="221">
        <f>+Datos!E74</f>
        <v>0</v>
      </c>
      <c r="F83" s="222">
        <f>+Datos!F74</f>
        <v>4.9429713255005412</v>
      </c>
      <c r="G83" s="223">
        <f>+Datos!G74</f>
        <v>1</v>
      </c>
      <c r="H83" s="224">
        <f t="shared" si="15"/>
        <v>4.9429713255005412</v>
      </c>
      <c r="I83" s="225">
        <f t="shared" si="16"/>
        <v>-4.9429713255005412</v>
      </c>
      <c r="J83" s="226">
        <f t="shared" si="17"/>
        <v>176.94581991454075</v>
      </c>
      <c r="K83" s="227">
        <f t="shared" si="12"/>
        <v>210.62763809635894</v>
      </c>
      <c r="L83" s="226">
        <f t="shared" si="23"/>
        <v>-4.7571490100045253</v>
      </c>
      <c r="M83" s="228">
        <f t="shared" si="21"/>
        <v>4.7571490100045253</v>
      </c>
      <c r="N83" s="229">
        <f t="shared" si="22"/>
        <v>0.18582231549601591</v>
      </c>
      <c r="O83" s="229">
        <f t="shared" si="18"/>
        <v>0</v>
      </c>
      <c r="P83" s="229">
        <f t="shared" si="19"/>
        <v>-0.18582231549601591</v>
      </c>
      <c r="Q83" s="230">
        <f t="shared" si="13"/>
        <v>96.627638096358936</v>
      </c>
      <c r="R83" s="231">
        <f t="shared" si="14"/>
        <v>210.62763809635894</v>
      </c>
      <c r="S83" s="3"/>
      <c r="T83" s="3"/>
      <c r="U83" s="3"/>
      <c r="V83" s="3"/>
      <c r="W83" s="233">
        <f t="shared" si="20"/>
        <v>39152</v>
      </c>
    </row>
    <row r="84" spans="1:23" s="234" customFormat="1" x14ac:dyDescent="0.25">
      <c r="A84" s="3"/>
      <c r="B84" s="218">
        <f>+Datos!B75</f>
        <v>2007</v>
      </c>
      <c r="C84" s="219">
        <f>+Datos!C75</f>
        <v>3</v>
      </c>
      <c r="D84" s="220">
        <f>+Datos!D75</f>
        <v>12</v>
      </c>
      <c r="E84" s="221">
        <f>+Datos!E75</f>
        <v>0</v>
      </c>
      <c r="F84" s="222">
        <f>+Datos!F75</f>
        <v>4.9127118599436823</v>
      </c>
      <c r="G84" s="223">
        <f>+Datos!G75</f>
        <v>1</v>
      </c>
      <c r="H84" s="224">
        <f t="shared" si="15"/>
        <v>4.9127118599436823</v>
      </c>
      <c r="I84" s="225">
        <f t="shared" si="16"/>
        <v>-4.9127118599436823</v>
      </c>
      <c r="J84" s="226">
        <f t="shared" si="17"/>
        <v>172.34120462013752</v>
      </c>
      <c r="K84" s="227">
        <f t="shared" si="12"/>
        <v>206.0230228019557</v>
      </c>
      <c r="L84" s="226">
        <f t="shared" si="23"/>
        <v>-4.6046152944032315</v>
      </c>
      <c r="M84" s="228">
        <f t="shared" si="21"/>
        <v>4.6046152944032315</v>
      </c>
      <c r="N84" s="229">
        <f t="shared" si="22"/>
        <v>0.30809656554045084</v>
      </c>
      <c r="O84" s="229">
        <f t="shared" si="18"/>
        <v>0</v>
      </c>
      <c r="P84" s="229">
        <f t="shared" si="19"/>
        <v>-0.30809656554045084</v>
      </c>
      <c r="Q84" s="230">
        <f t="shared" si="13"/>
        <v>92.023022801955705</v>
      </c>
      <c r="R84" s="231">
        <f t="shared" si="14"/>
        <v>206.0230228019557</v>
      </c>
      <c r="S84" s="3"/>
      <c r="T84" s="3"/>
      <c r="U84" s="3"/>
      <c r="V84" s="3"/>
      <c r="W84" s="233">
        <f t="shared" si="20"/>
        <v>39153</v>
      </c>
    </row>
    <row r="85" spans="1:23" s="234" customFormat="1" x14ac:dyDescent="0.25">
      <c r="A85" s="3"/>
      <c r="B85" s="218">
        <f>+Datos!B76</f>
        <v>2007</v>
      </c>
      <c r="C85" s="219">
        <f>+Datos!C76</f>
        <v>3</v>
      </c>
      <c r="D85" s="220">
        <f>+Datos!D76</f>
        <v>13</v>
      </c>
      <c r="E85" s="221">
        <f>+Datos!E76</f>
        <v>0</v>
      </c>
      <c r="F85" s="222">
        <f>+Datos!F76</f>
        <v>4.8823729824904225</v>
      </c>
      <c r="G85" s="223">
        <f>+Datos!G76</f>
        <v>1</v>
      </c>
      <c r="H85" s="224">
        <f t="shared" si="15"/>
        <v>4.8823729824904225</v>
      </c>
      <c r="I85" s="225">
        <f t="shared" si="16"/>
        <v>-4.8823729824904225</v>
      </c>
      <c r="J85" s="226">
        <f t="shared" si="17"/>
        <v>167.88374894339555</v>
      </c>
      <c r="K85" s="227">
        <f t="shared" si="12"/>
        <v>201.56556712521373</v>
      </c>
      <c r="L85" s="226">
        <f t="shared" si="23"/>
        <v>-4.4574556767419722</v>
      </c>
      <c r="M85" s="228">
        <f t="shared" si="21"/>
        <v>4.4574556767419722</v>
      </c>
      <c r="N85" s="229">
        <f t="shared" si="22"/>
        <v>0.42491730574845032</v>
      </c>
      <c r="O85" s="229">
        <f t="shared" si="18"/>
        <v>0</v>
      </c>
      <c r="P85" s="229">
        <f t="shared" si="19"/>
        <v>-0.42491730574845032</v>
      </c>
      <c r="Q85" s="230">
        <f t="shared" si="13"/>
        <v>87.565567125213732</v>
      </c>
      <c r="R85" s="231">
        <f t="shared" si="14"/>
        <v>201.56556712521373</v>
      </c>
      <c r="S85" s="3"/>
      <c r="T85" s="3"/>
      <c r="U85" s="3"/>
      <c r="V85" s="3"/>
      <c r="W85" s="233">
        <f t="shared" si="20"/>
        <v>39154</v>
      </c>
    </row>
    <row r="86" spans="1:23" s="234" customFormat="1" x14ac:dyDescent="0.25">
      <c r="A86" s="3"/>
      <c r="B86" s="218">
        <f>+Datos!B77</f>
        <v>2007</v>
      </c>
      <c r="C86" s="219">
        <f>+Datos!C77</f>
        <v>3</v>
      </c>
      <c r="D86" s="220">
        <f>+Datos!D77</f>
        <v>14</v>
      </c>
      <c r="E86" s="221">
        <f>+Datos!E77</f>
        <v>0</v>
      </c>
      <c r="F86" s="222">
        <f>+Datos!F77</f>
        <v>4.8519662877236618</v>
      </c>
      <c r="G86" s="223">
        <f>+Datos!G77</f>
        <v>1</v>
      </c>
      <c r="H86" s="224">
        <f t="shared" si="15"/>
        <v>4.8519662877236618</v>
      </c>
      <c r="I86" s="225">
        <f t="shared" si="16"/>
        <v>-4.8519662877236618</v>
      </c>
      <c r="J86" s="226">
        <f t="shared" si="17"/>
        <v>163.56827327338044</v>
      </c>
      <c r="K86" s="227">
        <f t="shared" si="12"/>
        <v>197.25009145519863</v>
      </c>
      <c r="L86" s="226">
        <f t="shared" si="23"/>
        <v>-4.315475670015104</v>
      </c>
      <c r="M86" s="228">
        <f t="shared" si="21"/>
        <v>4.315475670015104</v>
      </c>
      <c r="N86" s="229">
        <f t="shared" si="22"/>
        <v>0.53649061770855777</v>
      </c>
      <c r="O86" s="229">
        <f t="shared" si="18"/>
        <v>0</v>
      </c>
      <c r="P86" s="229">
        <f t="shared" si="19"/>
        <v>-0.53649061770855777</v>
      </c>
      <c r="Q86" s="230">
        <f t="shared" si="13"/>
        <v>83.250091455198628</v>
      </c>
      <c r="R86" s="231">
        <f t="shared" si="14"/>
        <v>197.25009145519863</v>
      </c>
      <c r="S86" s="3"/>
      <c r="T86" s="3"/>
      <c r="U86" s="3"/>
      <c r="V86" s="3"/>
      <c r="W86" s="233">
        <f t="shared" si="20"/>
        <v>39155</v>
      </c>
    </row>
    <row r="87" spans="1:23" s="234" customFormat="1" x14ac:dyDescent="0.25">
      <c r="A87" s="3"/>
      <c r="B87" s="218">
        <f>+Datos!B78</f>
        <v>2007</v>
      </c>
      <c r="C87" s="219">
        <f>+Datos!C78</f>
        <v>3</v>
      </c>
      <c r="D87" s="220">
        <f>+Datos!D78</f>
        <v>15</v>
      </c>
      <c r="E87" s="221">
        <f>+Datos!E78</f>
        <v>13.191383399999999</v>
      </c>
      <c r="F87" s="222">
        <f>+Datos!F78</f>
        <v>4.8215032526166688</v>
      </c>
      <c r="G87" s="223">
        <f>+Datos!G78</f>
        <v>1</v>
      </c>
      <c r="H87" s="224">
        <f t="shared" si="15"/>
        <v>4.8215032526166688</v>
      </c>
      <c r="I87" s="225">
        <f t="shared" si="16"/>
        <v>8.3698801473833306</v>
      </c>
      <c r="J87" s="226">
        <f t="shared" si="17"/>
        <v>171.93815342076377</v>
      </c>
      <c r="K87" s="227">
        <f t="shared" si="12"/>
        <v>205.61997160258196</v>
      </c>
      <c r="L87" s="226">
        <f t="shared" si="23"/>
        <v>8.3698801473833271</v>
      </c>
      <c r="M87" s="228">
        <f t="shared" si="21"/>
        <v>4.8215032526166688</v>
      </c>
      <c r="N87" s="229">
        <f t="shared" si="22"/>
        <v>0</v>
      </c>
      <c r="O87" s="229">
        <f t="shared" si="18"/>
        <v>0</v>
      </c>
      <c r="P87" s="229">
        <f t="shared" si="19"/>
        <v>0</v>
      </c>
      <c r="Q87" s="230">
        <f t="shared" si="13"/>
        <v>91.619971602581955</v>
      </c>
      <c r="R87" s="231">
        <f t="shared" si="14"/>
        <v>205.61997160258196</v>
      </c>
      <c r="S87" s="3"/>
      <c r="T87" s="3"/>
      <c r="U87" s="3"/>
      <c r="V87" s="3"/>
      <c r="W87" s="233">
        <f t="shared" si="20"/>
        <v>39156</v>
      </c>
    </row>
    <row r="88" spans="1:23" s="234" customFormat="1" x14ac:dyDescent="0.25">
      <c r="A88" s="3"/>
      <c r="B88" s="218">
        <f>+Datos!B79</f>
        <v>2007</v>
      </c>
      <c r="C88" s="219">
        <f>+Datos!C79</f>
        <v>3</v>
      </c>
      <c r="D88" s="220">
        <f>+Datos!D79</f>
        <v>16</v>
      </c>
      <c r="E88" s="221">
        <f>+Datos!E79</f>
        <v>0</v>
      </c>
      <c r="F88" s="222">
        <f>+Datos!F79</f>
        <v>4.7909952365330764</v>
      </c>
      <c r="G88" s="223">
        <f>+Datos!G79</f>
        <v>1</v>
      </c>
      <c r="H88" s="224">
        <f t="shared" si="15"/>
        <v>4.7909952365330764</v>
      </c>
      <c r="I88" s="225">
        <f t="shared" si="16"/>
        <v>-4.7909952365330764</v>
      </c>
      <c r="J88" s="226">
        <f t="shared" si="17"/>
        <v>167.5732866774959</v>
      </c>
      <c r="K88" s="227">
        <f t="shared" si="12"/>
        <v>201.25510485931409</v>
      </c>
      <c r="L88" s="226">
        <f t="shared" si="23"/>
        <v>-4.3648667432678678</v>
      </c>
      <c r="M88" s="228">
        <f t="shared" si="21"/>
        <v>4.3648667432678678</v>
      </c>
      <c r="N88" s="229">
        <f t="shared" si="22"/>
        <v>0.42612849326520852</v>
      </c>
      <c r="O88" s="229">
        <f t="shared" si="18"/>
        <v>0</v>
      </c>
      <c r="P88" s="229">
        <f t="shared" si="19"/>
        <v>-0.42612849326520852</v>
      </c>
      <c r="Q88" s="230">
        <f t="shared" si="13"/>
        <v>87.255104859314088</v>
      </c>
      <c r="R88" s="231">
        <f t="shared" si="14"/>
        <v>201.25510485931409</v>
      </c>
      <c r="S88" s="3"/>
      <c r="T88" s="3"/>
      <c r="U88" s="3"/>
      <c r="V88" s="3"/>
      <c r="W88" s="233">
        <f t="shared" si="20"/>
        <v>39157</v>
      </c>
    </row>
    <row r="89" spans="1:23" s="234" customFormat="1" x14ac:dyDescent="0.25">
      <c r="A89" s="3"/>
      <c r="B89" s="218">
        <f>+Datos!B80</f>
        <v>2007</v>
      </c>
      <c r="C89" s="219">
        <f>+Datos!C80</f>
        <v>3</v>
      </c>
      <c r="D89" s="220">
        <f>+Datos!D80</f>
        <v>17</v>
      </c>
      <c r="E89" s="221">
        <f>+Datos!E80</f>
        <v>0</v>
      </c>
      <c r="F89" s="222">
        <f>+Datos!F80</f>
        <v>4.7604534812268895</v>
      </c>
      <c r="G89" s="223">
        <f>+Datos!G80</f>
        <v>1</v>
      </c>
      <c r="H89" s="224">
        <f t="shared" si="15"/>
        <v>4.7604534812268895</v>
      </c>
      <c r="I89" s="225">
        <f t="shared" si="16"/>
        <v>-4.7604534812268895</v>
      </c>
      <c r="J89" s="226">
        <f t="shared" si="17"/>
        <v>163.34600148015315</v>
      </c>
      <c r="K89" s="227">
        <f t="shared" si="12"/>
        <v>197.02781966197134</v>
      </c>
      <c r="L89" s="226">
        <f t="shared" si="23"/>
        <v>-4.2272851973427521</v>
      </c>
      <c r="M89" s="228">
        <f t="shared" si="21"/>
        <v>4.2272851973427521</v>
      </c>
      <c r="N89" s="229">
        <f t="shared" si="22"/>
        <v>0.5331682838841374</v>
      </c>
      <c r="O89" s="229">
        <f t="shared" si="18"/>
        <v>0</v>
      </c>
      <c r="P89" s="229">
        <f t="shared" si="19"/>
        <v>-0.5331682838841374</v>
      </c>
      <c r="Q89" s="230">
        <f t="shared" si="13"/>
        <v>83.027819661971336</v>
      </c>
      <c r="R89" s="231">
        <f t="shared" si="14"/>
        <v>197.02781966197134</v>
      </c>
      <c r="S89" s="3"/>
      <c r="T89" s="3"/>
      <c r="U89" s="3"/>
      <c r="V89" s="3"/>
      <c r="W89" s="233">
        <f t="shared" si="20"/>
        <v>39158</v>
      </c>
    </row>
    <row r="90" spans="1:23" s="234" customFormat="1" x14ac:dyDescent="0.25">
      <c r="A90" s="3"/>
      <c r="B90" s="218">
        <f>+Datos!B81</f>
        <v>2007</v>
      </c>
      <c r="C90" s="219">
        <f>+Datos!C81</f>
        <v>3</v>
      </c>
      <c r="D90" s="220">
        <f>+Datos!D81</f>
        <v>18</v>
      </c>
      <c r="E90" s="221">
        <f>+Datos!E81</f>
        <v>0</v>
      </c>
      <c r="F90" s="222">
        <f>+Datos!F81</f>
        <v>4.7298891108424792</v>
      </c>
      <c r="G90" s="223">
        <f>+Datos!G81</f>
        <v>1</v>
      </c>
      <c r="H90" s="224">
        <f t="shared" si="15"/>
        <v>4.7298891108424792</v>
      </c>
      <c r="I90" s="225">
        <f t="shared" si="16"/>
        <v>-4.7298891108424792</v>
      </c>
      <c r="J90" s="226">
        <f t="shared" si="17"/>
        <v>159.25147793307832</v>
      </c>
      <c r="K90" s="227">
        <f t="shared" si="12"/>
        <v>192.93329611489651</v>
      </c>
      <c r="L90" s="226">
        <f t="shared" si="23"/>
        <v>-4.0945235470748287</v>
      </c>
      <c r="M90" s="228">
        <f t="shared" si="21"/>
        <v>4.0945235470748287</v>
      </c>
      <c r="N90" s="229">
        <f t="shared" si="22"/>
        <v>0.63536556376765052</v>
      </c>
      <c r="O90" s="229">
        <f t="shared" si="18"/>
        <v>0</v>
      </c>
      <c r="P90" s="229">
        <f t="shared" si="19"/>
        <v>-0.63536556376765052</v>
      </c>
      <c r="Q90" s="230">
        <f t="shared" si="13"/>
        <v>78.933296114896507</v>
      </c>
      <c r="R90" s="231">
        <f t="shared" si="14"/>
        <v>192.93329611489651</v>
      </c>
      <c r="S90" s="3"/>
      <c r="T90" s="3"/>
      <c r="U90" s="3"/>
      <c r="V90" s="3"/>
      <c r="W90" s="233">
        <f t="shared" si="20"/>
        <v>39159</v>
      </c>
    </row>
    <row r="91" spans="1:23" s="234" customFormat="1" x14ac:dyDescent="0.25">
      <c r="A91" s="3"/>
      <c r="B91" s="218">
        <f>+Datos!B82</f>
        <v>2007</v>
      </c>
      <c r="C91" s="219">
        <f>+Datos!C82</f>
        <v>3</v>
      </c>
      <c r="D91" s="220">
        <f>+Datos!D82</f>
        <v>19</v>
      </c>
      <c r="E91" s="221">
        <f>+Datos!E82</f>
        <v>0</v>
      </c>
      <c r="F91" s="222">
        <f>+Datos!F82</f>
        <v>4.6993131319145842</v>
      </c>
      <c r="G91" s="223">
        <f>+Datos!G82</f>
        <v>1</v>
      </c>
      <c r="H91" s="224">
        <f t="shared" si="15"/>
        <v>4.6993131319145842</v>
      </c>
      <c r="I91" s="225">
        <f t="shared" si="16"/>
        <v>-4.6993131319145842</v>
      </c>
      <c r="J91" s="226">
        <f t="shared" si="17"/>
        <v>155.28507119677101</v>
      </c>
      <c r="K91" s="227">
        <f t="shared" si="12"/>
        <v>188.9668893785892</v>
      </c>
      <c r="L91" s="226">
        <f t="shared" si="23"/>
        <v>-3.9664067363073059</v>
      </c>
      <c r="M91" s="228">
        <f t="shared" si="21"/>
        <v>3.9664067363073059</v>
      </c>
      <c r="N91" s="229">
        <f t="shared" si="22"/>
        <v>0.73290639560727833</v>
      </c>
      <c r="O91" s="229">
        <f t="shared" si="18"/>
        <v>0</v>
      </c>
      <c r="P91" s="229">
        <f t="shared" si="19"/>
        <v>-0.73290639560727833</v>
      </c>
      <c r="Q91" s="230">
        <f t="shared" si="13"/>
        <v>74.966889378589201</v>
      </c>
      <c r="R91" s="231">
        <f t="shared" si="14"/>
        <v>188.9668893785892</v>
      </c>
      <c r="S91" s="3"/>
      <c r="T91" s="3"/>
      <c r="U91" s="3"/>
      <c r="V91" s="3"/>
      <c r="W91" s="233">
        <f t="shared" si="20"/>
        <v>39160</v>
      </c>
    </row>
    <row r="92" spans="1:23" s="234" customFormat="1" x14ac:dyDescent="0.25">
      <c r="A92" s="3"/>
      <c r="B92" s="218">
        <f>+Datos!B83</f>
        <v>2007</v>
      </c>
      <c r="C92" s="219">
        <f>+Datos!C83</f>
        <v>3</v>
      </c>
      <c r="D92" s="220">
        <f>+Datos!D83</f>
        <v>20</v>
      </c>
      <c r="E92" s="221">
        <f>+Datos!E83</f>
        <v>0</v>
      </c>
      <c r="F92" s="222">
        <f>+Datos!F83</f>
        <v>4.668736433368311</v>
      </c>
      <c r="G92" s="223">
        <f>+Datos!G83</f>
        <v>1</v>
      </c>
      <c r="H92" s="224">
        <f t="shared" si="15"/>
        <v>4.668736433368311</v>
      </c>
      <c r="I92" s="225">
        <f t="shared" si="16"/>
        <v>-4.668736433368311</v>
      </c>
      <c r="J92" s="226">
        <f t="shared" si="17"/>
        <v>151.44230518910001</v>
      </c>
      <c r="K92" s="227">
        <f t="shared" si="12"/>
        <v>185.1241233709182</v>
      </c>
      <c r="L92" s="226">
        <f t="shared" si="23"/>
        <v>-3.8427660076710026</v>
      </c>
      <c r="M92" s="228">
        <f t="shared" si="21"/>
        <v>3.8427660076710026</v>
      </c>
      <c r="N92" s="229">
        <f t="shared" si="22"/>
        <v>0.82597042569730839</v>
      </c>
      <c r="O92" s="229">
        <f t="shared" si="18"/>
        <v>0</v>
      </c>
      <c r="P92" s="229">
        <f t="shared" si="19"/>
        <v>-0.82597042569730839</v>
      </c>
      <c r="Q92" s="230">
        <f t="shared" si="13"/>
        <v>71.124123370918198</v>
      </c>
      <c r="R92" s="231">
        <f t="shared" si="14"/>
        <v>185.1241233709182</v>
      </c>
      <c r="S92" s="3"/>
      <c r="T92" s="3"/>
      <c r="U92" s="3"/>
      <c r="V92" s="3"/>
      <c r="W92" s="233">
        <f t="shared" si="20"/>
        <v>39161</v>
      </c>
    </row>
    <row r="93" spans="1:23" s="234" customFormat="1" x14ac:dyDescent="0.25">
      <c r="A93" s="3"/>
      <c r="B93" s="218">
        <f>+Datos!B84</f>
        <v>2007</v>
      </c>
      <c r="C93" s="219">
        <f>+Datos!C84</f>
        <v>3</v>
      </c>
      <c r="D93" s="220">
        <f>+Datos!D84</f>
        <v>21</v>
      </c>
      <c r="E93" s="221">
        <f>+Datos!E84</f>
        <v>0</v>
      </c>
      <c r="F93" s="222">
        <f>+Datos!F84</f>
        <v>4.6381697865191338</v>
      </c>
      <c r="G93" s="223">
        <f>+Datos!G84</f>
        <v>1</v>
      </c>
      <c r="H93" s="224">
        <f t="shared" si="15"/>
        <v>4.6381697865191338</v>
      </c>
      <c r="I93" s="225">
        <f t="shared" si="16"/>
        <v>-4.6381697865191338</v>
      </c>
      <c r="J93" s="226">
        <f t="shared" si="17"/>
        <v>147.71886649259042</v>
      </c>
      <c r="K93" s="227">
        <f t="shared" si="12"/>
        <v>181.40068467440861</v>
      </c>
      <c r="L93" s="226">
        <f t="shared" si="23"/>
        <v>-3.7234386965095894</v>
      </c>
      <c r="M93" s="228">
        <f t="shared" si="21"/>
        <v>3.7234386965095894</v>
      </c>
      <c r="N93" s="229">
        <f t="shared" si="22"/>
        <v>0.91473109000954445</v>
      </c>
      <c r="O93" s="229">
        <f t="shared" si="18"/>
        <v>0</v>
      </c>
      <c r="P93" s="229">
        <f t="shared" si="19"/>
        <v>-0.91473109000954445</v>
      </c>
      <c r="Q93" s="230">
        <f t="shared" si="13"/>
        <v>67.400684674408609</v>
      </c>
      <c r="R93" s="231">
        <f t="shared" si="14"/>
        <v>181.40068467440861</v>
      </c>
      <c r="S93" s="3"/>
      <c r="T93" s="3"/>
      <c r="U93" s="3"/>
      <c r="V93" s="3"/>
      <c r="W93" s="233">
        <f t="shared" si="20"/>
        <v>39162</v>
      </c>
    </row>
    <row r="94" spans="1:23" s="234" customFormat="1" x14ac:dyDescent="0.25">
      <c r="A94" s="3"/>
      <c r="B94" s="218">
        <f>+Datos!B85</f>
        <v>2007</v>
      </c>
      <c r="C94" s="219">
        <f>+Datos!C85</f>
        <v>3</v>
      </c>
      <c r="D94" s="220">
        <f>+Datos!D85</f>
        <v>22</v>
      </c>
      <c r="E94" s="221">
        <f>+Datos!E85</f>
        <v>0</v>
      </c>
      <c r="F94" s="222">
        <f>+Datos!F85</f>
        <v>4.6076238450728955</v>
      </c>
      <c r="G94" s="223">
        <f>+Datos!G85</f>
        <v>1</v>
      </c>
      <c r="H94" s="224">
        <f t="shared" si="15"/>
        <v>4.6076238450728955</v>
      </c>
      <c r="I94" s="225">
        <f t="shared" si="16"/>
        <v>-4.6076238450728955</v>
      </c>
      <c r="J94" s="226">
        <f t="shared" si="17"/>
        <v>144.11059846305844</v>
      </c>
      <c r="K94" s="227">
        <f t="shared" si="12"/>
        <v>177.79241664487662</v>
      </c>
      <c r="L94" s="226">
        <f t="shared" si="23"/>
        <v>-3.6082680295319847</v>
      </c>
      <c r="M94" s="228">
        <f t="shared" si="21"/>
        <v>3.6082680295319847</v>
      </c>
      <c r="N94" s="229">
        <f t="shared" si="22"/>
        <v>0.9993558155409108</v>
      </c>
      <c r="O94" s="229">
        <f t="shared" si="18"/>
        <v>0</v>
      </c>
      <c r="P94" s="229">
        <f t="shared" si="19"/>
        <v>-0.9993558155409108</v>
      </c>
      <c r="Q94" s="230">
        <f t="shared" si="13"/>
        <v>63.792416644876624</v>
      </c>
      <c r="R94" s="231">
        <f t="shared" si="14"/>
        <v>177.79241664487662</v>
      </c>
      <c r="S94" s="3"/>
      <c r="T94" s="3"/>
      <c r="U94" s="3"/>
      <c r="V94" s="3"/>
      <c r="W94" s="233">
        <f t="shared" si="20"/>
        <v>39163</v>
      </c>
    </row>
    <row r="95" spans="1:23" s="234" customFormat="1" x14ac:dyDescent="0.25">
      <c r="A95" s="3"/>
      <c r="B95" s="218">
        <f>+Datos!B86</f>
        <v>2007</v>
      </c>
      <c r="C95" s="219">
        <f>+Datos!C86</f>
        <v>3</v>
      </c>
      <c r="D95" s="220">
        <f>+Datos!D86</f>
        <v>23</v>
      </c>
      <c r="E95" s="221">
        <f>+Datos!E86</f>
        <v>0</v>
      </c>
      <c r="F95" s="222">
        <f>+Datos!F86</f>
        <v>4.5771091451258066</v>
      </c>
      <c r="G95" s="223">
        <f>+Datos!G86</f>
        <v>1</v>
      </c>
      <c r="H95" s="224">
        <f t="shared" si="15"/>
        <v>4.5771091451258066</v>
      </c>
      <c r="I95" s="225">
        <f t="shared" si="16"/>
        <v>-4.5771091451258066</v>
      </c>
      <c r="J95" s="226">
        <f t="shared" si="17"/>
        <v>140.61349553479477</v>
      </c>
      <c r="K95" s="227">
        <f t="shared" si="12"/>
        <v>174.29531371661295</v>
      </c>
      <c r="L95" s="226">
        <f t="shared" si="23"/>
        <v>-3.4971029282636721</v>
      </c>
      <c r="M95" s="228">
        <f t="shared" si="21"/>
        <v>3.4971029282636721</v>
      </c>
      <c r="N95" s="229">
        <f t="shared" si="22"/>
        <v>1.0800062168621345</v>
      </c>
      <c r="O95" s="229">
        <f t="shared" si="18"/>
        <v>0</v>
      </c>
      <c r="P95" s="229">
        <f t="shared" si="19"/>
        <v>-1.0800062168621345</v>
      </c>
      <c r="Q95" s="230">
        <f t="shared" si="13"/>
        <v>60.295313716612952</v>
      </c>
      <c r="R95" s="231">
        <f t="shared" si="14"/>
        <v>174.29531371661295</v>
      </c>
      <c r="S95" s="3"/>
      <c r="T95" s="3"/>
      <c r="U95" s="3"/>
      <c r="V95" s="3"/>
      <c r="W95" s="233">
        <f t="shared" si="20"/>
        <v>39164</v>
      </c>
    </row>
    <row r="96" spans="1:23" s="234" customFormat="1" x14ac:dyDescent="0.25">
      <c r="A96" s="3"/>
      <c r="B96" s="218">
        <f>+Datos!B87</f>
        <v>2007</v>
      </c>
      <c r="C96" s="219">
        <f>+Datos!C87</f>
        <v>3</v>
      </c>
      <c r="D96" s="220">
        <f>+Datos!D87</f>
        <v>24</v>
      </c>
      <c r="E96" s="221">
        <f>+Datos!E87</f>
        <v>0</v>
      </c>
      <c r="F96" s="222">
        <f>+Datos!F87</f>
        <v>4.5466361051644455</v>
      </c>
      <c r="G96" s="223">
        <f>+Datos!G87</f>
        <v>1</v>
      </c>
      <c r="H96" s="224">
        <f t="shared" si="15"/>
        <v>4.5466361051644455</v>
      </c>
      <c r="I96" s="225">
        <f t="shared" si="16"/>
        <v>-4.5466361051644455</v>
      </c>
      <c r="J96" s="226">
        <f t="shared" si="17"/>
        <v>137.22369771744556</v>
      </c>
      <c r="K96" s="227">
        <f t="shared" si="12"/>
        <v>170.90551589926375</v>
      </c>
      <c r="L96" s="226">
        <f t="shared" si="23"/>
        <v>-3.3897978173492049</v>
      </c>
      <c r="M96" s="228">
        <f t="shared" si="21"/>
        <v>3.3897978173492049</v>
      </c>
      <c r="N96" s="229">
        <f t="shared" si="22"/>
        <v>1.1568382878152406</v>
      </c>
      <c r="O96" s="229">
        <f t="shared" si="18"/>
        <v>0</v>
      </c>
      <c r="P96" s="229">
        <f t="shared" si="19"/>
        <v>-1.1568382878152406</v>
      </c>
      <c r="Q96" s="230">
        <f t="shared" si="13"/>
        <v>56.905515899263747</v>
      </c>
      <c r="R96" s="231">
        <f t="shared" si="14"/>
        <v>170.90551589926375</v>
      </c>
      <c r="S96" s="3"/>
      <c r="T96" s="3"/>
      <c r="U96" s="3"/>
      <c r="V96" s="3"/>
      <c r="W96" s="233">
        <f t="shared" si="20"/>
        <v>39165</v>
      </c>
    </row>
    <row r="97" spans="1:23" s="234" customFormat="1" x14ac:dyDescent="0.25">
      <c r="A97" s="3"/>
      <c r="B97" s="218">
        <f>+Datos!B88</f>
        <v>2007</v>
      </c>
      <c r="C97" s="219">
        <f>+Datos!C88</f>
        <v>3</v>
      </c>
      <c r="D97" s="220">
        <f>+Datos!D88</f>
        <v>25</v>
      </c>
      <c r="E97" s="221">
        <f>+Datos!E88</f>
        <v>0.79947769599999996</v>
      </c>
      <c r="F97" s="222">
        <f>+Datos!F88</f>
        <v>4.5162150260657574</v>
      </c>
      <c r="G97" s="223">
        <f>+Datos!G88</f>
        <v>1</v>
      </c>
      <c r="H97" s="224">
        <f t="shared" si="15"/>
        <v>4.5162150260657574</v>
      </c>
      <c r="I97" s="225">
        <f t="shared" si="16"/>
        <v>-3.7167373300657576</v>
      </c>
      <c r="J97" s="226">
        <f t="shared" si="17"/>
        <v>134.51343603412968</v>
      </c>
      <c r="K97" s="227">
        <f t="shared" si="12"/>
        <v>168.19525421594787</v>
      </c>
      <c r="L97" s="226">
        <f t="shared" si="23"/>
        <v>-2.7102616833158777</v>
      </c>
      <c r="M97" s="228">
        <f t="shared" si="21"/>
        <v>3.5097393793158775</v>
      </c>
      <c r="N97" s="229">
        <f t="shared" si="22"/>
        <v>1.0064756467498799</v>
      </c>
      <c r="O97" s="229">
        <f t="shared" si="18"/>
        <v>0</v>
      </c>
      <c r="P97" s="229">
        <f t="shared" si="19"/>
        <v>-1.0064756467498799</v>
      </c>
      <c r="Q97" s="230">
        <f t="shared" si="13"/>
        <v>54.19525421594787</v>
      </c>
      <c r="R97" s="231">
        <f t="shared" si="14"/>
        <v>168.19525421594787</v>
      </c>
      <c r="S97" s="3"/>
      <c r="T97" s="3"/>
      <c r="U97" s="3"/>
      <c r="V97" s="3"/>
      <c r="W97" s="233">
        <f t="shared" si="20"/>
        <v>39166</v>
      </c>
    </row>
    <row r="98" spans="1:23" s="234" customFormat="1" x14ac:dyDescent="0.25">
      <c r="A98" s="3"/>
      <c r="B98" s="218">
        <f>+Datos!B89</f>
        <v>2007</v>
      </c>
      <c r="C98" s="219">
        <f>+Datos!C89</f>
        <v>3</v>
      </c>
      <c r="D98" s="220">
        <f>+Datos!D89</f>
        <v>26</v>
      </c>
      <c r="E98" s="221">
        <f>+Datos!E89</f>
        <v>0</v>
      </c>
      <c r="F98" s="222">
        <f>+Datos!F89</f>
        <v>4.4858560910970544</v>
      </c>
      <c r="G98" s="223">
        <f>+Datos!G89</f>
        <v>1</v>
      </c>
      <c r="H98" s="224">
        <f t="shared" si="15"/>
        <v>4.4858560910970544</v>
      </c>
      <c r="I98" s="225">
        <f t="shared" si="16"/>
        <v>-4.4858560910970544</v>
      </c>
      <c r="J98" s="226">
        <f t="shared" si="17"/>
        <v>131.31352319371311</v>
      </c>
      <c r="K98" s="227">
        <f t="shared" si="12"/>
        <v>164.9953413755313</v>
      </c>
      <c r="L98" s="226">
        <f t="shared" si="23"/>
        <v>-3.1999128404165731</v>
      </c>
      <c r="M98" s="228">
        <f t="shared" si="21"/>
        <v>3.1999128404165731</v>
      </c>
      <c r="N98" s="229">
        <f t="shared" si="22"/>
        <v>1.2859432506804813</v>
      </c>
      <c r="O98" s="229">
        <f t="shared" si="18"/>
        <v>0</v>
      </c>
      <c r="P98" s="229">
        <f t="shared" si="19"/>
        <v>-1.2859432506804813</v>
      </c>
      <c r="Q98" s="230">
        <f t="shared" si="13"/>
        <v>50.995341375531297</v>
      </c>
      <c r="R98" s="231">
        <f t="shared" si="14"/>
        <v>164.9953413755313</v>
      </c>
      <c r="S98" s="3"/>
      <c r="T98" s="3"/>
      <c r="U98" s="3"/>
      <c r="V98" s="3"/>
      <c r="W98" s="233">
        <f t="shared" si="20"/>
        <v>39167</v>
      </c>
    </row>
    <row r="99" spans="1:23" s="234" customFormat="1" x14ac:dyDescent="0.25">
      <c r="A99" s="3"/>
      <c r="B99" s="218">
        <f>+Datos!B90</f>
        <v>2007</v>
      </c>
      <c r="C99" s="219">
        <f>+Datos!C90</f>
        <v>3</v>
      </c>
      <c r="D99" s="220">
        <f>+Datos!D90</f>
        <v>27</v>
      </c>
      <c r="E99" s="221">
        <f>+Datos!E90</f>
        <v>0</v>
      </c>
      <c r="F99" s="222">
        <f>+Datos!F90</f>
        <v>4.4555693659160207</v>
      </c>
      <c r="G99" s="223">
        <f>+Datos!G90</f>
        <v>1</v>
      </c>
      <c r="H99" s="224">
        <f t="shared" si="15"/>
        <v>4.4555693659160207</v>
      </c>
      <c r="I99" s="225">
        <f t="shared" si="16"/>
        <v>-4.4555693659160207</v>
      </c>
      <c r="J99" s="226">
        <f t="shared" si="17"/>
        <v>128.21057185026166</v>
      </c>
      <c r="K99" s="227">
        <f t="shared" si="12"/>
        <v>161.89239003207985</v>
      </c>
      <c r="L99" s="226">
        <f t="shared" si="23"/>
        <v>-3.1029513434514513</v>
      </c>
      <c r="M99" s="228">
        <f t="shared" si="21"/>
        <v>3.1029513434514513</v>
      </c>
      <c r="N99" s="229">
        <f t="shared" si="22"/>
        <v>1.3526180224645694</v>
      </c>
      <c r="O99" s="229">
        <f t="shared" si="18"/>
        <v>0</v>
      </c>
      <c r="P99" s="229">
        <f t="shared" si="19"/>
        <v>-1.3526180224645694</v>
      </c>
      <c r="Q99" s="230">
        <f t="shared" si="13"/>
        <v>47.892390032079845</v>
      </c>
      <c r="R99" s="231">
        <f t="shared" si="14"/>
        <v>161.89239003207985</v>
      </c>
      <c r="S99" s="3"/>
      <c r="T99" s="3"/>
      <c r="U99" s="3"/>
      <c r="V99" s="3"/>
      <c r="W99" s="233">
        <f t="shared" si="20"/>
        <v>39168</v>
      </c>
    </row>
    <row r="100" spans="1:23" s="234" customFormat="1" x14ac:dyDescent="0.25">
      <c r="A100" s="3"/>
      <c r="B100" s="218">
        <f>+Datos!B91</f>
        <v>2007</v>
      </c>
      <c r="C100" s="219">
        <f>+Datos!C91</f>
        <v>3</v>
      </c>
      <c r="D100" s="220">
        <f>+Datos!D91</f>
        <v>28</v>
      </c>
      <c r="E100" s="221">
        <f>+Datos!E91</f>
        <v>104.131973</v>
      </c>
      <c r="F100" s="222">
        <f>+Datos!F91</f>
        <v>4.4253647985707047</v>
      </c>
      <c r="G100" s="223">
        <f>+Datos!G91</f>
        <v>1</v>
      </c>
      <c r="H100" s="224">
        <f t="shared" si="15"/>
        <v>4.4253647985707047</v>
      </c>
      <c r="I100" s="225">
        <f t="shared" si="16"/>
        <v>99.706608201429304</v>
      </c>
      <c r="J100" s="226">
        <f t="shared" si="17"/>
        <v>186.31818181818181</v>
      </c>
      <c r="K100" s="227">
        <f t="shared" si="12"/>
        <v>220</v>
      </c>
      <c r="L100" s="226">
        <f t="shared" si="23"/>
        <v>58.107609967920155</v>
      </c>
      <c r="M100" s="228">
        <f t="shared" si="21"/>
        <v>4.4253647985707047</v>
      </c>
      <c r="N100" s="229">
        <f t="shared" si="22"/>
        <v>0</v>
      </c>
      <c r="O100" s="229">
        <f t="shared" si="18"/>
        <v>41.598998233509178</v>
      </c>
      <c r="P100" s="229">
        <f t="shared" si="19"/>
        <v>41.598998233509178</v>
      </c>
      <c r="Q100" s="230">
        <f t="shared" si="13"/>
        <v>106</v>
      </c>
      <c r="R100" s="231">
        <f t="shared" si="14"/>
        <v>261.59899823350918</v>
      </c>
      <c r="S100" s="3"/>
      <c r="T100" s="3"/>
      <c r="U100" s="3"/>
      <c r="V100" s="3"/>
      <c r="W100" s="233">
        <f t="shared" si="20"/>
        <v>39169</v>
      </c>
    </row>
    <row r="101" spans="1:23" s="234" customFormat="1" x14ac:dyDescent="0.25">
      <c r="A101" s="3"/>
      <c r="B101" s="218">
        <f>+Datos!B92</f>
        <v>2007</v>
      </c>
      <c r="C101" s="219">
        <f>+Datos!C92</f>
        <v>3</v>
      </c>
      <c r="D101" s="220">
        <f>+Datos!D92</f>
        <v>29</v>
      </c>
      <c r="E101" s="221">
        <f>+Datos!E92</f>
        <v>28.231559799999999</v>
      </c>
      <c r="F101" s="222">
        <f>+Datos!F92</f>
        <v>4.3952522194995245</v>
      </c>
      <c r="G101" s="223">
        <f>+Datos!G92</f>
        <v>1</v>
      </c>
      <c r="H101" s="224">
        <f t="shared" si="15"/>
        <v>4.3952522194995245</v>
      </c>
      <c r="I101" s="225">
        <f t="shared" si="16"/>
        <v>23.836307580500474</v>
      </c>
      <c r="J101" s="226">
        <f t="shared" si="17"/>
        <v>186.31818181818181</v>
      </c>
      <c r="K101" s="227">
        <f t="shared" si="12"/>
        <v>220</v>
      </c>
      <c r="L101" s="226">
        <f t="shared" si="23"/>
        <v>0</v>
      </c>
      <c r="M101" s="228">
        <f t="shared" si="21"/>
        <v>4.3952522194995245</v>
      </c>
      <c r="N101" s="229">
        <f t="shared" si="22"/>
        <v>0</v>
      </c>
      <c r="O101" s="229">
        <f t="shared" si="18"/>
        <v>23.836307580500488</v>
      </c>
      <c r="P101" s="229">
        <f t="shared" si="19"/>
        <v>23.836307580500488</v>
      </c>
      <c r="Q101" s="230">
        <f t="shared" si="13"/>
        <v>106</v>
      </c>
      <c r="R101" s="231">
        <f t="shared" si="14"/>
        <v>243.83630758050049</v>
      </c>
      <c r="S101" s="3"/>
      <c r="T101" s="3"/>
      <c r="U101" s="3"/>
      <c r="V101" s="3"/>
      <c r="W101" s="233">
        <f t="shared" si="20"/>
        <v>39170</v>
      </c>
    </row>
    <row r="102" spans="1:23" s="234" customFormat="1" x14ac:dyDescent="0.25">
      <c r="A102" s="3"/>
      <c r="B102" s="218">
        <f>+Datos!B93</f>
        <v>2007</v>
      </c>
      <c r="C102" s="219">
        <f>+Datos!C93</f>
        <v>3</v>
      </c>
      <c r="D102" s="220">
        <f>+Datos!D93</f>
        <v>30</v>
      </c>
      <c r="E102" s="221">
        <f>+Datos!E93</f>
        <v>0</v>
      </c>
      <c r="F102" s="222">
        <f>+Datos!F93</f>
        <v>4.3652413415312648</v>
      </c>
      <c r="G102" s="223">
        <f>+Datos!G93</f>
        <v>1</v>
      </c>
      <c r="H102" s="224">
        <f t="shared" si="15"/>
        <v>4.3652413415312648</v>
      </c>
      <c r="I102" s="225">
        <f t="shared" si="16"/>
        <v>-4.3652413415312648</v>
      </c>
      <c r="J102" s="226">
        <f t="shared" si="17"/>
        <v>182.0036799799683</v>
      </c>
      <c r="K102" s="227">
        <f t="shared" si="12"/>
        <v>215.68549816178648</v>
      </c>
      <c r="L102" s="226">
        <f t="shared" si="23"/>
        <v>-4.3145018382135163</v>
      </c>
      <c r="M102" s="228">
        <f t="shared" si="21"/>
        <v>4.3145018382135163</v>
      </c>
      <c r="N102" s="229">
        <f t="shared" si="22"/>
        <v>5.0739503317748458E-2</v>
      </c>
      <c r="O102" s="229">
        <f t="shared" si="18"/>
        <v>0</v>
      </c>
      <c r="P102" s="229">
        <f t="shared" si="19"/>
        <v>-5.0739503317748458E-2</v>
      </c>
      <c r="Q102" s="230">
        <f t="shared" si="13"/>
        <v>101.68549816178648</v>
      </c>
      <c r="R102" s="231">
        <f t="shared" si="14"/>
        <v>215.68549816178648</v>
      </c>
      <c r="S102" s="3"/>
      <c r="T102" s="3"/>
      <c r="U102" s="3"/>
      <c r="V102" s="3"/>
      <c r="W102" s="233">
        <f t="shared" si="20"/>
        <v>39171</v>
      </c>
    </row>
    <row r="103" spans="1:23" s="234" customFormat="1" x14ac:dyDescent="0.25">
      <c r="A103" s="3"/>
      <c r="B103" s="218">
        <f>+Datos!B94</f>
        <v>2007</v>
      </c>
      <c r="C103" s="219">
        <f>+Datos!C94</f>
        <v>3</v>
      </c>
      <c r="D103" s="220">
        <f>+Datos!D94</f>
        <v>31</v>
      </c>
      <c r="E103" s="221">
        <f>+Datos!E94</f>
        <v>0</v>
      </c>
      <c r="F103" s="222">
        <f>+Datos!F94</f>
        <v>4.3353417598850772</v>
      </c>
      <c r="G103" s="223">
        <f>+Datos!G94</f>
        <v>1</v>
      </c>
      <c r="H103" s="224">
        <f t="shared" si="15"/>
        <v>4.3353417598850772</v>
      </c>
      <c r="I103" s="225">
        <f t="shared" si="16"/>
        <v>-4.3353417598850772</v>
      </c>
      <c r="J103" s="226">
        <f t="shared" si="17"/>
        <v>177.81762063603321</v>
      </c>
      <c r="K103" s="227">
        <f t="shared" si="12"/>
        <v>211.4994388178514</v>
      </c>
      <c r="L103" s="226">
        <f t="shared" si="23"/>
        <v>-4.1860593439350851</v>
      </c>
      <c r="M103" s="228">
        <f t="shared" si="21"/>
        <v>4.1860593439350851</v>
      </c>
      <c r="N103" s="229">
        <f t="shared" si="22"/>
        <v>0.14928241594999214</v>
      </c>
      <c r="O103" s="229">
        <f t="shared" si="18"/>
        <v>0</v>
      </c>
      <c r="P103" s="229">
        <f t="shared" si="19"/>
        <v>-0.14928241594999214</v>
      </c>
      <c r="Q103" s="230">
        <f t="shared" si="13"/>
        <v>97.499438817851399</v>
      </c>
      <c r="R103" s="231">
        <f t="shared" si="14"/>
        <v>211.4994388178514</v>
      </c>
      <c r="S103" s="3"/>
      <c r="T103" s="3"/>
      <c r="U103" s="3"/>
      <c r="V103" s="3"/>
      <c r="W103" s="233">
        <f t="shared" si="20"/>
        <v>39172</v>
      </c>
    </row>
    <row r="104" spans="1:23" s="234" customFormat="1" x14ac:dyDescent="0.25">
      <c r="A104" s="3"/>
      <c r="B104" s="218">
        <f>+Datos!B95</f>
        <v>2007</v>
      </c>
      <c r="C104" s="219">
        <f>+Datos!C95</f>
        <v>4</v>
      </c>
      <c r="D104" s="220">
        <f>+Datos!D95</f>
        <v>1</v>
      </c>
      <c r="E104" s="221">
        <f>+Datos!E95</f>
        <v>0</v>
      </c>
      <c r="F104" s="222">
        <f>+Datos!F95</f>
        <v>4.3055629521704839</v>
      </c>
      <c r="G104" s="223">
        <f>+Datos!G95</f>
        <v>1</v>
      </c>
      <c r="H104" s="224">
        <f t="shared" si="15"/>
        <v>4.3055629521704839</v>
      </c>
      <c r="I104" s="225">
        <f t="shared" si="16"/>
        <v>-4.3055629521704839</v>
      </c>
      <c r="J104" s="226">
        <f t="shared" si="17"/>
        <v>173.75560881652865</v>
      </c>
      <c r="K104" s="227">
        <f t="shared" si="12"/>
        <v>207.43742699834684</v>
      </c>
      <c r="L104" s="226">
        <f t="shared" si="23"/>
        <v>-4.062011819504562</v>
      </c>
      <c r="M104" s="228">
        <f t="shared" si="21"/>
        <v>4.062011819504562</v>
      </c>
      <c r="N104" s="229">
        <f t="shared" si="22"/>
        <v>0.24355113266592188</v>
      </c>
      <c r="O104" s="229">
        <f t="shared" si="18"/>
        <v>0</v>
      </c>
      <c r="P104" s="229">
        <f t="shared" si="19"/>
        <v>-0.24355113266592188</v>
      </c>
      <c r="Q104" s="230">
        <f t="shared" si="13"/>
        <v>93.437426998346837</v>
      </c>
      <c r="R104" s="231">
        <f t="shared" si="14"/>
        <v>207.43742699834684</v>
      </c>
      <c r="S104" s="242">
        <f>SUM(O104:O133)</f>
        <v>0</v>
      </c>
      <c r="T104" s="3"/>
      <c r="U104" s="3"/>
      <c r="V104" s="3"/>
      <c r="W104" s="233">
        <f t="shared" si="20"/>
        <v>39173</v>
      </c>
    </row>
    <row r="105" spans="1:23" s="234" customFormat="1" x14ac:dyDescent="0.25">
      <c r="A105" s="3"/>
      <c r="B105" s="218">
        <f>+Datos!B96</f>
        <v>2007</v>
      </c>
      <c r="C105" s="219">
        <f>+Datos!C96</f>
        <v>4</v>
      </c>
      <c r="D105" s="220">
        <f>+Datos!D96</f>
        <v>2</v>
      </c>
      <c r="E105" s="221">
        <f>+Datos!E96</f>
        <v>0</v>
      </c>
      <c r="F105" s="222">
        <f>+Datos!F96</f>
        <v>4.2759142783873729</v>
      </c>
      <c r="G105" s="223">
        <f>+Datos!G96</f>
        <v>1</v>
      </c>
      <c r="H105" s="224">
        <f t="shared" si="15"/>
        <v>4.2759142783873729</v>
      </c>
      <c r="I105" s="225">
        <f t="shared" si="16"/>
        <v>-4.2759142783873729</v>
      </c>
      <c r="J105" s="226">
        <f t="shared" si="17"/>
        <v>169.81340849517795</v>
      </c>
      <c r="K105" s="227">
        <f t="shared" si="12"/>
        <v>203.49522667699614</v>
      </c>
      <c r="L105" s="226">
        <f t="shared" si="23"/>
        <v>-3.9422003213506969</v>
      </c>
      <c r="M105" s="228">
        <f t="shared" si="21"/>
        <v>3.9422003213506969</v>
      </c>
      <c r="N105" s="229">
        <f t="shared" si="22"/>
        <v>0.33371395703667606</v>
      </c>
      <c r="O105" s="229">
        <f t="shared" si="18"/>
        <v>0</v>
      </c>
      <c r="P105" s="229">
        <f t="shared" si="19"/>
        <v>-0.33371395703667606</v>
      </c>
      <c r="Q105" s="230">
        <f t="shared" si="13"/>
        <v>89.49522667699614</v>
      </c>
      <c r="R105" s="231">
        <f t="shared" si="14"/>
        <v>203.49522667699614</v>
      </c>
      <c r="S105" s="3"/>
      <c r="T105" s="3"/>
      <c r="U105" s="3"/>
      <c r="V105" s="3"/>
      <c r="W105" s="233">
        <f t="shared" si="20"/>
        <v>39174</v>
      </c>
    </row>
    <row r="106" spans="1:23" s="234" customFormat="1" x14ac:dyDescent="0.25">
      <c r="A106" s="3"/>
      <c r="B106" s="218">
        <f>+Datos!B97</f>
        <v>2007</v>
      </c>
      <c r="C106" s="219">
        <f>+Datos!C97</f>
        <v>4</v>
      </c>
      <c r="D106" s="220">
        <f>+Datos!D97</f>
        <v>3</v>
      </c>
      <c r="E106" s="221">
        <f>+Datos!E97</f>
        <v>0</v>
      </c>
      <c r="F106" s="222">
        <f>+Datos!F97</f>
        <v>4.2464049809260027</v>
      </c>
      <c r="G106" s="223">
        <f>+Datos!G97</f>
        <v>1</v>
      </c>
      <c r="H106" s="224">
        <f t="shared" si="15"/>
        <v>4.2464049809260027</v>
      </c>
      <c r="I106" s="225">
        <f t="shared" si="16"/>
        <v>-4.2464049809260027</v>
      </c>
      <c r="J106" s="226">
        <f t="shared" si="17"/>
        <v>165.98693669366904</v>
      </c>
      <c r="K106" s="227">
        <f t="shared" si="12"/>
        <v>199.66875487548722</v>
      </c>
      <c r="L106" s="226">
        <f t="shared" si="23"/>
        <v>-3.8264718015089159</v>
      </c>
      <c r="M106" s="228">
        <f t="shared" si="21"/>
        <v>3.8264718015089159</v>
      </c>
      <c r="N106" s="229">
        <f t="shared" si="22"/>
        <v>0.41993317941708685</v>
      </c>
      <c r="O106" s="229">
        <f t="shared" si="18"/>
        <v>0</v>
      </c>
      <c r="P106" s="229">
        <f t="shared" si="19"/>
        <v>-0.41993317941708685</v>
      </c>
      <c r="Q106" s="230">
        <f t="shared" si="13"/>
        <v>85.668754875487224</v>
      </c>
      <c r="R106" s="231">
        <f t="shared" si="14"/>
        <v>199.66875487548722</v>
      </c>
      <c r="S106" s="3"/>
      <c r="T106" s="3"/>
      <c r="U106" s="3"/>
      <c r="V106" s="3"/>
      <c r="W106" s="233">
        <f t="shared" si="20"/>
        <v>39175</v>
      </c>
    </row>
    <row r="107" spans="1:23" s="234" customFormat="1" x14ac:dyDescent="0.25">
      <c r="A107" s="3"/>
      <c r="B107" s="218">
        <f>+Datos!B98</f>
        <v>2007</v>
      </c>
      <c r="C107" s="219">
        <f>+Datos!C98</f>
        <v>4</v>
      </c>
      <c r="D107" s="220">
        <f>+Datos!D98</f>
        <v>4</v>
      </c>
      <c r="E107" s="221">
        <f>+Datos!E98</f>
        <v>0</v>
      </c>
      <c r="F107" s="222">
        <f>+Datos!F98</f>
        <v>4.217044184566995</v>
      </c>
      <c r="G107" s="223">
        <f>+Datos!G98</f>
        <v>1</v>
      </c>
      <c r="H107" s="224">
        <f t="shared" si="15"/>
        <v>4.217044184566995</v>
      </c>
      <c r="I107" s="225">
        <f t="shared" si="16"/>
        <v>-4.217044184566995</v>
      </c>
      <c r="J107" s="226">
        <f t="shared" si="17"/>
        <v>162.2722577991137</v>
      </c>
      <c r="K107" s="227">
        <f t="shared" si="12"/>
        <v>195.95407598093189</v>
      </c>
      <c r="L107" s="226">
        <f t="shared" si="23"/>
        <v>-3.714678894555334</v>
      </c>
      <c r="M107" s="228">
        <f t="shared" si="21"/>
        <v>3.714678894555334</v>
      </c>
      <c r="N107" s="229">
        <f t="shared" si="22"/>
        <v>0.50236529001166108</v>
      </c>
      <c r="O107" s="229">
        <f t="shared" si="18"/>
        <v>0</v>
      </c>
      <c r="P107" s="229">
        <f t="shared" si="19"/>
        <v>-0.50236529001166108</v>
      </c>
      <c r="Q107" s="230">
        <f t="shared" si="13"/>
        <v>81.95407598093189</v>
      </c>
      <c r="R107" s="231">
        <f t="shared" si="14"/>
        <v>195.95407598093189</v>
      </c>
      <c r="S107" s="3"/>
      <c r="T107" s="3"/>
      <c r="U107" s="3"/>
      <c r="V107" s="3"/>
      <c r="W107" s="233">
        <f t="shared" si="20"/>
        <v>39176</v>
      </c>
    </row>
    <row r="108" spans="1:23" s="234" customFormat="1" x14ac:dyDescent="0.25">
      <c r="A108" s="3"/>
      <c r="B108" s="218">
        <f>+Datos!B99</f>
        <v>2007</v>
      </c>
      <c r="C108" s="219">
        <f>+Datos!C99</f>
        <v>4</v>
      </c>
      <c r="D108" s="220">
        <f>+Datos!D99</f>
        <v>5</v>
      </c>
      <c r="E108" s="221">
        <f>+Datos!E99</f>
        <v>0</v>
      </c>
      <c r="F108" s="222">
        <f>+Datos!F99</f>
        <v>4.1878408964813421</v>
      </c>
      <c r="G108" s="223">
        <f>+Datos!G99</f>
        <v>1</v>
      </c>
      <c r="H108" s="224">
        <f t="shared" si="15"/>
        <v>4.1878408964813421</v>
      </c>
      <c r="I108" s="225">
        <f t="shared" si="16"/>
        <v>-4.1878408964813421</v>
      </c>
      <c r="J108" s="226">
        <f t="shared" si="17"/>
        <v>158.66557808780658</v>
      </c>
      <c r="K108" s="227">
        <f t="shared" si="12"/>
        <v>192.34739626962477</v>
      </c>
      <c r="L108" s="226">
        <f t="shared" si="23"/>
        <v>-3.6066797113071232</v>
      </c>
      <c r="M108" s="228">
        <f t="shared" si="21"/>
        <v>3.6066797113071232</v>
      </c>
      <c r="N108" s="229">
        <f t="shared" si="22"/>
        <v>0.58116118517421889</v>
      </c>
      <c r="O108" s="229">
        <f t="shared" si="18"/>
        <v>0</v>
      </c>
      <c r="P108" s="229">
        <f t="shared" si="19"/>
        <v>-0.58116118517421889</v>
      </c>
      <c r="Q108" s="230">
        <f t="shared" si="13"/>
        <v>78.347396269624767</v>
      </c>
      <c r="R108" s="231">
        <f t="shared" si="14"/>
        <v>192.34739626962477</v>
      </c>
      <c r="S108" s="3"/>
      <c r="T108" s="3"/>
      <c r="U108" s="3"/>
      <c r="V108" s="3"/>
      <c r="W108" s="233">
        <f t="shared" si="20"/>
        <v>39177</v>
      </c>
    </row>
    <row r="109" spans="1:23" s="234" customFormat="1" x14ac:dyDescent="0.25">
      <c r="A109" s="3"/>
      <c r="B109" s="218">
        <f>+Datos!B100</f>
        <v>2007</v>
      </c>
      <c r="C109" s="219">
        <f>+Datos!C100</f>
        <v>4</v>
      </c>
      <c r="D109" s="220">
        <f>+Datos!D100</f>
        <v>6</v>
      </c>
      <c r="E109" s="221">
        <f>+Datos!E100</f>
        <v>0</v>
      </c>
      <c r="F109" s="222">
        <f>+Datos!F100</f>
        <v>4.1588040062304064</v>
      </c>
      <c r="G109" s="223">
        <f>+Datos!G100</f>
        <v>1</v>
      </c>
      <c r="H109" s="224">
        <f t="shared" si="15"/>
        <v>4.1588040062304064</v>
      </c>
      <c r="I109" s="225">
        <f t="shared" si="16"/>
        <v>-4.1588040062304064</v>
      </c>
      <c r="J109" s="226">
        <f t="shared" si="17"/>
        <v>155.16324044864768</v>
      </c>
      <c r="K109" s="227">
        <f t="shared" si="12"/>
        <v>188.84505863046587</v>
      </c>
      <c r="L109" s="226">
        <f t="shared" si="23"/>
        <v>-3.5023376391588954</v>
      </c>
      <c r="M109" s="228">
        <f t="shared" si="21"/>
        <v>3.5023376391588954</v>
      </c>
      <c r="N109" s="229">
        <f t="shared" si="22"/>
        <v>0.65646636707151096</v>
      </c>
      <c r="O109" s="229">
        <f t="shared" si="18"/>
        <v>0</v>
      </c>
      <c r="P109" s="229">
        <f t="shared" si="19"/>
        <v>-0.65646636707151096</v>
      </c>
      <c r="Q109" s="230">
        <f t="shared" si="13"/>
        <v>74.845058630465871</v>
      </c>
      <c r="R109" s="231">
        <f t="shared" si="14"/>
        <v>188.84505863046587</v>
      </c>
      <c r="S109" s="3"/>
      <c r="T109" s="3"/>
      <c r="U109" s="3"/>
      <c r="V109" s="3"/>
      <c r="W109" s="233">
        <f t="shared" si="20"/>
        <v>39178</v>
      </c>
    </row>
    <row r="110" spans="1:23" s="234" customFormat="1" x14ac:dyDescent="0.25">
      <c r="A110" s="3"/>
      <c r="B110" s="218">
        <f>+Datos!B101</f>
        <v>2007</v>
      </c>
      <c r="C110" s="219">
        <f>+Datos!C101</f>
        <v>4</v>
      </c>
      <c r="D110" s="220">
        <f>+Datos!D101</f>
        <v>7</v>
      </c>
      <c r="E110" s="221">
        <f>+Datos!E101</f>
        <v>0</v>
      </c>
      <c r="F110" s="222">
        <f>+Datos!F101</f>
        <v>4.1299422857659129</v>
      </c>
      <c r="G110" s="223">
        <f>+Datos!G101</f>
        <v>1</v>
      </c>
      <c r="H110" s="224">
        <f t="shared" si="15"/>
        <v>4.1299422857659129</v>
      </c>
      <c r="I110" s="225">
        <f t="shared" si="16"/>
        <v>-4.1299422857659129</v>
      </c>
      <c r="J110" s="226">
        <f t="shared" si="17"/>
        <v>151.76171929972944</v>
      </c>
      <c r="K110" s="227">
        <f t="shared" si="12"/>
        <v>185.44353748154762</v>
      </c>
      <c r="L110" s="226">
        <f t="shared" si="23"/>
        <v>-3.4015211489182491</v>
      </c>
      <c r="M110" s="228">
        <f t="shared" si="21"/>
        <v>3.4015211489182491</v>
      </c>
      <c r="N110" s="229">
        <f t="shared" si="22"/>
        <v>0.72842113684766385</v>
      </c>
      <c r="O110" s="229">
        <f t="shared" si="18"/>
        <v>0</v>
      </c>
      <c r="P110" s="229">
        <f t="shared" si="19"/>
        <v>-0.72842113684766385</v>
      </c>
      <c r="Q110" s="230">
        <f t="shared" si="13"/>
        <v>71.443537481547622</v>
      </c>
      <c r="R110" s="231">
        <f t="shared" si="14"/>
        <v>185.44353748154762</v>
      </c>
      <c r="S110" s="3"/>
      <c r="T110" s="3"/>
      <c r="U110" s="3"/>
      <c r="V110" s="3"/>
      <c r="W110" s="233">
        <f t="shared" si="20"/>
        <v>39179</v>
      </c>
    </row>
    <row r="111" spans="1:23" s="234" customFormat="1" x14ac:dyDescent="0.25">
      <c r="A111" s="3"/>
      <c r="B111" s="218">
        <f>+Datos!B102</f>
        <v>2007</v>
      </c>
      <c r="C111" s="219">
        <f>+Datos!C102</f>
        <v>4</v>
      </c>
      <c r="D111" s="220">
        <f>+Datos!D102</f>
        <v>8</v>
      </c>
      <c r="E111" s="221">
        <f>+Datos!E102</f>
        <v>0</v>
      </c>
      <c r="F111" s="222">
        <f>+Datos!F102</f>
        <v>4.101264389429959</v>
      </c>
      <c r="G111" s="223">
        <f>+Datos!G102</f>
        <v>1</v>
      </c>
      <c r="H111" s="224">
        <f t="shared" si="15"/>
        <v>4.101264389429959</v>
      </c>
      <c r="I111" s="225">
        <f t="shared" si="16"/>
        <v>-4.101264389429959</v>
      </c>
      <c r="J111" s="226">
        <f t="shared" si="17"/>
        <v>148.45761569172947</v>
      </c>
      <c r="K111" s="227">
        <f t="shared" si="12"/>
        <v>182.13943387354766</v>
      </c>
      <c r="L111" s="226">
        <f t="shared" si="23"/>
        <v>-3.3041036079999628</v>
      </c>
      <c r="M111" s="228">
        <f t="shared" si="21"/>
        <v>3.3041036079999628</v>
      </c>
      <c r="N111" s="229">
        <f t="shared" si="22"/>
        <v>0.79716078142999613</v>
      </c>
      <c r="O111" s="229">
        <f t="shared" si="18"/>
        <v>0</v>
      </c>
      <c r="P111" s="229">
        <f t="shared" si="19"/>
        <v>-0.79716078142999613</v>
      </c>
      <c r="Q111" s="230">
        <f t="shared" si="13"/>
        <v>68.139433873547659</v>
      </c>
      <c r="R111" s="231">
        <f t="shared" si="14"/>
        <v>182.13943387354766</v>
      </c>
      <c r="S111" s="3"/>
      <c r="T111" s="3"/>
      <c r="U111" s="3"/>
      <c r="V111" s="3"/>
      <c r="W111" s="233">
        <f t="shared" si="20"/>
        <v>39180</v>
      </c>
    </row>
    <row r="112" spans="1:23" s="234" customFormat="1" x14ac:dyDescent="0.25">
      <c r="A112" s="3"/>
      <c r="B112" s="218">
        <f>+Datos!B103</f>
        <v>2007</v>
      </c>
      <c r="C112" s="219">
        <f>+Datos!C103</f>
        <v>4</v>
      </c>
      <c r="D112" s="220">
        <f>+Datos!D103</f>
        <v>9</v>
      </c>
      <c r="E112" s="221">
        <f>+Datos!E103</f>
        <v>0</v>
      </c>
      <c r="F112" s="222">
        <f>+Datos!F103</f>
        <v>4.0727788539550085</v>
      </c>
      <c r="G112" s="223">
        <f>+Datos!G103</f>
        <v>1</v>
      </c>
      <c r="H112" s="224">
        <f t="shared" si="15"/>
        <v>4.0727788539550085</v>
      </c>
      <c r="I112" s="225">
        <f t="shared" si="16"/>
        <v>-4.0727788539550085</v>
      </c>
      <c r="J112" s="226">
        <f t="shared" si="17"/>
        <v>145.24765259189536</v>
      </c>
      <c r="K112" s="227">
        <f t="shared" si="12"/>
        <v>178.92947077371355</v>
      </c>
      <c r="L112" s="226">
        <f t="shared" si="23"/>
        <v>-3.2099630998341127</v>
      </c>
      <c r="M112" s="228">
        <f t="shared" si="21"/>
        <v>3.2099630998341127</v>
      </c>
      <c r="N112" s="229">
        <f t="shared" si="22"/>
        <v>0.86281575412089584</v>
      </c>
      <c r="O112" s="229">
        <f t="shared" si="18"/>
        <v>0</v>
      </c>
      <c r="P112" s="229">
        <f t="shared" si="19"/>
        <v>-0.86281575412089584</v>
      </c>
      <c r="Q112" s="230">
        <f t="shared" si="13"/>
        <v>64.929470773713547</v>
      </c>
      <c r="R112" s="231">
        <f t="shared" si="14"/>
        <v>178.92947077371355</v>
      </c>
      <c r="S112" s="3"/>
      <c r="T112" s="3"/>
      <c r="U112" s="3"/>
      <c r="V112" s="3"/>
      <c r="W112" s="233">
        <f t="shared" si="20"/>
        <v>39181</v>
      </c>
    </row>
    <row r="113" spans="1:23" s="234" customFormat="1" x14ac:dyDescent="0.25">
      <c r="A113" s="3"/>
      <c r="B113" s="218">
        <f>+Datos!B104</f>
        <v>2007</v>
      </c>
      <c r="C113" s="219">
        <f>+Datos!C104</f>
        <v>4</v>
      </c>
      <c r="D113" s="220">
        <f>+Datos!D104</f>
        <v>10</v>
      </c>
      <c r="E113" s="221">
        <f>+Datos!E104</f>
        <v>0</v>
      </c>
      <c r="F113" s="222">
        <f>+Datos!F104</f>
        <v>4.0444940984638915</v>
      </c>
      <c r="G113" s="223">
        <f>+Datos!G104</f>
        <v>1</v>
      </c>
      <c r="H113" s="224">
        <f t="shared" si="15"/>
        <v>4.0444940984638915</v>
      </c>
      <c r="I113" s="225">
        <f t="shared" si="16"/>
        <v>-4.0444940984638915</v>
      </c>
      <c r="J113" s="226">
        <f t="shared" si="17"/>
        <v>142.12867034255407</v>
      </c>
      <c r="K113" s="227">
        <f t="shared" si="12"/>
        <v>175.81048852437226</v>
      </c>
      <c r="L113" s="226">
        <f t="shared" si="23"/>
        <v>-3.1189822493412862</v>
      </c>
      <c r="M113" s="228">
        <f t="shared" si="21"/>
        <v>3.1189822493412862</v>
      </c>
      <c r="N113" s="229">
        <f t="shared" si="22"/>
        <v>0.92551184912260531</v>
      </c>
      <c r="O113" s="229">
        <f t="shared" si="18"/>
        <v>0</v>
      </c>
      <c r="P113" s="229">
        <f t="shared" si="19"/>
        <v>-0.92551184912260531</v>
      </c>
      <c r="Q113" s="230">
        <f t="shared" si="13"/>
        <v>61.810488524372261</v>
      </c>
      <c r="R113" s="231">
        <f t="shared" si="14"/>
        <v>175.81048852437226</v>
      </c>
      <c r="S113" s="3"/>
      <c r="T113" s="3"/>
      <c r="U113" s="3"/>
      <c r="V113" s="3"/>
      <c r="W113" s="233">
        <f t="shared" si="20"/>
        <v>39182</v>
      </c>
    </row>
    <row r="114" spans="1:23" s="234" customFormat="1" x14ac:dyDescent="0.25">
      <c r="A114" s="3"/>
      <c r="B114" s="218">
        <f>+Datos!B105</f>
        <v>2007</v>
      </c>
      <c r="C114" s="219">
        <f>+Datos!C105</f>
        <v>4</v>
      </c>
      <c r="D114" s="220">
        <f>+Datos!D105</f>
        <v>11</v>
      </c>
      <c r="E114" s="221">
        <f>+Datos!E105</f>
        <v>0</v>
      </c>
      <c r="F114" s="222">
        <f>+Datos!F105</f>
        <v>4.0164184244698076</v>
      </c>
      <c r="G114" s="223">
        <f>+Datos!G105</f>
        <v>1</v>
      </c>
      <c r="H114" s="224">
        <f t="shared" si="15"/>
        <v>4.0164184244698076</v>
      </c>
      <c r="I114" s="225">
        <f t="shared" si="16"/>
        <v>-4.0164184244698076</v>
      </c>
      <c r="J114" s="226">
        <f t="shared" si="17"/>
        <v>139.09762228822814</v>
      </c>
      <c r="K114" s="227">
        <f t="shared" si="12"/>
        <v>172.77944047004632</v>
      </c>
      <c r="L114" s="226">
        <f t="shared" si="23"/>
        <v>-3.0310480543259359</v>
      </c>
      <c r="M114" s="228">
        <f t="shared" si="21"/>
        <v>3.0310480543259359</v>
      </c>
      <c r="N114" s="229">
        <f t="shared" si="22"/>
        <v>0.98537037014387163</v>
      </c>
      <c r="O114" s="229">
        <f t="shared" si="18"/>
        <v>0</v>
      </c>
      <c r="P114" s="229">
        <f t="shared" si="19"/>
        <v>-0.98537037014387163</v>
      </c>
      <c r="Q114" s="230">
        <f t="shared" si="13"/>
        <v>58.779440470046325</v>
      </c>
      <c r="R114" s="231">
        <f t="shared" si="14"/>
        <v>172.77944047004632</v>
      </c>
      <c r="S114" s="3"/>
      <c r="T114" s="3"/>
      <c r="U114" s="3"/>
      <c r="V114" s="3"/>
      <c r="W114" s="233">
        <f t="shared" si="20"/>
        <v>39183</v>
      </c>
    </row>
    <row r="115" spans="1:23" s="234" customFormat="1" x14ac:dyDescent="0.25">
      <c r="A115" s="3"/>
      <c r="B115" s="218">
        <f>+Datos!B106</f>
        <v>2007</v>
      </c>
      <c r="C115" s="219">
        <f>+Datos!C106</f>
        <v>4</v>
      </c>
      <c r="D115" s="220">
        <f>+Datos!D106</f>
        <v>12</v>
      </c>
      <c r="E115" s="221">
        <f>+Datos!E106</f>
        <v>0</v>
      </c>
      <c r="F115" s="222">
        <f>+Datos!F106</f>
        <v>3.9885600158763244</v>
      </c>
      <c r="G115" s="223">
        <f>+Datos!G106</f>
        <v>1</v>
      </c>
      <c r="H115" s="224">
        <f t="shared" si="15"/>
        <v>3.9885600158763244</v>
      </c>
      <c r="I115" s="225">
        <f t="shared" si="16"/>
        <v>-3.9885600158763244</v>
      </c>
      <c r="J115" s="226">
        <f t="shared" si="17"/>
        <v>136.1515705655911</v>
      </c>
      <c r="K115" s="227">
        <f t="shared" si="12"/>
        <v>169.83338874740929</v>
      </c>
      <c r="L115" s="226">
        <f t="shared" si="23"/>
        <v>-2.9460517226370371</v>
      </c>
      <c r="M115" s="228">
        <f t="shared" si="21"/>
        <v>2.9460517226370371</v>
      </c>
      <c r="N115" s="229">
        <f t="shared" si="22"/>
        <v>1.0425082932392873</v>
      </c>
      <c r="O115" s="229">
        <f t="shared" si="18"/>
        <v>0</v>
      </c>
      <c r="P115" s="229">
        <f t="shared" si="19"/>
        <v>-1.0425082932392873</v>
      </c>
      <c r="Q115" s="230">
        <f t="shared" si="13"/>
        <v>55.833388747409288</v>
      </c>
      <c r="R115" s="231">
        <f t="shared" si="14"/>
        <v>169.83338874740929</v>
      </c>
      <c r="S115" s="3"/>
      <c r="T115" s="3"/>
      <c r="U115" s="3"/>
      <c r="V115" s="3"/>
      <c r="W115" s="233">
        <f t="shared" si="20"/>
        <v>39184</v>
      </c>
    </row>
    <row r="116" spans="1:23" s="234" customFormat="1" x14ac:dyDescent="0.25">
      <c r="A116" s="3"/>
      <c r="B116" s="218">
        <f>+Datos!B107</f>
        <v>2007</v>
      </c>
      <c r="C116" s="219">
        <f>+Datos!C107</f>
        <v>4</v>
      </c>
      <c r="D116" s="220">
        <f>+Datos!D107</f>
        <v>13</v>
      </c>
      <c r="E116" s="221">
        <f>+Datos!E107</f>
        <v>0</v>
      </c>
      <c r="F116" s="222">
        <f>+Datos!F107</f>
        <v>3.9609269389773765</v>
      </c>
      <c r="G116" s="223">
        <f>+Datos!G107</f>
        <v>1</v>
      </c>
      <c r="H116" s="224">
        <f t="shared" si="15"/>
        <v>3.9609269389773765</v>
      </c>
      <c r="I116" s="225">
        <f t="shared" si="16"/>
        <v>-3.9609269389773765</v>
      </c>
      <c r="J116" s="226">
        <f t="shared" si="17"/>
        <v>133.28768205064603</v>
      </c>
      <c r="K116" s="227">
        <f t="shared" si="12"/>
        <v>166.96950023246421</v>
      </c>
      <c r="L116" s="226">
        <f t="shared" si="23"/>
        <v>-2.8638885149450743</v>
      </c>
      <c r="M116" s="228">
        <f t="shared" si="21"/>
        <v>2.8638885149450743</v>
      </c>
      <c r="N116" s="229">
        <f t="shared" si="22"/>
        <v>1.0970384240323021</v>
      </c>
      <c r="O116" s="229">
        <f t="shared" si="18"/>
        <v>0</v>
      </c>
      <c r="P116" s="229">
        <f t="shared" si="19"/>
        <v>-1.0970384240323021</v>
      </c>
      <c r="Q116" s="230">
        <f t="shared" si="13"/>
        <v>52.969500232464213</v>
      </c>
      <c r="R116" s="231">
        <f t="shared" si="14"/>
        <v>166.96950023246421</v>
      </c>
      <c r="S116" s="3"/>
      <c r="T116" s="3"/>
      <c r="U116" s="3"/>
      <c r="V116" s="3"/>
      <c r="W116" s="233">
        <f t="shared" si="20"/>
        <v>39185</v>
      </c>
    </row>
    <row r="117" spans="1:23" s="234" customFormat="1" x14ac:dyDescent="0.25">
      <c r="A117" s="3"/>
      <c r="B117" s="218">
        <f>+Datos!B108</f>
        <v>2007</v>
      </c>
      <c r="C117" s="219">
        <f>+Datos!C108</f>
        <v>4</v>
      </c>
      <c r="D117" s="220">
        <f>+Datos!D108</f>
        <v>14</v>
      </c>
      <c r="E117" s="221">
        <f>+Datos!E108</f>
        <v>0</v>
      </c>
      <c r="F117" s="222">
        <f>+Datos!F108</f>
        <v>3.9335271424572671</v>
      </c>
      <c r="G117" s="223">
        <f>+Datos!G108</f>
        <v>1</v>
      </c>
      <c r="H117" s="224">
        <f t="shared" si="15"/>
        <v>3.9335271424572671</v>
      </c>
      <c r="I117" s="225">
        <f t="shared" si="16"/>
        <v>-3.9335271424572671</v>
      </c>
      <c r="J117" s="226">
        <f t="shared" si="17"/>
        <v>130.5032244576619</v>
      </c>
      <c r="K117" s="227">
        <f t="shared" si="12"/>
        <v>164.18504263948009</v>
      </c>
      <c r="L117" s="226">
        <f t="shared" si="23"/>
        <v>-2.7844575929841255</v>
      </c>
      <c r="M117" s="228">
        <f t="shared" si="21"/>
        <v>2.7844575929841255</v>
      </c>
      <c r="N117" s="229">
        <f t="shared" si="22"/>
        <v>1.1490695494731415</v>
      </c>
      <c r="O117" s="229">
        <f t="shared" si="18"/>
        <v>0</v>
      </c>
      <c r="P117" s="229">
        <f t="shared" si="19"/>
        <v>-1.1490695494731415</v>
      </c>
      <c r="Q117" s="230">
        <f t="shared" si="13"/>
        <v>50.185042639480088</v>
      </c>
      <c r="R117" s="231">
        <f t="shared" si="14"/>
        <v>164.18504263948009</v>
      </c>
      <c r="S117" s="3"/>
      <c r="T117" s="3"/>
      <c r="U117" s="3"/>
      <c r="V117" s="3"/>
      <c r="W117" s="233">
        <f t="shared" si="20"/>
        <v>39186</v>
      </c>
    </row>
    <row r="118" spans="1:23" s="234" customFormat="1" x14ac:dyDescent="0.25">
      <c r="A118" s="3"/>
      <c r="B118" s="218">
        <f>+Datos!B109</f>
        <v>2007</v>
      </c>
      <c r="C118" s="219">
        <f>+Datos!C109</f>
        <v>4</v>
      </c>
      <c r="D118" s="220">
        <f>+Datos!D109</f>
        <v>15</v>
      </c>
      <c r="E118" s="221">
        <f>+Datos!E109</f>
        <v>0</v>
      </c>
      <c r="F118" s="222">
        <f>+Datos!F109</f>
        <v>3.9063684573906663</v>
      </c>
      <c r="G118" s="223">
        <f>+Datos!G109</f>
        <v>1</v>
      </c>
      <c r="H118" s="224">
        <f t="shared" si="15"/>
        <v>3.9063684573906663</v>
      </c>
      <c r="I118" s="225">
        <f t="shared" si="16"/>
        <v>-3.9063684573906663</v>
      </c>
      <c r="J118" s="226">
        <f t="shared" si="17"/>
        <v>127.79556258455465</v>
      </c>
      <c r="K118" s="227">
        <f t="shared" si="12"/>
        <v>161.47738076637282</v>
      </c>
      <c r="L118" s="226">
        <f t="shared" si="23"/>
        <v>-2.7076618731072699</v>
      </c>
      <c r="M118" s="228">
        <f t="shared" si="21"/>
        <v>2.7076618731072699</v>
      </c>
      <c r="N118" s="229">
        <f t="shared" si="22"/>
        <v>1.1987065842833964</v>
      </c>
      <c r="O118" s="229">
        <f t="shared" si="18"/>
        <v>0</v>
      </c>
      <c r="P118" s="229">
        <f t="shared" si="19"/>
        <v>-1.1987065842833964</v>
      </c>
      <c r="Q118" s="230">
        <f t="shared" si="13"/>
        <v>47.477380766372818</v>
      </c>
      <c r="R118" s="231">
        <f t="shared" si="14"/>
        <v>161.47738076637282</v>
      </c>
      <c r="S118" s="3"/>
      <c r="T118" s="3"/>
      <c r="U118" s="3"/>
      <c r="V118" s="3"/>
      <c r="W118" s="233">
        <f t="shared" si="20"/>
        <v>39187</v>
      </c>
    </row>
    <row r="119" spans="1:23" s="234" customFormat="1" x14ac:dyDescent="0.25">
      <c r="A119" s="3"/>
      <c r="B119" s="218">
        <f>+Datos!B110</f>
        <v>2007</v>
      </c>
      <c r="C119" s="219">
        <f>+Datos!C110</f>
        <v>4</v>
      </c>
      <c r="D119" s="220">
        <f>+Datos!D110</f>
        <v>16</v>
      </c>
      <c r="E119" s="221">
        <f>+Datos!E110</f>
        <v>0</v>
      </c>
      <c r="F119" s="222">
        <f>+Datos!F110</f>
        <v>3.8794585972426114</v>
      </c>
      <c r="G119" s="223">
        <f>+Datos!G110</f>
        <v>1</v>
      </c>
      <c r="H119" s="224">
        <f t="shared" si="15"/>
        <v>3.8794585972426114</v>
      </c>
      <c r="I119" s="225">
        <f t="shared" si="16"/>
        <v>-3.8794585972426114</v>
      </c>
      <c r="J119" s="226">
        <f t="shared" si="17"/>
        <v>125.16215469954925</v>
      </c>
      <c r="K119" s="227">
        <f t="shared" si="12"/>
        <v>158.84397288136742</v>
      </c>
      <c r="L119" s="226">
        <f t="shared" si="23"/>
        <v>-2.633407885005397</v>
      </c>
      <c r="M119" s="228">
        <f t="shared" si="21"/>
        <v>2.633407885005397</v>
      </c>
      <c r="N119" s="229">
        <f t="shared" si="22"/>
        <v>1.2460507122372144</v>
      </c>
      <c r="O119" s="229">
        <f t="shared" si="18"/>
        <v>0</v>
      </c>
      <c r="P119" s="229">
        <f t="shared" si="19"/>
        <v>-1.2460507122372144</v>
      </c>
      <c r="Q119" s="230">
        <f t="shared" si="13"/>
        <v>44.843972881367421</v>
      </c>
      <c r="R119" s="231">
        <f t="shared" si="14"/>
        <v>158.84397288136742</v>
      </c>
      <c r="S119" s="3"/>
      <c r="T119" s="3"/>
      <c r="U119" s="3"/>
      <c r="V119" s="3"/>
      <c r="W119" s="233">
        <f t="shared" si="20"/>
        <v>39188</v>
      </c>
    </row>
    <row r="120" spans="1:23" s="234" customFormat="1" x14ac:dyDescent="0.25">
      <c r="A120" s="3"/>
      <c r="B120" s="218">
        <f>+Datos!B111</f>
        <v>2007</v>
      </c>
      <c r="C120" s="219">
        <f>+Datos!C111</f>
        <v>4</v>
      </c>
      <c r="D120" s="220">
        <f>+Datos!D111</f>
        <v>17</v>
      </c>
      <c r="E120" s="221">
        <f>+Datos!E111</f>
        <v>0</v>
      </c>
      <c r="F120" s="222">
        <f>+Datos!F111</f>
        <v>3.8528051578685112</v>
      </c>
      <c r="G120" s="223">
        <f>+Datos!G111</f>
        <v>1</v>
      </c>
      <c r="H120" s="224">
        <f t="shared" si="15"/>
        <v>3.8528051578685112</v>
      </c>
      <c r="I120" s="225">
        <f t="shared" si="16"/>
        <v>-3.8528051578685112</v>
      </c>
      <c r="J120" s="226">
        <f t="shared" si="17"/>
        <v>122.60054906410952</v>
      </c>
      <c r="K120" s="227">
        <f t="shared" si="12"/>
        <v>156.2823672459277</v>
      </c>
      <c r="L120" s="226">
        <f t="shared" si="23"/>
        <v>-2.5616056354397188</v>
      </c>
      <c r="M120" s="228">
        <f t="shared" si="21"/>
        <v>2.5616056354397188</v>
      </c>
      <c r="N120" s="229">
        <f t="shared" si="22"/>
        <v>1.2911995224287924</v>
      </c>
      <c r="O120" s="229">
        <f t="shared" si="18"/>
        <v>0</v>
      </c>
      <c r="P120" s="229">
        <f t="shared" si="19"/>
        <v>-1.2911995224287924</v>
      </c>
      <c r="Q120" s="230">
        <f t="shared" si="13"/>
        <v>42.282367245927702</v>
      </c>
      <c r="R120" s="231">
        <f t="shared" si="14"/>
        <v>156.2823672459277</v>
      </c>
      <c r="S120" s="3"/>
      <c r="T120" s="3"/>
      <c r="U120" s="3"/>
      <c r="V120" s="3"/>
      <c r="W120" s="233">
        <f t="shared" si="20"/>
        <v>39189</v>
      </c>
    </row>
    <row r="121" spans="1:23" s="234" customFormat="1" x14ac:dyDescent="0.25">
      <c r="A121" s="3"/>
      <c r="B121" s="218">
        <f>+Datos!B112</f>
        <v>2007</v>
      </c>
      <c r="C121" s="219">
        <f>+Datos!C112</f>
        <v>4</v>
      </c>
      <c r="D121" s="220">
        <f>+Datos!D112</f>
        <v>18</v>
      </c>
      <c r="E121" s="221">
        <f>+Datos!E112</f>
        <v>0</v>
      </c>
      <c r="F121" s="222">
        <f>+Datos!F112</f>
        <v>3.8264156175141375</v>
      </c>
      <c r="G121" s="223">
        <f>+Datos!G112</f>
        <v>1</v>
      </c>
      <c r="H121" s="224">
        <f t="shared" si="15"/>
        <v>3.8264156175141375</v>
      </c>
      <c r="I121" s="225">
        <f t="shared" si="16"/>
        <v>-3.8264156175141375</v>
      </c>
      <c r="J121" s="226">
        <f t="shared" si="17"/>
        <v>120.10838058726979</v>
      </c>
      <c r="K121" s="227">
        <f t="shared" si="12"/>
        <v>153.79019876908797</v>
      </c>
      <c r="L121" s="226">
        <f t="shared" si="23"/>
        <v>-2.492168476839737</v>
      </c>
      <c r="M121" s="228">
        <f t="shared" si="21"/>
        <v>2.492168476839737</v>
      </c>
      <c r="N121" s="229">
        <f t="shared" si="22"/>
        <v>1.3342471406744005</v>
      </c>
      <c r="O121" s="229">
        <f t="shared" si="18"/>
        <v>0</v>
      </c>
      <c r="P121" s="229">
        <f t="shared" si="19"/>
        <v>-1.3342471406744005</v>
      </c>
      <c r="Q121" s="230">
        <f t="shared" si="13"/>
        <v>39.790198769087965</v>
      </c>
      <c r="R121" s="231">
        <f t="shared" si="14"/>
        <v>153.79019876908797</v>
      </c>
      <c r="S121" s="3"/>
      <c r="T121" s="3"/>
      <c r="U121" s="3"/>
      <c r="V121" s="3"/>
      <c r="W121" s="233">
        <f t="shared" si="20"/>
        <v>39190</v>
      </c>
    </row>
    <row r="122" spans="1:23" s="234" customFormat="1" x14ac:dyDescent="0.25">
      <c r="A122" s="3"/>
      <c r="B122" s="218">
        <f>+Datos!B113</f>
        <v>2007</v>
      </c>
      <c r="C122" s="219">
        <f>+Datos!C113</f>
        <v>4</v>
      </c>
      <c r="D122" s="220">
        <f>+Datos!D113</f>
        <v>19</v>
      </c>
      <c r="E122" s="221">
        <f>+Datos!E113</f>
        <v>0</v>
      </c>
      <c r="F122" s="222">
        <f>+Datos!F113</f>
        <v>3.8002973368156328</v>
      </c>
      <c r="G122" s="223">
        <f>+Datos!G113</f>
        <v>1</v>
      </c>
      <c r="H122" s="224">
        <f t="shared" si="15"/>
        <v>3.8002973368156328</v>
      </c>
      <c r="I122" s="225">
        <f t="shared" si="16"/>
        <v>-3.8002973368156328</v>
      </c>
      <c r="J122" s="226">
        <f t="shared" si="17"/>
        <v>117.68336760664954</v>
      </c>
      <c r="K122" s="227">
        <f t="shared" si="12"/>
        <v>151.36518578846773</v>
      </c>
      <c r="L122" s="226">
        <f t="shared" si="23"/>
        <v>-2.4250129806202381</v>
      </c>
      <c r="M122" s="228">
        <f t="shared" si="21"/>
        <v>2.4250129806202381</v>
      </c>
      <c r="N122" s="229">
        <f t="shared" si="22"/>
        <v>1.3752843561953947</v>
      </c>
      <c r="O122" s="229">
        <f t="shared" si="18"/>
        <v>0</v>
      </c>
      <c r="P122" s="229">
        <f t="shared" si="19"/>
        <v>-1.3752843561953947</v>
      </c>
      <c r="Q122" s="230">
        <f t="shared" si="13"/>
        <v>37.365185788467727</v>
      </c>
      <c r="R122" s="231">
        <f t="shared" si="14"/>
        <v>151.36518578846773</v>
      </c>
      <c r="S122" s="3"/>
      <c r="T122" s="3"/>
      <c r="U122" s="3"/>
      <c r="V122" s="3"/>
      <c r="W122" s="233">
        <f t="shared" si="20"/>
        <v>39191</v>
      </c>
    </row>
    <row r="123" spans="1:23" s="234" customFormat="1" x14ac:dyDescent="0.25">
      <c r="A123" s="3"/>
      <c r="B123" s="218">
        <f>+Datos!B114</f>
        <v>2007</v>
      </c>
      <c r="C123" s="219">
        <f>+Datos!C114</f>
        <v>4</v>
      </c>
      <c r="D123" s="220">
        <f>+Datos!D114</f>
        <v>20</v>
      </c>
      <c r="E123" s="221">
        <f>+Datos!E114</f>
        <v>0</v>
      </c>
      <c r="F123" s="222">
        <f>+Datos!F114</f>
        <v>3.7744575587995088</v>
      </c>
      <c r="G123" s="223">
        <f>+Datos!G114</f>
        <v>1</v>
      </c>
      <c r="H123" s="224">
        <f t="shared" si="15"/>
        <v>3.7744575587995088</v>
      </c>
      <c r="I123" s="225">
        <f t="shared" si="16"/>
        <v>-3.7744575587995088</v>
      </c>
      <c r="J123" s="226">
        <f t="shared" si="17"/>
        <v>115.32330879157611</v>
      </c>
      <c r="K123" s="227">
        <f t="shared" si="12"/>
        <v>149.00512697339428</v>
      </c>
      <c r="L123" s="226">
        <f t="shared" si="23"/>
        <v>-2.3600588150734438</v>
      </c>
      <c r="M123" s="228">
        <f t="shared" si="21"/>
        <v>2.3600588150734438</v>
      </c>
      <c r="N123" s="229">
        <f t="shared" si="22"/>
        <v>1.414398743726065</v>
      </c>
      <c r="O123" s="229">
        <f t="shared" si="18"/>
        <v>0</v>
      </c>
      <c r="P123" s="229">
        <f t="shared" si="19"/>
        <v>-1.414398743726065</v>
      </c>
      <c r="Q123" s="230">
        <f t="shared" si="13"/>
        <v>35.005126973394283</v>
      </c>
      <c r="R123" s="231">
        <f t="shared" si="14"/>
        <v>149.00512697339428</v>
      </c>
      <c r="S123" s="3"/>
      <c r="T123" s="3"/>
      <c r="U123" s="3"/>
      <c r="V123" s="3"/>
      <c r="W123" s="233">
        <f t="shared" si="20"/>
        <v>39192</v>
      </c>
    </row>
    <row r="124" spans="1:23" s="234" customFormat="1" x14ac:dyDescent="0.25">
      <c r="A124" s="3"/>
      <c r="B124" s="218">
        <f>+Datos!B115</f>
        <v>2007</v>
      </c>
      <c r="C124" s="219">
        <f>+Datos!C115</f>
        <v>4</v>
      </c>
      <c r="D124" s="220">
        <f>+Datos!D115</f>
        <v>21</v>
      </c>
      <c r="E124" s="221">
        <f>+Datos!E115</f>
        <v>0</v>
      </c>
      <c r="F124" s="222">
        <f>+Datos!F115</f>
        <v>3.7489034088826401</v>
      </c>
      <c r="G124" s="223">
        <f>+Datos!G115</f>
        <v>1</v>
      </c>
      <c r="H124" s="224">
        <f t="shared" si="15"/>
        <v>3.7489034088826401</v>
      </c>
      <c r="I124" s="225">
        <f t="shared" si="16"/>
        <v>-3.7489034088826401</v>
      </c>
      <c r="J124" s="226">
        <f t="shared" si="17"/>
        <v>113.02608016388334</v>
      </c>
      <c r="K124" s="227">
        <f t="shared" si="12"/>
        <v>146.70789834570152</v>
      </c>
      <c r="L124" s="226">
        <f t="shared" si="23"/>
        <v>-2.2972286276927605</v>
      </c>
      <c r="M124" s="228">
        <f t="shared" si="21"/>
        <v>2.2972286276927605</v>
      </c>
      <c r="N124" s="229">
        <f t="shared" si="22"/>
        <v>1.4516747811898796</v>
      </c>
      <c r="O124" s="229">
        <f t="shared" si="18"/>
        <v>0</v>
      </c>
      <c r="P124" s="229">
        <f t="shared" si="19"/>
        <v>-1.4516747811898796</v>
      </c>
      <c r="Q124" s="230">
        <f t="shared" si="13"/>
        <v>32.707898345701523</v>
      </c>
      <c r="R124" s="231">
        <f t="shared" si="14"/>
        <v>146.70789834570152</v>
      </c>
      <c r="S124" s="3"/>
      <c r="T124" s="3"/>
      <c r="U124" s="3"/>
      <c r="V124" s="3"/>
      <c r="W124" s="233">
        <f t="shared" si="20"/>
        <v>39193</v>
      </c>
    </row>
    <row r="125" spans="1:23" s="234" customFormat="1" x14ac:dyDescent="0.25">
      <c r="A125" s="3"/>
      <c r="B125" s="218">
        <f>+Datos!B116</f>
        <v>2007</v>
      </c>
      <c r="C125" s="219">
        <f>+Datos!C116</f>
        <v>4</v>
      </c>
      <c r="D125" s="220">
        <f>+Datos!D116</f>
        <v>22</v>
      </c>
      <c r="E125" s="221">
        <f>+Datos!E116</f>
        <v>0</v>
      </c>
      <c r="F125" s="222">
        <f>+Datos!F116</f>
        <v>3.7236418948722738</v>
      </c>
      <c r="G125" s="223">
        <f>+Datos!G116</f>
        <v>1</v>
      </c>
      <c r="H125" s="224">
        <f t="shared" si="15"/>
        <v>3.7236418948722738</v>
      </c>
      <c r="I125" s="225">
        <f t="shared" si="16"/>
        <v>-3.7236418948722738</v>
      </c>
      <c r="J125" s="226">
        <f t="shared" si="17"/>
        <v>110.78963223209348</v>
      </c>
      <c r="K125" s="227">
        <f t="shared" si="12"/>
        <v>144.47145041391167</v>
      </c>
      <c r="L125" s="226">
        <f t="shared" si="23"/>
        <v>-2.2364479317898542</v>
      </c>
      <c r="M125" s="228">
        <f t="shared" si="21"/>
        <v>2.2364479317898542</v>
      </c>
      <c r="N125" s="229">
        <f t="shared" si="22"/>
        <v>1.4871939630824196</v>
      </c>
      <c r="O125" s="229">
        <f t="shared" si="18"/>
        <v>0</v>
      </c>
      <c r="P125" s="229">
        <f t="shared" si="19"/>
        <v>-1.4871939630824196</v>
      </c>
      <c r="Q125" s="230">
        <f t="shared" si="13"/>
        <v>30.471450413911668</v>
      </c>
      <c r="R125" s="231">
        <f t="shared" si="14"/>
        <v>144.47145041391167</v>
      </c>
      <c r="S125" s="3"/>
      <c r="T125" s="3"/>
      <c r="U125" s="3"/>
      <c r="V125" s="3"/>
      <c r="W125" s="233">
        <f t="shared" si="20"/>
        <v>39194</v>
      </c>
    </row>
    <row r="126" spans="1:23" s="234" customFormat="1" x14ac:dyDescent="0.25">
      <c r="A126" s="3"/>
      <c r="B126" s="218">
        <f>+Datos!B117</f>
        <v>2007</v>
      </c>
      <c r="C126" s="219">
        <f>+Datos!C117</f>
        <v>4</v>
      </c>
      <c r="D126" s="220">
        <f>+Datos!D117</f>
        <v>23</v>
      </c>
      <c r="E126" s="221">
        <f>+Datos!E117</f>
        <v>0</v>
      </c>
      <c r="F126" s="222">
        <f>+Datos!F117</f>
        <v>3.6986799069660243</v>
      </c>
      <c r="G126" s="223">
        <f>+Datos!G117</f>
        <v>1</v>
      </c>
      <c r="H126" s="224">
        <f t="shared" si="15"/>
        <v>3.6986799069660243</v>
      </c>
      <c r="I126" s="225">
        <f t="shared" si="16"/>
        <v>-3.6986799069660243</v>
      </c>
      <c r="J126" s="226">
        <f t="shared" si="17"/>
        <v>108.61198723482771</v>
      </c>
      <c r="K126" s="227">
        <f t="shared" si="12"/>
        <v>142.29380541664588</v>
      </c>
      <c r="L126" s="226">
        <f t="shared" si="23"/>
        <v>-2.1776449972657872</v>
      </c>
      <c r="M126" s="228">
        <f t="shared" si="21"/>
        <v>2.1776449972657872</v>
      </c>
      <c r="N126" s="229">
        <f t="shared" si="22"/>
        <v>1.5210349097002371</v>
      </c>
      <c r="O126" s="229">
        <f t="shared" si="18"/>
        <v>0</v>
      </c>
      <c r="P126" s="229">
        <f t="shared" si="19"/>
        <v>-1.5210349097002371</v>
      </c>
      <c r="Q126" s="230">
        <f t="shared" si="13"/>
        <v>28.293805416645881</v>
      </c>
      <c r="R126" s="231">
        <f t="shared" si="14"/>
        <v>142.29380541664588</v>
      </c>
      <c r="S126" s="3"/>
      <c r="T126" s="3"/>
      <c r="U126" s="3"/>
      <c r="V126" s="3"/>
      <c r="W126" s="233">
        <f t="shared" si="20"/>
        <v>39195</v>
      </c>
    </row>
    <row r="127" spans="1:23" s="234" customFormat="1" x14ac:dyDescent="0.25">
      <c r="A127" s="3"/>
      <c r="B127" s="218">
        <f>+Datos!B118</f>
        <v>2007</v>
      </c>
      <c r="C127" s="219">
        <f>+Datos!C118</f>
        <v>4</v>
      </c>
      <c r="D127" s="220">
        <f>+Datos!D118</f>
        <v>24</v>
      </c>
      <c r="E127" s="221">
        <f>+Datos!E118</f>
        <v>0</v>
      </c>
      <c r="F127" s="222">
        <f>+Datos!F118</f>
        <v>3.6740242177518709</v>
      </c>
      <c r="G127" s="223">
        <f>+Datos!G118</f>
        <v>1</v>
      </c>
      <c r="H127" s="224">
        <f t="shared" si="15"/>
        <v>3.6740242177518709</v>
      </c>
      <c r="I127" s="225">
        <f t="shared" si="16"/>
        <v>-3.6740242177518709</v>
      </c>
      <c r="J127" s="226">
        <f t="shared" si="17"/>
        <v>106.49123648942482</v>
      </c>
      <c r="K127" s="227">
        <f t="shared" si="12"/>
        <v>140.17305467124299</v>
      </c>
      <c r="L127" s="226">
        <f t="shared" si="23"/>
        <v>-2.1207507454028871</v>
      </c>
      <c r="M127" s="228">
        <f t="shared" si="21"/>
        <v>2.1207507454028871</v>
      </c>
      <c r="N127" s="229">
        <f t="shared" si="22"/>
        <v>1.5532734723489838</v>
      </c>
      <c r="O127" s="229">
        <f t="shared" si="18"/>
        <v>0</v>
      </c>
      <c r="P127" s="229">
        <f t="shared" si="19"/>
        <v>-1.5532734723489838</v>
      </c>
      <c r="Q127" s="230">
        <f t="shared" si="13"/>
        <v>26.173054671242994</v>
      </c>
      <c r="R127" s="231">
        <f t="shared" si="14"/>
        <v>140.17305467124299</v>
      </c>
      <c r="S127" s="3"/>
      <c r="T127" s="3"/>
      <c r="U127" s="3"/>
      <c r="V127" s="3"/>
      <c r="W127" s="233">
        <f t="shared" si="20"/>
        <v>39196</v>
      </c>
    </row>
    <row r="128" spans="1:23" s="234" customFormat="1" x14ac:dyDescent="0.25">
      <c r="A128" s="3"/>
      <c r="B128" s="218">
        <f>+Datos!B119</f>
        <v>2007</v>
      </c>
      <c r="C128" s="219">
        <f>+Datos!C119</f>
        <v>4</v>
      </c>
      <c r="D128" s="220">
        <f>+Datos!D119</f>
        <v>25</v>
      </c>
      <c r="E128" s="221">
        <f>+Datos!E119</f>
        <v>0</v>
      </c>
      <c r="F128" s="222">
        <f>+Datos!F119</f>
        <v>3.6496814822081625</v>
      </c>
      <c r="G128" s="223">
        <f>+Datos!G119</f>
        <v>1</v>
      </c>
      <c r="H128" s="224">
        <f t="shared" si="15"/>
        <v>3.6496814822081625</v>
      </c>
      <c r="I128" s="225">
        <f t="shared" si="16"/>
        <v>-3.6496814822081625</v>
      </c>
      <c r="J128" s="226">
        <f t="shared" si="17"/>
        <v>104.4255378418799</v>
      </c>
      <c r="K128" s="227">
        <f t="shared" si="12"/>
        <v>138.10735602369809</v>
      </c>
      <c r="L128" s="226">
        <f t="shared" si="23"/>
        <v>-2.065698647544906</v>
      </c>
      <c r="M128" s="228">
        <f t="shared" si="21"/>
        <v>2.065698647544906</v>
      </c>
      <c r="N128" s="229">
        <f t="shared" si="22"/>
        <v>1.5839828346632565</v>
      </c>
      <c r="O128" s="229">
        <f t="shared" si="18"/>
        <v>0</v>
      </c>
      <c r="P128" s="229">
        <f t="shared" si="19"/>
        <v>-1.5839828346632565</v>
      </c>
      <c r="Q128" s="230">
        <f t="shared" si="13"/>
        <v>24.107356023698088</v>
      </c>
      <c r="R128" s="231">
        <f t="shared" si="14"/>
        <v>138.10735602369809</v>
      </c>
      <c r="S128" s="3"/>
      <c r="T128" s="3"/>
      <c r="U128" s="3"/>
      <c r="V128" s="3"/>
      <c r="W128" s="233">
        <f t="shared" si="20"/>
        <v>39197</v>
      </c>
    </row>
    <row r="129" spans="1:23" s="234" customFormat="1" x14ac:dyDescent="0.25">
      <c r="A129" s="3"/>
      <c r="B129" s="218">
        <f>+Datos!B120</f>
        <v>2007</v>
      </c>
      <c r="C129" s="219">
        <f>+Datos!C120</f>
        <v>4</v>
      </c>
      <c r="D129" s="220">
        <f>+Datos!D120</f>
        <v>26</v>
      </c>
      <c r="E129" s="221">
        <f>+Datos!E120</f>
        <v>0</v>
      </c>
      <c r="F129" s="222">
        <f>+Datos!F120</f>
        <v>3.6256582377036159</v>
      </c>
      <c r="G129" s="223">
        <f>+Datos!G120</f>
        <v>1</v>
      </c>
      <c r="H129" s="224">
        <f t="shared" si="15"/>
        <v>3.6256582377036159</v>
      </c>
      <c r="I129" s="225">
        <f t="shared" si="16"/>
        <v>-3.6256582377036159</v>
      </c>
      <c r="J129" s="226">
        <f t="shared" si="17"/>
        <v>102.41311321434388</v>
      </c>
      <c r="K129" s="227">
        <f t="shared" si="12"/>
        <v>136.09493139616205</v>
      </c>
      <c r="L129" s="226">
        <f t="shared" si="23"/>
        <v>-2.0124246275360349</v>
      </c>
      <c r="M129" s="228">
        <f t="shared" si="21"/>
        <v>2.0124246275360349</v>
      </c>
      <c r="N129" s="229">
        <f t="shared" si="22"/>
        <v>1.613233610167581</v>
      </c>
      <c r="O129" s="229">
        <f t="shared" si="18"/>
        <v>0</v>
      </c>
      <c r="P129" s="229">
        <f t="shared" si="19"/>
        <v>-1.613233610167581</v>
      </c>
      <c r="Q129" s="230">
        <f t="shared" si="13"/>
        <v>22.094931396162053</v>
      </c>
      <c r="R129" s="231">
        <f t="shared" si="14"/>
        <v>136.09493139616205</v>
      </c>
      <c r="S129" s="3"/>
      <c r="T129" s="3"/>
      <c r="U129" s="3"/>
      <c r="V129" s="3"/>
      <c r="W129" s="233">
        <f t="shared" si="20"/>
        <v>39198</v>
      </c>
    </row>
    <row r="130" spans="1:23" s="234" customFormat="1" x14ac:dyDescent="0.25">
      <c r="A130" s="3"/>
      <c r="B130" s="218">
        <f>+Datos!B121</f>
        <v>2007</v>
      </c>
      <c r="C130" s="219">
        <f>+Datos!C121</f>
        <v>4</v>
      </c>
      <c r="D130" s="220">
        <f>+Datos!D121</f>
        <v>27</v>
      </c>
      <c r="E130" s="221">
        <f>+Datos!E121</f>
        <v>0</v>
      </c>
      <c r="F130" s="222">
        <f>+Datos!F121</f>
        <v>3.6019609039973197</v>
      </c>
      <c r="G130" s="223">
        <f>+Datos!G121</f>
        <v>1</v>
      </c>
      <c r="H130" s="224">
        <f t="shared" si="15"/>
        <v>3.6019609039973197</v>
      </c>
      <c r="I130" s="225">
        <f t="shared" si="16"/>
        <v>-3.6019609039973197</v>
      </c>
      <c r="J130" s="226">
        <f t="shared" si="17"/>
        <v>100.4522462465509</v>
      </c>
      <c r="K130" s="227">
        <f t="shared" si="12"/>
        <v>134.13406442836907</v>
      </c>
      <c r="L130" s="226">
        <f t="shared" si="23"/>
        <v>-1.9608669677929811</v>
      </c>
      <c r="M130" s="228">
        <f t="shared" si="21"/>
        <v>1.9608669677929811</v>
      </c>
      <c r="N130" s="229">
        <f t="shared" si="22"/>
        <v>1.6410939362043386</v>
      </c>
      <c r="O130" s="229">
        <f t="shared" si="18"/>
        <v>0</v>
      </c>
      <c r="P130" s="229">
        <f t="shared" si="19"/>
        <v>-1.6410939362043386</v>
      </c>
      <c r="Q130" s="230">
        <f t="shared" si="13"/>
        <v>20.134064428369072</v>
      </c>
      <c r="R130" s="231">
        <f t="shared" si="14"/>
        <v>134.13406442836907</v>
      </c>
      <c r="S130" s="3"/>
      <c r="T130" s="3"/>
      <c r="U130" s="3"/>
      <c r="V130" s="3"/>
      <c r="W130" s="233">
        <f t="shared" si="20"/>
        <v>39199</v>
      </c>
    </row>
    <row r="131" spans="1:23" s="234" customFormat="1" x14ac:dyDescent="0.25">
      <c r="A131" s="3"/>
      <c r="B131" s="218">
        <f>+Datos!B122</f>
        <v>2007</v>
      </c>
      <c r="C131" s="219">
        <f>+Datos!C122</f>
        <v>4</v>
      </c>
      <c r="D131" s="220">
        <f>+Datos!D122</f>
        <v>28</v>
      </c>
      <c r="E131" s="221">
        <f>+Datos!E122</f>
        <v>0</v>
      </c>
      <c r="F131" s="222">
        <f>+Datos!F122</f>
        <v>3.5785957832387201</v>
      </c>
      <c r="G131" s="223">
        <f>+Datos!G122</f>
        <v>1</v>
      </c>
      <c r="H131" s="224">
        <f t="shared" si="15"/>
        <v>3.5785957832387201</v>
      </c>
      <c r="I131" s="225">
        <f t="shared" si="16"/>
        <v>-3.5785957832387201</v>
      </c>
      <c r="J131" s="226">
        <f t="shared" si="17"/>
        <v>98.541280027663461</v>
      </c>
      <c r="K131" s="227">
        <f t="shared" si="12"/>
        <v>132.22309820948163</v>
      </c>
      <c r="L131" s="226">
        <f t="shared" si="23"/>
        <v>-1.9109662188874381</v>
      </c>
      <c r="M131" s="228">
        <f t="shared" si="21"/>
        <v>1.9109662188874381</v>
      </c>
      <c r="N131" s="229">
        <f t="shared" si="22"/>
        <v>1.667629564351282</v>
      </c>
      <c r="O131" s="229">
        <f t="shared" si="18"/>
        <v>0</v>
      </c>
      <c r="P131" s="229">
        <f t="shared" si="19"/>
        <v>-1.667629564351282</v>
      </c>
      <c r="Q131" s="230">
        <f t="shared" si="13"/>
        <v>18.223098209481634</v>
      </c>
      <c r="R131" s="231">
        <f t="shared" si="14"/>
        <v>132.22309820948163</v>
      </c>
      <c r="S131" s="3"/>
      <c r="T131" s="3"/>
      <c r="U131" s="3"/>
      <c r="V131" s="3"/>
      <c r="W131" s="233">
        <f t="shared" si="20"/>
        <v>39200</v>
      </c>
    </row>
    <row r="132" spans="1:23" s="234" customFormat="1" x14ac:dyDescent="0.25">
      <c r="A132" s="3"/>
      <c r="B132" s="218">
        <f>+Datos!B123</f>
        <v>2007</v>
      </c>
      <c r="C132" s="219">
        <f>+Datos!C123</f>
        <v>4</v>
      </c>
      <c r="D132" s="220">
        <f>+Datos!D123</f>
        <v>29</v>
      </c>
      <c r="E132" s="221">
        <f>+Datos!E123</f>
        <v>0</v>
      </c>
      <c r="F132" s="222">
        <f>+Datos!F123</f>
        <v>3.5555690599676408</v>
      </c>
      <c r="G132" s="223">
        <f>+Datos!G123</f>
        <v>1</v>
      </c>
      <c r="H132" s="224">
        <f t="shared" si="15"/>
        <v>3.5555690599676408</v>
      </c>
      <c r="I132" s="225">
        <f t="shared" si="16"/>
        <v>-3.5555690599676408</v>
      </c>
      <c r="J132" s="226">
        <f t="shared" si="17"/>
        <v>96.678614915145559</v>
      </c>
      <c r="K132" s="227">
        <f t="shared" si="12"/>
        <v>130.36043309696373</v>
      </c>
      <c r="L132" s="226">
        <f t="shared" si="23"/>
        <v>-1.8626651125179023</v>
      </c>
      <c r="M132" s="228">
        <f t="shared" si="21"/>
        <v>1.8626651125179023</v>
      </c>
      <c r="N132" s="229">
        <f t="shared" si="22"/>
        <v>1.6929039474497385</v>
      </c>
      <c r="O132" s="229">
        <f t="shared" si="18"/>
        <v>0</v>
      </c>
      <c r="P132" s="229">
        <f t="shared" si="19"/>
        <v>-1.6929039474497385</v>
      </c>
      <c r="Q132" s="230">
        <f t="shared" si="13"/>
        <v>16.360433096963732</v>
      </c>
      <c r="R132" s="231">
        <f t="shared" si="14"/>
        <v>130.36043309696373</v>
      </c>
      <c r="S132" s="3"/>
      <c r="T132" s="3"/>
      <c r="U132" s="3"/>
      <c r="V132" s="3"/>
      <c r="W132" s="233">
        <f t="shared" si="20"/>
        <v>39201</v>
      </c>
    </row>
    <row r="133" spans="1:23" s="234" customFormat="1" x14ac:dyDescent="0.25">
      <c r="A133" s="3"/>
      <c r="B133" s="218">
        <f>+Datos!B124</f>
        <v>2007</v>
      </c>
      <c r="C133" s="219">
        <f>+Datos!C124</f>
        <v>4</v>
      </c>
      <c r="D133" s="220">
        <f>+Datos!D124</f>
        <v>30</v>
      </c>
      <c r="E133" s="221">
        <f>+Datos!E124</f>
        <v>0</v>
      </c>
      <c r="F133" s="222">
        <f>+Datos!F124</f>
        <v>3.5328868011142704</v>
      </c>
      <c r="G133" s="223">
        <f>+Datos!G124</f>
        <v>1</v>
      </c>
      <c r="H133" s="224">
        <f t="shared" si="15"/>
        <v>3.5328868011142704</v>
      </c>
      <c r="I133" s="225">
        <f t="shared" si="16"/>
        <v>-3.5328868011142704</v>
      </c>
      <c r="J133" s="226">
        <f t="shared" si="17"/>
        <v>94.862706437390472</v>
      </c>
      <c r="K133" s="227">
        <f t="shared" si="12"/>
        <v>128.54452461920866</v>
      </c>
      <c r="L133" s="226">
        <f t="shared" si="23"/>
        <v>-1.8159084777550731</v>
      </c>
      <c r="M133" s="228">
        <f t="shared" si="21"/>
        <v>1.8159084777550731</v>
      </c>
      <c r="N133" s="229">
        <f t="shared" si="22"/>
        <v>1.7169783233591973</v>
      </c>
      <c r="O133" s="229">
        <f t="shared" si="18"/>
        <v>0</v>
      </c>
      <c r="P133" s="229">
        <f t="shared" si="19"/>
        <v>-1.7169783233591973</v>
      </c>
      <c r="Q133" s="230">
        <f t="shared" si="13"/>
        <v>14.544524619208659</v>
      </c>
      <c r="R133" s="231">
        <f t="shared" si="14"/>
        <v>128.54452461920866</v>
      </c>
      <c r="S133" s="3"/>
      <c r="T133" s="3"/>
      <c r="U133" s="3"/>
      <c r="V133" s="3"/>
      <c r="W133" s="233">
        <f t="shared" si="20"/>
        <v>39202</v>
      </c>
    </row>
    <row r="134" spans="1:23" s="234" customFormat="1" x14ac:dyDescent="0.25">
      <c r="A134" s="3"/>
      <c r="B134" s="218">
        <f>+Datos!B125</f>
        <v>2007</v>
      </c>
      <c r="C134" s="219">
        <f>+Datos!C125</f>
        <v>5</v>
      </c>
      <c r="D134" s="220">
        <f>+Datos!D125</f>
        <v>1</v>
      </c>
      <c r="E134" s="221">
        <f>+Datos!E125</f>
        <v>0</v>
      </c>
      <c r="F134" s="222">
        <f>+Datos!F125</f>
        <v>3.5105549559991664</v>
      </c>
      <c r="G134" s="223">
        <f>+Datos!G125</f>
        <v>1</v>
      </c>
      <c r="H134" s="224">
        <f t="shared" si="15"/>
        <v>3.5105549559991664</v>
      </c>
      <c r="I134" s="225">
        <f t="shared" si="16"/>
        <v>-3.5105549559991664</v>
      </c>
      <c r="J134" s="226">
        <f t="shared" si="17"/>
        <v>93.092063276944288</v>
      </c>
      <c r="K134" s="227">
        <f t="shared" si="12"/>
        <v>126.77388145876247</v>
      </c>
      <c r="L134" s="226">
        <f t="shared" si="23"/>
        <v>-1.7706431604461841</v>
      </c>
      <c r="M134" s="228">
        <f t="shared" si="21"/>
        <v>1.7706431604461841</v>
      </c>
      <c r="N134" s="229">
        <f t="shared" si="22"/>
        <v>1.7399117955529824</v>
      </c>
      <c r="O134" s="229">
        <f t="shared" si="18"/>
        <v>0</v>
      </c>
      <c r="P134" s="229">
        <f t="shared" si="19"/>
        <v>-1.7399117955529824</v>
      </c>
      <c r="Q134" s="230">
        <f t="shared" si="13"/>
        <v>12.773881458762474</v>
      </c>
      <c r="R134" s="231">
        <f t="shared" si="14"/>
        <v>126.77388145876247</v>
      </c>
      <c r="S134" s="3"/>
      <c r="T134" s="3"/>
      <c r="U134" s="3"/>
      <c r="V134" s="3"/>
      <c r="W134" s="233">
        <f t="shared" si="20"/>
        <v>39203</v>
      </c>
    </row>
    <row r="135" spans="1:23" s="234" customFormat="1" x14ac:dyDescent="0.25">
      <c r="A135" s="3"/>
      <c r="B135" s="218">
        <f>+Datos!B126</f>
        <v>2007</v>
      </c>
      <c r="C135" s="219">
        <f>+Datos!C126</f>
        <v>5</v>
      </c>
      <c r="D135" s="220">
        <f>+Datos!D126</f>
        <v>2</v>
      </c>
      <c r="E135" s="221">
        <f>+Datos!E126</f>
        <v>0</v>
      </c>
      <c r="F135" s="222">
        <f>+Datos!F126</f>
        <v>3.4885793563332479</v>
      </c>
      <c r="G135" s="223">
        <f>+Datos!G126</f>
        <v>1</v>
      </c>
      <c r="H135" s="224">
        <f t="shared" si="15"/>
        <v>3.4885793563332479</v>
      </c>
      <c r="I135" s="225">
        <f t="shared" si="16"/>
        <v>-3.4885793563332479</v>
      </c>
      <c r="J135" s="226">
        <f t="shared" si="17"/>
        <v>91.365245331276313</v>
      </c>
      <c r="K135" s="227">
        <f t="shared" si="12"/>
        <v>125.04706351309449</v>
      </c>
      <c r="L135" s="226">
        <f t="shared" si="23"/>
        <v>-1.7268179456679889</v>
      </c>
      <c r="M135" s="228">
        <f t="shared" si="21"/>
        <v>1.7268179456679889</v>
      </c>
      <c r="N135" s="229">
        <f t="shared" si="22"/>
        <v>1.761761410665259</v>
      </c>
      <c r="O135" s="229">
        <f t="shared" si="18"/>
        <v>0</v>
      </c>
      <c r="P135" s="229">
        <f t="shared" si="19"/>
        <v>-1.761761410665259</v>
      </c>
      <c r="Q135" s="230">
        <f t="shared" si="13"/>
        <v>11.047063513094486</v>
      </c>
      <c r="R135" s="231">
        <f t="shared" si="14"/>
        <v>125.04706351309449</v>
      </c>
      <c r="S135" s="3"/>
      <c r="T135" s="3"/>
      <c r="U135" s="3"/>
      <c r="V135" s="3"/>
      <c r="W135" s="233">
        <f t="shared" si="20"/>
        <v>39204</v>
      </c>
    </row>
    <row r="136" spans="1:23" s="234" customFormat="1" x14ac:dyDescent="0.25">
      <c r="A136" s="3"/>
      <c r="B136" s="218">
        <f>+Datos!B127</f>
        <v>2007</v>
      </c>
      <c r="C136" s="219">
        <f>+Datos!C127</f>
        <v>5</v>
      </c>
      <c r="D136" s="220">
        <f>+Datos!D127</f>
        <v>3</v>
      </c>
      <c r="E136" s="221">
        <f>+Datos!E127</f>
        <v>0</v>
      </c>
      <c r="F136" s="222">
        <f>+Datos!F127</f>
        <v>3.4669657162178096</v>
      </c>
      <c r="G136" s="223">
        <f>+Datos!G127</f>
        <v>1</v>
      </c>
      <c r="H136" s="224">
        <f t="shared" si="15"/>
        <v>3.4669657162178096</v>
      </c>
      <c r="I136" s="225">
        <f t="shared" si="16"/>
        <v>-3.4669657162178096</v>
      </c>
      <c r="J136" s="226">
        <f t="shared" si="17"/>
        <v>89.680861848155303</v>
      </c>
      <c r="K136" s="227">
        <f t="shared" si="12"/>
        <v>123.36268002997349</v>
      </c>
      <c r="L136" s="226">
        <f t="shared" si="23"/>
        <v>-1.6843834831209961</v>
      </c>
      <c r="M136" s="228">
        <f t="shared" si="21"/>
        <v>1.6843834831209961</v>
      </c>
      <c r="N136" s="229">
        <f t="shared" si="22"/>
        <v>1.7825822330968135</v>
      </c>
      <c r="O136" s="229">
        <f t="shared" si="18"/>
        <v>0</v>
      </c>
      <c r="P136" s="229">
        <f t="shared" si="19"/>
        <v>-1.7825822330968135</v>
      </c>
      <c r="Q136" s="230">
        <f t="shared" si="13"/>
        <v>9.3626800299734896</v>
      </c>
      <c r="R136" s="231">
        <f t="shared" si="14"/>
        <v>123.36268002997349</v>
      </c>
      <c r="S136" s="3"/>
      <c r="T136" s="3"/>
      <c r="U136" s="3"/>
      <c r="V136" s="3"/>
      <c r="W136" s="233">
        <f t="shared" si="20"/>
        <v>39205</v>
      </c>
    </row>
    <row r="137" spans="1:23" s="234" customFormat="1" x14ac:dyDescent="0.25">
      <c r="A137" s="3"/>
      <c r="B137" s="218">
        <f>+Datos!B128</f>
        <v>2007</v>
      </c>
      <c r="C137" s="219">
        <f>+Datos!C128</f>
        <v>5</v>
      </c>
      <c r="D137" s="220">
        <f>+Datos!D128</f>
        <v>4</v>
      </c>
      <c r="E137" s="221">
        <f>+Datos!E128</f>
        <v>0</v>
      </c>
      <c r="F137" s="222">
        <f>+Datos!F128</f>
        <v>3.4457196321445114</v>
      </c>
      <c r="G137" s="223">
        <f>+Datos!G128</f>
        <v>1</v>
      </c>
      <c r="H137" s="224">
        <f t="shared" si="15"/>
        <v>3.4457196321445114</v>
      </c>
      <c r="I137" s="225">
        <f t="shared" si="16"/>
        <v>-3.4457196321445114</v>
      </c>
      <c r="J137" s="226">
        <f t="shared" si="17"/>
        <v>88.037569632794899</v>
      </c>
      <c r="K137" s="227">
        <f t="shared" si="12"/>
        <v>121.71938781461307</v>
      </c>
      <c r="L137" s="226">
        <f t="shared" si="23"/>
        <v>-1.6432922153604181</v>
      </c>
      <c r="M137" s="228">
        <f t="shared" si="21"/>
        <v>1.6432922153604181</v>
      </c>
      <c r="N137" s="229">
        <f t="shared" si="22"/>
        <v>1.8024274167840932</v>
      </c>
      <c r="O137" s="229">
        <f t="shared" si="18"/>
        <v>0</v>
      </c>
      <c r="P137" s="229">
        <f t="shared" si="19"/>
        <v>-1.8024274167840932</v>
      </c>
      <c r="Q137" s="230">
        <f t="shared" si="13"/>
        <v>7.7193878146130714</v>
      </c>
      <c r="R137" s="231">
        <f t="shared" si="14"/>
        <v>121.71938781461307</v>
      </c>
      <c r="S137" s="3"/>
      <c r="T137" s="3"/>
      <c r="U137" s="3"/>
      <c r="V137" s="3"/>
      <c r="W137" s="233">
        <f t="shared" si="20"/>
        <v>39206</v>
      </c>
    </row>
    <row r="138" spans="1:23" s="234" customFormat="1" x14ac:dyDescent="0.25">
      <c r="A138" s="3"/>
      <c r="B138" s="218">
        <f>+Datos!B129</f>
        <v>2007</v>
      </c>
      <c r="C138" s="219">
        <f>+Datos!C129</f>
        <v>5</v>
      </c>
      <c r="D138" s="220">
        <f>+Datos!D129</f>
        <v>5</v>
      </c>
      <c r="E138" s="221">
        <f>+Datos!E129</f>
        <v>0</v>
      </c>
      <c r="F138" s="222">
        <f>+Datos!F129</f>
        <v>3.42484658299538</v>
      </c>
      <c r="G138" s="223">
        <f>+Datos!G129</f>
        <v>1</v>
      </c>
      <c r="H138" s="224">
        <f t="shared" si="15"/>
        <v>3.42484658299538</v>
      </c>
      <c r="I138" s="225">
        <f t="shared" si="16"/>
        <v>-3.42484658299538</v>
      </c>
      <c r="J138" s="226">
        <f t="shared" si="17"/>
        <v>86.434071324032857</v>
      </c>
      <c r="K138" s="227">
        <f t="shared" si="12"/>
        <v>120.11588950585104</v>
      </c>
      <c r="L138" s="226">
        <f t="shared" si="23"/>
        <v>-1.6034983087620276</v>
      </c>
      <c r="M138" s="228">
        <f t="shared" si="21"/>
        <v>1.6034983087620276</v>
      </c>
      <c r="N138" s="229">
        <f t="shared" si="22"/>
        <v>1.8213482742333524</v>
      </c>
      <c r="O138" s="229">
        <f t="shared" si="18"/>
        <v>0</v>
      </c>
      <c r="P138" s="229">
        <f t="shared" si="19"/>
        <v>-1.8213482742333524</v>
      </c>
      <c r="Q138" s="230">
        <f t="shared" si="13"/>
        <v>6.1158895058510439</v>
      </c>
      <c r="R138" s="231">
        <f t="shared" si="14"/>
        <v>120.11588950585104</v>
      </c>
      <c r="S138" s="3"/>
      <c r="T138" s="3"/>
      <c r="U138" s="3"/>
      <c r="V138" s="3"/>
      <c r="W138" s="233">
        <f t="shared" si="20"/>
        <v>39207</v>
      </c>
    </row>
    <row r="139" spans="1:23" s="234" customFormat="1" x14ac:dyDescent="0.25">
      <c r="A139" s="3"/>
      <c r="B139" s="218">
        <f>+Datos!B130</f>
        <v>2007</v>
      </c>
      <c r="C139" s="219">
        <f>+Datos!C130</f>
        <v>5</v>
      </c>
      <c r="D139" s="220">
        <f>+Datos!D130</f>
        <v>6</v>
      </c>
      <c r="E139" s="221">
        <f>+Datos!E130</f>
        <v>1.4399999400000001</v>
      </c>
      <c r="F139" s="222">
        <f>+Datos!F130</f>
        <v>3.4043519300428109</v>
      </c>
      <c r="G139" s="223">
        <f>+Datos!G130</f>
        <v>1</v>
      </c>
      <c r="H139" s="224">
        <f t="shared" si="15"/>
        <v>3.4043519300428109</v>
      </c>
      <c r="I139" s="225">
        <f t="shared" si="16"/>
        <v>-1.9643519900428108</v>
      </c>
      <c r="J139" s="226">
        <f t="shared" si="17"/>
        <v>85.527584131267091</v>
      </c>
      <c r="K139" s="227">
        <f t="shared" si="12"/>
        <v>119.20940231308526</v>
      </c>
      <c r="L139" s="226">
        <f t="shared" si="23"/>
        <v>-0.90648719276578049</v>
      </c>
      <c r="M139" s="228">
        <f t="shared" si="21"/>
        <v>2.3464871327657804</v>
      </c>
      <c r="N139" s="229">
        <f t="shared" si="22"/>
        <v>1.0578647972770305</v>
      </c>
      <c r="O139" s="229">
        <f t="shared" si="18"/>
        <v>0</v>
      </c>
      <c r="P139" s="229">
        <f t="shared" si="19"/>
        <v>-1.0578647972770305</v>
      </c>
      <c r="Q139" s="230">
        <f t="shared" si="13"/>
        <v>5.2094023130852634</v>
      </c>
      <c r="R139" s="231">
        <f t="shared" si="14"/>
        <v>119.20940231308526</v>
      </c>
      <c r="S139" s="3"/>
      <c r="T139" s="3"/>
      <c r="U139" s="3"/>
      <c r="V139" s="3"/>
      <c r="W139" s="233">
        <f t="shared" si="20"/>
        <v>39208</v>
      </c>
    </row>
    <row r="140" spans="1:23" s="234" customFormat="1" x14ac:dyDescent="0.25">
      <c r="A140" s="3"/>
      <c r="B140" s="218">
        <f>+Datos!B131</f>
        <v>2007</v>
      </c>
      <c r="C140" s="219">
        <f>+Datos!C131</f>
        <v>5</v>
      </c>
      <c r="D140" s="220">
        <f>+Datos!D131</f>
        <v>7</v>
      </c>
      <c r="E140" s="221">
        <f>+Datos!E131</f>
        <v>0</v>
      </c>
      <c r="F140" s="222">
        <f>+Datos!F131</f>
        <v>3.384240916949568</v>
      </c>
      <c r="G140" s="223">
        <f>+Datos!G131</f>
        <v>1</v>
      </c>
      <c r="H140" s="224">
        <f t="shared" si="15"/>
        <v>3.384240916949568</v>
      </c>
      <c r="I140" s="225">
        <f t="shared" si="16"/>
        <v>-3.384240916949568</v>
      </c>
      <c r="J140" s="226">
        <f t="shared" si="17"/>
        <v>83.988104324981265</v>
      </c>
      <c r="K140" s="227">
        <f t="shared" si="12"/>
        <v>117.66992250679945</v>
      </c>
      <c r="L140" s="226">
        <f t="shared" si="23"/>
        <v>-1.5394798062858115</v>
      </c>
      <c r="M140" s="228">
        <f t="shared" si="21"/>
        <v>1.5394798062858115</v>
      </c>
      <c r="N140" s="229">
        <f t="shared" si="22"/>
        <v>1.8447611106637565</v>
      </c>
      <c r="O140" s="229">
        <f t="shared" si="18"/>
        <v>0</v>
      </c>
      <c r="P140" s="229">
        <f t="shared" si="19"/>
        <v>-1.8447611106637565</v>
      </c>
      <c r="Q140" s="230">
        <f t="shared" si="13"/>
        <v>3.6699225067994519</v>
      </c>
      <c r="R140" s="231">
        <f t="shared" si="14"/>
        <v>117.66992250679945</v>
      </c>
      <c r="S140" s="3"/>
      <c r="T140" s="3"/>
      <c r="U140" s="3"/>
      <c r="V140" s="3"/>
      <c r="W140" s="233">
        <f t="shared" si="20"/>
        <v>39209</v>
      </c>
    </row>
    <row r="141" spans="1:23" s="234" customFormat="1" x14ac:dyDescent="0.25">
      <c r="A141" s="3"/>
      <c r="B141" s="218">
        <f>+Datos!B132</f>
        <v>2007</v>
      </c>
      <c r="C141" s="219">
        <f>+Datos!C132</f>
        <v>5</v>
      </c>
      <c r="D141" s="220">
        <f>+Datos!D132</f>
        <v>8</v>
      </c>
      <c r="E141" s="221">
        <f>+Datos!E132</f>
        <v>0</v>
      </c>
      <c r="F141" s="222">
        <f>+Datos!F132</f>
        <v>3.3645186697687794</v>
      </c>
      <c r="G141" s="223">
        <f>+Datos!G132</f>
        <v>1</v>
      </c>
      <c r="H141" s="224">
        <f t="shared" si="15"/>
        <v>3.3645186697687794</v>
      </c>
      <c r="I141" s="225">
        <f t="shared" si="16"/>
        <v>-3.3645186697687794</v>
      </c>
      <c r="J141" s="226">
        <f t="shared" si="17"/>
        <v>82.485065643595917</v>
      </c>
      <c r="K141" s="227">
        <f t="shared" si="12"/>
        <v>116.16688382541409</v>
      </c>
      <c r="L141" s="226">
        <f t="shared" si="23"/>
        <v>-1.5030386813853625</v>
      </c>
      <c r="M141" s="228">
        <f t="shared" si="21"/>
        <v>1.5030386813853625</v>
      </c>
      <c r="N141" s="229">
        <f t="shared" si="22"/>
        <v>1.861479988383417</v>
      </c>
      <c r="O141" s="229">
        <f t="shared" si="18"/>
        <v>0</v>
      </c>
      <c r="P141" s="229">
        <f t="shared" si="19"/>
        <v>-1.861479988383417</v>
      </c>
      <c r="Q141" s="230">
        <f t="shared" si="13"/>
        <v>2.1668838254140894</v>
      </c>
      <c r="R141" s="231">
        <f t="shared" si="14"/>
        <v>116.16688382541409</v>
      </c>
      <c r="S141" s="3"/>
      <c r="T141" s="3"/>
      <c r="U141" s="3"/>
      <c r="V141" s="3"/>
      <c r="W141" s="233">
        <f t="shared" si="20"/>
        <v>39210</v>
      </c>
    </row>
    <row r="142" spans="1:23" s="234" customFormat="1" x14ac:dyDescent="0.25">
      <c r="A142" s="3"/>
      <c r="B142" s="218">
        <f>+Datos!B133</f>
        <v>2007</v>
      </c>
      <c r="C142" s="219">
        <f>+Datos!C133</f>
        <v>5</v>
      </c>
      <c r="D142" s="220">
        <f>+Datos!D133</f>
        <v>9</v>
      </c>
      <c r="E142" s="221">
        <f>+Datos!E133</f>
        <v>0</v>
      </c>
      <c r="F142" s="222">
        <f>+Datos!F133</f>
        <v>3.3451901969439466</v>
      </c>
      <c r="G142" s="223">
        <f>+Datos!G133</f>
        <v>1</v>
      </c>
      <c r="H142" s="224">
        <f t="shared" si="15"/>
        <v>3.3451901969439466</v>
      </c>
      <c r="I142" s="225">
        <f t="shared" si="16"/>
        <v>-3.3451901969439466</v>
      </c>
      <c r="J142" s="226">
        <f t="shared" si="17"/>
        <v>81.017329345507008</v>
      </c>
      <c r="K142" s="227">
        <f t="shared" ref="K142:K205" si="24">+J142+$U$21</f>
        <v>114.69914752732518</v>
      </c>
      <c r="L142" s="226">
        <f t="shared" si="23"/>
        <v>-1.4677362980889086</v>
      </c>
      <c r="M142" s="228">
        <f t="shared" si="21"/>
        <v>1.4677362980889086</v>
      </c>
      <c r="N142" s="229">
        <f t="shared" si="22"/>
        <v>1.877453898855038</v>
      </c>
      <c r="O142" s="229">
        <f t="shared" si="18"/>
        <v>0</v>
      </c>
      <c r="P142" s="229">
        <f t="shared" si="19"/>
        <v>-1.877453898855038</v>
      </c>
      <c r="Q142" s="230">
        <f t="shared" ref="Q142:Q205" si="25">IF(K142-$U$15&gt;0,K142-$U$15,0)</f>
        <v>0.69914752732518082</v>
      </c>
      <c r="R142" s="231">
        <f t="shared" ref="R142:R205" si="26">+O142+K142</f>
        <v>114.69914752732518</v>
      </c>
      <c r="S142" s="3"/>
      <c r="T142" s="3"/>
      <c r="U142" s="3"/>
      <c r="V142" s="3"/>
      <c r="W142" s="233">
        <f t="shared" si="20"/>
        <v>39211</v>
      </c>
    </row>
    <row r="143" spans="1:23" s="234" customFormat="1" x14ac:dyDescent="0.25">
      <c r="A143" s="3"/>
      <c r="B143" s="218">
        <f>+Datos!B134</f>
        <v>2007</v>
      </c>
      <c r="C143" s="219">
        <f>+Datos!C134</f>
        <v>5</v>
      </c>
      <c r="D143" s="220">
        <f>+Datos!D134</f>
        <v>10</v>
      </c>
      <c r="E143" s="221">
        <f>+Datos!E134</f>
        <v>0</v>
      </c>
      <c r="F143" s="222">
        <f>+Datos!F134</f>
        <v>3.3262603893089349</v>
      </c>
      <c r="G143" s="223">
        <f>+Datos!G134</f>
        <v>1</v>
      </c>
      <c r="H143" s="224">
        <f t="shared" ref="H143:H206" si="27">+F143*G143</f>
        <v>3.3262603893089349</v>
      </c>
      <c r="I143" s="225">
        <f t="shared" ref="I143:I206" si="28">+E143-H143</f>
        <v>-3.3262603893089349</v>
      </c>
      <c r="J143" s="226">
        <f t="shared" ref="J143:J206" si="29">IF(I143&lt;0,J142*EXP(I143/$U$20),IF((I143+J142)&gt;$U$20,+$U$20,I143+J142))</f>
        <v>79.58379514618639</v>
      </c>
      <c r="K143" s="227">
        <f t="shared" si="24"/>
        <v>113.26561332800458</v>
      </c>
      <c r="L143" s="226">
        <f t="shared" si="23"/>
        <v>-1.4335341993206043</v>
      </c>
      <c r="M143" s="228">
        <f t="shared" si="21"/>
        <v>1.4335341993206043</v>
      </c>
      <c r="N143" s="229">
        <f t="shared" si="22"/>
        <v>1.8927261899883305</v>
      </c>
      <c r="O143" s="229">
        <f t="shared" ref="O143:O206" si="30">IF(K142+I143-$U$14&gt;0,K142+I143-$U$14,0)</f>
        <v>0</v>
      </c>
      <c r="P143" s="229">
        <f t="shared" ref="P143:P206" si="31">+IF(N143&gt;0,(-1)*N143,O143)</f>
        <v>-1.8927261899883305</v>
      </c>
      <c r="Q143" s="230">
        <f t="shared" si="25"/>
        <v>0</v>
      </c>
      <c r="R143" s="231">
        <f t="shared" si="26"/>
        <v>113.26561332800458</v>
      </c>
      <c r="S143" s="3"/>
      <c r="T143" s="3"/>
      <c r="U143" s="3"/>
      <c r="V143" s="3"/>
      <c r="W143" s="233">
        <f t="shared" ref="W143:W206" si="32">+DATE(B143,C143,D143)</f>
        <v>39212</v>
      </c>
    </row>
    <row r="144" spans="1:23" s="234" customFormat="1" x14ac:dyDescent="0.25">
      <c r="A144" s="3"/>
      <c r="B144" s="218">
        <f>+Datos!B135</f>
        <v>2007</v>
      </c>
      <c r="C144" s="219">
        <f>+Datos!C135</f>
        <v>5</v>
      </c>
      <c r="D144" s="220">
        <f>+Datos!D135</f>
        <v>11</v>
      </c>
      <c r="E144" s="221">
        <f>+Datos!E135</f>
        <v>0</v>
      </c>
      <c r="F144" s="222">
        <f>+Datos!F135</f>
        <v>3.3077340200879792</v>
      </c>
      <c r="G144" s="223">
        <f>+Datos!G135</f>
        <v>1</v>
      </c>
      <c r="H144" s="224">
        <f t="shared" si="27"/>
        <v>3.3077340200879792</v>
      </c>
      <c r="I144" s="225">
        <f t="shared" si="28"/>
        <v>-3.3077340200879792</v>
      </c>
      <c r="J144" s="226">
        <f t="shared" si="29"/>
        <v>78.183399845847447</v>
      </c>
      <c r="K144" s="227">
        <f t="shared" si="24"/>
        <v>111.86521802766563</v>
      </c>
      <c r="L144" s="226">
        <f t="shared" si="23"/>
        <v>-1.4003953003389427</v>
      </c>
      <c r="M144" s="228">
        <f t="shared" ref="M144:M207" si="33">IF(I144&gt;=0,+H144,+E144+ABS(L144))</f>
        <v>1.4003953003389427</v>
      </c>
      <c r="N144" s="229">
        <f t="shared" ref="N144:N207" si="34">+H144-M144</f>
        <v>1.9073387197490366</v>
      </c>
      <c r="O144" s="229">
        <f t="shared" si="30"/>
        <v>0</v>
      </c>
      <c r="P144" s="229">
        <f t="shared" si="31"/>
        <v>-1.9073387197490366</v>
      </c>
      <c r="Q144" s="230">
        <f t="shared" si="25"/>
        <v>0</v>
      </c>
      <c r="R144" s="231">
        <f t="shared" si="26"/>
        <v>111.86521802766563</v>
      </c>
      <c r="S144" s="3"/>
      <c r="T144" s="3"/>
      <c r="U144" s="3"/>
      <c r="V144" s="3"/>
      <c r="W144" s="233">
        <f t="shared" si="32"/>
        <v>39213</v>
      </c>
    </row>
    <row r="145" spans="1:23" s="234" customFormat="1" x14ac:dyDescent="0.25">
      <c r="A145" s="3"/>
      <c r="B145" s="218">
        <f>+Datos!B136</f>
        <v>2007</v>
      </c>
      <c r="C145" s="219">
        <f>+Datos!C136</f>
        <v>5</v>
      </c>
      <c r="D145" s="220">
        <f>+Datos!D136</f>
        <v>12</v>
      </c>
      <c r="E145" s="221">
        <f>+Datos!E136</f>
        <v>0</v>
      </c>
      <c r="F145" s="222">
        <f>+Datos!F136</f>
        <v>3.2896157448956815</v>
      </c>
      <c r="G145" s="223">
        <f>+Datos!G136</f>
        <v>1</v>
      </c>
      <c r="H145" s="224">
        <f t="shared" si="27"/>
        <v>3.2896157448956815</v>
      </c>
      <c r="I145" s="225">
        <f t="shared" si="28"/>
        <v>-3.2896157448956815</v>
      </c>
      <c r="J145" s="226">
        <f t="shared" si="29"/>
        <v>76.815116009988401</v>
      </c>
      <c r="K145" s="227">
        <f t="shared" si="24"/>
        <v>110.49693419180659</v>
      </c>
      <c r="L145" s="226">
        <f t="shared" ref="L145:L208" si="35">+K145-K144</f>
        <v>-1.3682838358590459</v>
      </c>
      <c r="M145" s="228">
        <f t="shared" si="33"/>
        <v>1.3682838358590459</v>
      </c>
      <c r="N145" s="229">
        <f t="shared" si="34"/>
        <v>1.9213319090366356</v>
      </c>
      <c r="O145" s="229">
        <f t="shared" si="30"/>
        <v>0</v>
      </c>
      <c r="P145" s="229">
        <f t="shared" si="31"/>
        <v>-1.9213319090366356</v>
      </c>
      <c r="Q145" s="230">
        <f t="shared" si="25"/>
        <v>0</v>
      </c>
      <c r="R145" s="231">
        <f t="shared" si="26"/>
        <v>110.49693419180659</v>
      </c>
      <c r="S145" s="3"/>
      <c r="T145" s="3"/>
      <c r="U145" s="3"/>
      <c r="V145" s="3"/>
      <c r="W145" s="233">
        <f t="shared" si="32"/>
        <v>39214</v>
      </c>
    </row>
    <row r="146" spans="1:23" s="234" customFormat="1" x14ac:dyDescent="0.25">
      <c r="A146" s="3"/>
      <c r="B146" s="218">
        <f>+Datos!B137</f>
        <v>2007</v>
      </c>
      <c r="C146" s="219">
        <f>+Datos!C137</f>
        <v>5</v>
      </c>
      <c r="D146" s="220">
        <f>+Datos!D137</f>
        <v>13</v>
      </c>
      <c r="E146" s="221">
        <f>+Datos!E137</f>
        <v>0</v>
      </c>
      <c r="F146" s="222">
        <f>+Datos!F137</f>
        <v>3.2719101017370131</v>
      </c>
      <c r="G146" s="223">
        <f>+Datos!G137</f>
        <v>1</v>
      </c>
      <c r="H146" s="224">
        <f t="shared" si="27"/>
        <v>3.2719101017370131</v>
      </c>
      <c r="I146" s="225">
        <f t="shared" si="28"/>
        <v>-3.2719101017370131</v>
      </c>
      <c r="J146" s="226">
        <f t="shared" si="29"/>
        <v>75.477950700765589</v>
      </c>
      <c r="K146" s="227">
        <f t="shared" si="24"/>
        <v>109.15976888258376</v>
      </c>
      <c r="L146" s="226">
        <f t="shared" si="35"/>
        <v>-1.3371653092228257</v>
      </c>
      <c r="M146" s="228">
        <f t="shared" si="33"/>
        <v>1.3371653092228257</v>
      </c>
      <c r="N146" s="229">
        <f t="shared" si="34"/>
        <v>1.9347447925141874</v>
      </c>
      <c r="O146" s="229">
        <f t="shared" si="30"/>
        <v>0</v>
      </c>
      <c r="P146" s="229">
        <f t="shared" si="31"/>
        <v>-1.9347447925141874</v>
      </c>
      <c r="Q146" s="230">
        <f t="shared" si="25"/>
        <v>0</v>
      </c>
      <c r="R146" s="231">
        <f t="shared" si="26"/>
        <v>109.15976888258376</v>
      </c>
      <c r="S146" s="3"/>
      <c r="T146" s="3"/>
      <c r="U146" s="3"/>
      <c r="V146" s="3"/>
      <c r="W146" s="233">
        <f t="shared" si="32"/>
        <v>39215</v>
      </c>
    </row>
    <row r="147" spans="1:23" s="234" customFormat="1" x14ac:dyDescent="0.25">
      <c r="A147" s="3"/>
      <c r="B147" s="218">
        <f>+Datos!B138</f>
        <v>2007</v>
      </c>
      <c r="C147" s="219">
        <f>+Datos!C138</f>
        <v>5</v>
      </c>
      <c r="D147" s="220">
        <f>+Datos!D138</f>
        <v>14</v>
      </c>
      <c r="E147" s="221">
        <f>+Datos!E138</f>
        <v>0</v>
      </c>
      <c r="F147" s="222">
        <f>+Datos!F138</f>
        <v>3.2546215110073105</v>
      </c>
      <c r="G147" s="223">
        <f>+Datos!G138</f>
        <v>1</v>
      </c>
      <c r="H147" s="224">
        <f t="shared" si="27"/>
        <v>3.2546215110073105</v>
      </c>
      <c r="I147" s="225">
        <f t="shared" si="28"/>
        <v>-3.2546215110073105</v>
      </c>
      <c r="J147" s="226">
        <f t="shared" si="29"/>
        <v>74.170944257225372</v>
      </c>
      <c r="K147" s="227">
        <f t="shared" si="24"/>
        <v>107.85276243904354</v>
      </c>
      <c r="L147" s="226">
        <f t="shared" si="35"/>
        <v>-1.3070064435402173</v>
      </c>
      <c r="M147" s="228">
        <f t="shared" si="33"/>
        <v>1.3070064435402173</v>
      </c>
      <c r="N147" s="229">
        <f t="shared" si="34"/>
        <v>1.9476150674670931</v>
      </c>
      <c r="O147" s="229">
        <f t="shared" si="30"/>
        <v>0</v>
      </c>
      <c r="P147" s="229">
        <f t="shared" si="31"/>
        <v>-1.9476150674670931</v>
      </c>
      <c r="Q147" s="230">
        <f t="shared" si="25"/>
        <v>0</v>
      </c>
      <c r="R147" s="231">
        <f t="shared" si="26"/>
        <v>107.85276243904354</v>
      </c>
      <c r="S147" s="3"/>
      <c r="T147" s="3"/>
      <c r="U147" s="3"/>
      <c r="V147" s="3"/>
      <c r="W147" s="233">
        <f t="shared" si="32"/>
        <v>39216</v>
      </c>
    </row>
    <row r="148" spans="1:23" s="234" customFormat="1" x14ac:dyDescent="0.25">
      <c r="A148" s="3"/>
      <c r="B148" s="218">
        <f>+Datos!B139</f>
        <v>2007</v>
      </c>
      <c r="C148" s="219">
        <f>+Datos!C139</f>
        <v>5</v>
      </c>
      <c r="D148" s="220">
        <f>+Datos!D139</f>
        <v>15</v>
      </c>
      <c r="E148" s="221">
        <f>+Datos!E139</f>
        <v>0</v>
      </c>
      <c r="F148" s="222">
        <f>+Datos!F139</f>
        <v>3.2377542754922803</v>
      </c>
      <c r="G148" s="223">
        <f>+Datos!G139</f>
        <v>1</v>
      </c>
      <c r="H148" s="224">
        <f t="shared" si="27"/>
        <v>3.2377542754922803</v>
      </c>
      <c r="I148" s="225">
        <f t="shared" si="28"/>
        <v>-3.2377542754922803</v>
      </c>
      <c r="J148" s="226">
        <f t="shared" si="29"/>
        <v>72.893169122496332</v>
      </c>
      <c r="K148" s="227">
        <f t="shared" si="24"/>
        <v>106.5749873043145</v>
      </c>
      <c r="L148" s="226">
        <f t="shared" si="35"/>
        <v>-1.2777751347290405</v>
      </c>
      <c r="M148" s="228">
        <f t="shared" si="33"/>
        <v>1.2777751347290405</v>
      </c>
      <c r="N148" s="229">
        <f t="shared" si="34"/>
        <v>1.9599791407632399</v>
      </c>
      <c r="O148" s="229">
        <f t="shared" si="30"/>
        <v>0</v>
      </c>
      <c r="P148" s="229">
        <f t="shared" si="31"/>
        <v>-1.9599791407632399</v>
      </c>
      <c r="Q148" s="230">
        <f t="shared" si="25"/>
        <v>0</v>
      </c>
      <c r="R148" s="231">
        <f t="shared" si="26"/>
        <v>106.5749873043145</v>
      </c>
      <c r="S148" s="3"/>
      <c r="T148" s="3"/>
      <c r="U148" s="3"/>
      <c r="V148" s="3"/>
      <c r="W148" s="233">
        <f t="shared" si="32"/>
        <v>39217</v>
      </c>
    </row>
    <row r="149" spans="1:23" s="234" customFormat="1" x14ac:dyDescent="0.25">
      <c r="A149" s="3"/>
      <c r="B149" s="218">
        <f>+Datos!B140</f>
        <v>2007</v>
      </c>
      <c r="C149" s="219">
        <f>+Datos!C140</f>
        <v>5</v>
      </c>
      <c r="D149" s="220">
        <f>+Datos!D140</f>
        <v>16</v>
      </c>
      <c r="E149" s="221">
        <f>+Datos!E140</f>
        <v>0</v>
      </c>
      <c r="F149" s="222">
        <f>+Datos!F140</f>
        <v>3.2213125803679956</v>
      </c>
      <c r="G149" s="223">
        <f>+Datos!G140</f>
        <v>1</v>
      </c>
      <c r="H149" s="224">
        <f t="shared" si="27"/>
        <v>3.2213125803679956</v>
      </c>
      <c r="I149" s="225">
        <f t="shared" si="28"/>
        <v>-3.2213125803679956</v>
      </c>
      <c r="J149" s="226">
        <f t="shared" si="29"/>
        <v>71.643728716114325</v>
      </c>
      <c r="K149" s="227">
        <f t="shared" si="24"/>
        <v>105.3255468979325</v>
      </c>
      <c r="L149" s="226">
        <f t="shared" si="35"/>
        <v>-1.249440406382007</v>
      </c>
      <c r="M149" s="228">
        <f t="shared" si="33"/>
        <v>1.249440406382007</v>
      </c>
      <c r="N149" s="229">
        <f t="shared" si="34"/>
        <v>1.9718721739859886</v>
      </c>
      <c r="O149" s="229">
        <f t="shared" si="30"/>
        <v>0</v>
      </c>
      <c r="P149" s="229">
        <f t="shared" si="31"/>
        <v>-1.9718721739859886</v>
      </c>
      <c r="Q149" s="230">
        <f t="shared" si="25"/>
        <v>0</v>
      </c>
      <c r="R149" s="231">
        <f t="shared" si="26"/>
        <v>105.3255468979325</v>
      </c>
      <c r="S149" s="3"/>
      <c r="T149" s="3"/>
      <c r="U149" s="3"/>
      <c r="V149" s="3"/>
      <c r="W149" s="233">
        <f t="shared" si="32"/>
        <v>39218</v>
      </c>
    </row>
    <row r="150" spans="1:23" s="234" customFormat="1" x14ac:dyDescent="0.25">
      <c r="A150" s="3"/>
      <c r="B150" s="218">
        <f>+Datos!B141</f>
        <v>2007</v>
      </c>
      <c r="C150" s="219">
        <f>+Datos!C141</f>
        <v>5</v>
      </c>
      <c r="D150" s="220">
        <f>+Datos!D141</f>
        <v>17</v>
      </c>
      <c r="E150" s="221">
        <f>+Datos!E141</f>
        <v>0</v>
      </c>
      <c r="F150" s="222">
        <f>+Datos!F141</f>
        <v>3.2053004932008986</v>
      </c>
      <c r="G150" s="223">
        <f>+Datos!G141</f>
        <v>1</v>
      </c>
      <c r="H150" s="224">
        <f t="shared" si="27"/>
        <v>3.2053004932008986</v>
      </c>
      <c r="I150" s="225">
        <f t="shared" si="28"/>
        <v>-3.2053004932008986</v>
      </c>
      <c r="J150" s="226">
        <f t="shared" si="29"/>
        <v>70.421756349721207</v>
      </c>
      <c r="K150" s="227">
        <f t="shared" si="24"/>
        <v>104.10357453153938</v>
      </c>
      <c r="L150" s="226">
        <f t="shared" si="35"/>
        <v>-1.2219723663931177</v>
      </c>
      <c r="M150" s="228">
        <f t="shared" si="33"/>
        <v>1.2219723663931177</v>
      </c>
      <c r="N150" s="229">
        <f t="shared" si="34"/>
        <v>1.9833281268077809</v>
      </c>
      <c r="O150" s="229">
        <f t="shared" si="30"/>
        <v>0</v>
      </c>
      <c r="P150" s="229">
        <f t="shared" si="31"/>
        <v>-1.9833281268077809</v>
      </c>
      <c r="Q150" s="230">
        <f t="shared" si="25"/>
        <v>0</v>
      </c>
      <c r="R150" s="231">
        <f t="shared" si="26"/>
        <v>104.10357453153938</v>
      </c>
      <c r="S150" s="3"/>
      <c r="T150" s="3"/>
      <c r="U150" s="3"/>
      <c r="V150" s="3"/>
      <c r="W150" s="233">
        <f t="shared" si="32"/>
        <v>39219</v>
      </c>
    </row>
    <row r="151" spans="1:23" s="234" customFormat="1" x14ac:dyDescent="0.25">
      <c r="A151" s="3"/>
      <c r="B151" s="218">
        <f>+Datos!B142</f>
        <v>2007</v>
      </c>
      <c r="C151" s="219">
        <f>+Datos!C142</f>
        <v>5</v>
      </c>
      <c r="D151" s="220">
        <f>+Datos!D142</f>
        <v>18</v>
      </c>
      <c r="E151" s="221">
        <f>+Datos!E142</f>
        <v>0</v>
      </c>
      <c r="F151" s="222">
        <f>+Datos!F142</f>
        <v>3.1897219639477972</v>
      </c>
      <c r="G151" s="223">
        <f>+Datos!G142</f>
        <v>1</v>
      </c>
      <c r="H151" s="224">
        <f t="shared" si="27"/>
        <v>3.1897219639477972</v>
      </c>
      <c r="I151" s="225">
        <f t="shared" si="28"/>
        <v>-3.1897219639477972</v>
      </c>
      <c r="J151" s="226">
        <f t="shared" si="29"/>
        <v>69.226414184443883</v>
      </c>
      <c r="K151" s="227">
        <f t="shared" si="24"/>
        <v>102.90823236626207</v>
      </c>
      <c r="L151" s="226">
        <f t="shared" si="35"/>
        <v>-1.1953421652773102</v>
      </c>
      <c r="M151" s="228">
        <f t="shared" si="33"/>
        <v>1.1953421652773102</v>
      </c>
      <c r="N151" s="229">
        <f t="shared" si="34"/>
        <v>1.994379798670487</v>
      </c>
      <c r="O151" s="229">
        <f t="shared" si="30"/>
        <v>0</v>
      </c>
      <c r="P151" s="229">
        <f t="shared" si="31"/>
        <v>-1.994379798670487</v>
      </c>
      <c r="Q151" s="230">
        <f t="shared" si="25"/>
        <v>0</v>
      </c>
      <c r="R151" s="231">
        <f t="shared" si="26"/>
        <v>102.90823236626207</v>
      </c>
      <c r="S151" s="3"/>
      <c r="T151" s="3"/>
      <c r="U151" s="3"/>
      <c r="V151" s="3"/>
      <c r="W151" s="233">
        <f t="shared" si="32"/>
        <v>39220</v>
      </c>
    </row>
    <row r="152" spans="1:23" s="234" customFormat="1" x14ac:dyDescent="0.25">
      <c r="A152" s="3"/>
      <c r="B152" s="218">
        <f>+Datos!B143</f>
        <v>2007</v>
      </c>
      <c r="C152" s="219">
        <f>+Datos!C143</f>
        <v>5</v>
      </c>
      <c r="D152" s="220">
        <f>+Datos!D143</f>
        <v>19</v>
      </c>
      <c r="E152" s="221">
        <f>+Datos!E143</f>
        <v>0</v>
      </c>
      <c r="F152" s="222">
        <f>+Datos!F143</f>
        <v>3.1745808249558705</v>
      </c>
      <c r="G152" s="223">
        <f>+Datos!G143</f>
        <v>1</v>
      </c>
      <c r="H152" s="224">
        <f t="shared" si="27"/>
        <v>3.1745808249558705</v>
      </c>
      <c r="I152" s="225">
        <f t="shared" si="28"/>
        <v>-3.1745808249558705</v>
      </c>
      <c r="J152" s="226">
        <f t="shared" si="29"/>
        <v>68.056892228323647</v>
      </c>
      <c r="K152" s="227">
        <f t="shared" si="24"/>
        <v>101.73871041014183</v>
      </c>
      <c r="L152" s="226">
        <f t="shared" si="35"/>
        <v>-1.169521956120235</v>
      </c>
      <c r="M152" s="228">
        <f t="shared" si="33"/>
        <v>1.169521956120235</v>
      </c>
      <c r="N152" s="229">
        <f t="shared" si="34"/>
        <v>2.0050588688356354</v>
      </c>
      <c r="O152" s="229">
        <f t="shared" si="30"/>
        <v>0</v>
      </c>
      <c r="P152" s="229">
        <f t="shared" si="31"/>
        <v>-2.0050588688356354</v>
      </c>
      <c r="Q152" s="230">
        <f t="shared" si="25"/>
        <v>0</v>
      </c>
      <c r="R152" s="231">
        <f t="shared" si="26"/>
        <v>101.73871041014183</v>
      </c>
      <c r="S152" s="3"/>
      <c r="T152" s="3"/>
      <c r="U152" s="3"/>
      <c r="V152" s="3"/>
      <c r="W152" s="233">
        <f t="shared" si="32"/>
        <v>39221</v>
      </c>
    </row>
    <row r="153" spans="1:23" s="234" customFormat="1" x14ac:dyDescent="0.25">
      <c r="A153" s="3"/>
      <c r="B153" s="218">
        <f>+Datos!B144</f>
        <v>2007</v>
      </c>
      <c r="C153" s="219">
        <f>+Datos!C144</f>
        <v>5</v>
      </c>
      <c r="D153" s="220">
        <f>+Datos!D144</f>
        <v>20</v>
      </c>
      <c r="E153" s="221">
        <f>+Datos!E144</f>
        <v>0</v>
      </c>
      <c r="F153" s="222">
        <f>+Datos!F144</f>
        <v>3.1598807909626627</v>
      </c>
      <c r="G153" s="223">
        <f>+Datos!G144</f>
        <v>1</v>
      </c>
      <c r="H153" s="224">
        <f t="shared" si="27"/>
        <v>3.1598807909626627</v>
      </c>
      <c r="I153" s="225">
        <f t="shared" si="28"/>
        <v>-3.1598807909626627</v>
      </c>
      <c r="J153" s="226">
        <f t="shared" si="29"/>
        <v>66.912407372227207</v>
      </c>
      <c r="K153" s="227">
        <f t="shared" si="24"/>
        <v>100.59422555404538</v>
      </c>
      <c r="L153" s="226">
        <f t="shared" si="35"/>
        <v>-1.1444848560964545</v>
      </c>
      <c r="M153" s="228">
        <f t="shared" si="33"/>
        <v>1.1444848560964545</v>
      </c>
      <c r="N153" s="229">
        <f t="shared" si="34"/>
        <v>2.0153959348662083</v>
      </c>
      <c r="O153" s="229">
        <f t="shared" si="30"/>
        <v>0</v>
      </c>
      <c r="P153" s="229">
        <f t="shared" si="31"/>
        <v>-2.0153959348662083</v>
      </c>
      <c r="Q153" s="230">
        <f t="shared" si="25"/>
        <v>0</v>
      </c>
      <c r="R153" s="231">
        <f t="shared" si="26"/>
        <v>100.59422555404538</v>
      </c>
      <c r="S153" s="3"/>
      <c r="T153" s="3"/>
      <c r="U153" s="3"/>
      <c r="V153" s="3"/>
      <c r="W153" s="233">
        <f t="shared" si="32"/>
        <v>39222</v>
      </c>
    </row>
    <row r="154" spans="1:23" s="234" customFormat="1" x14ac:dyDescent="0.25">
      <c r="A154" s="3"/>
      <c r="B154" s="218">
        <f>+Datos!B145</f>
        <v>2007</v>
      </c>
      <c r="C154" s="219">
        <f>+Datos!C145</f>
        <v>5</v>
      </c>
      <c r="D154" s="220">
        <f>+Datos!D145</f>
        <v>21</v>
      </c>
      <c r="E154" s="221">
        <f>+Datos!E145</f>
        <v>0</v>
      </c>
      <c r="F154" s="222">
        <f>+Datos!F145</f>
        <v>3.1456254590960864</v>
      </c>
      <c r="G154" s="223">
        <f>+Datos!G145</f>
        <v>1</v>
      </c>
      <c r="H154" s="224">
        <f t="shared" si="27"/>
        <v>3.1456254590960864</v>
      </c>
      <c r="I154" s="225">
        <f t="shared" si="28"/>
        <v>-3.1456254590960864</v>
      </c>
      <c r="J154" s="226">
        <f t="shared" si="29"/>
        <v>65.792202462729506</v>
      </c>
      <c r="K154" s="227">
        <f t="shared" si="24"/>
        <v>99.474020644547693</v>
      </c>
      <c r="L154" s="226">
        <f t="shared" si="35"/>
        <v>-1.1202049094976871</v>
      </c>
      <c r="M154" s="228">
        <f t="shared" si="33"/>
        <v>1.1202049094976871</v>
      </c>
      <c r="N154" s="229">
        <f t="shared" si="34"/>
        <v>2.0254205495983992</v>
      </c>
      <c r="O154" s="229">
        <f t="shared" si="30"/>
        <v>0</v>
      </c>
      <c r="P154" s="229">
        <f t="shared" si="31"/>
        <v>-2.0254205495983992</v>
      </c>
      <c r="Q154" s="230">
        <f t="shared" si="25"/>
        <v>0</v>
      </c>
      <c r="R154" s="231">
        <f t="shared" si="26"/>
        <v>99.474020644547693</v>
      </c>
      <c r="S154" s="3"/>
      <c r="T154" s="3"/>
      <c r="U154" s="3"/>
      <c r="V154" s="3"/>
      <c r="W154" s="233">
        <f t="shared" si="32"/>
        <v>39223</v>
      </c>
    </row>
    <row r="155" spans="1:23" s="234" customFormat="1" x14ac:dyDescent="0.25">
      <c r="A155" s="3"/>
      <c r="B155" s="218">
        <f>+Datos!B146</f>
        <v>2007</v>
      </c>
      <c r="C155" s="219">
        <f>+Datos!C146</f>
        <v>5</v>
      </c>
      <c r="D155" s="220">
        <f>+Datos!D146</f>
        <v>22</v>
      </c>
      <c r="E155" s="221">
        <f>+Datos!E146</f>
        <v>0</v>
      </c>
      <c r="F155" s="222">
        <f>+Datos!F146</f>
        <v>3.1318183088744234</v>
      </c>
      <c r="G155" s="223">
        <f>+Datos!G146</f>
        <v>1</v>
      </c>
      <c r="H155" s="224">
        <f t="shared" si="27"/>
        <v>3.1318183088744234</v>
      </c>
      <c r="I155" s="225">
        <f t="shared" si="28"/>
        <v>-3.1318183088744234</v>
      </c>
      <c r="J155" s="226">
        <f t="shared" si="29"/>
        <v>64.695545410515308</v>
      </c>
      <c r="K155" s="227">
        <f t="shared" si="24"/>
        <v>98.377363592333495</v>
      </c>
      <c r="L155" s="226">
        <f t="shared" si="35"/>
        <v>-1.0966570522141978</v>
      </c>
      <c r="M155" s="228">
        <f t="shared" si="33"/>
        <v>1.0966570522141978</v>
      </c>
      <c r="N155" s="229">
        <f t="shared" si="34"/>
        <v>2.0351612566602255</v>
      </c>
      <c r="O155" s="229">
        <f t="shared" si="30"/>
        <v>0</v>
      </c>
      <c r="P155" s="229">
        <f t="shared" si="31"/>
        <v>-2.0351612566602255</v>
      </c>
      <c r="Q155" s="230">
        <f t="shared" si="25"/>
        <v>0</v>
      </c>
      <c r="R155" s="231">
        <f t="shared" si="26"/>
        <v>98.377363592333495</v>
      </c>
      <c r="S155" s="3"/>
      <c r="T155" s="3"/>
      <c r="U155" s="3"/>
      <c r="V155" s="3"/>
      <c r="W155" s="233">
        <f t="shared" si="32"/>
        <v>39224</v>
      </c>
    </row>
    <row r="156" spans="1:23" s="234" customFormat="1" x14ac:dyDescent="0.25">
      <c r="A156" s="3"/>
      <c r="B156" s="218">
        <f>+Datos!B147</f>
        <v>2007</v>
      </c>
      <c r="C156" s="219">
        <f>+Datos!C147</f>
        <v>5</v>
      </c>
      <c r="D156" s="220">
        <f>+Datos!D147</f>
        <v>23</v>
      </c>
      <c r="E156" s="221">
        <f>+Datos!E147</f>
        <v>0</v>
      </c>
      <c r="F156" s="222">
        <f>+Datos!F147</f>
        <v>3.1184627022063207</v>
      </c>
      <c r="G156" s="223">
        <f>+Datos!G147</f>
        <v>1</v>
      </c>
      <c r="H156" s="224">
        <f t="shared" si="27"/>
        <v>3.1184627022063207</v>
      </c>
      <c r="I156" s="225">
        <f t="shared" si="28"/>
        <v>-3.1184627022063207</v>
      </c>
      <c r="J156" s="226">
        <f t="shared" si="29"/>
        <v>63.621728332901263</v>
      </c>
      <c r="K156" s="227">
        <f t="shared" si="24"/>
        <v>97.303546514719443</v>
      </c>
      <c r="L156" s="226">
        <f t="shared" si="35"/>
        <v>-1.0738170776140521</v>
      </c>
      <c r="M156" s="228">
        <f t="shared" si="33"/>
        <v>1.0738170776140521</v>
      </c>
      <c r="N156" s="229">
        <f t="shared" si="34"/>
        <v>2.0446456245922686</v>
      </c>
      <c r="O156" s="229">
        <f t="shared" si="30"/>
        <v>0</v>
      </c>
      <c r="P156" s="229">
        <f t="shared" si="31"/>
        <v>-2.0446456245922686</v>
      </c>
      <c r="Q156" s="230">
        <f t="shared" si="25"/>
        <v>0</v>
      </c>
      <c r="R156" s="231">
        <f t="shared" si="26"/>
        <v>97.303546514719443</v>
      </c>
      <c r="S156" s="3"/>
      <c r="T156" s="3"/>
      <c r="U156" s="3"/>
      <c r="V156" s="3"/>
      <c r="W156" s="233">
        <f t="shared" si="32"/>
        <v>39225</v>
      </c>
    </row>
    <row r="157" spans="1:23" s="234" customFormat="1" x14ac:dyDescent="0.25">
      <c r="A157" s="3"/>
      <c r="B157" s="218">
        <f>+Datos!B148</f>
        <v>2007</v>
      </c>
      <c r="C157" s="219">
        <f>+Datos!C148</f>
        <v>5</v>
      </c>
      <c r="D157" s="220">
        <f>+Datos!D148</f>
        <v>24</v>
      </c>
      <c r="E157" s="221">
        <f>+Datos!E148</f>
        <v>0</v>
      </c>
      <c r="F157" s="222">
        <f>+Datos!F148</f>
        <v>3.105561883390795</v>
      </c>
      <c r="G157" s="223">
        <f>+Datos!G148</f>
        <v>1</v>
      </c>
      <c r="H157" s="224">
        <f t="shared" si="27"/>
        <v>3.105561883390795</v>
      </c>
      <c r="I157" s="225">
        <f t="shared" si="28"/>
        <v>-3.105561883390795</v>
      </c>
      <c r="J157" s="226">
        <f t="shared" si="29"/>
        <v>62.570066729132634</v>
      </c>
      <c r="K157" s="227">
        <f t="shared" si="24"/>
        <v>96.251884910950821</v>
      </c>
      <c r="L157" s="226">
        <f t="shared" si="35"/>
        <v>-1.0516616037686219</v>
      </c>
      <c r="M157" s="228">
        <f t="shared" si="33"/>
        <v>1.0516616037686219</v>
      </c>
      <c r="N157" s="229">
        <f t="shared" si="34"/>
        <v>2.053900279622173</v>
      </c>
      <c r="O157" s="229">
        <f t="shared" si="30"/>
        <v>0</v>
      </c>
      <c r="P157" s="229">
        <f t="shared" si="31"/>
        <v>-2.053900279622173</v>
      </c>
      <c r="Q157" s="230">
        <f t="shared" si="25"/>
        <v>0</v>
      </c>
      <c r="R157" s="231">
        <f t="shared" si="26"/>
        <v>96.251884910950821</v>
      </c>
      <c r="S157" s="3"/>
      <c r="T157" s="3"/>
      <c r="U157" s="3"/>
      <c r="V157" s="3"/>
      <c r="W157" s="233">
        <f t="shared" si="32"/>
        <v>39226</v>
      </c>
    </row>
    <row r="158" spans="1:23" s="234" customFormat="1" x14ac:dyDescent="0.25">
      <c r="A158" s="3"/>
      <c r="B158" s="218">
        <f>+Datos!B149</f>
        <v>2007</v>
      </c>
      <c r="C158" s="219">
        <f>+Datos!C149</f>
        <v>5</v>
      </c>
      <c r="D158" s="220">
        <f>+Datos!D149</f>
        <v>25</v>
      </c>
      <c r="E158" s="221">
        <f>+Datos!E149</f>
        <v>0</v>
      </c>
      <c r="F158" s="222">
        <f>+Datos!F149</f>
        <v>3.0931189791172296</v>
      </c>
      <c r="G158" s="223">
        <f>+Datos!G149</f>
        <v>1</v>
      </c>
      <c r="H158" s="224">
        <f t="shared" si="27"/>
        <v>3.0931189791172296</v>
      </c>
      <c r="I158" s="225">
        <f t="shared" si="28"/>
        <v>-3.0931189791172296</v>
      </c>
      <c r="J158" s="226">
        <f t="shared" si="29"/>
        <v>61.539898687159855</v>
      </c>
      <c r="K158" s="227">
        <f t="shared" si="24"/>
        <v>95.221716868978035</v>
      </c>
      <c r="L158" s="226">
        <f t="shared" si="35"/>
        <v>-1.0301680419727859</v>
      </c>
      <c r="M158" s="228">
        <f t="shared" si="33"/>
        <v>1.0301680419727859</v>
      </c>
      <c r="N158" s="229">
        <f t="shared" si="34"/>
        <v>2.0629509371444437</v>
      </c>
      <c r="O158" s="229">
        <f t="shared" si="30"/>
        <v>0</v>
      </c>
      <c r="P158" s="229">
        <f t="shared" si="31"/>
        <v>-2.0629509371444437</v>
      </c>
      <c r="Q158" s="230">
        <f t="shared" si="25"/>
        <v>0</v>
      </c>
      <c r="R158" s="231">
        <f t="shared" si="26"/>
        <v>95.221716868978035</v>
      </c>
      <c r="S158" s="3"/>
      <c r="T158" s="3"/>
      <c r="U158" s="3"/>
      <c r="V158" s="3"/>
      <c r="W158" s="233">
        <f t="shared" si="32"/>
        <v>39227</v>
      </c>
    </row>
    <row r="159" spans="1:23" s="234" customFormat="1" x14ac:dyDescent="0.25">
      <c r="A159" s="3"/>
      <c r="B159" s="218">
        <f>+Datos!B150</f>
        <v>2007</v>
      </c>
      <c r="C159" s="219">
        <f>+Datos!C150</f>
        <v>5</v>
      </c>
      <c r="D159" s="220">
        <f>+Datos!D150</f>
        <v>26</v>
      </c>
      <c r="E159" s="221">
        <f>+Datos!E150</f>
        <v>0</v>
      </c>
      <c r="F159" s="222">
        <f>+Datos!F150</f>
        <v>3.0811369984653791</v>
      </c>
      <c r="G159" s="223">
        <f>+Datos!G150</f>
        <v>1</v>
      </c>
      <c r="H159" s="224">
        <f t="shared" si="27"/>
        <v>3.0811369984653791</v>
      </c>
      <c r="I159" s="225">
        <f t="shared" si="28"/>
        <v>-3.0811369984653791</v>
      </c>
      <c r="J159" s="226">
        <f t="shared" si="29"/>
        <v>60.530584120648491</v>
      </c>
      <c r="K159" s="227">
        <f t="shared" si="24"/>
        <v>94.212402302466671</v>
      </c>
      <c r="L159" s="226">
        <f t="shared" si="35"/>
        <v>-1.0093145665113639</v>
      </c>
      <c r="M159" s="228">
        <f t="shared" si="33"/>
        <v>1.0093145665113639</v>
      </c>
      <c r="N159" s="229">
        <f t="shared" si="34"/>
        <v>2.0718224319540153</v>
      </c>
      <c r="O159" s="229">
        <f t="shared" si="30"/>
        <v>0</v>
      </c>
      <c r="P159" s="229">
        <f t="shared" si="31"/>
        <v>-2.0718224319540153</v>
      </c>
      <c r="Q159" s="230">
        <f t="shared" si="25"/>
        <v>0</v>
      </c>
      <c r="R159" s="231">
        <f t="shared" si="26"/>
        <v>94.212402302466671</v>
      </c>
      <c r="S159" s="3"/>
      <c r="T159" s="3"/>
      <c r="U159" s="3"/>
      <c r="V159" s="3"/>
      <c r="W159" s="233">
        <f t="shared" si="32"/>
        <v>39228</v>
      </c>
    </row>
    <row r="160" spans="1:23" s="234" customFormat="1" x14ac:dyDescent="0.25">
      <c r="A160" s="3"/>
      <c r="B160" s="218">
        <f>+Datos!B151</f>
        <v>2007</v>
      </c>
      <c r="C160" s="219">
        <f>+Datos!C151</f>
        <v>5</v>
      </c>
      <c r="D160" s="220">
        <f>+Datos!D151</f>
        <v>27</v>
      </c>
      <c r="E160" s="221">
        <f>+Datos!E151</f>
        <v>0</v>
      </c>
      <c r="F160" s="222">
        <f>+Datos!F151</f>
        <v>3.0696188329053635</v>
      </c>
      <c r="G160" s="223">
        <f>+Datos!G151</f>
        <v>1</v>
      </c>
      <c r="H160" s="224">
        <f t="shared" si="27"/>
        <v>3.0696188329053635</v>
      </c>
      <c r="I160" s="225">
        <f t="shared" si="28"/>
        <v>-3.0696188329053635</v>
      </c>
      <c r="J160" s="226">
        <f t="shared" si="29"/>
        <v>59.541504035023507</v>
      </c>
      <c r="K160" s="227">
        <f t="shared" si="24"/>
        <v>93.223322216841694</v>
      </c>
      <c r="L160" s="226">
        <f t="shared" si="35"/>
        <v>-0.98908008562497685</v>
      </c>
      <c r="M160" s="228">
        <f t="shared" si="33"/>
        <v>0.98908008562497685</v>
      </c>
      <c r="N160" s="229">
        <f t="shared" si="34"/>
        <v>2.0805387472803867</v>
      </c>
      <c r="O160" s="229">
        <f t="shared" si="30"/>
        <v>0</v>
      </c>
      <c r="P160" s="229">
        <f t="shared" si="31"/>
        <v>-2.0805387472803867</v>
      </c>
      <c r="Q160" s="230">
        <f t="shared" si="25"/>
        <v>0</v>
      </c>
      <c r="R160" s="231">
        <f t="shared" si="26"/>
        <v>93.223322216841694</v>
      </c>
      <c r="S160" s="3"/>
      <c r="T160" s="3"/>
      <c r="U160" s="3"/>
      <c r="V160" s="3"/>
      <c r="W160" s="233">
        <f t="shared" si="32"/>
        <v>39229</v>
      </c>
    </row>
    <row r="161" spans="1:23" s="234" customFormat="1" x14ac:dyDescent="0.25">
      <c r="A161" s="3"/>
      <c r="B161" s="218">
        <f>+Datos!B152</f>
        <v>2007</v>
      </c>
      <c r="C161" s="219">
        <f>+Datos!C152</f>
        <v>5</v>
      </c>
      <c r="D161" s="220">
        <f>+Datos!D152</f>
        <v>28</v>
      </c>
      <c r="E161" s="221">
        <f>+Datos!E152</f>
        <v>0</v>
      </c>
      <c r="F161" s="222">
        <f>+Datos!F152</f>
        <v>3.0585672562976685</v>
      </c>
      <c r="G161" s="223">
        <f>+Datos!G152</f>
        <v>1</v>
      </c>
      <c r="H161" s="224">
        <f t="shared" si="27"/>
        <v>3.0585672562976685</v>
      </c>
      <c r="I161" s="225">
        <f t="shared" si="28"/>
        <v>-3.0585672562976685</v>
      </c>
      <c r="J161" s="226">
        <f t="shared" si="29"/>
        <v>58.572059821393616</v>
      </c>
      <c r="K161" s="227">
        <f t="shared" si="24"/>
        <v>92.253878003211796</v>
      </c>
      <c r="L161" s="226">
        <f t="shared" si="35"/>
        <v>-0.96944421362989885</v>
      </c>
      <c r="M161" s="228">
        <f t="shared" si="33"/>
        <v>0.96944421362989885</v>
      </c>
      <c r="N161" s="229">
        <f t="shared" si="34"/>
        <v>2.0891230426677696</v>
      </c>
      <c r="O161" s="229">
        <f t="shared" si="30"/>
        <v>0</v>
      </c>
      <c r="P161" s="229">
        <f t="shared" si="31"/>
        <v>-2.0891230426677696</v>
      </c>
      <c r="Q161" s="230">
        <f t="shared" si="25"/>
        <v>0</v>
      </c>
      <c r="R161" s="231">
        <f t="shared" si="26"/>
        <v>92.253878003211796</v>
      </c>
      <c r="S161" s="3"/>
      <c r="T161" s="3"/>
      <c r="U161" s="3"/>
      <c r="V161" s="3"/>
      <c r="W161" s="233">
        <f t="shared" si="32"/>
        <v>39230</v>
      </c>
    </row>
    <row r="162" spans="1:23" s="234" customFormat="1" x14ac:dyDescent="0.25">
      <c r="A162" s="3"/>
      <c r="B162" s="218">
        <f>+Datos!B153</f>
        <v>2007</v>
      </c>
      <c r="C162" s="219">
        <f>+Datos!C153</f>
        <v>5</v>
      </c>
      <c r="D162" s="220">
        <f>+Datos!D153</f>
        <v>29</v>
      </c>
      <c r="E162" s="221">
        <f>+Datos!E153</f>
        <v>0</v>
      </c>
      <c r="F162" s="222">
        <f>+Datos!F153</f>
        <v>3.0479849248931492</v>
      </c>
      <c r="G162" s="223">
        <f>+Datos!G153</f>
        <v>1</v>
      </c>
      <c r="H162" s="224">
        <f t="shared" si="27"/>
        <v>3.0479849248931492</v>
      </c>
      <c r="I162" s="225">
        <f t="shared" si="28"/>
        <v>-3.0479849248931492</v>
      </c>
      <c r="J162" s="226">
        <f t="shared" si="29"/>
        <v>57.621672577245157</v>
      </c>
      <c r="K162" s="227">
        <f t="shared" si="24"/>
        <v>91.303490759063337</v>
      </c>
      <c r="L162" s="226">
        <f t="shared" si="35"/>
        <v>-0.95038724414845888</v>
      </c>
      <c r="M162" s="228">
        <f t="shared" si="33"/>
        <v>0.95038724414845888</v>
      </c>
      <c r="N162" s="229">
        <f t="shared" si="34"/>
        <v>2.0975976807446903</v>
      </c>
      <c r="O162" s="229">
        <f t="shared" si="30"/>
        <v>0</v>
      </c>
      <c r="P162" s="229">
        <f t="shared" si="31"/>
        <v>-2.0975976807446903</v>
      </c>
      <c r="Q162" s="230">
        <f t="shared" si="25"/>
        <v>0</v>
      </c>
      <c r="R162" s="231">
        <f t="shared" si="26"/>
        <v>91.303490759063337</v>
      </c>
      <c r="S162" s="3"/>
      <c r="T162" s="3"/>
      <c r="U162" s="3"/>
      <c r="V162" s="3"/>
      <c r="W162" s="233">
        <f t="shared" si="32"/>
        <v>39231</v>
      </c>
    </row>
    <row r="163" spans="1:23" s="234" customFormat="1" x14ac:dyDescent="0.25">
      <c r="A163" s="3"/>
      <c r="B163" s="218">
        <f>+Datos!B154</f>
        <v>2007</v>
      </c>
      <c r="C163" s="219">
        <f>+Datos!C154</f>
        <v>5</v>
      </c>
      <c r="D163" s="220">
        <f>+Datos!D154</f>
        <v>30</v>
      </c>
      <c r="E163" s="221">
        <f>+Datos!E154</f>
        <v>0</v>
      </c>
      <c r="F163" s="222">
        <f>+Datos!F154</f>
        <v>3.0378743773330323</v>
      </c>
      <c r="G163" s="223">
        <f>+Datos!G154</f>
        <v>1</v>
      </c>
      <c r="H163" s="224">
        <f t="shared" si="27"/>
        <v>3.0378743773330323</v>
      </c>
      <c r="I163" s="225">
        <f t="shared" si="28"/>
        <v>-3.0378743773330323</v>
      </c>
      <c r="J163" s="226">
        <f t="shared" si="29"/>
        <v>56.68978245283661</v>
      </c>
      <c r="K163" s="227">
        <f t="shared" si="24"/>
        <v>90.371600634654783</v>
      </c>
      <c r="L163" s="226">
        <f t="shared" si="35"/>
        <v>-0.93189012440855379</v>
      </c>
      <c r="M163" s="228">
        <f t="shared" si="33"/>
        <v>0.93189012440855379</v>
      </c>
      <c r="N163" s="229">
        <f t="shared" si="34"/>
        <v>2.1059842529244786</v>
      </c>
      <c r="O163" s="229">
        <f t="shared" si="30"/>
        <v>0</v>
      </c>
      <c r="P163" s="229">
        <f t="shared" si="31"/>
        <v>-2.1059842529244786</v>
      </c>
      <c r="Q163" s="230">
        <f t="shared" si="25"/>
        <v>0</v>
      </c>
      <c r="R163" s="231">
        <f t="shared" si="26"/>
        <v>90.371600634654783</v>
      </c>
      <c r="S163" s="3"/>
      <c r="T163" s="3"/>
      <c r="U163" s="3"/>
      <c r="V163" s="3"/>
      <c r="W163" s="233">
        <f t="shared" si="32"/>
        <v>39232</v>
      </c>
    </row>
    <row r="164" spans="1:23" s="234" customFormat="1" x14ac:dyDescent="0.25">
      <c r="A164" s="3"/>
      <c r="B164" s="218">
        <f>+Datos!B155</f>
        <v>2007</v>
      </c>
      <c r="C164" s="219">
        <f>+Datos!C155</f>
        <v>5</v>
      </c>
      <c r="D164" s="220">
        <f>+Datos!D155</f>
        <v>31</v>
      </c>
      <c r="E164" s="221">
        <f>+Datos!E155</f>
        <v>0</v>
      </c>
      <c r="F164" s="222">
        <f>+Datos!F155</f>
        <v>3.0282380346489042</v>
      </c>
      <c r="G164" s="223">
        <f>+Datos!G155</f>
        <v>1</v>
      </c>
      <c r="H164" s="224">
        <f t="shared" si="27"/>
        <v>3.0282380346489042</v>
      </c>
      <c r="I164" s="225">
        <f t="shared" si="28"/>
        <v>-3.0282380346489042</v>
      </c>
      <c r="J164" s="226">
        <f t="shared" si="29"/>
        <v>55.775848022265244</v>
      </c>
      <c r="K164" s="227">
        <f t="shared" si="24"/>
        <v>89.457666204083424</v>
      </c>
      <c r="L164" s="226">
        <f t="shared" si="35"/>
        <v>-0.91393443057135926</v>
      </c>
      <c r="M164" s="228">
        <f t="shared" si="33"/>
        <v>0.91393443057135926</v>
      </c>
      <c r="N164" s="229">
        <f t="shared" si="34"/>
        <v>2.1143036040775449</v>
      </c>
      <c r="O164" s="229">
        <f t="shared" si="30"/>
        <v>0</v>
      </c>
      <c r="P164" s="229">
        <f t="shared" si="31"/>
        <v>-2.1143036040775449</v>
      </c>
      <c r="Q164" s="230">
        <f t="shared" si="25"/>
        <v>0</v>
      </c>
      <c r="R164" s="231">
        <f t="shared" si="26"/>
        <v>89.457666204083424</v>
      </c>
      <c r="S164" s="3"/>
      <c r="T164" s="3"/>
      <c r="U164" s="3"/>
      <c r="V164" s="3"/>
      <c r="W164" s="233">
        <f t="shared" si="32"/>
        <v>39233</v>
      </c>
    </row>
    <row r="165" spans="1:23" s="234" customFormat="1" x14ac:dyDescent="0.25">
      <c r="A165" s="3"/>
      <c r="B165" s="218">
        <f>+Datos!B156</f>
        <v>2007</v>
      </c>
      <c r="C165" s="219">
        <f>+Datos!C156</f>
        <v>6</v>
      </c>
      <c r="D165" s="220">
        <f>+Datos!D156</f>
        <v>1</v>
      </c>
      <c r="E165" s="221">
        <f>+Datos!E156</f>
        <v>0</v>
      </c>
      <c r="F165" s="222">
        <f>+Datos!F156</f>
        <v>3.0190782002627294</v>
      </c>
      <c r="G165" s="223">
        <f>+Datos!G156</f>
        <v>1</v>
      </c>
      <c r="H165" s="224">
        <f t="shared" si="27"/>
        <v>3.0190782002627294</v>
      </c>
      <c r="I165" s="225">
        <f t="shared" si="28"/>
        <v>-3.0190782002627294</v>
      </c>
      <c r="J165" s="226">
        <f t="shared" si="29"/>
        <v>54.879345678215834</v>
      </c>
      <c r="K165" s="227">
        <f t="shared" si="24"/>
        <v>88.561163860034014</v>
      </c>
      <c r="L165" s="226">
        <f t="shared" si="35"/>
        <v>-0.89650234404940932</v>
      </c>
      <c r="M165" s="228">
        <f t="shared" si="33"/>
        <v>0.89650234404940932</v>
      </c>
      <c r="N165" s="229">
        <f t="shared" si="34"/>
        <v>2.1225758562133201</v>
      </c>
      <c r="O165" s="229">
        <f t="shared" si="30"/>
        <v>0</v>
      </c>
      <c r="P165" s="229">
        <f t="shared" si="31"/>
        <v>-2.1225758562133201</v>
      </c>
      <c r="Q165" s="230">
        <f t="shared" si="25"/>
        <v>0</v>
      </c>
      <c r="R165" s="231">
        <f t="shared" si="26"/>
        <v>88.561163860034014</v>
      </c>
      <c r="S165" s="242">
        <f>SUM(N165:N194)</f>
        <v>67.129525077094399</v>
      </c>
      <c r="T165" s="3"/>
      <c r="U165" s="3"/>
      <c r="V165" s="3"/>
      <c r="W165" s="233">
        <f t="shared" si="32"/>
        <v>39234</v>
      </c>
    </row>
    <row r="166" spans="1:23" s="234" customFormat="1" x14ac:dyDescent="0.25">
      <c r="A166" s="3"/>
      <c r="B166" s="218">
        <f>+Datos!B157</f>
        <v>2007</v>
      </c>
      <c r="C166" s="219">
        <f>+Datos!C157</f>
        <v>6</v>
      </c>
      <c r="D166" s="220">
        <f>+Datos!D157</f>
        <v>2</v>
      </c>
      <c r="E166" s="221">
        <f>+Datos!E157</f>
        <v>0</v>
      </c>
      <c r="F166" s="222">
        <f>+Datos!F157</f>
        <v>3.0103970599868308</v>
      </c>
      <c r="G166" s="223">
        <f>+Datos!G157</f>
        <v>1</v>
      </c>
      <c r="H166" s="224">
        <f t="shared" si="27"/>
        <v>3.0103970599868308</v>
      </c>
      <c r="I166" s="225">
        <f t="shared" si="28"/>
        <v>-3.0103970599868308</v>
      </c>
      <c r="J166" s="226">
        <f t="shared" si="29"/>
        <v>53.999769049438896</v>
      </c>
      <c r="K166" s="227">
        <f t="shared" si="24"/>
        <v>87.681587231257083</v>
      </c>
      <c r="L166" s="226">
        <f t="shared" si="35"/>
        <v>-0.8795766287769311</v>
      </c>
      <c r="M166" s="228">
        <f t="shared" si="33"/>
        <v>0.8795766287769311</v>
      </c>
      <c r="N166" s="229">
        <f t="shared" si="34"/>
        <v>2.1308204312098997</v>
      </c>
      <c r="O166" s="229">
        <f t="shared" si="30"/>
        <v>0</v>
      </c>
      <c r="P166" s="229">
        <f t="shared" si="31"/>
        <v>-2.1308204312098997</v>
      </c>
      <c r="Q166" s="230">
        <f t="shared" si="25"/>
        <v>0</v>
      </c>
      <c r="R166" s="231">
        <f t="shared" si="26"/>
        <v>87.681587231257083</v>
      </c>
      <c r="S166" s="3"/>
      <c r="T166" s="3"/>
      <c r="U166" s="3"/>
      <c r="V166" s="3"/>
      <c r="W166" s="233">
        <f t="shared" si="32"/>
        <v>39235</v>
      </c>
    </row>
    <row r="167" spans="1:23" s="234" customFormat="1" x14ac:dyDescent="0.25">
      <c r="A167" s="3"/>
      <c r="B167" s="218">
        <f>+Datos!B158</f>
        <v>2007</v>
      </c>
      <c r="C167" s="219">
        <f>+Datos!C158</f>
        <v>6</v>
      </c>
      <c r="D167" s="220">
        <f>+Datos!D158</f>
        <v>3</v>
      </c>
      <c r="E167" s="221">
        <f>+Datos!E158</f>
        <v>0</v>
      </c>
      <c r="F167" s="222">
        <f>+Datos!F158</f>
        <v>3.0021966820239041</v>
      </c>
      <c r="G167" s="223">
        <f>+Datos!G158</f>
        <v>1</v>
      </c>
      <c r="H167" s="224">
        <f t="shared" si="27"/>
        <v>3.0021966820239041</v>
      </c>
      <c r="I167" s="225">
        <f t="shared" si="28"/>
        <v>-3.0021966820239041</v>
      </c>
      <c r="J167" s="226">
        <f t="shared" si="29"/>
        <v>53.136628440041392</v>
      </c>
      <c r="K167" s="227">
        <f t="shared" si="24"/>
        <v>86.818446621859579</v>
      </c>
      <c r="L167" s="226">
        <f t="shared" si="35"/>
        <v>-0.86314060939750448</v>
      </c>
      <c r="M167" s="228">
        <f t="shared" si="33"/>
        <v>0.86314060939750448</v>
      </c>
      <c r="N167" s="229">
        <f t="shared" si="34"/>
        <v>2.1390560726263996</v>
      </c>
      <c r="O167" s="229">
        <f t="shared" si="30"/>
        <v>0</v>
      </c>
      <c r="P167" s="229">
        <f t="shared" si="31"/>
        <v>-2.1390560726263996</v>
      </c>
      <c r="Q167" s="230">
        <f t="shared" si="25"/>
        <v>0</v>
      </c>
      <c r="R167" s="231">
        <f t="shared" si="26"/>
        <v>86.818446621859579</v>
      </c>
      <c r="S167" s="3"/>
      <c r="T167" s="3"/>
      <c r="U167" s="3"/>
      <c r="V167" s="3"/>
      <c r="W167" s="233">
        <f t="shared" si="32"/>
        <v>39236</v>
      </c>
    </row>
    <row r="168" spans="1:23" s="234" customFormat="1" x14ac:dyDescent="0.25">
      <c r="A168" s="3"/>
      <c r="B168" s="218">
        <f>+Datos!B159</f>
        <v>2007</v>
      </c>
      <c r="C168" s="219">
        <f>+Datos!C159</f>
        <v>6</v>
      </c>
      <c r="D168" s="220">
        <f>+Datos!D159</f>
        <v>4</v>
      </c>
      <c r="E168" s="221">
        <f>+Datos!E159</f>
        <v>0</v>
      </c>
      <c r="F168" s="222">
        <f>+Datos!F159</f>
        <v>2.9944790169670137</v>
      </c>
      <c r="G168" s="223">
        <f>+Datos!G159</f>
        <v>1</v>
      </c>
      <c r="H168" s="224">
        <f t="shared" si="27"/>
        <v>2.9944790169670137</v>
      </c>
      <c r="I168" s="225">
        <f t="shared" si="28"/>
        <v>-2.9944790169670137</v>
      </c>
      <c r="J168" s="226">
        <f t="shared" si="29"/>
        <v>52.289450289707474</v>
      </c>
      <c r="K168" s="227">
        <f t="shared" si="24"/>
        <v>85.971268471525661</v>
      </c>
      <c r="L168" s="226">
        <f t="shared" si="35"/>
        <v>-0.8471781503339173</v>
      </c>
      <c r="M168" s="228">
        <f t="shared" si="33"/>
        <v>0.8471781503339173</v>
      </c>
      <c r="N168" s="229">
        <f t="shared" si="34"/>
        <v>2.1473008666330964</v>
      </c>
      <c r="O168" s="229">
        <f t="shared" si="30"/>
        <v>0</v>
      </c>
      <c r="P168" s="229">
        <f t="shared" si="31"/>
        <v>-2.1473008666330964</v>
      </c>
      <c r="Q168" s="230">
        <f t="shared" si="25"/>
        <v>0</v>
      </c>
      <c r="R168" s="231">
        <f t="shared" si="26"/>
        <v>85.971268471525661</v>
      </c>
      <c r="S168" s="3"/>
      <c r="T168" s="3"/>
      <c r="U168" s="3"/>
      <c r="V168" s="3"/>
      <c r="W168" s="233">
        <f t="shared" si="32"/>
        <v>39237</v>
      </c>
    </row>
    <row r="169" spans="1:23" s="234" customFormat="1" x14ac:dyDescent="0.25">
      <c r="A169" s="3"/>
      <c r="B169" s="218">
        <f>+Datos!B160</f>
        <v>2007</v>
      </c>
      <c r="C169" s="219">
        <f>+Datos!C160</f>
        <v>6</v>
      </c>
      <c r="D169" s="220">
        <f>+Datos!D160</f>
        <v>5</v>
      </c>
      <c r="E169" s="221">
        <f>+Datos!E160</f>
        <v>0</v>
      </c>
      <c r="F169" s="222">
        <f>+Datos!F160</f>
        <v>2.9872458977995882</v>
      </c>
      <c r="G169" s="223">
        <f>+Datos!G160</f>
        <v>1</v>
      </c>
      <c r="H169" s="224">
        <f t="shared" si="27"/>
        <v>2.9872458977995882</v>
      </c>
      <c r="I169" s="225">
        <f t="shared" si="28"/>
        <v>-2.9872458977995882</v>
      </c>
      <c r="J169" s="226">
        <f t="shared" si="29"/>
        <v>51.457776653999815</v>
      </c>
      <c r="K169" s="227">
        <f t="shared" si="24"/>
        <v>85.139594835818002</v>
      </c>
      <c r="L169" s="226">
        <f t="shared" si="35"/>
        <v>-0.83167363570765929</v>
      </c>
      <c r="M169" s="228">
        <f t="shared" si="33"/>
        <v>0.83167363570765929</v>
      </c>
      <c r="N169" s="229">
        <f t="shared" si="34"/>
        <v>2.1555722620919289</v>
      </c>
      <c r="O169" s="229">
        <f t="shared" si="30"/>
        <v>0</v>
      </c>
      <c r="P169" s="229">
        <f t="shared" si="31"/>
        <v>-2.1555722620919289</v>
      </c>
      <c r="Q169" s="230">
        <f t="shared" si="25"/>
        <v>0</v>
      </c>
      <c r="R169" s="231">
        <f t="shared" si="26"/>
        <v>85.139594835818002</v>
      </c>
      <c r="S169" s="3"/>
      <c r="T169" s="3"/>
      <c r="U169" s="3"/>
      <c r="V169" s="3"/>
      <c r="W169" s="233">
        <f t="shared" si="32"/>
        <v>39238</v>
      </c>
    </row>
    <row r="170" spans="1:23" s="234" customFormat="1" x14ac:dyDescent="0.25">
      <c r="A170" s="3"/>
      <c r="B170" s="218">
        <f>+Datos!B161</f>
        <v>2007</v>
      </c>
      <c r="C170" s="219">
        <f>+Datos!C161</f>
        <v>6</v>
      </c>
      <c r="D170" s="220">
        <f>+Datos!D161</f>
        <v>6</v>
      </c>
      <c r="E170" s="221">
        <f>+Datos!E161</f>
        <v>0</v>
      </c>
      <c r="F170" s="222">
        <f>+Datos!F161</f>
        <v>2.9804990398954248</v>
      </c>
      <c r="G170" s="223">
        <f>+Datos!G161</f>
        <v>1</v>
      </c>
      <c r="H170" s="224">
        <f t="shared" si="27"/>
        <v>2.9804990398954248</v>
      </c>
      <c r="I170" s="225">
        <f t="shared" si="28"/>
        <v>-2.9804990398954248</v>
      </c>
      <c r="J170" s="226">
        <f t="shared" si="29"/>
        <v>50.641164703924041</v>
      </c>
      <c r="K170" s="227">
        <f t="shared" si="24"/>
        <v>84.322982885742221</v>
      </c>
      <c r="L170" s="226">
        <f t="shared" si="35"/>
        <v>-0.81661195007578158</v>
      </c>
      <c r="M170" s="228">
        <f t="shared" si="33"/>
        <v>0.81661195007578158</v>
      </c>
      <c r="N170" s="229">
        <f t="shared" si="34"/>
        <v>2.1638870898196432</v>
      </c>
      <c r="O170" s="229">
        <f t="shared" si="30"/>
        <v>0</v>
      </c>
      <c r="P170" s="229">
        <f t="shared" si="31"/>
        <v>-2.1638870898196432</v>
      </c>
      <c r="Q170" s="230">
        <f t="shared" si="25"/>
        <v>0</v>
      </c>
      <c r="R170" s="231">
        <f t="shared" si="26"/>
        <v>84.322982885742221</v>
      </c>
      <c r="S170" s="3"/>
      <c r="T170" s="3"/>
      <c r="U170" s="3"/>
      <c r="V170" s="3"/>
      <c r="W170" s="233">
        <f t="shared" si="32"/>
        <v>39239</v>
      </c>
    </row>
    <row r="171" spans="1:23" s="234" customFormat="1" x14ac:dyDescent="0.25">
      <c r="A171" s="3"/>
      <c r="B171" s="218">
        <f>+Datos!B162</f>
        <v>2007</v>
      </c>
      <c r="C171" s="219">
        <f>+Datos!C162</f>
        <v>6</v>
      </c>
      <c r="D171" s="220">
        <f>+Datos!D162</f>
        <v>7</v>
      </c>
      <c r="E171" s="221">
        <f>+Datos!E162</f>
        <v>0</v>
      </c>
      <c r="F171" s="222">
        <f>+Datos!F162</f>
        <v>2.9742400410186969</v>
      </c>
      <c r="G171" s="223">
        <f>+Datos!G162</f>
        <v>1</v>
      </c>
      <c r="H171" s="224">
        <f t="shared" si="27"/>
        <v>2.9742400410186969</v>
      </c>
      <c r="I171" s="225">
        <f t="shared" si="28"/>
        <v>-2.9742400410186969</v>
      </c>
      <c r="J171" s="226">
        <f t="shared" si="29"/>
        <v>49.83918624396923</v>
      </c>
      <c r="K171" s="227">
        <f t="shared" si="24"/>
        <v>83.52100442578741</v>
      </c>
      <c r="L171" s="226">
        <f t="shared" si="35"/>
        <v>-0.80197845995481032</v>
      </c>
      <c r="M171" s="228">
        <f t="shared" si="33"/>
        <v>0.80197845995481032</v>
      </c>
      <c r="N171" s="229">
        <f t="shared" si="34"/>
        <v>2.1722615810638866</v>
      </c>
      <c r="O171" s="229">
        <f t="shared" si="30"/>
        <v>0</v>
      </c>
      <c r="P171" s="229">
        <f t="shared" si="31"/>
        <v>-2.1722615810638866</v>
      </c>
      <c r="Q171" s="230">
        <f t="shared" si="25"/>
        <v>0</v>
      </c>
      <c r="R171" s="231">
        <f t="shared" si="26"/>
        <v>83.52100442578741</v>
      </c>
      <c r="S171" s="3"/>
      <c r="T171" s="3"/>
      <c r="U171" s="3"/>
      <c r="V171" s="3"/>
      <c r="W171" s="233">
        <f t="shared" si="32"/>
        <v>39240</v>
      </c>
    </row>
    <row r="172" spans="1:23" s="234" customFormat="1" x14ac:dyDescent="0.25">
      <c r="A172" s="3"/>
      <c r="B172" s="218">
        <f>+Datos!B163</f>
        <v>2007</v>
      </c>
      <c r="C172" s="219">
        <f>+Datos!C163</f>
        <v>6</v>
      </c>
      <c r="D172" s="220">
        <f>+Datos!D163</f>
        <v>8</v>
      </c>
      <c r="E172" s="221">
        <f>+Datos!E163</f>
        <v>0</v>
      </c>
      <c r="F172" s="222">
        <f>+Datos!F163</f>
        <v>2.9684703813239284</v>
      </c>
      <c r="G172" s="223">
        <f>+Datos!G163</f>
        <v>1</v>
      </c>
      <c r="H172" s="224">
        <f t="shared" si="27"/>
        <v>2.9684703813239284</v>
      </c>
      <c r="I172" s="225">
        <f t="shared" si="28"/>
        <v>-2.9684703813239284</v>
      </c>
      <c r="J172" s="226">
        <f t="shared" si="29"/>
        <v>49.051427247867103</v>
      </c>
      <c r="K172" s="227">
        <f t="shared" si="24"/>
        <v>82.733245429685283</v>
      </c>
      <c r="L172" s="226">
        <f t="shared" si="35"/>
        <v>-0.78775899610212718</v>
      </c>
      <c r="M172" s="228">
        <f t="shared" si="33"/>
        <v>0.78775899610212718</v>
      </c>
      <c r="N172" s="229">
        <f t="shared" si="34"/>
        <v>2.1807113852218012</v>
      </c>
      <c r="O172" s="229">
        <f t="shared" si="30"/>
        <v>0</v>
      </c>
      <c r="P172" s="229">
        <f t="shared" si="31"/>
        <v>-2.1807113852218012</v>
      </c>
      <c r="Q172" s="230">
        <f t="shared" si="25"/>
        <v>0</v>
      </c>
      <c r="R172" s="231">
        <f t="shared" si="26"/>
        <v>82.733245429685283</v>
      </c>
      <c r="S172" s="3"/>
      <c r="T172" s="3"/>
      <c r="U172" s="3"/>
      <c r="V172" s="3"/>
      <c r="W172" s="233">
        <f t="shared" si="32"/>
        <v>39241</v>
      </c>
    </row>
    <row r="173" spans="1:23" s="234" customFormat="1" x14ac:dyDescent="0.25">
      <c r="A173" s="3"/>
      <c r="B173" s="218">
        <f>+Datos!B164</f>
        <v>2007</v>
      </c>
      <c r="C173" s="219">
        <f>+Datos!C164</f>
        <v>6</v>
      </c>
      <c r="D173" s="220">
        <f>+Datos!D164</f>
        <v>9</v>
      </c>
      <c r="E173" s="221">
        <f>+Datos!E164</f>
        <v>0</v>
      </c>
      <c r="F173" s="222">
        <f>+Datos!F164</f>
        <v>2.9631914233560277</v>
      </c>
      <c r="G173" s="223">
        <f>+Datos!G164</f>
        <v>1</v>
      </c>
      <c r="H173" s="224">
        <f t="shared" si="27"/>
        <v>2.9631914233560277</v>
      </c>
      <c r="I173" s="225">
        <f t="shared" si="28"/>
        <v>-2.9631914233560277</v>
      </c>
      <c r="J173" s="226">
        <f t="shared" si="29"/>
        <v>48.277487411340751</v>
      </c>
      <c r="K173" s="227">
        <f t="shared" si="24"/>
        <v>81.95930559315893</v>
      </c>
      <c r="L173" s="226">
        <f t="shared" si="35"/>
        <v>-0.77393983652635256</v>
      </c>
      <c r="M173" s="228">
        <f t="shared" si="33"/>
        <v>0.77393983652635256</v>
      </c>
      <c r="N173" s="229">
        <f t="shared" si="34"/>
        <v>2.1892515868296751</v>
      </c>
      <c r="O173" s="229">
        <f t="shared" si="30"/>
        <v>0</v>
      </c>
      <c r="P173" s="229">
        <f t="shared" si="31"/>
        <v>-2.1892515868296751</v>
      </c>
      <c r="Q173" s="230">
        <f t="shared" si="25"/>
        <v>0</v>
      </c>
      <c r="R173" s="231">
        <f t="shared" si="26"/>
        <v>81.95930559315893</v>
      </c>
      <c r="S173" s="3"/>
      <c r="T173" s="3"/>
      <c r="U173" s="3"/>
      <c r="V173" s="3"/>
      <c r="W173" s="233">
        <f t="shared" si="32"/>
        <v>39242</v>
      </c>
    </row>
    <row r="174" spans="1:23" s="234" customFormat="1" x14ac:dyDescent="0.25">
      <c r="A174" s="3"/>
      <c r="B174" s="218">
        <f>+Datos!B165</f>
        <v>2007</v>
      </c>
      <c r="C174" s="219">
        <f>+Datos!C165</f>
        <v>6</v>
      </c>
      <c r="D174" s="220">
        <f>+Datos!D165</f>
        <v>10</v>
      </c>
      <c r="E174" s="221">
        <f>+Datos!E165</f>
        <v>0</v>
      </c>
      <c r="F174" s="222">
        <f>+Datos!F165</f>
        <v>2.9584044120502604</v>
      </c>
      <c r="G174" s="223">
        <f>+Datos!G165</f>
        <v>1</v>
      </c>
      <c r="H174" s="224">
        <f t="shared" si="27"/>
        <v>2.9584044120502604</v>
      </c>
      <c r="I174" s="225">
        <f t="shared" si="28"/>
        <v>-2.9584044120502604</v>
      </c>
      <c r="J174" s="226">
        <f t="shared" si="29"/>
        <v>47.516979721141098</v>
      </c>
      <c r="K174" s="227">
        <f t="shared" si="24"/>
        <v>81.198797902959285</v>
      </c>
      <c r="L174" s="226">
        <f t="shared" si="35"/>
        <v>-0.76050769019964548</v>
      </c>
      <c r="M174" s="228">
        <f t="shared" si="33"/>
        <v>0.76050769019964548</v>
      </c>
      <c r="N174" s="229">
        <f t="shared" si="34"/>
        <v>2.1978967218506149</v>
      </c>
      <c r="O174" s="229">
        <f t="shared" si="30"/>
        <v>0</v>
      </c>
      <c r="P174" s="229">
        <f t="shared" si="31"/>
        <v>-2.1978967218506149</v>
      </c>
      <c r="Q174" s="230">
        <f t="shared" si="25"/>
        <v>0</v>
      </c>
      <c r="R174" s="231">
        <f t="shared" si="26"/>
        <v>81.198797902959285</v>
      </c>
      <c r="S174" s="3"/>
      <c r="T174" s="3"/>
      <c r="U174" s="3"/>
      <c r="V174" s="3"/>
      <c r="W174" s="233">
        <f t="shared" si="32"/>
        <v>39243</v>
      </c>
    </row>
    <row r="175" spans="1:23" s="234" customFormat="1" x14ac:dyDescent="0.25">
      <c r="A175" s="3"/>
      <c r="B175" s="218">
        <f>+Datos!B166</f>
        <v>2007</v>
      </c>
      <c r="C175" s="219">
        <f>+Datos!C166</f>
        <v>6</v>
      </c>
      <c r="D175" s="220">
        <f>+Datos!D166</f>
        <v>11</v>
      </c>
      <c r="E175" s="221">
        <f>+Datos!E166</f>
        <v>0</v>
      </c>
      <c r="F175" s="222">
        <f>+Datos!F166</f>
        <v>2.954110474732266</v>
      </c>
      <c r="G175" s="223">
        <f>+Datos!G166</f>
        <v>1</v>
      </c>
      <c r="H175" s="224">
        <f t="shared" si="27"/>
        <v>2.954110474732266</v>
      </c>
      <c r="I175" s="225">
        <f t="shared" si="28"/>
        <v>-2.954110474732266</v>
      </c>
      <c r="J175" s="226">
        <f t="shared" si="29"/>
        <v>46.769530039695468</v>
      </c>
      <c r="K175" s="227">
        <f t="shared" si="24"/>
        <v>80.451348221513655</v>
      </c>
      <c r="L175" s="226">
        <f t="shared" si="35"/>
        <v>-0.74744968144563018</v>
      </c>
      <c r="M175" s="228">
        <f t="shared" si="33"/>
        <v>0.74744968144563018</v>
      </c>
      <c r="N175" s="229">
        <f t="shared" si="34"/>
        <v>2.2066607932866358</v>
      </c>
      <c r="O175" s="229">
        <f t="shared" si="30"/>
        <v>0</v>
      </c>
      <c r="P175" s="229">
        <f t="shared" si="31"/>
        <v>-2.2066607932866358</v>
      </c>
      <c r="Q175" s="230">
        <f t="shared" si="25"/>
        <v>0</v>
      </c>
      <c r="R175" s="231">
        <f t="shared" si="26"/>
        <v>80.451348221513655</v>
      </c>
      <c r="S175" s="3"/>
      <c r="T175" s="3"/>
      <c r="U175" s="3"/>
      <c r="V175" s="3"/>
      <c r="W175" s="233">
        <f t="shared" si="32"/>
        <v>39244</v>
      </c>
    </row>
    <row r="176" spans="1:23" s="234" customFormat="1" x14ac:dyDescent="0.25">
      <c r="A176" s="3"/>
      <c r="B176" s="218">
        <f>+Datos!B167</f>
        <v>2007</v>
      </c>
      <c r="C176" s="219">
        <f>+Datos!C167</f>
        <v>6</v>
      </c>
      <c r="D176" s="220">
        <f>+Datos!D167</f>
        <v>12</v>
      </c>
      <c r="E176" s="221">
        <f>+Datos!E167</f>
        <v>0</v>
      </c>
      <c r="F176" s="222">
        <f>+Datos!F167</f>
        <v>2.9503106211180534</v>
      </c>
      <c r="G176" s="223">
        <f>+Datos!G167</f>
        <v>1</v>
      </c>
      <c r="H176" s="224">
        <f t="shared" si="27"/>
        <v>2.9503106211180534</v>
      </c>
      <c r="I176" s="225">
        <f t="shared" si="28"/>
        <v>-2.9503106211180534</v>
      </c>
      <c r="J176" s="226">
        <f t="shared" si="29"/>
        <v>46.034776704718034</v>
      </c>
      <c r="K176" s="227">
        <f t="shared" si="24"/>
        <v>79.716594886536214</v>
      </c>
      <c r="L176" s="226">
        <f t="shared" si="35"/>
        <v>-0.73475333497744089</v>
      </c>
      <c r="M176" s="228">
        <f t="shared" si="33"/>
        <v>0.73475333497744089</v>
      </c>
      <c r="N176" s="229">
        <f t="shared" si="34"/>
        <v>2.2155572861406125</v>
      </c>
      <c r="O176" s="229">
        <f t="shared" si="30"/>
        <v>0</v>
      </c>
      <c r="P176" s="229">
        <f t="shared" si="31"/>
        <v>-2.2155572861406125</v>
      </c>
      <c r="Q176" s="230">
        <f t="shared" si="25"/>
        <v>0</v>
      </c>
      <c r="R176" s="231">
        <f t="shared" si="26"/>
        <v>79.716594886536214</v>
      </c>
      <c r="S176" s="3"/>
      <c r="T176" s="3"/>
      <c r="U176" s="3"/>
      <c r="V176" s="3"/>
      <c r="W176" s="233">
        <f t="shared" si="32"/>
        <v>39245</v>
      </c>
    </row>
    <row r="177" spans="1:23" s="234" customFormat="1" x14ac:dyDescent="0.25">
      <c r="A177" s="3"/>
      <c r="B177" s="218">
        <f>+Datos!B168</f>
        <v>2007</v>
      </c>
      <c r="C177" s="219">
        <f>+Datos!C168</f>
        <v>6</v>
      </c>
      <c r="D177" s="220">
        <f>+Datos!D168</f>
        <v>13</v>
      </c>
      <c r="E177" s="221">
        <f>+Datos!E168</f>
        <v>0</v>
      </c>
      <c r="F177" s="222">
        <f>+Datos!F168</f>
        <v>2.9470057433139898</v>
      </c>
      <c r="G177" s="223">
        <f>+Datos!G168</f>
        <v>1</v>
      </c>
      <c r="H177" s="224">
        <f t="shared" si="27"/>
        <v>2.9470057433139898</v>
      </c>
      <c r="I177" s="225">
        <f t="shared" si="28"/>
        <v>-2.9470057433139898</v>
      </c>
      <c r="J177" s="226">
        <f t="shared" si="29"/>
        <v>45.31237014315608</v>
      </c>
      <c r="K177" s="227">
        <f t="shared" si="24"/>
        <v>78.99418832497426</v>
      </c>
      <c r="L177" s="226">
        <f t="shared" si="35"/>
        <v>-0.72240656156195371</v>
      </c>
      <c r="M177" s="228">
        <f t="shared" si="33"/>
        <v>0.72240656156195371</v>
      </c>
      <c r="N177" s="229">
        <f t="shared" si="34"/>
        <v>2.2245991817520361</v>
      </c>
      <c r="O177" s="229">
        <f t="shared" si="30"/>
        <v>0</v>
      </c>
      <c r="P177" s="229">
        <f t="shared" si="31"/>
        <v>-2.2245991817520361</v>
      </c>
      <c r="Q177" s="230">
        <f t="shared" si="25"/>
        <v>0</v>
      </c>
      <c r="R177" s="231">
        <f t="shared" si="26"/>
        <v>78.99418832497426</v>
      </c>
      <c r="S177" s="3"/>
      <c r="T177" s="3"/>
      <c r="U177" s="3"/>
      <c r="V177" s="3"/>
      <c r="W177" s="233">
        <f t="shared" si="32"/>
        <v>39246</v>
      </c>
    </row>
    <row r="178" spans="1:23" s="234" customFormat="1" x14ac:dyDescent="0.25">
      <c r="A178" s="3"/>
      <c r="B178" s="218">
        <f>+Datos!B169</f>
        <v>2007</v>
      </c>
      <c r="C178" s="219">
        <f>+Datos!C169</f>
        <v>6</v>
      </c>
      <c r="D178" s="220">
        <f>+Datos!D169</f>
        <v>14</v>
      </c>
      <c r="E178" s="221">
        <f>+Datos!E169</f>
        <v>0</v>
      </c>
      <c r="F178" s="222">
        <f>+Datos!F169</f>
        <v>2.9441966158168205</v>
      </c>
      <c r="G178" s="223">
        <f>+Datos!G169</f>
        <v>1</v>
      </c>
      <c r="H178" s="224">
        <f t="shared" si="27"/>
        <v>2.9441966158168205</v>
      </c>
      <c r="I178" s="225">
        <f t="shared" si="28"/>
        <v>-2.9441966158168205</v>
      </c>
      <c r="J178" s="226">
        <f t="shared" si="29"/>
        <v>44.601972498869685</v>
      </c>
      <c r="K178" s="227">
        <f t="shared" si="24"/>
        <v>78.283790680687872</v>
      </c>
      <c r="L178" s="226">
        <f t="shared" si="35"/>
        <v>-0.71039764428638819</v>
      </c>
      <c r="M178" s="228">
        <f t="shared" si="33"/>
        <v>0.71039764428638819</v>
      </c>
      <c r="N178" s="229">
        <f t="shared" si="34"/>
        <v>2.2337989715304323</v>
      </c>
      <c r="O178" s="229">
        <f t="shared" si="30"/>
        <v>0</v>
      </c>
      <c r="P178" s="229">
        <f t="shared" si="31"/>
        <v>-2.2337989715304323</v>
      </c>
      <c r="Q178" s="230">
        <f t="shared" si="25"/>
        <v>0</v>
      </c>
      <c r="R178" s="231">
        <f t="shared" si="26"/>
        <v>78.283790680687872</v>
      </c>
      <c r="S178" s="3"/>
      <c r="T178" s="3"/>
      <c r="U178" s="3"/>
      <c r="V178" s="3"/>
      <c r="W178" s="233">
        <f t="shared" si="32"/>
        <v>39247</v>
      </c>
    </row>
    <row r="179" spans="1:23" s="234" customFormat="1" x14ac:dyDescent="0.25">
      <c r="A179" s="3"/>
      <c r="B179" s="218">
        <f>+Datos!B170</f>
        <v>2007</v>
      </c>
      <c r="C179" s="219">
        <f>+Datos!C170</f>
        <v>6</v>
      </c>
      <c r="D179" s="220">
        <f>+Datos!D170</f>
        <v>15</v>
      </c>
      <c r="E179" s="221">
        <f>+Datos!E170</f>
        <v>0</v>
      </c>
      <c r="F179" s="222">
        <f>+Datos!F170</f>
        <v>2.9418838955136524</v>
      </c>
      <c r="G179" s="223">
        <f>+Datos!G170</f>
        <v>1</v>
      </c>
      <c r="H179" s="224">
        <f t="shared" si="27"/>
        <v>2.9418838955136524</v>
      </c>
      <c r="I179" s="225">
        <f t="shared" si="28"/>
        <v>-2.9418838955136524</v>
      </c>
      <c r="J179" s="226">
        <f t="shared" si="29"/>
        <v>43.903257273464767</v>
      </c>
      <c r="K179" s="227">
        <f t="shared" si="24"/>
        <v>77.585075455282947</v>
      </c>
      <c r="L179" s="226">
        <f t="shared" si="35"/>
        <v>-0.69871522540492492</v>
      </c>
      <c r="M179" s="228">
        <f t="shared" si="33"/>
        <v>0.69871522540492492</v>
      </c>
      <c r="N179" s="229">
        <f t="shared" si="34"/>
        <v>2.2431686701087274</v>
      </c>
      <c r="O179" s="229">
        <f t="shared" si="30"/>
        <v>0</v>
      </c>
      <c r="P179" s="229">
        <f t="shared" si="31"/>
        <v>-2.2431686701087274</v>
      </c>
      <c r="Q179" s="230">
        <f t="shared" si="25"/>
        <v>0</v>
      </c>
      <c r="R179" s="231">
        <f t="shared" si="26"/>
        <v>77.585075455282947</v>
      </c>
      <c r="S179" s="3"/>
      <c r="T179" s="3"/>
      <c r="U179" s="3"/>
      <c r="V179" s="3"/>
      <c r="W179" s="233">
        <f t="shared" si="32"/>
        <v>39248</v>
      </c>
    </row>
    <row r="180" spans="1:23" s="234" customFormat="1" x14ac:dyDescent="0.25">
      <c r="A180" s="3"/>
      <c r="B180" s="218">
        <f>+Datos!B171</f>
        <v>2007</v>
      </c>
      <c r="C180" s="219">
        <f>+Datos!C171</f>
        <v>6</v>
      </c>
      <c r="D180" s="220">
        <f>+Datos!D171</f>
        <v>16</v>
      </c>
      <c r="E180" s="221">
        <f>+Datos!E171</f>
        <v>0</v>
      </c>
      <c r="F180" s="222">
        <f>+Datos!F171</f>
        <v>2.9400681216819602</v>
      </c>
      <c r="G180" s="223">
        <f>+Datos!G171</f>
        <v>1</v>
      </c>
      <c r="H180" s="224">
        <f t="shared" si="27"/>
        <v>2.9400681216819602</v>
      </c>
      <c r="I180" s="225">
        <f t="shared" si="28"/>
        <v>-2.9400681216819602</v>
      </c>
      <c r="J180" s="226">
        <f t="shared" si="29"/>
        <v>43.215908979721348</v>
      </c>
      <c r="K180" s="227">
        <f t="shared" si="24"/>
        <v>76.897727161539535</v>
      </c>
      <c r="L180" s="226">
        <f t="shared" si="35"/>
        <v>-0.68734829374341189</v>
      </c>
      <c r="M180" s="228">
        <f t="shared" si="33"/>
        <v>0.68734829374341189</v>
      </c>
      <c r="N180" s="229">
        <f t="shared" si="34"/>
        <v>2.2527198279385483</v>
      </c>
      <c r="O180" s="229">
        <f t="shared" si="30"/>
        <v>0</v>
      </c>
      <c r="P180" s="229">
        <f t="shared" si="31"/>
        <v>-2.2527198279385483</v>
      </c>
      <c r="Q180" s="230">
        <f t="shared" si="25"/>
        <v>0</v>
      </c>
      <c r="R180" s="231">
        <f t="shared" si="26"/>
        <v>76.897727161539535</v>
      </c>
      <c r="S180" s="3"/>
      <c r="T180" s="3"/>
      <c r="U180" s="3"/>
      <c r="V180" s="3"/>
      <c r="W180" s="233">
        <f t="shared" si="32"/>
        <v>39249</v>
      </c>
    </row>
    <row r="181" spans="1:23" s="234" customFormat="1" x14ac:dyDescent="0.25">
      <c r="A181" s="3"/>
      <c r="B181" s="218">
        <f>+Datos!B172</f>
        <v>2007</v>
      </c>
      <c r="C181" s="219">
        <f>+Datos!C172</f>
        <v>6</v>
      </c>
      <c r="D181" s="220">
        <f>+Datos!D172</f>
        <v>17</v>
      </c>
      <c r="E181" s="221">
        <f>+Datos!E172</f>
        <v>0</v>
      </c>
      <c r="F181" s="222">
        <f>+Datos!F172</f>
        <v>2.9387497159895979</v>
      </c>
      <c r="G181" s="223">
        <f>+Datos!G172</f>
        <v>1</v>
      </c>
      <c r="H181" s="224">
        <f t="shared" si="27"/>
        <v>2.9387497159895979</v>
      </c>
      <c r="I181" s="225">
        <f t="shared" si="28"/>
        <v>-2.9387497159895979</v>
      </c>
      <c r="J181" s="226">
        <f t="shared" si="29"/>
        <v>42.539622807079837</v>
      </c>
      <c r="K181" s="227">
        <f t="shared" si="24"/>
        <v>76.221440988898024</v>
      </c>
      <c r="L181" s="226">
        <f t="shared" si="35"/>
        <v>-0.67628617264151103</v>
      </c>
      <c r="M181" s="228">
        <f t="shared" si="33"/>
        <v>0.67628617264151103</v>
      </c>
      <c r="N181" s="229">
        <f t="shared" si="34"/>
        <v>2.2624635433480869</v>
      </c>
      <c r="O181" s="229">
        <f t="shared" si="30"/>
        <v>0</v>
      </c>
      <c r="P181" s="229">
        <f t="shared" si="31"/>
        <v>-2.2624635433480869</v>
      </c>
      <c r="Q181" s="230">
        <f t="shared" si="25"/>
        <v>0</v>
      </c>
      <c r="R181" s="231">
        <f t="shared" si="26"/>
        <v>76.221440988898024</v>
      </c>
      <c r="S181" s="3"/>
      <c r="T181" s="3"/>
      <c r="U181" s="3"/>
      <c r="V181" s="3"/>
      <c r="W181" s="233">
        <f t="shared" si="32"/>
        <v>39250</v>
      </c>
    </row>
    <row r="182" spans="1:23" s="234" customFormat="1" x14ac:dyDescent="0.25">
      <c r="A182" s="3"/>
      <c r="B182" s="218">
        <f>+Datos!B173</f>
        <v>2007</v>
      </c>
      <c r="C182" s="219">
        <f>+Datos!C173</f>
        <v>6</v>
      </c>
      <c r="D182" s="220">
        <f>+Datos!D173</f>
        <v>18</v>
      </c>
      <c r="E182" s="221">
        <f>+Datos!E173</f>
        <v>0</v>
      </c>
      <c r="F182" s="222">
        <f>+Datos!F173</f>
        <v>2.9379289824947659</v>
      </c>
      <c r="G182" s="223">
        <f>+Datos!G173</f>
        <v>1</v>
      </c>
      <c r="H182" s="224">
        <f t="shared" si="27"/>
        <v>2.9379289824947659</v>
      </c>
      <c r="I182" s="225">
        <f t="shared" si="28"/>
        <v>-2.9379289824947659</v>
      </c>
      <c r="J182" s="226">
        <f t="shared" si="29"/>
        <v>41.874104298668385</v>
      </c>
      <c r="K182" s="227">
        <f t="shared" si="24"/>
        <v>75.555922480486572</v>
      </c>
      <c r="L182" s="226">
        <f t="shared" si="35"/>
        <v>-0.6655185084114521</v>
      </c>
      <c r="M182" s="228">
        <f t="shared" si="33"/>
        <v>0.6655185084114521</v>
      </c>
      <c r="N182" s="229">
        <f t="shared" si="34"/>
        <v>2.2724104740833138</v>
      </c>
      <c r="O182" s="229">
        <f t="shared" si="30"/>
        <v>0</v>
      </c>
      <c r="P182" s="229">
        <f t="shared" si="31"/>
        <v>-2.2724104740833138</v>
      </c>
      <c r="Q182" s="230">
        <f t="shared" si="25"/>
        <v>0</v>
      </c>
      <c r="R182" s="231">
        <f t="shared" si="26"/>
        <v>75.555922480486572</v>
      </c>
      <c r="S182" s="3"/>
      <c r="T182" s="3"/>
      <c r="U182" s="3"/>
      <c r="V182" s="3"/>
      <c r="W182" s="233">
        <f t="shared" si="32"/>
        <v>39251</v>
      </c>
    </row>
    <row r="183" spans="1:23" s="234" customFormat="1" x14ac:dyDescent="0.25">
      <c r="A183" s="3"/>
      <c r="B183" s="218">
        <f>+Datos!B174</f>
        <v>2007</v>
      </c>
      <c r="C183" s="219">
        <f>+Datos!C174</f>
        <v>6</v>
      </c>
      <c r="D183" s="220">
        <f>+Datos!D174</f>
        <v>19</v>
      </c>
      <c r="E183" s="221">
        <f>+Datos!E174</f>
        <v>0</v>
      </c>
      <c r="F183" s="222">
        <f>+Datos!F174</f>
        <v>2.9376061076460438</v>
      </c>
      <c r="G183" s="223">
        <f>+Datos!G174</f>
        <v>1</v>
      </c>
      <c r="H183" s="224">
        <f t="shared" si="27"/>
        <v>2.9376061076460438</v>
      </c>
      <c r="I183" s="225">
        <f t="shared" si="28"/>
        <v>-2.9376061076460438</v>
      </c>
      <c r="J183" s="226">
        <f t="shared" si="29"/>
        <v>41.21906903937375</v>
      </c>
      <c r="K183" s="227">
        <f t="shared" si="24"/>
        <v>74.900887221191937</v>
      </c>
      <c r="L183" s="226">
        <f t="shared" si="35"/>
        <v>-0.65503525929463535</v>
      </c>
      <c r="M183" s="228">
        <f t="shared" si="33"/>
        <v>0.65503525929463535</v>
      </c>
      <c r="N183" s="229">
        <f t="shared" si="34"/>
        <v>2.2825708483514084</v>
      </c>
      <c r="O183" s="229">
        <f t="shared" si="30"/>
        <v>0</v>
      </c>
      <c r="P183" s="229">
        <f t="shared" si="31"/>
        <v>-2.2825708483514084</v>
      </c>
      <c r="Q183" s="230">
        <f t="shared" si="25"/>
        <v>0</v>
      </c>
      <c r="R183" s="231">
        <f t="shared" si="26"/>
        <v>74.900887221191937</v>
      </c>
      <c r="S183" s="3"/>
      <c r="T183" s="3"/>
      <c r="U183" s="3"/>
      <c r="V183" s="3"/>
      <c r="W183" s="233">
        <f t="shared" si="32"/>
        <v>39252</v>
      </c>
    </row>
    <row r="184" spans="1:23" s="234" customFormat="1" x14ac:dyDescent="0.25">
      <c r="A184" s="3"/>
      <c r="B184" s="218">
        <f>+Datos!B175</f>
        <v>2007</v>
      </c>
      <c r="C184" s="219">
        <f>+Datos!C175</f>
        <v>6</v>
      </c>
      <c r="D184" s="220">
        <f>+Datos!D175</f>
        <v>20</v>
      </c>
      <c r="E184" s="221">
        <f>+Datos!E175</f>
        <v>0</v>
      </c>
      <c r="F184" s="222">
        <f>+Datos!F175</f>
        <v>2.9377811602823951</v>
      </c>
      <c r="G184" s="223">
        <f>+Datos!G175</f>
        <v>1</v>
      </c>
      <c r="H184" s="224">
        <f t="shared" si="27"/>
        <v>2.9377811602823951</v>
      </c>
      <c r="I184" s="225">
        <f t="shared" si="28"/>
        <v>-2.9377811602823951</v>
      </c>
      <c r="J184" s="226">
        <f t="shared" si="29"/>
        <v>40.574242354477143</v>
      </c>
      <c r="K184" s="227">
        <f t="shared" si="24"/>
        <v>74.256060536295323</v>
      </c>
      <c r="L184" s="226">
        <f t="shared" si="35"/>
        <v>-0.64482668489661421</v>
      </c>
      <c r="M184" s="228">
        <f t="shared" si="33"/>
        <v>0.64482668489661421</v>
      </c>
      <c r="N184" s="229">
        <f t="shared" si="34"/>
        <v>2.2929544753857809</v>
      </c>
      <c r="O184" s="229">
        <f t="shared" si="30"/>
        <v>0</v>
      </c>
      <c r="P184" s="229">
        <f t="shared" si="31"/>
        <v>-2.2929544753857809</v>
      </c>
      <c r="Q184" s="230">
        <f t="shared" si="25"/>
        <v>0</v>
      </c>
      <c r="R184" s="231">
        <f t="shared" si="26"/>
        <v>74.256060536295323</v>
      </c>
      <c r="S184" s="3"/>
      <c r="T184" s="3"/>
      <c r="U184" s="3"/>
      <c r="V184" s="3"/>
      <c r="W184" s="233">
        <f t="shared" si="32"/>
        <v>39253</v>
      </c>
    </row>
    <row r="185" spans="1:23" s="234" customFormat="1" x14ac:dyDescent="0.25">
      <c r="A185" s="3"/>
      <c r="B185" s="218">
        <f>+Datos!B176</f>
        <v>2007</v>
      </c>
      <c r="C185" s="219">
        <f>+Datos!C176</f>
        <v>6</v>
      </c>
      <c r="D185" s="220">
        <f>+Datos!D176</f>
        <v>21</v>
      </c>
      <c r="E185" s="221">
        <f>+Datos!E176</f>
        <v>0</v>
      </c>
      <c r="F185" s="222">
        <f>+Datos!F176</f>
        <v>2.9384540916331194</v>
      </c>
      <c r="G185" s="223">
        <f>+Datos!G176</f>
        <v>1</v>
      </c>
      <c r="H185" s="224">
        <f t="shared" si="27"/>
        <v>2.9384540916331194</v>
      </c>
      <c r="I185" s="225">
        <f t="shared" si="28"/>
        <v>-2.9384540916331194</v>
      </c>
      <c r="J185" s="226">
        <f t="shared" si="29"/>
        <v>39.939359018394597</v>
      </c>
      <c r="K185" s="227">
        <f t="shared" si="24"/>
        <v>73.62117720021277</v>
      </c>
      <c r="L185" s="226">
        <f t="shared" si="35"/>
        <v>-0.63488333608255232</v>
      </c>
      <c r="M185" s="228">
        <f t="shared" si="33"/>
        <v>0.63488333608255232</v>
      </c>
      <c r="N185" s="229">
        <f t="shared" si="34"/>
        <v>2.3035707555505671</v>
      </c>
      <c r="O185" s="229">
        <f t="shared" si="30"/>
        <v>0</v>
      </c>
      <c r="P185" s="229">
        <f t="shared" si="31"/>
        <v>-2.3035707555505671</v>
      </c>
      <c r="Q185" s="230">
        <f t="shared" si="25"/>
        <v>0</v>
      </c>
      <c r="R185" s="231">
        <f t="shared" si="26"/>
        <v>73.62117720021277</v>
      </c>
      <c r="S185" s="3"/>
      <c r="T185" s="3"/>
      <c r="U185" s="3"/>
      <c r="V185" s="3"/>
      <c r="W185" s="233">
        <f t="shared" si="32"/>
        <v>39254</v>
      </c>
    </row>
    <row r="186" spans="1:23" s="234" customFormat="1" x14ac:dyDescent="0.25">
      <c r="A186" s="3"/>
      <c r="B186" s="218">
        <f>+Datos!B177</f>
        <v>2007</v>
      </c>
      <c r="C186" s="219">
        <f>+Datos!C177</f>
        <v>6</v>
      </c>
      <c r="D186" s="220">
        <f>+Datos!D177</f>
        <v>22</v>
      </c>
      <c r="E186" s="221">
        <f>+Datos!E177</f>
        <v>0</v>
      </c>
      <c r="F186" s="222">
        <f>+Datos!F177</f>
        <v>2.9396247353179108</v>
      </c>
      <c r="G186" s="223">
        <f>+Datos!G177</f>
        <v>1</v>
      </c>
      <c r="H186" s="224">
        <f t="shared" si="27"/>
        <v>2.9396247353179108</v>
      </c>
      <c r="I186" s="225">
        <f t="shared" si="28"/>
        <v>-2.9396247353179108</v>
      </c>
      <c r="J186" s="226">
        <f t="shared" si="29"/>
        <v>39.314162973078972</v>
      </c>
      <c r="K186" s="227">
        <f t="shared" si="24"/>
        <v>72.995981154897152</v>
      </c>
      <c r="L186" s="226">
        <f t="shared" si="35"/>
        <v>-0.62519604531561868</v>
      </c>
      <c r="M186" s="228">
        <f t="shared" si="33"/>
        <v>0.62519604531561868</v>
      </c>
      <c r="N186" s="229">
        <f t="shared" si="34"/>
        <v>2.3144286900022921</v>
      </c>
      <c r="O186" s="229">
        <f t="shared" si="30"/>
        <v>0</v>
      </c>
      <c r="P186" s="229">
        <f t="shared" si="31"/>
        <v>-2.3144286900022921</v>
      </c>
      <c r="Q186" s="230">
        <f t="shared" si="25"/>
        <v>0</v>
      </c>
      <c r="R186" s="231">
        <f t="shared" si="26"/>
        <v>72.995981154897152</v>
      </c>
      <c r="S186" s="3"/>
      <c r="T186" s="3"/>
      <c r="U186" s="3"/>
      <c r="V186" s="3"/>
      <c r="W186" s="233">
        <f t="shared" si="32"/>
        <v>39255</v>
      </c>
    </row>
    <row r="187" spans="1:23" s="234" customFormat="1" x14ac:dyDescent="0.25">
      <c r="A187" s="3"/>
      <c r="B187" s="218">
        <f>+Datos!B178</f>
        <v>2007</v>
      </c>
      <c r="C187" s="219">
        <f>+Datos!C178</f>
        <v>6</v>
      </c>
      <c r="D187" s="220">
        <f>+Datos!D178</f>
        <v>23</v>
      </c>
      <c r="E187" s="221">
        <f>+Datos!E178</f>
        <v>0</v>
      </c>
      <c r="F187" s="222">
        <f>+Datos!F178</f>
        <v>2.9412928073468168</v>
      </c>
      <c r="G187" s="223">
        <f>+Datos!G178</f>
        <v>1</v>
      </c>
      <c r="H187" s="224">
        <f t="shared" si="27"/>
        <v>2.9412928073468168</v>
      </c>
      <c r="I187" s="225">
        <f t="shared" si="28"/>
        <v>-2.9412928073468168</v>
      </c>
      <c r="J187" s="226">
        <f t="shared" si="29"/>
        <v>38.69840705565769</v>
      </c>
      <c r="K187" s="227">
        <f t="shared" si="24"/>
        <v>72.380225237475869</v>
      </c>
      <c r="L187" s="226">
        <f t="shared" si="35"/>
        <v>-0.61575591742128211</v>
      </c>
      <c r="M187" s="228">
        <f t="shared" si="33"/>
        <v>0.61575591742128211</v>
      </c>
      <c r="N187" s="229">
        <f t="shared" si="34"/>
        <v>2.3255368899255346</v>
      </c>
      <c r="O187" s="229">
        <f t="shared" si="30"/>
        <v>0</v>
      </c>
      <c r="P187" s="229">
        <f t="shared" si="31"/>
        <v>-2.3255368899255346</v>
      </c>
      <c r="Q187" s="230">
        <f t="shared" si="25"/>
        <v>0</v>
      </c>
      <c r="R187" s="231">
        <f t="shared" si="26"/>
        <v>72.380225237475869</v>
      </c>
      <c r="S187" s="3"/>
      <c r="T187" s="3"/>
      <c r="U187" s="3"/>
      <c r="V187" s="3"/>
      <c r="W187" s="233">
        <f t="shared" si="32"/>
        <v>39256</v>
      </c>
    </row>
    <row r="188" spans="1:23" s="234" customFormat="1" x14ac:dyDescent="0.25">
      <c r="A188" s="3"/>
      <c r="B188" s="218">
        <f>+Datos!B179</f>
        <v>2007</v>
      </c>
      <c r="C188" s="219">
        <f>+Datos!C179</f>
        <v>6</v>
      </c>
      <c r="D188" s="220">
        <f>+Datos!D179</f>
        <v>24</v>
      </c>
      <c r="E188" s="221">
        <f>+Datos!E179</f>
        <v>0</v>
      </c>
      <c r="F188" s="222">
        <f>+Datos!F179</f>
        <v>2.9434579061202579</v>
      </c>
      <c r="G188" s="223">
        <f>+Datos!G179</f>
        <v>1</v>
      </c>
      <c r="H188" s="224">
        <f t="shared" si="27"/>
        <v>2.9434579061202579</v>
      </c>
      <c r="I188" s="225">
        <f t="shared" si="28"/>
        <v>-2.9434579061202579</v>
      </c>
      <c r="J188" s="226">
        <f t="shared" si="29"/>
        <v>38.09185273489679</v>
      </c>
      <c r="K188" s="227">
        <f t="shared" si="24"/>
        <v>71.773670916714963</v>
      </c>
      <c r="L188" s="226">
        <f t="shared" si="35"/>
        <v>-0.60655432076090676</v>
      </c>
      <c r="M188" s="228">
        <f t="shared" si="33"/>
        <v>0.60655432076090676</v>
      </c>
      <c r="N188" s="229">
        <f t="shared" si="34"/>
        <v>2.3369035853593512</v>
      </c>
      <c r="O188" s="229">
        <f t="shared" si="30"/>
        <v>0</v>
      </c>
      <c r="P188" s="229">
        <f t="shared" si="31"/>
        <v>-2.3369035853593512</v>
      </c>
      <c r="Q188" s="230">
        <f t="shared" si="25"/>
        <v>0</v>
      </c>
      <c r="R188" s="231">
        <f t="shared" si="26"/>
        <v>71.773670916714963</v>
      </c>
      <c r="S188" s="3"/>
      <c r="T188" s="3"/>
      <c r="U188" s="3"/>
      <c r="V188" s="3"/>
      <c r="W188" s="233">
        <f t="shared" si="32"/>
        <v>39257</v>
      </c>
    </row>
    <row r="189" spans="1:23" s="234" customFormat="1" x14ac:dyDescent="0.25">
      <c r="A189" s="3"/>
      <c r="B189" s="218">
        <f>+Datos!B180</f>
        <v>2007</v>
      </c>
      <c r="C189" s="219">
        <f>+Datos!C180</f>
        <v>6</v>
      </c>
      <c r="D189" s="220">
        <f>+Datos!D180</f>
        <v>25</v>
      </c>
      <c r="E189" s="221">
        <f>+Datos!E180</f>
        <v>0.62999999500000003</v>
      </c>
      <c r="F189" s="222">
        <f>+Datos!F180</f>
        <v>2.9461195124290174</v>
      </c>
      <c r="G189" s="223">
        <f>+Datos!G180</f>
        <v>1</v>
      </c>
      <c r="H189" s="224">
        <f t="shared" si="27"/>
        <v>2.9461195124290174</v>
      </c>
      <c r="I189" s="225">
        <f t="shared" si="28"/>
        <v>-2.3161195174290174</v>
      </c>
      <c r="J189" s="226">
        <f t="shared" si="29"/>
        <v>37.621264281928227</v>
      </c>
      <c r="K189" s="227">
        <f t="shared" si="24"/>
        <v>71.303082463746406</v>
      </c>
      <c r="L189" s="226">
        <f t="shared" si="35"/>
        <v>-0.47058845296855623</v>
      </c>
      <c r="M189" s="228">
        <f t="shared" si="33"/>
        <v>1.1005884479685561</v>
      </c>
      <c r="N189" s="229">
        <f t="shared" si="34"/>
        <v>1.8455310644604612</v>
      </c>
      <c r="O189" s="229">
        <f t="shared" si="30"/>
        <v>0</v>
      </c>
      <c r="P189" s="229">
        <f t="shared" si="31"/>
        <v>-1.8455310644604612</v>
      </c>
      <c r="Q189" s="230">
        <f t="shared" si="25"/>
        <v>0</v>
      </c>
      <c r="R189" s="231">
        <f t="shared" si="26"/>
        <v>71.303082463746406</v>
      </c>
      <c r="S189" s="3"/>
      <c r="T189" s="3"/>
      <c r="U189" s="3"/>
      <c r="V189" s="3"/>
      <c r="W189" s="233">
        <f t="shared" si="32"/>
        <v>39258</v>
      </c>
    </row>
    <row r="190" spans="1:23" s="234" customFormat="1" x14ac:dyDescent="0.25">
      <c r="A190" s="3"/>
      <c r="B190" s="218">
        <f>+Datos!B181</f>
        <v>2007</v>
      </c>
      <c r="C190" s="219">
        <f>+Datos!C181</f>
        <v>6</v>
      </c>
      <c r="D190" s="220">
        <f>+Datos!D181</f>
        <v>26</v>
      </c>
      <c r="E190" s="221">
        <f>+Datos!E181</f>
        <v>0</v>
      </c>
      <c r="F190" s="222">
        <f>+Datos!F181</f>
        <v>2.9492769894542565</v>
      </c>
      <c r="G190" s="223">
        <f>+Datos!G181</f>
        <v>1</v>
      </c>
      <c r="H190" s="224">
        <f t="shared" si="27"/>
        <v>2.9492769894542565</v>
      </c>
      <c r="I190" s="225">
        <f t="shared" si="28"/>
        <v>-2.9492769894542565</v>
      </c>
      <c r="J190" s="226">
        <f t="shared" si="29"/>
        <v>37.030436419995908</v>
      </c>
      <c r="K190" s="227">
        <f t="shared" si="24"/>
        <v>70.712254601814095</v>
      </c>
      <c r="L190" s="226">
        <f t="shared" si="35"/>
        <v>-0.59082786193231129</v>
      </c>
      <c r="M190" s="228">
        <f t="shared" si="33"/>
        <v>0.59082786193231129</v>
      </c>
      <c r="N190" s="229">
        <f t="shared" si="34"/>
        <v>2.3584491275219452</v>
      </c>
      <c r="O190" s="229">
        <f t="shared" si="30"/>
        <v>0</v>
      </c>
      <c r="P190" s="229">
        <f t="shared" si="31"/>
        <v>-2.3584491275219452</v>
      </c>
      <c r="Q190" s="230">
        <f t="shared" si="25"/>
        <v>0</v>
      </c>
      <c r="R190" s="231">
        <f t="shared" si="26"/>
        <v>70.712254601814095</v>
      </c>
      <c r="S190" s="3"/>
      <c r="T190" s="3"/>
      <c r="U190" s="3"/>
      <c r="V190" s="3"/>
      <c r="W190" s="233">
        <f t="shared" si="32"/>
        <v>39259</v>
      </c>
    </row>
    <row r="191" spans="1:23" s="234" customFormat="1" x14ac:dyDescent="0.25">
      <c r="A191" s="3"/>
      <c r="B191" s="218">
        <f>+Datos!B182</f>
        <v>2007</v>
      </c>
      <c r="C191" s="219">
        <f>+Datos!C182</f>
        <v>6</v>
      </c>
      <c r="D191" s="220">
        <f>+Datos!D182</f>
        <v>27</v>
      </c>
      <c r="E191" s="221">
        <f>+Datos!E182</f>
        <v>0</v>
      </c>
      <c r="F191" s="222">
        <f>+Datos!F182</f>
        <v>2.952929582767494</v>
      </c>
      <c r="G191" s="223">
        <f>+Datos!G182</f>
        <v>1</v>
      </c>
      <c r="H191" s="224">
        <f t="shared" si="27"/>
        <v>2.952929582767494</v>
      </c>
      <c r="I191" s="225">
        <f t="shared" si="28"/>
        <v>-2.952929582767494</v>
      </c>
      <c r="J191" s="226">
        <f t="shared" si="29"/>
        <v>36.448172749033532</v>
      </c>
      <c r="K191" s="227">
        <f t="shared" si="24"/>
        <v>70.129990930851704</v>
      </c>
      <c r="L191" s="226">
        <f t="shared" si="35"/>
        <v>-0.58226367096239073</v>
      </c>
      <c r="M191" s="228">
        <f t="shared" si="33"/>
        <v>0.58226367096239073</v>
      </c>
      <c r="N191" s="229">
        <f t="shared" si="34"/>
        <v>2.3706659118051032</v>
      </c>
      <c r="O191" s="229">
        <f t="shared" si="30"/>
        <v>0</v>
      </c>
      <c r="P191" s="229">
        <f t="shared" si="31"/>
        <v>-2.3706659118051032</v>
      </c>
      <c r="Q191" s="230">
        <f t="shared" si="25"/>
        <v>0</v>
      </c>
      <c r="R191" s="231">
        <f t="shared" si="26"/>
        <v>70.129990930851704</v>
      </c>
      <c r="S191" s="3"/>
      <c r="T191" s="3"/>
      <c r="U191" s="3"/>
      <c r="V191" s="3"/>
      <c r="W191" s="233">
        <f t="shared" si="32"/>
        <v>39260</v>
      </c>
    </row>
    <row r="192" spans="1:23" s="234" customFormat="1" x14ac:dyDescent="0.25">
      <c r="A192" s="3"/>
      <c r="B192" s="218">
        <f>+Datos!B183</f>
        <v>2007</v>
      </c>
      <c r="C192" s="219">
        <f>+Datos!C183</f>
        <v>6</v>
      </c>
      <c r="D192" s="220">
        <f>+Datos!D183</f>
        <v>28</v>
      </c>
      <c r="E192" s="221">
        <f>+Datos!E183</f>
        <v>0</v>
      </c>
      <c r="F192" s="222">
        <f>+Datos!F183</f>
        <v>2.9570764203306212</v>
      </c>
      <c r="G192" s="223">
        <f>+Datos!G183</f>
        <v>1</v>
      </c>
      <c r="H192" s="224">
        <f t="shared" si="27"/>
        <v>2.9570764203306212</v>
      </c>
      <c r="I192" s="225">
        <f t="shared" si="28"/>
        <v>-2.9570764203306212</v>
      </c>
      <c r="J192" s="226">
        <f t="shared" si="29"/>
        <v>35.87426609272768</v>
      </c>
      <c r="K192" s="227">
        <f t="shared" si="24"/>
        <v>69.556084274545867</v>
      </c>
      <c r="L192" s="226">
        <f t="shared" si="35"/>
        <v>-0.57390665630583726</v>
      </c>
      <c r="M192" s="228">
        <f t="shared" si="33"/>
        <v>0.57390665630583726</v>
      </c>
      <c r="N192" s="229">
        <f t="shared" si="34"/>
        <v>2.383169764024784</v>
      </c>
      <c r="O192" s="229">
        <f t="shared" si="30"/>
        <v>0</v>
      </c>
      <c r="P192" s="229">
        <f t="shared" si="31"/>
        <v>-2.383169764024784</v>
      </c>
      <c r="Q192" s="230">
        <f t="shared" si="25"/>
        <v>0</v>
      </c>
      <c r="R192" s="231">
        <f t="shared" si="26"/>
        <v>69.556084274545867</v>
      </c>
      <c r="S192" s="3"/>
      <c r="T192" s="3"/>
      <c r="U192" s="3"/>
      <c r="V192" s="3"/>
      <c r="W192" s="233">
        <f t="shared" si="32"/>
        <v>39261</v>
      </c>
    </row>
    <row r="193" spans="1:23" s="234" customFormat="1" x14ac:dyDescent="0.25">
      <c r="A193" s="3"/>
      <c r="B193" s="218">
        <f>+Datos!B184</f>
        <v>2007</v>
      </c>
      <c r="C193" s="219">
        <f>+Datos!C184</f>
        <v>6</v>
      </c>
      <c r="D193" s="220">
        <f>+Datos!D184</f>
        <v>29</v>
      </c>
      <c r="E193" s="221">
        <f>+Datos!E184</f>
        <v>0</v>
      </c>
      <c r="F193" s="222">
        <f>+Datos!F184</f>
        <v>2.9617165124958995</v>
      </c>
      <c r="G193" s="223">
        <f>+Datos!G184</f>
        <v>1</v>
      </c>
      <c r="H193" s="224">
        <f t="shared" si="27"/>
        <v>2.9617165124958995</v>
      </c>
      <c r="I193" s="225">
        <f t="shared" si="28"/>
        <v>-2.9617165124958995</v>
      </c>
      <c r="J193" s="226">
        <f t="shared" si="29"/>
        <v>35.30851673304759</v>
      </c>
      <c r="K193" s="227">
        <f t="shared" si="24"/>
        <v>68.99033491486577</v>
      </c>
      <c r="L193" s="226">
        <f t="shared" si="35"/>
        <v>-0.56574935968009754</v>
      </c>
      <c r="M193" s="228">
        <f t="shared" si="33"/>
        <v>0.56574935968009754</v>
      </c>
      <c r="N193" s="229">
        <f t="shared" si="34"/>
        <v>2.395967152815802</v>
      </c>
      <c r="O193" s="229">
        <f t="shared" si="30"/>
        <v>0</v>
      </c>
      <c r="P193" s="229">
        <f t="shared" si="31"/>
        <v>-2.395967152815802</v>
      </c>
      <c r="Q193" s="230">
        <f t="shared" si="25"/>
        <v>0</v>
      </c>
      <c r="R193" s="231">
        <f t="shared" si="26"/>
        <v>68.99033491486577</v>
      </c>
      <c r="S193" s="3"/>
      <c r="T193" s="3"/>
      <c r="U193" s="3"/>
      <c r="V193" s="3"/>
      <c r="W193" s="233">
        <f t="shared" si="32"/>
        <v>39262</v>
      </c>
    </row>
    <row r="194" spans="1:23" s="234" customFormat="1" x14ac:dyDescent="0.25">
      <c r="A194" s="3"/>
      <c r="B194" s="218">
        <f>+Datos!B185</f>
        <v>2007</v>
      </c>
      <c r="C194" s="219">
        <f>+Datos!C185</f>
        <v>6</v>
      </c>
      <c r="D194" s="220">
        <f>+Datos!D185</f>
        <v>30</v>
      </c>
      <c r="E194" s="221">
        <f>+Datos!E185</f>
        <v>0</v>
      </c>
      <c r="F194" s="222">
        <f>+Datos!F185</f>
        <v>2.9668487520059523</v>
      </c>
      <c r="G194" s="223">
        <f>+Datos!G185</f>
        <v>1</v>
      </c>
      <c r="H194" s="224">
        <f t="shared" si="27"/>
        <v>2.9668487520059523</v>
      </c>
      <c r="I194" s="225">
        <f t="shared" si="28"/>
        <v>-2.9668487520059523</v>
      </c>
      <c r="J194" s="226">
        <f t="shared" si="29"/>
        <v>34.750732191184312</v>
      </c>
      <c r="K194" s="227">
        <f t="shared" si="24"/>
        <v>68.432550373002499</v>
      </c>
      <c r="L194" s="226">
        <f t="shared" si="35"/>
        <v>-0.55778454186327053</v>
      </c>
      <c r="M194" s="228">
        <f t="shared" si="33"/>
        <v>0.55778454186327053</v>
      </c>
      <c r="N194" s="229">
        <f t="shared" si="34"/>
        <v>2.4090642101426818</v>
      </c>
      <c r="O194" s="229">
        <f t="shared" si="30"/>
        <v>0</v>
      </c>
      <c r="P194" s="229">
        <f t="shared" si="31"/>
        <v>-2.4090642101426818</v>
      </c>
      <c r="Q194" s="230">
        <f t="shared" si="25"/>
        <v>0</v>
      </c>
      <c r="R194" s="231">
        <f t="shared" si="26"/>
        <v>68.432550373002499</v>
      </c>
      <c r="S194" s="3"/>
      <c r="T194" s="3"/>
      <c r="U194" s="3"/>
      <c r="V194" s="3"/>
      <c r="W194" s="233">
        <f t="shared" si="32"/>
        <v>39263</v>
      </c>
    </row>
    <row r="195" spans="1:23" s="234" customFormat="1" x14ac:dyDescent="0.25">
      <c r="A195" s="3"/>
      <c r="B195" s="218">
        <f>+Datos!B186</f>
        <v>2007</v>
      </c>
      <c r="C195" s="219">
        <f>+Datos!C186</f>
        <v>7</v>
      </c>
      <c r="D195" s="220">
        <f>+Datos!D186</f>
        <v>1</v>
      </c>
      <c r="E195" s="221">
        <f>+Datos!E186</f>
        <v>0</v>
      </c>
      <c r="F195" s="222">
        <f>+Datos!F186</f>
        <v>2.9724719139937745</v>
      </c>
      <c r="G195" s="223">
        <f>+Datos!G186</f>
        <v>1</v>
      </c>
      <c r="H195" s="224">
        <f t="shared" si="27"/>
        <v>2.9724719139937745</v>
      </c>
      <c r="I195" s="225">
        <f t="shared" si="28"/>
        <v>-2.9724719139937745</v>
      </c>
      <c r="J195" s="226">
        <f t="shared" si="29"/>
        <v>34.200727014889594</v>
      </c>
      <c r="K195" s="227">
        <f t="shared" si="24"/>
        <v>67.882545196707781</v>
      </c>
      <c r="L195" s="226">
        <f t="shared" si="35"/>
        <v>-0.55000517629471801</v>
      </c>
      <c r="M195" s="228">
        <f t="shared" si="33"/>
        <v>0.55000517629471801</v>
      </c>
      <c r="N195" s="229">
        <f t="shared" si="34"/>
        <v>2.4224667376990565</v>
      </c>
      <c r="O195" s="229">
        <f t="shared" si="30"/>
        <v>0</v>
      </c>
      <c r="P195" s="229">
        <f t="shared" si="31"/>
        <v>-2.4224667376990565</v>
      </c>
      <c r="Q195" s="230">
        <f t="shared" si="25"/>
        <v>0</v>
      </c>
      <c r="R195" s="231">
        <f t="shared" si="26"/>
        <v>67.882545196707781</v>
      </c>
      <c r="S195" s="3"/>
      <c r="T195" s="3"/>
      <c r="U195" s="3"/>
      <c r="V195" s="3"/>
      <c r="W195" s="233">
        <f t="shared" si="32"/>
        <v>39264</v>
      </c>
    </row>
    <row r="196" spans="1:23" s="234" customFormat="1" x14ac:dyDescent="0.25">
      <c r="A196" s="3"/>
      <c r="B196" s="218">
        <f>+Datos!B187</f>
        <v>2007</v>
      </c>
      <c r="C196" s="219">
        <f>+Datos!C187</f>
        <v>7</v>
      </c>
      <c r="D196" s="220">
        <f>+Datos!D187</f>
        <v>2</v>
      </c>
      <c r="E196" s="221">
        <f>+Datos!E187</f>
        <v>0</v>
      </c>
      <c r="F196" s="222">
        <f>+Datos!F187</f>
        <v>2.9785846559827318</v>
      </c>
      <c r="G196" s="223">
        <f>+Datos!G187</f>
        <v>1</v>
      </c>
      <c r="H196" s="224">
        <f t="shared" si="27"/>
        <v>2.9785846559827318</v>
      </c>
      <c r="I196" s="225">
        <f t="shared" si="28"/>
        <v>-2.9785846559827318</v>
      </c>
      <c r="J196" s="226">
        <f t="shared" si="29"/>
        <v>33.658322571918212</v>
      </c>
      <c r="K196" s="227">
        <f t="shared" si="24"/>
        <v>67.340140753736392</v>
      </c>
      <c r="L196" s="226">
        <f t="shared" si="35"/>
        <v>-0.54240444297138879</v>
      </c>
      <c r="M196" s="228">
        <f t="shared" si="33"/>
        <v>0.54240444297138879</v>
      </c>
      <c r="N196" s="229">
        <f t="shared" si="34"/>
        <v>2.436180213011343</v>
      </c>
      <c r="O196" s="229">
        <f t="shared" si="30"/>
        <v>0</v>
      </c>
      <c r="P196" s="229">
        <f t="shared" si="31"/>
        <v>-2.436180213011343</v>
      </c>
      <c r="Q196" s="230">
        <f t="shared" si="25"/>
        <v>0</v>
      </c>
      <c r="R196" s="231">
        <f t="shared" si="26"/>
        <v>67.340140753736392</v>
      </c>
      <c r="S196" s="3"/>
      <c r="T196" s="3"/>
      <c r="U196" s="3"/>
      <c r="V196" s="3"/>
      <c r="W196" s="233">
        <f t="shared" si="32"/>
        <v>39265</v>
      </c>
    </row>
    <row r="197" spans="1:23" s="234" customFormat="1" x14ac:dyDescent="0.25">
      <c r="A197" s="3"/>
      <c r="B197" s="218">
        <f>+Datos!B188</f>
        <v>2007</v>
      </c>
      <c r="C197" s="219">
        <f>+Datos!C188</f>
        <v>7</v>
      </c>
      <c r="D197" s="220">
        <f>+Datos!D188</f>
        <v>3</v>
      </c>
      <c r="E197" s="221">
        <f>+Datos!E188</f>
        <v>0</v>
      </c>
      <c r="F197" s="222">
        <f>+Datos!F188</f>
        <v>2.9851855178865523</v>
      </c>
      <c r="G197" s="223">
        <f>+Datos!G188</f>
        <v>1</v>
      </c>
      <c r="H197" s="224">
        <f t="shared" si="27"/>
        <v>2.9851855178865523</v>
      </c>
      <c r="I197" s="225">
        <f t="shared" si="28"/>
        <v>-2.9851855178865523</v>
      </c>
      <c r="J197" s="226">
        <f t="shared" si="29"/>
        <v>33.123346849290002</v>
      </c>
      <c r="K197" s="227">
        <f t="shared" si="24"/>
        <v>66.805165031108174</v>
      </c>
      <c r="L197" s="226">
        <f t="shared" si="35"/>
        <v>-0.53497572262821791</v>
      </c>
      <c r="M197" s="228">
        <f t="shared" si="33"/>
        <v>0.53497572262821791</v>
      </c>
      <c r="N197" s="229">
        <f t="shared" si="34"/>
        <v>2.4502097952583344</v>
      </c>
      <c r="O197" s="229">
        <f t="shared" si="30"/>
        <v>0</v>
      </c>
      <c r="P197" s="229">
        <f t="shared" si="31"/>
        <v>-2.4502097952583344</v>
      </c>
      <c r="Q197" s="230">
        <f t="shared" si="25"/>
        <v>0</v>
      </c>
      <c r="R197" s="231">
        <f t="shared" si="26"/>
        <v>66.805165031108174</v>
      </c>
      <c r="S197" s="3"/>
      <c r="T197" s="3"/>
      <c r="U197" s="3"/>
      <c r="V197" s="3"/>
      <c r="W197" s="233">
        <f t="shared" si="32"/>
        <v>39266</v>
      </c>
    </row>
    <row r="198" spans="1:23" s="234" customFormat="1" x14ac:dyDescent="0.25">
      <c r="A198" s="3"/>
      <c r="B198" s="218">
        <f>+Datos!B189</f>
        <v>2007</v>
      </c>
      <c r="C198" s="219">
        <f>+Datos!C189</f>
        <v>7</v>
      </c>
      <c r="D198" s="220">
        <f>+Datos!D189</f>
        <v>4</v>
      </c>
      <c r="E198" s="221">
        <f>+Datos!E189</f>
        <v>0</v>
      </c>
      <c r="F198" s="222">
        <f>+Datos!F189</f>
        <v>2.9922729220093323</v>
      </c>
      <c r="G198" s="223">
        <f>+Datos!G189</f>
        <v>1</v>
      </c>
      <c r="H198" s="224">
        <f t="shared" si="27"/>
        <v>2.9922729220093323</v>
      </c>
      <c r="I198" s="225">
        <f t="shared" si="28"/>
        <v>-2.9922729220093323</v>
      </c>
      <c r="J198" s="226">
        <f t="shared" si="29"/>
        <v>32.595634258099906</v>
      </c>
      <c r="K198" s="227">
        <f t="shared" si="24"/>
        <v>66.277452439918079</v>
      </c>
      <c r="L198" s="226">
        <f t="shared" si="35"/>
        <v>-0.52771259119009528</v>
      </c>
      <c r="M198" s="228">
        <f t="shared" si="33"/>
        <v>0.52771259119009528</v>
      </c>
      <c r="N198" s="229">
        <f t="shared" si="34"/>
        <v>2.464560330819237</v>
      </c>
      <c r="O198" s="229">
        <f t="shared" si="30"/>
        <v>0</v>
      </c>
      <c r="P198" s="229">
        <f t="shared" si="31"/>
        <v>-2.464560330819237</v>
      </c>
      <c r="Q198" s="230">
        <f t="shared" si="25"/>
        <v>0</v>
      </c>
      <c r="R198" s="231">
        <f t="shared" si="26"/>
        <v>66.277452439918079</v>
      </c>
      <c r="S198" s="3"/>
      <c r="T198" s="3"/>
      <c r="U198" s="3"/>
      <c r="V198" s="3"/>
      <c r="W198" s="233">
        <f t="shared" si="32"/>
        <v>39267</v>
      </c>
    </row>
    <row r="199" spans="1:23" s="234" customFormat="1" x14ac:dyDescent="0.25">
      <c r="A199" s="3"/>
      <c r="B199" s="218">
        <f>+Datos!B190</f>
        <v>2007</v>
      </c>
      <c r="C199" s="219">
        <f>+Datos!C190</f>
        <v>7</v>
      </c>
      <c r="D199" s="220">
        <f>+Datos!D190</f>
        <v>5</v>
      </c>
      <c r="E199" s="221">
        <f>+Datos!E190</f>
        <v>0</v>
      </c>
      <c r="F199" s="222">
        <f>+Datos!F190</f>
        <v>2.9998451730455375</v>
      </c>
      <c r="G199" s="223">
        <f>+Datos!G190</f>
        <v>1</v>
      </c>
      <c r="H199" s="224">
        <f t="shared" si="27"/>
        <v>2.9998451730455375</v>
      </c>
      <c r="I199" s="225">
        <f t="shared" si="28"/>
        <v>-2.9998451730455375</v>
      </c>
      <c r="J199" s="226">
        <f t="shared" si="29"/>
        <v>32.075025443616212</v>
      </c>
      <c r="K199" s="227">
        <f t="shared" si="24"/>
        <v>65.756843625434385</v>
      </c>
      <c r="L199" s="226">
        <f t="shared" si="35"/>
        <v>-0.520608814483694</v>
      </c>
      <c r="M199" s="228">
        <f t="shared" si="33"/>
        <v>0.520608814483694</v>
      </c>
      <c r="N199" s="229">
        <f t="shared" si="34"/>
        <v>2.4792363585618435</v>
      </c>
      <c r="O199" s="229">
        <f t="shared" si="30"/>
        <v>0</v>
      </c>
      <c r="P199" s="229">
        <f t="shared" si="31"/>
        <v>-2.4792363585618435</v>
      </c>
      <c r="Q199" s="230">
        <f t="shared" si="25"/>
        <v>0</v>
      </c>
      <c r="R199" s="231">
        <f t="shared" si="26"/>
        <v>65.756843625434385</v>
      </c>
      <c r="S199" s="3"/>
      <c r="T199" s="3"/>
      <c r="U199" s="3"/>
      <c r="V199" s="3"/>
      <c r="W199" s="233">
        <f t="shared" si="32"/>
        <v>39268</v>
      </c>
    </row>
    <row r="200" spans="1:23" s="234" customFormat="1" x14ac:dyDescent="0.25">
      <c r="A200" s="3"/>
      <c r="B200" s="218">
        <f>+Datos!B191</f>
        <v>2007</v>
      </c>
      <c r="C200" s="219">
        <f>+Datos!C191</f>
        <v>7</v>
      </c>
      <c r="D200" s="220">
        <f>+Datos!D191</f>
        <v>6</v>
      </c>
      <c r="E200" s="221">
        <f>+Datos!E191</f>
        <v>8.9999996099999993E-2</v>
      </c>
      <c r="F200" s="222">
        <f>+Datos!F191</f>
        <v>3.0079004580800053</v>
      </c>
      <c r="G200" s="223">
        <f>+Datos!G191</f>
        <v>1</v>
      </c>
      <c r="H200" s="224">
        <f t="shared" si="27"/>
        <v>3.0079004580800053</v>
      </c>
      <c r="I200" s="225">
        <f t="shared" si="28"/>
        <v>-2.9179004619800053</v>
      </c>
      <c r="J200" s="226">
        <f t="shared" si="29"/>
        <v>31.57661633185905</v>
      </c>
      <c r="K200" s="227">
        <f t="shared" si="24"/>
        <v>65.25843451367723</v>
      </c>
      <c r="L200" s="226">
        <f t="shared" si="35"/>
        <v>-0.49840911175715519</v>
      </c>
      <c r="M200" s="228">
        <f t="shared" si="33"/>
        <v>0.58840910785715517</v>
      </c>
      <c r="N200" s="229">
        <f t="shared" si="34"/>
        <v>2.4194913502228501</v>
      </c>
      <c r="O200" s="229">
        <f t="shared" si="30"/>
        <v>0</v>
      </c>
      <c r="P200" s="229">
        <f t="shared" si="31"/>
        <v>-2.4194913502228501</v>
      </c>
      <c r="Q200" s="230">
        <f t="shared" si="25"/>
        <v>0</v>
      </c>
      <c r="R200" s="231">
        <f t="shared" si="26"/>
        <v>65.25843451367723</v>
      </c>
      <c r="S200" s="3"/>
      <c r="T200" s="3"/>
      <c r="U200" s="3"/>
      <c r="V200" s="3"/>
      <c r="W200" s="233">
        <f t="shared" si="32"/>
        <v>39269</v>
      </c>
    </row>
    <row r="201" spans="1:23" s="234" customFormat="1" x14ac:dyDescent="0.25">
      <c r="A201" s="3"/>
      <c r="B201" s="218">
        <f>+Datos!B192</f>
        <v>2007</v>
      </c>
      <c r="C201" s="219">
        <f>+Datos!C192</f>
        <v>7</v>
      </c>
      <c r="D201" s="220">
        <f>+Datos!D192</f>
        <v>7</v>
      </c>
      <c r="E201" s="221">
        <f>+Datos!E192</f>
        <v>0</v>
      </c>
      <c r="F201" s="222">
        <f>+Datos!F192</f>
        <v>3.0164368465879297</v>
      </c>
      <c r="G201" s="223">
        <f>+Datos!G192</f>
        <v>1</v>
      </c>
      <c r="H201" s="224">
        <f t="shared" si="27"/>
        <v>3.0164368465879297</v>
      </c>
      <c r="I201" s="225">
        <f t="shared" si="28"/>
        <v>-3.0164368465879297</v>
      </c>
      <c r="J201" s="226">
        <f t="shared" si="29"/>
        <v>31.069516130905882</v>
      </c>
      <c r="K201" s="227">
        <f t="shared" si="24"/>
        <v>64.751334312724055</v>
      </c>
      <c r="L201" s="226">
        <f t="shared" si="35"/>
        <v>-0.50710020095317532</v>
      </c>
      <c r="M201" s="228">
        <f t="shared" si="33"/>
        <v>0.50710020095317532</v>
      </c>
      <c r="N201" s="229">
        <f t="shared" si="34"/>
        <v>2.5093366456347543</v>
      </c>
      <c r="O201" s="229">
        <f t="shared" si="30"/>
        <v>0</v>
      </c>
      <c r="P201" s="229">
        <f t="shared" si="31"/>
        <v>-2.5093366456347543</v>
      </c>
      <c r="Q201" s="230">
        <f t="shared" si="25"/>
        <v>0</v>
      </c>
      <c r="R201" s="231">
        <f t="shared" si="26"/>
        <v>64.751334312724055</v>
      </c>
      <c r="S201" s="3"/>
      <c r="T201" s="3"/>
      <c r="U201" s="3"/>
      <c r="V201" s="3"/>
      <c r="W201" s="233">
        <f t="shared" si="32"/>
        <v>39270</v>
      </c>
    </row>
    <row r="202" spans="1:23" s="234" customFormat="1" x14ac:dyDescent="0.25">
      <c r="A202" s="3"/>
      <c r="B202" s="218">
        <f>+Datos!B193</f>
        <v>2007</v>
      </c>
      <c r="C202" s="219">
        <f>+Datos!C193</f>
        <v>7</v>
      </c>
      <c r="D202" s="220">
        <f>+Datos!D193</f>
        <v>8</v>
      </c>
      <c r="E202" s="221">
        <f>+Datos!E193</f>
        <v>0</v>
      </c>
      <c r="F202" s="222">
        <f>+Datos!F193</f>
        <v>3.0254522904348815</v>
      </c>
      <c r="G202" s="223">
        <f>+Datos!G193</f>
        <v>1</v>
      </c>
      <c r="H202" s="224">
        <f t="shared" si="27"/>
        <v>3.0254522904348815</v>
      </c>
      <c r="I202" s="225">
        <f t="shared" si="28"/>
        <v>-3.0254522904348815</v>
      </c>
      <c r="J202" s="226">
        <f t="shared" si="29"/>
        <v>30.569080441152234</v>
      </c>
      <c r="K202" s="227">
        <f t="shared" si="24"/>
        <v>64.250898622970411</v>
      </c>
      <c r="L202" s="226">
        <f t="shared" si="35"/>
        <v>-0.50043568975364394</v>
      </c>
      <c r="M202" s="228">
        <f t="shared" si="33"/>
        <v>0.50043568975364394</v>
      </c>
      <c r="N202" s="229">
        <f t="shared" si="34"/>
        <v>2.5250166006812376</v>
      </c>
      <c r="O202" s="229">
        <f t="shared" si="30"/>
        <v>0</v>
      </c>
      <c r="P202" s="229">
        <f t="shared" si="31"/>
        <v>-2.5250166006812376</v>
      </c>
      <c r="Q202" s="230">
        <f t="shared" si="25"/>
        <v>0</v>
      </c>
      <c r="R202" s="231">
        <f t="shared" si="26"/>
        <v>64.250898622970411</v>
      </c>
      <c r="S202" s="3"/>
      <c r="T202" s="3"/>
      <c r="U202" s="3"/>
      <c r="V202" s="3"/>
      <c r="W202" s="233">
        <f t="shared" si="32"/>
        <v>39271</v>
      </c>
    </row>
    <row r="203" spans="1:23" s="234" customFormat="1" x14ac:dyDescent="0.25">
      <c r="A203" s="3"/>
      <c r="B203" s="218">
        <f>+Datos!B194</f>
        <v>2007</v>
      </c>
      <c r="C203" s="219">
        <f>+Datos!C194</f>
        <v>7</v>
      </c>
      <c r="D203" s="220">
        <f>+Datos!D194</f>
        <v>9</v>
      </c>
      <c r="E203" s="221">
        <f>+Datos!E194</f>
        <v>0</v>
      </c>
      <c r="F203" s="222">
        <f>+Datos!F194</f>
        <v>3.0349446238768012</v>
      </c>
      <c r="G203" s="223">
        <f>+Datos!G194</f>
        <v>1</v>
      </c>
      <c r="H203" s="224">
        <f t="shared" si="27"/>
        <v>3.0349446238768012</v>
      </c>
      <c r="I203" s="225">
        <f t="shared" si="28"/>
        <v>-3.0349446238768012</v>
      </c>
      <c r="J203" s="226">
        <f t="shared" si="29"/>
        <v>30.075172977032679</v>
      </c>
      <c r="K203" s="227">
        <f t="shared" si="24"/>
        <v>63.756991158850859</v>
      </c>
      <c r="L203" s="226">
        <f t="shared" si="35"/>
        <v>-0.49390746411955178</v>
      </c>
      <c r="M203" s="228">
        <f t="shared" si="33"/>
        <v>0.49390746411955178</v>
      </c>
      <c r="N203" s="229">
        <f t="shared" si="34"/>
        <v>2.5410371597572494</v>
      </c>
      <c r="O203" s="229">
        <f t="shared" si="30"/>
        <v>0</v>
      </c>
      <c r="P203" s="229">
        <f t="shared" si="31"/>
        <v>-2.5410371597572494</v>
      </c>
      <c r="Q203" s="230">
        <f t="shared" si="25"/>
        <v>0</v>
      </c>
      <c r="R203" s="231">
        <f t="shared" si="26"/>
        <v>63.756991158850859</v>
      </c>
      <c r="S203" s="3"/>
      <c r="T203" s="3"/>
      <c r="U203" s="3"/>
      <c r="V203" s="3"/>
      <c r="W203" s="233">
        <f t="shared" si="32"/>
        <v>39272</v>
      </c>
    </row>
    <row r="204" spans="1:23" s="234" customFormat="1" x14ac:dyDescent="0.25">
      <c r="A204" s="3"/>
      <c r="B204" s="218">
        <f>+Datos!B195</f>
        <v>2007</v>
      </c>
      <c r="C204" s="219">
        <f>+Datos!C195</f>
        <v>7</v>
      </c>
      <c r="D204" s="220">
        <f>+Datos!D195</f>
        <v>10</v>
      </c>
      <c r="E204" s="221">
        <f>+Datos!E195</f>
        <v>0</v>
      </c>
      <c r="F204" s="222">
        <f>+Datos!F195</f>
        <v>3.0449115635600004</v>
      </c>
      <c r="G204" s="223">
        <f>+Datos!G195</f>
        <v>1</v>
      </c>
      <c r="H204" s="224">
        <f t="shared" si="27"/>
        <v>3.0449115635600004</v>
      </c>
      <c r="I204" s="225">
        <f t="shared" si="28"/>
        <v>-3.0449115635600004</v>
      </c>
      <c r="J204" s="226">
        <f t="shared" si="29"/>
        <v>29.587662811252361</v>
      </c>
      <c r="K204" s="227">
        <f t="shared" si="24"/>
        <v>63.269480993070545</v>
      </c>
      <c r="L204" s="226">
        <f t="shared" si="35"/>
        <v>-0.48751016578031425</v>
      </c>
      <c r="M204" s="228">
        <f t="shared" si="33"/>
        <v>0.48751016578031425</v>
      </c>
      <c r="N204" s="229">
        <f t="shared" si="34"/>
        <v>2.5574013977796861</v>
      </c>
      <c r="O204" s="229">
        <f t="shared" si="30"/>
        <v>0</v>
      </c>
      <c r="P204" s="229">
        <f t="shared" si="31"/>
        <v>-2.5574013977796861</v>
      </c>
      <c r="Q204" s="230">
        <f t="shared" si="25"/>
        <v>0</v>
      </c>
      <c r="R204" s="231">
        <f t="shared" si="26"/>
        <v>63.269480993070545</v>
      </c>
      <c r="S204" s="3"/>
      <c r="T204" s="3"/>
      <c r="U204" s="3"/>
      <c r="V204" s="3"/>
      <c r="W204" s="233">
        <f t="shared" si="32"/>
        <v>39273</v>
      </c>
    </row>
    <row r="205" spans="1:23" s="234" customFormat="1" x14ac:dyDescent="0.25">
      <c r="A205" s="3"/>
      <c r="B205" s="218">
        <f>+Datos!B196</f>
        <v>2007</v>
      </c>
      <c r="C205" s="219">
        <f>+Datos!C196</f>
        <v>7</v>
      </c>
      <c r="D205" s="220">
        <f>+Datos!D196</f>
        <v>11</v>
      </c>
      <c r="E205" s="221">
        <f>+Datos!E196</f>
        <v>0</v>
      </c>
      <c r="F205" s="222">
        <f>+Datos!F196</f>
        <v>3.0553507085211407</v>
      </c>
      <c r="G205" s="223">
        <f>+Datos!G196</f>
        <v>1</v>
      </c>
      <c r="H205" s="224">
        <f t="shared" si="27"/>
        <v>3.0553507085211407</v>
      </c>
      <c r="I205" s="225">
        <f t="shared" si="28"/>
        <v>-3.0553507085211407</v>
      </c>
      <c r="J205" s="226">
        <f t="shared" si="29"/>
        <v>29.106424211703448</v>
      </c>
      <c r="K205" s="227">
        <f t="shared" si="24"/>
        <v>62.788242393521628</v>
      </c>
      <c r="L205" s="226">
        <f t="shared" si="35"/>
        <v>-0.48123859954891657</v>
      </c>
      <c r="M205" s="228">
        <f t="shared" si="33"/>
        <v>0.48123859954891657</v>
      </c>
      <c r="N205" s="229">
        <f t="shared" si="34"/>
        <v>2.5741121089722241</v>
      </c>
      <c r="O205" s="229">
        <f t="shared" si="30"/>
        <v>0</v>
      </c>
      <c r="P205" s="229">
        <f t="shared" si="31"/>
        <v>-2.5741121089722241</v>
      </c>
      <c r="Q205" s="230">
        <f t="shared" si="25"/>
        <v>0</v>
      </c>
      <c r="R205" s="231">
        <f t="shared" si="26"/>
        <v>62.788242393521628</v>
      </c>
      <c r="S205" s="3"/>
      <c r="T205" s="3"/>
      <c r="U205" s="3"/>
      <c r="V205" s="3"/>
      <c r="W205" s="233">
        <f t="shared" si="32"/>
        <v>39274</v>
      </c>
    </row>
    <row r="206" spans="1:23" s="234" customFormat="1" x14ac:dyDescent="0.25">
      <c r="A206" s="3"/>
      <c r="B206" s="218">
        <f>+Datos!B197</f>
        <v>2007</v>
      </c>
      <c r="C206" s="219">
        <f>+Datos!C197</f>
        <v>7</v>
      </c>
      <c r="D206" s="220">
        <f>+Datos!D197</f>
        <v>12</v>
      </c>
      <c r="E206" s="221">
        <f>+Datos!E197</f>
        <v>0</v>
      </c>
      <c r="F206" s="222">
        <f>+Datos!F197</f>
        <v>3.0662595401872657</v>
      </c>
      <c r="G206" s="223">
        <f>+Datos!G197</f>
        <v>1</v>
      </c>
      <c r="H206" s="224">
        <f t="shared" si="27"/>
        <v>3.0662595401872657</v>
      </c>
      <c r="I206" s="225">
        <f t="shared" si="28"/>
        <v>-3.0662595401872657</v>
      </c>
      <c r="J206" s="226">
        <f t="shared" si="29"/>
        <v>28.631336482159014</v>
      </c>
      <c r="K206" s="227">
        <f t="shared" ref="K206:K269" si="36">+J206+$U$21</f>
        <v>62.313154663977194</v>
      </c>
      <c r="L206" s="226">
        <f t="shared" si="35"/>
        <v>-0.47508772954443401</v>
      </c>
      <c r="M206" s="228">
        <f t="shared" si="33"/>
        <v>0.47508772954443401</v>
      </c>
      <c r="N206" s="229">
        <f t="shared" si="34"/>
        <v>2.5911718106428316</v>
      </c>
      <c r="O206" s="229">
        <f t="shared" si="30"/>
        <v>0</v>
      </c>
      <c r="P206" s="229">
        <f t="shared" si="31"/>
        <v>-2.5911718106428316</v>
      </c>
      <c r="Q206" s="230">
        <f t="shared" ref="Q206:Q269" si="37">IF(K206-$U$15&gt;0,K206-$U$15,0)</f>
        <v>0</v>
      </c>
      <c r="R206" s="231">
        <f t="shared" ref="R206:R269" si="38">+O206+K206</f>
        <v>62.313154663977194</v>
      </c>
      <c r="S206" s="3"/>
      <c r="T206" s="3"/>
      <c r="U206" s="3"/>
      <c r="V206" s="3"/>
      <c r="W206" s="233">
        <f t="shared" si="32"/>
        <v>39275</v>
      </c>
    </row>
    <row r="207" spans="1:23" s="234" customFormat="1" x14ac:dyDescent="0.25">
      <c r="A207" s="3"/>
      <c r="B207" s="218">
        <f>+Datos!B198</f>
        <v>2007</v>
      </c>
      <c r="C207" s="219">
        <f>+Datos!C198</f>
        <v>7</v>
      </c>
      <c r="D207" s="220">
        <f>+Datos!D198</f>
        <v>13</v>
      </c>
      <c r="E207" s="221">
        <f>+Datos!E198</f>
        <v>0</v>
      </c>
      <c r="F207" s="222">
        <f>+Datos!F198</f>
        <v>3.0776354223757831</v>
      </c>
      <c r="G207" s="223">
        <f>+Datos!G198</f>
        <v>1</v>
      </c>
      <c r="H207" s="224">
        <f t="shared" ref="H207:H270" si="39">+F207*G207</f>
        <v>3.0776354223757831</v>
      </c>
      <c r="I207" s="225">
        <f t="shared" ref="I207:I270" si="40">+E207-H207</f>
        <v>-3.0776354223757831</v>
      </c>
      <c r="J207" s="226">
        <f t="shared" ref="J207:J270" si="41">IF(I207&lt;0,J206*EXP(I207/$U$20),IF((I207+J206)&gt;$U$20,+$U$20,I207+J206))</f>
        <v>28.162283806568738</v>
      </c>
      <c r="K207" s="227">
        <f t="shared" si="36"/>
        <v>61.844101988386917</v>
      </c>
      <c r="L207" s="226">
        <f t="shared" si="35"/>
        <v>-0.46905267559027664</v>
      </c>
      <c r="M207" s="228">
        <f t="shared" si="33"/>
        <v>0.46905267559027664</v>
      </c>
      <c r="N207" s="229">
        <f t="shared" si="34"/>
        <v>2.6085827467855065</v>
      </c>
      <c r="O207" s="229">
        <f t="shared" ref="O207:O270" si="42">IF(K206+I207-$U$14&gt;0,K206+I207-$U$14,0)</f>
        <v>0</v>
      </c>
      <c r="P207" s="229">
        <f t="shared" ref="P207:P270" si="43">+IF(N207&gt;0,(-1)*N207,O207)</f>
        <v>-2.6085827467855065</v>
      </c>
      <c r="Q207" s="230">
        <f t="shared" si="37"/>
        <v>0</v>
      </c>
      <c r="R207" s="231">
        <f t="shared" si="38"/>
        <v>61.844101988386917</v>
      </c>
      <c r="S207" s="3"/>
      <c r="T207" s="3"/>
      <c r="U207" s="3"/>
      <c r="V207" s="3"/>
      <c r="W207" s="233">
        <f t="shared" ref="W207:W270" si="44">+DATE(B207,C207,D207)</f>
        <v>39276</v>
      </c>
    </row>
    <row r="208" spans="1:23" s="234" customFormat="1" x14ac:dyDescent="0.25">
      <c r="A208" s="3"/>
      <c r="B208" s="218">
        <f>+Datos!B199</f>
        <v>2007</v>
      </c>
      <c r="C208" s="219">
        <f>+Datos!C199</f>
        <v>7</v>
      </c>
      <c r="D208" s="220">
        <f>+Datos!D199</f>
        <v>14</v>
      </c>
      <c r="E208" s="221">
        <f>+Datos!E199</f>
        <v>0</v>
      </c>
      <c r="F208" s="222">
        <f>+Datos!F199</f>
        <v>3.0894756012944757</v>
      </c>
      <c r="G208" s="223">
        <f>+Datos!G199</f>
        <v>1</v>
      </c>
      <c r="H208" s="224">
        <f t="shared" si="39"/>
        <v>3.0894756012944757</v>
      </c>
      <c r="I208" s="225">
        <f t="shared" si="40"/>
        <v>-3.0894756012944757</v>
      </c>
      <c r="J208" s="226">
        <f t="shared" si="41"/>
        <v>27.699155096790157</v>
      </c>
      <c r="K208" s="227">
        <f t="shared" si="36"/>
        <v>61.380973278608337</v>
      </c>
      <c r="L208" s="226">
        <f t="shared" si="35"/>
        <v>-0.46312870977858012</v>
      </c>
      <c r="M208" s="228">
        <f t="shared" ref="M208:M271" si="45">IF(I208&gt;=0,+H208,+E208+ABS(L208))</f>
        <v>0.46312870977858012</v>
      </c>
      <c r="N208" s="229">
        <f t="shared" ref="N208:N271" si="46">+H208-M208</f>
        <v>2.6263468915158956</v>
      </c>
      <c r="O208" s="229">
        <f t="shared" si="42"/>
        <v>0</v>
      </c>
      <c r="P208" s="229">
        <f t="shared" si="43"/>
        <v>-2.6263468915158956</v>
      </c>
      <c r="Q208" s="230">
        <f t="shared" si="37"/>
        <v>0</v>
      </c>
      <c r="R208" s="231">
        <f t="shared" si="38"/>
        <v>61.380973278608337</v>
      </c>
      <c r="S208" s="3"/>
      <c r="T208" s="3"/>
      <c r="U208" s="3"/>
      <c r="V208" s="3"/>
      <c r="W208" s="233">
        <f t="shared" si="44"/>
        <v>39277</v>
      </c>
    </row>
    <row r="209" spans="1:23" s="234" customFormat="1" x14ac:dyDescent="0.25">
      <c r="A209" s="3"/>
      <c r="B209" s="218">
        <f>+Datos!B200</f>
        <v>2007</v>
      </c>
      <c r="C209" s="219">
        <f>+Datos!C200</f>
        <v>7</v>
      </c>
      <c r="D209" s="220">
        <f>+Datos!D200</f>
        <v>15</v>
      </c>
      <c r="E209" s="221">
        <f>+Datos!E200</f>
        <v>0</v>
      </c>
      <c r="F209" s="222">
        <f>+Datos!F200</f>
        <v>3.1017772055414761</v>
      </c>
      <c r="G209" s="223">
        <f>+Datos!G200</f>
        <v>1</v>
      </c>
      <c r="H209" s="224">
        <f t="shared" si="39"/>
        <v>3.1017772055414761</v>
      </c>
      <c r="I209" s="225">
        <f t="shared" si="40"/>
        <v>-3.1017772055414761</v>
      </c>
      <c r="J209" s="226">
        <f t="shared" si="41"/>
        <v>27.241843843598456</v>
      </c>
      <c r="K209" s="227">
        <f t="shared" si="36"/>
        <v>60.923662025416633</v>
      </c>
      <c r="L209" s="226">
        <f t="shared" ref="L209:L272" si="47">+K209-K208</f>
        <v>-0.45731125319170474</v>
      </c>
      <c r="M209" s="228">
        <f t="shared" si="45"/>
        <v>0.45731125319170474</v>
      </c>
      <c r="N209" s="229">
        <f t="shared" si="46"/>
        <v>2.6444659523497713</v>
      </c>
      <c r="O209" s="229">
        <f t="shared" si="42"/>
        <v>0</v>
      </c>
      <c r="P209" s="229">
        <f t="shared" si="43"/>
        <v>-2.6444659523497713</v>
      </c>
      <c r="Q209" s="230">
        <f t="shared" si="37"/>
        <v>0</v>
      </c>
      <c r="R209" s="231">
        <f t="shared" si="38"/>
        <v>60.923662025416633</v>
      </c>
      <c r="S209" s="3"/>
      <c r="T209" s="3"/>
      <c r="U209" s="3"/>
      <c r="V209" s="3"/>
      <c r="W209" s="233">
        <f t="shared" si="44"/>
        <v>39278</v>
      </c>
    </row>
    <row r="210" spans="1:23" s="234" customFormat="1" x14ac:dyDescent="0.25">
      <c r="A210" s="3"/>
      <c r="B210" s="218">
        <f>+Datos!B201</f>
        <v>2007</v>
      </c>
      <c r="C210" s="219">
        <f>+Datos!C201</f>
        <v>7</v>
      </c>
      <c r="D210" s="220">
        <f>+Datos!D201</f>
        <v>16</v>
      </c>
      <c r="E210" s="221">
        <f>+Datos!E201</f>
        <v>0</v>
      </c>
      <c r="F210" s="222">
        <f>+Datos!F201</f>
        <v>3.1145372461053058</v>
      </c>
      <c r="G210" s="223">
        <f>+Datos!G201</f>
        <v>1</v>
      </c>
      <c r="H210" s="224">
        <f t="shared" si="39"/>
        <v>3.1145372461053058</v>
      </c>
      <c r="I210" s="225">
        <f t="shared" si="40"/>
        <v>-3.1145372461053058</v>
      </c>
      <c r="J210" s="226">
        <f t="shared" si="41"/>
        <v>26.79024797082667</v>
      </c>
      <c r="K210" s="227">
        <f t="shared" si="36"/>
        <v>60.47206615264485</v>
      </c>
      <c r="L210" s="226">
        <f t="shared" si="47"/>
        <v>-0.45159587277178304</v>
      </c>
      <c r="M210" s="228">
        <f t="shared" si="45"/>
        <v>0.45159587277178304</v>
      </c>
      <c r="N210" s="229">
        <f t="shared" si="46"/>
        <v>2.6629413733335228</v>
      </c>
      <c r="O210" s="229">
        <f t="shared" si="42"/>
        <v>0</v>
      </c>
      <c r="P210" s="229">
        <f t="shared" si="43"/>
        <v>-2.6629413733335228</v>
      </c>
      <c r="Q210" s="230">
        <f t="shared" si="37"/>
        <v>0</v>
      </c>
      <c r="R210" s="231">
        <f t="shared" si="38"/>
        <v>60.47206615264485</v>
      </c>
      <c r="S210" s="3"/>
      <c r="T210" s="3"/>
      <c r="U210" s="3"/>
      <c r="V210" s="3"/>
      <c r="W210" s="233">
        <f t="shared" si="44"/>
        <v>39279</v>
      </c>
    </row>
    <row r="211" spans="1:23" s="234" customFormat="1" x14ac:dyDescent="0.25">
      <c r="A211" s="3"/>
      <c r="B211" s="218">
        <f>+Datos!B202</f>
        <v>2007</v>
      </c>
      <c r="C211" s="219">
        <f>+Datos!C202</f>
        <v>7</v>
      </c>
      <c r="D211" s="220">
        <f>+Datos!D202</f>
        <v>17</v>
      </c>
      <c r="E211" s="221">
        <f>+Datos!E202</f>
        <v>0</v>
      </c>
      <c r="F211" s="222">
        <f>+Datos!F202</f>
        <v>3.1277526163648437</v>
      </c>
      <c r="G211" s="223">
        <f>+Datos!G202</f>
        <v>1</v>
      </c>
      <c r="H211" s="224">
        <f t="shared" si="39"/>
        <v>3.1277526163648437</v>
      </c>
      <c r="I211" s="225">
        <f t="shared" si="40"/>
        <v>-3.1277526163648437</v>
      </c>
      <c r="J211" s="226">
        <f t="shared" si="41"/>
        <v>26.344269692496969</v>
      </c>
      <c r="K211" s="227">
        <f t="shared" si="36"/>
        <v>60.026087874315152</v>
      </c>
      <c r="L211" s="226">
        <f t="shared" si="47"/>
        <v>-0.44597827832969728</v>
      </c>
      <c r="M211" s="228">
        <f t="shared" si="45"/>
        <v>0.44597827832969728</v>
      </c>
      <c r="N211" s="229">
        <f t="shared" si="46"/>
        <v>2.6817743380351464</v>
      </c>
      <c r="O211" s="229">
        <f t="shared" si="42"/>
        <v>0</v>
      </c>
      <c r="P211" s="229">
        <f t="shared" si="43"/>
        <v>-2.6817743380351464</v>
      </c>
      <c r="Q211" s="230">
        <f t="shared" si="37"/>
        <v>0</v>
      </c>
      <c r="R211" s="231">
        <f t="shared" si="38"/>
        <v>60.026087874315152</v>
      </c>
      <c r="S211" s="3"/>
      <c r="T211" s="3"/>
      <c r="U211" s="3"/>
      <c r="V211" s="3"/>
      <c r="W211" s="233">
        <f t="shared" si="44"/>
        <v>39280</v>
      </c>
    </row>
    <row r="212" spans="1:23" s="234" customFormat="1" x14ac:dyDescent="0.25">
      <c r="A212" s="3"/>
      <c r="B212" s="218">
        <f>+Datos!B203</f>
        <v>2007</v>
      </c>
      <c r="C212" s="219">
        <f>+Datos!C203</f>
        <v>7</v>
      </c>
      <c r="D212" s="220">
        <f>+Datos!D203</f>
        <v>18</v>
      </c>
      <c r="E212" s="221">
        <f>+Datos!E203</f>
        <v>0</v>
      </c>
      <c r="F212" s="222">
        <f>+Datos!F203</f>
        <v>3.1414200920893363</v>
      </c>
      <c r="G212" s="223">
        <f>+Datos!G203</f>
        <v>1</v>
      </c>
      <c r="H212" s="224">
        <f t="shared" si="39"/>
        <v>3.1414200920893363</v>
      </c>
      <c r="I212" s="225">
        <f t="shared" si="40"/>
        <v>-3.1414200920893363</v>
      </c>
      <c r="J212" s="226">
        <f t="shared" si="41"/>
        <v>25.903815372812208</v>
      </c>
      <c r="K212" s="227">
        <f t="shared" si="36"/>
        <v>59.585633554630391</v>
      </c>
      <c r="L212" s="226">
        <f t="shared" si="47"/>
        <v>-0.44045431968476123</v>
      </c>
      <c r="M212" s="228">
        <f t="shared" si="45"/>
        <v>0.44045431968476123</v>
      </c>
      <c r="N212" s="229">
        <f t="shared" si="46"/>
        <v>2.700965772404575</v>
      </c>
      <c r="O212" s="229">
        <f t="shared" si="42"/>
        <v>0</v>
      </c>
      <c r="P212" s="229">
        <f t="shared" si="43"/>
        <v>-2.700965772404575</v>
      </c>
      <c r="Q212" s="230">
        <f t="shared" si="37"/>
        <v>0</v>
      </c>
      <c r="R212" s="231">
        <f t="shared" si="38"/>
        <v>59.585633554630391</v>
      </c>
      <c r="S212" s="3"/>
      <c r="T212" s="3"/>
      <c r="U212" s="3"/>
      <c r="V212" s="3"/>
      <c r="W212" s="233">
        <f t="shared" si="44"/>
        <v>39281</v>
      </c>
    </row>
    <row r="213" spans="1:23" s="234" customFormat="1" x14ac:dyDescent="0.25">
      <c r="A213" s="3"/>
      <c r="B213" s="218">
        <f>+Datos!B204</f>
        <v>2007</v>
      </c>
      <c r="C213" s="219">
        <f>+Datos!C204</f>
        <v>7</v>
      </c>
      <c r="D213" s="220">
        <f>+Datos!D204</f>
        <v>19</v>
      </c>
      <c r="E213" s="221">
        <f>+Datos!E204</f>
        <v>0</v>
      </c>
      <c r="F213" s="222">
        <f>+Datos!F204</f>
        <v>3.1555363314383942</v>
      </c>
      <c r="G213" s="223">
        <f>+Datos!G204</f>
        <v>1</v>
      </c>
      <c r="H213" s="224">
        <f t="shared" si="39"/>
        <v>3.1555363314383942</v>
      </c>
      <c r="I213" s="225">
        <f t="shared" si="40"/>
        <v>-3.1555363314383942</v>
      </c>
      <c r="J213" s="226">
        <f t="shared" si="41"/>
        <v>25.46879538888523</v>
      </c>
      <c r="K213" s="227">
        <f t="shared" si="36"/>
        <v>59.150613570703413</v>
      </c>
      <c r="L213" s="226">
        <f t="shared" si="47"/>
        <v>-0.43501998392697772</v>
      </c>
      <c r="M213" s="228">
        <f t="shared" si="45"/>
        <v>0.43501998392697772</v>
      </c>
      <c r="N213" s="229">
        <f t="shared" si="46"/>
        <v>2.7205163475114165</v>
      </c>
      <c r="O213" s="229">
        <f t="shared" si="42"/>
        <v>0</v>
      </c>
      <c r="P213" s="229">
        <f t="shared" si="43"/>
        <v>-2.7205163475114165</v>
      </c>
      <c r="Q213" s="230">
        <f t="shared" si="37"/>
        <v>0</v>
      </c>
      <c r="R213" s="231">
        <f t="shared" si="38"/>
        <v>59.150613570703413</v>
      </c>
      <c r="S213" s="3"/>
      <c r="T213" s="3"/>
      <c r="U213" s="3"/>
      <c r="V213" s="3"/>
      <c r="W213" s="233">
        <f t="shared" si="44"/>
        <v>39282</v>
      </c>
    </row>
    <row r="214" spans="1:23" s="234" customFormat="1" x14ac:dyDescent="0.25">
      <c r="A214" s="3"/>
      <c r="B214" s="218">
        <f>+Datos!B205</f>
        <v>2007</v>
      </c>
      <c r="C214" s="219">
        <f>+Datos!C205</f>
        <v>7</v>
      </c>
      <c r="D214" s="220">
        <f>+Datos!D205</f>
        <v>20</v>
      </c>
      <c r="E214" s="221">
        <f>+Datos!E205</f>
        <v>0</v>
      </c>
      <c r="F214" s="222">
        <f>+Datos!F205</f>
        <v>3.1700978749620066</v>
      </c>
      <c r="G214" s="223">
        <f>+Datos!G205</f>
        <v>1</v>
      </c>
      <c r="H214" s="224">
        <f t="shared" si="39"/>
        <v>3.1700978749620066</v>
      </c>
      <c r="I214" s="225">
        <f t="shared" si="40"/>
        <v>-3.1700978749620066</v>
      </c>
      <c r="J214" s="226">
        <f t="shared" si="41"/>
        <v>25.039123996091536</v>
      </c>
      <c r="K214" s="227">
        <f t="shared" si="36"/>
        <v>58.72094217790972</v>
      </c>
      <c r="L214" s="226">
        <f t="shared" si="47"/>
        <v>-0.42967139279369349</v>
      </c>
      <c r="M214" s="228">
        <f t="shared" si="45"/>
        <v>0.42967139279369349</v>
      </c>
      <c r="N214" s="229">
        <f t="shared" si="46"/>
        <v>2.7404264821683131</v>
      </c>
      <c r="O214" s="229">
        <f t="shared" si="42"/>
        <v>0</v>
      </c>
      <c r="P214" s="229">
        <f t="shared" si="43"/>
        <v>-2.7404264821683131</v>
      </c>
      <c r="Q214" s="230">
        <f t="shared" si="37"/>
        <v>0</v>
      </c>
      <c r="R214" s="231">
        <f t="shared" si="38"/>
        <v>58.72094217790972</v>
      </c>
      <c r="S214" s="3"/>
      <c r="T214" s="3"/>
      <c r="U214" s="3"/>
      <c r="V214" s="3"/>
      <c r="W214" s="233">
        <f t="shared" si="44"/>
        <v>39283</v>
      </c>
    </row>
    <row r="215" spans="1:23" s="234" customFormat="1" x14ac:dyDescent="0.25">
      <c r="A215" s="3"/>
      <c r="B215" s="218">
        <f>+Datos!B206</f>
        <v>2007</v>
      </c>
      <c r="C215" s="219">
        <f>+Datos!C206</f>
        <v>7</v>
      </c>
      <c r="D215" s="220">
        <f>+Datos!D206</f>
        <v>21</v>
      </c>
      <c r="E215" s="221">
        <f>+Datos!E206</f>
        <v>0</v>
      </c>
      <c r="F215" s="222">
        <f>+Datos!F206</f>
        <v>3.1851011456005192</v>
      </c>
      <c r="G215" s="223">
        <f>+Datos!G206</f>
        <v>1</v>
      </c>
      <c r="H215" s="224">
        <f t="shared" si="39"/>
        <v>3.1851011456005192</v>
      </c>
      <c r="I215" s="225">
        <f t="shared" si="40"/>
        <v>-3.1851011456005192</v>
      </c>
      <c r="J215" s="226">
        <f t="shared" si="41"/>
        <v>24.614719195938864</v>
      </c>
      <c r="K215" s="227">
        <f t="shared" si="36"/>
        <v>58.296537377757048</v>
      </c>
      <c r="L215" s="226">
        <f t="shared" si="47"/>
        <v>-0.42440480015267212</v>
      </c>
      <c r="M215" s="228">
        <f t="shared" si="45"/>
        <v>0.42440480015267212</v>
      </c>
      <c r="N215" s="229">
        <f t="shared" si="46"/>
        <v>2.760696345447847</v>
      </c>
      <c r="O215" s="229">
        <f t="shared" si="42"/>
        <v>0</v>
      </c>
      <c r="P215" s="229">
        <f t="shared" si="43"/>
        <v>-2.760696345447847</v>
      </c>
      <c r="Q215" s="230">
        <f t="shared" si="37"/>
        <v>0</v>
      </c>
      <c r="R215" s="231">
        <f t="shared" si="38"/>
        <v>58.296537377757048</v>
      </c>
      <c r="S215" s="3"/>
      <c r="T215" s="3"/>
      <c r="U215" s="3"/>
      <c r="V215" s="3"/>
      <c r="W215" s="233">
        <f t="shared" si="44"/>
        <v>39284</v>
      </c>
    </row>
    <row r="216" spans="1:23" s="234" customFormat="1" x14ac:dyDescent="0.25">
      <c r="A216" s="3"/>
      <c r="B216" s="218">
        <f>+Datos!B207</f>
        <v>2007</v>
      </c>
      <c r="C216" s="219">
        <f>+Datos!C207</f>
        <v>7</v>
      </c>
      <c r="D216" s="220">
        <f>+Datos!D207</f>
        <v>22</v>
      </c>
      <c r="E216" s="221">
        <f>+Datos!E207</f>
        <v>0</v>
      </c>
      <c r="F216" s="222">
        <f>+Datos!F207</f>
        <v>3.2005424486846579</v>
      </c>
      <c r="G216" s="223">
        <f>+Datos!G207</f>
        <v>1</v>
      </c>
      <c r="H216" s="224">
        <f t="shared" si="39"/>
        <v>3.2005424486846579</v>
      </c>
      <c r="I216" s="225">
        <f t="shared" si="40"/>
        <v>-3.2005424486846579</v>
      </c>
      <c r="J216" s="226">
        <f t="shared" si="41"/>
        <v>24.195502606354854</v>
      </c>
      <c r="K216" s="227">
        <f t="shared" si="36"/>
        <v>57.877320788173037</v>
      </c>
      <c r="L216" s="226">
        <f t="shared" si="47"/>
        <v>-0.41921658958401053</v>
      </c>
      <c r="M216" s="228">
        <f t="shared" si="45"/>
        <v>0.41921658958401053</v>
      </c>
      <c r="N216" s="229">
        <f t="shared" si="46"/>
        <v>2.7813258591006473</v>
      </c>
      <c r="O216" s="229">
        <f t="shared" si="42"/>
        <v>0</v>
      </c>
      <c r="P216" s="229">
        <f t="shared" si="43"/>
        <v>-2.7813258591006473</v>
      </c>
      <c r="Q216" s="230">
        <f t="shared" si="37"/>
        <v>0</v>
      </c>
      <c r="R216" s="231">
        <f t="shared" si="38"/>
        <v>57.877320788173037</v>
      </c>
      <c r="S216" s="3"/>
      <c r="T216" s="3"/>
      <c r="U216" s="3"/>
      <c r="V216" s="3"/>
      <c r="W216" s="233">
        <f t="shared" si="44"/>
        <v>39285</v>
      </c>
    </row>
    <row r="217" spans="1:23" s="234" customFormat="1" x14ac:dyDescent="0.25">
      <c r="A217" s="3"/>
      <c r="B217" s="218">
        <f>+Datos!B208</f>
        <v>2007</v>
      </c>
      <c r="C217" s="219">
        <f>+Datos!C208</f>
        <v>7</v>
      </c>
      <c r="D217" s="220">
        <f>+Datos!D208</f>
        <v>23</v>
      </c>
      <c r="E217" s="221">
        <f>+Datos!E208</f>
        <v>0</v>
      </c>
      <c r="F217" s="222">
        <f>+Datos!F208</f>
        <v>3.2164179719355062</v>
      </c>
      <c r="G217" s="223">
        <f>+Datos!G208</f>
        <v>1</v>
      </c>
      <c r="H217" s="224">
        <f t="shared" si="39"/>
        <v>3.2164179719355062</v>
      </c>
      <c r="I217" s="225">
        <f t="shared" si="40"/>
        <v>-3.2164179719355062</v>
      </c>
      <c r="J217" s="226">
        <f t="shared" si="41"/>
        <v>23.781399334301568</v>
      </c>
      <c r="K217" s="227">
        <f t="shared" si="36"/>
        <v>57.463217516119748</v>
      </c>
      <c r="L217" s="226">
        <f t="shared" si="47"/>
        <v>-0.41410327205328912</v>
      </c>
      <c r="M217" s="228">
        <f t="shared" si="45"/>
        <v>0.41410327205328912</v>
      </c>
      <c r="N217" s="229">
        <f t="shared" si="46"/>
        <v>2.802314699882217</v>
      </c>
      <c r="O217" s="229">
        <f t="shared" si="42"/>
        <v>0</v>
      </c>
      <c r="P217" s="229">
        <f t="shared" si="43"/>
        <v>-2.802314699882217</v>
      </c>
      <c r="Q217" s="230">
        <f t="shared" si="37"/>
        <v>0</v>
      </c>
      <c r="R217" s="231">
        <f t="shared" si="38"/>
        <v>57.463217516119748</v>
      </c>
      <c r="S217" s="3"/>
      <c r="T217" s="3"/>
      <c r="U217" s="3"/>
      <c r="V217" s="3"/>
      <c r="W217" s="233">
        <f t="shared" si="44"/>
        <v>39286</v>
      </c>
    </row>
    <row r="218" spans="1:23" s="234" customFormat="1" x14ac:dyDescent="0.25">
      <c r="A218" s="3"/>
      <c r="B218" s="218">
        <f>+Datos!B209</f>
        <v>2007</v>
      </c>
      <c r="C218" s="219">
        <f>+Datos!C209</f>
        <v>7</v>
      </c>
      <c r="D218" s="220">
        <f>+Datos!D209</f>
        <v>24</v>
      </c>
      <c r="E218" s="221">
        <f>+Datos!E209</f>
        <v>0</v>
      </c>
      <c r="F218" s="222">
        <f>+Datos!F209</f>
        <v>3.2327237854645152</v>
      </c>
      <c r="G218" s="223">
        <f>+Datos!G209</f>
        <v>1</v>
      </c>
      <c r="H218" s="224">
        <f t="shared" si="39"/>
        <v>3.2327237854645152</v>
      </c>
      <c r="I218" s="225">
        <f t="shared" si="40"/>
        <v>-3.2327237854645152</v>
      </c>
      <c r="J218" s="226">
        <f t="shared" si="41"/>
        <v>23.372337850632849</v>
      </c>
      <c r="K218" s="227">
        <f t="shared" si="36"/>
        <v>57.054156032451033</v>
      </c>
      <c r="L218" s="226">
        <f t="shared" si="47"/>
        <v>-0.4090614836687152</v>
      </c>
      <c r="M218" s="228">
        <f t="shared" si="45"/>
        <v>0.4090614836687152</v>
      </c>
      <c r="N218" s="229">
        <f t="shared" si="46"/>
        <v>2.8236623017958</v>
      </c>
      <c r="O218" s="229">
        <f t="shared" si="42"/>
        <v>0</v>
      </c>
      <c r="P218" s="229">
        <f t="shared" si="43"/>
        <v>-2.8236623017958</v>
      </c>
      <c r="Q218" s="230">
        <f t="shared" si="37"/>
        <v>0</v>
      </c>
      <c r="R218" s="231">
        <f t="shared" si="38"/>
        <v>57.054156032451033</v>
      </c>
      <c r="S218" s="3"/>
      <c r="T218" s="3"/>
      <c r="U218" s="3"/>
      <c r="V218" s="3"/>
      <c r="W218" s="233">
        <f t="shared" si="44"/>
        <v>39287</v>
      </c>
    </row>
    <row r="219" spans="1:23" s="234" customFormat="1" x14ac:dyDescent="0.25">
      <c r="A219" s="3"/>
      <c r="B219" s="218">
        <f>+Datos!B210</f>
        <v>2007</v>
      </c>
      <c r="C219" s="219">
        <f>+Datos!C210</f>
        <v>7</v>
      </c>
      <c r="D219" s="220">
        <f>+Datos!D210</f>
        <v>25</v>
      </c>
      <c r="E219" s="221">
        <f>+Datos!E210</f>
        <v>0</v>
      </c>
      <c r="F219" s="222">
        <f>+Datos!F210</f>
        <v>3.2494558417735147</v>
      </c>
      <c r="G219" s="223">
        <f>+Datos!G210</f>
        <v>1</v>
      </c>
      <c r="H219" s="224">
        <f t="shared" si="39"/>
        <v>3.2494558417735147</v>
      </c>
      <c r="I219" s="225">
        <f t="shared" si="40"/>
        <v>-3.2494558417735147</v>
      </c>
      <c r="J219" s="226">
        <f t="shared" si="41"/>
        <v>22.968249867117628</v>
      </c>
      <c r="K219" s="227">
        <f t="shared" si="36"/>
        <v>56.650068048935807</v>
      </c>
      <c r="L219" s="226">
        <f t="shared" si="47"/>
        <v>-0.40408798351522535</v>
      </c>
      <c r="M219" s="228">
        <f t="shared" si="45"/>
        <v>0.40408798351522535</v>
      </c>
      <c r="N219" s="229">
        <f t="shared" si="46"/>
        <v>2.8453678582582893</v>
      </c>
      <c r="O219" s="229">
        <f t="shared" si="42"/>
        <v>0</v>
      </c>
      <c r="P219" s="229">
        <f t="shared" si="43"/>
        <v>-2.8453678582582893</v>
      </c>
      <c r="Q219" s="230">
        <f t="shared" si="37"/>
        <v>0</v>
      </c>
      <c r="R219" s="231">
        <f t="shared" si="38"/>
        <v>56.650068048935807</v>
      </c>
      <c r="S219" s="3"/>
      <c r="T219" s="3"/>
      <c r="U219" s="3"/>
      <c r="V219" s="3"/>
      <c r="W219" s="233">
        <f t="shared" si="44"/>
        <v>39288</v>
      </c>
    </row>
    <row r="220" spans="1:23" s="234" customFormat="1" x14ac:dyDescent="0.25">
      <c r="A220" s="3"/>
      <c r="B220" s="218">
        <f>+Datos!B211</f>
        <v>2007</v>
      </c>
      <c r="C220" s="219">
        <f>+Datos!C211</f>
        <v>7</v>
      </c>
      <c r="D220" s="220">
        <f>+Datos!D211</f>
        <v>26</v>
      </c>
      <c r="E220" s="221">
        <f>+Datos!E211</f>
        <v>0</v>
      </c>
      <c r="F220" s="222">
        <f>+Datos!F211</f>
        <v>3.2666099757546911</v>
      </c>
      <c r="G220" s="223">
        <f>+Datos!G211</f>
        <v>1</v>
      </c>
      <c r="H220" s="224">
        <f t="shared" si="39"/>
        <v>3.2666099757546911</v>
      </c>
      <c r="I220" s="225">
        <f t="shared" si="40"/>
        <v>-3.2666099757546911</v>
      </c>
      <c r="J220" s="226">
        <f t="shared" si="41"/>
        <v>22.569070215559158</v>
      </c>
      <c r="K220" s="227">
        <f t="shared" si="36"/>
        <v>56.250888397377338</v>
      </c>
      <c r="L220" s="226">
        <f t="shared" si="47"/>
        <v>-0.39917965155846957</v>
      </c>
      <c r="M220" s="228">
        <f t="shared" si="45"/>
        <v>0.39917965155846957</v>
      </c>
      <c r="N220" s="229">
        <f t="shared" si="46"/>
        <v>2.8674303241962216</v>
      </c>
      <c r="O220" s="229">
        <f t="shared" si="42"/>
        <v>0</v>
      </c>
      <c r="P220" s="229">
        <f t="shared" si="43"/>
        <v>-2.8674303241962216</v>
      </c>
      <c r="Q220" s="230">
        <f t="shared" si="37"/>
        <v>0</v>
      </c>
      <c r="R220" s="231">
        <f t="shared" si="38"/>
        <v>56.250888397377338</v>
      </c>
      <c r="S220" s="3"/>
      <c r="T220" s="3"/>
      <c r="U220" s="3"/>
      <c r="V220" s="3"/>
      <c r="W220" s="233">
        <f t="shared" si="44"/>
        <v>39289</v>
      </c>
    </row>
    <row r="221" spans="1:23" s="234" customFormat="1" x14ac:dyDescent="0.25">
      <c r="A221" s="3"/>
      <c r="B221" s="218">
        <f>+Datos!B212</f>
        <v>2007</v>
      </c>
      <c r="C221" s="219">
        <f>+Datos!C212</f>
        <v>7</v>
      </c>
      <c r="D221" s="220">
        <f>+Datos!D212</f>
        <v>27</v>
      </c>
      <c r="E221" s="221">
        <f>+Datos!E212</f>
        <v>0</v>
      </c>
      <c r="F221" s="222">
        <f>+Datos!F212</f>
        <v>3.2841819046906027</v>
      </c>
      <c r="G221" s="223">
        <f>+Datos!G212</f>
        <v>1</v>
      </c>
      <c r="H221" s="224">
        <f t="shared" si="39"/>
        <v>3.2841819046906027</v>
      </c>
      <c r="I221" s="225">
        <f t="shared" si="40"/>
        <v>-3.2841819046906027</v>
      </c>
      <c r="J221" s="226">
        <f t="shared" si="41"/>
        <v>22.174736728946847</v>
      </c>
      <c r="K221" s="227">
        <f t="shared" si="36"/>
        <v>55.856554910765027</v>
      </c>
      <c r="L221" s="226">
        <f t="shared" si="47"/>
        <v>-0.39433348661231094</v>
      </c>
      <c r="M221" s="228">
        <f t="shared" si="45"/>
        <v>0.39433348661231094</v>
      </c>
      <c r="N221" s="229">
        <f t="shared" si="46"/>
        <v>2.8898484180782917</v>
      </c>
      <c r="O221" s="229">
        <f t="shared" si="42"/>
        <v>0</v>
      </c>
      <c r="P221" s="229">
        <f t="shared" si="43"/>
        <v>-2.8898484180782917</v>
      </c>
      <c r="Q221" s="230">
        <f t="shared" si="37"/>
        <v>0</v>
      </c>
      <c r="R221" s="231">
        <f t="shared" si="38"/>
        <v>55.856554910765027</v>
      </c>
      <c r="S221" s="3"/>
      <c r="T221" s="3"/>
      <c r="U221" s="3"/>
      <c r="V221" s="3"/>
      <c r="W221" s="233">
        <f t="shared" si="44"/>
        <v>39290</v>
      </c>
    </row>
    <row r="222" spans="1:23" s="234" customFormat="1" x14ac:dyDescent="0.25">
      <c r="A222" s="3"/>
      <c r="B222" s="218">
        <f>+Datos!B213</f>
        <v>2007</v>
      </c>
      <c r="C222" s="219">
        <f>+Datos!C213</f>
        <v>7</v>
      </c>
      <c r="D222" s="220">
        <f>+Datos!D213</f>
        <v>28</v>
      </c>
      <c r="E222" s="221">
        <f>+Datos!E213</f>
        <v>0</v>
      </c>
      <c r="F222" s="222">
        <f>+Datos!F213</f>
        <v>3.3021672282541714</v>
      </c>
      <c r="G222" s="223">
        <f>+Datos!G213</f>
        <v>1</v>
      </c>
      <c r="H222" s="224">
        <f t="shared" si="39"/>
        <v>3.3021672282541714</v>
      </c>
      <c r="I222" s="225">
        <f t="shared" si="40"/>
        <v>-3.3021672282541714</v>
      </c>
      <c r="J222" s="226">
        <f t="shared" si="41"/>
        <v>21.785190124583796</v>
      </c>
      <c r="K222" s="227">
        <f t="shared" si="36"/>
        <v>55.467008306401979</v>
      </c>
      <c r="L222" s="226">
        <f t="shared" si="47"/>
        <v>-0.38954660436304778</v>
      </c>
      <c r="M222" s="228">
        <f t="shared" si="45"/>
        <v>0.38954660436304778</v>
      </c>
      <c r="N222" s="229">
        <f t="shared" si="46"/>
        <v>2.9126206238911236</v>
      </c>
      <c r="O222" s="229">
        <f t="shared" si="42"/>
        <v>0</v>
      </c>
      <c r="P222" s="229">
        <f t="shared" si="43"/>
        <v>-2.9126206238911236</v>
      </c>
      <c r="Q222" s="230">
        <f t="shared" si="37"/>
        <v>0</v>
      </c>
      <c r="R222" s="231">
        <f t="shared" si="38"/>
        <v>55.467008306401979</v>
      </c>
      <c r="S222" s="3"/>
      <c r="T222" s="3"/>
      <c r="U222" s="3"/>
      <c r="V222" s="3"/>
      <c r="W222" s="233">
        <f t="shared" si="44"/>
        <v>39291</v>
      </c>
    </row>
    <row r="223" spans="1:23" s="234" customFormat="1" x14ac:dyDescent="0.25">
      <c r="A223" s="3"/>
      <c r="B223" s="218">
        <f>+Datos!B214</f>
        <v>2007</v>
      </c>
      <c r="C223" s="219">
        <f>+Datos!C214</f>
        <v>7</v>
      </c>
      <c r="D223" s="220">
        <f>+Datos!D214</f>
        <v>29</v>
      </c>
      <c r="E223" s="221">
        <f>+Datos!E214</f>
        <v>0</v>
      </c>
      <c r="F223" s="222">
        <f>+Datos!F214</f>
        <v>3.3205614285087051</v>
      </c>
      <c r="G223" s="223">
        <f>+Datos!G214</f>
        <v>1</v>
      </c>
      <c r="H223" s="224">
        <f t="shared" si="39"/>
        <v>3.3205614285087051</v>
      </c>
      <c r="I223" s="225">
        <f t="shared" si="40"/>
        <v>-3.3205614285087051</v>
      </c>
      <c r="J223" s="226">
        <f t="shared" si="41"/>
        <v>21.400373889139402</v>
      </c>
      <c r="K223" s="227">
        <f t="shared" si="36"/>
        <v>55.082192070957582</v>
      </c>
      <c r="L223" s="226">
        <f t="shared" si="47"/>
        <v>-0.38481623544439714</v>
      </c>
      <c r="M223" s="228">
        <f t="shared" si="45"/>
        <v>0.38481623544439714</v>
      </c>
      <c r="N223" s="229">
        <f t="shared" si="46"/>
        <v>2.9357451930643079</v>
      </c>
      <c r="O223" s="229">
        <f t="shared" si="42"/>
        <v>0</v>
      </c>
      <c r="P223" s="229">
        <f t="shared" si="43"/>
        <v>-2.9357451930643079</v>
      </c>
      <c r="Q223" s="230">
        <f t="shared" si="37"/>
        <v>0</v>
      </c>
      <c r="R223" s="231">
        <f t="shared" si="38"/>
        <v>55.082192070957582</v>
      </c>
      <c r="S223" s="3"/>
      <c r="T223" s="3"/>
      <c r="U223" s="3"/>
      <c r="V223" s="3"/>
      <c r="W223" s="233">
        <f t="shared" si="44"/>
        <v>39292</v>
      </c>
    </row>
    <row r="224" spans="1:23" s="234" customFormat="1" x14ac:dyDescent="0.25">
      <c r="A224" s="3"/>
      <c r="B224" s="218">
        <f>+Datos!B215</f>
        <v>2007</v>
      </c>
      <c r="C224" s="219">
        <f>+Datos!C215</f>
        <v>7</v>
      </c>
      <c r="D224" s="220">
        <f>+Datos!D215</f>
        <v>30</v>
      </c>
      <c r="E224" s="221">
        <f>+Datos!E215</f>
        <v>0</v>
      </c>
      <c r="F224" s="222">
        <f>+Datos!F215</f>
        <v>3.3393598699078471</v>
      </c>
      <c r="G224" s="223">
        <f>+Datos!G215</f>
        <v>1</v>
      </c>
      <c r="H224" s="224">
        <f t="shared" si="39"/>
        <v>3.3393598699078471</v>
      </c>
      <c r="I224" s="225">
        <f t="shared" si="40"/>
        <v>-3.3393598699078471</v>
      </c>
      <c r="J224" s="226">
        <f t="shared" si="41"/>
        <v>21.02023416558248</v>
      </c>
      <c r="K224" s="227">
        <f t="shared" si="36"/>
        <v>54.702052347400659</v>
      </c>
      <c r="L224" s="226">
        <f t="shared" si="47"/>
        <v>-0.3801397235569226</v>
      </c>
      <c r="M224" s="228">
        <f t="shared" si="45"/>
        <v>0.3801397235569226</v>
      </c>
      <c r="N224" s="229">
        <f t="shared" si="46"/>
        <v>2.9592201463509245</v>
      </c>
      <c r="O224" s="229">
        <f t="shared" si="42"/>
        <v>0</v>
      </c>
      <c r="P224" s="229">
        <f t="shared" si="43"/>
        <v>-2.9592201463509245</v>
      </c>
      <c r="Q224" s="230">
        <f t="shared" si="37"/>
        <v>0</v>
      </c>
      <c r="R224" s="231">
        <f t="shared" si="38"/>
        <v>54.702052347400659</v>
      </c>
      <c r="S224" s="3"/>
      <c r="T224" s="3"/>
      <c r="U224" s="3"/>
      <c r="V224" s="3"/>
      <c r="W224" s="233">
        <f t="shared" si="44"/>
        <v>39293</v>
      </c>
    </row>
    <row r="225" spans="1:23" s="234" customFormat="1" x14ac:dyDescent="0.25">
      <c r="A225" s="3"/>
      <c r="B225" s="218">
        <f>+Datos!B216</f>
        <v>2007</v>
      </c>
      <c r="C225" s="219">
        <f>+Datos!C216</f>
        <v>7</v>
      </c>
      <c r="D225" s="220">
        <f>+Datos!D216</f>
        <v>31</v>
      </c>
      <c r="E225" s="221">
        <f>+Datos!E216</f>
        <v>0</v>
      </c>
      <c r="F225" s="222">
        <f>+Datos!F216</f>
        <v>3.3585577992956406</v>
      </c>
      <c r="G225" s="223">
        <f>+Datos!G216</f>
        <v>1</v>
      </c>
      <c r="H225" s="224">
        <f t="shared" si="39"/>
        <v>3.3585577992956406</v>
      </c>
      <c r="I225" s="225">
        <f t="shared" si="40"/>
        <v>-3.3585577992956406</v>
      </c>
      <c r="J225" s="226">
        <f t="shared" si="41"/>
        <v>20.644719641956065</v>
      </c>
      <c r="K225" s="227">
        <f t="shared" si="36"/>
        <v>54.326537823774245</v>
      </c>
      <c r="L225" s="226">
        <f t="shared" si="47"/>
        <v>-0.37551452362641413</v>
      </c>
      <c r="M225" s="228">
        <f t="shared" si="45"/>
        <v>0.37551452362641413</v>
      </c>
      <c r="N225" s="229">
        <f t="shared" si="46"/>
        <v>2.9830432756692264</v>
      </c>
      <c r="O225" s="229">
        <f t="shared" si="42"/>
        <v>0</v>
      </c>
      <c r="P225" s="229">
        <f t="shared" si="43"/>
        <v>-2.9830432756692264</v>
      </c>
      <c r="Q225" s="230">
        <f t="shared" si="37"/>
        <v>0</v>
      </c>
      <c r="R225" s="231">
        <f t="shared" si="38"/>
        <v>54.326537823774245</v>
      </c>
      <c r="S225" s="3"/>
      <c r="T225" s="3"/>
      <c r="U225" s="3"/>
      <c r="V225" s="3"/>
      <c r="W225" s="233">
        <f t="shared" si="44"/>
        <v>39294</v>
      </c>
    </row>
    <row r="226" spans="1:23" s="234" customFormat="1" x14ac:dyDescent="0.25">
      <c r="A226" s="3"/>
      <c r="B226" s="218">
        <f>+Datos!B217</f>
        <v>2007</v>
      </c>
      <c r="C226" s="219">
        <f>+Datos!C217</f>
        <v>8</v>
      </c>
      <c r="D226" s="220">
        <f>+Datos!D217</f>
        <v>1</v>
      </c>
      <c r="E226" s="221">
        <f>+Datos!E217</f>
        <v>0</v>
      </c>
      <c r="F226" s="222">
        <f>+Datos!F217</f>
        <v>3.3781503459064717</v>
      </c>
      <c r="G226" s="223">
        <f>+Datos!G217</f>
        <v>1</v>
      </c>
      <c r="H226" s="224">
        <f t="shared" si="39"/>
        <v>3.3781503459064717</v>
      </c>
      <c r="I226" s="225">
        <f t="shared" si="40"/>
        <v>-3.3781503459064717</v>
      </c>
      <c r="J226" s="226">
        <f t="shared" si="41"/>
        <v>20.2737814419608</v>
      </c>
      <c r="K226" s="227">
        <f t="shared" si="36"/>
        <v>53.95559962377898</v>
      </c>
      <c r="L226" s="226">
        <f t="shared" si="47"/>
        <v>-0.37093819999526545</v>
      </c>
      <c r="M226" s="228">
        <f t="shared" si="45"/>
        <v>0.37093819999526545</v>
      </c>
      <c r="N226" s="229">
        <f t="shared" si="46"/>
        <v>3.0072121459112062</v>
      </c>
      <c r="O226" s="229">
        <f t="shared" si="42"/>
        <v>0</v>
      </c>
      <c r="P226" s="229">
        <f t="shared" si="43"/>
        <v>-3.0072121459112062</v>
      </c>
      <c r="Q226" s="230">
        <f t="shared" si="37"/>
        <v>0</v>
      </c>
      <c r="R226" s="231">
        <f t="shared" si="38"/>
        <v>53.95559962377898</v>
      </c>
      <c r="S226" s="3"/>
      <c r="T226" s="3"/>
      <c r="U226" s="3"/>
      <c r="V226" s="3"/>
      <c r="W226" s="233">
        <f t="shared" si="44"/>
        <v>39295</v>
      </c>
    </row>
    <row r="227" spans="1:23" s="234" customFormat="1" x14ac:dyDescent="0.25">
      <c r="A227" s="3"/>
      <c r="B227" s="218">
        <f>+Datos!B218</f>
        <v>2007</v>
      </c>
      <c r="C227" s="219">
        <f>+Datos!C218</f>
        <v>8</v>
      </c>
      <c r="D227" s="220">
        <f>+Datos!D218</f>
        <v>2</v>
      </c>
      <c r="E227" s="221">
        <f>+Datos!E218</f>
        <v>0</v>
      </c>
      <c r="F227" s="222">
        <f>+Datos!F218</f>
        <v>3.3981325213651226</v>
      </c>
      <c r="G227" s="223">
        <f>+Datos!G218</f>
        <v>1</v>
      </c>
      <c r="H227" s="224">
        <f t="shared" si="39"/>
        <v>3.3981325213651226</v>
      </c>
      <c r="I227" s="225">
        <f t="shared" si="40"/>
        <v>-3.3981325213651226</v>
      </c>
      <c r="J227" s="226">
        <f t="shared" si="41"/>
        <v>19.907373017319014</v>
      </c>
      <c r="K227" s="227">
        <f t="shared" si="36"/>
        <v>53.58919119913719</v>
      </c>
      <c r="L227" s="226">
        <f t="shared" si="47"/>
        <v>-0.36640842464179002</v>
      </c>
      <c r="M227" s="228">
        <f t="shared" si="45"/>
        <v>0.36640842464179002</v>
      </c>
      <c r="N227" s="229">
        <f t="shared" si="46"/>
        <v>3.0317240967233325</v>
      </c>
      <c r="O227" s="229">
        <f t="shared" si="42"/>
        <v>0</v>
      </c>
      <c r="P227" s="229">
        <f t="shared" si="43"/>
        <v>-3.0317240967233325</v>
      </c>
      <c r="Q227" s="230">
        <f t="shared" si="37"/>
        <v>0</v>
      </c>
      <c r="R227" s="231">
        <f t="shared" si="38"/>
        <v>53.58919119913719</v>
      </c>
      <c r="S227" s="3"/>
      <c r="T227" s="3"/>
      <c r="U227" s="3"/>
      <c r="V227" s="3"/>
      <c r="W227" s="233">
        <f t="shared" si="44"/>
        <v>39296</v>
      </c>
    </row>
    <row r="228" spans="1:23" s="234" customFormat="1" x14ac:dyDescent="0.25">
      <c r="A228" s="3"/>
      <c r="B228" s="218">
        <f>+Datos!B219</f>
        <v>2007</v>
      </c>
      <c r="C228" s="219">
        <f>+Datos!C219</f>
        <v>8</v>
      </c>
      <c r="D228" s="220">
        <f>+Datos!D219</f>
        <v>3</v>
      </c>
      <c r="E228" s="221">
        <f>+Datos!E219</f>
        <v>0</v>
      </c>
      <c r="F228" s="222">
        <f>+Datos!F219</f>
        <v>3.4184992196867077</v>
      </c>
      <c r="G228" s="223">
        <f>+Datos!G219</f>
        <v>1</v>
      </c>
      <c r="H228" s="224">
        <f t="shared" si="39"/>
        <v>3.4184992196867077</v>
      </c>
      <c r="I228" s="225">
        <f t="shared" si="40"/>
        <v>-3.4184992196867077</v>
      </c>
      <c r="J228" s="226">
        <f t="shared" si="41"/>
        <v>19.545450041896931</v>
      </c>
      <c r="K228" s="227">
        <f t="shared" si="36"/>
        <v>53.227268223715114</v>
      </c>
      <c r="L228" s="226">
        <f t="shared" si="47"/>
        <v>-0.36192297542207541</v>
      </c>
      <c r="M228" s="228">
        <f t="shared" si="45"/>
        <v>0.36192297542207541</v>
      </c>
      <c r="N228" s="229">
        <f t="shared" si="46"/>
        <v>3.0565762442646323</v>
      </c>
      <c r="O228" s="229">
        <f t="shared" si="42"/>
        <v>0</v>
      </c>
      <c r="P228" s="229">
        <f t="shared" si="43"/>
        <v>-3.0565762442646323</v>
      </c>
      <c r="Q228" s="230">
        <f t="shared" si="37"/>
        <v>0</v>
      </c>
      <c r="R228" s="231">
        <f t="shared" si="38"/>
        <v>53.227268223715114</v>
      </c>
      <c r="S228" s="3"/>
      <c r="T228" s="3"/>
      <c r="U228" s="3"/>
      <c r="V228" s="3"/>
      <c r="W228" s="233">
        <f t="shared" si="44"/>
        <v>39297</v>
      </c>
    </row>
    <row r="229" spans="1:23" s="234" customFormat="1" x14ac:dyDescent="0.25">
      <c r="A229" s="3"/>
      <c r="B229" s="218">
        <f>+Datos!B220</f>
        <v>2007</v>
      </c>
      <c r="C229" s="219">
        <f>+Datos!C220</f>
        <v>8</v>
      </c>
      <c r="D229" s="220">
        <f>+Datos!D220</f>
        <v>4</v>
      </c>
      <c r="E229" s="221">
        <f>+Datos!E220</f>
        <v>0</v>
      </c>
      <c r="F229" s="222">
        <f>+Datos!F220</f>
        <v>3.4392452172767412</v>
      </c>
      <c r="G229" s="223">
        <f>+Datos!G220</f>
        <v>1</v>
      </c>
      <c r="H229" s="224">
        <f t="shared" si="39"/>
        <v>3.4392452172767412</v>
      </c>
      <c r="I229" s="225">
        <f t="shared" si="40"/>
        <v>-3.4392452172767412</v>
      </c>
      <c r="J229" s="226">
        <f t="shared" si="41"/>
        <v>19.187970307567188</v>
      </c>
      <c r="K229" s="227">
        <f t="shared" si="36"/>
        <v>52.869788489385371</v>
      </c>
      <c r="L229" s="226">
        <f t="shared" si="47"/>
        <v>-0.35747973432974334</v>
      </c>
      <c r="M229" s="228">
        <f t="shared" si="45"/>
        <v>0.35747973432974334</v>
      </c>
      <c r="N229" s="229">
        <f t="shared" si="46"/>
        <v>3.0817654829469978</v>
      </c>
      <c r="O229" s="229">
        <f t="shared" si="42"/>
        <v>0</v>
      </c>
      <c r="P229" s="229">
        <f t="shared" si="43"/>
        <v>-3.0817654829469978</v>
      </c>
      <c r="Q229" s="230">
        <f t="shared" si="37"/>
        <v>0</v>
      </c>
      <c r="R229" s="231">
        <f t="shared" si="38"/>
        <v>52.869788489385371</v>
      </c>
      <c r="S229" s="3"/>
      <c r="T229" s="3"/>
      <c r="U229" s="3"/>
      <c r="V229" s="3"/>
      <c r="W229" s="233">
        <f t="shared" si="44"/>
        <v>39298</v>
      </c>
    </row>
    <row r="230" spans="1:23" s="234" customFormat="1" x14ac:dyDescent="0.25">
      <c r="A230" s="3"/>
      <c r="B230" s="218">
        <f>+Datos!B221</f>
        <v>2007</v>
      </c>
      <c r="C230" s="219">
        <f>+Datos!C221</f>
        <v>8</v>
      </c>
      <c r="D230" s="220">
        <f>+Datos!D221</f>
        <v>5</v>
      </c>
      <c r="E230" s="221">
        <f>+Datos!E221</f>
        <v>0</v>
      </c>
      <c r="F230" s="222">
        <f>+Datos!F221</f>
        <v>3.46036517293108</v>
      </c>
      <c r="G230" s="223">
        <f>+Datos!G221</f>
        <v>1</v>
      </c>
      <c r="H230" s="224">
        <f t="shared" si="39"/>
        <v>3.46036517293108</v>
      </c>
      <c r="I230" s="225">
        <f t="shared" si="40"/>
        <v>-3.46036517293108</v>
      </c>
      <c r="J230" s="226">
        <f t="shared" si="41"/>
        <v>18.834893621798653</v>
      </c>
      <c r="K230" s="227">
        <f t="shared" si="36"/>
        <v>52.516711803616829</v>
      </c>
      <c r="L230" s="226">
        <f t="shared" si="47"/>
        <v>-0.35307668576854212</v>
      </c>
      <c r="M230" s="228">
        <f t="shared" si="45"/>
        <v>0.35307668576854212</v>
      </c>
      <c r="N230" s="229">
        <f t="shared" si="46"/>
        <v>3.1072884871625379</v>
      </c>
      <c r="O230" s="229">
        <f t="shared" si="42"/>
        <v>0</v>
      </c>
      <c r="P230" s="229">
        <f t="shared" si="43"/>
        <v>-3.1072884871625379</v>
      </c>
      <c r="Q230" s="230">
        <f t="shared" si="37"/>
        <v>0</v>
      </c>
      <c r="R230" s="231">
        <f t="shared" si="38"/>
        <v>52.516711803616829</v>
      </c>
      <c r="S230" s="3"/>
      <c r="T230" s="3"/>
      <c r="U230" s="3"/>
      <c r="V230" s="3"/>
      <c r="W230" s="233">
        <f t="shared" si="44"/>
        <v>39299</v>
      </c>
    </row>
    <row r="231" spans="1:23" s="234" customFormat="1" x14ac:dyDescent="0.25">
      <c r="A231" s="3"/>
      <c r="B231" s="218">
        <f>+Datos!B222</f>
        <v>2007</v>
      </c>
      <c r="C231" s="219">
        <f>+Datos!C222</f>
        <v>8</v>
      </c>
      <c r="D231" s="220">
        <f>+Datos!D222</f>
        <v>6</v>
      </c>
      <c r="E231" s="221">
        <f>+Datos!E222</f>
        <v>0</v>
      </c>
      <c r="F231" s="222">
        <f>+Datos!F222</f>
        <v>3.481853627835974</v>
      </c>
      <c r="G231" s="223">
        <f>+Datos!G222</f>
        <v>1</v>
      </c>
      <c r="H231" s="224">
        <f t="shared" si="39"/>
        <v>3.481853627835974</v>
      </c>
      <c r="I231" s="225">
        <f t="shared" si="40"/>
        <v>-3.481853627835974</v>
      </c>
      <c r="J231" s="226">
        <f t="shared" si="41"/>
        <v>18.486181706964921</v>
      </c>
      <c r="K231" s="227">
        <f t="shared" si="36"/>
        <v>52.1679998887831</v>
      </c>
      <c r="L231" s="226">
        <f t="shared" si="47"/>
        <v>-0.34871191483372854</v>
      </c>
      <c r="M231" s="228">
        <f t="shared" si="45"/>
        <v>0.34871191483372854</v>
      </c>
      <c r="N231" s="229">
        <f t="shared" si="46"/>
        <v>3.1331417130022454</v>
      </c>
      <c r="O231" s="229">
        <f t="shared" si="42"/>
        <v>0</v>
      </c>
      <c r="P231" s="229">
        <f t="shared" si="43"/>
        <v>-3.1331417130022454</v>
      </c>
      <c r="Q231" s="230">
        <f t="shared" si="37"/>
        <v>0</v>
      </c>
      <c r="R231" s="231">
        <f t="shared" si="38"/>
        <v>52.1679998887831</v>
      </c>
      <c r="S231" s="3"/>
      <c r="T231" s="3"/>
      <c r="U231" s="3"/>
      <c r="V231" s="3"/>
      <c r="W231" s="233">
        <f t="shared" si="44"/>
        <v>39300</v>
      </c>
    </row>
    <row r="232" spans="1:23" s="234" customFormat="1" x14ac:dyDescent="0.25">
      <c r="A232" s="3"/>
      <c r="B232" s="218">
        <f>+Datos!B223</f>
        <v>2007</v>
      </c>
      <c r="C232" s="219">
        <f>+Datos!C223</f>
        <v>8</v>
      </c>
      <c r="D232" s="220">
        <f>+Datos!D223</f>
        <v>7</v>
      </c>
      <c r="E232" s="221">
        <f>+Datos!E223</f>
        <v>0</v>
      </c>
      <c r="F232" s="222">
        <f>+Datos!F223</f>
        <v>3.5037050055680155</v>
      </c>
      <c r="G232" s="223">
        <f>+Datos!G223</f>
        <v>1</v>
      </c>
      <c r="H232" s="224">
        <f t="shared" si="39"/>
        <v>3.5037050055680155</v>
      </c>
      <c r="I232" s="225">
        <f t="shared" si="40"/>
        <v>-3.5037050055680155</v>
      </c>
      <c r="J232" s="226">
        <f t="shared" si="41"/>
        <v>18.141798101367034</v>
      </c>
      <c r="K232" s="227">
        <f t="shared" si="36"/>
        <v>51.823616283185217</v>
      </c>
      <c r="L232" s="226">
        <f t="shared" si="47"/>
        <v>-0.3443836055978835</v>
      </c>
      <c r="M232" s="228">
        <f t="shared" si="45"/>
        <v>0.3443836055978835</v>
      </c>
      <c r="N232" s="229">
        <f t="shared" si="46"/>
        <v>3.1593213999701319</v>
      </c>
      <c r="O232" s="229">
        <f t="shared" si="42"/>
        <v>0</v>
      </c>
      <c r="P232" s="229">
        <f t="shared" si="43"/>
        <v>-3.1593213999701319</v>
      </c>
      <c r="Q232" s="230">
        <f t="shared" si="37"/>
        <v>0</v>
      </c>
      <c r="R232" s="231">
        <f t="shared" si="38"/>
        <v>51.823616283185217</v>
      </c>
      <c r="S232" s="3"/>
      <c r="T232" s="3"/>
      <c r="U232" s="3"/>
      <c r="V232" s="3"/>
      <c r="W232" s="233">
        <f t="shared" si="44"/>
        <v>39301</v>
      </c>
    </row>
    <row r="233" spans="1:23" s="234" customFormat="1" x14ac:dyDescent="0.25">
      <c r="A233" s="3"/>
      <c r="B233" s="218">
        <f>+Datos!B224</f>
        <v>2007</v>
      </c>
      <c r="C233" s="219">
        <f>+Datos!C224</f>
        <v>8</v>
      </c>
      <c r="D233" s="220">
        <f>+Datos!D224</f>
        <v>8</v>
      </c>
      <c r="E233" s="221">
        <f>+Datos!E224</f>
        <v>0</v>
      </c>
      <c r="F233" s="222">
        <f>+Datos!F224</f>
        <v>3.5259136120941932</v>
      </c>
      <c r="G233" s="223">
        <f>+Datos!G224</f>
        <v>1</v>
      </c>
      <c r="H233" s="224">
        <f t="shared" si="39"/>
        <v>3.5259136120941932</v>
      </c>
      <c r="I233" s="225">
        <f t="shared" si="40"/>
        <v>-3.5259136120941932</v>
      </c>
      <c r="J233" s="226">
        <f t="shared" si="41"/>
        <v>17.801708061970015</v>
      </c>
      <c r="K233" s="227">
        <f t="shared" si="36"/>
        <v>51.483526243788191</v>
      </c>
      <c r="L233" s="226">
        <f t="shared" si="47"/>
        <v>-0.34009003939702609</v>
      </c>
      <c r="M233" s="228">
        <f t="shared" si="45"/>
        <v>0.34009003939702609</v>
      </c>
      <c r="N233" s="229">
        <f t="shared" si="46"/>
        <v>3.1858235726971671</v>
      </c>
      <c r="O233" s="229">
        <f t="shared" si="42"/>
        <v>0</v>
      </c>
      <c r="P233" s="229">
        <f t="shared" si="43"/>
        <v>-3.1858235726971671</v>
      </c>
      <c r="Q233" s="230">
        <f t="shared" si="37"/>
        <v>0</v>
      </c>
      <c r="R233" s="231">
        <f t="shared" si="38"/>
        <v>51.483526243788191</v>
      </c>
      <c r="S233" s="3"/>
      <c r="T233" s="3"/>
      <c r="U233" s="3"/>
      <c r="V233" s="3"/>
      <c r="W233" s="233">
        <f t="shared" si="44"/>
        <v>39302</v>
      </c>
    </row>
    <row r="234" spans="1:23" s="234" customFormat="1" x14ac:dyDescent="0.25">
      <c r="A234" s="3"/>
      <c r="B234" s="218">
        <f>+Datos!B225</f>
        <v>2007</v>
      </c>
      <c r="C234" s="219">
        <f>+Datos!C225</f>
        <v>8</v>
      </c>
      <c r="D234" s="220">
        <f>+Datos!D225</f>
        <v>9</v>
      </c>
      <c r="E234" s="221">
        <f>+Datos!E225</f>
        <v>0</v>
      </c>
      <c r="F234" s="222">
        <f>+Datos!F225</f>
        <v>3.5484736357718276</v>
      </c>
      <c r="G234" s="223">
        <f>+Datos!G225</f>
        <v>1</v>
      </c>
      <c r="H234" s="224">
        <f t="shared" si="39"/>
        <v>3.5484736357718276</v>
      </c>
      <c r="I234" s="225">
        <f t="shared" si="40"/>
        <v>-3.5484736357718276</v>
      </c>
      <c r="J234" s="226">
        <f t="shared" si="41"/>
        <v>17.465878468856459</v>
      </c>
      <c r="K234" s="227">
        <f t="shared" si="36"/>
        <v>51.147696650674639</v>
      </c>
      <c r="L234" s="226">
        <f t="shared" si="47"/>
        <v>-0.33582959311355154</v>
      </c>
      <c r="M234" s="228">
        <f t="shared" si="45"/>
        <v>0.33582959311355154</v>
      </c>
      <c r="N234" s="229">
        <f t="shared" si="46"/>
        <v>3.2126440426582761</v>
      </c>
      <c r="O234" s="229">
        <f t="shared" si="42"/>
        <v>0</v>
      </c>
      <c r="P234" s="229">
        <f t="shared" si="43"/>
        <v>-3.2126440426582761</v>
      </c>
      <c r="Q234" s="230">
        <f t="shared" si="37"/>
        <v>0</v>
      </c>
      <c r="R234" s="231">
        <f t="shared" si="38"/>
        <v>51.147696650674639</v>
      </c>
      <c r="S234" s="3"/>
      <c r="T234" s="3"/>
      <c r="U234" s="3"/>
      <c r="V234" s="3"/>
      <c r="W234" s="233">
        <f t="shared" si="44"/>
        <v>39303</v>
      </c>
    </row>
    <row r="235" spans="1:23" s="234" customFormat="1" x14ac:dyDescent="0.25">
      <c r="A235" s="3"/>
      <c r="B235" s="218">
        <f>+Datos!B226</f>
        <v>2007</v>
      </c>
      <c r="C235" s="219">
        <f>+Datos!C226</f>
        <v>8</v>
      </c>
      <c r="D235" s="220">
        <f>+Datos!D226</f>
        <v>10</v>
      </c>
      <c r="E235" s="221">
        <f>+Datos!E226</f>
        <v>0</v>
      </c>
      <c r="F235" s="222">
        <f>+Datos!F226</f>
        <v>3.5713791473486372</v>
      </c>
      <c r="G235" s="223">
        <f>+Datos!G226</f>
        <v>1</v>
      </c>
      <c r="H235" s="224">
        <f t="shared" si="39"/>
        <v>3.5713791473486372</v>
      </c>
      <c r="I235" s="225">
        <f t="shared" si="40"/>
        <v>-3.5713791473486372</v>
      </c>
      <c r="J235" s="226">
        <f t="shared" si="41"/>
        <v>17.134277731403845</v>
      </c>
      <c r="K235" s="227">
        <f t="shared" si="36"/>
        <v>50.816095913222028</v>
      </c>
      <c r="L235" s="226">
        <f t="shared" si="47"/>
        <v>-0.33160073745261087</v>
      </c>
      <c r="M235" s="228">
        <f t="shared" si="45"/>
        <v>0.33160073745261087</v>
      </c>
      <c r="N235" s="229">
        <f t="shared" si="46"/>
        <v>3.2397784098960263</v>
      </c>
      <c r="O235" s="229">
        <f t="shared" si="42"/>
        <v>0</v>
      </c>
      <c r="P235" s="229">
        <f t="shared" si="43"/>
        <v>-3.2397784098960263</v>
      </c>
      <c r="Q235" s="230">
        <f t="shared" si="37"/>
        <v>0</v>
      </c>
      <c r="R235" s="231">
        <f t="shared" si="38"/>
        <v>50.816095913222028</v>
      </c>
      <c r="S235" s="3"/>
      <c r="T235" s="3"/>
      <c r="U235" s="3"/>
      <c r="V235" s="3"/>
      <c r="W235" s="233">
        <f t="shared" si="44"/>
        <v>39304</v>
      </c>
    </row>
    <row r="236" spans="1:23" s="234" customFormat="1" x14ac:dyDescent="0.25">
      <c r="A236" s="3"/>
      <c r="B236" s="218">
        <f>+Datos!B227</f>
        <v>2007</v>
      </c>
      <c r="C236" s="219">
        <f>+Datos!C227</f>
        <v>8</v>
      </c>
      <c r="D236" s="220">
        <f>+Datos!D227</f>
        <v>11</v>
      </c>
      <c r="E236" s="221">
        <f>+Datos!E227</f>
        <v>0</v>
      </c>
      <c r="F236" s="222">
        <f>+Datos!F227</f>
        <v>3.5946240999626942</v>
      </c>
      <c r="G236" s="223">
        <f>+Datos!G227</f>
        <v>1</v>
      </c>
      <c r="H236" s="224">
        <f t="shared" si="39"/>
        <v>3.5946240999626942</v>
      </c>
      <c r="I236" s="225">
        <f t="shared" si="40"/>
        <v>-3.5946240999626942</v>
      </c>
      <c r="J236" s="226">
        <f t="shared" si="41"/>
        <v>16.806875696195554</v>
      </c>
      <c r="K236" s="227">
        <f t="shared" si="36"/>
        <v>50.488693878013734</v>
      </c>
      <c r="L236" s="226">
        <f t="shared" si="47"/>
        <v>-0.32740203520829425</v>
      </c>
      <c r="M236" s="228">
        <f t="shared" si="45"/>
        <v>0.32740203520829425</v>
      </c>
      <c r="N236" s="229">
        <f t="shared" si="46"/>
        <v>3.2672220647543999</v>
      </c>
      <c r="O236" s="229">
        <f t="shared" si="42"/>
        <v>0</v>
      </c>
      <c r="P236" s="229">
        <f t="shared" si="43"/>
        <v>-3.2672220647543999</v>
      </c>
      <c r="Q236" s="230">
        <f t="shared" si="37"/>
        <v>0</v>
      </c>
      <c r="R236" s="231">
        <f t="shared" si="38"/>
        <v>50.488693878013734</v>
      </c>
      <c r="S236" s="3"/>
      <c r="T236" s="3"/>
      <c r="U236" s="3"/>
      <c r="V236" s="3"/>
      <c r="W236" s="233">
        <f t="shared" si="44"/>
        <v>39305</v>
      </c>
    </row>
    <row r="237" spans="1:23" s="234" customFormat="1" x14ac:dyDescent="0.25">
      <c r="A237" s="3"/>
      <c r="B237" s="218">
        <f>+Datos!B228</f>
        <v>2007</v>
      </c>
      <c r="C237" s="219">
        <f>+Datos!C228</f>
        <v>8</v>
      </c>
      <c r="D237" s="220">
        <f>+Datos!D228</f>
        <v>12</v>
      </c>
      <c r="E237" s="221">
        <f>+Datos!E228</f>
        <v>0</v>
      </c>
      <c r="F237" s="222">
        <f>+Datos!F228</f>
        <v>3.6182023291424459</v>
      </c>
      <c r="G237" s="223">
        <f>+Datos!G228</f>
        <v>1</v>
      </c>
      <c r="H237" s="224">
        <f t="shared" si="39"/>
        <v>3.6182023291424459</v>
      </c>
      <c r="I237" s="225">
        <f t="shared" si="40"/>
        <v>-3.6182023291424459</v>
      </c>
      <c r="J237" s="226">
        <f t="shared" si="41"/>
        <v>16.483643556678437</v>
      </c>
      <c r="K237" s="227">
        <f t="shared" si="36"/>
        <v>50.165461738496617</v>
      </c>
      <c r="L237" s="226">
        <f t="shared" si="47"/>
        <v>-0.32323213951711693</v>
      </c>
      <c r="M237" s="228">
        <f t="shared" si="45"/>
        <v>0.32323213951711693</v>
      </c>
      <c r="N237" s="229">
        <f t="shared" si="46"/>
        <v>3.2949701896253289</v>
      </c>
      <c r="O237" s="229">
        <f t="shared" si="42"/>
        <v>0</v>
      </c>
      <c r="P237" s="229">
        <f t="shared" si="43"/>
        <v>-3.2949701896253289</v>
      </c>
      <c r="Q237" s="230">
        <f t="shared" si="37"/>
        <v>0</v>
      </c>
      <c r="R237" s="231">
        <f t="shared" si="38"/>
        <v>50.165461738496617</v>
      </c>
      <c r="S237" s="3"/>
      <c r="T237" s="3"/>
      <c r="U237" s="3"/>
      <c r="V237" s="3"/>
      <c r="W237" s="233">
        <f t="shared" si="44"/>
        <v>39306</v>
      </c>
    </row>
    <row r="238" spans="1:23" s="234" customFormat="1" x14ac:dyDescent="0.25">
      <c r="A238" s="3"/>
      <c r="B238" s="218">
        <f>+Datos!B229</f>
        <v>2007</v>
      </c>
      <c r="C238" s="219">
        <f>+Datos!C229</f>
        <v>8</v>
      </c>
      <c r="D238" s="220">
        <f>+Datos!D229</f>
        <v>13</v>
      </c>
      <c r="E238" s="221">
        <f>+Datos!E229</f>
        <v>0</v>
      </c>
      <c r="F238" s="222">
        <f>+Datos!F229</f>
        <v>3.6421075528067002</v>
      </c>
      <c r="G238" s="223">
        <f>+Datos!G229</f>
        <v>1</v>
      </c>
      <c r="H238" s="224">
        <f t="shared" si="39"/>
        <v>3.6421075528067002</v>
      </c>
      <c r="I238" s="225">
        <f t="shared" si="40"/>
        <v>-3.6421075528067002</v>
      </c>
      <c r="J238" s="226">
        <f t="shared" si="41"/>
        <v>16.164553764582472</v>
      </c>
      <c r="K238" s="227">
        <f t="shared" si="36"/>
        <v>49.846371946400652</v>
      </c>
      <c r="L238" s="226">
        <f t="shared" si="47"/>
        <v>-0.31908979209596566</v>
      </c>
      <c r="M238" s="228">
        <f t="shared" si="45"/>
        <v>0.31908979209596566</v>
      </c>
      <c r="N238" s="229">
        <f t="shared" si="46"/>
        <v>3.3230177607107345</v>
      </c>
      <c r="O238" s="229">
        <f t="shared" si="42"/>
        <v>0</v>
      </c>
      <c r="P238" s="229">
        <f t="shared" si="43"/>
        <v>-3.3230177607107345</v>
      </c>
      <c r="Q238" s="230">
        <f t="shared" si="37"/>
        <v>0</v>
      </c>
      <c r="R238" s="231">
        <f t="shared" si="38"/>
        <v>49.846371946400652</v>
      </c>
      <c r="S238" s="3"/>
      <c r="T238" s="3"/>
      <c r="U238" s="3"/>
      <c r="V238" s="3"/>
      <c r="W238" s="233">
        <f t="shared" si="44"/>
        <v>39307</v>
      </c>
    </row>
    <row r="239" spans="1:23" s="234" customFormat="1" x14ac:dyDescent="0.25">
      <c r="A239" s="3"/>
      <c r="B239" s="218">
        <f>+Datos!B230</f>
        <v>2007</v>
      </c>
      <c r="C239" s="219">
        <f>+Datos!C230</f>
        <v>8</v>
      </c>
      <c r="D239" s="220">
        <f>+Datos!D230</f>
        <v>14</v>
      </c>
      <c r="E239" s="221">
        <f>+Datos!E230</f>
        <v>0</v>
      </c>
      <c r="F239" s="222">
        <f>+Datos!F230</f>
        <v>3.6663333712646433</v>
      </c>
      <c r="G239" s="223">
        <f>+Datos!G230</f>
        <v>1</v>
      </c>
      <c r="H239" s="224">
        <f t="shared" si="39"/>
        <v>3.6663333712646433</v>
      </c>
      <c r="I239" s="225">
        <f t="shared" si="40"/>
        <v>-3.6663333712646433</v>
      </c>
      <c r="J239" s="226">
        <f t="shared" si="41"/>
        <v>15.849579943120549</v>
      </c>
      <c r="K239" s="227">
        <f t="shared" si="36"/>
        <v>49.531398124938733</v>
      </c>
      <c r="L239" s="226">
        <f t="shared" si="47"/>
        <v>-0.3149738214619191</v>
      </c>
      <c r="M239" s="228">
        <f t="shared" si="45"/>
        <v>0.3149738214619191</v>
      </c>
      <c r="N239" s="229">
        <f t="shared" si="46"/>
        <v>3.3513595498027242</v>
      </c>
      <c r="O239" s="229">
        <f t="shared" si="42"/>
        <v>0</v>
      </c>
      <c r="P239" s="229">
        <f t="shared" si="43"/>
        <v>-3.3513595498027242</v>
      </c>
      <c r="Q239" s="230">
        <f t="shared" si="37"/>
        <v>0</v>
      </c>
      <c r="R239" s="231">
        <f t="shared" si="38"/>
        <v>49.531398124938733</v>
      </c>
      <c r="S239" s="3"/>
      <c r="T239" s="3"/>
      <c r="U239" s="3"/>
      <c r="V239" s="3"/>
      <c r="W239" s="233">
        <f t="shared" si="44"/>
        <v>39308</v>
      </c>
    </row>
    <row r="240" spans="1:23" s="234" customFormat="1" x14ac:dyDescent="0.25">
      <c r="A240" s="3"/>
      <c r="B240" s="218">
        <f>+Datos!B231</f>
        <v>2007</v>
      </c>
      <c r="C240" s="219">
        <f>+Datos!C231</f>
        <v>8</v>
      </c>
      <c r="D240" s="220">
        <f>+Datos!D231</f>
        <v>15</v>
      </c>
      <c r="E240" s="221">
        <f>+Datos!E231</f>
        <v>0</v>
      </c>
      <c r="F240" s="222">
        <f>+Datos!F231</f>
        <v>3.6908732672158187</v>
      </c>
      <c r="G240" s="223">
        <f>+Datos!G231</f>
        <v>1</v>
      </c>
      <c r="H240" s="224">
        <f t="shared" si="39"/>
        <v>3.6908732672158187</v>
      </c>
      <c r="I240" s="225">
        <f t="shared" si="40"/>
        <v>-3.6908732672158187</v>
      </c>
      <c r="J240" s="226">
        <f t="shared" si="41"/>
        <v>15.538696801988573</v>
      </c>
      <c r="K240" s="227">
        <f t="shared" si="36"/>
        <v>49.220514983806751</v>
      </c>
      <c r="L240" s="226">
        <f t="shared" si="47"/>
        <v>-0.31088314113198123</v>
      </c>
      <c r="M240" s="228">
        <f t="shared" si="45"/>
        <v>0.31088314113198123</v>
      </c>
      <c r="N240" s="229">
        <f t="shared" si="46"/>
        <v>3.3799901260838374</v>
      </c>
      <c r="O240" s="229">
        <f t="shared" si="42"/>
        <v>0</v>
      </c>
      <c r="P240" s="229">
        <f t="shared" si="43"/>
        <v>-3.3799901260838374</v>
      </c>
      <c r="Q240" s="230">
        <f t="shared" si="37"/>
        <v>0</v>
      </c>
      <c r="R240" s="231">
        <f t="shared" si="38"/>
        <v>49.220514983806751</v>
      </c>
      <c r="S240" s="3"/>
      <c r="T240" s="3"/>
      <c r="U240" s="3"/>
      <c r="V240" s="3"/>
      <c r="W240" s="233">
        <f t="shared" si="44"/>
        <v>39309</v>
      </c>
    </row>
    <row r="241" spans="1:23" s="234" customFormat="1" x14ac:dyDescent="0.25">
      <c r="A241" s="3"/>
      <c r="B241" s="218">
        <f>+Datos!B232</f>
        <v>2007</v>
      </c>
      <c r="C241" s="219">
        <f>+Datos!C232</f>
        <v>8</v>
      </c>
      <c r="D241" s="220">
        <f>+Datos!D232</f>
        <v>16</v>
      </c>
      <c r="E241" s="221">
        <f>+Datos!E232</f>
        <v>0</v>
      </c>
      <c r="F241" s="222">
        <f>+Datos!F232</f>
        <v>3.7157206057501373</v>
      </c>
      <c r="G241" s="223">
        <f>+Datos!G232</f>
        <v>1</v>
      </c>
      <c r="H241" s="224">
        <f t="shared" si="39"/>
        <v>3.7157206057501373</v>
      </c>
      <c r="I241" s="225">
        <f t="shared" si="40"/>
        <v>-3.7157206057501373</v>
      </c>
      <c r="J241" s="226">
        <f t="shared" si="41"/>
        <v>15.231880054187924</v>
      </c>
      <c r="K241" s="227">
        <f t="shared" si="36"/>
        <v>48.913698236006105</v>
      </c>
      <c r="L241" s="226">
        <f t="shared" si="47"/>
        <v>-0.30681674780064583</v>
      </c>
      <c r="M241" s="228">
        <f t="shared" si="45"/>
        <v>0.30681674780064583</v>
      </c>
      <c r="N241" s="229">
        <f t="shared" si="46"/>
        <v>3.4089038579494915</v>
      </c>
      <c r="O241" s="229">
        <f t="shared" si="42"/>
        <v>0</v>
      </c>
      <c r="P241" s="229">
        <f t="shared" si="43"/>
        <v>-3.4089038579494915</v>
      </c>
      <c r="Q241" s="230">
        <f t="shared" si="37"/>
        <v>0</v>
      </c>
      <c r="R241" s="231">
        <f t="shared" si="38"/>
        <v>48.913698236006105</v>
      </c>
      <c r="S241" s="3"/>
      <c r="T241" s="3"/>
      <c r="U241" s="3"/>
      <c r="V241" s="3"/>
      <c r="W241" s="233">
        <f t="shared" si="44"/>
        <v>39310</v>
      </c>
    </row>
    <row r="242" spans="1:23" s="234" customFormat="1" x14ac:dyDescent="0.25">
      <c r="A242" s="3"/>
      <c r="B242" s="218">
        <f>+Datos!B233</f>
        <v>2007</v>
      </c>
      <c r="C242" s="219">
        <f>+Datos!C233</f>
        <v>8</v>
      </c>
      <c r="D242" s="220">
        <f>+Datos!D233</f>
        <v>17</v>
      </c>
      <c r="E242" s="221">
        <f>+Datos!E233</f>
        <v>0</v>
      </c>
      <c r="F242" s="222">
        <f>+Datos!F233</f>
        <v>3.7408686343478852</v>
      </c>
      <c r="G242" s="223">
        <f>+Datos!G233</f>
        <v>1</v>
      </c>
      <c r="H242" s="224">
        <f t="shared" si="39"/>
        <v>3.7408686343478852</v>
      </c>
      <c r="I242" s="225">
        <f t="shared" si="40"/>
        <v>-3.7408686343478852</v>
      </c>
      <c r="J242" s="226">
        <f t="shared" si="41"/>
        <v>14.929106334694101</v>
      </c>
      <c r="K242" s="227">
        <f t="shared" si="36"/>
        <v>48.610924516512284</v>
      </c>
      <c r="L242" s="226">
        <f t="shared" si="47"/>
        <v>-0.30277371949382115</v>
      </c>
      <c r="M242" s="228">
        <f t="shared" si="45"/>
        <v>0.30277371949382115</v>
      </c>
      <c r="N242" s="229">
        <f t="shared" si="46"/>
        <v>3.438094914854064</v>
      </c>
      <c r="O242" s="229">
        <f t="shared" si="42"/>
        <v>0</v>
      </c>
      <c r="P242" s="229">
        <f t="shared" si="43"/>
        <v>-3.438094914854064</v>
      </c>
      <c r="Q242" s="230">
        <f t="shared" si="37"/>
        <v>0</v>
      </c>
      <c r="R242" s="231">
        <f t="shared" si="38"/>
        <v>48.610924516512284</v>
      </c>
      <c r="S242" s="3"/>
      <c r="T242" s="3"/>
      <c r="U242" s="3"/>
      <c r="V242" s="3"/>
      <c r="W242" s="233">
        <f t="shared" si="44"/>
        <v>39311</v>
      </c>
    </row>
    <row r="243" spans="1:23" s="234" customFormat="1" x14ac:dyDescent="0.25">
      <c r="A243" s="3"/>
      <c r="B243" s="218">
        <f>+Datos!B234</f>
        <v>2007</v>
      </c>
      <c r="C243" s="219">
        <f>+Datos!C234</f>
        <v>8</v>
      </c>
      <c r="D243" s="220">
        <f>+Datos!D234</f>
        <v>18</v>
      </c>
      <c r="E243" s="221">
        <f>+Datos!E234</f>
        <v>0</v>
      </c>
      <c r="F243" s="222">
        <f>+Datos!F234</f>
        <v>3.7663104828797125</v>
      </c>
      <c r="G243" s="223">
        <f>+Datos!G234</f>
        <v>1</v>
      </c>
      <c r="H243" s="224">
        <f t="shared" si="39"/>
        <v>3.7663104828797125</v>
      </c>
      <c r="I243" s="225">
        <f t="shared" si="40"/>
        <v>-3.7663104828797125</v>
      </c>
      <c r="J243" s="226">
        <f t="shared" si="41"/>
        <v>14.630353120996659</v>
      </c>
      <c r="K243" s="227">
        <f t="shared" si="36"/>
        <v>48.312171302814839</v>
      </c>
      <c r="L243" s="226">
        <f t="shared" si="47"/>
        <v>-0.29875321369744512</v>
      </c>
      <c r="M243" s="228">
        <f t="shared" si="45"/>
        <v>0.29875321369744512</v>
      </c>
      <c r="N243" s="229">
        <f t="shared" si="46"/>
        <v>3.4675572691822674</v>
      </c>
      <c r="O243" s="229">
        <f t="shared" si="42"/>
        <v>0</v>
      </c>
      <c r="P243" s="229">
        <f t="shared" si="43"/>
        <v>-3.4675572691822674</v>
      </c>
      <c r="Q243" s="230">
        <f t="shared" si="37"/>
        <v>0</v>
      </c>
      <c r="R243" s="231">
        <f t="shared" si="38"/>
        <v>48.312171302814839</v>
      </c>
      <c r="S243" s="3"/>
      <c r="T243" s="3"/>
      <c r="U243" s="3"/>
      <c r="V243" s="3"/>
      <c r="W243" s="233">
        <f t="shared" si="44"/>
        <v>39312</v>
      </c>
    </row>
    <row r="244" spans="1:23" s="234" customFormat="1" x14ac:dyDescent="0.25">
      <c r="A244" s="3"/>
      <c r="B244" s="218">
        <f>+Datos!B235</f>
        <v>2007</v>
      </c>
      <c r="C244" s="219">
        <f>+Datos!C235</f>
        <v>8</v>
      </c>
      <c r="D244" s="220">
        <f>+Datos!D235</f>
        <v>19</v>
      </c>
      <c r="E244" s="221">
        <f>+Datos!E235</f>
        <v>0</v>
      </c>
      <c r="F244" s="222">
        <f>+Datos!F235</f>
        <v>3.7920391636066335</v>
      </c>
      <c r="G244" s="223">
        <f>+Datos!G235</f>
        <v>1</v>
      </c>
      <c r="H244" s="224">
        <f t="shared" si="39"/>
        <v>3.7920391636066335</v>
      </c>
      <c r="I244" s="225">
        <f t="shared" si="40"/>
        <v>-3.7920391636066335</v>
      </c>
      <c r="J244" s="226">
        <f t="shared" si="41"/>
        <v>14.335598655536746</v>
      </c>
      <c r="K244" s="227">
        <f t="shared" si="36"/>
        <v>48.017416837354929</v>
      </c>
      <c r="L244" s="226">
        <f t="shared" si="47"/>
        <v>-0.29475446545990991</v>
      </c>
      <c r="M244" s="228">
        <f t="shared" si="45"/>
        <v>0.29475446545990991</v>
      </c>
      <c r="N244" s="229">
        <f t="shared" si="46"/>
        <v>3.4972846981467236</v>
      </c>
      <c r="O244" s="229">
        <f t="shared" si="42"/>
        <v>0</v>
      </c>
      <c r="P244" s="229">
        <f t="shared" si="43"/>
        <v>-3.4972846981467236</v>
      </c>
      <c r="Q244" s="230">
        <f t="shared" si="37"/>
        <v>0</v>
      </c>
      <c r="R244" s="231">
        <f t="shared" si="38"/>
        <v>48.017416837354929</v>
      </c>
      <c r="S244" s="3"/>
      <c r="T244" s="3"/>
      <c r="U244" s="3"/>
      <c r="V244" s="3"/>
      <c r="W244" s="233">
        <f t="shared" si="44"/>
        <v>39313</v>
      </c>
    </row>
    <row r="245" spans="1:23" s="234" customFormat="1" x14ac:dyDescent="0.25">
      <c r="A245" s="3"/>
      <c r="B245" s="218">
        <f>+Datos!B236</f>
        <v>2007</v>
      </c>
      <c r="C245" s="219">
        <f>+Datos!C236</f>
        <v>8</v>
      </c>
      <c r="D245" s="220">
        <f>+Datos!D236</f>
        <v>20</v>
      </c>
      <c r="E245" s="221">
        <f>+Datos!E236</f>
        <v>0</v>
      </c>
      <c r="F245" s="222">
        <f>+Datos!F236</f>
        <v>3.8180475711800446</v>
      </c>
      <c r="G245" s="223">
        <f>+Datos!G236</f>
        <v>1</v>
      </c>
      <c r="H245" s="224">
        <f t="shared" si="39"/>
        <v>3.8180475711800446</v>
      </c>
      <c r="I245" s="225">
        <f t="shared" si="40"/>
        <v>-3.8180475711800446</v>
      </c>
      <c r="J245" s="226">
        <f t="shared" si="41"/>
        <v>14.044821870069425</v>
      </c>
      <c r="K245" s="227">
        <f t="shared" si="36"/>
        <v>47.726640051887607</v>
      </c>
      <c r="L245" s="226">
        <f t="shared" si="47"/>
        <v>-0.29077678546732244</v>
      </c>
      <c r="M245" s="228">
        <f t="shared" si="45"/>
        <v>0.29077678546732244</v>
      </c>
      <c r="N245" s="229">
        <f t="shared" si="46"/>
        <v>3.5272707857127221</v>
      </c>
      <c r="O245" s="229">
        <f t="shared" si="42"/>
        <v>0</v>
      </c>
      <c r="P245" s="229">
        <f t="shared" si="43"/>
        <v>-3.5272707857127221</v>
      </c>
      <c r="Q245" s="230">
        <f t="shared" si="37"/>
        <v>0</v>
      </c>
      <c r="R245" s="231">
        <f t="shared" si="38"/>
        <v>47.726640051887607</v>
      </c>
      <c r="S245" s="3"/>
      <c r="T245" s="3"/>
      <c r="U245" s="3"/>
      <c r="V245" s="3"/>
      <c r="W245" s="233">
        <f t="shared" si="44"/>
        <v>39314</v>
      </c>
    </row>
    <row r="246" spans="1:23" s="234" customFormat="1" x14ac:dyDescent="0.25">
      <c r="A246" s="3"/>
      <c r="B246" s="218">
        <f>+Datos!B237</f>
        <v>2007</v>
      </c>
      <c r="C246" s="219">
        <f>+Datos!C237</f>
        <v>8</v>
      </c>
      <c r="D246" s="220">
        <f>+Datos!D237</f>
        <v>21</v>
      </c>
      <c r="E246" s="221">
        <f>+Datos!E237</f>
        <v>0</v>
      </c>
      <c r="F246" s="222">
        <f>+Datos!F237</f>
        <v>3.8443284826417026</v>
      </c>
      <c r="G246" s="223">
        <f>+Datos!G237</f>
        <v>1</v>
      </c>
      <c r="H246" s="224">
        <f t="shared" si="39"/>
        <v>3.8443284826417026</v>
      </c>
      <c r="I246" s="225">
        <f t="shared" si="40"/>
        <v>-3.8443284826417026</v>
      </c>
      <c r="J246" s="226">
        <f t="shared" si="41"/>
        <v>13.75800231197856</v>
      </c>
      <c r="K246" s="227">
        <f t="shared" si="36"/>
        <v>47.439820493796738</v>
      </c>
      <c r="L246" s="226">
        <f t="shared" si="47"/>
        <v>-0.28681955809086901</v>
      </c>
      <c r="M246" s="228">
        <f t="shared" si="45"/>
        <v>0.28681955809086901</v>
      </c>
      <c r="N246" s="229">
        <f t="shared" si="46"/>
        <v>3.5575089245508336</v>
      </c>
      <c r="O246" s="229">
        <f t="shared" si="42"/>
        <v>0</v>
      </c>
      <c r="P246" s="229">
        <f t="shared" si="43"/>
        <v>-3.5575089245508336</v>
      </c>
      <c r="Q246" s="230">
        <f t="shared" si="37"/>
        <v>0</v>
      </c>
      <c r="R246" s="231">
        <f t="shared" si="38"/>
        <v>47.439820493796738</v>
      </c>
      <c r="S246" s="3"/>
      <c r="T246" s="3"/>
      <c r="U246" s="3"/>
      <c r="V246" s="3"/>
      <c r="W246" s="233">
        <f t="shared" si="44"/>
        <v>39315</v>
      </c>
    </row>
    <row r="247" spans="1:23" s="234" customFormat="1" x14ac:dyDescent="0.25">
      <c r="A247" s="3"/>
      <c r="B247" s="218">
        <f>+Datos!B238</f>
        <v>2007</v>
      </c>
      <c r="C247" s="219">
        <f>+Datos!C238</f>
        <v>8</v>
      </c>
      <c r="D247" s="220">
        <f>+Datos!D238</f>
        <v>22</v>
      </c>
      <c r="E247" s="221">
        <f>+Datos!E238</f>
        <v>0</v>
      </c>
      <c r="F247" s="222">
        <f>+Datos!F238</f>
        <v>3.870874557423718</v>
      </c>
      <c r="G247" s="223">
        <f>+Datos!G238</f>
        <v>1</v>
      </c>
      <c r="H247" s="224">
        <f t="shared" si="39"/>
        <v>3.870874557423718</v>
      </c>
      <c r="I247" s="225">
        <f t="shared" si="40"/>
        <v>-3.870874557423718</v>
      </c>
      <c r="J247" s="226">
        <f t="shared" si="41"/>
        <v>13.475120072572478</v>
      </c>
      <c r="K247" s="227">
        <f t="shared" si="36"/>
        <v>47.15693825439066</v>
      </c>
      <c r="L247" s="226">
        <f t="shared" si="47"/>
        <v>-0.28288223940607793</v>
      </c>
      <c r="M247" s="228">
        <f t="shared" si="45"/>
        <v>0.28288223940607793</v>
      </c>
      <c r="N247" s="229">
        <f t="shared" si="46"/>
        <v>3.5879923180176401</v>
      </c>
      <c r="O247" s="229">
        <f t="shared" si="42"/>
        <v>0</v>
      </c>
      <c r="P247" s="229">
        <f t="shared" si="43"/>
        <v>-3.5879923180176401</v>
      </c>
      <c r="Q247" s="230">
        <f t="shared" si="37"/>
        <v>0</v>
      </c>
      <c r="R247" s="231">
        <f t="shared" si="38"/>
        <v>47.15693825439066</v>
      </c>
      <c r="S247" s="3"/>
      <c r="T247" s="3"/>
      <c r="U247" s="3"/>
      <c r="V247" s="3"/>
      <c r="W247" s="233">
        <f t="shared" si="44"/>
        <v>39316</v>
      </c>
    </row>
    <row r="248" spans="1:23" s="234" customFormat="1" x14ac:dyDescent="0.25">
      <c r="A248" s="3"/>
      <c r="B248" s="218">
        <f>+Datos!B239</f>
        <v>2007</v>
      </c>
      <c r="C248" s="219">
        <f>+Datos!C239</f>
        <v>8</v>
      </c>
      <c r="D248" s="220">
        <f>+Datos!D239</f>
        <v>23</v>
      </c>
      <c r="E248" s="221">
        <f>+Datos!E239</f>
        <v>0</v>
      </c>
      <c r="F248" s="222">
        <f>+Datos!F239</f>
        <v>3.8976783373485762</v>
      </c>
      <c r="G248" s="223">
        <f>+Datos!G239</f>
        <v>1</v>
      </c>
      <c r="H248" s="224">
        <f t="shared" si="39"/>
        <v>3.8976783373485762</v>
      </c>
      <c r="I248" s="225">
        <f t="shared" si="40"/>
        <v>-3.8976783373485762</v>
      </c>
      <c r="J248" s="226">
        <f t="shared" si="41"/>
        <v>13.196155717388686</v>
      </c>
      <c r="K248" s="227">
        <f t="shared" si="36"/>
        <v>46.877973899206864</v>
      </c>
      <c r="L248" s="226">
        <f t="shared" si="47"/>
        <v>-0.27896435518379548</v>
      </c>
      <c r="M248" s="228">
        <f t="shared" si="45"/>
        <v>0.27896435518379548</v>
      </c>
      <c r="N248" s="229">
        <f t="shared" si="46"/>
        <v>3.6187139821647807</v>
      </c>
      <c r="O248" s="229">
        <f t="shared" si="42"/>
        <v>0</v>
      </c>
      <c r="P248" s="229">
        <f t="shared" si="43"/>
        <v>-3.6187139821647807</v>
      </c>
      <c r="Q248" s="230">
        <f t="shared" si="37"/>
        <v>0</v>
      </c>
      <c r="R248" s="231">
        <f t="shared" si="38"/>
        <v>46.877973899206864</v>
      </c>
      <c r="S248" s="3"/>
      <c r="T248" s="3"/>
      <c r="U248" s="3"/>
      <c r="V248" s="3"/>
      <c r="W248" s="233">
        <f t="shared" si="44"/>
        <v>39317</v>
      </c>
    </row>
    <row r="249" spans="1:23" s="234" customFormat="1" x14ac:dyDescent="0.25">
      <c r="A249" s="3"/>
      <c r="B249" s="218">
        <f>+Datos!B240</f>
        <v>2007</v>
      </c>
      <c r="C249" s="219">
        <f>+Datos!C240</f>
        <v>8</v>
      </c>
      <c r="D249" s="220">
        <f>+Datos!D240</f>
        <v>24</v>
      </c>
      <c r="E249" s="221">
        <f>+Datos!E240</f>
        <v>0</v>
      </c>
      <c r="F249" s="222">
        <f>+Datos!F240</f>
        <v>3.9247322466291443</v>
      </c>
      <c r="G249" s="223">
        <f>+Datos!G240</f>
        <v>1</v>
      </c>
      <c r="H249" s="224">
        <f t="shared" si="39"/>
        <v>3.9247322466291443</v>
      </c>
      <c r="I249" s="225">
        <f t="shared" si="40"/>
        <v>-3.9247322466291443</v>
      </c>
      <c r="J249" s="226">
        <f t="shared" si="41"/>
        <v>12.921090218535834</v>
      </c>
      <c r="K249" s="227">
        <f t="shared" si="36"/>
        <v>46.602908400354011</v>
      </c>
      <c r="L249" s="226">
        <f t="shared" si="47"/>
        <v>-0.27506549885285381</v>
      </c>
      <c r="M249" s="228">
        <f t="shared" si="45"/>
        <v>0.27506549885285381</v>
      </c>
      <c r="N249" s="229">
        <f t="shared" si="46"/>
        <v>3.6496667477762905</v>
      </c>
      <c r="O249" s="229">
        <f t="shared" si="42"/>
        <v>0</v>
      </c>
      <c r="P249" s="229">
        <f t="shared" si="43"/>
        <v>-3.6496667477762905</v>
      </c>
      <c r="Q249" s="230">
        <f t="shared" si="37"/>
        <v>0</v>
      </c>
      <c r="R249" s="231">
        <f t="shared" si="38"/>
        <v>46.602908400354011</v>
      </c>
      <c r="S249" s="3"/>
      <c r="T249" s="3"/>
      <c r="U249" s="3"/>
      <c r="V249" s="3"/>
      <c r="W249" s="233">
        <f t="shared" si="44"/>
        <v>39318</v>
      </c>
    </row>
    <row r="250" spans="1:23" s="234" customFormat="1" x14ac:dyDescent="0.25">
      <c r="A250" s="3"/>
      <c r="B250" s="218">
        <f>+Datos!B241</f>
        <v>2007</v>
      </c>
      <c r="C250" s="219">
        <f>+Datos!C241</f>
        <v>8</v>
      </c>
      <c r="D250" s="220">
        <f>+Datos!D241</f>
        <v>25</v>
      </c>
      <c r="E250" s="221">
        <f>+Datos!E241</f>
        <v>0</v>
      </c>
      <c r="F250" s="222">
        <f>+Datos!F241</f>
        <v>3.9520285918686575</v>
      </c>
      <c r="G250" s="223">
        <f>+Datos!G241</f>
        <v>1</v>
      </c>
      <c r="H250" s="224">
        <f t="shared" si="39"/>
        <v>3.9520285918686575</v>
      </c>
      <c r="I250" s="225">
        <f t="shared" si="40"/>
        <v>-3.9520285918686575</v>
      </c>
      <c r="J250" s="226">
        <f t="shared" si="41"/>
        <v>12.649904889100767</v>
      </c>
      <c r="K250" s="227">
        <f t="shared" si="36"/>
        <v>46.331723070918947</v>
      </c>
      <c r="L250" s="226">
        <f t="shared" si="47"/>
        <v>-0.27118532943506324</v>
      </c>
      <c r="M250" s="228">
        <f t="shared" si="45"/>
        <v>0.27118532943506324</v>
      </c>
      <c r="N250" s="229">
        <f t="shared" si="46"/>
        <v>3.6808432624335943</v>
      </c>
      <c r="O250" s="229">
        <f t="shared" si="42"/>
        <v>0</v>
      </c>
      <c r="P250" s="229">
        <f t="shared" si="43"/>
        <v>-3.6808432624335943</v>
      </c>
      <c r="Q250" s="230">
        <f t="shared" si="37"/>
        <v>0</v>
      </c>
      <c r="R250" s="231">
        <f t="shared" si="38"/>
        <v>46.331723070918947</v>
      </c>
      <c r="S250" s="3"/>
      <c r="T250" s="3"/>
      <c r="U250" s="3"/>
      <c r="V250" s="3"/>
      <c r="W250" s="233">
        <f t="shared" si="44"/>
        <v>39319</v>
      </c>
    </row>
    <row r="251" spans="1:23" s="234" customFormat="1" x14ac:dyDescent="0.25">
      <c r="A251" s="3"/>
      <c r="B251" s="218">
        <f>+Datos!B242</f>
        <v>2007</v>
      </c>
      <c r="C251" s="219">
        <f>+Datos!C242</f>
        <v>8</v>
      </c>
      <c r="D251" s="220">
        <f>+Datos!D242</f>
        <v>26</v>
      </c>
      <c r="E251" s="221">
        <f>+Datos!E242</f>
        <v>0</v>
      </c>
      <c r="F251" s="222">
        <f>+Datos!F242</f>
        <v>3.979559562060679</v>
      </c>
      <c r="G251" s="223">
        <f>+Datos!G242</f>
        <v>1</v>
      </c>
      <c r="H251" s="224">
        <f t="shared" si="39"/>
        <v>3.979559562060679</v>
      </c>
      <c r="I251" s="225">
        <f t="shared" si="40"/>
        <v>-3.979559562060679</v>
      </c>
      <c r="J251" s="226">
        <f t="shared" si="41"/>
        <v>12.382581319647885</v>
      </c>
      <c r="K251" s="227">
        <f t="shared" si="36"/>
        <v>46.064399501466063</v>
      </c>
      <c r="L251" s="226">
        <f t="shared" si="47"/>
        <v>-0.26732356945288416</v>
      </c>
      <c r="M251" s="228">
        <f t="shared" si="45"/>
        <v>0.26732356945288416</v>
      </c>
      <c r="N251" s="229">
        <f t="shared" si="46"/>
        <v>3.7122359926077948</v>
      </c>
      <c r="O251" s="229">
        <f t="shared" si="42"/>
        <v>0</v>
      </c>
      <c r="P251" s="229">
        <f t="shared" si="43"/>
        <v>-3.7122359926077948</v>
      </c>
      <c r="Q251" s="230">
        <f t="shared" si="37"/>
        <v>0</v>
      </c>
      <c r="R251" s="231">
        <f t="shared" si="38"/>
        <v>46.064399501466063</v>
      </c>
      <c r="S251" s="3"/>
      <c r="T251" s="3"/>
      <c r="U251" s="3"/>
      <c r="V251" s="3"/>
      <c r="W251" s="233">
        <f t="shared" si="44"/>
        <v>39320</v>
      </c>
    </row>
    <row r="252" spans="1:23" s="234" customFormat="1" x14ac:dyDescent="0.25">
      <c r="A252" s="3"/>
      <c r="B252" s="218">
        <f>+Datos!B243</f>
        <v>2007</v>
      </c>
      <c r="C252" s="219">
        <f>+Datos!C243</f>
        <v>8</v>
      </c>
      <c r="D252" s="220">
        <f>+Datos!D243</f>
        <v>27</v>
      </c>
      <c r="E252" s="221">
        <f>+Datos!E243</f>
        <v>0</v>
      </c>
      <c r="F252" s="222">
        <f>+Datos!F243</f>
        <v>4.0073172285892049</v>
      </c>
      <c r="G252" s="223">
        <f>+Datos!G243</f>
        <v>1</v>
      </c>
      <c r="H252" s="224">
        <f t="shared" si="39"/>
        <v>4.0073172285892049</v>
      </c>
      <c r="I252" s="225">
        <f t="shared" si="40"/>
        <v>-4.0073172285892049</v>
      </c>
      <c r="J252" s="226">
        <f t="shared" si="41"/>
        <v>12.119101316837233</v>
      </c>
      <c r="K252" s="227">
        <f t="shared" si="36"/>
        <v>45.800919498655411</v>
      </c>
      <c r="L252" s="226">
        <f t="shared" si="47"/>
        <v>-0.26348000281065254</v>
      </c>
      <c r="M252" s="228">
        <f t="shared" si="45"/>
        <v>0.26348000281065254</v>
      </c>
      <c r="N252" s="229">
        <f t="shared" si="46"/>
        <v>3.7438372257785524</v>
      </c>
      <c r="O252" s="229">
        <f t="shared" si="42"/>
        <v>0</v>
      </c>
      <c r="P252" s="229">
        <f t="shared" si="43"/>
        <v>-3.7438372257785524</v>
      </c>
      <c r="Q252" s="230">
        <f t="shared" si="37"/>
        <v>0</v>
      </c>
      <c r="R252" s="231">
        <f t="shared" si="38"/>
        <v>45.800919498655411</v>
      </c>
      <c r="S252" s="3"/>
      <c r="T252" s="3"/>
      <c r="U252" s="3"/>
      <c r="V252" s="3"/>
      <c r="W252" s="233">
        <f t="shared" si="44"/>
        <v>39321</v>
      </c>
    </row>
    <row r="253" spans="1:23" s="234" customFormat="1" x14ac:dyDescent="0.25">
      <c r="A253" s="3"/>
      <c r="B253" s="218">
        <f>+Datos!B244</f>
        <v>2007</v>
      </c>
      <c r="C253" s="219">
        <f>+Datos!C244</f>
        <v>8</v>
      </c>
      <c r="D253" s="220">
        <f>+Datos!D244</f>
        <v>28</v>
      </c>
      <c r="E253" s="221">
        <f>+Datos!E244</f>
        <v>0</v>
      </c>
      <c r="F253" s="222">
        <f>+Datos!F244</f>
        <v>4.0352935452285443</v>
      </c>
      <c r="G253" s="223">
        <f>+Datos!G244</f>
        <v>1</v>
      </c>
      <c r="H253" s="224">
        <f t="shared" si="39"/>
        <v>4.0352935452285443</v>
      </c>
      <c r="I253" s="225">
        <f t="shared" si="40"/>
        <v>-4.0352935452285443</v>
      </c>
      <c r="J253" s="226">
        <f t="shared" si="41"/>
        <v>11.859446844186692</v>
      </c>
      <c r="K253" s="227">
        <f t="shared" si="36"/>
        <v>45.541265026004872</v>
      </c>
      <c r="L253" s="226">
        <f t="shared" si="47"/>
        <v>-0.25965447265053854</v>
      </c>
      <c r="M253" s="228">
        <f t="shared" si="45"/>
        <v>0.25965447265053854</v>
      </c>
      <c r="N253" s="229">
        <f t="shared" si="46"/>
        <v>3.7756390725780058</v>
      </c>
      <c r="O253" s="229">
        <f t="shared" si="42"/>
        <v>0</v>
      </c>
      <c r="P253" s="229">
        <f t="shared" si="43"/>
        <v>-3.7756390725780058</v>
      </c>
      <c r="Q253" s="230">
        <f t="shared" si="37"/>
        <v>0</v>
      </c>
      <c r="R253" s="231">
        <f t="shared" si="38"/>
        <v>45.541265026004872</v>
      </c>
      <c r="S253" s="3"/>
      <c r="T253" s="3"/>
      <c r="U253" s="3"/>
      <c r="V253" s="3"/>
      <c r="W253" s="233">
        <f t="shared" si="44"/>
        <v>39322</v>
      </c>
    </row>
    <row r="254" spans="1:23" s="234" customFormat="1" x14ac:dyDescent="0.25">
      <c r="A254" s="3"/>
      <c r="B254" s="218">
        <f>+Datos!B245</f>
        <v>2007</v>
      </c>
      <c r="C254" s="219">
        <f>+Datos!C245</f>
        <v>8</v>
      </c>
      <c r="D254" s="220">
        <f>+Datos!D245</f>
        <v>29</v>
      </c>
      <c r="E254" s="221">
        <f>+Datos!E245</f>
        <v>0</v>
      </c>
      <c r="F254" s="222">
        <f>+Datos!F245</f>
        <v>4.0634803481434085</v>
      </c>
      <c r="G254" s="223">
        <f>+Datos!G245</f>
        <v>1</v>
      </c>
      <c r="H254" s="224">
        <f t="shared" si="39"/>
        <v>4.0634803481434085</v>
      </c>
      <c r="I254" s="225">
        <f t="shared" si="40"/>
        <v>-4.0634803481434085</v>
      </c>
      <c r="J254" s="226">
        <f t="shared" si="41"/>
        <v>11.603599965002383</v>
      </c>
      <c r="K254" s="227">
        <f t="shared" si="36"/>
        <v>45.285418146820561</v>
      </c>
      <c r="L254" s="226">
        <f t="shared" si="47"/>
        <v>-0.25584687918431115</v>
      </c>
      <c r="M254" s="228">
        <f t="shared" si="45"/>
        <v>0.25584687918431115</v>
      </c>
      <c r="N254" s="229">
        <f t="shared" si="46"/>
        <v>3.8076334689590974</v>
      </c>
      <c r="O254" s="229">
        <f t="shared" si="42"/>
        <v>0</v>
      </c>
      <c r="P254" s="229">
        <f t="shared" si="43"/>
        <v>-3.8076334689590974</v>
      </c>
      <c r="Q254" s="230">
        <f t="shared" si="37"/>
        <v>0</v>
      </c>
      <c r="R254" s="231">
        <f t="shared" si="38"/>
        <v>45.285418146820561</v>
      </c>
      <c r="S254" s="3"/>
      <c r="T254" s="3"/>
      <c r="U254" s="3"/>
      <c r="V254" s="3"/>
      <c r="W254" s="233">
        <f t="shared" si="44"/>
        <v>39323</v>
      </c>
    </row>
    <row r="255" spans="1:23" s="234" customFormat="1" x14ac:dyDescent="0.25">
      <c r="A255" s="3"/>
      <c r="B255" s="218">
        <f>+Datos!B246</f>
        <v>2007</v>
      </c>
      <c r="C255" s="219">
        <f>+Datos!C246</f>
        <v>8</v>
      </c>
      <c r="D255" s="220">
        <f>+Datos!D246</f>
        <v>30</v>
      </c>
      <c r="E255" s="221">
        <f>+Datos!E246</f>
        <v>0</v>
      </c>
      <c r="F255" s="222">
        <f>+Datos!F246</f>
        <v>4.0918693558888437</v>
      </c>
      <c r="G255" s="223">
        <f>+Datos!G246</f>
        <v>1</v>
      </c>
      <c r="H255" s="224">
        <f t="shared" si="39"/>
        <v>4.0918693558888437</v>
      </c>
      <c r="I255" s="225">
        <f t="shared" si="40"/>
        <v>-4.0918693558888437</v>
      </c>
      <c r="J255" s="226">
        <f t="shared" si="41"/>
        <v>11.351542787499923</v>
      </c>
      <c r="K255" s="227">
        <f t="shared" si="36"/>
        <v>45.033360969318103</v>
      </c>
      <c r="L255" s="226">
        <f t="shared" si="47"/>
        <v>-0.25205717750245782</v>
      </c>
      <c r="M255" s="228">
        <f t="shared" si="45"/>
        <v>0.25205717750245782</v>
      </c>
      <c r="N255" s="229">
        <f t="shared" si="46"/>
        <v>3.8398121783863859</v>
      </c>
      <c r="O255" s="229">
        <f t="shared" si="42"/>
        <v>0</v>
      </c>
      <c r="P255" s="229">
        <f t="shared" si="43"/>
        <v>-3.8398121783863859</v>
      </c>
      <c r="Q255" s="230">
        <f t="shared" si="37"/>
        <v>0</v>
      </c>
      <c r="R255" s="231">
        <f t="shared" si="38"/>
        <v>45.033360969318103</v>
      </c>
      <c r="S255" s="3"/>
      <c r="T255" s="3"/>
      <c r="U255" s="3"/>
      <c r="V255" s="3"/>
      <c r="W255" s="233">
        <f t="shared" si="44"/>
        <v>39324</v>
      </c>
    </row>
    <row r="256" spans="1:23" s="234" customFormat="1" x14ac:dyDescent="0.25">
      <c r="A256" s="3"/>
      <c r="B256" s="218">
        <f>+Datos!B247</f>
        <v>2007</v>
      </c>
      <c r="C256" s="219">
        <f>+Datos!C247</f>
        <v>8</v>
      </c>
      <c r="D256" s="220">
        <f>+Datos!D247</f>
        <v>31</v>
      </c>
      <c r="E256" s="221">
        <f>+Datos!E247</f>
        <v>0</v>
      </c>
      <c r="F256" s="222">
        <f>+Datos!F247</f>
        <v>4.1204521694102905</v>
      </c>
      <c r="G256" s="223">
        <f>+Datos!G247</f>
        <v>1</v>
      </c>
      <c r="H256" s="224">
        <f t="shared" si="39"/>
        <v>4.1204521694102905</v>
      </c>
      <c r="I256" s="225">
        <f t="shared" si="40"/>
        <v>-4.1204521694102905</v>
      </c>
      <c r="J256" s="226">
        <f t="shared" si="41"/>
        <v>11.103257412137536</v>
      </c>
      <c r="K256" s="227">
        <f t="shared" si="36"/>
        <v>44.785075593955717</v>
      </c>
      <c r="L256" s="226">
        <f t="shared" si="47"/>
        <v>-0.24828537536238571</v>
      </c>
      <c r="M256" s="228">
        <f t="shared" si="45"/>
        <v>0.24828537536238571</v>
      </c>
      <c r="N256" s="229">
        <f t="shared" si="46"/>
        <v>3.8721667940479048</v>
      </c>
      <c r="O256" s="229">
        <f t="shared" si="42"/>
        <v>0</v>
      </c>
      <c r="P256" s="229">
        <f t="shared" si="43"/>
        <v>-3.8721667940479048</v>
      </c>
      <c r="Q256" s="230">
        <f t="shared" si="37"/>
        <v>0</v>
      </c>
      <c r="R256" s="231">
        <f t="shared" si="38"/>
        <v>44.785075593955717</v>
      </c>
      <c r="S256" s="3"/>
      <c r="T256" s="3"/>
      <c r="U256" s="3"/>
      <c r="V256" s="3"/>
      <c r="W256" s="233">
        <f t="shared" si="44"/>
        <v>39325</v>
      </c>
    </row>
    <row r="257" spans="1:23" s="234" customFormat="1" x14ac:dyDescent="0.25">
      <c r="A257" s="3"/>
      <c r="B257" s="218">
        <f>+Datos!B248</f>
        <v>2007</v>
      </c>
      <c r="C257" s="219">
        <f>+Datos!C248</f>
        <v>9</v>
      </c>
      <c r="D257" s="220">
        <f>+Datos!D248</f>
        <v>1</v>
      </c>
      <c r="E257" s="221">
        <f>+Datos!E248</f>
        <v>0</v>
      </c>
      <c r="F257" s="222">
        <f>+Datos!F248</f>
        <v>4.1492202720435518</v>
      </c>
      <c r="G257" s="223">
        <f>+Datos!G248</f>
        <v>1</v>
      </c>
      <c r="H257" s="224">
        <f t="shared" si="39"/>
        <v>4.1492202720435518</v>
      </c>
      <c r="I257" s="225">
        <f t="shared" si="40"/>
        <v>-4.1492202720435518</v>
      </c>
      <c r="J257" s="226">
        <f t="shared" si="41"/>
        <v>10.858725881180124</v>
      </c>
      <c r="K257" s="227">
        <f t="shared" si="36"/>
        <v>44.540544062998308</v>
      </c>
      <c r="L257" s="226">
        <f t="shared" si="47"/>
        <v>-0.24453153095740987</v>
      </c>
      <c r="M257" s="228">
        <f t="shared" si="45"/>
        <v>0.24453153095740987</v>
      </c>
      <c r="N257" s="229">
        <f t="shared" si="46"/>
        <v>3.9046887410861419</v>
      </c>
      <c r="O257" s="229">
        <f t="shared" si="42"/>
        <v>0</v>
      </c>
      <c r="P257" s="229">
        <f t="shared" si="43"/>
        <v>-3.9046887410861419</v>
      </c>
      <c r="Q257" s="230">
        <f t="shared" si="37"/>
        <v>0</v>
      </c>
      <c r="R257" s="231">
        <f t="shared" si="38"/>
        <v>44.540544062998308</v>
      </c>
      <c r="S257" s="3"/>
      <c r="T257" s="3"/>
      <c r="U257" s="3"/>
      <c r="V257" s="3"/>
      <c r="W257" s="233">
        <f t="shared" si="44"/>
        <v>39326</v>
      </c>
    </row>
    <row r="258" spans="1:23" s="234" customFormat="1" x14ac:dyDescent="0.25">
      <c r="A258" s="3"/>
      <c r="B258" s="218">
        <f>+Datos!B249</f>
        <v>2007</v>
      </c>
      <c r="C258" s="219">
        <f>+Datos!C249</f>
        <v>9</v>
      </c>
      <c r="D258" s="220">
        <f>+Datos!D249</f>
        <v>2</v>
      </c>
      <c r="E258" s="221">
        <f>+Datos!E249</f>
        <v>0</v>
      </c>
      <c r="F258" s="222">
        <f>+Datos!F249</f>
        <v>4.1781650295147958</v>
      </c>
      <c r="G258" s="223">
        <f>+Datos!G249</f>
        <v>1</v>
      </c>
      <c r="H258" s="224">
        <f t="shared" si="39"/>
        <v>4.1781650295147958</v>
      </c>
      <c r="I258" s="225">
        <f t="shared" si="40"/>
        <v>-4.1781650295147958</v>
      </c>
      <c r="J258" s="226">
        <f t="shared" si="41"/>
        <v>10.617930130511423</v>
      </c>
      <c r="K258" s="227">
        <f t="shared" si="36"/>
        <v>44.299748312329605</v>
      </c>
      <c r="L258" s="226">
        <f t="shared" si="47"/>
        <v>-0.24079575066870262</v>
      </c>
      <c r="M258" s="228">
        <f t="shared" si="45"/>
        <v>0.24079575066870262</v>
      </c>
      <c r="N258" s="229">
        <f t="shared" si="46"/>
        <v>3.9373692788460932</v>
      </c>
      <c r="O258" s="229">
        <f t="shared" si="42"/>
        <v>0</v>
      </c>
      <c r="P258" s="229">
        <f t="shared" si="43"/>
        <v>-3.9373692788460932</v>
      </c>
      <c r="Q258" s="230">
        <f t="shared" si="37"/>
        <v>0</v>
      </c>
      <c r="R258" s="231">
        <f t="shared" si="38"/>
        <v>44.299748312329605</v>
      </c>
      <c r="S258" s="3"/>
      <c r="T258" s="3"/>
      <c r="U258" s="3"/>
      <c r="V258" s="3"/>
      <c r="W258" s="233">
        <f t="shared" si="44"/>
        <v>39327</v>
      </c>
    </row>
    <row r="259" spans="1:23" s="234" customFormat="1" x14ac:dyDescent="0.25">
      <c r="A259" s="3"/>
      <c r="B259" s="218">
        <f>+Datos!B250</f>
        <v>2007</v>
      </c>
      <c r="C259" s="219">
        <f>+Datos!C250</f>
        <v>9</v>
      </c>
      <c r="D259" s="220">
        <f>+Datos!D250</f>
        <v>3</v>
      </c>
      <c r="E259" s="221">
        <f>+Datos!E250</f>
        <v>0</v>
      </c>
      <c r="F259" s="222">
        <f>+Datos!F250</f>
        <v>4.2072776899405557</v>
      </c>
      <c r="G259" s="223">
        <f>+Datos!G250</f>
        <v>1</v>
      </c>
      <c r="H259" s="224">
        <f t="shared" si="39"/>
        <v>4.2072776899405557</v>
      </c>
      <c r="I259" s="225">
        <f t="shared" si="40"/>
        <v>-4.2072776899405557</v>
      </c>
      <c r="J259" s="226">
        <f t="shared" si="41"/>
        <v>10.380851943709128</v>
      </c>
      <c r="K259" s="227">
        <f t="shared" si="36"/>
        <v>44.062670125527305</v>
      </c>
      <c r="L259" s="226">
        <f t="shared" si="47"/>
        <v>-0.23707818680230019</v>
      </c>
      <c r="M259" s="228">
        <f t="shared" si="45"/>
        <v>0.23707818680230019</v>
      </c>
      <c r="N259" s="229">
        <f t="shared" si="46"/>
        <v>3.9701995031382555</v>
      </c>
      <c r="O259" s="229">
        <f t="shared" si="42"/>
        <v>0</v>
      </c>
      <c r="P259" s="229">
        <f t="shared" si="43"/>
        <v>-3.9701995031382555</v>
      </c>
      <c r="Q259" s="230">
        <f t="shared" si="37"/>
        <v>0</v>
      </c>
      <c r="R259" s="231">
        <f t="shared" si="38"/>
        <v>44.062670125527305</v>
      </c>
      <c r="S259" s="3"/>
      <c r="T259" s="3"/>
      <c r="U259" s="3"/>
      <c r="V259" s="3"/>
      <c r="W259" s="233">
        <f t="shared" si="44"/>
        <v>39328</v>
      </c>
    </row>
    <row r="260" spans="1:23" s="234" customFormat="1" x14ac:dyDescent="0.25">
      <c r="A260" s="3"/>
      <c r="B260" s="218">
        <f>+Datos!B251</f>
        <v>2007</v>
      </c>
      <c r="C260" s="219">
        <f>+Datos!C251</f>
        <v>9</v>
      </c>
      <c r="D260" s="220">
        <f>+Datos!D251</f>
        <v>4</v>
      </c>
      <c r="E260" s="221">
        <f>+Datos!E251</f>
        <v>0</v>
      </c>
      <c r="F260" s="222">
        <f>+Datos!F251</f>
        <v>4.2365493838277413</v>
      </c>
      <c r="G260" s="223">
        <f>+Datos!G251</f>
        <v>1</v>
      </c>
      <c r="H260" s="224">
        <f t="shared" si="39"/>
        <v>4.2365493838277413</v>
      </c>
      <c r="I260" s="225">
        <f t="shared" si="40"/>
        <v>-4.2365493838277413</v>
      </c>
      <c r="J260" s="226">
        <f t="shared" si="41"/>
        <v>10.147472908395525</v>
      </c>
      <c r="K260" s="227">
        <f t="shared" si="36"/>
        <v>43.829291090213701</v>
      </c>
      <c r="L260" s="226">
        <f t="shared" si="47"/>
        <v>-0.23337903531360382</v>
      </c>
      <c r="M260" s="228">
        <f t="shared" si="45"/>
        <v>0.23337903531360382</v>
      </c>
      <c r="N260" s="229">
        <f t="shared" si="46"/>
        <v>4.0031703485141374</v>
      </c>
      <c r="O260" s="229">
        <f t="shared" si="42"/>
        <v>0</v>
      </c>
      <c r="P260" s="229">
        <f t="shared" si="43"/>
        <v>-4.0031703485141374</v>
      </c>
      <c r="Q260" s="230">
        <f t="shared" si="37"/>
        <v>0</v>
      </c>
      <c r="R260" s="231">
        <f t="shared" si="38"/>
        <v>43.829291090213701</v>
      </c>
      <c r="S260" s="3"/>
      <c r="T260" s="3"/>
      <c r="U260" s="3"/>
      <c r="V260" s="3"/>
      <c r="W260" s="233">
        <f t="shared" si="44"/>
        <v>39329</v>
      </c>
    </row>
    <row r="261" spans="1:23" s="234" customFormat="1" x14ac:dyDescent="0.25">
      <c r="A261" s="3"/>
      <c r="B261" s="218">
        <f>+Datos!B252</f>
        <v>2007</v>
      </c>
      <c r="C261" s="219">
        <f>+Datos!C252</f>
        <v>9</v>
      </c>
      <c r="D261" s="220">
        <f>+Datos!D252</f>
        <v>5</v>
      </c>
      <c r="E261" s="221">
        <f>+Datos!E252</f>
        <v>0</v>
      </c>
      <c r="F261" s="222">
        <f>+Datos!F252</f>
        <v>4.2659711240736176</v>
      </c>
      <c r="G261" s="223">
        <f>+Datos!G252</f>
        <v>1</v>
      </c>
      <c r="H261" s="224">
        <f t="shared" si="39"/>
        <v>4.2659711240736176</v>
      </c>
      <c r="I261" s="225">
        <f t="shared" si="40"/>
        <v>-4.2659711240736176</v>
      </c>
      <c r="J261" s="226">
        <f t="shared" si="41"/>
        <v>9.9177743748736713</v>
      </c>
      <c r="K261" s="227">
        <f t="shared" si="36"/>
        <v>43.599592556691853</v>
      </c>
      <c r="L261" s="226">
        <f t="shared" si="47"/>
        <v>-0.22969853352184799</v>
      </c>
      <c r="M261" s="228">
        <f t="shared" si="45"/>
        <v>0.22969853352184799</v>
      </c>
      <c r="N261" s="229">
        <f t="shared" si="46"/>
        <v>4.0362725905517696</v>
      </c>
      <c r="O261" s="229">
        <f t="shared" si="42"/>
        <v>0</v>
      </c>
      <c r="P261" s="229">
        <f t="shared" si="43"/>
        <v>-4.0362725905517696</v>
      </c>
      <c r="Q261" s="230">
        <f t="shared" si="37"/>
        <v>0</v>
      </c>
      <c r="R261" s="231">
        <f t="shared" si="38"/>
        <v>43.599592556691853</v>
      </c>
      <c r="S261" s="3"/>
      <c r="T261" s="3"/>
      <c r="U261" s="3"/>
      <c r="V261" s="3"/>
      <c r="W261" s="233">
        <f t="shared" si="44"/>
        <v>39330</v>
      </c>
    </row>
    <row r="262" spans="1:23" s="234" customFormat="1" x14ac:dyDescent="0.25">
      <c r="A262" s="3"/>
      <c r="B262" s="218">
        <f>+Datos!B253</f>
        <v>2007</v>
      </c>
      <c r="C262" s="219">
        <f>+Datos!C253</f>
        <v>9</v>
      </c>
      <c r="D262" s="220">
        <f>+Datos!D253</f>
        <v>6</v>
      </c>
      <c r="E262" s="221">
        <f>+Datos!E253</f>
        <v>0</v>
      </c>
      <c r="F262" s="222">
        <f>+Datos!F253</f>
        <v>4.2955338059658308</v>
      </c>
      <c r="G262" s="223">
        <f>+Datos!G253</f>
        <v>1</v>
      </c>
      <c r="H262" s="224">
        <f t="shared" si="39"/>
        <v>4.2955338059658308</v>
      </c>
      <c r="I262" s="225">
        <f t="shared" si="40"/>
        <v>-4.2955338059658308</v>
      </c>
      <c r="J262" s="226">
        <f t="shared" si="41"/>
        <v>9.6917374170565136</v>
      </c>
      <c r="K262" s="227">
        <f t="shared" si="36"/>
        <v>43.373555598874695</v>
      </c>
      <c r="L262" s="226">
        <f t="shared" si="47"/>
        <v>-0.22603695781715771</v>
      </c>
      <c r="M262" s="228">
        <f t="shared" si="45"/>
        <v>0.22603695781715771</v>
      </c>
      <c r="N262" s="229">
        <f t="shared" si="46"/>
        <v>4.0694968481486731</v>
      </c>
      <c r="O262" s="229">
        <f t="shared" si="42"/>
        <v>0</v>
      </c>
      <c r="P262" s="229">
        <f t="shared" si="43"/>
        <v>-4.0694968481486731</v>
      </c>
      <c r="Q262" s="230">
        <f t="shared" si="37"/>
        <v>0</v>
      </c>
      <c r="R262" s="231">
        <f t="shared" si="38"/>
        <v>43.373555598874695</v>
      </c>
      <c r="S262" s="3"/>
      <c r="T262" s="3"/>
      <c r="U262" s="3"/>
      <c r="V262" s="3"/>
      <c r="W262" s="233">
        <f t="shared" si="44"/>
        <v>39331</v>
      </c>
    </row>
    <row r="263" spans="1:23" s="234" customFormat="1" x14ac:dyDescent="0.25">
      <c r="A263" s="3"/>
      <c r="B263" s="218">
        <f>+Datos!B254</f>
        <v>2007</v>
      </c>
      <c r="C263" s="219">
        <f>+Datos!C254</f>
        <v>9</v>
      </c>
      <c r="D263" s="220">
        <f>+Datos!D254</f>
        <v>7</v>
      </c>
      <c r="E263" s="221">
        <f>+Datos!E254</f>
        <v>0</v>
      </c>
      <c r="F263" s="222">
        <f>+Datos!F254</f>
        <v>4.3252282071823798</v>
      </c>
      <c r="G263" s="223">
        <f>+Datos!G254</f>
        <v>1</v>
      </c>
      <c r="H263" s="224">
        <f t="shared" si="39"/>
        <v>4.3252282071823798</v>
      </c>
      <c r="I263" s="225">
        <f t="shared" si="40"/>
        <v>-4.3252282071823798</v>
      </c>
      <c r="J263" s="226">
        <f t="shared" si="41"/>
        <v>9.469342795693553</v>
      </c>
      <c r="K263" s="227">
        <f t="shared" si="36"/>
        <v>43.151160977511736</v>
      </c>
      <c r="L263" s="226">
        <f t="shared" si="47"/>
        <v>-0.22239462136295884</v>
      </c>
      <c r="M263" s="228">
        <f t="shared" si="45"/>
        <v>0.22239462136295884</v>
      </c>
      <c r="N263" s="229">
        <f t="shared" si="46"/>
        <v>4.1028335858194209</v>
      </c>
      <c r="O263" s="229">
        <f t="shared" si="42"/>
        <v>0</v>
      </c>
      <c r="P263" s="229">
        <f t="shared" si="43"/>
        <v>-4.1028335858194209</v>
      </c>
      <c r="Q263" s="230">
        <f t="shared" si="37"/>
        <v>0</v>
      </c>
      <c r="R263" s="231">
        <f t="shared" si="38"/>
        <v>43.151160977511736</v>
      </c>
      <c r="S263" s="3"/>
      <c r="T263" s="3"/>
      <c r="U263" s="3"/>
      <c r="V263" s="3"/>
      <c r="W263" s="233">
        <f t="shared" si="44"/>
        <v>39332</v>
      </c>
    </row>
    <row r="264" spans="1:23" s="234" customFormat="1" x14ac:dyDescent="0.25">
      <c r="A264" s="3"/>
      <c r="B264" s="218">
        <f>+Datos!B255</f>
        <v>2007</v>
      </c>
      <c r="C264" s="219">
        <f>+Datos!C255</f>
        <v>9</v>
      </c>
      <c r="D264" s="220">
        <f>+Datos!D255</f>
        <v>8</v>
      </c>
      <c r="E264" s="221">
        <f>+Datos!E255</f>
        <v>0</v>
      </c>
      <c r="F264" s="222">
        <f>+Datos!F255</f>
        <v>4.3550449877916435</v>
      </c>
      <c r="G264" s="223">
        <f>+Datos!G255</f>
        <v>1</v>
      </c>
      <c r="H264" s="224">
        <f t="shared" si="39"/>
        <v>4.3550449877916435</v>
      </c>
      <c r="I264" s="225">
        <f t="shared" si="40"/>
        <v>-4.3550449877916435</v>
      </c>
      <c r="J264" s="226">
        <f t="shared" si="41"/>
        <v>9.2505709238968361</v>
      </c>
      <c r="K264" s="227">
        <f t="shared" si="36"/>
        <v>42.932389105715018</v>
      </c>
      <c r="L264" s="226">
        <f t="shared" si="47"/>
        <v>-0.21877187179671864</v>
      </c>
      <c r="M264" s="228">
        <f t="shared" si="45"/>
        <v>0.21877187179671864</v>
      </c>
      <c r="N264" s="229">
        <f t="shared" si="46"/>
        <v>4.1362731159949249</v>
      </c>
      <c r="O264" s="229">
        <f t="shared" si="42"/>
        <v>0</v>
      </c>
      <c r="P264" s="229">
        <f t="shared" si="43"/>
        <v>-4.1362731159949249</v>
      </c>
      <c r="Q264" s="230">
        <f t="shared" si="37"/>
        <v>0</v>
      </c>
      <c r="R264" s="231">
        <f t="shared" si="38"/>
        <v>42.932389105715018</v>
      </c>
      <c r="S264" s="3"/>
      <c r="T264" s="3"/>
      <c r="U264" s="3"/>
      <c r="V264" s="3"/>
      <c r="W264" s="233">
        <f t="shared" si="44"/>
        <v>39333</v>
      </c>
    </row>
    <row r="265" spans="1:23" s="234" customFormat="1" x14ac:dyDescent="0.25">
      <c r="A265" s="3"/>
      <c r="B265" s="218">
        <f>+Datos!B256</f>
        <v>2007</v>
      </c>
      <c r="C265" s="219">
        <f>+Datos!C256</f>
        <v>9</v>
      </c>
      <c r="D265" s="220">
        <f>+Datos!D256</f>
        <v>9</v>
      </c>
      <c r="E265" s="221">
        <f>+Datos!E256</f>
        <v>0</v>
      </c>
      <c r="F265" s="222">
        <f>+Datos!F256</f>
        <v>4.3849746902523741</v>
      </c>
      <c r="G265" s="223">
        <f>+Datos!G256</f>
        <v>1</v>
      </c>
      <c r="H265" s="224">
        <f t="shared" si="39"/>
        <v>4.3849746902523741</v>
      </c>
      <c r="I265" s="225">
        <f t="shared" si="40"/>
        <v>-4.3849746902523741</v>
      </c>
      <c r="J265" s="226">
        <f t="shared" si="41"/>
        <v>9.0354018349650147</v>
      </c>
      <c r="K265" s="227">
        <f t="shared" si="36"/>
        <v>42.717220016783195</v>
      </c>
      <c r="L265" s="226">
        <f t="shared" si="47"/>
        <v>-0.21516908893182318</v>
      </c>
      <c r="M265" s="228">
        <f t="shared" si="45"/>
        <v>0.21516908893182318</v>
      </c>
      <c r="N265" s="229">
        <f t="shared" si="46"/>
        <v>4.1698056013205509</v>
      </c>
      <c r="O265" s="229">
        <f t="shared" si="42"/>
        <v>0</v>
      </c>
      <c r="P265" s="229">
        <f t="shared" si="43"/>
        <v>-4.1698056013205509</v>
      </c>
      <c r="Q265" s="230">
        <f t="shared" si="37"/>
        <v>0</v>
      </c>
      <c r="R265" s="231">
        <f t="shared" si="38"/>
        <v>42.717220016783195</v>
      </c>
      <c r="S265" s="3"/>
      <c r="T265" s="3"/>
      <c r="U265" s="3"/>
      <c r="V265" s="3"/>
      <c r="W265" s="233">
        <f t="shared" si="44"/>
        <v>39334</v>
      </c>
    </row>
    <row r="266" spans="1:23" s="234" customFormat="1" x14ac:dyDescent="0.25">
      <c r="A266" s="3"/>
      <c r="B266" s="218">
        <f>+Datos!B257</f>
        <v>2007</v>
      </c>
      <c r="C266" s="219">
        <f>+Datos!C257</f>
        <v>9</v>
      </c>
      <c r="D266" s="220">
        <f>+Datos!D257</f>
        <v>10</v>
      </c>
      <c r="E266" s="221">
        <f>+Datos!E257</f>
        <v>8.3788967099999994</v>
      </c>
      <c r="F266" s="222">
        <f>+Datos!F257</f>
        <v>4.4150077394136673</v>
      </c>
      <c r="G266" s="223">
        <f>+Datos!G257</f>
        <v>1</v>
      </c>
      <c r="H266" s="224">
        <f t="shared" si="39"/>
        <v>4.4150077394136673</v>
      </c>
      <c r="I266" s="225">
        <f t="shared" si="40"/>
        <v>3.9638889705863321</v>
      </c>
      <c r="J266" s="226">
        <f t="shared" si="41"/>
        <v>12.999290805551347</v>
      </c>
      <c r="K266" s="227">
        <f t="shared" si="36"/>
        <v>46.681108987369527</v>
      </c>
      <c r="L266" s="226">
        <f t="shared" si="47"/>
        <v>3.9638889705863321</v>
      </c>
      <c r="M266" s="228">
        <f t="shared" si="45"/>
        <v>4.4150077394136673</v>
      </c>
      <c r="N266" s="229">
        <f t="shared" si="46"/>
        <v>0</v>
      </c>
      <c r="O266" s="229">
        <f t="shared" si="42"/>
        <v>0</v>
      </c>
      <c r="P266" s="229">
        <f t="shared" si="43"/>
        <v>0</v>
      </c>
      <c r="Q266" s="230">
        <f t="shared" si="37"/>
        <v>0</v>
      </c>
      <c r="R266" s="231">
        <f t="shared" si="38"/>
        <v>46.681108987369527</v>
      </c>
      <c r="S266" s="3"/>
      <c r="T266" s="3"/>
      <c r="U266" s="3"/>
      <c r="V266" s="3"/>
      <c r="W266" s="233">
        <f t="shared" si="44"/>
        <v>39335</v>
      </c>
    </row>
    <row r="267" spans="1:23" s="234" customFormat="1" x14ac:dyDescent="0.25">
      <c r="A267" s="3"/>
      <c r="B267" s="218">
        <f>+Datos!B258</f>
        <v>2007</v>
      </c>
      <c r="C267" s="219">
        <f>+Datos!C258</f>
        <v>9</v>
      </c>
      <c r="D267" s="220">
        <f>+Datos!D258</f>
        <v>11</v>
      </c>
      <c r="E267" s="221">
        <f>+Datos!E258</f>
        <v>12.7599506</v>
      </c>
      <c r="F267" s="222">
        <f>+Datos!F258</f>
        <v>4.4451344425150232</v>
      </c>
      <c r="G267" s="223">
        <f>+Datos!G258</f>
        <v>1</v>
      </c>
      <c r="H267" s="224">
        <f t="shared" si="39"/>
        <v>4.4451344425150232</v>
      </c>
      <c r="I267" s="225">
        <f t="shared" si="40"/>
        <v>8.3148161574849766</v>
      </c>
      <c r="J267" s="226">
        <f t="shared" si="41"/>
        <v>21.314106963036323</v>
      </c>
      <c r="K267" s="227">
        <f t="shared" si="36"/>
        <v>54.995925144854503</v>
      </c>
      <c r="L267" s="226">
        <f t="shared" si="47"/>
        <v>8.3148161574849766</v>
      </c>
      <c r="M267" s="228">
        <f t="shared" si="45"/>
        <v>4.4451344425150232</v>
      </c>
      <c r="N267" s="229">
        <f t="shared" si="46"/>
        <v>0</v>
      </c>
      <c r="O267" s="229">
        <f t="shared" si="42"/>
        <v>0</v>
      </c>
      <c r="P267" s="229">
        <f t="shared" si="43"/>
        <v>0</v>
      </c>
      <c r="Q267" s="230">
        <f t="shared" si="37"/>
        <v>0</v>
      </c>
      <c r="R267" s="231">
        <f t="shared" si="38"/>
        <v>54.995925144854503</v>
      </c>
      <c r="S267" s="3"/>
      <c r="T267" s="3"/>
      <c r="U267" s="3"/>
      <c r="V267" s="3"/>
      <c r="W267" s="233">
        <f t="shared" si="44"/>
        <v>39336</v>
      </c>
    </row>
    <row r="268" spans="1:23" s="234" customFormat="1" x14ac:dyDescent="0.25">
      <c r="A268" s="3"/>
      <c r="B268" s="218">
        <f>+Datos!B259</f>
        <v>2007</v>
      </c>
      <c r="C268" s="219">
        <f>+Datos!C259</f>
        <v>9</v>
      </c>
      <c r="D268" s="220">
        <f>+Datos!D259</f>
        <v>12</v>
      </c>
      <c r="E268" s="221">
        <f>+Datos!E259</f>
        <v>0</v>
      </c>
      <c r="F268" s="222">
        <f>+Datos!F259</f>
        <v>4.4753449891862687</v>
      </c>
      <c r="G268" s="223">
        <f>+Datos!G259</f>
        <v>1</v>
      </c>
      <c r="H268" s="224">
        <f t="shared" si="39"/>
        <v>4.4753449891862687</v>
      </c>
      <c r="I268" s="225">
        <f t="shared" si="40"/>
        <v>-4.4753449891862687</v>
      </c>
      <c r="J268" s="226">
        <f t="shared" si="41"/>
        <v>20.808243856275965</v>
      </c>
      <c r="K268" s="227">
        <f t="shared" si="36"/>
        <v>54.490062038094145</v>
      </c>
      <c r="L268" s="226">
        <f t="shared" si="47"/>
        <v>-0.50586310676035851</v>
      </c>
      <c r="M268" s="228">
        <f t="shared" si="45"/>
        <v>0.50586310676035851</v>
      </c>
      <c r="N268" s="229">
        <f t="shared" si="46"/>
        <v>3.9694818824259102</v>
      </c>
      <c r="O268" s="229">
        <f t="shared" si="42"/>
        <v>0</v>
      </c>
      <c r="P268" s="229">
        <f t="shared" si="43"/>
        <v>-3.9694818824259102</v>
      </c>
      <c r="Q268" s="230">
        <f t="shared" si="37"/>
        <v>0</v>
      </c>
      <c r="R268" s="231">
        <f t="shared" si="38"/>
        <v>54.490062038094145</v>
      </c>
      <c r="S268" s="3"/>
      <c r="T268" s="3"/>
      <c r="U268" s="3"/>
      <c r="V268" s="3"/>
      <c r="W268" s="233">
        <f t="shared" si="44"/>
        <v>39337</v>
      </c>
    </row>
    <row r="269" spans="1:23" s="234" customFormat="1" x14ac:dyDescent="0.25">
      <c r="A269" s="3"/>
      <c r="B269" s="218">
        <f>+Datos!B260</f>
        <v>2007</v>
      </c>
      <c r="C269" s="219">
        <f>+Datos!C260</f>
        <v>9</v>
      </c>
      <c r="D269" s="220">
        <f>+Datos!D260</f>
        <v>13</v>
      </c>
      <c r="E269" s="221">
        <f>+Datos!E260</f>
        <v>0</v>
      </c>
      <c r="F269" s="222">
        <f>+Datos!F260</f>
        <v>4.5056294514476143</v>
      </c>
      <c r="G269" s="223">
        <f>+Datos!G260</f>
        <v>1</v>
      </c>
      <c r="H269" s="224">
        <f t="shared" si="39"/>
        <v>4.5056294514476143</v>
      </c>
      <c r="I269" s="225">
        <f t="shared" si="40"/>
        <v>-4.5056294514476143</v>
      </c>
      <c r="J269" s="226">
        <f t="shared" si="41"/>
        <v>20.311085098933539</v>
      </c>
      <c r="K269" s="227">
        <f t="shared" si="36"/>
        <v>53.992903280751719</v>
      </c>
      <c r="L269" s="226">
        <f t="shared" si="47"/>
        <v>-0.49715875734242587</v>
      </c>
      <c r="M269" s="228">
        <f t="shared" si="45"/>
        <v>0.49715875734242587</v>
      </c>
      <c r="N269" s="229">
        <f t="shared" si="46"/>
        <v>4.0084706941051884</v>
      </c>
      <c r="O269" s="229">
        <f t="shared" si="42"/>
        <v>0</v>
      </c>
      <c r="P269" s="229">
        <f t="shared" si="43"/>
        <v>-4.0084706941051884</v>
      </c>
      <c r="Q269" s="230">
        <f t="shared" si="37"/>
        <v>0</v>
      </c>
      <c r="R269" s="231">
        <f t="shared" si="38"/>
        <v>53.992903280751719</v>
      </c>
      <c r="S269" s="3"/>
      <c r="T269" s="3"/>
      <c r="U269" s="3"/>
      <c r="V269" s="3"/>
      <c r="W269" s="233">
        <f t="shared" si="44"/>
        <v>39338</v>
      </c>
    </row>
    <row r="270" spans="1:23" s="234" customFormat="1" x14ac:dyDescent="0.25">
      <c r="A270" s="3"/>
      <c r="B270" s="218">
        <f>+Datos!B261</f>
        <v>2007</v>
      </c>
      <c r="C270" s="219">
        <f>+Datos!C261</f>
        <v>9</v>
      </c>
      <c r="D270" s="220">
        <f>+Datos!D261</f>
        <v>14</v>
      </c>
      <c r="E270" s="221">
        <f>+Datos!E261</f>
        <v>0</v>
      </c>
      <c r="F270" s="222">
        <f>+Datos!F261</f>
        <v>4.5359777837096615</v>
      </c>
      <c r="G270" s="223">
        <f>+Datos!G261</f>
        <v>1</v>
      </c>
      <c r="H270" s="224">
        <f t="shared" si="39"/>
        <v>4.5359777837096615</v>
      </c>
      <c r="I270" s="225">
        <f t="shared" si="40"/>
        <v>-4.5359777837096615</v>
      </c>
      <c r="J270" s="226">
        <f t="shared" si="41"/>
        <v>19.822575602369763</v>
      </c>
      <c r="K270" s="227">
        <f t="shared" ref="K270:K333" si="48">+J270+$U$21</f>
        <v>53.50439378418794</v>
      </c>
      <c r="L270" s="226">
        <f t="shared" si="47"/>
        <v>-0.48850949656377907</v>
      </c>
      <c r="M270" s="228">
        <f t="shared" si="45"/>
        <v>0.48850949656377907</v>
      </c>
      <c r="N270" s="229">
        <f t="shared" si="46"/>
        <v>4.0474682871458825</v>
      </c>
      <c r="O270" s="229">
        <f t="shared" si="42"/>
        <v>0</v>
      </c>
      <c r="P270" s="229">
        <f t="shared" si="43"/>
        <v>-4.0474682871458825</v>
      </c>
      <c r="Q270" s="230">
        <f t="shared" ref="Q270:Q333" si="49">IF(K270-$U$15&gt;0,K270-$U$15,0)</f>
        <v>0</v>
      </c>
      <c r="R270" s="231">
        <f t="shared" ref="R270:R333" si="50">+O270+K270</f>
        <v>53.50439378418794</v>
      </c>
      <c r="S270" s="3"/>
      <c r="T270" s="3"/>
      <c r="U270" s="3"/>
      <c r="V270" s="3"/>
      <c r="W270" s="233">
        <f t="shared" si="44"/>
        <v>39339</v>
      </c>
    </row>
    <row r="271" spans="1:23" s="234" customFormat="1" x14ac:dyDescent="0.25">
      <c r="A271" s="3"/>
      <c r="B271" s="218">
        <f>+Datos!B262</f>
        <v>2007</v>
      </c>
      <c r="C271" s="219">
        <f>+Datos!C262</f>
        <v>9</v>
      </c>
      <c r="D271" s="220">
        <f>+Datos!D262</f>
        <v>15</v>
      </c>
      <c r="E271" s="221">
        <f>+Datos!E262</f>
        <v>0</v>
      </c>
      <c r="F271" s="222">
        <f>+Datos!F262</f>
        <v>4.5663798227733539</v>
      </c>
      <c r="G271" s="223">
        <f>+Datos!G262</f>
        <v>1</v>
      </c>
      <c r="H271" s="224">
        <f t="shared" ref="H271:H334" si="51">+F271*G271</f>
        <v>4.5663798227733539</v>
      </c>
      <c r="I271" s="225">
        <f t="shared" ref="I271:I334" si="52">+E271-H271</f>
        <v>-4.5663798227733539</v>
      </c>
      <c r="J271" s="226">
        <f t="shared" ref="J271:J334" si="53">IF(I271&lt;0,J270*EXP(I271/$U$20),IF((I271+J270)&gt;$U$20,+$U$20,I271+J270))</f>
        <v>19.342658979001836</v>
      </c>
      <c r="K271" s="227">
        <f t="shared" si="48"/>
        <v>53.024477160820013</v>
      </c>
      <c r="L271" s="226">
        <f t="shared" si="47"/>
        <v>-0.47991662336792729</v>
      </c>
      <c r="M271" s="228">
        <f t="shared" si="45"/>
        <v>0.47991662336792729</v>
      </c>
      <c r="N271" s="229">
        <f t="shared" si="46"/>
        <v>4.0864631994054266</v>
      </c>
      <c r="O271" s="229">
        <f t="shared" ref="O271:O334" si="54">IF(K270+I271-$U$14&gt;0,K270+I271-$U$14,0)</f>
        <v>0</v>
      </c>
      <c r="P271" s="229">
        <f t="shared" ref="P271:P334" si="55">+IF(N271&gt;0,(-1)*N271,O271)</f>
        <v>-4.0864631994054266</v>
      </c>
      <c r="Q271" s="230">
        <f t="shared" si="49"/>
        <v>0</v>
      </c>
      <c r="R271" s="231">
        <f t="shared" si="50"/>
        <v>53.024477160820013</v>
      </c>
      <c r="S271" s="3"/>
      <c r="T271" s="3"/>
      <c r="U271" s="3"/>
      <c r="V271" s="3"/>
      <c r="W271" s="233">
        <f t="shared" ref="W271:W334" si="56">+DATE(B271,C271,D271)</f>
        <v>39340</v>
      </c>
    </row>
    <row r="272" spans="1:23" s="234" customFormat="1" x14ac:dyDescent="0.25">
      <c r="A272" s="3"/>
      <c r="B272" s="218">
        <f>+Datos!B263</f>
        <v>2007</v>
      </c>
      <c r="C272" s="219">
        <f>+Datos!C263</f>
        <v>9</v>
      </c>
      <c r="D272" s="220">
        <f>+Datos!D263</f>
        <v>16</v>
      </c>
      <c r="E272" s="221">
        <f>+Datos!E263</f>
        <v>0</v>
      </c>
      <c r="F272" s="222">
        <f>+Datos!F263</f>
        <v>4.5968252878300087</v>
      </c>
      <c r="G272" s="223">
        <f>+Datos!G263</f>
        <v>1</v>
      </c>
      <c r="H272" s="224">
        <f t="shared" si="51"/>
        <v>4.5968252878300087</v>
      </c>
      <c r="I272" s="225">
        <f t="shared" si="52"/>
        <v>-4.5968252878300087</v>
      </c>
      <c r="J272" s="226">
        <f t="shared" si="53"/>
        <v>18.871277501762147</v>
      </c>
      <c r="K272" s="227">
        <f t="shared" si="48"/>
        <v>52.553095683580324</v>
      </c>
      <c r="L272" s="226">
        <f t="shared" si="47"/>
        <v>-0.47138147723968871</v>
      </c>
      <c r="M272" s="228">
        <f t="shared" ref="M272:M335" si="57">IF(I272&gt;=0,+H272,+E272+ABS(L272))</f>
        <v>0.47138147723968871</v>
      </c>
      <c r="N272" s="229">
        <f t="shared" ref="N272:N335" si="58">+H272-M272</f>
        <v>4.1254438105903199</v>
      </c>
      <c r="O272" s="229">
        <f t="shared" si="54"/>
        <v>0</v>
      </c>
      <c r="P272" s="229">
        <f t="shared" si="55"/>
        <v>-4.1254438105903199</v>
      </c>
      <c r="Q272" s="230">
        <f t="shared" si="49"/>
        <v>0</v>
      </c>
      <c r="R272" s="231">
        <f t="shared" si="50"/>
        <v>52.553095683580324</v>
      </c>
      <c r="S272" s="3"/>
      <c r="T272" s="3"/>
      <c r="U272" s="3"/>
      <c r="V272" s="3"/>
      <c r="W272" s="233">
        <f t="shared" si="56"/>
        <v>39341</v>
      </c>
    </row>
    <row r="273" spans="1:23" s="234" customFormat="1" x14ac:dyDescent="0.25">
      <c r="A273" s="3"/>
      <c r="B273" s="218">
        <f>+Datos!B264</f>
        <v>2007</v>
      </c>
      <c r="C273" s="219">
        <f>+Datos!C264</f>
        <v>9</v>
      </c>
      <c r="D273" s="220">
        <f>+Datos!D264</f>
        <v>17</v>
      </c>
      <c r="E273" s="221">
        <f>+Datos!E264</f>
        <v>0</v>
      </c>
      <c r="F273" s="222">
        <f>+Datos!F264</f>
        <v>4.6273037804613022</v>
      </c>
      <c r="G273" s="223">
        <f>+Datos!G264</f>
        <v>1</v>
      </c>
      <c r="H273" s="224">
        <f t="shared" si="51"/>
        <v>4.6273037804613022</v>
      </c>
      <c r="I273" s="225">
        <f t="shared" si="52"/>
        <v>-4.6273037804613022</v>
      </c>
      <c r="J273" s="226">
        <f t="shared" si="53"/>
        <v>18.408372068934721</v>
      </c>
      <c r="K273" s="227">
        <f t="shared" si="48"/>
        <v>52.090190250752897</v>
      </c>
      <c r="L273" s="226">
        <f t="shared" ref="L273:L336" si="59">+K273-K272</f>
        <v>-0.46290543282742647</v>
      </c>
      <c r="M273" s="228">
        <f t="shared" si="57"/>
        <v>0.46290543282742647</v>
      </c>
      <c r="N273" s="229">
        <f t="shared" si="58"/>
        <v>4.1643983476338757</v>
      </c>
      <c r="O273" s="229">
        <f t="shared" si="54"/>
        <v>0</v>
      </c>
      <c r="P273" s="229">
        <f t="shared" si="55"/>
        <v>-4.1643983476338757</v>
      </c>
      <c r="Q273" s="230">
        <f t="shared" si="49"/>
        <v>0</v>
      </c>
      <c r="R273" s="231">
        <f t="shared" si="50"/>
        <v>52.090190250752897</v>
      </c>
      <c r="S273" s="3"/>
      <c r="T273" s="3"/>
      <c r="U273" s="3"/>
      <c r="V273" s="3"/>
      <c r="W273" s="233">
        <f t="shared" si="56"/>
        <v>39342</v>
      </c>
    </row>
    <row r="274" spans="1:23" s="234" customFormat="1" x14ac:dyDescent="0.25">
      <c r="A274" s="3"/>
      <c r="B274" s="218">
        <f>+Datos!B265</f>
        <v>2007</v>
      </c>
      <c r="C274" s="219">
        <f>+Datos!C265</f>
        <v>9</v>
      </c>
      <c r="D274" s="220">
        <f>+Datos!D265</f>
        <v>18</v>
      </c>
      <c r="E274" s="221">
        <f>+Datos!E265</f>
        <v>0</v>
      </c>
      <c r="F274" s="222">
        <f>+Datos!F265</f>
        <v>4.6578047846393051</v>
      </c>
      <c r="G274" s="223">
        <f>+Datos!G265</f>
        <v>1</v>
      </c>
      <c r="H274" s="224">
        <f t="shared" si="51"/>
        <v>4.6578047846393051</v>
      </c>
      <c r="I274" s="225">
        <f t="shared" si="52"/>
        <v>-4.6578047846393051</v>
      </c>
      <c r="J274" s="226">
        <f t="shared" si="53"/>
        <v>17.95388217429463</v>
      </c>
      <c r="K274" s="227">
        <f t="shared" si="48"/>
        <v>51.635700356112807</v>
      </c>
      <c r="L274" s="226">
        <f t="shared" si="59"/>
        <v>-0.4544898946400906</v>
      </c>
      <c r="M274" s="228">
        <f t="shared" si="57"/>
        <v>0.4544898946400906</v>
      </c>
      <c r="N274" s="229">
        <f t="shared" si="58"/>
        <v>4.2033148899992145</v>
      </c>
      <c r="O274" s="229">
        <f t="shared" si="54"/>
        <v>0</v>
      </c>
      <c r="P274" s="229">
        <f t="shared" si="55"/>
        <v>-4.2033148899992145</v>
      </c>
      <c r="Q274" s="230">
        <f t="shared" si="49"/>
        <v>0</v>
      </c>
      <c r="R274" s="231">
        <f t="shared" si="50"/>
        <v>51.635700356112807</v>
      </c>
      <c r="S274" s="3"/>
      <c r="T274" s="3"/>
      <c r="U274" s="3"/>
      <c r="V274" s="3"/>
      <c r="W274" s="233">
        <f t="shared" si="56"/>
        <v>39343</v>
      </c>
    </row>
    <row r="275" spans="1:23" s="234" customFormat="1" x14ac:dyDescent="0.25">
      <c r="A275" s="3"/>
      <c r="B275" s="218">
        <f>+Datos!B266</f>
        <v>2007</v>
      </c>
      <c r="C275" s="219">
        <f>+Datos!C266</f>
        <v>9</v>
      </c>
      <c r="D275" s="220">
        <f>+Datos!D266</f>
        <v>19</v>
      </c>
      <c r="E275" s="221">
        <f>+Datos!E266</f>
        <v>0</v>
      </c>
      <c r="F275" s="222">
        <f>+Datos!F266</f>
        <v>4.6883176667264248</v>
      </c>
      <c r="G275" s="223">
        <f>+Datos!G266</f>
        <v>1</v>
      </c>
      <c r="H275" s="224">
        <f t="shared" si="51"/>
        <v>4.6883176667264248</v>
      </c>
      <c r="I275" s="225">
        <f t="shared" si="52"/>
        <v>-4.6883176667264248</v>
      </c>
      <c r="J275" s="226">
        <f t="shared" si="53"/>
        <v>17.507745882467713</v>
      </c>
      <c r="K275" s="227">
        <f t="shared" si="48"/>
        <v>51.189564064285889</v>
      </c>
      <c r="L275" s="226">
        <f t="shared" si="59"/>
        <v>-0.44613629182691739</v>
      </c>
      <c r="M275" s="228">
        <f t="shared" si="57"/>
        <v>0.44613629182691739</v>
      </c>
      <c r="N275" s="229">
        <f t="shared" si="58"/>
        <v>4.2421813748995074</v>
      </c>
      <c r="O275" s="229">
        <f t="shared" si="54"/>
        <v>0</v>
      </c>
      <c r="P275" s="229">
        <f t="shared" si="55"/>
        <v>-4.2421813748995074</v>
      </c>
      <c r="Q275" s="230">
        <f t="shared" si="49"/>
        <v>0</v>
      </c>
      <c r="R275" s="231">
        <f t="shared" si="50"/>
        <v>51.189564064285889</v>
      </c>
      <c r="S275" s="3"/>
      <c r="T275" s="3"/>
      <c r="U275" s="3"/>
      <c r="V275" s="3"/>
      <c r="W275" s="233">
        <f t="shared" si="56"/>
        <v>39344</v>
      </c>
    </row>
    <row r="276" spans="1:23" s="234" customFormat="1" x14ac:dyDescent="0.25">
      <c r="A276" s="3"/>
      <c r="B276" s="218">
        <f>+Datos!B267</f>
        <v>2007</v>
      </c>
      <c r="C276" s="219">
        <f>+Datos!C267</f>
        <v>9</v>
      </c>
      <c r="D276" s="220">
        <f>+Datos!D267</f>
        <v>20</v>
      </c>
      <c r="E276" s="221">
        <f>+Datos!E267</f>
        <v>0</v>
      </c>
      <c r="F276" s="222">
        <f>+Datos!F267</f>
        <v>4.7188316754754656</v>
      </c>
      <c r="G276" s="223">
        <f>+Datos!G267</f>
        <v>1</v>
      </c>
      <c r="H276" s="224">
        <f t="shared" si="51"/>
        <v>4.7188316754754656</v>
      </c>
      <c r="I276" s="225">
        <f t="shared" si="52"/>
        <v>-4.7188316754754656</v>
      </c>
      <c r="J276" s="226">
        <f t="shared" si="53"/>
        <v>17.069899809420118</v>
      </c>
      <c r="K276" s="227">
        <f t="shared" si="48"/>
        <v>50.751717991238294</v>
      </c>
      <c r="L276" s="226">
        <f t="shared" si="59"/>
        <v>-0.43784607304759504</v>
      </c>
      <c r="M276" s="228">
        <f t="shared" si="57"/>
        <v>0.43784607304759504</v>
      </c>
      <c r="N276" s="229">
        <f t="shared" si="58"/>
        <v>4.2809856024278705</v>
      </c>
      <c r="O276" s="229">
        <f t="shared" si="54"/>
        <v>0</v>
      </c>
      <c r="P276" s="229">
        <f t="shared" si="55"/>
        <v>-4.2809856024278705</v>
      </c>
      <c r="Q276" s="230">
        <f t="shared" si="49"/>
        <v>0</v>
      </c>
      <c r="R276" s="231">
        <f t="shared" si="50"/>
        <v>50.751717991238294</v>
      </c>
      <c r="S276" s="3"/>
      <c r="T276" s="3"/>
      <c r="U276" s="3"/>
      <c r="V276" s="3"/>
      <c r="W276" s="233">
        <f t="shared" si="56"/>
        <v>39345</v>
      </c>
    </row>
    <row r="277" spans="1:23" s="234" customFormat="1" x14ac:dyDescent="0.25">
      <c r="A277" s="3"/>
      <c r="B277" s="218">
        <f>+Datos!B268</f>
        <v>2007</v>
      </c>
      <c r="C277" s="219">
        <f>+Datos!C268</f>
        <v>9</v>
      </c>
      <c r="D277" s="220">
        <f>+Datos!D268</f>
        <v>21</v>
      </c>
      <c r="E277" s="221">
        <f>+Datos!E268</f>
        <v>0</v>
      </c>
      <c r="F277" s="222">
        <f>+Datos!F268</f>
        <v>4.7493359420295658</v>
      </c>
      <c r="G277" s="223">
        <f>+Datos!G268</f>
        <v>1</v>
      </c>
      <c r="H277" s="224">
        <f t="shared" si="51"/>
        <v>4.7493359420295658</v>
      </c>
      <c r="I277" s="225">
        <f t="shared" si="52"/>
        <v>-4.7493359420295658</v>
      </c>
      <c r="J277" s="226">
        <f t="shared" si="53"/>
        <v>16.640279107979413</v>
      </c>
      <c r="K277" s="227">
        <f t="shared" si="48"/>
        <v>50.322097289797597</v>
      </c>
      <c r="L277" s="226">
        <f t="shared" si="59"/>
        <v>-0.42962070144069742</v>
      </c>
      <c r="M277" s="228">
        <f t="shared" si="57"/>
        <v>0.42962070144069742</v>
      </c>
      <c r="N277" s="229">
        <f t="shared" si="58"/>
        <v>4.3197152405888684</v>
      </c>
      <c r="O277" s="229">
        <f t="shared" si="54"/>
        <v>0</v>
      </c>
      <c r="P277" s="229">
        <f t="shared" si="55"/>
        <v>-4.3197152405888684</v>
      </c>
      <c r="Q277" s="230">
        <f t="shared" si="49"/>
        <v>0</v>
      </c>
      <c r="R277" s="231">
        <f t="shared" si="50"/>
        <v>50.322097289797597</v>
      </c>
      <c r="S277" s="3"/>
      <c r="T277" s="3"/>
      <c r="U277" s="3"/>
      <c r="V277" s="3"/>
      <c r="W277" s="233">
        <f t="shared" si="56"/>
        <v>39346</v>
      </c>
    </row>
    <row r="278" spans="1:23" s="234" customFormat="1" x14ac:dyDescent="0.25">
      <c r="A278" s="3"/>
      <c r="B278" s="218">
        <f>+Datos!B269</f>
        <v>2007</v>
      </c>
      <c r="C278" s="219">
        <f>+Datos!C269</f>
        <v>9</v>
      </c>
      <c r="D278" s="220">
        <f>+Datos!D269</f>
        <v>22</v>
      </c>
      <c r="E278" s="221">
        <f>+Datos!E269</f>
        <v>0</v>
      </c>
      <c r="F278" s="222">
        <f>+Datos!F269</f>
        <v>4.7798194799222689</v>
      </c>
      <c r="G278" s="223">
        <f>+Datos!G269</f>
        <v>1</v>
      </c>
      <c r="H278" s="224">
        <f t="shared" si="51"/>
        <v>4.7798194799222689</v>
      </c>
      <c r="I278" s="225">
        <f t="shared" si="52"/>
        <v>-4.7798194799222689</v>
      </c>
      <c r="J278" s="226">
        <f t="shared" si="53"/>
        <v>16.218817458281645</v>
      </c>
      <c r="K278" s="227">
        <f t="shared" si="48"/>
        <v>49.900635640099821</v>
      </c>
      <c r="L278" s="226">
        <f t="shared" si="59"/>
        <v>-0.42146164969777544</v>
      </c>
      <c r="M278" s="228">
        <f t="shared" si="57"/>
        <v>0.42146164969777544</v>
      </c>
      <c r="N278" s="229">
        <f t="shared" si="58"/>
        <v>4.3583578302244934</v>
      </c>
      <c r="O278" s="229">
        <f t="shared" si="54"/>
        <v>0</v>
      </c>
      <c r="P278" s="229">
        <f t="shared" si="55"/>
        <v>-4.3583578302244934</v>
      </c>
      <c r="Q278" s="230">
        <f t="shared" si="49"/>
        <v>0</v>
      </c>
      <c r="R278" s="231">
        <f t="shared" si="50"/>
        <v>49.900635640099821</v>
      </c>
      <c r="S278" s="3"/>
      <c r="T278" s="3"/>
      <c r="U278" s="3"/>
      <c r="V278" s="3"/>
      <c r="W278" s="233">
        <f t="shared" si="56"/>
        <v>39347</v>
      </c>
    </row>
    <row r="279" spans="1:23" s="234" customFormat="1" x14ac:dyDescent="0.25">
      <c r="A279" s="3"/>
      <c r="B279" s="218">
        <f>+Datos!B270</f>
        <v>2007</v>
      </c>
      <c r="C279" s="219">
        <f>+Datos!C270</f>
        <v>9</v>
      </c>
      <c r="D279" s="220">
        <f>+Datos!D270</f>
        <v>23</v>
      </c>
      <c r="E279" s="221">
        <f>+Datos!E270</f>
        <v>0</v>
      </c>
      <c r="F279" s="222">
        <f>+Datos!F270</f>
        <v>4.8102711850774602</v>
      </c>
      <c r="G279" s="223">
        <f>+Datos!G270</f>
        <v>1</v>
      </c>
      <c r="H279" s="224">
        <f t="shared" si="51"/>
        <v>4.8102711850774602</v>
      </c>
      <c r="I279" s="225">
        <f t="shared" si="52"/>
        <v>-4.8102711850774602</v>
      </c>
      <c r="J279" s="226">
        <f t="shared" si="53"/>
        <v>15.805447063031286</v>
      </c>
      <c r="K279" s="227">
        <f t="shared" si="48"/>
        <v>49.487265244849468</v>
      </c>
      <c r="L279" s="226">
        <f t="shared" si="59"/>
        <v>-0.41337039525035379</v>
      </c>
      <c r="M279" s="228">
        <f t="shared" si="57"/>
        <v>0.41337039525035379</v>
      </c>
      <c r="N279" s="229">
        <f t="shared" si="58"/>
        <v>4.3969007898271064</v>
      </c>
      <c r="O279" s="229">
        <f t="shared" si="54"/>
        <v>0</v>
      </c>
      <c r="P279" s="229">
        <f t="shared" si="55"/>
        <v>-4.3969007898271064</v>
      </c>
      <c r="Q279" s="230">
        <f t="shared" si="49"/>
        <v>0</v>
      </c>
      <c r="R279" s="231">
        <f t="shared" si="50"/>
        <v>49.487265244849468</v>
      </c>
      <c r="S279" s="3"/>
      <c r="T279" s="3"/>
      <c r="U279" s="3"/>
      <c r="V279" s="3"/>
      <c r="W279" s="233">
        <f t="shared" si="56"/>
        <v>39348</v>
      </c>
    </row>
    <row r="280" spans="1:23" s="234" customFormat="1" x14ac:dyDescent="0.25">
      <c r="A280" s="3"/>
      <c r="B280" s="218">
        <f>+Datos!B271</f>
        <v>2007</v>
      </c>
      <c r="C280" s="219">
        <f>+Datos!C271</f>
        <v>9</v>
      </c>
      <c r="D280" s="220">
        <f>+Datos!D271</f>
        <v>24</v>
      </c>
      <c r="E280" s="221">
        <f>+Datos!E271</f>
        <v>0</v>
      </c>
      <c r="F280" s="222">
        <f>+Datos!F271</f>
        <v>4.8406798358093992</v>
      </c>
      <c r="G280" s="223">
        <f>+Datos!G271</f>
        <v>1</v>
      </c>
      <c r="H280" s="224">
        <f t="shared" si="51"/>
        <v>4.8406798358093992</v>
      </c>
      <c r="I280" s="225">
        <f t="shared" si="52"/>
        <v>-4.8406798358093992</v>
      </c>
      <c r="J280" s="226">
        <f t="shared" si="53"/>
        <v>15.40009864745408</v>
      </c>
      <c r="K280" s="227">
        <f t="shared" si="48"/>
        <v>49.081916829272259</v>
      </c>
      <c r="L280" s="226">
        <f t="shared" si="59"/>
        <v>-0.40534841557720824</v>
      </c>
      <c r="M280" s="228">
        <f t="shared" si="57"/>
        <v>0.40534841557720824</v>
      </c>
      <c r="N280" s="229">
        <f t="shared" si="58"/>
        <v>4.435331420232191</v>
      </c>
      <c r="O280" s="229">
        <f t="shared" si="54"/>
        <v>0</v>
      </c>
      <c r="P280" s="229">
        <f t="shared" si="55"/>
        <v>-4.435331420232191</v>
      </c>
      <c r="Q280" s="230">
        <f t="shared" si="49"/>
        <v>0</v>
      </c>
      <c r="R280" s="231">
        <f t="shared" si="50"/>
        <v>49.081916829272259</v>
      </c>
      <c r="S280" s="3"/>
      <c r="T280" s="3"/>
      <c r="U280" s="3"/>
      <c r="V280" s="3"/>
      <c r="W280" s="233">
        <f t="shared" si="56"/>
        <v>39349</v>
      </c>
    </row>
    <row r="281" spans="1:23" s="234" customFormat="1" x14ac:dyDescent="0.25">
      <c r="A281" s="3"/>
      <c r="B281" s="218">
        <f>+Datos!B272</f>
        <v>2007</v>
      </c>
      <c r="C281" s="219">
        <f>+Datos!C272</f>
        <v>9</v>
      </c>
      <c r="D281" s="220">
        <f>+Datos!D272</f>
        <v>25</v>
      </c>
      <c r="E281" s="221">
        <f>+Datos!E272</f>
        <v>0</v>
      </c>
      <c r="F281" s="222">
        <f>+Datos!F272</f>
        <v>4.8710340928227112</v>
      </c>
      <c r="G281" s="223">
        <f>+Datos!G272</f>
        <v>1</v>
      </c>
      <c r="H281" s="224">
        <f t="shared" si="51"/>
        <v>4.8710340928227112</v>
      </c>
      <c r="I281" s="225">
        <f t="shared" si="52"/>
        <v>-4.8710340928227112</v>
      </c>
      <c r="J281" s="226">
        <f t="shared" si="53"/>
        <v>15.002701463815965</v>
      </c>
      <c r="K281" s="227">
        <f t="shared" si="48"/>
        <v>48.684519645634147</v>
      </c>
      <c r="L281" s="226">
        <f t="shared" si="59"/>
        <v>-0.39739718363811249</v>
      </c>
      <c r="M281" s="228">
        <f t="shared" si="57"/>
        <v>0.39739718363811249</v>
      </c>
      <c r="N281" s="229">
        <f t="shared" si="58"/>
        <v>4.4736369091845987</v>
      </c>
      <c r="O281" s="229">
        <f t="shared" si="54"/>
        <v>0</v>
      </c>
      <c r="P281" s="229">
        <f t="shared" si="55"/>
        <v>-4.4736369091845987</v>
      </c>
      <c r="Q281" s="230">
        <f t="shared" si="49"/>
        <v>0</v>
      </c>
      <c r="R281" s="231">
        <f t="shared" si="50"/>
        <v>48.684519645634147</v>
      </c>
      <c r="S281" s="3"/>
      <c r="T281" s="3"/>
      <c r="U281" s="3"/>
      <c r="V281" s="3"/>
      <c r="W281" s="233">
        <f t="shared" si="56"/>
        <v>39350</v>
      </c>
    </row>
    <row r="282" spans="1:23" s="234" customFormat="1" x14ac:dyDescent="0.25">
      <c r="A282" s="3"/>
      <c r="B282" s="218">
        <f>+Datos!B273</f>
        <v>2007</v>
      </c>
      <c r="C282" s="219">
        <f>+Datos!C273</f>
        <v>9</v>
      </c>
      <c r="D282" s="220">
        <f>+Datos!D273</f>
        <v>26</v>
      </c>
      <c r="E282" s="221">
        <f>+Datos!E273</f>
        <v>0</v>
      </c>
      <c r="F282" s="222">
        <f>+Datos!F273</f>
        <v>4.9013224992124016</v>
      </c>
      <c r="G282" s="223">
        <f>+Datos!G273</f>
        <v>1</v>
      </c>
      <c r="H282" s="224">
        <f t="shared" si="51"/>
        <v>4.9013224992124016</v>
      </c>
      <c r="I282" s="225">
        <f t="shared" si="52"/>
        <v>-4.9013224992124016</v>
      </c>
      <c r="J282" s="226">
        <f t="shared" si="53"/>
        <v>14.613183300374763</v>
      </c>
      <c r="K282" s="227">
        <f t="shared" si="48"/>
        <v>48.295001482192944</v>
      </c>
      <c r="L282" s="226">
        <f t="shared" si="59"/>
        <v>-0.3895181634412026</v>
      </c>
      <c r="M282" s="228">
        <f t="shared" si="57"/>
        <v>0.3895181634412026</v>
      </c>
      <c r="N282" s="229">
        <f t="shared" si="58"/>
        <v>4.511804335771199</v>
      </c>
      <c r="O282" s="229">
        <f t="shared" si="54"/>
        <v>0</v>
      </c>
      <c r="P282" s="229">
        <f t="shared" si="55"/>
        <v>-4.511804335771199</v>
      </c>
      <c r="Q282" s="230">
        <f t="shared" si="49"/>
        <v>0</v>
      </c>
      <c r="R282" s="231">
        <f t="shared" si="50"/>
        <v>48.295001482192944</v>
      </c>
      <c r="S282" s="3"/>
      <c r="T282" s="3"/>
      <c r="U282" s="3"/>
      <c r="V282" s="3"/>
      <c r="W282" s="233">
        <f t="shared" si="56"/>
        <v>39351</v>
      </c>
    </row>
    <row r="283" spans="1:23" s="234" customFormat="1" x14ac:dyDescent="0.25">
      <c r="A283" s="3"/>
      <c r="B283" s="218">
        <f>+Datos!B274</f>
        <v>2007</v>
      </c>
      <c r="C283" s="219">
        <f>+Datos!C274</f>
        <v>9</v>
      </c>
      <c r="D283" s="220">
        <f>+Datos!D274</f>
        <v>27</v>
      </c>
      <c r="E283" s="221">
        <f>+Datos!E274</f>
        <v>0</v>
      </c>
      <c r="F283" s="222">
        <f>+Datos!F274</f>
        <v>4.9315334804638269</v>
      </c>
      <c r="G283" s="223">
        <f>+Datos!G274</f>
        <v>1</v>
      </c>
      <c r="H283" s="224">
        <f t="shared" si="51"/>
        <v>4.9315334804638269</v>
      </c>
      <c r="I283" s="225">
        <f t="shared" si="52"/>
        <v>-4.9315334804638269</v>
      </c>
      <c r="J283" s="226">
        <f t="shared" si="53"/>
        <v>14.231470494625164</v>
      </c>
      <c r="K283" s="227">
        <f t="shared" si="48"/>
        <v>47.913288676443344</v>
      </c>
      <c r="L283" s="226">
        <f t="shared" si="59"/>
        <v>-0.38171280574960065</v>
      </c>
      <c r="M283" s="228">
        <f t="shared" si="57"/>
        <v>0.38171280574960065</v>
      </c>
      <c r="N283" s="229">
        <f t="shared" si="58"/>
        <v>4.5498206747142262</v>
      </c>
      <c r="O283" s="229">
        <f t="shared" si="54"/>
        <v>0</v>
      </c>
      <c r="P283" s="229">
        <f t="shared" si="55"/>
        <v>-4.5498206747142262</v>
      </c>
      <c r="Q283" s="230">
        <f t="shared" si="49"/>
        <v>0</v>
      </c>
      <c r="R283" s="231">
        <f t="shared" si="50"/>
        <v>47.913288676443344</v>
      </c>
      <c r="S283" s="3"/>
      <c r="T283" s="3"/>
      <c r="U283" s="3"/>
      <c r="V283" s="3"/>
      <c r="W283" s="233">
        <f t="shared" si="56"/>
        <v>39352</v>
      </c>
    </row>
    <row r="284" spans="1:23" s="234" customFormat="1" x14ac:dyDescent="0.25">
      <c r="A284" s="3"/>
      <c r="B284" s="218">
        <f>+Datos!B275</f>
        <v>2007</v>
      </c>
      <c r="C284" s="219">
        <f>+Datos!C275</f>
        <v>9</v>
      </c>
      <c r="D284" s="220">
        <f>+Datos!D275</f>
        <v>28</v>
      </c>
      <c r="E284" s="221">
        <f>+Datos!E275</f>
        <v>0</v>
      </c>
      <c r="F284" s="222">
        <f>+Datos!F275</f>
        <v>4.9616553444527121</v>
      </c>
      <c r="G284" s="223">
        <f>+Datos!G275</f>
        <v>1</v>
      </c>
      <c r="H284" s="224">
        <f t="shared" si="51"/>
        <v>4.9616553444527121</v>
      </c>
      <c r="I284" s="225">
        <f t="shared" si="52"/>
        <v>-4.9616553444527121</v>
      </c>
      <c r="J284" s="226">
        <f t="shared" si="53"/>
        <v>13.857487950691709</v>
      </c>
      <c r="K284" s="227">
        <f t="shared" si="48"/>
        <v>47.539306132509893</v>
      </c>
      <c r="L284" s="226">
        <f t="shared" si="59"/>
        <v>-0.37398254393345098</v>
      </c>
      <c r="M284" s="228">
        <f t="shared" si="57"/>
        <v>0.37398254393345098</v>
      </c>
      <c r="N284" s="229">
        <f t="shared" si="58"/>
        <v>4.5876728005192611</v>
      </c>
      <c r="O284" s="229">
        <f t="shared" si="54"/>
        <v>0</v>
      </c>
      <c r="P284" s="229">
        <f t="shared" si="55"/>
        <v>-4.5876728005192611</v>
      </c>
      <c r="Q284" s="230">
        <f t="shared" si="49"/>
        <v>0</v>
      </c>
      <c r="R284" s="231">
        <f t="shared" si="50"/>
        <v>47.539306132509893</v>
      </c>
      <c r="S284" s="3"/>
      <c r="T284" s="3"/>
      <c r="U284" s="3"/>
      <c r="V284" s="3"/>
      <c r="W284" s="233">
        <f t="shared" si="56"/>
        <v>39353</v>
      </c>
    </row>
    <row r="285" spans="1:23" s="234" customFormat="1" x14ac:dyDescent="0.25">
      <c r="A285" s="3"/>
      <c r="B285" s="218">
        <f>+Datos!B276</f>
        <v>2007</v>
      </c>
      <c r="C285" s="219">
        <f>+Datos!C276</f>
        <v>9</v>
      </c>
      <c r="D285" s="220">
        <f>+Datos!D276</f>
        <v>29</v>
      </c>
      <c r="E285" s="221">
        <f>+Datos!E276</f>
        <v>0</v>
      </c>
      <c r="F285" s="222">
        <f>+Datos!F276</f>
        <v>4.9916762814451943</v>
      </c>
      <c r="G285" s="223">
        <f>+Datos!G276</f>
        <v>1</v>
      </c>
      <c r="H285" s="224">
        <f t="shared" si="51"/>
        <v>4.9916762814451943</v>
      </c>
      <c r="I285" s="225">
        <f t="shared" si="52"/>
        <v>-4.9916762814451943</v>
      </c>
      <c r="J285" s="226">
        <f t="shared" si="53"/>
        <v>13.491159160718965</v>
      </c>
      <c r="K285" s="227">
        <f t="shared" si="48"/>
        <v>47.172977342537145</v>
      </c>
      <c r="L285" s="226">
        <f t="shared" si="59"/>
        <v>-0.36632878997274787</v>
      </c>
      <c r="M285" s="228">
        <f t="shared" si="57"/>
        <v>0.36632878997274787</v>
      </c>
      <c r="N285" s="229">
        <f t="shared" si="58"/>
        <v>4.6253474914724464</v>
      </c>
      <c r="O285" s="229">
        <f t="shared" si="54"/>
        <v>0</v>
      </c>
      <c r="P285" s="229">
        <f t="shared" si="55"/>
        <v>-4.6253474914724464</v>
      </c>
      <c r="Q285" s="230">
        <f t="shared" si="49"/>
        <v>0</v>
      </c>
      <c r="R285" s="231">
        <f t="shared" si="50"/>
        <v>47.172977342537145</v>
      </c>
      <c r="S285" s="3"/>
      <c r="T285" s="3"/>
      <c r="U285" s="3"/>
      <c r="V285" s="3"/>
      <c r="W285" s="233">
        <f t="shared" si="56"/>
        <v>39354</v>
      </c>
    </row>
    <row r="286" spans="1:23" s="234" customFormat="1" x14ac:dyDescent="0.25">
      <c r="A286" s="3"/>
      <c r="B286" s="218">
        <f>+Datos!B277</f>
        <v>2007</v>
      </c>
      <c r="C286" s="219">
        <f>+Datos!C277</f>
        <v>9</v>
      </c>
      <c r="D286" s="220">
        <f>+Datos!D277</f>
        <v>30</v>
      </c>
      <c r="E286" s="221">
        <f>+Datos!E277</f>
        <v>0</v>
      </c>
      <c r="F286" s="222">
        <f>+Datos!F277</f>
        <v>5.0215843640976949</v>
      </c>
      <c r="G286" s="223">
        <f>+Datos!G277</f>
        <v>1</v>
      </c>
      <c r="H286" s="224">
        <f t="shared" si="51"/>
        <v>5.0215843640976949</v>
      </c>
      <c r="I286" s="225">
        <f t="shared" si="52"/>
        <v>-5.0215843640976949</v>
      </c>
      <c r="J286" s="226">
        <f t="shared" si="53"/>
        <v>13.132406230103062</v>
      </c>
      <c r="K286" s="227">
        <f t="shared" si="48"/>
        <v>46.814224411921245</v>
      </c>
      <c r="L286" s="226">
        <f t="shared" si="59"/>
        <v>-0.35875293061589986</v>
      </c>
      <c r="M286" s="228">
        <f t="shared" si="57"/>
        <v>0.35875293061589986</v>
      </c>
      <c r="N286" s="229">
        <f t="shared" si="58"/>
        <v>4.6628314334817951</v>
      </c>
      <c r="O286" s="229">
        <f t="shared" si="54"/>
        <v>0</v>
      </c>
      <c r="P286" s="229">
        <f t="shared" si="55"/>
        <v>-4.6628314334817951</v>
      </c>
      <c r="Q286" s="230">
        <f t="shared" si="49"/>
        <v>0</v>
      </c>
      <c r="R286" s="231">
        <f t="shared" si="50"/>
        <v>46.814224411921245</v>
      </c>
      <c r="S286" s="3"/>
      <c r="T286" s="3"/>
      <c r="U286" s="3"/>
      <c r="V286" s="3"/>
      <c r="W286" s="233">
        <f t="shared" si="56"/>
        <v>39355</v>
      </c>
    </row>
    <row r="287" spans="1:23" s="234" customFormat="1" x14ac:dyDescent="0.25">
      <c r="A287" s="3"/>
      <c r="B287" s="218">
        <f>+Datos!B278</f>
        <v>2007</v>
      </c>
      <c r="C287" s="219">
        <f>+Datos!C278</f>
        <v>10</v>
      </c>
      <c r="D287" s="220">
        <f>+Datos!D278</f>
        <v>1</v>
      </c>
      <c r="E287" s="221">
        <f>+Datos!E278</f>
        <v>0</v>
      </c>
      <c r="F287" s="222">
        <f>+Datos!F278</f>
        <v>5.0513675474570769</v>
      </c>
      <c r="G287" s="223">
        <f>+Datos!G278</f>
        <v>1</v>
      </c>
      <c r="H287" s="224">
        <f t="shared" si="51"/>
        <v>5.0513675474570769</v>
      </c>
      <c r="I287" s="225">
        <f t="shared" si="52"/>
        <v>-5.0513675474570769</v>
      </c>
      <c r="J287" s="226">
        <f t="shared" si="53"/>
        <v>12.781149906403984</v>
      </c>
      <c r="K287" s="227">
        <f t="shared" si="48"/>
        <v>46.462968088222162</v>
      </c>
      <c r="L287" s="226">
        <f t="shared" si="59"/>
        <v>-0.35125632369908288</v>
      </c>
      <c r="M287" s="228">
        <f t="shared" si="57"/>
        <v>0.35125632369908288</v>
      </c>
      <c r="N287" s="229">
        <f t="shared" si="58"/>
        <v>4.7001112237579941</v>
      </c>
      <c r="O287" s="229">
        <f t="shared" si="54"/>
        <v>0</v>
      </c>
      <c r="P287" s="229">
        <f t="shared" si="55"/>
        <v>-4.7001112237579941</v>
      </c>
      <c r="Q287" s="230">
        <f t="shared" si="49"/>
        <v>0</v>
      </c>
      <c r="R287" s="231">
        <f t="shared" si="50"/>
        <v>46.462968088222162</v>
      </c>
      <c r="S287" s="3"/>
      <c r="T287" s="3"/>
      <c r="U287" s="3"/>
      <c r="V287" s="3"/>
      <c r="W287" s="233">
        <f t="shared" si="56"/>
        <v>39356</v>
      </c>
    </row>
    <row r="288" spans="1:23" s="234" customFormat="1" x14ac:dyDescent="0.25">
      <c r="A288" s="3"/>
      <c r="B288" s="218">
        <f>+Datos!B279</f>
        <v>2007</v>
      </c>
      <c r="C288" s="219">
        <f>+Datos!C279</f>
        <v>10</v>
      </c>
      <c r="D288" s="220">
        <f>+Datos!D279</f>
        <v>2</v>
      </c>
      <c r="E288" s="221">
        <f>+Datos!E279</f>
        <v>0</v>
      </c>
      <c r="F288" s="222">
        <f>+Datos!F279</f>
        <v>5.0810136689605274</v>
      </c>
      <c r="G288" s="223">
        <f>+Datos!G279</f>
        <v>1</v>
      </c>
      <c r="H288" s="224">
        <f t="shared" si="51"/>
        <v>5.0810136689605274</v>
      </c>
      <c r="I288" s="225">
        <f t="shared" si="52"/>
        <v>-5.0810136689605274</v>
      </c>
      <c r="J288" s="226">
        <f t="shared" si="53"/>
        <v>12.437309611773784</v>
      </c>
      <c r="K288" s="227">
        <f t="shared" si="48"/>
        <v>46.119127793591964</v>
      </c>
      <c r="L288" s="226">
        <f t="shared" si="59"/>
        <v>-0.34384029463019772</v>
      </c>
      <c r="M288" s="228">
        <f t="shared" si="57"/>
        <v>0.34384029463019772</v>
      </c>
      <c r="N288" s="229">
        <f t="shared" si="58"/>
        <v>4.7371733743303297</v>
      </c>
      <c r="O288" s="229">
        <f t="shared" si="54"/>
        <v>0</v>
      </c>
      <c r="P288" s="229">
        <f t="shared" si="55"/>
        <v>-4.7371733743303297</v>
      </c>
      <c r="Q288" s="230">
        <f t="shared" si="49"/>
        <v>0</v>
      </c>
      <c r="R288" s="231">
        <f t="shared" si="50"/>
        <v>46.119127793591964</v>
      </c>
      <c r="S288" s="3"/>
      <c r="T288" s="3"/>
      <c r="U288" s="3"/>
      <c r="V288" s="3"/>
      <c r="W288" s="233">
        <f t="shared" si="56"/>
        <v>39357</v>
      </c>
    </row>
    <row r="289" spans="1:23" s="234" customFormat="1" x14ac:dyDescent="0.25">
      <c r="A289" s="3"/>
      <c r="B289" s="218">
        <f>+Datos!B280</f>
        <v>2007</v>
      </c>
      <c r="C289" s="219">
        <f>+Datos!C280</f>
        <v>10</v>
      </c>
      <c r="D289" s="220">
        <f>+Datos!D280</f>
        <v>3</v>
      </c>
      <c r="E289" s="221">
        <f>+Datos!E280</f>
        <v>0</v>
      </c>
      <c r="F289" s="222">
        <f>+Datos!F280</f>
        <v>5.1105104484356412</v>
      </c>
      <c r="G289" s="223">
        <f>+Datos!G280</f>
        <v>1</v>
      </c>
      <c r="H289" s="224">
        <f t="shared" si="51"/>
        <v>5.1105104484356412</v>
      </c>
      <c r="I289" s="225">
        <f t="shared" si="52"/>
        <v>-5.1105104484356412</v>
      </c>
      <c r="J289" s="226">
        <f t="shared" si="53"/>
        <v>12.100803478731992</v>
      </c>
      <c r="K289" s="227">
        <f t="shared" si="48"/>
        <v>45.78262166055017</v>
      </c>
      <c r="L289" s="226">
        <f t="shared" si="59"/>
        <v>-0.33650613304179444</v>
      </c>
      <c r="M289" s="228">
        <f t="shared" si="57"/>
        <v>0.33650613304179444</v>
      </c>
      <c r="N289" s="229">
        <f t="shared" si="58"/>
        <v>4.7740043153938467</v>
      </c>
      <c r="O289" s="229">
        <f t="shared" si="54"/>
        <v>0</v>
      </c>
      <c r="P289" s="229">
        <f t="shared" si="55"/>
        <v>-4.7740043153938467</v>
      </c>
      <c r="Q289" s="230">
        <f t="shared" si="49"/>
        <v>0</v>
      </c>
      <c r="R289" s="231">
        <f t="shared" si="50"/>
        <v>45.78262166055017</v>
      </c>
      <c r="S289" s="3"/>
      <c r="T289" s="3"/>
      <c r="U289" s="3"/>
      <c r="V289" s="3"/>
      <c r="W289" s="233">
        <f t="shared" si="56"/>
        <v>39358</v>
      </c>
    </row>
    <row r="290" spans="1:23" s="234" customFormat="1" x14ac:dyDescent="0.25">
      <c r="A290" s="3"/>
      <c r="B290" s="218">
        <f>+Datos!B281</f>
        <v>2007</v>
      </c>
      <c r="C290" s="219">
        <f>+Datos!C281</f>
        <v>10</v>
      </c>
      <c r="D290" s="220">
        <f>+Datos!D281</f>
        <v>4</v>
      </c>
      <c r="E290" s="221">
        <f>+Datos!E281</f>
        <v>0</v>
      </c>
      <c r="F290" s="222">
        <f>+Datos!F281</f>
        <v>5.1398454881003328</v>
      </c>
      <c r="G290" s="223">
        <f>+Datos!G281</f>
        <v>1</v>
      </c>
      <c r="H290" s="224">
        <f t="shared" si="51"/>
        <v>5.1398454881003328</v>
      </c>
      <c r="I290" s="225">
        <f t="shared" si="52"/>
        <v>-5.1398454881003328</v>
      </c>
      <c r="J290" s="226">
        <f t="shared" si="53"/>
        <v>11.771548389116095</v>
      </c>
      <c r="K290" s="227">
        <f t="shared" si="48"/>
        <v>45.453366570934278</v>
      </c>
      <c r="L290" s="226">
        <f t="shared" si="59"/>
        <v>-0.32925508961589145</v>
      </c>
      <c r="M290" s="228">
        <f t="shared" si="57"/>
        <v>0.32925508961589145</v>
      </c>
      <c r="N290" s="229">
        <f t="shared" si="58"/>
        <v>4.8105903984844414</v>
      </c>
      <c r="O290" s="229">
        <f t="shared" si="54"/>
        <v>0</v>
      </c>
      <c r="P290" s="229">
        <f t="shared" si="55"/>
        <v>-4.8105903984844414</v>
      </c>
      <c r="Q290" s="230">
        <f t="shared" si="49"/>
        <v>0</v>
      </c>
      <c r="R290" s="231">
        <f t="shared" si="50"/>
        <v>45.453366570934278</v>
      </c>
      <c r="S290" s="3"/>
      <c r="T290" s="3"/>
      <c r="U290" s="3"/>
      <c r="V290" s="3"/>
      <c r="W290" s="233">
        <f t="shared" si="56"/>
        <v>39359</v>
      </c>
    </row>
    <row r="291" spans="1:23" s="234" customFormat="1" x14ac:dyDescent="0.25">
      <c r="A291" s="3"/>
      <c r="B291" s="218">
        <f>+Datos!B282</f>
        <v>2007</v>
      </c>
      <c r="C291" s="219">
        <f>+Datos!C282</f>
        <v>10</v>
      </c>
      <c r="D291" s="220">
        <f>+Datos!D282</f>
        <v>5</v>
      </c>
      <c r="E291" s="221">
        <f>+Datos!E282</f>
        <v>0</v>
      </c>
      <c r="F291" s="222">
        <f>+Datos!F282</f>
        <v>5.1690062725629264</v>
      </c>
      <c r="G291" s="223">
        <f>+Datos!G282</f>
        <v>1</v>
      </c>
      <c r="H291" s="224">
        <f t="shared" si="51"/>
        <v>5.1690062725629264</v>
      </c>
      <c r="I291" s="225">
        <f t="shared" si="52"/>
        <v>-5.1690062725629264</v>
      </c>
      <c r="J291" s="226">
        <f t="shared" si="53"/>
        <v>11.449460016031976</v>
      </c>
      <c r="K291" s="227">
        <f t="shared" si="48"/>
        <v>45.131278197850158</v>
      </c>
      <c r="L291" s="226">
        <f t="shared" si="59"/>
        <v>-0.32208837308412086</v>
      </c>
      <c r="M291" s="228">
        <f t="shared" si="57"/>
        <v>0.32208837308412086</v>
      </c>
      <c r="N291" s="229">
        <f t="shared" si="58"/>
        <v>4.8469178994788056</v>
      </c>
      <c r="O291" s="229">
        <f t="shared" si="54"/>
        <v>0</v>
      </c>
      <c r="P291" s="229">
        <f t="shared" si="55"/>
        <v>-4.8469178994788056</v>
      </c>
      <c r="Q291" s="230">
        <f t="shared" si="49"/>
        <v>0</v>
      </c>
      <c r="R291" s="231">
        <f t="shared" si="50"/>
        <v>45.131278197850158</v>
      </c>
      <c r="S291" s="3"/>
      <c r="T291" s="3"/>
      <c r="U291" s="3"/>
      <c r="V291" s="3"/>
      <c r="W291" s="233">
        <f t="shared" si="56"/>
        <v>39360</v>
      </c>
    </row>
    <row r="292" spans="1:23" s="234" customFormat="1" x14ac:dyDescent="0.25">
      <c r="A292" s="3"/>
      <c r="B292" s="218">
        <f>+Datos!B283</f>
        <v>2007</v>
      </c>
      <c r="C292" s="219">
        <f>+Datos!C283</f>
        <v>10</v>
      </c>
      <c r="D292" s="220">
        <f>+Datos!D283</f>
        <v>6</v>
      </c>
      <c r="E292" s="221">
        <f>+Datos!E283</f>
        <v>0</v>
      </c>
      <c r="F292" s="222">
        <f>+Datos!F283</f>
        <v>5.1979801688220828</v>
      </c>
      <c r="G292" s="223">
        <f>+Datos!G283</f>
        <v>1</v>
      </c>
      <c r="H292" s="224">
        <f t="shared" si="51"/>
        <v>5.1979801688220828</v>
      </c>
      <c r="I292" s="225">
        <f t="shared" si="52"/>
        <v>-5.1979801688220828</v>
      </c>
      <c r="J292" s="226">
        <f t="shared" si="53"/>
        <v>11.134452868626662</v>
      </c>
      <c r="K292" s="227">
        <f t="shared" si="48"/>
        <v>44.81627105044484</v>
      </c>
      <c r="L292" s="226">
        <f t="shared" si="59"/>
        <v>-0.31500714740531777</v>
      </c>
      <c r="M292" s="228">
        <f t="shared" si="57"/>
        <v>0.31500714740531777</v>
      </c>
      <c r="N292" s="229">
        <f t="shared" si="58"/>
        <v>4.882973021416765</v>
      </c>
      <c r="O292" s="229">
        <f t="shared" si="54"/>
        <v>0</v>
      </c>
      <c r="P292" s="229">
        <f t="shared" si="55"/>
        <v>-4.882973021416765</v>
      </c>
      <c r="Q292" s="230">
        <f t="shared" si="49"/>
        <v>0</v>
      </c>
      <c r="R292" s="231">
        <f t="shared" si="50"/>
        <v>44.81627105044484</v>
      </c>
      <c r="S292" s="3"/>
      <c r="T292" s="3"/>
      <c r="U292" s="3"/>
      <c r="V292" s="3"/>
      <c r="W292" s="233">
        <f t="shared" si="56"/>
        <v>39361</v>
      </c>
    </row>
    <row r="293" spans="1:23" s="234" customFormat="1" x14ac:dyDescent="0.25">
      <c r="A293" s="3"/>
      <c r="B293" s="218">
        <f>+Datos!B284</f>
        <v>2007</v>
      </c>
      <c r="C293" s="219">
        <f>+Datos!C284</f>
        <v>10</v>
      </c>
      <c r="D293" s="220">
        <f>+Datos!D284</f>
        <v>7</v>
      </c>
      <c r="E293" s="221">
        <f>+Datos!E284</f>
        <v>0</v>
      </c>
      <c r="F293" s="222">
        <f>+Datos!F284</f>
        <v>5.2267544262668597</v>
      </c>
      <c r="G293" s="223">
        <f>+Datos!G284</f>
        <v>1</v>
      </c>
      <c r="H293" s="224">
        <f t="shared" si="51"/>
        <v>5.2267544262668597</v>
      </c>
      <c r="I293" s="225">
        <f t="shared" si="52"/>
        <v>-5.2267544262668597</v>
      </c>
      <c r="J293" s="226">
        <f t="shared" si="53"/>
        <v>10.826440339503714</v>
      </c>
      <c r="K293" s="227">
        <f t="shared" si="48"/>
        <v>44.508258521321892</v>
      </c>
      <c r="L293" s="226">
        <f t="shared" si="59"/>
        <v>-0.30801252912294785</v>
      </c>
      <c r="M293" s="228">
        <f t="shared" si="57"/>
        <v>0.30801252912294785</v>
      </c>
      <c r="N293" s="229">
        <f t="shared" si="58"/>
        <v>4.9187418971439119</v>
      </c>
      <c r="O293" s="229">
        <f t="shared" si="54"/>
        <v>0</v>
      </c>
      <c r="P293" s="229">
        <f t="shared" si="55"/>
        <v>-4.9187418971439119</v>
      </c>
      <c r="Q293" s="230">
        <f t="shared" si="49"/>
        <v>0</v>
      </c>
      <c r="R293" s="231">
        <f t="shared" si="50"/>
        <v>44.508258521321892</v>
      </c>
      <c r="S293" s="3"/>
      <c r="T293" s="3"/>
      <c r="U293" s="3"/>
      <c r="V293" s="3"/>
      <c r="W293" s="233">
        <f t="shared" si="56"/>
        <v>39362</v>
      </c>
    </row>
    <row r="294" spans="1:23" s="234" customFormat="1" x14ac:dyDescent="0.25">
      <c r="A294" s="3"/>
      <c r="B294" s="218">
        <f>+Datos!B285</f>
        <v>2007</v>
      </c>
      <c r="C294" s="219">
        <f>+Datos!C285</f>
        <v>10</v>
      </c>
      <c r="D294" s="220">
        <f>+Datos!D285</f>
        <v>8</v>
      </c>
      <c r="E294" s="221">
        <f>+Datos!E285</f>
        <v>0</v>
      </c>
      <c r="F294" s="222">
        <f>+Datos!F285</f>
        <v>5.2553161766766632</v>
      </c>
      <c r="G294" s="223">
        <f>+Datos!G285</f>
        <v>1</v>
      </c>
      <c r="H294" s="224">
        <f t="shared" si="51"/>
        <v>5.2553161766766632</v>
      </c>
      <c r="I294" s="225">
        <f t="shared" si="52"/>
        <v>-5.2553161766766632</v>
      </c>
      <c r="J294" s="226">
        <f t="shared" si="53"/>
        <v>10.525334754599939</v>
      </c>
      <c r="K294" s="227">
        <f t="shared" si="48"/>
        <v>44.207152936418119</v>
      </c>
      <c r="L294" s="226">
        <f t="shared" si="59"/>
        <v>-0.30110558490377315</v>
      </c>
      <c r="M294" s="228">
        <f t="shared" si="57"/>
        <v>0.30110558490377315</v>
      </c>
      <c r="N294" s="229">
        <f t="shared" si="58"/>
        <v>4.95421059177289</v>
      </c>
      <c r="O294" s="229">
        <f t="shared" si="54"/>
        <v>0</v>
      </c>
      <c r="P294" s="229">
        <f t="shared" si="55"/>
        <v>-4.95421059177289</v>
      </c>
      <c r="Q294" s="230">
        <f t="shared" si="49"/>
        <v>0</v>
      </c>
      <c r="R294" s="231">
        <f t="shared" si="50"/>
        <v>44.207152936418119</v>
      </c>
      <c r="S294" s="3"/>
      <c r="T294" s="3"/>
      <c r="U294" s="3"/>
      <c r="V294" s="3"/>
      <c r="W294" s="233">
        <f t="shared" si="56"/>
        <v>39363</v>
      </c>
    </row>
    <row r="295" spans="1:23" s="234" customFormat="1" x14ac:dyDescent="0.25">
      <c r="A295" s="3"/>
      <c r="B295" s="218">
        <f>+Datos!B286</f>
        <v>2007</v>
      </c>
      <c r="C295" s="219">
        <f>+Datos!C286</f>
        <v>10</v>
      </c>
      <c r="D295" s="220">
        <f>+Datos!D286</f>
        <v>9</v>
      </c>
      <c r="E295" s="221">
        <f>+Datos!E286</f>
        <v>0</v>
      </c>
      <c r="F295" s="222">
        <f>+Datos!F286</f>
        <v>5.2836524342212616</v>
      </c>
      <c r="G295" s="223">
        <f>+Datos!G286</f>
        <v>1</v>
      </c>
      <c r="H295" s="224">
        <f t="shared" si="51"/>
        <v>5.2836524342212616</v>
      </c>
      <c r="I295" s="225">
        <f t="shared" si="52"/>
        <v>-5.2836524342212616</v>
      </c>
      <c r="J295" s="226">
        <f t="shared" si="53"/>
        <v>10.231047425341034</v>
      </c>
      <c r="K295" s="227">
        <f t="shared" si="48"/>
        <v>43.912865607159212</v>
      </c>
      <c r="L295" s="226">
        <f t="shared" si="59"/>
        <v>-0.29428732925890699</v>
      </c>
      <c r="M295" s="228">
        <f t="shared" si="57"/>
        <v>0.29428732925890699</v>
      </c>
      <c r="N295" s="229">
        <f t="shared" si="58"/>
        <v>4.9893651049623546</v>
      </c>
      <c r="O295" s="229">
        <f t="shared" si="54"/>
        <v>0</v>
      </c>
      <c r="P295" s="229">
        <f t="shared" si="55"/>
        <v>-4.9893651049623546</v>
      </c>
      <c r="Q295" s="230">
        <f t="shared" si="49"/>
        <v>0</v>
      </c>
      <c r="R295" s="231">
        <f t="shared" si="50"/>
        <v>43.912865607159212</v>
      </c>
      <c r="S295" s="3"/>
      <c r="T295" s="3"/>
      <c r="U295" s="3"/>
      <c r="V295" s="3"/>
      <c r="W295" s="233">
        <f t="shared" si="56"/>
        <v>39364</v>
      </c>
    </row>
    <row r="296" spans="1:23" s="234" customFormat="1" x14ac:dyDescent="0.25">
      <c r="A296" s="3"/>
      <c r="B296" s="218">
        <f>+Datos!B287</f>
        <v>2007</v>
      </c>
      <c r="C296" s="219">
        <f>+Datos!C287</f>
        <v>10</v>
      </c>
      <c r="D296" s="220">
        <f>+Datos!D287</f>
        <v>10</v>
      </c>
      <c r="E296" s="221">
        <f>+Datos!E287</f>
        <v>0</v>
      </c>
      <c r="F296" s="222">
        <f>+Datos!F287</f>
        <v>5.3117500954608081</v>
      </c>
      <c r="G296" s="223">
        <f>+Datos!G287</f>
        <v>1</v>
      </c>
      <c r="H296" s="224">
        <f t="shared" si="51"/>
        <v>5.3117500954608081</v>
      </c>
      <c r="I296" s="225">
        <f t="shared" si="52"/>
        <v>-5.3117500954608081</v>
      </c>
      <c r="J296" s="226">
        <f t="shared" si="53"/>
        <v>9.9434887028930472</v>
      </c>
      <c r="K296" s="227">
        <f t="shared" si="48"/>
        <v>43.625306884711229</v>
      </c>
      <c r="L296" s="226">
        <f t="shared" si="59"/>
        <v>-0.28755872244798297</v>
      </c>
      <c r="M296" s="228">
        <f t="shared" si="57"/>
        <v>0.28755872244798297</v>
      </c>
      <c r="N296" s="229">
        <f t="shared" si="58"/>
        <v>5.0241913730128251</v>
      </c>
      <c r="O296" s="229">
        <f t="shared" si="54"/>
        <v>0</v>
      </c>
      <c r="P296" s="229">
        <f t="shared" si="55"/>
        <v>-5.0241913730128251</v>
      </c>
      <c r="Q296" s="230">
        <f t="shared" si="49"/>
        <v>0</v>
      </c>
      <c r="R296" s="231">
        <f t="shared" si="50"/>
        <v>43.625306884711229</v>
      </c>
      <c r="S296" s="3"/>
      <c r="T296" s="3"/>
      <c r="U296" s="3"/>
      <c r="V296" s="3"/>
      <c r="W296" s="233">
        <f t="shared" si="56"/>
        <v>39365</v>
      </c>
    </row>
    <row r="297" spans="1:23" s="234" customFormat="1" x14ac:dyDescent="0.25">
      <c r="A297" s="3"/>
      <c r="B297" s="218">
        <f>+Datos!B288</f>
        <v>2007</v>
      </c>
      <c r="C297" s="219">
        <f>+Datos!C288</f>
        <v>10</v>
      </c>
      <c r="D297" s="220">
        <f>+Datos!D288</f>
        <v>11</v>
      </c>
      <c r="E297" s="221">
        <f>+Datos!E288</f>
        <v>0</v>
      </c>
      <c r="F297" s="222">
        <f>+Datos!F288</f>
        <v>5.3395959393458226</v>
      </c>
      <c r="G297" s="223">
        <f>+Datos!G288</f>
        <v>1</v>
      </c>
      <c r="H297" s="224">
        <f t="shared" si="51"/>
        <v>5.3395959393458226</v>
      </c>
      <c r="I297" s="225">
        <f t="shared" si="52"/>
        <v>-5.3395959393458226</v>
      </c>
      <c r="J297" s="226">
        <f t="shared" si="53"/>
        <v>9.6625680343263891</v>
      </c>
      <c r="K297" s="227">
        <f t="shared" si="48"/>
        <v>43.344386216144571</v>
      </c>
      <c r="L297" s="226">
        <f t="shared" si="59"/>
        <v>-0.28092066856665809</v>
      </c>
      <c r="M297" s="228">
        <f t="shared" si="57"/>
        <v>0.28092066856665809</v>
      </c>
      <c r="N297" s="229">
        <f t="shared" si="58"/>
        <v>5.0586752707791645</v>
      </c>
      <c r="O297" s="229">
        <f t="shared" si="54"/>
        <v>0</v>
      </c>
      <c r="P297" s="229">
        <f t="shared" si="55"/>
        <v>-5.0586752707791645</v>
      </c>
      <c r="Q297" s="230">
        <f t="shared" si="49"/>
        <v>0</v>
      </c>
      <c r="R297" s="231">
        <f t="shared" si="50"/>
        <v>43.344386216144571</v>
      </c>
      <c r="S297" s="3"/>
      <c r="T297" s="3"/>
      <c r="U297" s="3"/>
      <c r="V297" s="3"/>
      <c r="W297" s="233">
        <f t="shared" si="56"/>
        <v>39366</v>
      </c>
    </row>
    <row r="298" spans="1:23" s="234" customFormat="1" x14ac:dyDescent="0.25">
      <c r="A298" s="3"/>
      <c r="B298" s="218">
        <f>+Datos!B289</f>
        <v>2007</v>
      </c>
      <c r="C298" s="219">
        <f>+Datos!C289</f>
        <v>10</v>
      </c>
      <c r="D298" s="220">
        <f>+Datos!D289</f>
        <v>12</v>
      </c>
      <c r="E298" s="221">
        <f>+Datos!E289</f>
        <v>0</v>
      </c>
      <c r="F298" s="222">
        <f>+Datos!F289</f>
        <v>5.3671766272171695</v>
      </c>
      <c r="G298" s="223">
        <f>+Datos!G289</f>
        <v>1</v>
      </c>
      <c r="H298" s="224">
        <f t="shared" si="51"/>
        <v>5.3671766272171695</v>
      </c>
      <c r="I298" s="225">
        <f t="shared" si="52"/>
        <v>-5.3671766272171695</v>
      </c>
      <c r="J298" s="226">
        <f t="shared" si="53"/>
        <v>9.388194020509351</v>
      </c>
      <c r="K298" s="227">
        <f t="shared" si="48"/>
        <v>43.070012202327533</v>
      </c>
      <c r="L298" s="226">
        <f t="shared" si="59"/>
        <v>-0.27437401381703808</v>
      </c>
      <c r="M298" s="228">
        <f t="shared" si="57"/>
        <v>0.27437401381703808</v>
      </c>
      <c r="N298" s="229">
        <f t="shared" si="58"/>
        <v>5.0928026134001314</v>
      </c>
      <c r="O298" s="229">
        <f t="shared" si="54"/>
        <v>0</v>
      </c>
      <c r="P298" s="229">
        <f t="shared" si="55"/>
        <v>-5.0928026134001314</v>
      </c>
      <c r="Q298" s="230">
        <f t="shared" si="49"/>
        <v>0</v>
      </c>
      <c r="R298" s="231">
        <f t="shared" si="50"/>
        <v>43.070012202327533</v>
      </c>
      <c r="S298" s="3"/>
      <c r="T298" s="3"/>
      <c r="U298" s="3"/>
      <c r="V298" s="3"/>
      <c r="W298" s="233">
        <f t="shared" si="56"/>
        <v>39367</v>
      </c>
    </row>
    <row r="299" spans="1:23" s="234" customFormat="1" x14ac:dyDescent="0.25">
      <c r="A299" s="3"/>
      <c r="B299" s="218">
        <f>+Datos!B290</f>
        <v>2007</v>
      </c>
      <c r="C299" s="219">
        <f>+Datos!C290</f>
        <v>10</v>
      </c>
      <c r="D299" s="220">
        <f>+Datos!D290</f>
        <v>13</v>
      </c>
      <c r="E299" s="221">
        <f>+Datos!E290</f>
        <v>0</v>
      </c>
      <c r="F299" s="222">
        <f>+Datos!F290</f>
        <v>5.3944787028061292</v>
      </c>
      <c r="G299" s="223">
        <f>+Datos!G290</f>
        <v>1</v>
      </c>
      <c r="H299" s="224">
        <f t="shared" si="51"/>
        <v>5.3944787028061292</v>
      </c>
      <c r="I299" s="225">
        <f t="shared" si="52"/>
        <v>-5.3944787028061292</v>
      </c>
      <c r="J299" s="226">
        <f t="shared" si="53"/>
        <v>9.1202744755488236</v>
      </c>
      <c r="K299" s="227">
        <f t="shared" si="48"/>
        <v>42.802092657367005</v>
      </c>
      <c r="L299" s="226">
        <f t="shared" si="59"/>
        <v>-0.26791954496052739</v>
      </c>
      <c r="M299" s="228">
        <f t="shared" si="57"/>
        <v>0.26791954496052739</v>
      </c>
      <c r="N299" s="229">
        <f t="shared" si="58"/>
        <v>5.1265591578456018</v>
      </c>
      <c r="O299" s="229">
        <f t="shared" si="54"/>
        <v>0</v>
      </c>
      <c r="P299" s="229">
        <f t="shared" si="55"/>
        <v>-5.1265591578456018</v>
      </c>
      <c r="Q299" s="230">
        <f t="shared" si="49"/>
        <v>0</v>
      </c>
      <c r="R299" s="231">
        <f t="shared" si="50"/>
        <v>42.802092657367005</v>
      </c>
      <c r="S299" s="3"/>
      <c r="T299" s="3"/>
      <c r="U299" s="3"/>
      <c r="V299" s="3"/>
      <c r="W299" s="233">
        <f t="shared" si="56"/>
        <v>39368</v>
      </c>
    </row>
    <row r="300" spans="1:23" s="234" customFormat="1" x14ac:dyDescent="0.25">
      <c r="A300" s="3"/>
      <c r="B300" s="218">
        <f>+Datos!B291</f>
        <v>2007</v>
      </c>
      <c r="C300" s="219">
        <f>+Datos!C291</f>
        <v>10</v>
      </c>
      <c r="D300" s="220">
        <f>+Datos!D291</f>
        <v>14</v>
      </c>
      <c r="E300" s="221">
        <f>+Datos!E291</f>
        <v>0</v>
      </c>
      <c r="F300" s="222">
        <f>+Datos!F291</f>
        <v>5.421488592234283</v>
      </c>
      <c r="G300" s="223">
        <f>+Datos!G291</f>
        <v>1</v>
      </c>
      <c r="H300" s="224">
        <f t="shared" si="51"/>
        <v>5.421488592234283</v>
      </c>
      <c r="I300" s="225">
        <f t="shared" si="52"/>
        <v>-5.421488592234283</v>
      </c>
      <c r="J300" s="226">
        <f t="shared" si="53"/>
        <v>8.8587164875970412</v>
      </c>
      <c r="K300" s="227">
        <f t="shared" si="48"/>
        <v>42.540534669415223</v>
      </c>
      <c r="L300" s="226">
        <f t="shared" si="59"/>
        <v>-0.26155798795178242</v>
      </c>
      <c r="M300" s="228">
        <f t="shared" si="57"/>
        <v>0.26155798795178242</v>
      </c>
      <c r="N300" s="229">
        <f t="shared" si="58"/>
        <v>5.1599306042825006</v>
      </c>
      <c r="O300" s="229">
        <f t="shared" si="54"/>
        <v>0</v>
      </c>
      <c r="P300" s="229">
        <f t="shared" si="55"/>
        <v>-5.1599306042825006</v>
      </c>
      <c r="Q300" s="230">
        <f t="shared" si="49"/>
        <v>0</v>
      </c>
      <c r="R300" s="231">
        <f t="shared" si="50"/>
        <v>42.540534669415223</v>
      </c>
      <c r="S300" s="3"/>
      <c r="T300" s="3"/>
      <c r="U300" s="3"/>
      <c r="V300" s="3"/>
      <c r="W300" s="233">
        <f t="shared" si="56"/>
        <v>39369</v>
      </c>
    </row>
    <row r="301" spans="1:23" s="234" customFormat="1" x14ac:dyDescent="0.25">
      <c r="A301" s="3"/>
      <c r="B301" s="218">
        <f>+Datos!B292</f>
        <v>2007</v>
      </c>
      <c r="C301" s="219">
        <f>+Datos!C292</f>
        <v>10</v>
      </c>
      <c r="D301" s="220">
        <f>+Datos!D292</f>
        <v>15</v>
      </c>
      <c r="E301" s="221">
        <f>+Datos!E292</f>
        <v>0</v>
      </c>
      <c r="F301" s="222">
        <f>+Datos!F292</f>
        <v>5.448192604013645</v>
      </c>
      <c r="G301" s="223">
        <f>+Datos!G292</f>
        <v>1</v>
      </c>
      <c r="H301" s="224">
        <f t="shared" si="51"/>
        <v>5.448192604013645</v>
      </c>
      <c r="I301" s="225">
        <f t="shared" si="52"/>
        <v>-5.448192604013645</v>
      </c>
      <c r="J301" s="226">
        <f t="shared" si="53"/>
        <v>8.6034264808448047</v>
      </c>
      <c r="K301" s="227">
        <f t="shared" si="48"/>
        <v>42.285244662662983</v>
      </c>
      <c r="L301" s="226">
        <f t="shared" si="59"/>
        <v>-0.25529000675224012</v>
      </c>
      <c r="M301" s="228">
        <f t="shared" si="57"/>
        <v>0.25529000675224012</v>
      </c>
      <c r="N301" s="229">
        <f t="shared" si="58"/>
        <v>5.1929025972614049</v>
      </c>
      <c r="O301" s="229">
        <f t="shared" si="54"/>
        <v>0</v>
      </c>
      <c r="P301" s="229">
        <f t="shared" si="55"/>
        <v>-5.1929025972614049</v>
      </c>
      <c r="Q301" s="230">
        <f t="shared" si="49"/>
        <v>0</v>
      </c>
      <c r="R301" s="231">
        <f t="shared" si="50"/>
        <v>42.285244662662983</v>
      </c>
      <c r="S301" s="3"/>
      <c r="T301" s="3"/>
      <c r="U301" s="3"/>
      <c r="V301" s="3"/>
      <c r="W301" s="233">
        <f t="shared" si="56"/>
        <v>39370</v>
      </c>
    </row>
    <row r="302" spans="1:23" s="234" customFormat="1" x14ac:dyDescent="0.25">
      <c r="A302" s="3"/>
      <c r="B302" s="218">
        <f>+Datos!B293</f>
        <v>2007</v>
      </c>
      <c r="C302" s="219">
        <f>+Datos!C293</f>
        <v>10</v>
      </c>
      <c r="D302" s="220">
        <f>+Datos!D293</f>
        <v>16</v>
      </c>
      <c r="E302" s="221">
        <f>+Datos!E293</f>
        <v>0</v>
      </c>
      <c r="F302" s="222">
        <f>+Datos!F293</f>
        <v>5.474576929046556</v>
      </c>
      <c r="G302" s="223">
        <f>+Datos!G293</f>
        <v>1</v>
      </c>
      <c r="H302" s="224">
        <f t="shared" si="51"/>
        <v>5.474576929046556</v>
      </c>
      <c r="I302" s="225">
        <f t="shared" si="52"/>
        <v>-5.474576929046556</v>
      </c>
      <c r="J302" s="226">
        <f t="shared" si="53"/>
        <v>8.3543102785236254</v>
      </c>
      <c r="K302" s="227">
        <f t="shared" si="48"/>
        <v>42.036128460341807</v>
      </c>
      <c r="L302" s="226">
        <f t="shared" si="59"/>
        <v>-0.24911620232117571</v>
      </c>
      <c r="M302" s="228">
        <f t="shared" si="57"/>
        <v>0.24911620232117571</v>
      </c>
      <c r="N302" s="229">
        <f t="shared" si="58"/>
        <v>5.2254607267253803</v>
      </c>
      <c r="O302" s="229">
        <f t="shared" si="54"/>
        <v>0</v>
      </c>
      <c r="P302" s="229">
        <f t="shared" si="55"/>
        <v>-5.2254607267253803</v>
      </c>
      <c r="Q302" s="230">
        <f t="shared" si="49"/>
        <v>0</v>
      </c>
      <c r="R302" s="231">
        <f t="shared" si="50"/>
        <v>42.036128460341807</v>
      </c>
      <c r="S302" s="3"/>
      <c r="T302" s="3"/>
      <c r="U302" s="3"/>
      <c r="V302" s="3"/>
      <c r="W302" s="233">
        <f t="shared" si="56"/>
        <v>39371</v>
      </c>
    </row>
    <row r="303" spans="1:23" s="234" customFormat="1" x14ac:dyDescent="0.25">
      <c r="A303" s="3"/>
      <c r="B303" s="218">
        <f>+Datos!B294</f>
        <v>2007</v>
      </c>
      <c r="C303" s="219">
        <f>+Datos!C294</f>
        <v>10</v>
      </c>
      <c r="D303" s="220">
        <f>+Datos!D294</f>
        <v>17</v>
      </c>
      <c r="E303" s="221">
        <f>+Datos!E294</f>
        <v>0</v>
      </c>
      <c r="F303" s="222">
        <f>+Datos!F294</f>
        <v>5.5006276406257335</v>
      </c>
      <c r="G303" s="223">
        <f>+Datos!G294</f>
        <v>1</v>
      </c>
      <c r="H303" s="224">
        <f t="shared" si="51"/>
        <v>5.5006276406257335</v>
      </c>
      <c r="I303" s="225">
        <f t="shared" si="52"/>
        <v>-5.5006276406257335</v>
      </c>
      <c r="J303" s="226">
        <f t="shared" si="53"/>
        <v>8.111273166741686</v>
      </c>
      <c r="K303" s="227">
        <f t="shared" si="48"/>
        <v>41.793091348559869</v>
      </c>
      <c r="L303" s="226">
        <f t="shared" si="59"/>
        <v>-0.24303711178193765</v>
      </c>
      <c r="M303" s="228">
        <f t="shared" si="57"/>
        <v>0.24303711178193765</v>
      </c>
      <c r="N303" s="229">
        <f t="shared" si="58"/>
        <v>5.2575905288437959</v>
      </c>
      <c r="O303" s="229">
        <f t="shared" si="54"/>
        <v>0</v>
      </c>
      <c r="P303" s="229">
        <f t="shared" si="55"/>
        <v>-5.2575905288437959</v>
      </c>
      <c r="Q303" s="230">
        <f t="shared" si="49"/>
        <v>0</v>
      </c>
      <c r="R303" s="231">
        <f t="shared" si="50"/>
        <v>41.793091348559869</v>
      </c>
      <c r="S303" s="3"/>
      <c r="T303" s="3"/>
      <c r="U303" s="3"/>
      <c r="V303" s="3"/>
      <c r="W303" s="233">
        <f t="shared" si="56"/>
        <v>39372</v>
      </c>
    </row>
    <row r="304" spans="1:23" s="234" customFormat="1" x14ac:dyDescent="0.25">
      <c r="A304" s="3"/>
      <c r="B304" s="218">
        <f>+Datos!B295</f>
        <v>2007</v>
      </c>
      <c r="C304" s="219">
        <f>+Datos!C295</f>
        <v>10</v>
      </c>
      <c r="D304" s="220">
        <f>+Datos!D295</f>
        <v>18</v>
      </c>
      <c r="E304" s="221">
        <f>+Datos!E295</f>
        <v>0</v>
      </c>
      <c r="F304" s="222">
        <f>+Datos!F295</f>
        <v>5.5263306944342938</v>
      </c>
      <c r="G304" s="223">
        <f>+Datos!G295</f>
        <v>1</v>
      </c>
      <c r="H304" s="224">
        <f t="shared" si="51"/>
        <v>5.5263306944342938</v>
      </c>
      <c r="I304" s="225">
        <f t="shared" si="52"/>
        <v>-5.5263306944342938</v>
      </c>
      <c r="J304" s="226">
        <f t="shared" si="53"/>
        <v>7.8742199589813504</v>
      </c>
      <c r="K304" s="227">
        <f t="shared" si="48"/>
        <v>41.556038140799529</v>
      </c>
      <c r="L304" s="226">
        <f t="shared" si="59"/>
        <v>-0.23705320776034</v>
      </c>
      <c r="M304" s="228">
        <f t="shared" si="57"/>
        <v>0.23705320776034</v>
      </c>
      <c r="N304" s="229">
        <f t="shared" si="58"/>
        <v>5.2892774866739538</v>
      </c>
      <c r="O304" s="229">
        <f t="shared" si="54"/>
        <v>0</v>
      </c>
      <c r="P304" s="229">
        <f t="shared" si="55"/>
        <v>-5.2892774866739538</v>
      </c>
      <c r="Q304" s="230">
        <f t="shared" si="49"/>
        <v>0</v>
      </c>
      <c r="R304" s="231">
        <f t="shared" si="50"/>
        <v>41.556038140799529</v>
      </c>
      <c r="S304" s="3"/>
      <c r="T304" s="3"/>
      <c r="U304" s="3"/>
      <c r="V304" s="3"/>
      <c r="W304" s="233">
        <f t="shared" si="56"/>
        <v>39373</v>
      </c>
    </row>
    <row r="305" spans="1:23" s="234" customFormat="1" x14ac:dyDescent="0.25">
      <c r="A305" s="3"/>
      <c r="B305" s="218">
        <f>+Datos!B296</f>
        <v>2007</v>
      </c>
      <c r="C305" s="219">
        <f>+Datos!C296</f>
        <v>10</v>
      </c>
      <c r="D305" s="220">
        <f>+Datos!D296</f>
        <v>19</v>
      </c>
      <c r="E305" s="221">
        <f>+Datos!E296</f>
        <v>0</v>
      </c>
      <c r="F305" s="222">
        <f>+Datos!F296</f>
        <v>5.551671928545642</v>
      </c>
      <c r="G305" s="223">
        <f>+Datos!G296</f>
        <v>1</v>
      </c>
      <c r="H305" s="224">
        <f t="shared" si="51"/>
        <v>5.551671928545642</v>
      </c>
      <c r="I305" s="225">
        <f t="shared" si="52"/>
        <v>-5.551671928545642</v>
      </c>
      <c r="J305" s="226">
        <f t="shared" si="53"/>
        <v>7.6430550610891537</v>
      </c>
      <c r="K305" s="227">
        <f t="shared" si="48"/>
        <v>41.32487324290733</v>
      </c>
      <c r="L305" s="226">
        <f t="shared" si="59"/>
        <v>-0.23116489789219941</v>
      </c>
      <c r="M305" s="228">
        <f t="shared" si="57"/>
        <v>0.23116489789219941</v>
      </c>
      <c r="N305" s="229">
        <f t="shared" si="58"/>
        <v>5.3205070306534425</v>
      </c>
      <c r="O305" s="229">
        <f t="shared" si="54"/>
        <v>0</v>
      </c>
      <c r="P305" s="229">
        <f t="shared" si="55"/>
        <v>-5.3205070306534425</v>
      </c>
      <c r="Q305" s="230">
        <f t="shared" si="49"/>
        <v>0</v>
      </c>
      <c r="R305" s="231">
        <f t="shared" si="50"/>
        <v>41.32487324290733</v>
      </c>
      <c r="S305" s="3"/>
      <c r="T305" s="3"/>
      <c r="U305" s="3"/>
      <c r="V305" s="3"/>
      <c r="W305" s="233">
        <f t="shared" si="56"/>
        <v>39374</v>
      </c>
    </row>
    <row r="306" spans="1:23" s="234" customFormat="1" x14ac:dyDescent="0.25">
      <c r="A306" s="3"/>
      <c r="B306" s="218">
        <f>+Datos!B297</f>
        <v>2007</v>
      </c>
      <c r="C306" s="219">
        <f>+Datos!C297</f>
        <v>10</v>
      </c>
      <c r="D306" s="220">
        <f>+Datos!D297</f>
        <v>20</v>
      </c>
      <c r="E306" s="221">
        <f>+Datos!E297</f>
        <v>0</v>
      </c>
      <c r="F306" s="222">
        <f>+Datos!F297</f>
        <v>5.5766370634236546</v>
      </c>
      <c r="G306" s="223">
        <f>+Datos!G297</f>
        <v>1</v>
      </c>
      <c r="H306" s="224">
        <f t="shared" si="51"/>
        <v>5.5766370634236546</v>
      </c>
      <c r="I306" s="225">
        <f t="shared" si="52"/>
        <v>-5.5766370634236546</v>
      </c>
      <c r="J306" s="226">
        <f t="shared" si="53"/>
        <v>7.4176825365928094</v>
      </c>
      <c r="K306" s="227">
        <f t="shared" si="48"/>
        <v>41.099500718410987</v>
      </c>
      <c r="L306" s="226">
        <f t="shared" si="59"/>
        <v>-0.22537252449634337</v>
      </c>
      <c r="M306" s="228">
        <f t="shared" si="57"/>
        <v>0.22537252449634337</v>
      </c>
      <c r="N306" s="229">
        <f t="shared" si="58"/>
        <v>5.3512645389273112</v>
      </c>
      <c r="O306" s="229">
        <f t="shared" si="54"/>
        <v>0</v>
      </c>
      <c r="P306" s="229">
        <f t="shared" si="55"/>
        <v>-5.3512645389273112</v>
      </c>
      <c r="Q306" s="230">
        <f t="shared" si="49"/>
        <v>0</v>
      </c>
      <c r="R306" s="231">
        <f t="shared" si="50"/>
        <v>41.099500718410987</v>
      </c>
      <c r="S306" s="3"/>
      <c r="T306" s="3"/>
      <c r="U306" s="3"/>
      <c r="V306" s="3"/>
      <c r="W306" s="233">
        <f t="shared" si="56"/>
        <v>39375</v>
      </c>
    </row>
    <row r="307" spans="1:23" s="234" customFormat="1" x14ac:dyDescent="0.25">
      <c r="A307" s="3"/>
      <c r="B307" s="218">
        <f>+Datos!B298</f>
        <v>2007</v>
      </c>
      <c r="C307" s="219">
        <f>+Datos!C298</f>
        <v>10</v>
      </c>
      <c r="D307" s="220">
        <f>+Datos!D298</f>
        <v>21</v>
      </c>
      <c r="E307" s="221">
        <f>+Datos!E298</f>
        <v>0</v>
      </c>
      <c r="F307" s="222">
        <f>+Datos!F298</f>
        <v>5.6012117019224998</v>
      </c>
      <c r="G307" s="223">
        <f>+Datos!G298</f>
        <v>1</v>
      </c>
      <c r="H307" s="224">
        <f t="shared" si="51"/>
        <v>5.6012117019224998</v>
      </c>
      <c r="I307" s="225">
        <f t="shared" si="52"/>
        <v>-5.6012117019224998</v>
      </c>
      <c r="J307" s="226">
        <f t="shared" si="53"/>
        <v>7.1980061721837112</v>
      </c>
      <c r="K307" s="227">
        <f t="shared" si="48"/>
        <v>40.87982435400189</v>
      </c>
      <c r="L307" s="226">
        <f t="shared" si="59"/>
        <v>-0.21967636440909644</v>
      </c>
      <c r="M307" s="228">
        <f t="shared" si="57"/>
        <v>0.21967636440909644</v>
      </c>
      <c r="N307" s="229">
        <f t="shared" si="58"/>
        <v>5.3815353375134034</v>
      </c>
      <c r="O307" s="229">
        <f t="shared" si="54"/>
        <v>0</v>
      </c>
      <c r="P307" s="229">
        <f t="shared" si="55"/>
        <v>-5.3815353375134034</v>
      </c>
      <c r="Q307" s="230">
        <f t="shared" si="49"/>
        <v>0</v>
      </c>
      <c r="R307" s="231">
        <f t="shared" si="50"/>
        <v>40.87982435400189</v>
      </c>
      <c r="S307" s="3"/>
      <c r="T307" s="3"/>
      <c r="U307" s="3"/>
      <c r="V307" s="3"/>
      <c r="W307" s="233">
        <f t="shared" si="56"/>
        <v>39376</v>
      </c>
    </row>
    <row r="308" spans="1:23" s="234" customFormat="1" x14ac:dyDescent="0.25">
      <c r="A308" s="3"/>
      <c r="B308" s="218">
        <f>+Datos!B299</f>
        <v>2007</v>
      </c>
      <c r="C308" s="219">
        <f>+Datos!C299</f>
        <v>10</v>
      </c>
      <c r="D308" s="220">
        <f>+Datos!D299</f>
        <v>22</v>
      </c>
      <c r="E308" s="221">
        <f>+Datos!E299</f>
        <v>3.1056857099999999</v>
      </c>
      <c r="F308" s="222">
        <f>+Datos!F299</f>
        <v>5.6253813292867267</v>
      </c>
      <c r="G308" s="223">
        <f>+Datos!G299</f>
        <v>1</v>
      </c>
      <c r="H308" s="224">
        <f t="shared" si="51"/>
        <v>5.6253813292867267</v>
      </c>
      <c r="I308" s="225">
        <f t="shared" si="52"/>
        <v>-2.5196956192867268</v>
      </c>
      <c r="J308" s="226">
        <f t="shared" si="53"/>
        <v>7.101318355917801</v>
      </c>
      <c r="K308" s="227">
        <f t="shared" si="48"/>
        <v>40.783136537735984</v>
      </c>
      <c r="L308" s="226">
        <f t="shared" si="59"/>
        <v>-9.6687816265905724E-2</v>
      </c>
      <c r="M308" s="228">
        <f t="shared" si="57"/>
        <v>3.2023735262659057</v>
      </c>
      <c r="N308" s="229">
        <f t="shared" si="58"/>
        <v>2.4230078030208211</v>
      </c>
      <c r="O308" s="229">
        <f t="shared" si="54"/>
        <v>0</v>
      </c>
      <c r="P308" s="229">
        <f t="shared" si="55"/>
        <v>-2.4230078030208211</v>
      </c>
      <c r="Q308" s="230">
        <f t="shared" si="49"/>
        <v>0</v>
      </c>
      <c r="R308" s="231">
        <f t="shared" si="50"/>
        <v>40.783136537735984</v>
      </c>
      <c r="S308" s="3"/>
      <c r="T308" s="3"/>
      <c r="U308" s="3"/>
      <c r="V308" s="3"/>
      <c r="W308" s="233">
        <f t="shared" si="56"/>
        <v>39377</v>
      </c>
    </row>
    <row r="309" spans="1:23" s="234" customFormat="1" x14ac:dyDescent="0.25">
      <c r="A309" s="3"/>
      <c r="B309" s="218">
        <f>+Datos!B300</f>
        <v>2007</v>
      </c>
      <c r="C309" s="219">
        <f>+Datos!C300</f>
        <v>10</v>
      </c>
      <c r="D309" s="220">
        <f>+Datos!D300</f>
        <v>23</v>
      </c>
      <c r="E309" s="221">
        <f>+Datos!E300</f>
        <v>10.124185600000001</v>
      </c>
      <c r="F309" s="222">
        <f>+Datos!F300</f>
        <v>5.6491313131512921</v>
      </c>
      <c r="G309" s="223">
        <f>+Datos!G300</f>
        <v>1</v>
      </c>
      <c r="H309" s="224">
        <f t="shared" si="51"/>
        <v>5.6491313131512921</v>
      </c>
      <c r="I309" s="225">
        <f t="shared" si="52"/>
        <v>4.4750542868487084</v>
      </c>
      <c r="J309" s="226">
        <f t="shared" si="53"/>
        <v>11.576372642766509</v>
      </c>
      <c r="K309" s="227">
        <f t="shared" si="48"/>
        <v>45.258190824584688</v>
      </c>
      <c r="L309" s="226">
        <f t="shared" si="59"/>
        <v>4.4750542868487031</v>
      </c>
      <c r="M309" s="228">
        <f t="shared" si="57"/>
        <v>5.6491313131512921</v>
      </c>
      <c r="N309" s="229">
        <f t="shared" si="58"/>
        <v>0</v>
      </c>
      <c r="O309" s="229">
        <f t="shared" si="54"/>
        <v>0</v>
      </c>
      <c r="P309" s="229">
        <f t="shared" si="55"/>
        <v>0</v>
      </c>
      <c r="Q309" s="230">
        <f t="shared" si="49"/>
        <v>0</v>
      </c>
      <c r="R309" s="231">
        <f t="shared" si="50"/>
        <v>45.258190824584688</v>
      </c>
      <c r="S309" s="3"/>
      <c r="T309" s="3"/>
      <c r="U309" s="3"/>
      <c r="V309" s="3"/>
      <c r="W309" s="233">
        <f t="shared" si="56"/>
        <v>39378</v>
      </c>
    </row>
    <row r="310" spans="1:23" s="234" customFormat="1" x14ac:dyDescent="0.25">
      <c r="A310" s="3"/>
      <c r="B310" s="218">
        <f>+Datos!B301</f>
        <v>2007</v>
      </c>
      <c r="C310" s="219">
        <f>+Datos!C301</f>
        <v>10</v>
      </c>
      <c r="D310" s="220">
        <f>+Datos!D301</f>
        <v>24</v>
      </c>
      <c r="E310" s="221">
        <f>+Datos!E301</f>
        <v>0</v>
      </c>
      <c r="F310" s="222">
        <f>+Datos!F301</f>
        <v>5.6724469035414646</v>
      </c>
      <c r="G310" s="223">
        <f>+Datos!G301</f>
        <v>1</v>
      </c>
      <c r="H310" s="224">
        <f t="shared" si="51"/>
        <v>5.6724469035414646</v>
      </c>
      <c r="I310" s="225">
        <f t="shared" si="52"/>
        <v>-5.6724469035414646</v>
      </c>
      <c r="J310" s="226">
        <f t="shared" si="53"/>
        <v>11.22924161286465</v>
      </c>
      <c r="K310" s="227">
        <f t="shared" si="48"/>
        <v>44.911059794682828</v>
      </c>
      <c r="L310" s="226">
        <f t="shared" si="59"/>
        <v>-0.34713102990185973</v>
      </c>
      <c r="M310" s="228">
        <f t="shared" si="57"/>
        <v>0.34713102990185973</v>
      </c>
      <c r="N310" s="229">
        <f t="shared" si="58"/>
        <v>5.3253158736396049</v>
      </c>
      <c r="O310" s="229">
        <f t="shared" si="54"/>
        <v>0</v>
      </c>
      <c r="P310" s="229">
        <f t="shared" si="55"/>
        <v>-5.3253158736396049</v>
      </c>
      <c r="Q310" s="230">
        <f t="shared" si="49"/>
        <v>0</v>
      </c>
      <c r="R310" s="231">
        <f t="shared" si="50"/>
        <v>44.911059794682828</v>
      </c>
      <c r="S310" s="3"/>
      <c r="T310" s="3"/>
      <c r="U310" s="3"/>
      <c r="V310" s="3"/>
      <c r="W310" s="233">
        <f t="shared" si="56"/>
        <v>39379</v>
      </c>
    </row>
    <row r="311" spans="1:23" s="234" customFormat="1" x14ac:dyDescent="0.25">
      <c r="A311" s="3"/>
      <c r="B311" s="218">
        <f>+Datos!B302</f>
        <v>2007</v>
      </c>
      <c r="C311" s="219">
        <f>+Datos!C302</f>
        <v>10</v>
      </c>
      <c r="D311" s="220">
        <f>+Datos!D302</f>
        <v>25</v>
      </c>
      <c r="E311" s="221">
        <f>+Datos!E302</f>
        <v>0</v>
      </c>
      <c r="F311" s="222">
        <f>+Datos!F302</f>
        <v>5.6953132328729321</v>
      </c>
      <c r="G311" s="223">
        <f>+Datos!G302</f>
        <v>1</v>
      </c>
      <c r="H311" s="224">
        <f t="shared" si="51"/>
        <v>5.6953132328729321</v>
      </c>
      <c r="I311" s="225">
        <f t="shared" si="52"/>
        <v>-5.6953132328729321</v>
      </c>
      <c r="J311" s="226">
        <f t="shared" si="53"/>
        <v>10.891182983974531</v>
      </c>
      <c r="K311" s="227">
        <f t="shared" si="48"/>
        <v>44.573001165792711</v>
      </c>
      <c r="L311" s="226">
        <f t="shared" si="59"/>
        <v>-0.33805862889011706</v>
      </c>
      <c r="M311" s="228">
        <f t="shared" si="57"/>
        <v>0.33805862889011706</v>
      </c>
      <c r="N311" s="229">
        <f t="shared" si="58"/>
        <v>5.3572546039828151</v>
      </c>
      <c r="O311" s="229">
        <f t="shared" si="54"/>
        <v>0</v>
      </c>
      <c r="P311" s="229">
        <f t="shared" si="55"/>
        <v>-5.3572546039828151</v>
      </c>
      <c r="Q311" s="230">
        <f t="shared" si="49"/>
        <v>0</v>
      </c>
      <c r="R311" s="231">
        <f t="shared" si="50"/>
        <v>44.573001165792711</v>
      </c>
      <c r="S311" s="3"/>
      <c r="T311" s="3"/>
      <c r="U311" s="3"/>
      <c r="V311" s="3"/>
      <c r="W311" s="233">
        <f t="shared" si="56"/>
        <v>39380</v>
      </c>
    </row>
    <row r="312" spans="1:23" s="234" customFormat="1" x14ac:dyDescent="0.25">
      <c r="A312" s="3"/>
      <c r="B312" s="218">
        <f>+Datos!B303</f>
        <v>2007</v>
      </c>
      <c r="C312" s="219">
        <f>+Datos!C303</f>
        <v>10</v>
      </c>
      <c r="D312" s="220">
        <f>+Datos!D303</f>
        <v>26</v>
      </c>
      <c r="E312" s="221">
        <f>+Datos!E303</f>
        <v>0</v>
      </c>
      <c r="F312" s="222">
        <f>+Datos!F303</f>
        <v>5.7177153159517022</v>
      </c>
      <c r="G312" s="223">
        <f>+Datos!G303</f>
        <v>1</v>
      </c>
      <c r="H312" s="224">
        <f t="shared" si="51"/>
        <v>5.7177153159517022</v>
      </c>
      <c r="I312" s="225">
        <f t="shared" si="52"/>
        <v>-5.7177153159517022</v>
      </c>
      <c r="J312" s="226">
        <f t="shared" si="53"/>
        <v>10.562031670824188</v>
      </c>
      <c r="K312" s="227">
        <f t="shared" si="48"/>
        <v>44.24384985264237</v>
      </c>
      <c r="L312" s="226">
        <f t="shared" si="59"/>
        <v>-0.32915131315034074</v>
      </c>
      <c r="M312" s="228">
        <f t="shared" si="57"/>
        <v>0.32915131315034074</v>
      </c>
      <c r="N312" s="229">
        <f t="shared" si="58"/>
        <v>5.3885640028013615</v>
      </c>
      <c r="O312" s="229">
        <f t="shared" si="54"/>
        <v>0</v>
      </c>
      <c r="P312" s="229">
        <f t="shared" si="55"/>
        <v>-5.3885640028013615</v>
      </c>
      <c r="Q312" s="230">
        <f t="shared" si="49"/>
        <v>0</v>
      </c>
      <c r="R312" s="231">
        <f t="shared" si="50"/>
        <v>44.24384985264237</v>
      </c>
      <c r="S312" s="3"/>
      <c r="T312" s="3"/>
      <c r="U312" s="3"/>
      <c r="V312" s="3"/>
      <c r="W312" s="233">
        <f t="shared" si="56"/>
        <v>39381</v>
      </c>
    </row>
    <row r="313" spans="1:23" s="234" customFormat="1" x14ac:dyDescent="0.25">
      <c r="A313" s="3"/>
      <c r="B313" s="218">
        <f>+Datos!B304</f>
        <v>2007</v>
      </c>
      <c r="C313" s="219">
        <f>+Datos!C304</f>
        <v>10</v>
      </c>
      <c r="D313" s="220">
        <f>+Datos!D304</f>
        <v>27</v>
      </c>
      <c r="E313" s="221">
        <f>+Datos!E304</f>
        <v>0</v>
      </c>
      <c r="F313" s="222">
        <f>+Datos!F304</f>
        <v>5.7396380499742099</v>
      </c>
      <c r="G313" s="223">
        <f>+Datos!G304</f>
        <v>1</v>
      </c>
      <c r="H313" s="224">
        <f t="shared" si="51"/>
        <v>5.7396380499742099</v>
      </c>
      <c r="I313" s="225">
        <f t="shared" si="52"/>
        <v>-5.7396380499742099</v>
      </c>
      <c r="J313" s="226">
        <f t="shared" si="53"/>
        <v>10.24162277790381</v>
      </c>
      <c r="K313" s="227">
        <f t="shared" si="48"/>
        <v>43.923440959721987</v>
      </c>
      <c r="L313" s="226">
        <f t="shared" si="59"/>
        <v>-0.32040889292038344</v>
      </c>
      <c r="M313" s="228">
        <f t="shared" si="57"/>
        <v>0.32040889292038344</v>
      </c>
      <c r="N313" s="229">
        <f t="shared" si="58"/>
        <v>5.4192291570538265</v>
      </c>
      <c r="O313" s="229">
        <f t="shared" si="54"/>
        <v>0</v>
      </c>
      <c r="P313" s="229">
        <f t="shared" si="55"/>
        <v>-5.4192291570538265</v>
      </c>
      <c r="Q313" s="230">
        <f t="shared" si="49"/>
        <v>0</v>
      </c>
      <c r="R313" s="231">
        <f t="shared" si="50"/>
        <v>43.923440959721987</v>
      </c>
      <c r="S313" s="3"/>
      <c r="T313" s="3"/>
      <c r="U313" s="3"/>
      <c r="V313" s="3"/>
      <c r="W313" s="233">
        <f t="shared" si="56"/>
        <v>39382</v>
      </c>
    </row>
    <row r="314" spans="1:23" s="234" customFormat="1" x14ac:dyDescent="0.25">
      <c r="A314" s="3"/>
      <c r="B314" s="218">
        <f>+Datos!B305</f>
        <v>2007</v>
      </c>
      <c r="C314" s="219">
        <f>+Datos!C305</f>
        <v>10</v>
      </c>
      <c r="D314" s="220">
        <f>+Datos!D305</f>
        <v>28</v>
      </c>
      <c r="E314" s="221">
        <f>+Datos!E305</f>
        <v>0</v>
      </c>
      <c r="F314" s="222">
        <f>+Datos!F305</f>
        <v>5.7610662145271787</v>
      </c>
      <c r="G314" s="223">
        <f>+Datos!G305</f>
        <v>1</v>
      </c>
      <c r="H314" s="224">
        <f t="shared" si="51"/>
        <v>5.7610662145271787</v>
      </c>
      <c r="I314" s="225">
        <f t="shared" si="52"/>
        <v>-5.7610662145271787</v>
      </c>
      <c r="J314" s="226">
        <f t="shared" si="53"/>
        <v>9.9297917062752408</v>
      </c>
      <c r="K314" s="227">
        <f t="shared" si="48"/>
        <v>43.611609888093419</v>
      </c>
      <c r="L314" s="226">
        <f t="shared" si="59"/>
        <v>-0.31183107162856771</v>
      </c>
      <c r="M314" s="228">
        <f t="shared" si="57"/>
        <v>0.31183107162856771</v>
      </c>
      <c r="N314" s="229">
        <f t="shared" si="58"/>
        <v>5.449235142898611</v>
      </c>
      <c r="O314" s="229">
        <f t="shared" si="54"/>
        <v>0</v>
      </c>
      <c r="P314" s="229">
        <f t="shared" si="55"/>
        <v>-5.449235142898611</v>
      </c>
      <c r="Q314" s="230">
        <f t="shared" si="49"/>
        <v>0</v>
      </c>
      <c r="R314" s="231">
        <f t="shared" si="50"/>
        <v>43.611609888093419</v>
      </c>
      <c r="S314" s="3"/>
      <c r="T314" s="3"/>
      <c r="U314" s="3"/>
      <c r="V314" s="3"/>
      <c r="W314" s="233">
        <f t="shared" si="56"/>
        <v>39383</v>
      </c>
    </row>
    <row r="315" spans="1:23" s="234" customFormat="1" x14ac:dyDescent="0.25">
      <c r="A315" s="3"/>
      <c r="B315" s="218">
        <f>+Datos!B306</f>
        <v>2007</v>
      </c>
      <c r="C315" s="219">
        <f>+Datos!C306</f>
        <v>10</v>
      </c>
      <c r="D315" s="220">
        <f>+Datos!D306</f>
        <v>29</v>
      </c>
      <c r="E315" s="221">
        <f>+Datos!E306</f>
        <v>32.109634399999997</v>
      </c>
      <c r="F315" s="222">
        <f>+Datos!F306</f>
        <v>5.7819844715877693</v>
      </c>
      <c r="G315" s="223">
        <f>+Datos!G306</f>
        <v>1</v>
      </c>
      <c r="H315" s="224">
        <f t="shared" si="51"/>
        <v>5.7819844715877693</v>
      </c>
      <c r="I315" s="225">
        <f t="shared" si="52"/>
        <v>26.327649928412228</v>
      </c>
      <c r="J315" s="226">
        <f t="shared" si="53"/>
        <v>36.257441634687467</v>
      </c>
      <c r="K315" s="227">
        <f t="shared" si="48"/>
        <v>69.939259816505654</v>
      </c>
      <c r="L315" s="226">
        <f t="shared" si="59"/>
        <v>26.327649928412235</v>
      </c>
      <c r="M315" s="228">
        <f t="shared" si="57"/>
        <v>5.7819844715877693</v>
      </c>
      <c r="N315" s="229">
        <f t="shared" si="58"/>
        <v>0</v>
      </c>
      <c r="O315" s="229">
        <f t="shared" si="54"/>
        <v>0</v>
      </c>
      <c r="P315" s="229">
        <f t="shared" si="55"/>
        <v>0</v>
      </c>
      <c r="Q315" s="230">
        <f t="shared" si="49"/>
        <v>0</v>
      </c>
      <c r="R315" s="231">
        <f t="shared" si="50"/>
        <v>69.939259816505654</v>
      </c>
      <c r="S315" s="3"/>
      <c r="T315" s="3"/>
      <c r="U315" s="3"/>
      <c r="V315" s="3"/>
      <c r="W315" s="233">
        <f t="shared" si="56"/>
        <v>39384</v>
      </c>
    </row>
    <row r="316" spans="1:23" s="234" customFormat="1" x14ac:dyDescent="0.25">
      <c r="A316" s="3"/>
      <c r="B316" s="218">
        <f>+Datos!B307</f>
        <v>2007</v>
      </c>
      <c r="C316" s="219">
        <f>+Datos!C307</f>
        <v>10</v>
      </c>
      <c r="D316" s="220">
        <f>+Datos!D307</f>
        <v>30</v>
      </c>
      <c r="E316" s="221">
        <f>+Datos!E307</f>
        <v>0</v>
      </c>
      <c r="F316" s="222">
        <f>+Datos!F307</f>
        <v>5.8023773655234869</v>
      </c>
      <c r="G316" s="223">
        <f>+Datos!G307</f>
        <v>1</v>
      </c>
      <c r="H316" s="224">
        <f t="shared" si="51"/>
        <v>5.8023773655234869</v>
      </c>
      <c r="I316" s="225">
        <f t="shared" si="52"/>
        <v>-5.8023773655234869</v>
      </c>
      <c r="J316" s="226">
        <f t="shared" si="53"/>
        <v>35.145702294783277</v>
      </c>
      <c r="K316" s="227">
        <f t="shared" si="48"/>
        <v>68.82752047660145</v>
      </c>
      <c r="L316" s="226">
        <f t="shared" si="59"/>
        <v>-1.1117393399042044</v>
      </c>
      <c r="M316" s="228">
        <f t="shared" si="57"/>
        <v>1.1117393399042044</v>
      </c>
      <c r="N316" s="229">
        <f t="shared" si="58"/>
        <v>4.6906380256192826</v>
      </c>
      <c r="O316" s="229">
        <f t="shared" si="54"/>
        <v>0</v>
      </c>
      <c r="P316" s="229">
        <f t="shared" si="55"/>
        <v>-4.6906380256192826</v>
      </c>
      <c r="Q316" s="230">
        <f t="shared" si="49"/>
        <v>0</v>
      </c>
      <c r="R316" s="231">
        <f t="shared" si="50"/>
        <v>68.82752047660145</v>
      </c>
      <c r="S316" s="3"/>
      <c r="T316" s="3"/>
      <c r="U316" s="3"/>
      <c r="V316" s="3"/>
      <c r="W316" s="233">
        <f t="shared" si="56"/>
        <v>39385</v>
      </c>
    </row>
    <row r="317" spans="1:23" s="234" customFormat="1" x14ac:dyDescent="0.25">
      <c r="A317" s="3"/>
      <c r="B317" s="218">
        <f>+Datos!B308</f>
        <v>2007</v>
      </c>
      <c r="C317" s="219">
        <f>+Datos!C308</f>
        <v>10</v>
      </c>
      <c r="D317" s="220">
        <f>+Datos!D308</f>
        <v>31</v>
      </c>
      <c r="E317" s="221">
        <f>+Datos!E308</f>
        <v>0</v>
      </c>
      <c r="F317" s="222">
        <f>+Datos!F308</f>
        <v>5.8222293230922091</v>
      </c>
      <c r="G317" s="223">
        <f>+Datos!G308</f>
        <v>1</v>
      </c>
      <c r="H317" s="224">
        <f t="shared" si="51"/>
        <v>5.8222293230922091</v>
      </c>
      <c r="I317" s="225">
        <f t="shared" si="52"/>
        <v>-5.8222293230922091</v>
      </c>
      <c r="J317" s="226">
        <f t="shared" si="53"/>
        <v>34.064421812733109</v>
      </c>
      <c r="K317" s="227">
        <f t="shared" si="48"/>
        <v>67.746239994551289</v>
      </c>
      <c r="L317" s="226">
        <f t="shared" si="59"/>
        <v>-1.0812804820501611</v>
      </c>
      <c r="M317" s="228">
        <f t="shared" si="57"/>
        <v>1.0812804820501611</v>
      </c>
      <c r="N317" s="229">
        <f t="shared" si="58"/>
        <v>4.7409488410420479</v>
      </c>
      <c r="O317" s="229">
        <f t="shared" si="54"/>
        <v>0</v>
      </c>
      <c r="P317" s="229">
        <f t="shared" si="55"/>
        <v>-4.7409488410420479</v>
      </c>
      <c r="Q317" s="230">
        <f t="shared" si="49"/>
        <v>0</v>
      </c>
      <c r="R317" s="231">
        <f t="shared" si="50"/>
        <v>67.746239994551289</v>
      </c>
      <c r="S317" s="3"/>
      <c r="T317" s="3"/>
      <c r="U317" s="3"/>
      <c r="V317" s="3"/>
      <c r="W317" s="233">
        <f t="shared" si="56"/>
        <v>39386</v>
      </c>
    </row>
    <row r="318" spans="1:23" s="234" customFormat="1" x14ac:dyDescent="0.25">
      <c r="A318" s="3"/>
      <c r="B318" s="218">
        <f>+Datos!B309</f>
        <v>2007</v>
      </c>
      <c r="C318" s="219">
        <f>+Datos!C309</f>
        <v>11</v>
      </c>
      <c r="D318" s="220">
        <f>+Datos!D309</f>
        <v>1</v>
      </c>
      <c r="E318" s="221">
        <f>+Datos!E309</f>
        <v>0</v>
      </c>
      <c r="F318" s="222">
        <f>+Datos!F309</f>
        <v>5.8415246534421321</v>
      </c>
      <c r="G318" s="223">
        <f>+Datos!G309</f>
        <v>1</v>
      </c>
      <c r="H318" s="224">
        <f t="shared" si="51"/>
        <v>5.8415246534421321</v>
      </c>
      <c r="I318" s="225">
        <f t="shared" si="52"/>
        <v>-5.8415246534421321</v>
      </c>
      <c r="J318" s="226">
        <f t="shared" si="53"/>
        <v>33.012988589797089</v>
      </c>
      <c r="K318" s="227">
        <f t="shared" si="48"/>
        <v>66.694806771615276</v>
      </c>
      <c r="L318" s="226">
        <f t="shared" si="59"/>
        <v>-1.0514332229360122</v>
      </c>
      <c r="M318" s="228">
        <f t="shared" si="57"/>
        <v>1.0514332229360122</v>
      </c>
      <c r="N318" s="229">
        <f t="shared" si="58"/>
        <v>4.79009143050612</v>
      </c>
      <c r="O318" s="229">
        <f t="shared" si="54"/>
        <v>0</v>
      </c>
      <c r="P318" s="229">
        <f t="shared" si="55"/>
        <v>-4.79009143050612</v>
      </c>
      <c r="Q318" s="230">
        <f t="shared" si="49"/>
        <v>0</v>
      </c>
      <c r="R318" s="231">
        <f t="shared" si="50"/>
        <v>66.694806771615276</v>
      </c>
      <c r="S318" s="3"/>
      <c r="T318" s="3"/>
      <c r="U318" s="3"/>
      <c r="V318" s="3"/>
      <c r="W318" s="233">
        <f t="shared" si="56"/>
        <v>39387</v>
      </c>
    </row>
    <row r="319" spans="1:23" s="234" customFormat="1" x14ac:dyDescent="0.25">
      <c r="A319" s="3"/>
      <c r="B319" s="218">
        <f>+Datos!B310</f>
        <v>2007</v>
      </c>
      <c r="C319" s="219">
        <f>+Datos!C310</f>
        <v>11</v>
      </c>
      <c r="D319" s="220">
        <f>+Datos!D310</f>
        <v>2</v>
      </c>
      <c r="E319" s="221">
        <f>+Datos!E310</f>
        <v>0</v>
      </c>
      <c r="F319" s="222">
        <f>+Datos!F310</f>
        <v>5.8602475481119143</v>
      </c>
      <c r="G319" s="223">
        <f>+Datos!G310</f>
        <v>1</v>
      </c>
      <c r="H319" s="224">
        <f t="shared" si="51"/>
        <v>5.8602475481119143</v>
      </c>
      <c r="I319" s="225">
        <f t="shared" si="52"/>
        <v>-5.8602475481119143</v>
      </c>
      <c r="J319" s="226">
        <f t="shared" si="53"/>
        <v>31.990794050026491</v>
      </c>
      <c r="K319" s="227">
        <f t="shared" si="48"/>
        <v>65.672612231844667</v>
      </c>
      <c r="L319" s="226">
        <f t="shared" si="59"/>
        <v>-1.0221945397706094</v>
      </c>
      <c r="M319" s="228">
        <f t="shared" si="57"/>
        <v>1.0221945397706094</v>
      </c>
      <c r="N319" s="229">
        <f t="shared" si="58"/>
        <v>4.8380530083413049</v>
      </c>
      <c r="O319" s="229">
        <f t="shared" si="54"/>
        <v>0</v>
      </c>
      <c r="P319" s="229">
        <f t="shared" si="55"/>
        <v>-4.8380530083413049</v>
      </c>
      <c r="Q319" s="230">
        <f t="shared" si="49"/>
        <v>0</v>
      </c>
      <c r="R319" s="231">
        <f t="shared" si="50"/>
        <v>65.672612231844667</v>
      </c>
      <c r="S319" s="3"/>
      <c r="T319" s="3"/>
      <c r="U319" s="3"/>
      <c r="V319" s="3"/>
      <c r="W319" s="233">
        <f t="shared" si="56"/>
        <v>39388</v>
      </c>
    </row>
    <row r="320" spans="1:23" s="234" customFormat="1" x14ac:dyDescent="0.25">
      <c r="A320" s="3"/>
      <c r="B320" s="218">
        <f>+Datos!B311</f>
        <v>2007</v>
      </c>
      <c r="C320" s="219">
        <f>+Datos!C311</f>
        <v>11</v>
      </c>
      <c r="D320" s="220">
        <f>+Datos!D311</f>
        <v>3</v>
      </c>
      <c r="E320" s="221">
        <f>+Datos!E311</f>
        <v>0</v>
      </c>
      <c r="F320" s="222">
        <f>+Datos!F311</f>
        <v>5.8783820810304981</v>
      </c>
      <c r="G320" s="223">
        <f>+Datos!G311</f>
        <v>1</v>
      </c>
      <c r="H320" s="224">
        <f t="shared" si="51"/>
        <v>5.8783820810304981</v>
      </c>
      <c r="I320" s="225">
        <f t="shared" si="52"/>
        <v>-5.8783820810304981</v>
      </c>
      <c r="J320" s="226">
        <f t="shared" si="53"/>
        <v>30.997232995723266</v>
      </c>
      <c r="K320" s="227">
        <f t="shared" si="48"/>
        <v>64.679051177541453</v>
      </c>
      <c r="L320" s="226">
        <f t="shared" si="59"/>
        <v>-0.99356105430321406</v>
      </c>
      <c r="M320" s="228">
        <f t="shared" si="57"/>
        <v>0.99356105430321406</v>
      </c>
      <c r="N320" s="229">
        <f t="shared" si="58"/>
        <v>4.884821026727284</v>
      </c>
      <c r="O320" s="229">
        <f t="shared" si="54"/>
        <v>0</v>
      </c>
      <c r="P320" s="229">
        <f t="shared" si="55"/>
        <v>-4.884821026727284</v>
      </c>
      <c r="Q320" s="230">
        <f t="shared" si="49"/>
        <v>0</v>
      </c>
      <c r="R320" s="231">
        <f t="shared" si="50"/>
        <v>64.679051177541453</v>
      </c>
      <c r="S320" s="3"/>
      <c r="T320" s="3"/>
      <c r="U320" s="3"/>
      <c r="V320" s="3"/>
      <c r="W320" s="233">
        <f t="shared" si="56"/>
        <v>39389</v>
      </c>
    </row>
    <row r="321" spans="1:23" s="234" customFormat="1" x14ac:dyDescent="0.25">
      <c r="A321" s="3"/>
      <c r="B321" s="218">
        <f>+Datos!B312</f>
        <v>2007</v>
      </c>
      <c r="C321" s="219">
        <f>+Datos!C312</f>
        <v>11</v>
      </c>
      <c r="D321" s="220">
        <f>+Datos!D312</f>
        <v>4</v>
      </c>
      <c r="E321" s="221">
        <f>+Datos!E312</f>
        <v>0</v>
      </c>
      <c r="F321" s="222">
        <f>+Datos!F312</f>
        <v>5.8959122085172391</v>
      </c>
      <c r="G321" s="223">
        <f>+Datos!G312</f>
        <v>1</v>
      </c>
      <c r="H321" s="224">
        <f t="shared" si="51"/>
        <v>5.8959122085172391</v>
      </c>
      <c r="I321" s="225">
        <f t="shared" si="52"/>
        <v>-5.8959122085172391</v>
      </c>
      <c r="J321" s="226">
        <f t="shared" si="53"/>
        <v>30.031703953012698</v>
      </c>
      <c r="K321" s="227">
        <f t="shared" si="48"/>
        <v>63.713522134830882</v>
      </c>
      <c r="L321" s="226">
        <f t="shared" si="59"/>
        <v>-0.96552904271057116</v>
      </c>
      <c r="M321" s="228">
        <f t="shared" si="57"/>
        <v>0.96552904271057116</v>
      </c>
      <c r="N321" s="229">
        <f t="shared" si="58"/>
        <v>4.9303831658066679</v>
      </c>
      <c r="O321" s="229">
        <f t="shared" si="54"/>
        <v>0</v>
      </c>
      <c r="P321" s="229">
        <f t="shared" si="55"/>
        <v>-4.9303831658066679</v>
      </c>
      <c r="Q321" s="230">
        <f t="shared" si="49"/>
        <v>0</v>
      </c>
      <c r="R321" s="231">
        <f t="shared" si="50"/>
        <v>63.713522134830882</v>
      </c>
      <c r="S321" s="3"/>
      <c r="T321" s="3"/>
      <c r="U321" s="3"/>
      <c r="V321" s="3"/>
      <c r="W321" s="233">
        <f t="shared" si="56"/>
        <v>39390</v>
      </c>
    </row>
    <row r="322" spans="1:23" s="234" customFormat="1" x14ac:dyDescent="0.25">
      <c r="A322" s="3"/>
      <c r="B322" s="218">
        <f>+Datos!B313</f>
        <v>2007</v>
      </c>
      <c r="C322" s="219">
        <f>+Datos!C313</f>
        <v>11</v>
      </c>
      <c r="D322" s="220">
        <f>+Datos!D313</f>
        <v>5</v>
      </c>
      <c r="E322" s="221">
        <f>+Datos!E313</f>
        <v>0</v>
      </c>
      <c r="F322" s="222">
        <f>+Datos!F313</f>
        <v>5.9128217692818525</v>
      </c>
      <c r="G322" s="223">
        <f>+Datos!G313</f>
        <v>1</v>
      </c>
      <c r="H322" s="224">
        <f t="shared" si="51"/>
        <v>5.9128217692818525</v>
      </c>
      <c r="I322" s="225">
        <f t="shared" si="52"/>
        <v>-5.9128217692818525</v>
      </c>
      <c r="J322" s="226">
        <f t="shared" si="53"/>
        <v>29.093609507046878</v>
      </c>
      <c r="K322" s="227">
        <f t="shared" si="48"/>
        <v>62.775427688865058</v>
      </c>
      <c r="L322" s="226">
        <f t="shared" si="59"/>
        <v>-0.93809444596582381</v>
      </c>
      <c r="M322" s="228">
        <f t="shared" si="57"/>
        <v>0.93809444596582381</v>
      </c>
      <c r="N322" s="229">
        <f t="shared" si="58"/>
        <v>4.9747273233160287</v>
      </c>
      <c r="O322" s="229">
        <f t="shared" si="54"/>
        <v>0</v>
      </c>
      <c r="P322" s="229">
        <f t="shared" si="55"/>
        <v>-4.9747273233160287</v>
      </c>
      <c r="Q322" s="230">
        <f t="shared" si="49"/>
        <v>0</v>
      </c>
      <c r="R322" s="231">
        <f t="shared" si="50"/>
        <v>62.775427688865058</v>
      </c>
      <c r="S322" s="3"/>
      <c r="T322" s="3"/>
      <c r="U322" s="3"/>
      <c r="V322" s="3"/>
      <c r="W322" s="233">
        <f t="shared" si="56"/>
        <v>39391</v>
      </c>
    </row>
    <row r="323" spans="1:23" s="234" customFormat="1" x14ac:dyDescent="0.25">
      <c r="A323" s="3"/>
      <c r="B323" s="218">
        <f>+Datos!B314</f>
        <v>2007</v>
      </c>
      <c r="C323" s="219">
        <f>+Datos!C314</f>
        <v>11</v>
      </c>
      <c r="D323" s="220">
        <f>+Datos!D314</f>
        <v>6</v>
      </c>
      <c r="E323" s="221">
        <f>+Datos!E314</f>
        <v>4.1844215399999998</v>
      </c>
      <c r="F323" s="222">
        <f>+Datos!F314</f>
        <v>5.9290944844243985</v>
      </c>
      <c r="G323" s="223">
        <f>+Datos!G314</f>
        <v>1</v>
      </c>
      <c r="H323" s="224">
        <f t="shared" si="51"/>
        <v>5.9290944844243985</v>
      </c>
      <c r="I323" s="225">
        <f t="shared" si="52"/>
        <v>-1.7446729444243987</v>
      </c>
      <c r="J323" s="226">
        <f t="shared" si="53"/>
        <v>28.822450130677904</v>
      </c>
      <c r="K323" s="227">
        <f t="shared" si="48"/>
        <v>62.50426831249608</v>
      </c>
      <c r="L323" s="226">
        <f t="shared" si="59"/>
        <v>-0.27115937636897769</v>
      </c>
      <c r="M323" s="228">
        <f t="shared" si="57"/>
        <v>4.4555809163689775</v>
      </c>
      <c r="N323" s="229">
        <f t="shared" si="58"/>
        <v>1.473513568055421</v>
      </c>
      <c r="O323" s="229">
        <f t="shared" si="54"/>
        <v>0</v>
      </c>
      <c r="P323" s="229">
        <f t="shared" si="55"/>
        <v>-1.473513568055421</v>
      </c>
      <c r="Q323" s="230">
        <f t="shared" si="49"/>
        <v>0</v>
      </c>
      <c r="R323" s="231">
        <f t="shared" si="50"/>
        <v>62.50426831249608</v>
      </c>
      <c r="S323" s="3"/>
      <c r="T323" s="3"/>
      <c r="U323" s="3"/>
      <c r="V323" s="3"/>
      <c r="W323" s="233">
        <f t="shared" si="56"/>
        <v>39392</v>
      </c>
    </row>
    <row r="324" spans="1:23" s="234" customFormat="1" x14ac:dyDescent="0.25">
      <c r="A324" s="3"/>
      <c r="B324" s="218">
        <f>+Datos!B315</f>
        <v>2007</v>
      </c>
      <c r="C324" s="219">
        <f>+Datos!C315</f>
        <v>11</v>
      </c>
      <c r="D324" s="220">
        <f>+Datos!D315</f>
        <v>7</v>
      </c>
      <c r="E324" s="221">
        <f>+Datos!E315</f>
        <v>0</v>
      </c>
      <c r="F324" s="222">
        <f>+Datos!F315</f>
        <v>5.9447139574353312</v>
      </c>
      <c r="G324" s="223">
        <f>+Datos!G315</f>
        <v>1</v>
      </c>
      <c r="H324" s="224">
        <f t="shared" si="51"/>
        <v>5.9447139574353312</v>
      </c>
      <c r="I324" s="225">
        <f t="shared" si="52"/>
        <v>-5.9447139574353312</v>
      </c>
      <c r="J324" s="226">
        <f t="shared" si="53"/>
        <v>27.9173498716677</v>
      </c>
      <c r="K324" s="227">
        <f t="shared" si="48"/>
        <v>61.599168053485883</v>
      </c>
      <c r="L324" s="226">
        <f t="shared" si="59"/>
        <v>-0.90510025901019731</v>
      </c>
      <c r="M324" s="228">
        <f t="shared" si="57"/>
        <v>0.90510025901019731</v>
      </c>
      <c r="N324" s="229">
        <f t="shared" si="58"/>
        <v>5.0396136984251338</v>
      </c>
      <c r="O324" s="229">
        <f t="shared" si="54"/>
        <v>0</v>
      </c>
      <c r="P324" s="229">
        <f t="shared" si="55"/>
        <v>-5.0396136984251338</v>
      </c>
      <c r="Q324" s="230">
        <f t="shared" si="49"/>
        <v>0</v>
      </c>
      <c r="R324" s="231">
        <f t="shared" si="50"/>
        <v>61.599168053485883</v>
      </c>
      <c r="S324" s="3"/>
      <c r="T324" s="3"/>
      <c r="U324" s="3"/>
      <c r="V324" s="3"/>
      <c r="W324" s="233">
        <f t="shared" si="56"/>
        <v>39393</v>
      </c>
    </row>
    <row r="325" spans="1:23" s="234" customFormat="1" x14ac:dyDescent="0.25">
      <c r="A325" s="3"/>
      <c r="B325" s="218">
        <f>+Datos!B316</f>
        <v>2007</v>
      </c>
      <c r="C325" s="219">
        <f>+Datos!C316</f>
        <v>11</v>
      </c>
      <c r="D325" s="220">
        <f>+Datos!D316</f>
        <v>8</v>
      </c>
      <c r="E325" s="221">
        <f>+Datos!E316</f>
        <v>0</v>
      </c>
      <c r="F325" s="222">
        <f>+Datos!F316</f>
        <v>5.9596636741954701</v>
      </c>
      <c r="G325" s="223">
        <f>+Datos!G316</f>
        <v>1</v>
      </c>
      <c r="H325" s="224">
        <f t="shared" si="51"/>
        <v>5.9596636741954701</v>
      </c>
      <c r="I325" s="225">
        <f t="shared" si="52"/>
        <v>-5.9596636741954701</v>
      </c>
      <c r="J325" s="226">
        <f t="shared" si="53"/>
        <v>27.03850253561184</v>
      </c>
      <c r="K325" s="227">
        <f t="shared" si="48"/>
        <v>60.72032071743002</v>
      </c>
      <c r="L325" s="226">
        <f t="shared" si="59"/>
        <v>-0.87884733605586263</v>
      </c>
      <c r="M325" s="228">
        <f t="shared" si="57"/>
        <v>0.87884733605586263</v>
      </c>
      <c r="N325" s="229">
        <f t="shared" si="58"/>
        <v>5.0808163381396074</v>
      </c>
      <c r="O325" s="229">
        <f t="shared" si="54"/>
        <v>0</v>
      </c>
      <c r="P325" s="229">
        <f t="shared" si="55"/>
        <v>-5.0808163381396074</v>
      </c>
      <c r="Q325" s="230">
        <f t="shared" si="49"/>
        <v>0</v>
      </c>
      <c r="R325" s="231">
        <f t="shared" si="50"/>
        <v>60.72032071743002</v>
      </c>
      <c r="S325" s="3"/>
      <c r="T325" s="3"/>
      <c r="U325" s="3"/>
      <c r="V325" s="3"/>
      <c r="W325" s="233">
        <f t="shared" si="56"/>
        <v>39394</v>
      </c>
    </row>
    <row r="326" spans="1:23" s="234" customFormat="1" x14ac:dyDescent="0.25">
      <c r="A326" s="3"/>
      <c r="B326" s="218">
        <f>+Datos!B317</f>
        <v>2007</v>
      </c>
      <c r="C326" s="219">
        <f>+Datos!C317</f>
        <v>11</v>
      </c>
      <c r="D326" s="220">
        <f>+Datos!D317</f>
        <v>9</v>
      </c>
      <c r="E326" s="221">
        <f>+Datos!E317</f>
        <v>0</v>
      </c>
      <c r="F326" s="222">
        <f>+Datos!F317</f>
        <v>5.9739270029760032</v>
      </c>
      <c r="G326" s="223">
        <f>+Datos!G317</f>
        <v>1</v>
      </c>
      <c r="H326" s="224">
        <f t="shared" si="51"/>
        <v>5.9739270029760032</v>
      </c>
      <c r="I326" s="225">
        <f t="shared" si="52"/>
        <v>-5.9739270029760032</v>
      </c>
      <c r="J326" s="226">
        <f t="shared" si="53"/>
        <v>26.185316944939611</v>
      </c>
      <c r="K326" s="227">
        <f t="shared" si="48"/>
        <v>59.867135126757788</v>
      </c>
      <c r="L326" s="226">
        <f t="shared" si="59"/>
        <v>-0.85318559067223276</v>
      </c>
      <c r="M326" s="228">
        <f t="shared" si="57"/>
        <v>0.85318559067223276</v>
      </c>
      <c r="N326" s="229">
        <f t="shared" si="58"/>
        <v>5.1207414123037704</v>
      </c>
      <c r="O326" s="229">
        <f t="shared" si="54"/>
        <v>0</v>
      </c>
      <c r="P326" s="229">
        <f t="shared" si="55"/>
        <v>-5.1207414123037704</v>
      </c>
      <c r="Q326" s="230">
        <f t="shared" si="49"/>
        <v>0</v>
      </c>
      <c r="R326" s="231">
        <f t="shared" si="50"/>
        <v>59.867135126757788</v>
      </c>
      <c r="S326" s="3"/>
      <c r="T326" s="3"/>
      <c r="U326" s="3"/>
      <c r="V326" s="3"/>
      <c r="W326" s="233">
        <f t="shared" si="56"/>
        <v>39395</v>
      </c>
    </row>
    <row r="327" spans="1:23" s="234" customFormat="1" x14ac:dyDescent="0.25">
      <c r="A327" s="3"/>
      <c r="B327" s="218">
        <f>+Datos!B318</f>
        <v>2007</v>
      </c>
      <c r="C327" s="219">
        <f>+Datos!C318</f>
        <v>11</v>
      </c>
      <c r="D327" s="220">
        <f>+Datos!D318</f>
        <v>10</v>
      </c>
      <c r="E327" s="221">
        <f>+Datos!E318</f>
        <v>0</v>
      </c>
      <c r="F327" s="222">
        <f>+Datos!F318</f>
        <v>5.9874871944384385</v>
      </c>
      <c r="G327" s="223">
        <f>+Datos!G318</f>
        <v>1</v>
      </c>
      <c r="H327" s="224">
        <f t="shared" si="51"/>
        <v>5.9874871944384385</v>
      </c>
      <c r="I327" s="225">
        <f t="shared" si="52"/>
        <v>-5.9874871944384385</v>
      </c>
      <c r="J327" s="226">
        <f t="shared" si="53"/>
        <v>25.357207614064237</v>
      </c>
      <c r="K327" s="227">
        <f t="shared" si="48"/>
        <v>59.039025795882417</v>
      </c>
      <c r="L327" s="226">
        <f t="shared" si="59"/>
        <v>-0.82810933087537109</v>
      </c>
      <c r="M327" s="228">
        <f t="shared" si="57"/>
        <v>0.82810933087537109</v>
      </c>
      <c r="N327" s="229">
        <f t="shared" si="58"/>
        <v>5.1593778635630674</v>
      </c>
      <c r="O327" s="229">
        <f t="shared" si="54"/>
        <v>0</v>
      </c>
      <c r="P327" s="229">
        <f t="shared" si="55"/>
        <v>-5.1593778635630674</v>
      </c>
      <c r="Q327" s="230">
        <f t="shared" si="49"/>
        <v>0</v>
      </c>
      <c r="R327" s="231">
        <f t="shared" si="50"/>
        <v>59.039025795882417</v>
      </c>
      <c r="S327" s="3"/>
      <c r="T327" s="3"/>
      <c r="U327" s="3"/>
      <c r="V327" s="3"/>
      <c r="W327" s="233">
        <f t="shared" si="56"/>
        <v>39396</v>
      </c>
    </row>
    <row r="328" spans="1:23" s="234" customFormat="1" x14ac:dyDescent="0.25">
      <c r="A328" s="3"/>
      <c r="B328" s="218">
        <f>+Datos!B319</f>
        <v>2007</v>
      </c>
      <c r="C328" s="219">
        <f>+Datos!C319</f>
        <v>11</v>
      </c>
      <c r="D328" s="220">
        <f>+Datos!D319</f>
        <v>11</v>
      </c>
      <c r="E328" s="221">
        <f>+Datos!E319</f>
        <v>0</v>
      </c>
      <c r="F328" s="222">
        <f>+Datos!F319</f>
        <v>6.0003273816347527</v>
      </c>
      <c r="G328" s="223">
        <f>+Datos!G319</f>
        <v>1</v>
      </c>
      <c r="H328" s="224">
        <f t="shared" si="51"/>
        <v>6.0003273816347527</v>
      </c>
      <c r="I328" s="225">
        <f t="shared" si="52"/>
        <v>-6.0003273816347527</v>
      </c>
      <c r="J328" s="226">
        <f t="shared" si="53"/>
        <v>24.553595020618129</v>
      </c>
      <c r="K328" s="227">
        <f t="shared" si="48"/>
        <v>58.235413202436305</v>
      </c>
      <c r="L328" s="226">
        <f t="shared" si="59"/>
        <v>-0.80361259344611113</v>
      </c>
      <c r="M328" s="228">
        <f t="shared" si="57"/>
        <v>0.80361259344611113</v>
      </c>
      <c r="N328" s="229">
        <f t="shared" si="58"/>
        <v>5.1967147881886415</v>
      </c>
      <c r="O328" s="229">
        <f t="shared" si="54"/>
        <v>0</v>
      </c>
      <c r="P328" s="229">
        <f t="shared" si="55"/>
        <v>-5.1967147881886415</v>
      </c>
      <c r="Q328" s="230">
        <f t="shared" si="49"/>
        <v>0</v>
      </c>
      <c r="R328" s="231">
        <f t="shared" si="50"/>
        <v>58.235413202436305</v>
      </c>
      <c r="S328" s="3"/>
      <c r="T328" s="3"/>
      <c r="U328" s="3"/>
      <c r="V328" s="3"/>
      <c r="W328" s="233">
        <f t="shared" si="56"/>
        <v>39397</v>
      </c>
    </row>
    <row r="329" spans="1:23" s="234" customFormat="1" x14ac:dyDescent="0.25">
      <c r="A329" s="3"/>
      <c r="B329" s="218">
        <f>+Datos!B320</f>
        <v>2007</v>
      </c>
      <c r="C329" s="219">
        <f>+Datos!C320</f>
        <v>11</v>
      </c>
      <c r="D329" s="220">
        <f>+Datos!D320</f>
        <v>12</v>
      </c>
      <c r="E329" s="221">
        <f>+Datos!E320</f>
        <v>0</v>
      </c>
      <c r="F329" s="222">
        <f>+Datos!F320</f>
        <v>6.0124305800071998</v>
      </c>
      <c r="G329" s="223">
        <f>+Datos!G320</f>
        <v>1</v>
      </c>
      <c r="H329" s="224">
        <f t="shared" si="51"/>
        <v>6.0124305800071998</v>
      </c>
      <c r="I329" s="225">
        <f t="shared" si="52"/>
        <v>-6.0124305800071998</v>
      </c>
      <c r="J329" s="226">
        <f t="shared" si="53"/>
        <v>23.773905863824396</v>
      </c>
      <c r="K329" s="227">
        <f t="shared" si="48"/>
        <v>57.455724045642576</v>
      </c>
      <c r="L329" s="226">
        <f t="shared" si="59"/>
        <v>-0.77968915679372941</v>
      </c>
      <c r="M329" s="228">
        <f t="shared" si="57"/>
        <v>0.77968915679372941</v>
      </c>
      <c r="N329" s="229">
        <f t="shared" si="58"/>
        <v>5.2327414232134704</v>
      </c>
      <c r="O329" s="229">
        <f t="shared" si="54"/>
        <v>0</v>
      </c>
      <c r="P329" s="229">
        <f t="shared" si="55"/>
        <v>-5.2327414232134704</v>
      </c>
      <c r="Q329" s="230">
        <f t="shared" si="49"/>
        <v>0</v>
      </c>
      <c r="R329" s="231">
        <f t="shared" si="50"/>
        <v>57.455724045642576</v>
      </c>
      <c r="S329" s="3"/>
      <c r="T329" s="3"/>
      <c r="U329" s="3"/>
      <c r="V329" s="3"/>
      <c r="W329" s="233">
        <f t="shared" si="56"/>
        <v>39398</v>
      </c>
    </row>
    <row r="330" spans="1:23" s="234" customFormat="1" x14ac:dyDescent="0.25">
      <c r="A330" s="3"/>
      <c r="B330" s="218">
        <f>+Datos!B321</f>
        <v>2007</v>
      </c>
      <c r="C330" s="219">
        <f>+Datos!C321</f>
        <v>11</v>
      </c>
      <c r="D330" s="220">
        <f>+Datos!D321</f>
        <v>13</v>
      </c>
      <c r="E330" s="221">
        <f>+Datos!E321</f>
        <v>0</v>
      </c>
      <c r="F330" s="222">
        <f>+Datos!F321</f>
        <v>6.0237796873884255</v>
      </c>
      <c r="G330" s="223">
        <f>+Datos!G321</f>
        <v>1</v>
      </c>
      <c r="H330" s="224">
        <f t="shared" si="51"/>
        <v>6.0237796873884255</v>
      </c>
      <c r="I330" s="225">
        <f t="shared" si="52"/>
        <v>-6.0237796873884255</v>
      </c>
      <c r="J330" s="226">
        <f t="shared" si="53"/>
        <v>23.017573309845893</v>
      </c>
      <c r="K330" s="227">
        <f t="shared" si="48"/>
        <v>56.699391491664073</v>
      </c>
      <c r="L330" s="226">
        <f t="shared" si="59"/>
        <v>-0.75633255397850263</v>
      </c>
      <c r="M330" s="228">
        <f t="shared" si="57"/>
        <v>0.75633255397850263</v>
      </c>
      <c r="N330" s="229">
        <f t="shared" si="58"/>
        <v>5.2674471334099229</v>
      </c>
      <c r="O330" s="229">
        <f t="shared" si="54"/>
        <v>0</v>
      </c>
      <c r="P330" s="229">
        <f t="shared" si="55"/>
        <v>-5.2674471334099229</v>
      </c>
      <c r="Q330" s="230">
        <f t="shared" si="49"/>
        <v>0</v>
      </c>
      <c r="R330" s="231">
        <f t="shared" si="50"/>
        <v>56.699391491664073</v>
      </c>
      <c r="S330" s="3"/>
      <c r="T330" s="3"/>
      <c r="U330" s="3"/>
      <c r="V330" s="3"/>
      <c r="W330" s="233">
        <f t="shared" si="56"/>
        <v>39399</v>
      </c>
    </row>
    <row r="331" spans="1:23" s="234" customFormat="1" x14ac:dyDescent="0.25">
      <c r="A331" s="3"/>
      <c r="B331" s="218">
        <f>+Datos!B322</f>
        <v>2007</v>
      </c>
      <c r="C331" s="219">
        <f>+Datos!C322</f>
        <v>11</v>
      </c>
      <c r="D331" s="220">
        <f>+Datos!D322</f>
        <v>14</v>
      </c>
      <c r="E331" s="221">
        <f>+Datos!E322</f>
        <v>0.96219301199999996</v>
      </c>
      <c r="F331" s="222">
        <f>+Datos!F322</f>
        <v>6.0343574840014638</v>
      </c>
      <c r="G331" s="223">
        <f>+Datos!G322</f>
        <v>1</v>
      </c>
      <c r="H331" s="224">
        <f t="shared" si="51"/>
        <v>6.0343574840014638</v>
      </c>
      <c r="I331" s="225">
        <f t="shared" si="52"/>
        <v>-5.0721644720014636</v>
      </c>
      <c r="J331" s="226">
        <f t="shared" si="53"/>
        <v>22.399415148069565</v>
      </c>
      <c r="K331" s="227">
        <f t="shared" si="48"/>
        <v>56.081233329887745</v>
      </c>
      <c r="L331" s="226">
        <f t="shared" si="59"/>
        <v>-0.61815816177632854</v>
      </c>
      <c r="M331" s="228">
        <f t="shared" si="57"/>
        <v>1.5803511737763285</v>
      </c>
      <c r="N331" s="229">
        <f t="shared" si="58"/>
        <v>4.454006310225135</v>
      </c>
      <c r="O331" s="229">
        <f t="shared" si="54"/>
        <v>0</v>
      </c>
      <c r="P331" s="229">
        <f t="shared" si="55"/>
        <v>-4.454006310225135</v>
      </c>
      <c r="Q331" s="230">
        <f t="shared" si="49"/>
        <v>0</v>
      </c>
      <c r="R331" s="231">
        <f t="shared" si="50"/>
        <v>56.081233329887745</v>
      </c>
      <c r="S331" s="3"/>
      <c r="T331" s="3"/>
      <c r="U331" s="3"/>
      <c r="V331" s="3"/>
      <c r="W331" s="233">
        <f t="shared" si="56"/>
        <v>39400</v>
      </c>
    </row>
    <row r="332" spans="1:23" s="234" customFormat="1" x14ac:dyDescent="0.25">
      <c r="A332" s="3"/>
      <c r="B332" s="218">
        <f>+Datos!B323</f>
        <v>2007</v>
      </c>
      <c r="C332" s="219">
        <f>+Datos!C323</f>
        <v>11</v>
      </c>
      <c r="D332" s="220">
        <f>+Datos!D323</f>
        <v>15</v>
      </c>
      <c r="E332" s="221">
        <f>+Datos!E323</f>
        <v>0</v>
      </c>
      <c r="F332" s="222">
        <f>+Datos!F323</f>
        <v>6.0441466324597002</v>
      </c>
      <c r="G332" s="223">
        <f>+Datos!G323</f>
        <v>1</v>
      </c>
      <c r="H332" s="224">
        <f t="shared" si="51"/>
        <v>6.0441466324597002</v>
      </c>
      <c r="I332" s="225">
        <f t="shared" si="52"/>
        <v>-6.0441466324597002</v>
      </c>
      <c r="J332" s="226">
        <f t="shared" si="53"/>
        <v>21.684439521030505</v>
      </c>
      <c r="K332" s="227">
        <f t="shared" si="48"/>
        <v>55.366257702848685</v>
      </c>
      <c r="L332" s="226">
        <f t="shared" si="59"/>
        <v>-0.7149756270390597</v>
      </c>
      <c r="M332" s="228">
        <f t="shared" si="57"/>
        <v>0.7149756270390597</v>
      </c>
      <c r="N332" s="229">
        <f t="shared" si="58"/>
        <v>5.3291710054206405</v>
      </c>
      <c r="O332" s="229">
        <f t="shared" si="54"/>
        <v>0</v>
      </c>
      <c r="P332" s="229">
        <f t="shared" si="55"/>
        <v>-5.3291710054206405</v>
      </c>
      <c r="Q332" s="230">
        <f t="shared" si="49"/>
        <v>0</v>
      </c>
      <c r="R332" s="231">
        <f t="shared" si="50"/>
        <v>55.366257702848685</v>
      </c>
      <c r="S332" s="3"/>
      <c r="T332" s="3"/>
      <c r="U332" s="3"/>
      <c r="V332" s="3"/>
      <c r="W332" s="233">
        <f t="shared" si="56"/>
        <v>39401</v>
      </c>
    </row>
    <row r="333" spans="1:23" s="234" customFormat="1" x14ac:dyDescent="0.25">
      <c r="A333" s="3"/>
      <c r="B333" s="218">
        <f>+Datos!B324</f>
        <v>2007</v>
      </c>
      <c r="C333" s="219">
        <f>+Datos!C324</f>
        <v>11</v>
      </c>
      <c r="D333" s="220">
        <f>+Datos!D324</f>
        <v>16</v>
      </c>
      <c r="E333" s="221">
        <f>+Datos!E324</f>
        <v>0</v>
      </c>
      <c r="F333" s="222">
        <f>+Datos!F324</f>
        <v>6.0531296777668864</v>
      </c>
      <c r="G333" s="223">
        <f>+Datos!G324</f>
        <v>1</v>
      </c>
      <c r="H333" s="224">
        <f t="shared" si="51"/>
        <v>6.0531296777668864</v>
      </c>
      <c r="I333" s="225">
        <f t="shared" si="52"/>
        <v>-6.0531296777668864</v>
      </c>
      <c r="J333" s="226">
        <f t="shared" si="53"/>
        <v>20.99127339212572</v>
      </c>
      <c r="K333" s="227">
        <f t="shared" si="48"/>
        <v>54.6730915739439</v>
      </c>
      <c r="L333" s="226">
        <f t="shared" si="59"/>
        <v>-0.69316612890478524</v>
      </c>
      <c r="M333" s="228">
        <f t="shared" si="57"/>
        <v>0.69316612890478524</v>
      </c>
      <c r="N333" s="229">
        <f t="shared" si="58"/>
        <v>5.3599635488621011</v>
      </c>
      <c r="O333" s="229">
        <f t="shared" si="54"/>
        <v>0</v>
      </c>
      <c r="P333" s="229">
        <f t="shared" si="55"/>
        <v>-5.3599635488621011</v>
      </c>
      <c r="Q333" s="230">
        <f t="shared" si="49"/>
        <v>0</v>
      </c>
      <c r="R333" s="231">
        <f t="shared" si="50"/>
        <v>54.6730915739439</v>
      </c>
      <c r="S333" s="3"/>
      <c r="T333" s="3"/>
      <c r="U333" s="3"/>
      <c r="V333" s="3"/>
      <c r="W333" s="233">
        <f t="shared" si="56"/>
        <v>39402</v>
      </c>
    </row>
    <row r="334" spans="1:23" s="234" customFormat="1" x14ac:dyDescent="0.25">
      <c r="A334" s="3"/>
      <c r="B334" s="218">
        <f>+Datos!B325</f>
        <v>2007</v>
      </c>
      <c r="C334" s="219">
        <f>+Datos!C325</f>
        <v>11</v>
      </c>
      <c r="D334" s="220">
        <f>+Datos!D325</f>
        <v>17</v>
      </c>
      <c r="E334" s="221">
        <f>+Datos!E325</f>
        <v>0</v>
      </c>
      <c r="F334" s="222">
        <f>+Datos!F325</f>
        <v>6.0612890473171532</v>
      </c>
      <c r="G334" s="223">
        <f>+Datos!G325</f>
        <v>1</v>
      </c>
      <c r="H334" s="224">
        <f t="shared" si="51"/>
        <v>6.0612890473171532</v>
      </c>
      <c r="I334" s="225">
        <f t="shared" si="52"/>
        <v>-6.0612890473171532</v>
      </c>
      <c r="J334" s="226">
        <f t="shared" si="53"/>
        <v>20.319375195320848</v>
      </c>
      <c r="K334" s="227">
        <f t="shared" ref="K334:K397" si="60">+J334+$U$21</f>
        <v>54.001193377139032</v>
      </c>
      <c r="L334" s="226">
        <f t="shared" si="59"/>
        <v>-0.67189819680486806</v>
      </c>
      <c r="M334" s="228">
        <f t="shared" si="57"/>
        <v>0.67189819680486806</v>
      </c>
      <c r="N334" s="229">
        <f t="shared" si="58"/>
        <v>5.3893908505122852</v>
      </c>
      <c r="O334" s="229">
        <f t="shared" si="54"/>
        <v>0</v>
      </c>
      <c r="P334" s="229">
        <f t="shared" si="55"/>
        <v>-5.3893908505122852</v>
      </c>
      <c r="Q334" s="230">
        <f t="shared" ref="Q334:Q397" si="61">IF(K334-$U$15&gt;0,K334-$U$15,0)</f>
        <v>0</v>
      </c>
      <c r="R334" s="231">
        <f t="shared" ref="R334:R397" si="62">+O334+K334</f>
        <v>54.001193377139032</v>
      </c>
      <c r="S334" s="3"/>
      <c r="T334" s="3"/>
      <c r="U334" s="3"/>
      <c r="V334" s="3"/>
      <c r="W334" s="233">
        <f t="shared" si="56"/>
        <v>39403</v>
      </c>
    </row>
    <row r="335" spans="1:23" s="234" customFormat="1" x14ac:dyDescent="0.25">
      <c r="A335" s="3"/>
      <c r="B335" s="218">
        <f>+Datos!B326</f>
        <v>2007</v>
      </c>
      <c r="C335" s="219">
        <f>+Datos!C326</f>
        <v>11</v>
      </c>
      <c r="D335" s="220">
        <f>+Datos!D326</f>
        <v>18</v>
      </c>
      <c r="E335" s="221">
        <f>+Datos!E326</f>
        <v>3.78164291</v>
      </c>
      <c r="F335" s="222">
        <f>+Datos!F326</f>
        <v>6.068607050894979</v>
      </c>
      <c r="G335" s="223">
        <f>+Datos!G326</f>
        <v>1</v>
      </c>
      <c r="H335" s="224">
        <f t="shared" ref="H335:H398" si="63">+F335*G335</f>
        <v>6.068607050894979</v>
      </c>
      <c r="I335" s="225">
        <f t="shared" ref="I335:I398" si="64">+E335-H335</f>
        <v>-2.286964140894979</v>
      </c>
      <c r="J335" s="226">
        <f t="shared" ref="J335:J398" si="65">IF(I335&lt;0,J334*EXP(I335/$U$20),IF((I335+J334)&gt;$U$20,+$U$20,I335+J334))</f>
        <v>20.071489299079104</v>
      </c>
      <c r="K335" s="227">
        <f t="shared" si="60"/>
        <v>53.753307480897284</v>
      </c>
      <c r="L335" s="226">
        <f t="shared" si="59"/>
        <v>-0.24788589624174762</v>
      </c>
      <c r="M335" s="228">
        <f t="shared" si="57"/>
        <v>4.029528806241748</v>
      </c>
      <c r="N335" s="229">
        <f t="shared" si="58"/>
        <v>2.039078244653231</v>
      </c>
      <c r="O335" s="229">
        <f t="shared" ref="O335:O398" si="66">IF(K334+I335-$U$14&gt;0,K334+I335-$U$14,0)</f>
        <v>0</v>
      </c>
      <c r="P335" s="229">
        <f t="shared" ref="P335:P398" si="67">+IF(N335&gt;0,(-1)*N335,O335)</f>
        <v>-2.039078244653231</v>
      </c>
      <c r="Q335" s="230">
        <f t="shared" si="61"/>
        <v>0</v>
      </c>
      <c r="R335" s="231">
        <f t="shared" si="62"/>
        <v>53.753307480897284</v>
      </c>
      <c r="S335" s="3"/>
      <c r="T335" s="3"/>
      <c r="U335" s="3"/>
      <c r="V335" s="3"/>
      <c r="W335" s="233">
        <f t="shared" ref="W335:W398" si="68">+DATE(B335,C335,D335)</f>
        <v>39404</v>
      </c>
    </row>
    <row r="336" spans="1:23" s="234" customFormat="1" x14ac:dyDescent="0.25">
      <c r="A336" s="3"/>
      <c r="B336" s="218">
        <f>+Datos!B327</f>
        <v>2007</v>
      </c>
      <c r="C336" s="219">
        <f>+Datos!C327</f>
        <v>11</v>
      </c>
      <c r="D336" s="220">
        <f>+Datos!D327</f>
        <v>19</v>
      </c>
      <c r="E336" s="221">
        <f>+Datos!E327</f>
        <v>10.740759799999999</v>
      </c>
      <c r="F336" s="222">
        <f>+Datos!F327</f>
        <v>6.075065880675254</v>
      </c>
      <c r="G336" s="223">
        <f>+Datos!G327</f>
        <v>1</v>
      </c>
      <c r="H336" s="224">
        <f t="shared" si="63"/>
        <v>6.075065880675254</v>
      </c>
      <c r="I336" s="225">
        <f t="shared" si="64"/>
        <v>4.6656939193247453</v>
      </c>
      <c r="J336" s="226">
        <f t="shared" si="65"/>
        <v>24.73718321840385</v>
      </c>
      <c r="K336" s="227">
        <f t="shared" si="60"/>
        <v>58.419001400222029</v>
      </c>
      <c r="L336" s="226">
        <f t="shared" si="59"/>
        <v>4.6656939193247453</v>
      </c>
      <c r="M336" s="228">
        <f t="shared" ref="M336:M399" si="69">IF(I336&gt;=0,+H336,+E336+ABS(L336))</f>
        <v>6.075065880675254</v>
      </c>
      <c r="N336" s="229">
        <f t="shared" ref="N336:N399" si="70">+H336-M336</f>
        <v>0</v>
      </c>
      <c r="O336" s="229">
        <f t="shared" si="66"/>
        <v>0</v>
      </c>
      <c r="P336" s="229">
        <f t="shared" si="67"/>
        <v>0</v>
      </c>
      <c r="Q336" s="230">
        <f t="shared" si="61"/>
        <v>0</v>
      </c>
      <c r="R336" s="231">
        <f t="shared" si="62"/>
        <v>58.419001400222029</v>
      </c>
      <c r="S336" s="3"/>
      <c r="T336" s="3"/>
      <c r="U336" s="3"/>
      <c r="V336" s="3"/>
      <c r="W336" s="233">
        <f t="shared" si="68"/>
        <v>39405</v>
      </c>
    </row>
    <row r="337" spans="1:23" s="234" customFormat="1" x14ac:dyDescent="0.25">
      <c r="A337" s="3"/>
      <c r="B337" s="218">
        <f>+Datos!B328</f>
        <v>2007</v>
      </c>
      <c r="C337" s="219">
        <f>+Datos!C328</f>
        <v>11</v>
      </c>
      <c r="D337" s="220">
        <f>+Datos!D328</f>
        <v>20</v>
      </c>
      <c r="E337" s="221">
        <f>+Datos!E328</f>
        <v>7.6080389000000004</v>
      </c>
      <c r="F337" s="222">
        <f>+Datos!F328</f>
        <v>6.0806476112231671</v>
      </c>
      <c r="G337" s="223">
        <f>+Datos!G328</f>
        <v>1</v>
      </c>
      <c r="H337" s="224">
        <f t="shared" si="63"/>
        <v>6.0806476112231671</v>
      </c>
      <c r="I337" s="225">
        <f t="shared" si="64"/>
        <v>1.5273912887768333</v>
      </c>
      <c r="J337" s="226">
        <f t="shared" si="65"/>
        <v>26.264574507180683</v>
      </c>
      <c r="K337" s="227">
        <f t="shared" si="60"/>
        <v>59.946392688998863</v>
      </c>
      <c r="L337" s="226">
        <f t="shared" ref="L337:L400" si="71">+K337-K336</f>
        <v>1.5273912887768333</v>
      </c>
      <c r="M337" s="228">
        <f t="shared" si="69"/>
        <v>6.0806476112231671</v>
      </c>
      <c r="N337" s="229">
        <f t="shared" si="70"/>
        <v>0</v>
      </c>
      <c r="O337" s="229">
        <f t="shared" si="66"/>
        <v>0</v>
      </c>
      <c r="P337" s="229">
        <f t="shared" si="67"/>
        <v>0</v>
      </c>
      <c r="Q337" s="230">
        <f t="shared" si="61"/>
        <v>0</v>
      </c>
      <c r="R337" s="231">
        <f t="shared" si="62"/>
        <v>59.946392688998863</v>
      </c>
      <c r="S337" s="3"/>
      <c r="T337" s="3"/>
      <c r="U337" s="3"/>
      <c r="V337" s="3"/>
      <c r="W337" s="233">
        <f t="shared" si="68"/>
        <v>39406</v>
      </c>
    </row>
    <row r="338" spans="1:23" s="234" customFormat="1" x14ac:dyDescent="0.25">
      <c r="A338" s="3"/>
      <c r="B338" s="218">
        <f>+Datos!B329</f>
        <v>2007</v>
      </c>
      <c r="C338" s="219">
        <f>+Datos!C329</f>
        <v>11</v>
      </c>
      <c r="D338" s="220">
        <f>+Datos!D329</f>
        <v>21</v>
      </c>
      <c r="E338" s="221">
        <f>+Datos!E329</f>
        <v>0.98456966899999998</v>
      </c>
      <c r="F338" s="222">
        <f>+Datos!F329</f>
        <v>6.0853341994943557</v>
      </c>
      <c r="G338" s="223">
        <f>+Datos!G329</f>
        <v>1</v>
      </c>
      <c r="H338" s="224">
        <f t="shared" si="63"/>
        <v>6.0853341994943557</v>
      </c>
      <c r="I338" s="225">
        <f t="shared" si="64"/>
        <v>-5.1007645304943559</v>
      </c>
      <c r="J338" s="226">
        <f t="shared" si="65"/>
        <v>25.555292065072905</v>
      </c>
      <c r="K338" s="227">
        <f t="shared" si="60"/>
        <v>59.237110246891085</v>
      </c>
      <c r="L338" s="226">
        <f t="shared" si="71"/>
        <v>-0.70928244210777791</v>
      </c>
      <c r="M338" s="228">
        <f t="shared" si="69"/>
        <v>1.6938521111077778</v>
      </c>
      <c r="N338" s="229">
        <f t="shared" si="70"/>
        <v>4.3914820883865779</v>
      </c>
      <c r="O338" s="229">
        <f t="shared" si="66"/>
        <v>0</v>
      </c>
      <c r="P338" s="229">
        <f t="shared" si="67"/>
        <v>-4.3914820883865779</v>
      </c>
      <c r="Q338" s="230">
        <f t="shared" si="61"/>
        <v>0</v>
      </c>
      <c r="R338" s="231">
        <f t="shared" si="62"/>
        <v>59.237110246891085</v>
      </c>
      <c r="S338" s="3"/>
      <c r="T338" s="3"/>
      <c r="U338" s="3"/>
      <c r="V338" s="3"/>
      <c r="W338" s="233">
        <f t="shared" si="68"/>
        <v>39407</v>
      </c>
    </row>
    <row r="339" spans="1:23" s="234" customFormat="1" x14ac:dyDescent="0.25">
      <c r="A339" s="3"/>
      <c r="B339" s="218">
        <f>+Datos!B330</f>
        <v>2007</v>
      </c>
      <c r="C339" s="219">
        <f>+Datos!C330</f>
        <v>11</v>
      </c>
      <c r="D339" s="220">
        <f>+Datos!D330</f>
        <v>22</v>
      </c>
      <c r="E339" s="221">
        <f>+Datos!E330</f>
        <v>0</v>
      </c>
      <c r="F339" s="222">
        <f>+Datos!F330</f>
        <v>6.089107484834746</v>
      </c>
      <c r="G339" s="223">
        <f>+Datos!G330</f>
        <v>1</v>
      </c>
      <c r="H339" s="224">
        <f t="shared" si="63"/>
        <v>6.089107484834746</v>
      </c>
      <c r="I339" s="225">
        <f t="shared" si="64"/>
        <v>-6.089107484834746</v>
      </c>
      <c r="J339" s="226">
        <f t="shared" si="65"/>
        <v>24.733613534521734</v>
      </c>
      <c r="K339" s="227">
        <f t="shared" si="60"/>
        <v>58.41543171633991</v>
      </c>
      <c r="L339" s="226">
        <f t="shared" si="71"/>
        <v>-0.8216785305511749</v>
      </c>
      <c r="M339" s="228">
        <f t="shared" si="69"/>
        <v>0.8216785305511749</v>
      </c>
      <c r="N339" s="229">
        <f t="shared" si="70"/>
        <v>5.2674289542835711</v>
      </c>
      <c r="O339" s="229">
        <f t="shared" si="66"/>
        <v>0</v>
      </c>
      <c r="P339" s="229">
        <f t="shared" si="67"/>
        <v>-5.2674289542835711</v>
      </c>
      <c r="Q339" s="230">
        <f t="shared" si="61"/>
        <v>0</v>
      </c>
      <c r="R339" s="231">
        <f t="shared" si="62"/>
        <v>58.41543171633991</v>
      </c>
      <c r="S339" s="3"/>
      <c r="T339" s="3"/>
      <c r="U339" s="3"/>
      <c r="V339" s="3"/>
      <c r="W339" s="233">
        <f t="shared" si="68"/>
        <v>39408</v>
      </c>
    </row>
    <row r="340" spans="1:23" s="234" customFormat="1" x14ac:dyDescent="0.25">
      <c r="A340" s="3"/>
      <c r="B340" s="218">
        <f>+Datos!B331</f>
        <v>2007</v>
      </c>
      <c r="C340" s="219">
        <f>+Datos!C331</f>
        <v>11</v>
      </c>
      <c r="D340" s="220">
        <f>+Datos!D331</f>
        <v>23</v>
      </c>
      <c r="E340" s="221">
        <f>+Datos!E331</f>
        <v>3.08796859</v>
      </c>
      <c r="F340" s="222">
        <f>+Datos!F331</f>
        <v>6.0919491889806796</v>
      </c>
      <c r="G340" s="223">
        <f>+Datos!G331</f>
        <v>1</v>
      </c>
      <c r="H340" s="224">
        <f t="shared" si="63"/>
        <v>6.0919491889806796</v>
      </c>
      <c r="I340" s="225">
        <f t="shared" si="64"/>
        <v>-3.0039805989806796</v>
      </c>
      <c r="J340" s="226">
        <f t="shared" si="65"/>
        <v>24.338034626309469</v>
      </c>
      <c r="K340" s="227">
        <f t="shared" si="60"/>
        <v>58.019852808127652</v>
      </c>
      <c r="L340" s="226">
        <f t="shared" si="71"/>
        <v>-0.39557890821225783</v>
      </c>
      <c r="M340" s="228">
        <f t="shared" si="69"/>
        <v>3.4835474982122578</v>
      </c>
      <c r="N340" s="229">
        <f t="shared" si="70"/>
        <v>2.6084016907684218</v>
      </c>
      <c r="O340" s="229">
        <f t="shared" si="66"/>
        <v>0</v>
      </c>
      <c r="P340" s="229">
        <f t="shared" si="67"/>
        <v>-2.6084016907684218</v>
      </c>
      <c r="Q340" s="230">
        <f t="shared" si="61"/>
        <v>0</v>
      </c>
      <c r="R340" s="231">
        <f t="shared" si="62"/>
        <v>58.019852808127652</v>
      </c>
      <c r="S340" s="3"/>
      <c r="T340" s="3"/>
      <c r="U340" s="3"/>
      <c r="V340" s="3"/>
      <c r="W340" s="233">
        <f t="shared" si="68"/>
        <v>39409</v>
      </c>
    </row>
    <row r="341" spans="1:23" s="234" customFormat="1" x14ac:dyDescent="0.25">
      <c r="A341" s="3"/>
      <c r="B341" s="218">
        <f>+Datos!B332</f>
        <v>2007</v>
      </c>
      <c r="C341" s="219">
        <f>+Datos!C332</f>
        <v>11</v>
      </c>
      <c r="D341" s="220">
        <f>+Datos!D332</f>
        <v>24</v>
      </c>
      <c r="E341" s="221">
        <f>+Datos!E332</f>
        <v>0</v>
      </c>
      <c r="F341" s="222">
        <f>+Datos!F332</f>
        <v>6.0938409160588787</v>
      </c>
      <c r="G341" s="223">
        <f>+Datos!G332</f>
        <v>1</v>
      </c>
      <c r="H341" s="224">
        <f t="shared" si="63"/>
        <v>6.0938409160588787</v>
      </c>
      <c r="I341" s="225">
        <f t="shared" si="64"/>
        <v>-6.0938409160588787</v>
      </c>
      <c r="J341" s="226">
        <f t="shared" si="65"/>
        <v>23.55489611527199</v>
      </c>
      <c r="K341" s="227">
        <f t="shared" si="60"/>
        <v>57.236714297090174</v>
      </c>
      <c r="L341" s="226">
        <f t="shared" si="71"/>
        <v>-0.78313851103747822</v>
      </c>
      <c r="M341" s="228">
        <f t="shared" si="69"/>
        <v>0.78313851103747822</v>
      </c>
      <c r="N341" s="229">
        <f t="shared" si="70"/>
        <v>5.3107024050214005</v>
      </c>
      <c r="O341" s="229">
        <f t="shared" si="66"/>
        <v>0</v>
      </c>
      <c r="P341" s="229">
        <f t="shared" si="67"/>
        <v>-5.3107024050214005</v>
      </c>
      <c r="Q341" s="230">
        <f t="shared" si="61"/>
        <v>0</v>
      </c>
      <c r="R341" s="231">
        <f t="shared" si="62"/>
        <v>57.236714297090174</v>
      </c>
      <c r="S341" s="3"/>
      <c r="T341" s="3"/>
      <c r="U341" s="3"/>
      <c r="V341" s="3"/>
      <c r="W341" s="233">
        <f t="shared" si="68"/>
        <v>39410</v>
      </c>
    </row>
    <row r="342" spans="1:23" s="234" customFormat="1" x14ac:dyDescent="0.25">
      <c r="A342" s="3"/>
      <c r="B342" s="218">
        <f>+Datos!B333</f>
        <v>2007</v>
      </c>
      <c r="C342" s="219">
        <f>+Datos!C333</f>
        <v>11</v>
      </c>
      <c r="D342" s="220">
        <f>+Datos!D333</f>
        <v>25</v>
      </c>
      <c r="E342" s="221">
        <f>+Datos!E333</f>
        <v>0</v>
      </c>
      <c r="F342" s="222">
        <f>+Datos!F333</f>
        <v>6.0947641525863805</v>
      </c>
      <c r="G342" s="223">
        <f>+Datos!G333</f>
        <v>1</v>
      </c>
      <c r="H342" s="224">
        <f t="shared" si="63"/>
        <v>6.0947641525863805</v>
      </c>
      <c r="I342" s="225">
        <f t="shared" si="64"/>
        <v>-6.0947641525863805</v>
      </c>
      <c r="J342" s="226">
        <f t="shared" si="65"/>
        <v>22.796844126476117</v>
      </c>
      <c r="K342" s="227">
        <f t="shared" si="60"/>
        <v>56.478662308294297</v>
      </c>
      <c r="L342" s="226">
        <f t="shared" si="71"/>
        <v>-0.75805198879587721</v>
      </c>
      <c r="M342" s="228">
        <f t="shared" si="69"/>
        <v>0.75805198879587721</v>
      </c>
      <c r="N342" s="229">
        <f t="shared" si="70"/>
        <v>5.3367121637905033</v>
      </c>
      <c r="O342" s="229">
        <f t="shared" si="66"/>
        <v>0</v>
      </c>
      <c r="P342" s="229">
        <f t="shared" si="67"/>
        <v>-5.3367121637905033</v>
      </c>
      <c r="Q342" s="230">
        <f t="shared" si="61"/>
        <v>0</v>
      </c>
      <c r="R342" s="231">
        <f t="shared" si="62"/>
        <v>56.478662308294297</v>
      </c>
      <c r="S342" s="3"/>
      <c r="T342" s="3"/>
      <c r="U342" s="3"/>
      <c r="V342" s="3"/>
      <c r="W342" s="233">
        <f t="shared" si="68"/>
        <v>39411</v>
      </c>
    </row>
    <row r="343" spans="1:23" s="234" customFormat="1" x14ac:dyDescent="0.25">
      <c r="A343" s="3"/>
      <c r="B343" s="218">
        <f>+Datos!B334</f>
        <v>2007</v>
      </c>
      <c r="C343" s="219">
        <f>+Datos!C334</f>
        <v>11</v>
      </c>
      <c r="D343" s="220">
        <f>+Datos!D334</f>
        <v>26</v>
      </c>
      <c r="E343" s="221">
        <f>+Datos!E334</f>
        <v>0</v>
      </c>
      <c r="F343" s="222">
        <f>+Datos!F334</f>
        <v>6.0947002674706336</v>
      </c>
      <c r="G343" s="223">
        <f>+Datos!G334</f>
        <v>1</v>
      </c>
      <c r="H343" s="224">
        <f t="shared" si="63"/>
        <v>6.0947002674706336</v>
      </c>
      <c r="I343" s="225">
        <f t="shared" si="64"/>
        <v>-6.0947002674706336</v>
      </c>
      <c r="J343" s="226">
        <f t="shared" si="65"/>
        <v>22.063195599672856</v>
      </c>
      <c r="K343" s="227">
        <f t="shared" si="60"/>
        <v>55.745013781491039</v>
      </c>
      <c r="L343" s="226">
        <f t="shared" si="71"/>
        <v>-0.73364852680325754</v>
      </c>
      <c r="M343" s="228">
        <f t="shared" si="69"/>
        <v>0.73364852680325754</v>
      </c>
      <c r="N343" s="229">
        <f t="shared" si="70"/>
        <v>5.3610517406673761</v>
      </c>
      <c r="O343" s="229">
        <f t="shared" si="66"/>
        <v>0</v>
      </c>
      <c r="P343" s="229">
        <f t="shared" si="67"/>
        <v>-5.3610517406673761</v>
      </c>
      <c r="Q343" s="230">
        <f t="shared" si="61"/>
        <v>0</v>
      </c>
      <c r="R343" s="231">
        <f t="shared" si="62"/>
        <v>55.745013781491039</v>
      </c>
      <c r="S343" s="3"/>
      <c r="T343" s="3"/>
      <c r="U343" s="3"/>
      <c r="V343" s="3"/>
      <c r="W343" s="233">
        <f t="shared" si="68"/>
        <v>39412</v>
      </c>
    </row>
    <row r="344" spans="1:23" s="234" customFormat="1" x14ac:dyDescent="0.25">
      <c r="A344" s="3"/>
      <c r="B344" s="218">
        <f>+Datos!B335</f>
        <v>2007</v>
      </c>
      <c r="C344" s="219">
        <f>+Datos!C335</f>
        <v>11</v>
      </c>
      <c r="D344" s="220">
        <f>+Datos!D335</f>
        <v>27</v>
      </c>
      <c r="E344" s="221">
        <f>+Datos!E335</f>
        <v>0</v>
      </c>
      <c r="F344" s="222">
        <f>+Datos!F335</f>
        <v>6.093630512009435</v>
      </c>
      <c r="G344" s="223">
        <f>+Datos!G335</f>
        <v>1</v>
      </c>
      <c r="H344" s="224">
        <f t="shared" si="63"/>
        <v>6.093630512009435</v>
      </c>
      <c r="I344" s="225">
        <f t="shared" si="64"/>
        <v>-6.093630512009435</v>
      </c>
      <c r="J344" s="226">
        <f t="shared" si="65"/>
        <v>21.353279966107724</v>
      </c>
      <c r="K344" s="227">
        <f t="shared" si="60"/>
        <v>55.035098147925908</v>
      </c>
      <c r="L344" s="226">
        <f t="shared" si="71"/>
        <v>-0.70991563356513154</v>
      </c>
      <c r="M344" s="228">
        <f t="shared" si="69"/>
        <v>0.70991563356513154</v>
      </c>
      <c r="N344" s="229">
        <f t="shared" si="70"/>
        <v>5.3837148784443034</v>
      </c>
      <c r="O344" s="229">
        <f t="shared" si="66"/>
        <v>0</v>
      </c>
      <c r="P344" s="229">
        <f t="shared" si="67"/>
        <v>-5.3837148784443034</v>
      </c>
      <c r="Q344" s="230">
        <f t="shared" si="61"/>
        <v>0</v>
      </c>
      <c r="R344" s="231">
        <f t="shared" si="62"/>
        <v>55.035098147925908</v>
      </c>
      <c r="S344" s="3"/>
      <c r="T344" s="3"/>
      <c r="U344" s="3"/>
      <c r="V344" s="3"/>
      <c r="W344" s="233">
        <f t="shared" si="68"/>
        <v>39413</v>
      </c>
    </row>
    <row r="345" spans="1:23" s="234" customFormat="1" x14ac:dyDescent="0.25">
      <c r="A345" s="3"/>
      <c r="B345" s="218">
        <f>+Datos!B336</f>
        <v>2007</v>
      </c>
      <c r="C345" s="219">
        <f>+Datos!C336</f>
        <v>11</v>
      </c>
      <c r="D345" s="220">
        <f>+Datos!D336</f>
        <v>28</v>
      </c>
      <c r="E345" s="221">
        <f>+Datos!E336</f>
        <v>19.4676285</v>
      </c>
      <c r="F345" s="222">
        <f>+Datos!F336</f>
        <v>6.0915360198909649</v>
      </c>
      <c r="G345" s="223">
        <f>+Datos!G336</f>
        <v>1</v>
      </c>
      <c r="H345" s="224">
        <f t="shared" si="63"/>
        <v>6.0915360198909649</v>
      </c>
      <c r="I345" s="225">
        <f t="shared" si="64"/>
        <v>13.376092480109035</v>
      </c>
      <c r="J345" s="226">
        <f t="shared" si="65"/>
        <v>34.729372446216757</v>
      </c>
      <c r="K345" s="227">
        <f t="shared" si="60"/>
        <v>68.411190628034944</v>
      </c>
      <c r="L345" s="226">
        <f t="shared" si="71"/>
        <v>13.376092480109037</v>
      </c>
      <c r="M345" s="228">
        <f t="shared" si="69"/>
        <v>6.0915360198909649</v>
      </c>
      <c r="N345" s="229">
        <f t="shared" si="70"/>
        <v>0</v>
      </c>
      <c r="O345" s="229">
        <f t="shared" si="66"/>
        <v>0</v>
      </c>
      <c r="P345" s="229">
        <f t="shared" si="67"/>
        <v>0</v>
      </c>
      <c r="Q345" s="230">
        <f t="shared" si="61"/>
        <v>0</v>
      </c>
      <c r="R345" s="231">
        <f t="shared" si="62"/>
        <v>68.411190628034944</v>
      </c>
      <c r="S345" s="3"/>
      <c r="T345" s="3"/>
      <c r="U345" s="3"/>
      <c r="V345" s="3"/>
      <c r="W345" s="233">
        <f t="shared" si="68"/>
        <v>39414</v>
      </c>
    </row>
    <row r="346" spans="1:23" s="234" customFormat="1" x14ac:dyDescent="0.25">
      <c r="A346" s="3"/>
      <c r="B346" s="218">
        <f>+Datos!B337</f>
        <v>2007</v>
      </c>
      <c r="C346" s="219">
        <f>+Datos!C337</f>
        <v>11</v>
      </c>
      <c r="D346" s="220">
        <f>+Datos!D337</f>
        <v>29</v>
      </c>
      <c r="E346" s="221">
        <f>+Datos!E337</f>
        <v>0</v>
      </c>
      <c r="F346" s="222">
        <f>+Datos!F337</f>
        <v>6.0883978071937452</v>
      </c>
      <c r="G346" s="223">
        <f>+Datos!G337</f>
        <v>1</v>
      </c>
      <c r="H346" s="224">
        <f t="shared" si="63"/>
        <v>6.0883978071937452</v>
      </c>
      <c r="I346" s="225">
        <f t="shared" si="64"/>
        <v>-6.0883978071937452</v>
      </c>
      <c r="J346" s="226">
        <f t="shared" si="65"/>
        <v>33.612848017059896</v>
      </c>
      <c r="K346" s="227">
        <f t="shared" si="60"/>
        <v>67.294666198878076</v>
      </c>
      <c r="L346" s="226">
        <f t="shared" si="71"/>
        <v>-1.1165244291568683</v>
      </c>
      <c r="M346" s="228">
        <f t="shared" si="69"/>
        <v>1.1165244291568683</v>
      </c>
      <c r="N346" s="229">
        <f t="shared" si="70"/>
        <v>4.9718733780368769</v>
      </c>
      <c r="O346" s="229">
        <f t="shared" si="66"/>
        <v>0</v>
      </c>
      <c r="P346" s="229">
        <f t="shared" si="67"/>
        <v>-4.9718733780368769</v>
      </c>
      <c r="Q346" s="230">
        <f t="shared" si="61"/>
        <v>0</v>
      </c>
      <c r="R346" s="231">
        <f t="shared" si="62"/>
        <v>67.294666198878076</v>
      </c>
      <c r="S346" s="3"/>
      <c r="T346" s="3"/>
      <c r="U346" s="3"/>
      <c r="V346" s="3"/>
      <c r="W346" s="233">
        <f t="shared" si="68"/>
        <v>39415</v>
      </c>
    </row>
    <row r="347" spans="1:23" s="234" customFormat="1" x14ac:dyDescent="0.25">
      <c r="A347" s="3"/>
      <c r="B347" s="218">
        <f>+Datos!B338</f>
        <v>2007</v>
      </c>
      <c r="C347" s="219">
        <f>+Datos!C338</f>
        <v>11</v>
      </c>
      <c r="D347" s="220">
        <f>+Datos!D338</f>
        <v>30</v>
      </c>
      <c r="E347" s="221">
        <f>+Datos!E338</f>
        <v>0</v>
      </c>
      <c r="F347" s="222">
        <f>+Datos!F338</f>
        <v>6.0841967723866963</v>
      </c>
      <c r="G347" s="223">
        <f>+Datos!G338</f>
        <v>1</v>
      </c>
      <c r="H347" s="224">
        <f t="shared" si="63"/>
        <v>6.0841967723866963</v>
      </c>
      <c r="I347" s="225">
        <f t="shared" si="64"/>
        <v>-6.0841967723866963</v>
      </c>
      <c r="J347" s="226">
        <f t="shared" si="65"/>
        <v>32.532952580893394</v>
      </c>
      <c r="K347" s="227">
        <f t="shared" si="60"/>
        <v>66.214770762711566</v>
      </c>
      <c r="L347" s="226">
        <f t="shared" si="71"/>
        <v>-1.0798954361665096</v>
      </c>
      <c r="M347" s="228">
        <f t="shared" si="69"/>
        <v>1.0798954361665096</v>
      </c>
      <c r="N347" s="229">
        <f t="shared" si="70"/>
        <v>5.0043013362201867</v>
      </c>
      <c r="O347" s="229">
        <f t="shared" si="66"/>
        <v>0</v>
      </c>
      <c r="P347" s="229">
        <f t="shared" si="67"/>
        <v>-5.0043013362201867</v>
      </c>
      <c r="Q347" s="230">
        <f t="shared" si="61"/>
        <v>0</v>
      </c>
      <c r="R347" s="231">
        <f t="shared" si="62"/>
        <v>66.214770762711566</v>
      </c>
      <c r="S347" s="3"/>
      <c r="T347" s="3"/>
      <c r="U347" s="3"/>
      <c r="V347" s="3"/>
      <c r="W347" s="233">
        <f t="shared" si="68"/>
        <v>39416</v>
      </c>
    </row>
    <row r="348" spans="1:23" s="234" customFormat="1" x14ac:dyDescent="0.25">
      <c r="A348" s="3"/>
      <c r="B348" s="218">
        <f>+Datos!B339</f>
        <v>2007</v>
      </c>
      <c r="C348" s="219">
        <f>+Datos!C339</f>
        <v>12</v>
      </c>
      <c r="D348" s="220">
        <f>+Datos!D339</f>
        <v>1</v>
      </c>
      <c r="E348" s="221">
        <f>+Datos!E339</f>
        <v>0</v>
      </c>
      <c r="F348" s="222">
        <f>+Datos!F339</f>
        <v>6.0789136963291055</v>
      </c>
      <c r="G348" s="223">
        <f>+Datos!G339</f>
        <v>1</v>
      </c>
      <c r="H348" s="224">
        <f t="shared" si="63"/>
        <v>6.0789136963291055</v>
      </c>
      <c r="I348" s="225">
        <f t="shared" si="64"/>
        <v>-6.0789136963291055</v>
      </c>
      <c r="J348" s="226">
        <f t="shared" si="65"/>
        <v>31.488644294258272</v>
      </c>
      <c r="K348" s="227">
        <f t="shared" si="60"/>
        <v>65.170462476076452</v>
      </c>
      <c r="L348" s="226">
        <f t="shared" si="71"/>
        <v>-1.0443082866351148</v>
      </c>
      <c r="M348" s="228">
        <f t="shared" si="69"/>
        <v>1.0443082866351148</v>
      </c>
      <c r="N348" s="229">
        <f t="shared" si="70"/>
        <v>5.0346054096939907</v>
      </c>
      <c r="O348" s="229">
        <f t="shared" si="66"/>
        <v>0</v>
      </c>
      <c r="P348" s="229">
        <f t="shared" si="67"/>
        <v>-5.0346054096939907</v>
      </c>
      <c r="Q348" s="230">
        <f t="shared" si="61"/>
        <v>0</v>
      </c>
      <c r="R348" s="231">
        <f t="shared" si="62"/>
        <v>65.170462476076452</v>
      </c>
      <c r="S348" s="3"/>
      <c r="T348" s="3"/>
      <c r="U348" s="3"/>
      <c r="V348" s="3"/>
      <c r="W348" s="233">
        <f t="shared" si="68"/>
        <v>39417</v>
      </c>
    </row>
    <row r="349" spans="1:23" s="234" customFormat="1" x14ac:dyDescent="0.25">
      <c r="A349" s="3"/>
      <c r="B349" s="218">
        <f>+Datos!B340</f>
        <v>2007</v>
      </c>
      <c r="C349" s="219">
        <f>+Datos!C340</f>
        <v>12</v>
      </c>
      <c r="D349" s="220">
        <f>+Datos!D340</f>
        <v>2</v>
      </c>
      <c r="E349" s="221">
        <f>+Datos!E340</f>
        <v>10.916069</v>
      </c>
      <c r="F349" s="222">
        <f>+Datos!F340</f>
        <v>6.0725292422705905</v>
      </c>
      <c r="G349" s="223">
        <f>+Datos!G340</f>
        <v>1</v>
      </c>
      <c r="H349" s="224">
        <f t="shared" si="63"/>
        <v>6.0725292422705905</v>
      </c>
      <c r="I349" s="225">
        <f t="shared" si="64"/>
        <v>4.8435397577294097</v>
      </c>
      <c r="J349" s="226">
        <f t="shared" si="65"/>
        <v>36.332184051987682</v>
      </c>
      <c r="K349" s="227">
        <f t="shared" si="60"/>
        <v>70.014002233805854</v>
      </c>
      <c r="L349" s="226">
        <f t="shared" si="71"/>
        <v>4.8435397577294026</v>
      </c>
      <c r="M349" s="228">
        <f t="shared" si="69"/>
        <v>6.0725292422705905</v>
      </c>
      <c r="N349" s="229">
        <f t="shared" si="70"/>
        <v>0</v>
      </c>
      <c r="O349" s="229">
        <f t="shared" si="66"/>
        <v>0</v>
      </c>
      <c r="P349" s="229">
        <f t="shared" si="67"/>
        <v>0</v>
      </c>
      <c r="Q349" s="230">
        <f t="shared" si="61"/>
        <v>0</v>
      </c>
      <c r="R349" s="231">
        <f t="shared" si="62"/>
        <v>70.014002233805854</v>
      </c>
      <c r="S349" s="3"/>
      <c r="T349" s="3"/>
      <c r="U349" s="3"/>
      <c r="V349" s="3"/>
      <c r="W349" s="233">
        <f t="shared" si="68"/>
        <v>39418</v>
      </c>
    </row>
    <row r="350" spans="1:23" s="234" customFormat="1" x14ac:dyDescent="0.25">
      <c r="A350" s="3"/>
      <c r="B350" s="218">
        <f>+Datos!B341</f>
        <v>2007</v>
      </c>
      <c r="C350" s="219">
        <f>+Datos!C341</f>
        <v>12</v>
      </c>
      <c r="D350" s="220">
        <f>+Datos!D341</f>
        <v>3</v>
      </c>
      <c r="E350" s="221">
        <f>+Datos!E341</f>
        <v>2.0974109200000002</v>
      </c>
      <c r="F350" s="222">
        <f>+Datos!F341</f>
        <v>6.0650239558511494</v>
      </c>
      <c r="G350" s="223">
        <f>+Datos!G341</f>
        <v>1</v>
      </c>
      <c r="H350" s="224">
        <f t="shared" si="63"/>
        <v>6.0650239558511494</v>
      </c>
      <c r="I350" s="225">
        <f t="shared" si="64"/>
        <v>-3.9676130358511492</v>
      </c>
      <c r="J350" s="226">
        <f t="shared" si="65"/>
        <v>35.566676164415306</v>
      </c>
      <c r="K350" s="227">
        <f t="shared" si="60"/>
        <v>69.248494346233485</v>
      </c>
      <c r="L350" s="226">
        <f t="shared" si="71"/>
        <v>-0.76550788757236887</v>
      </c>
      <c r="M350" s="228">
        <f t="shared" si="69"/>
        <v>2.8629188075723691</v>
      </c>
      <c r="N350" s="229">
        <f t="shared" si="70"/>
        <v>3.2021051482787803</v>
      </c>
      <c r="O350" s="229">
        <f t="shared" si="66"/>
        <v>0</v>
      </c>
      <c r="P350" s="229">
        <f t="shared" si="67"/>
        <v>-3.2021051482787803</v>
      </c>
      <c r="Q350" s="230">
        <f t="shared" si="61"/>
        <v>0</v>
      </c>
      <c r="R350" s="231">
        <f t="shared" si="62"/>
        <v>69.248494346233485</v>
      </c>
      <c r="S350" s="3"/>
      <c r="T350" s="3"/>
      <c r="U350" s="3"/>
      <c r="V350" s="3"/>
      <c r="W350" s="233">
        <f t="shared" si="68"/>
        <v>39419</v>
      </c>
    </row>
    <row r="351" spans="1:23" s="234" customFormat="1" x14ac:dyDescent="0.25">
      <c r="A351" s="3"/>
      <c r="B351" s="218">
        <f>+Datos!B342</f>
        <v>2007</v>
      </c>
      <c r="C351" s="219">
        <f>+Datos!C342</f>
        <v>12</v>
      </c>
      <c r="D351" s="220">
        <f>+Datos!D342</f>
        <v>4</v>
      </c>
      <c r="E351" s="221">
        <f>+Datos!E342</f>
        <v>0</v>
      </c>
      <c r="F351" s="222">
        <f>+Datos!F342</f>
        <v>6.056378265101209</v>
      </c>
      <c r="G351" s="223">
        <f>+Datos!G342</f>
        <v>1</v>
      </c>
      <c r="H351" s="224">
        <f t="shared" si="63"/>
        <v>6.056378265101209</v>
      </c>
      <c r="I351" s="225">
        <f t="shared" si="64"/>
        <v>-6.056378265101209</v>
      </c>
      <c r="J351" s="226">
        <f t="shared" si="65"/>
        <v>34.429149302754332</v>
      </c>
      <c r="K351" s="227">
        <f t="shared" si="60"/>
        <v>68.110967484572512</v>
      </c>
      <c r="L351" s="226">
        <f t="shared" si="71"/>
        <v>-1.1375268616609731</v>
      </c>
      <c r="M351" s="228">
        <f t="shared" si="69"/>
        <v>1.1375268616609731</v>
      </c>
      <c r="N351" s="229">
        <f t="shared" si="70"/>
        <v>4.918851403440236</v>
      </c>
      <c r="O351" s="229">
        <f t="shared" si="66"/>
        <v>0</v>
      </c>
      <c r="P351" s="229">
        <f t="shared" si="67"/>
        <v>-4.918851403440236</v>
      </c>
      <c r="Q351" s="230">
        <f t="shared" si="61"/>
        <v>0</v>
      </c>
      <c r="R351" s="231">
        <f t="shared" si="62"/>
        <v>68.110967484572512</v>
      </c>
      <c r="S351" s="3"/>
      <c r="T351" s="3"/>
      <c r="U351" s="3"/>
      <c r="V351" s="3"/>
      <c r="W351" s="233">
        <f t="shared" si="68"/>
        <v>39420</v>
      </c>
    </row>
    <row r="352" spans="1:23" s="234" customFormat="1" x14ac:dyDescent="0.25">
      <c r="A352" s="3"/>
      <c r="B352" s="218">
        <f>+Datos!B343</f>
        <v>2007</v>
      </c>
      <c r="C352" s="219">
        <f>+Datos!C343</f>
        <v>12</v>
      </c>
      <c r="D352" s="220">
        <f>+Datos!D343</f>
        <v>5</v>
      </c>
      <c r="E352" s="221">
        <f>+Datos!E343</f>
        <v>0</v>
      </c>
      <c r="F352" s="222">
        <f>+Datos!F343</f>
        <v>6.0465724804414513</v>
      </c>
      <c r="G352" s="223">
        <f>+Datos!G343</f>
        <v>1</v>
      </c>
      <c r="H352" s="224">
        <f t="shared" si="63"/>
        <v>6.0465724804414513</v>
      </c>
      <c r="I352" s="225">
        <f t="shared" si="64"/>
        <v>-6.0465724804414513</v>
      </c>
      <c r="J352" s="226">
        <f t="shared" si="65"/>
        <v>33.32975796793513</v>
      </c>
      <c r="K352" s="227">
        <f t="shared" si="60"/>
        <v>67.01157614975331</v>
      </c>
      <c r="L352" s="226">
        <f t="shared" si="71"/>
        <v>-1.0993913348192024</v>
      </c>
      <c r="M352" s="228">
        <f t="shared" si="69"/>
        <v>1.0993913348192024</v>
      </c>
      <c r="N352" s="229">
        <f t="shared" si="70"/>
        <v>4.947181145622249</v>
      </c>
      <c r="O352" s="229">
        <f t="shared" si="66"/>
        <v>0</v>
      </c>
      <c r="P352" s="229">
        <f t="shared" si="67"/>
        <v>-4.947181145622249</v>
      </c>
      <c r="Q352" s="230">
        <f t="shared" si="61"/>
        <v>0</v>
      </c>
      <c r="R352" s="231">
        <f t="shared" si="62"/>
        <v>67.01157614975331</v>
      </c>
      <c r="S352" s="3"/>
      <c r="T352" s="3"/>
      <c r="U352" s="3"/>
      <c r="V352" s="3"/>
      <c r="W352" s="233">
        <f t="shared" si="68"/>
        <v>39421</v>
      </c>
    </row>
    <row r="353" spans="1:23" s="234" customFormat="1" x14ac:dyDescent="0.25">
      <c r="A353" s="3"/>
      <c r="B353" s="218">
        <f>+Datos!B344</f>
        <v>2007</v>
      </c>
      <c r="C353" s="219">
        <f>+Datos!C344</f>
        <v>12</v>
      </c>
      <c r="D353" s="220">
        <f>+Datos!D344</f>
        <v>6</v>
      </c>
      <c r="E353" s="221">
        <f>+Datos!E344</f>
        <v>0</v>
      </c>
      <c r="F353" s="222">
        <f>+Datos!F344</f>
        <v>6.0355867946830131</v>
      </c>
      <c r="G353" s="223">
        <f>+Datos!G344</f>
        <v>1</v>
      </c>
      <c r="H353" s="224">
        <f t="shared" si="63"/>
        <v>6.0355867946830131</v>
      </c>
      <c r="I353" s="225">
        <f t="shared" si="64"/>
        <v>-6.0355867946830131</v>
      </c>
      <c r="J353" s="226">
        <f t="shared" si="65"/>
        <v>32.267374880572874</v>
      </c>
      <c r="K353" s="227">
        <f t="shared" si="60"/>
        <v>65.94919306239106</v>
      </c>
      <c r="L353" s="226">
        <f t="shared" si="71"/>
        <v>-1.0623830873622495</v>
      </c>
      <c r="M353" s="228">
        <f t="shared" si="69"/>
        <v>1.0623830873622495</v>
      </c>
      <c r="N353" s="229">
        <f t="shared" si="70"/>
        <v>4.9732037073207636</v>
      </c>
      <c r="O353" s="229">
        <f t="shared" si="66"/>
        <v>0</v>
      </c>
      <c r="P353" s="229">
        <f t="shared" si="67"/>
        <v>-4.9732037073207636</v>
      </c>
      <c r="Q353" s="230">
        <f t="shared" si="61"/>
        <v>0</v>
      </c>
      <c r="R353" s="231">
        <f t="shared" si="62"/>
        <v>65.94919306239106</v>
      </c>
      <c r="S353" s="3"/>
      <c r="T353" s="3"/>
      <c r="U353" s="3"/>
      <c r="V353" s="3"/>
      <c r="W353" s="233">
        <f t="shared" si="68"/>
        <v>39422</v>
      </c>
    </row>
    <row r="354" spans="1:23" s="234" customFormat="1" x14ac:dyDescent="0.25">
      <c r="A354" s="3"/>
      <c r="B354" s="218">
        <f>+Datos!B345</f>
        <v>2007</v>
      </c>
      <c r="C354" s="219">
        <f>+Datos!C345</f>
        <v>12</v>
      </c>
      <c r="D354" s="220">
        <f>+Datos!D345</f>
        <v>7</v>
      </c>
      <c r="E354" s="221">
        <f>+Datos!E345</f>
        <v>0</v>
      </c>
      <c r="F354" s="222">
        <f>+Datos!F345</f>
        <v>6.0234012830274146</v>
      </c>
      <c r="G354" s="223">
        <f>+Datos!G345</f>
        <v>1</v>
      </c>
      <c r="H354" s="224">
        <f t="shared" si="63"/>
        <v>6.0234012830274146</v>
      </c>
      <c r="I354" s="225">
        <f t="shared" si="64"/>
        <v>-6.0234012830274146</v>
      </c>
      <c r="J354" s="226">
        <f t="shared" si="65"/>
        <v>31.240898298825577</v>
      </c>
      <c r="K354" s="227">
        <f t="shared" si="60"/>
        <v>64.922716480643757</v>
      </c>
      <c r="L354" s="226">
        <f t="shared" si="71"/>
        <v>-1.0264765817473034</v>
      </c>
      <c r="M354" s="228">
        <f t="shared" si="69"/>
        <v>1.0264765817473034</v>
      </c>
      <c r="N354" s="229">
        <f t="shared" si="70"/>
        <v>4.9969247012801112</v>
      </c>
      <c r="O354" s="229">
        <f t="shared" si="66"/>
        <v>0</v>
      </c>
      <c r="P354" s="229">
        <f t="shared" si="67"/>
        <v>-4.9969247012801112</v>
      </c>
      <c r="Q354" s="230">
        <f t="shared" si="61"/>
        <v>0</v>
      </c>
      <c r="R354" s="231">
        <f t="shared" si="62"/>
        <v>64.922716480643757</v>
      </c>
      <c r="S354" s="3"/>
      <c r="T354" s="3"/>
      <c r="U354" s="3"/>
      <c r="V354" s="3"/>
      <c r="W354" s="233">
        <f t="shared" si="68"/>
        <v>39423</v>
      </c>
    </row>
    <row r="355" spans="1:23" s="234" customFormat="1" x14ac:dyDescent="0.25">
      <c r="A355" s="3"/>
      <c r="B355" s="218">
        <f>+Datos!B346</f>
        <v>2007</v>
      </c>
      <c r="C355" s="219">
        <f>+Datos!C346</f>
        <v>12</v>
      </c>
      <c r="D355" s="220">
        <f>+Datos!D346</f>
        <v>8</v>
      </c>
      <c r="E355" s="221">
        <f>+Datos!E346</f>
        <v>0.23834212099999999</v>
      </c>
      <c r="F355" s="222">
        <f>+Datos!F346</f>
        <v>6.00999590306649</v>
      </c>
      <c r="G355" s="223">
        <f>+Datos!G346</f>
        <v>1</v>
      </c>
      <c r="H355" s="224">
        <f t="shared" si="63"/>
        <v>6.00999590306649</v>
      </c>
      <c r="I355" s="225">
        <f t="shared" si="64"/>
        <v>-5.7716537820664904</v>
      </c>
      <c r="J355" s="226">
        <f t="shared" si="65"/>
        <v>30.287972129846377</v>
      </c>
      <c r="K355" s="227">
        <f t="shared" si="60"/>
        <v>63.969790311664553</v>
      </c>
      <c r="L355" s="226">
        <f t="shared" si="71"/>
        <v>-0.95292616897920368</v>
      </c>
      <c r="M355" s="228">
        <f t="shared" si="69"/>
        <v>1.1912682899792038</v>
      </c>
      <c r="N355" s="229">
        <f t="shared" si="70"/>
        <v>4.8187276130872867</v>
      </c>
      <c r="O355" s="229">
        <f t="shared" si="66"/>
        <v>0</v>
      </c>
      <c r="P355" s="229">
        <f t="shared" si="67"/>
        <v>-4.8187276130872867</v>
      </c>
      <c r="Q355" s="230">
        <f t="shared" si="61"/>
        <v>0</v>
      </c>
      <c r="R355" s="231">
        <f t="shared" si="62"/>
        <v>63.969790311664553</v>
      </c>
      <c r="S355" s="3"/>
      <c r="T355" s="3"/>
      <c r="U355" s="3"/>
      <c r="V355" s="3"/>
      <c r="W355" s="233">
        <f t="shared" si="68"/>
        <v>39424</v>
      </c>
    </row>
    <row r="356" spans="1:23" s="234" customFormat="1" x14ac:dyDescent="0.25">
      <c r="A356" s="3"/>
      <c r="B356" s="218">
        <f>+Datos!B347</f>
        <v>2007</v>
      </c>
      <c r="C356" s="219">
        <f>+Datos!C347</f>
        <v>12</v>
      </c>
      <c r="D356" s="220">
        <f>+Datos!D347</f>
        <v>9</v>
      </c>
      <c r="E356" s="221">
        <f>+Datos!E347</f>
        <v>2.14507914</v>
      </c>
      <c r="F356" s="222">
        <f>+Datos!F347</f>
        <v>5.9953504947823975</v>
      </c>
      <c r="G356" s="223">
        <f>+Datos!G347</f>
        <v>1</v>
      </c>
      <c r="H356" s="224">
        <f t="shared" si="63"/>
        <v>5.9953504947823975</v>
      </c>
      <c r="I356" s="225">
        <f t="shared" si="64"/>
        <v>-3.8502713547823975</v>
      </c>
      <c r="J356" s="226">
        <f t="shared" si="65"/>
        <v>29.6684930130777</v>
      </c>
      <c r="K356" s="227">
        <f t="shared" si="60"/>
        <v>63.35031119489588</v>
      </c>
      <c r="L356" s="226">
        <f t="shared" si="71"/>
        <v>-0.61947911676867307</v>
      </c>
      <c r="M356" s="228">
        <f t="shared" si="69"/>
        <v>2.7645582567686731</v>
      </c>
      <c r="N356" s="229">
        <f t="shared" si="70"/>
        <v>3.2307922380137244</v>
      </c>
      <c r="O356" s="229">
        <f t="shared" si="66"/>
        <v>0</v>
      </c>
      <c r="P356" s="229">
        <f t="shared" si="67"/>
        <v>-3.2307922380137244</v>
      </c>
      <c r="Q356" s="230">
        <f t="shared" si="61"/>
        <v>0</v>
      </c>
      <c r="R356" s="231">
        <f t="shared" si="62"/>
        <v>63.35031119489588</v>
      </c>
      <c r="S356" s="3"/>
      <c r="T356" s="3"/>
      <c r="U356" s="3"/>
      <c r="V356" s="3"/>
      <c r="W356" s="233">
        <f t="shared" si="68"/>
        <v>39425</v>
      </c>
    </row>
    <row r="357" spans="1:23" s="234" customFormat="1" x14ac:dyDescent="0.25">
      <c r="A357" s="3"/>
      <c r="B357" s="218">
        <f>+Datos!B348</f>
        <v>2007</v>
      </c>
      <c r="C357" s="219">
        <f>+Datos!C348</f>
        <v>12</v>
      </c>
      <c r="D357" s="220">
        <f>+Datos!D348</f>
        <v>10</v>
      </c>
      <c r="E357" s="221">
        <f>+Datos!E348</f>
        <v>6.4829063400000004</v>
      </c>
      <c r="F357" s="222">
        <f>+Datos!F348</f>
        <v>5.9794447805477953</v>
      </c>
      <c r="G357" s="223">
        <f>+Datos!G348</f>
        <v>1</v>
      </c>
      <c r="H357" s="224">
        <f t="shared" si="63"/>
        <v>5.9794447805477953</v>
      </c>
      <c r="I357" s="225">
        <f t="shared" si="64"/>
        <v>0.50346155945220517</v>
      </c>
      <c r="J357" s="226">
        <f t="shared" si="65"/>
        <v>30.171954572529906</v>
      </c>
      <c r="K357" s="227">
        <f t="shared" si="60"/>
        <v>63.853772754348086</v>
      </c>
      <c r="L357" s="226">
        <f t="shared" si="71"/>
        <v>0.50346155945220517</v>
      </c>
      <c r="M357" s="228">
        <f t="shared" si="69"/>
        <v>5.9794447805477953</v>
      </c>
      <c r="N357" s="229">
        <f t="shared" si="70"/>
        <v>0</v>
      </c>
      <c r="O357" s="229">
        <f t="shared" si="66"/>
        <v>0</v>
      </c>
      <c r="P357" s="229">
        <f t="shared" si="67"/>
        <v>0</v>
      </c>
      <c r="Q357" s="230">
        <f t="shared" si="61"/>
        <v>0</v>
      </c>
      <c r="R357" s="231">
        <f t="shared" si="62"/>
        <v>63.853772754348086</v>
      </c>
      <c r="S357" s="3"/>
      <c r="T357" s="3"/>
      <c r="U357" s="3"/>
      <c r="V357" s="3"/>
      <c r="W357" s="233">
        <f t="shared" si="68"/>
        <v>39426</v>
      </c>
    </row>
    <row r="358" spans="1:23" s="234" customFormat="1" x14ac:dyDescent="0.25">
      <c r="A358" s="3"/>
      <c r="B358" s="218">
        <f>+Datos!B349</f>
        <v>2007</v>
      </c>
      <c r="C358" s="219">
        <f>+Datos!C349</f>
        <v>12</v>
      </c>
      <c r="D358" s="220">
        <f>+Datos!D349</f>
        <v>11</v>
      </c>
      <c r="E358" s="221">
        <f>+Datos!E349</f>
        <v>22.928514499999999</v>
      </c>
      <c r="F358" s="222">
        <f>+Datos!F349</f>
        <v>5.9622583651255834</v>
      </c>
      <c r="G358" s="223">
        <f>+Datos!G349</f>
        <v>1</v>
      </c>
      <c r="H358" s="224">
        <f t="shared" si="63"/>
        <v>5.9622583651255834</v>
      </c>
      <c r="I358" s="225">
        <f t="shared" si="64"/>
        <v>16.966256134874413</v>
      </c>
      <c r="J358" s="226">
        <f t="shared" si="65"/>
        <v>47.138210707404319</v>
      </c>
      <c r="K358" s="227">
        <f t="shared" si="60"/>
        <v>80.820028889222499</v>
      </c>
      <c r="L358" s="226">
        <f t="shared" si="71"/>
        <v>16.966256134874413</v>
      </c>
      <c r="M358" s="228">
        <f t="shared" si="69"/>
        <v>5.9622583651255834</v>
      </c>
      <c r="N358" s="229">
        <f t="shared" si="70"/>
        <v>0</v>
      </c>
      <c r="O358" s="229">
        <f t="shared" si="66"/>
        <v>0</v>
      </c>
      <c r="P358" s="229">
        <f t="shared" si="67"/>
        <v>0</v>
      </c>
      <c r="Q358" s="230">
        <f t="shared" si="61"/>
        <v>0</v>
      </c>
      <c r="R358" s="231">
        <f t="shared" si="62"/>
        <v>80.820028889222499</v>
      </c>
      <c r="S358" s="3"/>
      <c r="T358" s="3"/>
      <c r="U358" s="3"/>
      <c r="V358" s="3"/>
      <c r="W358" s="233">
        <f t="shared" si="68"/>
        <v>39427</v>
      </c>
    </row>
    <row r="359" spans="1:23" s="234" customFormat="1" x14ac:dyDescent="0.25">
      <c r="A359" s="3"/>
      <c r="B359" s="218">
        <f>+Datos!B350</f>
        <v>2007</v>
      </c>
      <c r="C359" s="219">
        <f>+Datos!C350</f>
        <v>12</v>
      </c>
      <c r="D359" s="220">
        <f>+Datos!D350</f>
        <v>12</v>
      </c>
      <c r="E359" s="221">
        <f>+Datos!E350</f>
        <v>0</v>
      </c>
      <c r="F359" s="222">
        <f>+Datos!F350</f>
        <v>5.9437707356691423</v>
      </c>
      <c r="G359" s="223">
        <f>+Datos!G350</f>
        <v>1</v>
      </c>
      <c r="H359" s="224">
        <f t="shared" si="63"/>
        <v>5.9437707356691423</v>
      </c>
      <c r="I359" s="225">
        <f t="shared" si="64"/>
        <v>-5.9437707356691423</v>
      </c>
      <c r="J359" s="226">
        <f t="shared" si="65"/>
        <v>45.658178840182941</v>
      </c>
      <c r="K359" s="227">
        <f t="shared" si="60"/>
        <v>79.339997022001114</v>
      </c>
      <c r="L359" s="226">
        <f t="shared" si="71"/>
        <v>-1.4800318672213848</v>
      </c>
      <c r="M359" s="228">
        <f t="shared" si="69"/>
        <v>1.4800318672213848</v>
      </c>
      <c r="N359" s="229">
        <f t="shared" si="70"/>
        <v>4.4637388684477575</v>
      </c>
      <c r="O359" s="229">
        <f t="shared" si="66"/>
        <v>0</v>
      </c>
      <c r="P359" s="229">
        <f t="shared" si="67"/>
        <v>-4.4637388684477575</v>
      </c>
      <c r="Q359" s="230">
        <f t="shared" si="61"/>
        <v>0</v>
      </c>
      <c r="R359" s="231">
        <f t="shared" si="62"/>
        <v>79.339997022001114</v>
      </c>
      <c r="S359" s="3"/>
      <c r="T359" s="3"/>
      <c r="U359" s="3"/>
      <c r="V359" s="3"/>
      <c r="W359" s="233">
        <f t="shared" si="68"/>
        <v>39428</v>
      </c>
    </row>
    <row r="360" spans="1:23" s="234" customFormat="1" x14ac:dyDescent="0.25">
      <c r="A360" s="3"/>
      <c r="B360" s="218">
        <f>+Datos!B351</f>
        <v>2007</v>
      </c>
      <c r="C360" s="219">
        <f>+Datos!C351</f>
        <v>12</v>
      </c>
      <c r="D360" s="220">
        <f>+Datos!D351</f>
        <v>13</v>
      </c>
      <c r="E360" s="221">
        <f>+Datos!E351</f>
        <v>0</v>
      </c>
      <c r="F360" s="222">
        <f>+Datos!F351</f>
        <v>5.9239612617220825</v>
      </c>
      <c r="G360" s="223">
        <f>+Datos!G351</f>
        <v>1</v>
      </c>
      <c r="H360" s="224">
        <f t="shared" si="63"/>
        <v>5.9239612617220825</v>
      </c>
      <c r="I360" s="225">
        <f t="shared" si="64"/>
        <v>-5.9239612617220825</v>
      </c>
      <c r="J360" s="226">
        <f t="shared" si="65"/>
        <v>44.229318825080654</v>
      </c>
      <c r="K360" s="227">
        <f t="shared" si="60"/>
        <v>77.911137006898826</v>
      </c>
      <c r="L360" s="226">
        <f t="shared" si="71"/>
        <v>-1.4288600151022877</v>
      </c>
      <c r="M360" s="228">
        <f t="shared" si="69"/>
        <v>1.4288600151022877</v>
      </c>
      <c r="N360" s="229">
        <f t="shared" si="70"/>
        <v>4.4951012466197948</v>
      </c>
      <c r="O360" s="229">
        <f t="shared" si="66"/>
        <v>0</v>
      </c>
      <c r="P360" s="229">
        <f t="shared" si="67"/>
        <v>-4.4951012466197948</v>
      </c>
      <c r="Q360" s="230">
        <f t="shared" si="61"/>
        <v>0</v>
      </c>
      <c r="R360" s="231">
        <f t="shared" si="62"/>
        <v>77.911137006898826</v>
      </c>
      <c r="S360" s="3"/>
      <c r="T360" s="3"/>
      <c r="U360" s="3"/>
      <c r="V360" s="3"/>
      <c r="W360" s="233">
        <f t="shared" si="68"/>
        <v>39429</v>
      </c>
    </row>
    <row r="361" spans="1:23" s="234" customFormat="1" x14ac:dyDescent="0.25">
      <c r="A361" s="3"/>
      <c r="B361" s="218">
        <f>+Datos!B352</f>
        <v>2007</v>
      </c>
      <c r="C361" s="219">
        <f>+Datos!C352</f>
        <v>12</v>
      </c>
      <c r="D361" s="220">
        <f>+Datos!D352</f>
        <v>14</v>
      </c>
      <c r="E361" s="221">
        <f>+Datos!E352</f>
        <v>29.030071299999999</v>
      </c>
      <c r="F361" s="222">
        <f>+Datos!F352</f>
        <v>5.9028091952185253</v>
      </c>
      <c r="G361" s="223">
        <f>+Datos!G352</f>
        <v>1</v>
      </c>
      <c r="H361" s="224">
        <f t="shared" si="63"/>
        <v>5.9028091952185253</v>
      </c>
      <c r="I361" s="225">
        <f t="shared" si="64"/>
        <v>23.127262104781472</v>
      </c>
      <c r="J361" s="226">
        <f t="shared" si="65"/>
        <v>67.356580929862133</v>
      </c>
      <c r="K361" s="227">
        <f t="shared" si="60"/>
        <v>101.03839911168032</v>
      </c>
      <c r="L361" s="226">
        <f t="shared" si="71"/>
        <v>23.127262104781494</v>
      </c>
      <c r="M361" s="228">
        <f t="shared" si="69"/>
        <v>5.9028091952185253</v>
      </c>
      <c r="N361" s="229">
        <f t="shared" si="70"/>
        <v>0</v>
      </c>
      <c r="O361" s="229">
        <f t="shared" si="66"/>
        <v>0</v>
      </c>
      <c r="P361" s="229">
        <f t="shared" si="67"/>
        <v>0</v>
      </c>
      <c r="Q361" s="230">
        <f t="shared" si="61"/>
        <v>0</v>
      </c>
      <c r="R361" s="231">
        <f t="shared" si="62"/>
        <v>101.03839911168032</v>
      </c>
      <c r="S361" s="3"/>
      <c r="T361" s="3"/>
      <c r="U361" s="3"/>
      <c r="V361" s="3"/>
      <c r="W361" s="233">
        <f t="shared" si="68"/>
        <v>39430</v>
      </c>
    </row>
    <row r="362" spans="1:23" s="234" customFormat="1" x14ac:dyDescent="0.25">
      <c r="A362" s="3"/>
      <c r="B362" s="218">
        <f>+Datos!B353</f>
        <v>2007</v>
      </c>
      <c r="C362" s="219">
        <f>+Datos!C353</f>
        <v>12</v>
      </c>
      <c r="D362" s="220">
        <f>+Datos!D353</f>
        <v>15</v>
      </c>
      <c r="E362" s="221">
        <f>+Datos!E353</f>
        <v>28.982402799999999</v>
      </c>
      <c r="F362" s="222">
        <f>+Datos!F353</f>
        <v>5.8802936704828621</v>
      </c>
      <c r="G362" s="223">
        <f>+Datos!G353</f>
        <v>1</v>
      </c>
      <c r="H362" s="224">
        <f t="shared" si="63"/>
        <v>5.8802936704828621</v>
      </c>
      <c r="I362" s="225">
        <f t="shared" si="64"/>
        <v>23.102109129517139</v>
      </c>
      <c r="J362" s="226">
        <f t="shared" si="65"/>
        <v>90.458690059379279</v>
      </c>
      <c r="K362" s="227">
        <f t="shared" si="60"/>
        <v>124.14050824119747</v>
      </c>
      <c r="L362" s="226">
        <f t="shared" si="71"/>
        <v>23.102109129517146</v>
      </c>
      <c r="M362" s="228">
        <f t="shared" si="69"/>
        <v>5.8802936704828621</v>
      </c>
      <c r="N362" s="229">
        <f t="shared" si="70"/>
        <v>0</v>
      </c>
      <c r="O362" s="229">
        <f t="shared" si="66"/>
        <v>0</v>
      </c>
      <c r="P362" s="229">
        <f t="shared" si="67"/>
        <v>0</v>
      </c>
      <c r="Q362" s="230">
        <f t="shared" si="61"/>
        <v>10.140508241197466</v>
      </c>
      <c r="R362" s="231">
        <f t="shared" si="62"/>
        <v>124.14050824119747</v>
      </c>
      <c r="S362" s="3"/>
      <c r="T362" s="3"/>
      <c r="U362" s="3"/>
      <c r="V362" s="3"/>
      <c r="W362" s="233">
        <f t="shared" si="68"/>
        <v>39431</v>
      </c>
    </row>
    <row r="363" spans="1:23" s="234" customFormat="1" x14ac:dyDescent="0.25">
      <c r="A363" s="3"/>
      <c r="B363" s="218">
        <f>+Datos!B354</f>
        <v>2007</v>
      </c>
      <c r="C363" s="219">
        <f>+Datos!C354</f>
        <v>12</v>
      </c>
      <c r="D363" s="220">
        <f>+Datos!D354</f>
        <v>16</v>
      </c>
      <c r="E363" s="221">
        <f>+Datos!E354</f>
        <v>5.5295372</v>
      </c>
      <c r="F363" s="222">
        <f>+Datos!F354</f>
        <v>5.856393704229883</v>
      </c>
      <c r="G363" s="223">
        <f>+Datos!G354</f>
        <v>1</v>
      </c>
      <c r="H363" s="224">
        <f t="shared" si="63"/>
        <v>5.856393704229883</v>
      </c>
      <c r="I363" s="225">
        <f t="shared" si="64"/>
        <v>-0.32685650422988299</v>
      </c>
      <c r="J363" s="226">
        <f t="shared" si="65"/>
        <v>90.300138212777796</v>
      </c>
      <c r="K363" s="227">
        <f t="shared" si="60"/>
        <v>123.98195639459598</v>
      </c>
      <c r="L363" s="226">
        <f t="shared" si="71"/>
        <v>-0.15855184660148325</v>
      </c>
      <c r="M363" s="228">
        <f t="shared" si="69"/>
        <v>5.6880890466014833</v>
      </c>
      <c r="N363" s="229">
        <f t="shared" si="70"/>
        <v>0.16830465762839975</v>
      </c>
      <c r="O363" s="229">
        <f t="shared" si="66"/>
        <v>0</v>
      </c>
      <c r="P363" s="229">
        <f t="shared" si="67"/>
        <v>-0.16830465762839975</v>
      </c>
      <c r="Q363" s="230">
        <f t="shared" si="61"/>
        <v>9.9819563945959828</v>
      </c>
      <c r="R363" s="231">
        <f t="shared" si="62"/>
        <v>123.98195639459598</v>
      </c>
      <c r="S363" s="3"/>
      <c r="T363" s="3"/>
      <c r="U363" s="3"/>
      <c r="V363" s="3"/>
      <c r="W363" s="233">
        <f t="shared" si="68"/>
        <v>39432</v>
      </c>
    </row>
    <row r="364" spans="1:23" s="234" customFormat="1" x14ac:dyDescent="0.25">
      <c r="A364" s="3"/>
      <c r="B364" s="218">
        <f>+Datos!B355</f>
        <v>2007</v>
      </c>
      <c r="C364" s="219">
        <f>+Datos!C355</f>
        <v>12</v>
      </c>
      <c r="D364" s="220">
        <f>+Datos!D355</f>
        <v>17</v>
      </c>
      <c r="E364" s="221">
        <f>+Datos!E355</f>
        <v>0</v>
      </c>
      <c r="F364" s="222">
        <f>+Datos!F355</f>
        <v>5.8310881955647451</v>
      </c>
      <c r="G364" s="223">
        <f>+Datos!G355</f>
        <v>1</v>
      </c>
      <c r="H364" s="224">
        <f t="shared" si="63"/>
        <v>5.8310881955647451</v>
      </c>
      <c r="I364" s="225">
        <f t="shared" si="64"/>
        <v>-5.8310881955647451</v>
      </c>
      <c r="J364" s="226">
        <f t="shared" si="65"/>
        <v>87.517834182322687</v>
      </c>
      <c r="K364" s="227">
        <f t="shared" si="60"/>
        <v>121.19965236414086</v>
      </c>
      <c r="L364" s="226">
        <f t="shared" si="71"/>
        <v>-2.7823040304551228</v>
      </c>
      <c r="M364" s="228">
        <f t="shared" si="69"/>
        <v>2.7823040304551228</v>
      </c>
      <c r="N364" s="229">
        <f t="shared" si="70"/>
        <v>3.0487841651096224</v>
      </c>
      <c r="O364" s="229">
        <f t="shared" si="66"/>
        <v>0</v>
      </c>
      <c r="P364" s="229">
        <f t="shared" si="67"/>
        <v>-3.0487841651096224</v>
      </c>
      <c r="Q364" s="230">
        <f t="shared" si="61"/>
        <v>7.1996523641408601</v>
      </c>
      <c r="R364" s="231">
        <f t="shared" si="62"/>
        <v>121.19965236414086</v>
      </c>
      <c r="S364" s="3"/>
      <c r="T364" s="3"/>
      <c r="U364" s="3"/>
      <c r="V364" s="3"/>
      <c r="W364" s="233">
        <f t="shared" si="68"/>
        <v>39433</v>
      </c>
    </row>
    <row r="365" spans="1:23" s="234" customFormat="1" x14ac:dyDescent="0.25">
      <c r="A365" s="3"/>
      <c r="B365" s="218">
        <f>+Datos!B356</f>
        <v>2007</v>
      </c>
      <c r="C365" s="219">
        <f>+Datos!C356</f>
        <v>12</v>
      </c>
      <c r="D365" s="220">
        <f>+Datos!D356</f>
        <v>18</v>
      </c>
      <c r="E365" s="221">
        <f>+Datos!E356</f>
        <v>0.95336848500000004</v>
      </c>
      <c r="F365" s="222">
        <f>+Datos!F356</f>
        <v>5.804355925983006</v>
      </c>
      <c r="G365" s="223">
        <f>+Datos!G356</f>
        <v>1</v>
      </c>
      <c r="H365" s="224">
        <f t="shared" si="63"/>
        <v>5.804355925983006</v>
      </c>
      <c r="I365" s="225">
        <f t="shared" si="64"/>
        <v>-4.8509874409830056</v>
      </c>
      <c r="J365" s="226">
        <f t="shared" si="65"/>
        <v>85.268623762406222</v>
      </c>
      <c r="K365" s="227">
        <f t="shared" si="60"/>
        <v>118.95044194422439</v>
      </c>
      <c r="L365" s="226">
        <f t="shared" si="71"/>
        <v>-2.2492104199164658</v>
      </c>
      <c r="M365" s="228">
        <f t="shared" si="69"/>
        <v>3.2025789049164657</v>
      </c>
      <c r="N365" s="229">
        <f t="shared" si="70"/>
        <v>2.6017770210665403</v>
      </c>
      <c r="O365" s="229">
        <f t="shared" si="66"/>
        <v>0</v>
      </c>
      <c r="P365" s="229">
        <f t="shared" si="67"/>
        <v>-2.6017770210665403</v>
      </c>
      <c r="Q365" s="230">
        <f t="shared" si="61"/>
        <v>4.9504419442243943</v>
      </c>
      <c r="R365" s="231">
        <f t="shared" si="62"/>
        <v>118.95044194422439</v>
      </c>
      <c r="S365" s="3"/>
      <c r="T365" s="3"/>
      <c r="U365" s="3"/>
      <c r="V365" s="3"/>
      <c r="W365" s="233">
        <f t="shared" si="68"/>
        <v>39434</v>
      </c>
    </row>
    <row r="366" spans="1:23" s="234" customFormat="1" x14ac:dyDescent="0.25">
      <c r="A366" s="3"/>
      <c r="B366" s="218">
        <f>+Datos!B357</f>
        <v>2007</v>
      </c>
      <c r="C366" s="219">
        <f>+Datos!C357</f>
        <v>12</v>
      </c>
      <c r="D366" s="220">
        <f>+Datos!D357</f>
        <v>19</v>
      </c>
      <c r="E366" s="221">
        <f>+Datos!E357</f>
        <v>0</v>
      </c>
      <c r="F366" s="222">
        <f>+Datos!F357</f>
        <v>5.7761755593705351</v>
      </c>
      <c r="G366" s="223">
        <f>+Datos!G357</f>
        <v>1</v>
      </c>
      <c r="H366" s="224">
        <f t="shared" si="63"/>
        <v>5.7761755593705351</v>
      </c>
      <c r="I366" s="225">
        <f t="shared" si="64"/>
        <v>-5.7761755593705351</v>
      </c>
      <c r="J366" s="226">
        <f t="shared" si="65"/>
        <v>82.665709493249196</v>
      </c>
      <c r="K366" s="227">
        <f t="shared" si="60"/>
        <v>116.34752767506737</v>
      </c>
      <c r="L366" s="226">
        <f t="shared" si="71"/>
        <v>-2.6029142691570257</v>
      </c>
      <c r="M366" s="228">
        <f t="shared" si="69"/>
        <v>2.6029142691570257</v>
      </c>
      <c r="N366" s="229">
        <f t="shared" si="70"/>
        <v>3.1732612902135093</v>
      </c>
      <c r="O366" s="229">
        <f t="shared" si="66"/>
        <v>0</v>
      </c>
      <c r="P366" s="229">
        <f t="shared" si="67"/>
        <v>-3.1732612902135093</v>
      </c>
      <c r="Q366" s="230">
        <f t="shared" si="61"/>
        <v>2.3475276750673686</v>
      </c>
      <c r="R366" s="231">
        <f t="shared" si="62"/>
        <v>116.34752767506737</v>
      </c>
      <c r="S366" s="3"/>
      <c r="T366" s="3"/>
      <c r="U366" s="3"/>
      <c r="V366" s="3"/>
      <c r="W366" s="233">
        <f t="shared" si="68"/>
        <v>39435</v>
      </c>
    </row>
    <row r="367" spans="1:23" s="234" customFormat="1" x14ac:dyDescent="0.25">
      <c r="A367" s="3"/>
      <c r="B367" s="218">
        <f>+Datos!B358</f>
        <v>2007</v>
      </c>
      <c r="C367" s="219">
        <f>+Datos!C358</f>
        <v>12</v>
      </c>
      <c r="D367" s="220">
        <f>+Datos!D358</f>
        <v>20</v>
      </c>
      <c r="E367" s="221">
        <f>+Datos!E358</f>
        <v>0</v>
      </c>
      <c r="F367" s="222">
        <f>+Datos!F358</f>
        <v>5.7465256420036148</v>
      </c>
      <c r="G367" s="223">
        <f>+Datos!G358</f>
        <v>1</v>
      </c>
      <c r="H367" s="224">
        <f t="shared" si="63"/>
        <v>5.7465256420036148</v>
      </c>
      <c r="I367" s="225">
        <f t="shared" si="64"/>
        <v>-5.7465256420036148</v>
      </c>
      <c r="J367" s="226">
        <f t="shared" si="65"/>
        <v>80.155006441832526</v>
      </c>
      <c r="K367" s="227">
        <f t="shared" si="60"/>
        <v>113.8368246236507</v>
      </c>
      <c r="L367" s="226">
        <f t="shared" si="71"/>
        <v>-2.5107030514166695</v>
      </c>
      <c r="M367" s="228">
        <f t="shared" si="69"/>
        <v>2.5107030514166695</v>
      </c>
      <c r="N367" s="229">
        <f t="shared" si="70"/>
        <v>3.2358225905869453</v>
      </c>
      <c r="O367" s="229">
        <f t="shared" si="66"/>
        <v>0</v>
      </c>
      <c r="P367" s="229">
        <f t="shared" si="67"/>
        <v>-3.2358225905869453</v>
      </c>
      <c r="Q367" s="230">
        <f t="shared" si="61"/>
        <v>0</v>
      </c>
      <c r="R367" s="231">
        <f t="shared" si="62"/>
        <v>113.8368246236507</v>
      </c>
      <c r="S367" s="3"/>
      <c r="T367" s="3"/>
      <c r="U367" s="3"/>
      <c r="V367" s="3"/>
      <c r="W367" s="233">
        <f t="shared" si="68"/>
        <v>39436</v>
      </c>
    </row>
    <row r="368" spans="1:23" s="234" customFormat="1" x14ac:dyDescent="0.25">
      <c r="A368" s="3"/>
      <c r="B368" s="218">
        <f>+Datos!B359</f>
        <v>2007</v>
      </c>
      <c r="C368" s="219">
        <f>+Datos!C359</f>
        <v>12</v>
      </c>
      <c r="D368" s="220">
        <f>+Datos!D359</f>
        <v>21</v>
      </c>
      <c r="E368" s="221">
        <f>+Datos!E359</f>
        <v>0</v>
      </c>
      <c r="F368" s="222">
        <f>+Datos!F359</f>
        <v>5.7153846025488235</v>
      </c>
      <c r="G368" s="223">
        <f>+Datos!G359</f>
        <v>1</v>
      </c>
      <c r="H368" s="224">
        <f t="shared" si="63"/>
        <v>5.7153846025488235</v>
      </c>
      <c r="I368" s="225">
        <f t="shared" si="64"/>
        <v>-5.7153846025488235</v>
      </c>
      <c r="J368" s="226">
        <f t="shared" si="65"/>
        <v>77.73354908377361</v>
      </c>
      <c r="K368" s="227">
        <f t="shared" si="60"/>
        <v>111.41536726559178</v>
      </c>
      <c r="L368" s="226">
        <f t="shared" si="71"/>
        <v>-2.421457358058916</v>
      </c>
      <c r="M368" s="228">
        <f t="shared" si="69"/>
        <v>2.421457358058916</v>
      </c>
      <c r="N368" s="229">
        <f t="shared" si="70"/>
        <v>3.2939272444899075</v>
      </c>
      <c r="O368" s="229">
        <f t="shared" si="66"/>
        <v>0</v>
      </c>
      <c r="P368" s="229">
        <f t="shared" si="67"/>
        <v>-3.2939272444899075</v>
      </c>
      <c r="Q368" s="230">
        <f t="shared" si="61"/>
        <v>0</v>
      </c>
      <c r="R368" s="231">
        <f t="shared" si="62"/>
        <v>111.41536726559178</v>
      </c>
      <c r="S368" s="3"/>
      <c r="T368" s="3"/>
      <c r="U368" s="3"/>
      <c r="V368" s="3"/>
      <c r="W368" s="233">
        <f t="shared" si="68"/>
        <v>39437</v>
      </c>
    </row>
    <row r="369" spans="1:23" s="234" customFormat="1" x14ac:dyDescent="0.25">
      <c r="A369" s="3"/>
      <c r="B369" s="218">
        <f>+Datos!B360</f>
        <v>2007</v>
      </c>
      <c r="C369" s="219">
        <f>+Datos!C360</f>
        <v>12</v>
      </c>
      <c r="D369" s="220">
        <f>+Datos!D360</f>
        <v>22</v>
      </c>
      <c r="E369" s="221">
        <f>+Datos!E360</f>
        <v>0.28601053399999998</v>
      </c>
      <c r="F369" s="222">
        <f>+Datos!F360</f>
        <v>5.6827307520632537</v>
      </c>
      <c r="G369" s="223">
        <f>+Datos!G360</f>
        <v>1</v>
      </c>
      <c r="H369" s="224">
        <f t="shared" si="63"/>
        <v>5.6827307520632537</v>
      </c>
      <c r="I369" s="225">
        <f t="shared" si="64"/>
        <v>-5.3967202180632539</v>
      </c>
      <c r="J369" s="226">
        <f t="shared" si="65"/>
        <v>75.514286668104461</v>
      </c>
      <c r="K369" s="227">
        <f t="shared" si="60"/>
        <v>109.19610484992265</v>
      </c>
      <c r="L369" s="226">
        <f t="shared" si="71"/>
        <v>-2.2192624156691352</v>
      </c>
      <c r="M369" s="228">
        <f t="shared" si="69"/>
        <v>2.5052729496691351</v>
      </c>
      <c r="N369" s="229">
        <f t="shared" si="70"/>
        <v>3.1774578023941187</v>
      </c>
      <c r="O369" s="229">
        <f t="shared" si="66"/>
        <v>0</v>
      </c>
      <c r="P369" s="229">
        <f t="shared" si="67"/>
        <v>-3.1774578023941187</v>
      </c>
      <c r="Q369" s="230">
        <f t="shared" si="61"/>
        <v>0</v>
      </c>
      <c r="R369" s="231">
        <f t="shared" si="62"/>
        <v>109.19610484992265</v>
      </c>
      <c r="S369" s="3"/>
      <c r="T369" s="3"/>
      <c r="U369" s="3"/>
      <c r="V369" s="3"/>
      <c r="W369" s="233">
        <f t="shared" si="68"/>
        <v>39438</v>
      </c>
    </row>
    <row r="370" spans="1:23" s="234" customFormat="1" x14ac:dyDescent="0.25">
      <c r="A370" s="3"/>
      <c r="B370" s="218">
        <f>+Datos!B361</f>
        <v>2007</v>
      </c>
      <c r="C370" s="219">
        <f>+Datos!C361</f>
        <v>12</v>
      </c>
      <c r="D370" s="220">
        <f>+Datos!D361</f>
        <v>23</v>
      </c>
      <c r="E370" s="221">
        <f>+Datos!E361</f>
        <v>0.14300526699999999</v>
      </c>
      <c r="F370" s="222">
        <f>+Datos!F361</f>
        <v>5.6485422839941677</v>
      </c>
      <c r="G370" s="223">
        <f>+Datos!G361</f>
        <v>1</v>
      </c>
      <c r="H370" s="224">
        <f t="shared" si="63"/>
        <v>5.6485422839941677</v>
      </c>
      <c r="I370" s="225">
        <f t="shared" si="64"/>
        <v>-5.5055370169941673</v>
      </c>
      <c r="J370" s="226">
        <f t="shared" si="65"/>
        <v>73.315551790650531</v>
      </c>
      <c r="K370" s="227">
        <f t="shared" si="60"/>
        <v>106.9973699724687</v>
      </c>
      <c r="L370" s="226">
        <f t="shared" si="71"/>
        <v>-2.1987348774539441</v>
      </c>
      <c r="M370" s="228">
        <f t="shared" si="69"/>
        <v>2.3417401444539441</v>
      </c>
      <c r="N370" s="229">
        <f t="shared" si="70"/>
        <v>3.3068021395402236</v>
      </c>
      <c r="O370" s="229">
        <f t="shared" si="66"/>
        <v>0</v>
      </c>
      <c r="P370" s="229">
        <f t="shared" si="67"/>
        <v>-3.3068021395402236</v>
      </c>
      <c r="Q370" s="230">
        <f t="shared" si="61"/>
        <v>0</v>
      </c>
      <c r="R370" s="231">
        <f t="shared" si="62"/>
        <v>106.9973699724687</v>
      </c>
      <c r="S370" s="3"/>
      <c r="T370" s="3"/>
      <c r="U370" s="3"/>
      <c r="V370" s="3"/>
      <c r="W370" s="233">
        <f t="shared" si="68"/>
        <v>39439</v>
      </c>
    </row>
    <row r="371" spans="1:23" s="234" customFormat="1" x14ac:dyDescent="0.25">
      <c r="A371" s="3"/>
      <c r="B371" s="218">
        <f>+Datos!B362</f>
        <v>2007</v>
      </c>
      <c r="C371" s="219">
        <f>+Datos!C362</f>
        <v>12</v>
      </c>
      <c r="D371" s="220">
        <f>+Datos!D362</f>
        <v>24</v>
      </c>
      <c r="E371" s="221">
        <f>+Datos!E362</f>
        <v>1.19171071</v>
      </c>
      <c r="F371" s="222">
        <f>+Datos!F362</f>
        <v>5.6127972741793686</v>
      </c>
      <c r="G371" s="223">
        <f>+Datos!G362</f>
        <v>1</v>
      </c>
      <c r="H371" s="224">
        <f t="shared" si="63"/>
        <v>5.6127972741793686</v>
      </c>
      <c r="I371" s="225">
        <f t="shared" si="64"/>
        <v>-4.4210865641793688</v>
      </c>
      <c r="J371" s="226">
        <f t="shared" si="65"/>
        <v>71.596347614837384</v>
      </c>
      <c r="K371" s="227">
        <f t="shared" si="60"/>
        <v>105.27816579665557</v>
      </c>
      <c r="L371" s="226">
        <f t="shared" si="71"/>
        <v>-1.7192041758131325</v>
      </c>
      <c r="M371" s="228">
        <f t="shared" si="69"/>
        <v>2.9109148858131322</v>
      </c>
      <c r="N371" s="229">
        <f t="shared" si="70"/>
        <v>2.7018823883662364</v>
      </c>
      <c r="O371" s="229">
        <f t="shared" si="66"/>
        <v>0</v>
      </c>
      <c r="P371" s="229">
        <f t="shared" si="67"/>
        <v>-2.7018823883662364</v>
      </c>
      <c r="Q371" s="230">
        <f t="shared" si="61"/>
        <v>0</v>
      </c>
      <c r="R371" s="231">
        <f t="shared" si="62"/>
        <v>105.27816579665557</v>
      </c>
      <c r="S371" s="3"/>
      <c r="T371" s="3"/>
      <c r="U371" s="3"/>
      <c r="V371" s="3"/>
      <c r="W371" s="233">
        <f t="shared" si="68"/>
        <v>39440</v>
      </c>
    </row>
    <row r="372" spans="1:23" s="234" customFormat="1" x14ac:dyDescent="0.25">
      <c r="A372" s="3"/>
      <c r="B372" s="218">
        <f>+Datos!B363</f>
        <v>2007</v>
      </c>
      <c r="C372" s="219">
        <f>+Datos!C363</f>
        <v>12</v>
      </c>
      <c r="D372" s="220">
        <f>+Datos!D363</f>
        <v>25</v>
      </c>
      <c r="E372" s="221">
        <f>+Datos!E363</f>
        <v>0</v>
      </c>
      <c r="F372" s="222">
        <f>+Datos!F363</f>
        <v>5.5754736808469412</v>
      </c>
      <c r="G372" s="223">
        <f>+Datos!G363</f>
        <v>1</v>
      </c>
      <c r="H372" s="224">
        <f t="shared" si="63"/>
        <v>5.5754736808469412</v>
      </c>
      <c r="I372" s="225">
        <f t="shared" si="64"/>
        <v>-5.5754736808469412</v>
      </c>
      <c r="J372" s="226">
        <f t="shared" si="65"/>
        <v>69.485603497927741</v>
      </c>
      <c r="K372" s="227">
        <f t="shared" si="60"/>
        <v>103.16742167974593</v>
      </c>
      <c r="L372" s="226">
        <f t="shared" si="71"/>
        <v>-2.1107441169096433</v>
      </c>
      <c r="M372" s="228">
        <f t="shared" si="69"/>
        <v>2.1107441169096433</v>
      </c>
      <c r="N372" s="229">
        <f t="shared" si="70"/>
        <v>3.4647295639372979</v>
      </c>
      <c r="O372" s="229">
        <f t="shared" si="66"/>
        <v>0</v>
      </c>
      <c r="P372" s="229">
        <f t="shared" si="67"/>
        <v>-3.4647295639372979</v>
      </c>
      <c r="Q372" s="230">
        <f t="shared" si="61"/>
        <v>0</v>
      </c>
      <c r="R372" s="231">
        <f t="shared" si="62"/>
        <v>103.16742167974593</v>
      </c>
      <c r="S372" s="3"/>
      <c r="T372" s="3"/>
      <c r="U372" s="3"/>
      <c r="V372" s="3"/>
      <c r="W372" s="233">
        <f t="shared" si="68"/>
        <v>39441</v>
      </c>
    </row>
    <row r="373" spans="1:23" s="234" customFormat="1" x14ac:dyDescent="0.25">
      <c r="A373" s="3"/>
      <c r="B373" s="218">
        <f>+Datos!B364</f>
        <v>2007</v>
      </c>
      <c r="C373" s="219">
        <f>+Datos!C364</f>
        <v>12</v>
      </c>
      <c r="D373" s="220">
        <f>+Datos!D364</f>
        <v>26</v>
      </c>
      <c r="E373" s="221">
        <f>+Datos!E364</f>
        <v>0.38134741799999999</v>
      </c>
      <c r="F373" s="222">
        <f>+Datos!F364</f>
        <v>5.5365493446153566</v>
      </c>
      <c r="G373" s="223">
        <f>+Datos!G364</f>
        <v>1</v>
      </c>
      <c r="H373" s="224">
        <f t="shared" si="63"/>
        <v>5.5365493446153566</v>
      </c>
      <c r="I373" s="225">
        <f t="shared" si="64"/>
        <v>-5.1552019266153568</v>
      </c>
      <c r="J373" s="226">
        <f t="shared" si="65"/>
        <v>67.589373881476888</v>
      </c>
      <c r="K373" s="227">
        <f t="shared" si="60"/>
        <v>101.27119206329508</v>
      </c>
      <c r="L373" s="226">
        <f t="shared" si="71"/>
        <v>-1.896229616450853</v>
      </c>
      <c r="M373" s="228">
        <f t="shared" si="69"/>
        <v>2.2775770344508528</v>
      </c>
      <c r="N373" s="229">
        <f t="shared" si="70"/>
        <v>3.2589723101645038</v>
      </c>
      <c r="O373" s="229">
        <f t="shared" si="66"/>
        <v>0</v>
      </c>
      <c r="P373" s="229">
        <f t="shared" si="67"/>
        <v>-3.2589723101645038</v>
      </c>
      <c r="Q373" s="230">
        <f t="shared" si="61"/>
        <v>0</v>
      </c>
      <c r="R373" s="231">
        <f t="shared" si="62"/>
        <v>101.27119206329508</v>
      </c>
      <c r="S373" s="3"/>
      <c r="T373" s="3"/>
      <c r="U373" s="3"/>
      <c r="V373" s="3"/>
      <c r="W373" s="233">
        <f t="shared" si="68"/>
        <v>39442</v>
      </c>
    </row>
    <row r="374" spans="1:23" s="234" customFormat="1" x14ac:dyDescent="0.25">
      <c r="A374" s="3"/>
      <c r="B374" s="218">
        <f>+Datos!B365</f>
        <v>2007</v>
      </c>
      <c r="C374" s="219">
        <f>+Datos!C365</f>
        <v>12</v>
      </c>
      <c r="D374" s="220">
        <f>+Datos!D365</f>
        <v>27</v>
      </c>
      <c r="E374" s="221">
        <f>+Datos!E365</f>
        <v>0</v>
      </c>
      <c r="F374" s="222">
        <f>+Datos!F365</f>
        <v>5.4960019884934548</v>
      </c>
      <c r="G374" s="223">
        <f>+Datos!G365</f>
        <v>1</v>
      </c>
      <c r="H374" s="224">
        <f t="shared" si="63"/>
        <v>5.4960019884934548</v>
      </c>
      <c r="I374" s="225">
        <f t="shared" si="64"/>
        <v>-5.4960019884934548</v>
      </c>
      <c r="J374" s="226">
        <f t="shared" si="65"/>
        <v>65.624745485929921</v>
      </c>
      <c r="K374" s="227">
        <f t="shared" si="60"/>
        <v>99.306563667748094</v>
      </c>
      <c r="L374" s="226">
        <f t="shared" si="71"/>
        <v>-1.9646283955469812</v>
      </c>
      <c r="M374" s="228">
        <f t="shared" si="69"/>
        <v>1.9646283955469812</v>
      </c>
      <c r="N374" s="229">
        <f t="shared" si="70"/>
        <v>3.5313735929464736</v>
      </c>
      <c r="O374" s="229">
        <f t="shared" si="66"/>
        <v>0</v>
      </c>
      <c r="P374" s="229">
        <f t="shared" si="67"/>
        <v>-3.5313735929464736</v>
      </c>
      <c r="Q374" s="230">
        <f t="shared" si="61"/>
        <v>0</v>
      </c>
      <c r="R374" s="231">
        <f t="shared" si="62"/>
        <v>99.306563667748094</v>
      </c>
      <c r="S374" s="3"/>
      <c r="T374" s="3"/>
      <c r="U374" s="3"/>
      <c r="V374" s="3"/>
      <c r="W374" s="233">
        <f t="shared" si="68"/>
        <v>39443</v>
      </c>
    </row>
    <row r="375" spans="1:23" s="234" customFormat="1" x14ac:dyDescent="0.25">
      <c r="A375" s="3"/>
      <c r="B375" s="218">
        <f>+Datos!B366</f>
        <v>2007</v>
      </c>
      <c r="C375" s="219">
        <f>+Datos!C366</f>
        <v>12</v>
      </c>
      <c r="D375" s="220">
        <f>+Datos!D366</f>
        <v>28</v>
      </c>
      <c r="E375" s="221">
        <f>+Datos!E366</f>
        <v>0</v>
      </c>
      <c r="F375" s="222">
        <f>+Datos!F366</f>
        <v>5.4538092178804174</v>
      </c>
      <c r="G375" s="223">
        <f>+Datos!G366</f>
        <v>1</v>
      </c>
      <c r="H375" s="224">
        <f t="shared" si="63"/>
        <v>5.4538092178804174</v>
      </c>
      <c r="I375" s="225">
        <f t="shared" si="64"/>
        <v>-5.4538092178804174</v>
      </c>
      <c r="J375" s="226">
        <f t="shared" si="65"/>
        <v>63.731653925721339</v>
      </c>
      <c r="K375" s="227">
        <f t="shared" si="60"/>
        <v>97.413472107539519</v>
      </c>
      <c r="L375" s="226">
        <f t="shared" si="71"/>
        <v>-1.8930915602085747</v>
      </c>
      <c r="M375" s="228">
        <f t="shared" si="69"/>
        <v>1.8930915602085747</v>
      </c>
      <c r="N375" s="229">
        <f t="shared" si="70"/>
        <v>3.5607176576718427</v>
      </c>
      <c r="O375" s="229">
        <f t="shared" si="66"/>
        <v>0</v>
      </c>
      <c r="P375" s="229">
        <f t="shared" si="67"/>
        <v>-3.5607176576718427</v>
      </c>
      <c r="Q375" s="230">
        <f t="shared" si="61"/>
        <v>0</v>
      </c>
      <c r="R375" s="231">
        <f t="shared" si="62"/>
        <v>97.413472107539519</v>
      </c>
      <c r="S375" s="3"/>
      <c r="T375" s="3"/>
      <c r="U375" s="3"/>
      <c r="V375" s="3"/>
      <c r="W375" s="233">
        <f t="shared" si="68"/>
        <v>39444</v>
      </c>
    </row>
    <row r="376" spans="1:23" s="234" customFormat="1" x14ac:dyDescent="0.25">
      <c r="A376" s="3"/>
      <c r="B376" s="218">
        <f>+Datos!B367</f>
        <v>2007</v>
      </c>
      <c r="C376" s="219">
        <f>+Datos!C367</f>
        <v>12</v>
      </c>
      <c r="D376" s="220">
        <f>+Datos!D367</f>
        <v>29</v>
      </c>
      <c r="E376" s="221">
        <f>+Datos!E367</f>
        <v>2.1927475900000002</v>
      </c>
      <c r="F376" s="222">
        <f>+Datos!F367</f>
        <v>5.40994852056585</v>
      </c>
      <c r="G376" s="223">
        <f>+Datos!G367</f>
        <v>1</v>
      </c>
      <c r="H376" s="224">
        <f t="shared" si="63"/>
        <v>5.40994852056585</v>
      </c>
      <c r="I376" s="225">
        <f t="shared" si="64"/>
        <v>-3.2172009305658498</v>
      </c>
      <c r="J376" s="226">
        <f t="shared" si="65"/>
        <v>62.640630692506733</v>
      </c>
      <c r="K376" s="227">
        <f t="shared" si="60"/>
        <v>96.32244887432492</v>
      </c>
      <c r="L376" s="226">
        <f t="shared" si="71"/>
        <v>-1.0910232332145995</v>
      </c>
      <c r="M376" s="228">
        <f t="shared" si="69"/>
        <v>3.2837708232145997</v>
      </c>
      <c r="N376" s="229">
        <f t="shared" si="70"/>
        <v>2.1261776973512503</v>
      </c>
      <c r="O376" s="229">
        <f t="shared" si="66"/>
        <v>0</v>
      </c>
      <c r="P376" s="229">
        <f t="shared" si="67"/>
        <v>-2.1261776973512503</v>
      </c>
      <c r="Q376" s="230">
        <f t="shared" si="61"/>
        <v>0</v>
      </c>
      <c r="R376" s="231">
        <f t="shared" si="62"/>
        <v>96.32244887432492</v>
      </c>
      <c r="S376" s="3"/>
      <c r="T376" s="3"/>
      <c r="U376" s="3"/>
      <c r="V376" s="3"/>
      <c r="W376" s="233">
        <f t="shared" si="68"/>
        <v>39445</v>
      </c>
    </row>
    <row r="377" spans="1:23" s="234" customFormat="1" x14ac:dyDescent="0.25">
      <c r="A377" s="3"/>
      <c r="B377" s="218">
        <f>+Datos!B368</f>
        <v>2007</v>
      </c>
      <c r="C377" s="219">
        <f>+Datos!C368</f>
        <v>12</v>
      </c>
      <c r="D377" s="220">
        <f>+Datos!D368</f>
        <v>30</v>
      </c>
      <c r="E377" s="221">
        <f>+Datos!E368</f>
        <v>3.2414531700000002</v>
      </c>
      <c r="F377" s="222">
        <f>+Datos!F368</f>
        <v>5.3643972667296733</v>
      </c>
      <c r="G377" s="223">
        <f>+Datos!G368</f>
        <v>1</v>
      </c>
      <c r="H377" s="224">
        <f t="shared" si="63"/>
        <v>5.3643972667296733</v>
      </c>
      <c r="I377" s="225">
        <f t="shared" si="64"/>
        <v>-2.1229440967296731</v>
      </c>
      <c r="J377" s="226">
        <f t="shared" si="65"/>
        <v>61.930942506857356</v>
      </c>
      <c r="K377" s="227">
        <f t="shared" si="60"/>
        <v>95.612760688675536</v>
      </c>
      <c r="L377" s="226">
        <f t="shared" si="71"/>
        <v>-0.70968818564938374</v>
      </c>
      <c r="M377" s="228">
        <f t="shared" si="69"/>
        <v>3.951141355649384</v>
      </c>
      <c r="N377" s="229">
        <f t="shared" si="70"/>
        <v>1.4132559110802894</v>
      </c>
      <c r="O377" s="229">
        <f t="shared" si="66"/>
        <v>0</v>
      </c>
      <c r="P377" s="229">
        <f t="shared" si="67"/>
        <v>-1.4132559110802894</v>
      </c>
      <c r="Q377" s="230">
        <f t="shared" si="61"/>
        <v>0</v>
      </c>
      <c r="R377" s="231">
        <f t="shared" si="62"/>
        <v>95.612760688675536</v>
      </c>
      <c r="S377" s="3"/>
      <c r="T377" s="3"/>
      <c r="U377" s="3"/>
      <c r="V377" s="3"/>
      <c r="W377" s="233">
        <f t="shared" si="68"/>
        <v>39446</v>
      </c>
    </row>
    <row r="378" spans="1:23" s="234" customFormat="1" x14ac:dyDescent="0.25">
      <c r="A378" s="3"/>
      <c r="B378" s="218">
        <f>+Datos!B369</f>
        <v>2007</v>
      </c>
      <c r="C378" s="219">
        <f>+Datos!C369</f>
        <v>12</v>
      </c>
      <c r="D378" s="220">
        <f>+Datos!D369</f>
        <v>31</v>
      </c>
      <c r="E378" s="221">
        <f>+Datos!E369</f>
        <v>1.8590686300000001</v>
      </c>
      <c r="F378" s="222">
        <f>+Datos!F369</f>
        <v>5.3171327089422338</v>
      </c>
      <c r="G378" s="223">
        <f>+Datos!G369</f>
        <v>1</v>
      </c>
      <c r="H378" s="224">
        <f t="shared" si="63"/>
        <v>5.3171327089422338</v>
      </c>
      <c r="I378" s="225">
        <f t="shared" si="64"/>
        <v>-3.4580640789422334</v>
      </c>
      <c r="J378" s="226">
        <f t="shared" si="65"/>
        <v>60.792105763333126</v>
      </c>
      <c r="K378" s="227">
        <f t="shared" si="60"/>
        <v>94.473923945151313</v>
      </c>
      <c r="L378" s="226">
        <f t="shared" si="71"/>
        <v>-1.138836743524223</v>
      </c>
      <c r="M378" s="228">
        <f t="shared" si="69"/>
        <v>2.9979053735242234</v>
      </c>
      <c r="N378" s="229">
        <f t="shared" si="70"/>
        <v>2.3192273354180104</v>
      </c>
      <c r="O378" s="229">
        <f t="shared" si="66"/>
        <v>0</v>
      </c>
      <c r="P378" s="229">
        <f t="shared" si="67"/>
        <v>-2.3192273354180104</v>
      </c>
      <c r="Q378" s="230">
        <f t="shared" si="61"/>
        <v>0</v>
      </c>
      <c r="R378" s="231">
        <f t="shared" si="62"/>
        <v>94.473923945151313</v>
      </c>
      <c r="S378" s="3"/>
      <c r="T378" s="3"/>
      <c r="U378" s="3"/>
      <c r="V378" s="3"/>
      <c r="W378" s="233">
        <f t="shared" si="68"/>
        <v>39447</v>
      </c>
    </row>
    <row r="379" spans="1:23" s="234" customFormat="1" x14ac:dyDescent="0.25">
      <c r="A379" s="3"/>
      <c r="B379" s="218">
        <f>+Datos!B370</f>
        <v>2008</v>
      </c>
      <c r="C379" s="219">
        <f>+Datos!C370</f>
        <v>1</v>
      </c>
      <c r="D379" s="220">
        <f>+Datos!D370</f>
        <v>1</v>
      </c>
      <c r="E379" s="221">
        <f>+Datos!E370</f>
        <v>5.1624002500000001</v>
      </c>
      <c r="F379" s="222">
        <f>+Datos!F370</f>
        <v>6.0554107200174849</v>
      </c>
      <c r="G379" s="223">
        <f>+Datos!G370</f>
        <v>1</v>
      </c>
      <c r="H379" s="224">
        <f t="shared" si="63"/>
        <v>6.0554107200174849</v>
      </c>
      <c r="I379" s="225">
        <f t="shared" si="64"/>
        <v>-0.89301047001748479</v>
      </c>
      <c r="J379" s="226">
        <f t="shared" si="65"/>
        <v>60.50143045356171</v>
      </c>
      <c r="K379" s="227">
        <f t="shared" si="60"/>
        <v>94.183248635379897</v>
      </c>
      <c r="L379" s="226">
        <f t="shared" si="71"/>
        <v>-0.29067530977141587</v>
      </c>
      <c r="M379" s="228">
        <f t="shared" si="69"/>
        <v>5.453075559771416</v>
      </c>
      <c r="N379" s="229">
        <f t="shared" si="70"/>
        <v>0.60233516024606892</v>
      </c>
      <c r="O379" s="229">
        <f t="shared" si="66"/>
        <v>0</v>
      </c>
      <c r="P379" s="229">
        <f t="shared" si="67"/>
        <v>-0.60233516024606892</v>
      </c>
      <c r="Q379" s="230">
        <f t="shared" si="61"/>
        <v>0</v>
      </c>
      <c r="R379" s="231">
        <f t="shared" si="62"/>
        <v>94.183248635379897</v>
      </c>
      <c r="S379" s="242">
        <f>SUM(M379:M409)</f>
        <v>159.88693772695672</v>
      </c>
      <c r="T379" s="3"/>
      <c r="U379" s="3"/>
      <c r="V379" s="3"/>
      <c r="W379" s="233">
        <f t="shared" si="68"/>
        <v>39448</v>
      </c>
    </row>
    <row r="380" spans="1:23" s="234" customFormat="1" x14ac:dyDescent="0.25">
      <c r="A380" s="3"/>
      <c r="B380" s="218">
        <f>+Datos!B371</f>
        <v>2008</v>
      </c>
      <c r="C380" s="219">
        <f>+Datos!C371</f>
        <v>1</v>
      </c>
      <c r="D380" s="220">
        <f>+Datos!D371</f>
        <v>2</v>
      </c>
      <c r="E380" s="221">
        <f>+Datos!E371</f>
        <v>0</v>
      </c>
      <c r="F380" s="222">
        <f>+Datos!F371</f>
        <v>6.0653535715409959</v>
      </c>
      <c r="G380" s="223">
        <f>+Datos!G371</f>
        <v>1</v>
      </c>
      <c r="H380" s="224">
        <f t="shared" si="63"/>
        <v>6.0653535715409959</v>
      </c>
      <c r="I380" s="225">
        <f t="shared" si="64"/>
        <v>-6.0653535715409959</v>
      </c>
      <c r="J380" s="226">
        <f t="shared" si="65"/>
        <v>58.563595657848616</v>
      </c>
      <c r="K380" s="227">
        <f t="shared" si="60"/>
        <v>92.245413839666796</v>
      </c>
      <c r="L380" s="226">
        <f t="shared" si="71"/>
        <v>-1.9378347957131012</v>
      </c>
      <c r="M380" s="228">
        <f t="shared" si="69"/>
        <v>1.9378347957131012</v>
      </c>
      <c r="N380" s="229">
        <f t="shared" si="70"/>
        <v>4.1275187758278946</v>
      </c>
      <c r="O380" s="229">
        <f t="shared" si="66"/>
        <v>0</v>
      </c>
      <c r="P380" s="229">
        <f t="shared" si="67"/>
        <v>-4.1275187758278946</v>
      </c>
      <c r="Q380" s="230">
        <f t="shared" si="61"/>
        <v>0</v>
      </c>
      <c r="R380" s="231">
        <f t="shared" si="62"/>
        <v>92.245413839666796</v>
      </c>
      <c r="S380" s="3"/>
      <c r="T380" s="3"/>
      <c r="U380" s="3"/>
      <c r="V380" s="3"/>
      <c r="W380" s="233">
        <f t="shared" si="68"/>
        <v>39449</v>
      </c>
    </row>
    <row r="381" spans="1:23" s="234" customFormat="1" x14ac:dyDescent="0.25">
      <c r="A381" s="3"/>
      <c r="B381" s="218">
        <f>+Datos!B372</f>
        <v>2008</v>
      </c>
      <c r="C381" s="219">
        <f>+Datos!C372</f>
        <v>1</v>
      </c>
      <c r="D381" s="220">
        <f>+Datos!D372</f>
        <v>3</v>
      </c>
      <c r="E381" s="221">
        <f>+Datos!E372</f>
        <v>32.779140499999997</v>
      </c>
      <c r="F381" s="222">
        <f>+Datos!F372</f>
        <v>6.0741329576863645</v>
      </c>
      <c r="G381" s="223">
        <f>+Datos!G372</f>
        <v>1</v>
      </c>
      <c r="H381" s="224">
        <f t="shared" si="63"/>
        <v>6.0741329576863645</v>
      </c>
      <c r="I381" s="225">
        <f t="shared" si="64"/>
        <v>26.705007542313631</v>
      </c>
      <c r="J381" s="226">
        <f t="shared" si="65"/>
        <v>85.268603200162246</v>
      </c>
      <c r="K381" s="227">
        <f t="shared" si="60"/>
        <v>118.95042138198042</v>
      </c>
      <c r="L381" s="226">
        <f t="shared" si="71"/>
        <v>26.705007542313624</v>
      </c>
      <c r="M381" s="228">
        <f t="shared" si="69"/>
        <v>6.0741329576863645</v>
      </c>
      <c r="N381" s="229">
        <f t="shared" si="70"/>
        <v>0</v>
      </c>
      <c r="O381" s="229">
        <f t="shared" si="66"/>
        <v>0</v>
      </c>
      <c r="P381" s="229">
        <f t="shared" si="67"/>
        <v>0</v>
      </c>
      <c r="Q381" s="230">
        <f t="shared" si="61"/>
        <v>4.9504213819804193</v>
      </c>
      <c r="R381" s="231">
        <f t="shared" si="62"/>
        <v>118.95042138198042</v>
      </c>
      <c r="S381" s="3"/>
      <c r="T381" s="3"/>
      <c r="U381" s="3"/>
      <c r="V381" s="3"/>
      <c r="W381" s="233">
        <f t="shared" si="68"/>
        <v>39450</v>
      </c>
    </row>
    <row r="382" spans="1:23" s="234" customFormat="1" x14ac:dyDescent="0.25">
      <c r="A382" s="3"/>
      <c r="B382" s="218">
        <f>+Datos!B373</f>
        <v>2008</v>
      </c>
      <c r="C382" s="219">
        <f>+Datos!C373</f>
        <v>1</v>
      </c>
      <c r="D382" s="220">
        <f>+Datos!D373</f>
        <v>4</v>
      </c>
      <c r="E382" s="221">
        <f>+Datos!E373</f>
        <v>44.824737499999998</v>
      </c>
      <c r="F382" s="222">
        <f>+Datos!F373</f>
        <v>6.0817685881011112</v>
      </c>
      <c r="G382" s="223">
        <f>+Datos!G373</f>
        <v>1</v>
      </c>
      <c r="H382" s="224">
        <f t="shared" si="63"/>
        <v>6.0817685881011112</v>
      </c>
      <c r="I382" s="225">
        <f t="shared" si="64"/>
        <v>38.742968911898885</v>
      </c>
      <c r="J382" s="226">
        <f t="shared" si="65"/>
        <v>124.01157211206113</v>
      </c>
      <c r="K382" s="227">
        <f t="shared" si="60"/>
        <v>157.6933902938793</v>
      </c>
      <c r="L382" s="226">
        <f t="shared" si="71"/>
        <v>38.742968911898885</v>
      </c>
      <c r="M382" s="228">
        <f t="shared" si="69"/>
        <v>6.0817685881011112</v>
      </c>
      <c r="N382" s="229">
        <f t="shared" si="70"/>
        <v>0</v>
      </c>
      <c r="O382" s="229">
        <f t="shared" si="66"/>
        <v>0</v>
      </c>
      <c r="P382" s="229">
        <f t="shared" si="67"/>
        <v>0</v>
      </c>
      <c r="Q382" s="230">
        <f t="shared" si="61"/>
        <v>43.693390293879304</v>
      </c>
      <c r="R382" s="231">
        <f t="shared" si="62"/>
        <v>157.6933902938793</v>
      </c>
      <c r="S382" s="3"/>
      <c r="T382" s="3"/>
      <c r="U382" s="3"/>
      <c r="V382" s="3"/>
      <c r="W382" s="233">
        <f t="shared" si="68"/>
        <v>39451</v>
      </c>
    </row>
    <row r="383" spans="1:23" s="234" customFormat="1" x14ac:dyDescent="0.25">
      <c r="A383" s="3"/>
      <c r="B383" s="218">
        <f>+Datos!B374</f>
        <v>2008</v>
      </c>
      <c r="C383" s="219">
        <f>+Datos!C374</f>
        <v>1</v>
      </c>
      <c r="D383" s="220">
        <f>+Datos!D374</f>
        <v>5</v>
      </c>
      <c r="E383" s="221">
        <f>+Datos!E374</f>
        <v>0</v>
      </c>
      <c r="F383" s="222">
        <f>+Datos!F374</f>
        <v>6.0882800548231222</v>
      </c>
      <c r="G383" s="223">
        <f>+Datos!G374</f>
        <v>1</v>
      </c>
      <c r="H383" s="224">
        <f t="shared" si="63"/>
        <v>6.0882800548231222</v>
      </c>
      <c r="I383" s="225">
        <f t="shared" si="64"/>
        <v>-6.0882800548231222</v>
      </c>
      <c r="J383" s="226">
        <f t="shared" si="65"/>
        <v>120.02476481879759</v>
      </c>
      <c r="K383" s="227">
        <f t="shared" si="60"/>
        <v>153.70658300061578</v>
      </c>
      <c r="L383" s="226">
        <f t="shared" si="71"/>
        <v>-3.9868072932635243</v>
      </c>
      <c r="M383" s="228">
        <f t="shared" si="69"/>
        <v>3.9868072932635243</v>
      </c>
      <c r="N383" s="229">
        <f t="shared" si="70"/>
        <v>2.1014727615595978</v>
      </c>
      <c r="O383" s="229">
        <f t="shared" si="66"/>
        <v>0</v>
      </c>
      <c r="P383" s="229">
        <f t="shared" si="67"/>
        <v>-2.1014727615595978</v>
      </c>
      <c r="Q383" s="230">
        <f t="shared" si="61"/>
        <v>39.70658300061578</v>
      </c>
      <c r="R383" s="231">
        <f t="shared" si="62"/>
        <v>153.70658300061578</v>
      </c>
      <c r="S383" s="3"/>
      <c r="T383" s="3"/>
      <c r="U383" s="3"/>
      <c r="V383" s="3"/>
      <c r="W383" s="233">
        <f t="shared" si="68"/>
        <v>39452</v>
      </c>
    </row>
    <row r="384" spans="1:23" s="234" customFormat="1" x14ac:dyDescent="0.25">
      <c r="A384" s="3"/>
      <c r="B384" s="218">
        <f>+Datos!B375</f>
        <v>2008</v>
      </c>
      <c r="C384" s="219">
        <f>+Datos!C375</f>
        <v>1</v>
      </c>
      <c r="D384" s="220">
        <f>+Datos!D375</f>
        <v>6</v>
      </c>
      <c r="E384" s="221">
        <f>+Datos!E375</f>
        <v>0</v>
      </c>
      <c r="F384" s="222">
        <f>+Datos!F375</f>
        <v>6.0936868322806506</v>
      </c>
      <c r="G384" s="223">
        <f>+Datos!G375</f>
        <v>1</v>
      </c>
      <c r="H384" s="224">
        <f t="shared" si="63"/>
        <v>6.0936868322806506</v>
      </c>
      <c r="I384" s="225">
        <f t="shared" si="64"/>
        <v>-6.0936868322806506</v>
      </c>
      <c r="J384" s="226">
        <f t="shared" si="65"/>
        <v>116.16275710123341</v>
      </c>
      <c r="K384" s="227">
        <f t="shared" si="60"/>
        <v>149.8445752830516</v>
      </c>
      <c r="L384" s="226">
        <f t="shared" si="71"/>
        <v>-3.8620077175641825</v>
      </c>
      <c r="M384" s="228">
        <f t="shared" si="69"/>
        <v>3.8620077175641825</v>
      </c>
      <c r="N384" s="229">
        <f t="shared" si="70"/>
        <v>2.2316791147164681</v>
      </c>
      <c r="O384" s="229">
        <f t="shared" si="66"/>
        <v>0</v>
      </c>
      <c r="P384" s="229">
        <f t="shared" si="67"/>
        <v>-2.2316791147164681</v>
      </c>
      <c r="Q384" s="230">
        <f t="shared" si="61"/>
        <v>35.844575283051597</v>
      </c>
      <c r="R384" s="231">
        <f t="shared" si="62"/>
        <v>149.8445752830516</v>
      </c>
      <c r="S384" s="3"/>
      <c r="T384" s="3"/>
      <c r="U384" s="3"/>
      <c r="V384" s="3"/>
      <c r="W384" s="233">
        <f t="shared" si="68"/>
        <v>39453</v>
      </c>
    </row>
    <row r="385" spans="1:23" s="234" customFormat="1" x14ac:dyDescent="0.25">
      <c r="A385" s="3"/>
      <c r="B385" s="218">
        <f>+Datos!B376</f>
        <v>2008</v>
      </c>
      <c r="C385" s="219">
        <f>+Datos!C376</f>
        <v>1</v>
      </c>
      <c r="D385" s="220">
        <f>+Datos!D376</f>
        <v>7</v>
      </c>
      <c r="E385" s="221">
        <f>+Datos!E376</f>
        <v>16.116760299999999</v>
      </c>
      <c r="F385" s="222">
        <f>+Datos!F376</f>
        <v>6.0980082772923199</v>
      </c>
      <c r="G385" s="223">
        <f>+Datos!G376</f>
        <v>1</v>
      </c>
      <c r="H385" s="224">
        <f t="shared" si="63"/>
        <v>6.0980082772923199</v>
      </c>
      <c r="I385" s="225">
        <f t="shared" si="64"/>
        <v>10.01875202270768</v>
      </c>
      <c r="J385" s="226">
        <f t="shared" si="65"/>
        <v>126.18150912394108</v>
      </c>
      <c r="K385" s="227">
        <f t="shared" si="60"/>
        <v>159.86332730575927</v>
      </c>
      <c r="L385" s="226">
        <f t="shared" si="71"/>
        <v>10.018752022707673</v>
      </c>
      <c r="M385" s="228">
        <f t="shared" si="69"/>
        <v>6.0980082772923199</v>
      </c>
      <c r="N385" s="229">
        <f t="shared" si="70"/>
        <v>0</v>
      </c>
      <c r="O385" s="229">
        <f t="shared" si="66"/>
        <v>0</v>
      </c>
      <c r="P385" s="229">
        <f t="shared" si="67"/>
        <v>0</v>
      </c>
      <c r="Q385" s="230">
        <f t="shared" si="61"/>
        <v>45.86332730575927</v>
      </c>
      <c r="R385" s="231">
        <f t="shared" si="62"/>
        <v>159.86332730575927</v>
      </c>
      <c r="S385" s="3"/>
      <c r="T385" s="3"/>
      <c r="U385" s="3"/>
      <c r="V385" s="3"/>
      <c r="W385" s="233">
        <f t="shared" si="68"/>
        <v>39454</v>
      </c>
    </row>
    <row r="386" spans="1:23" s="234" customFormat="1" x14ac:dyDescent="0.25">
      <c r="A386" s="3"/>
      <c r="B386" s="218">
        <f>+Datos!B377</f>
        <v>2008</v>
      </c>
      <c r="C386" s="219">
        <f>+Datos!C377</f>
        <v>1</v>
      </c>
      <c r="D386" s="220">
        <f>+Datos!D377</f>
        <v>8</v>
      </c>
      <c r="E386" s="221">
        <f>+Datos!E377</f>
        <v>2.72809744</v>
      </c>
      <c r="F386" s="222">
        <f>+Datos!F377</f>
        <v>6.1012636290671196</v>
      </c>
      <c r="G386" s="223">
        <f>+Datos!G377</f>
        <v>1</v>
      </c>
      <c r="H386" s="224">
        <f t="shared" si="63"/>
        <v>6.1012636290671196</v>
      </c>
      <c r="I386" s="225">
        <f t="shared" si="64"/>
        <v>-3.3731661890671196</v>
      </c>
      <c r="J386" s="226">
        <f t="shared" si="65"/>
        <v>123.91763203827877</v>
      </c>
      <c r="K386" s="227">
        <f t="shared" si="60"/>
        <v>157.59945022009694</v>
      </c>
      <c r="L386" s="226">
        <f t="shared" si="71"/>
        <v>-2.2638770856623296</v>
      </c>
      <c r="M386" s="228">
        <f t="shared" si="69"/>
        <v>4.9919745256623296</v>
      </c>
      <c r="N386" s="229">
        <f t="shared" si="70"/>
        <v>1.10928910340479</v>
      </c>
      <c r="O386" s="229">
        <f t="shared" si="66"/>
        <v>0</v>
      </c>
      <c r="P386" s="229">
        <f t="shared" si="67"/>
        <v>-1.10928910340479</v>
      </c>
      <c r="Q386" s="230">
        <f t="shared" si="61"/>
        <v>43.599450220096941</v>
      </c>
      <c r="R386" s="231">
        <f t="shared" si="62"/>
        <v>157.59945022009694</v>
      </c>
      <c r="S386" s="3"/>
      <c r="T386" s="3"/>
      <c r="U386" s="3"/>
      <c r="V386" s="3"/>
      <c r="W386" s="233">
        <f t="shared" si="68"/>
        <v>39455</v>
      </c>
    </row>
    <row r="387" spans="1:23" s="234" customFormat="1" x14ac:dyDescent="0.25">
      <c r="A387" s="3"/>
      <c r="B387" s="218">
        <f>+Datos!B378</f>
        <v>2008</v>
      </c>
      <c r="C387" s="219">
        <f>+Datos!C378</f>
        <v>1</v>
      </c>
      <c r="D387" s="220">
        <f>+Datos!D378</f>
        <v>9</v>
      </c>
      <c r="E387" s="221">
        <f>+Datos!E378</f>
        <v>3.7353949499999999</v>
      </c>
      <c r="F387" s="222">
        <f>+Datos!F378</f>
        <v>6.103472009204407</v>
      </c>
      <c r="G387" s="223">
        <f>+Datos!G378</f>
        <v>1</v>
      </c>
      <c r="H387" s="224">
        <f t="shared" si="63"/>
        <v>6.103472009204407</v>
      </c>
      <c r="I387" s="225">
        <f t="shared" si="64"/>
        <v>-2.3680770592044071</v>
      </c>
      <c r="J387" s="226">
        <f t="shared" si="65"/>
        <v>122.35262349685573</v>
      </c>
      <c r="K387" s="227">
        <f t="shared" si="60"/>
        <v>156.03444167867391</v>
      </c>
      <c r="L387" s="226">
        <f t="shared" si="71"/>
        <v>-1.5650085414230261</v>
      </c>
      <c r="M387" s="228">
        <f t="shared" si="69"/>
        <v>5.300403491423026</v>
      </c>
      <c r="N387" s="229">
        <f t="shared" si="70"/>
        <v>0.803068517781381</v>
      </c>
      <c r="O387" s="229">
        <f t="shared" si="66"/>
        <v>0</v>
      </c>
      <c r="P387" s="229">
        <f t="shared" si="67"/>
        <v>-0.803068517781381</v>
      </c>
      <c r="Q387" s="230">
        <f t="shared" si="61"/>
        <v>42.034441678673915</v>
      </c>
      <c r="R387" s="231">
        <f t="shared" si="62"/>
        <v>156.03444167867391</v>
      </c>
      <c r="S387" s="3"/>
      <c r="T387" s="3"/>
      <c r="U387" s="3"/>
      <c r="V387" s="3"/>
      <c r="W387" s="233">
        <f t="shared" si="68"/>
        <v>39456</v>
      </c>
    </row>
    <row r="388" spans="1:23" s="234" customFormat="1" x14ac:dyDescent="0.25">
      <c r="A388" s="3"/>
      <c r="B388" s="218">
        <f>+Datos!B379</f>
        <v>2008</v>
      </c>
      <c r="C388" s="219">
        <f>+Datos!C379</f>
        <v>1</v>
      </c>
      <c r="D388" s="220">
        <f>+Datos!D379</f>
        <v>10</v>
      </c>
      <c r="E388" s="221">
        <f>+Datos!E379</f>
        <v>0</v>
      </c>
      <c r="F388" s="222">
        <f>+Datos!F379</f>
        <v>6.104652421693908</v>
      </c>
      <c r="G388" s="223">
        <f>+Datos!G379</f>
        <v>1</v>
      </c>
      <c r="H388" s="224">
        <f t="shared" si="63"/>
        <v>6.104652421693908</v>
      </c>
      <c r="I388" s="225">
        <f t="shared" si="64"/>
        <v>-6.104652421693908</v>
      </c>
      <c r="J388" s="226">
        <f t="shared" si="65"/>
        <v>118.40874379032526</v>
      </c>
      <c r="K388" s="227">
        <f t="shared" si="60"/>
        <v>152.09056197214343</v>
      </c>
      <c r="L388" s="226">
        <f t="shared" si="71"/>
        <v>-3.9438797065304811</v>
      </c>
      <c r="M388" s="228">
        <f t="shared" si="69"/>
        <v>3.9438797065304811</v>
      </c>
      <c r="N388" s="229">
        <f t="shared" si="70"/>
        <v>2.1607727151634268</v>
      </c>
      <c r="O388" s="229">
        <f t="shared" si="66"/>
        <v>0</v>
      </c>
      <c r="P388" s="229">
        <f t="shared" si="67"/>
        <v>-2.1607727151634268</v>
      </c>
      <c r="Q388" s="230">
        <f t="shared" si="61"/>
        <v>38.090561972143433</v>
      </c>
      <c r="R388" s="231">
        <f t="shared" si="62"/>
        <v>152.09056197214343</v>
      </c>
      <c r="S388" s="3"/>
      <c r="T388" s="3"/>
      <c r="U388" s="3"/>
      <c r="V388" s="3"/>
      <c r="W388" s="233">
        <f t="shared" si="68"/>
        <v>39457</v>
      </c>
    </row>
    <row r="389" spans="1:23" s="234" customFormat="1" x14ac:dyDescent="0.25">
      <c r="A389" s="3"/>
      <c r="B389" s="218">
        <f>+Datos!B380</f>
        <v>2008</v>
      </c>
      <c r="C389" s="219">
        <f>+Datos!C380</f>
        <v>1</v>
      </c>
      <c r="D389" s="220">
        <f>+Datos!D380</f>
        <v>11</v>
      </c>
      <c r="E389" s="221">
        <f>+Datos!E380</f>
        <v>29.085714299999999</v>
      </c>
      <c r="F389" s="222">
        <f>+Datos!F380</f>
        <v>6.104823752915717</v>
      </c>
      <c r="G389" s="223">
        <f>+Datos!G380</f>
        <v>1</v>
      </c>
      <c r="H389" s="224">
        <f t="shared" si="63"/>
        <v>6.104823752915717</v>
      </c>
      <c r="I389" s="225">
        <f t="shared" si="64"/>
        <v>22.980890547084282</v>
      </c>
      <c r="J389" s="226">
        <f t="shared" si="65"/>
        <v>141.38963433740955</v>
      </c>
      <c r="K389" s="227">
        <f t="shared" si="60"/>
        <v>175.07145251922773</v>
      </c>
      <c r="L389" s="226">
        <f t="shared" si="71"/>
        <v>22.9808905470843</v>
      </c>
      <c r="M389" s="228">
        <f t="shared" si="69"/>
        <v>6.104823752915717</v>
      </c>
      <c r="N389" s="229">
        <f t="shared" si="70"/>
        <v>0</v>
      </c>
      <c r="O389" s="229">
        <f t="shared" si="66"/>
        <v>0</v>
      </c>
      <c r="P389" s="229">
        <f t="shared" si="67"/>
        <v>0</v>
      </c>
      <c r="Q389" s="230">
        <f t="shared" si="61"/>
        <v>61.071452519227734</v>
      </c>
      <c r="R389" s="231">
        <f t="shared" si="62"/>
        <v>175.07145251922773</v>
      </c>
      <c r="S389" s="3"/>
      <c r="T389" s="3"/>
      <c r="U389" s="3"/>
      <c r="V389" s="3"/>
      <c r="W389" s="233">
        <f t="shared" si="68"/>
        <v>39458</v>
      </c>
    </row>
    <row r="390" spans="1:23" s="234" customFormat="1" x14ac:dyDescent="0.25">
      <c r="A390" s="3"/>
      <c r="B390" s="218">
        <f>+Datos!B381</f>
        <v>2008</v>
      </c>
      <c r="C390" s="219">
        <f>+Datos!C381</f>
        <v>1</v>
      </c>
      <c r="D390" s="220">
        <f>+Datos!D381</f>
        <v>12</v>
      </c>
      <c r="E390" s="221">
        <f>+Datos!E381</f>
        <v>0</v>
      </c>
      <c r="F390" s="222">
        <f>+Datos!F381</f>
        <v>6.1040047716402945</v>
      </c>
      <c r="G390" s="223">
        <f>+Datos!G381</f>
        <v>1</v>
      </c>
      <c r="H390" s="224">
        <f t="shared" si="63"/>
        <v>6.1040047716402945</v>
      </c>
      <c r="I390" s="225">
        <f t="shared" si="64"/>
        <v>-6.1040047716402945</v>
      </c>
      <c r="J390" s="226">
        <f t="shared" si="65"/>
        <v>136.83259666688019</v>
      </c>
      <c r="K390" s="227">
        <f t="shared" si="60"/>
        <v>170.51441484869838</v>
      </c>
      <c r="L390" s="226">
        <f t="shared" si="71"/>
        <v>-4.557037670529354</v>
      </c>
      <c r="M390" s="228">
        <f t="shared" si="69"/>
        <v>4.557037670529354</v>
      </c>
      <c r="N390" s="229">
        <f t="shared" si="70"/>
        <v>1.5469671011109405</v>
      </c>
      <c r="O390" s="229">
        <f t="shared" si="66"/>
        <v>0</v>
      </c>
      <c r="P390" s="229">
        <f t="shared" si="67"/>
        <v>-1.5469671011109405</v>
      </c>
      <c r="Q390" s="230">
        <f t="shared" si="61"/>
        <v>56.51441484869838</v>
      </c>
      <c r="R390" s="231">
        <f t="shared" si="62"/>
        <v>170.51441484869838</v>
      </c>
      <c r="S390" s="3"/>
      <c r="T390" s="3"/>
      <c r="U390" s="3"/>
      <c r="V390" s="3"/>
      <c r="W390" s="233">
        <f t="shared" si="68"/>
        <v>39459</v>
      </c>
    </row>
    <row r="391" spans="1:23" s="234" customFormat="1" x14ac:dyDescent="0.25">
      <c r="A391" s="3"/>
      <c r="B391" s="218">
        <f>+Datos!B382</f>
        <v>2008</v>
      </c>
      <c r="C391" s="219">
        <f>+Datos!C382</f>
        <v>1</v>
      </c>
      <c r="D391" s="220">
        <f>+Datos!D382</f>
        <v>13</v>
      </c>
      <c r="E391" s="221">
        <f>+Datos!E382</f>
        <v>0</v>
      </c>
      <c r="F391" s="222">
        <f>+Datos!F382</f>
        <v>6.1022141290284697</v>
      </c>
      <c r="G391" s="223">
        <f>+Datos!G382</f>
        <v>1</v>
      </c>
      <c r="H391" s="224">
        <f t="shared" si="63"/>
        <v>6.1022141290284697</v>
      </c>
      <c r="I391" s="225">
        <f t="shared" si="64"/>
        <v>-6.1022141290284697</v>
      </c>
      <c r="J391" s="226">
        <f t="shared" si="65"/>
        <v>132.42370659858523</v>
      </c>
      <c r="K391" s="227">
        <f t="shared" si="60"/>
        <v>166.10552478040341</v>
      </c>
      <c r="L391" s="226">
        <f t="shared" si="71"/>
        <v>-4.4088900682949657</v>
      </c>
      <c r="M391" s="228">
        <f t="shared" si="69"/>
        <v>4.4088900682949657</v>
      </c>
      <c r="N391" s="229">
        <f t="shared" si="70"/>
        <v>1.6933240607335041</v>
      </c>
      <c r="O391" s="229">
        <f t="shared" si="66"/>
        <v>0</v>
      </c>
      <c r="P391" s="229">
        <f t="shared" si="67"/>
        <v>-1.6933240607335041</v>
      </c>
      <c r="Q391" s="230">
        <f t="shared" si="61"/>
        <v>52.105524780403414</v>
      </c>
      <c r="R391" s="231">
        <f t="shared" si="62"/>
        <v>166.10552478040341</v>
      </c>
      <c r="S391" s="3"/>
      <c r="T391" s="3"/>
      <c r="U391" s="3"/>
      <c r="V391" s="3"/>
      <c r="W391" s="233">
        <f t="shared" si="68"/>
        <v>39460</v>
      </c>
    </row>
    <row r="392" spans="1:23" s="234" customFormat="1" x14ac:dyDescent="0.25">
      <c r="A392" s="3"/>
      <c r="B392" s="218">
        <f>+Datos!B383</f>
        <v>2008</v>
      </c>
      <c r="C392" s="219">
        <f>+Datos!C383</f>
        <v>1</v>
      </c>
      <c r="D392" s="220">
        <f>+Datos!D383</f>
        <v>14</v>
      </c>
      <c r="E392" s="221">
        <f>+Datos!E383</f>
        <v>0</v>
      </c>
      <c r="F392" s="222">
        <f>+Datos!F383</f>
        <v>6.0994703586314403</v>
      </c>
      <c r="G392" s="223">
        <f>+Datos!G383</f>
        <v>1</v>
      </c>
      <c r="H392" s="224">
        <f t="shared" si="63"/>
        <v>6.0994703586314403</v>
      </c>
      <c r="I392" s="225">
        <f t="shared" si="64"/>
        <v>-6.0994703586314403</v>
      </c>
      <c r="J392" s="226">
        <f t="shared" si="65"/>
        <v>128.15876288744511</v>
      </c>
      <c r="K392" s="227">
        <f t="shared" si="60"/>
        <v>161.84058106926329</v>
      </c>
      <c r="L392" s="226">
        <f t="shared" si="71"/>
        <v>-4.2649437111401198</v>
      </c>
      <c r="M392" s="228">
        <f t="shared" si="69"/>
        <v>4.2649437111401198</v>
      </c>
      <c r="N392" s="229">
        <f t="shared" si="70"/>
        <v>1.8345266474913204</v>
      </c>
      <c r="O392" s="229">
        <f t="shared" si="66"/>
        <v>0</v>
      </c>
      <c r="P392" s="229">
        <f t="shared" si="67"/>
        <v>-1.8345266474913204</v>
      </c>
      <c r="Q392" s="230">
        <f t="shared" si="61"/>
        <v>47.840581069263294</v>
      </c>
      <c r="R392" s="231">
        <f t="shared" si="62"/>
        <v>161.84058106926329</v>
      </c>
      <c r="S392" s="3"/>
      <c r="T392" s="3"/>
      <c r="U392" s="3"/>
      <c r="V392" s="3"/>
      <c r="W392" s="233">
        <f t="shared" si="68"/>
        <v>39461</v>
      </c>
    </row>
    <row r="393" spans="1:23" s="234" customFormat="1" x14ac:dyDescent="0.25">
      <c r="A393" s="3"/>
      <c r="B393" s="218">
        <f>+Datos!B384</f>
        <v>2008</v>
      </c>
      <c r="C393" s="219">
        <f>+Datos!C384</f>
        <v>1</v>
      </c>
      <c r="D393" s="220">
        <f>+Datos!D384</f>
        <v>15</v>
      </c>
      <c r="E393" s="221">
        <f>+Datos!E384</f>
        <v>0</v>
      </c>
      <c r="F393" s="222">
        <f>+Datos!F384</f>
        <v>6.0957918763907708</v>
      </c>
      <c r="G393" s="223">
        <f>+Datos!G384</f>
        <v>1</v>
      </c>
      <c r="H393" s="224">
        <f t="shared" si="63"/>
        <v>6.0957918763907708</v>
      </c>
      <c r="I393" s="225">
        <f t="shared" si="64"/>
        <v>-6.0957918763907708</v>
      </c>
      <c r="J393" s="226">
        <f t="shared" si="65"/>
        <v>124.03362813480385</v>
      </c>
      <c r="K393" s="227">
        <f t="shared" si="60"/>
        <v>157.71544631662204</v>
      </c>
      <c r="L393" s="226">
        <f t="shared" si="71"/>
        <v>-4.1251347526412587</v>
      </c>
      <c r="M393" s="228">
        <f t="shared" si="69"/>
        <v>4.1251347526412587</v>
      </c>
      <c r="N393" s="229">
        <f t="shared" si="70"/>
        <v>1.9706571237495121</v>
      </c>
      <c r="O393" s="229">
        <f t="shared" si="66"/>
        <v>0</v>
      </c>
      <c r="P393" s="229">
        <f t="shared" si="67"/>
        <v>-1.9706571237495121</v>
      </c>
      <c r="Q393" s="230">
        <f t="shared" si="61"/>
        <v>43.715446316622035</v>
      </c>
      <c r="R393" s="231">
        <f t="shared" si="62"/>
        <v>157.71544631662204</v>
      </c>
      <c r="S393" s="3"/>
      <c r="T393" s="3"/>
      <c r="U393" s="3"/>
      <c r="V393" s="3"/>
      <c r="W393" s="233">
        <f t="shared" si="68"/>
        <v>39462</v>
      </c>
    </row>
    <row r="394" spans="1:23" s="234" customFormat="1" x14ac:dyDescent="0.25">
      <c r="A394" s="3"/>
      <c r="B394" s="218">
        <f>+Datos!B385</f>
        <v>2008</v>
      </c>
      <c r="C394" s="219">
        <f>+Datos!C385</f>
        <v>1</v>
      </c>
      <c r="D394" s="220">
        <f>+Datos!D385</f>
        <v>16</v>
      </c>
      <c r="E394" s="221">
        <f>+Datos!E385</f>
        <v>27.155061700000001</v>
      </c>
      <c r="F394" s="222">
        <f>+Datos!F385</f>
        <v>6.0911969806383937</v>
      </c>
      <c r="G394" s="223">
        <f>+Datos!G385</f>
        <v>1</v>
      </c>
      <c r="H394" s="224">
        <f t="shared" si="63"/>
        <v>6.0911969806383937</v>
      </c>
      <c r="I394" s="225">
        <f t="shared" si="64"/>
        <v>21.063864719361607</v>
      </c>
      <c r="J394" s="226">
        <f t="shared" si="65"/>
        <v>145.09749285416547</v>
      </c>
      <c r="K394" s="227">
        <f t="shared" si="60"/>
        <v>178.77931103598365</v>
      </c>
      <c r="L394" s="226">
        <f t="shared" si="71"/>
        <v>21.063864719361618</v>
      </c>
      <c r="M394" s="228">
        <f t="shared" si="69"/>
        <v>6.0911969806383937</v>
      </c>
      <c r="N394" s="229">
        <f t="shared" si="70"/>
        <v>0</v>
      </c>
      <c r="O394" s="229">
        <f t="shared" si="66"/>
        <v>0</v>
      </c>
      <c r="P394" s="229">
        <f t="shared" si="67"/>
        <v>0</v>
      </c>
      <c r="Q394" s="230">
        <f t="shared" si="61"/>
        <v>64.779311035983653</v>
      </c>
      <c r="R394" s="231">
        <f t="shared" si="62"/>
        <v>178.77931103598365</v>
      </c>
      <c r="S394" s="3"/>
      <c r="T394" s="3"/>
      <c r="U394" s="3"/>
      <c r="V394" s="3"/>
      <c r="W394" s="233">
        <f t="shared" si="68"/>
        <v>39463</v>
      </c>
    </row>
    <row r="395" spans="1:23" s="234" customFormat="1" x14ac:dyDescent="0.25">
      <c r="A395" s="3"/>
      <c r="B395" s="218">
        <f>+Datos!B386</f>
        <v>2008</v>
      </c>
      <c r="C395" s="219">
        <f>+Datos!C386</f>
        <v>1</v>
      </c>
      <c r="D395" s="220">
        <f>+Datos!D386</f>
        <v>17</v>
      </c>
      <c r="E395" s="221">
        <f>+Datos!E386</f>
        <v>15.235374500000001</v>
      </c>
      <c r="F395" s="222">
        <f>+Datos!F386</f>
        <v>6.0857038520966089</v>
      </c>
      <c r="G395" s="223">
        <f>+Datos!G386</f>
        <v>1</v>
      </c>
      <c r="H395" s="224">
        <f t="shared" si="63"/>
        <v>6.0857038520966089</v>
      </c>
      <c r="I395" s="225">
        <f t="shared" si="64"/>
        <v>9.1496706479033918</v>
      </c>
      <c r="J395" s="226">
        <f t="shared" si="65"/>
        <v>154.24716350206887</v>
      </c>
      <c r="K395" s="227">
        <f t="shared" si="60"/>
        <v>187.92898168388706</v>
      </c>
      <c r="L395" s="226">
        <f t="shared" si="71"/>
        <v>9.149670647903406</v>
      </c>
      <c r="M395" s="228">
        <f t="shared" si="69"/>
        <v>6.0857038520966089</v>
      </c>
      <c r="N395" s="229">
        <f t="shared" si="70"/>
        <v>0</v>
      </c>
      <c r="O395" s="229">
        <f t="shared" si="66"/>
        <v>0</v>
      </c>
      <c r="P395" s="229">
        <f t="shared" si="67"/>
        <v>0</v>
      </c>
      <c r="Q395" s="230">
        <f t="shared" si="61"/>
        <v>73.928981683887059</v>
      </c>
      <c r="R395" s="231">
        <f t="shared" si="62"/>
        <v>187.92898168388706</v>
      </c>
      <c r="S395" s="3"/>
      <c r="T395" s="3"/>
      <c r="U395" s="3"/>
      <c r="V395" s="3"/>
      <c r="W395" s="233">
        <f t="shared" si="68"/>
        <v>39464</v>
      </c>
    </row>
    <row r="396" spans="1:23" s="234" customFormat="1" x14ac:dyDescent="0.25">
      <c r="A396" s="3"/>
      <c r="B396" s="218">
        <f>+Datos!B387</f>
        <v>2008</v>
      </c>
      <c r="C396" s="219">
        <f>+Datos!C387</f>
        <v>1</v>
      </c>
      <c r="D396" s="220">
        <f>+Datos!D387</f>
        <v>18</v>
      </c>
      <c r="E396" s="221">
        <f>+Datos!E387</f>
        <v>29.631334299999999</v>
      </c>
      <c r="F396" s="222">
        <f>+Datos!F387</f>
        <v>6.0793305538780871</v>
      </c>
      <c r="G396" s="223">
        <f>+Datos!G387</f>
        <v>1</v>
      </c>
      <c r="H396" s="224">
        <f t="shared" si="63"/>
        <v>6.0793305538780871</v>
      </c>
      <c r="I396" s="225">
        <f t="shared" si="64"/>
        <v>23.552003746121912</v>
      </c>
      <c r="J396" s="226">
        <f t="shared" si="65"/>
        <v>177.79916724819077</v>
      </c>
      <c r="K396" s="227">
        <f t="shared" si="60"/>
        <v>211.48098543000896</v>
      </c>
      <c r="L396" s="226">
        <f t="shared" si="71"/>
        <v>23.552003746121898</v>
      </c>
      <c r="M396" s="228">
        <f t="shared" si="69"/>
        <v>6.0793305538780871</v>
      </c>
      <c r="N396" s="229">
        <f t="shared" si="70"/>
        <v>0</v>
      </c>
      <c r="O396" s="229">
        <f t="shared" si="66"/>
        <v>0</v>
      </c>
      <c r="P396" s="229">
        <f t="shared" si="67"/>
        <v>0</v>
      </c>
      <c r="Q396" s="230">
        <f t="shared" si="61"/>
        <v>97.480985430008957</v>
      </c>
      <c r="R396" s="231">
        <f t="shared" si="62"/>
        <v>211.48098543000896</v>
      </c>
      <c r="S396" s="3"/>
      <c r="T396" s="3"/>
      <c r="U396" s="3"/>
      <c r="V396" s="3"/>
      <c r="W396" s="233">
        <f t="shared" si="68"/>
        <v>39465</v>
      </c>
    </row>
    <row r="397" spans="1:23" s="234" customFormat="1" x14ac:dyDescent="0.25">
      <c r="A397" s="3"/>
      <c r="B397" s="218">
        <f>+Datos!B388</f>
        <v>2008</v>
      </c>
      <c r="C397" s="219">
        <f>+Datos!C388</f>
        <v>1</v>
      </c>
      <c r="D397" s="220">
        <f>+Datos!D388</f>
        <v>19</v>
      </c>
      <c r="E397" s="221">
        <f>+Datos!E388</f>
        <v>2.6441559799999999</v>
      </c>
      <c r="F397" s="222">
        <f>+Datos!F388</f>
        <v>6.0720950314858619</v>
      </c>
      <c r="G397" s="223">
        <f>+Datos!G388</f>
        <v>1</v>
      </c>
      <c r="H397" s="224">
        <f t="shared" si="63"/>
        <v>6.0720950314858619</v>
      </c>
      <c r="I397" s="225">
        <f t="shared" si="64"/>
        <v>-3.4279390514858621</v>
      </c>
      <c r="J397" s="226">
        <f t="shared" si="65"/>
        <v>174.55787223969543</v>
      </c>
      <c r="K397" s="227">
        <f t="shared" si="60"/>
        <v>208.23969042151361</v>
      </c>
      <c r="L397" s="226">
        <f t="shared" si="71"/>
        <v>-3.2412950084953422</v>
      </c>
      <c r="M397" s="228">
        <f t="shared" si="69"/>
        <v>5.8854509884953421</v>
      </c>
      <c r="N397" s="229">
        <f t="shared" si="70"/>
        <v>0.18664404299051984</v>
      </c>
      <c r="O397" s="229">
        <f t="shared" si="66"/>
        <v>0</v>
      </c>
      <c r="P397" s="229">
        <f t="shared" si="67"/>
        <v>-0.18664404299051984</v>
      </c>
      <c r="Q397" s="230">
        <f t="shared" si="61"/>
        <v>94.239690421513615</v>
      </c>
      <c r="R397" s="231">
        <f t="shared" si="62"/>
        <v>208.23969042151361</v>
      </c>
      <c r="S397" s="3"/>
      <c r="T397" s="3"/>
      <c r="U397" s="3"/>
      <c r="V397" s="3"/>
      <c r="W397" s="233">
        <f t="shared" si="68"/>
        <v>39466</v>
      </c>
    </row>
    <row r="398" spans="1:23" s="234" customFormat="1" x14ac:dyDescent="0.25">
      <c r="A398" s="3"/>
      <c r="B398" s="218">
        <f>+Datos!B389</f>
        <v>2008</v>
      </c>
      <c r="C398" s="219">
        <f>+Datos!C389</f>
        <v>1</v>
      </c>
      <c r="D398" s="220">
        <f>+Datos!D389</f>
        <v>20</v>
      </c>
      <c r="E398" s="221">
        <f>+Datos!E389</f>
        <v>0</v>
      </c>
      <c r="F398" s="222">
        <f>+Datos!F389</f>
        <v>6.0640151128133395</v>
      </c>
      <c r="G398" s="223">
        <f>+Datos!G389</f>
        <v>1</v>
      </c>
      <c r="H398" s="224">
        <f t="shared" si="63"/>
        <v>6.0640151128133395</v>
      </c>
      <c r="I398" s="225">
        <f t="shared" si="64"/>
        <v>-6.0640151128133395</v>
      </c>
      <c r="J398" s="226">
        <f t="shared" si="65"/>
        <v>168.96807248528086</v>
      </c>
      <c r="K398" s="227">
        <f t="shared" ref="K398:K461" si="72">+J398+$U$21</f>
        <v>202.64989066709904</v>
      </c>
      <c r="L398" s="226">
        <f t="shared" si="71"/>
        <v>-5.589799754414571</v>
      </c>
      <c r="M398" s="228">
        <f t="shared" si="69"/>
        <v>5.589799754414571</v>
      </c>
      <c r="N398" s="229">
        <f t="shared" si="70"/>
        <v>0.47421535839876849</v>
      </c>
      <c r="O398" s="229">
        <f t="shared" si="66"/>
        <v>0</v>
      </c>
      <c r="P398" s="229">
        <f t="shared" si="67"/>
        <v>-0.47421535839876849</v>
      </c>
      <c r="Q398" s="230">
        <f t="shared" ref="Q398:Q461" si="73">IF(K398-$U$15&gt;0,K398-$U$15,0)</f>
        <v>88.649890667099044</v>
      </c>
      <c r="R398" s="231">
        <f t="shared" ref="R398:R461" si="74">+O398+K398</f>
        <v>202.64989066709904</v>
      </c>
      <c r="S398" s="3"/>
      <c r="T398" s="3"/>
      <c r="U398" s="3"/>
      <c r="V398" s="3"/>
      <c r="W398" s="233">
        <f t="shared" si="68"/>
        <v>39467</v>
      </c>
    </row>
    <row r="399" spans="1:23" s="234" customFormat="1" x14ac:dyDescent="0.25">
      <c r="A399" s="3"/>
      <c r="B399" s="218">
        <f>+Datos!B390</f>
        <v>2008</v>
      </c>
      <c r="C399" s="219">
        <f>+Datos!C390</f>
        <v>1</v>
      </c>
      <c r="D399" s="220">
        <f>+Datos!D390</f>
        <v>21</v>
      </c>
      <c r="E399" s="221">
        <f>+Datos!E390</f>
        <v>0</v>
      </c>
      <c r="F399" s="222">
        <f>+Datos!F390</f>
        <v>6.0551085081442908</v>
      </c>
      <c r="G399" s="223">
        <f>+Datos!G390</f>
        <v>1</v>
      </c>
      <c r="H399" s="224">
        <f t="shared" ref="H399:H462" si="75">+F399*G399</f>
        <v>6.0551085081442908</v>
      </c>
      <c r="I399" s="225">
        <f t="shared" ref="I399:I462" si="76">+E399-H399</f>
        <v>-6.0551085081442908</v>
      </c>
      <c r="J399" s="226">
        <f t="shared" ref="J399:J462" si="77">IF(I399&lt;0,J398*EXP(I399/$U$20),IF((I399+J398)&gt;$U$20,+$U$20,I399+J398))</f>
        <v>163.56509149059835</v>
      </c>
      <c r="K399" s="227">
        <f t="shared" si="72"/>
        <v>197.24690967241654</v>
      </c>
      <c r="L399" s="226">
        <f t="shared" si="71"/>
        <v>-5.4029809946825083</v>
      </c>
      <c r="M399" s="228">
        <f t="shared" si="69"/>
        <v>5.4029809946825083</v>
      </c>
      <c r="N399" s="229">
        <f t="shared" si="70"/>
        <v>0.65212751346178255</v>
      </c>
      <c r="O399" s="229">
        <f t="shared" ref="O399:O462" si="78">IF(K398+I399-$U$14&gt;0,K398+I399-$U$14,0)</f>
        <v>0</v>
      </c>
      <c r="P399" s="229">
        <f t="shared" ref="P399:P462" si="79">+IF(N399&gt;0,(-1)*N399,O399)</f>
        <v>-0.65212751346178255</v>
      </c>
      <c r="Q399" s="230">
        <f t="shared" si="73"/>
        <v>83.246909672416535</v>
      </c>
      <c r="R399" s="231">
        <f t="shared" si="74"/>
        <v>197.24690967241654</v>
      </c>
      <c r="S399" s="3"/>
      <c r="T399" s="3"/>
      <c r="U399" s="3"/>
      <c r="V399" s="3"/>
      <c r="W399" s="233">
        <f t="shared" ref="W399:W462" si="80">+DATE(B399,C399,D399)</f>
        <v>39468</v>
      </c>
    </row>
    <row r="400" spans="1:23" s="234" customFormat="1" x14ac:dyDescent="0.25">
      <c r="A400" s="3"/>
      <c r="B400" s="218">
        <f>+Datos!B391</f>
        <v>2008</v>
      </c>
      <c r="C400" s="219">
        <f>+Datos!C391</f>
        <v>1</v>
      </c>
      <c r="D400" s="220">
        <f>+Datos!D391</f>
        <v>22</v>
      </c>
      <c r="E400" s="221">
        <f>+Datos!E391</f>
        <v>0</v>
      </c>
      <c r="F400" s="222">
        <f>+Datos!F391</f>
        <v>6.0453928101528547</v>
      </c>
      <c r="G400" s="223">
        <f>+Datos!G391</f>
        <v>1</v>
      </c>
      <c r="H400" s="224">
        <f t="shared" si="75"/>
        <v>6.0453928101528547</v>
      </c>
      <c r="I400" s="225">
        <f t="shared" si="76"/>
        <v>-6.0453928101528547</v>
      </c>
      <c r="J400" s="226">
        <f t="shared" si="77"/>
        <v>158.34313477132176</v>
      </c>
      <c r="K400" s="227">
        <f t="shared" si="72"/>
        <v>192.02495295313994</v>
      </c>
      <c r="L400" s="226">
        <f t="shared" si="71"/>
        <v>-5.2219567192765908</v>
      </c>
      <c r="M400" s="228">
        <f t="shared" ref="M400:M463" si="81">IF(I400&gt;=0,+H400,+E400+ABS(L400))</f>
        <v>5.2219567192765908</v>
      </c>
      <c r="N400" s="229">
        <f t="shared" ref="N400:N463" si="82">+H400-M400</f>
        <v>0.8234360908762639</v>
      </c>
      <c r="O400" s="229">
        <f t="shared" si="78"/>
        <v>0</v>
      </c>
      <c r="P400" s="229">
        <f t="shared" si="79"/>
        <v>-0.8234360908762639</v>
      </c>
      <c r="Q400" s="230">
        <f t="shared" si="73"/>
        <v>78.024952953139945</v>
      </c>
      <c r="R400" s="231">
        <f t="shared" si="74"/>
        <v>192.02495295313994</v>
      </c>
      <c r="S400" s="3"/>
      <c r="T400" s="3"/>
      <c r="U400" s="3"/>
      <c r="V400" s="3"/>
      <c r="W400" s="233">
        <f t="shared" si="80"/>
        <v>39469</v>
      </c>
    </row>
    <row r="401" spans="1:23" s="234" customFormat="1" x14ac:dyDescent="0.25">
      <c r="A401" s="3"/>
      <c r="B401" s="218">
        <f>+Datos!B392</f>
        <v>2008</v>
      </c>
      <c r="C401" s="219">
        <f>+Datos!C392</f>
        <v>1</v>
      </c>
      <c r="D401" s="220">
        <f>+Datos!D392</f>
        <v>23</v>
      </c>
      <c r="E401" s="221">
        <f>+Datos!E392</f>
        <v>4.4069266300000001</v>
      </c>
      <c r="F401" s="222">
        <f>+Datos!F392</f>
        <v>6.0348854939035412</v>
      </c>
      <c r="G401" s="223">
        <f>+Datos!G392</f>
        <v>1</v>
      </c>
      <c r="H401" s="224">
        <f t="shared" si="75"/>
        <v>6.0348854939035412</v>
      </c>
      <c r="I401" s="225">
        <f t="shared" si="76"/>
        <v>-1.6279588639035412</v>
      </c>
      <c r="J401" s="226">
        <f t="shared" si="77"/>
        <v>156.96563517298463</v>
      </c>
      <c r="K401" s="227">
        <f t="shared" si="72"/>
        <v>190.64745335480282</v>
      </c>
      <c r="L401" s="226">
        <f t="shared" ref="L401:L464" si="83">+K401-K400</f>
        <v>-1.3774995983371241</v>
      </c>
      <c r="M401" s="228">
        <f t="shared" si="81"/>
        <v>5.7844262283371242</v>
      </c>
      <c r="N401" s="229">
        <f t="shared" si="82"/>
        <v>0.25045926556641707</v>
      </c>
      <c r="O401" s="229">
        <f t="shared" si="78"/>
        <v>0</v>
      </c>
      <c r="P401" s="229">
        <f t="shared" si="79"/>
        <v>-0.25045926556641707</v>
      </c>
      <c r="Q401" s="230">
        <f t="shared" si="73"/>
        <v>76.647453354802821</v>
      </c>
      <c r="R401" s="231">
        <f t="shared" si="74"/>
        <v>190.64745335480282</v>
      </c>
      <c r="S401" s="3"/>
      <c r="T401" s="3"/>
      <c r="U401" s="3"/>
      <c r="V401" s="3"/>
      <c r="W401" s="233">
        <f t="shared" si="80"/>
        <v>39470</v>
      </c>
    </row>
    <row r="402" spans="1:23" s="234" customFormat="1" x14ac:dyDescent="0.25">
      <c r="A402" s="3"/>
      <c r="B402" s="218">
        <f>+Datos!B393</f>
        <v>2008</v>
      </c>
      <c r="C402" s="219">
        <f>+Datos!C393</f>
        <v>1</v>
      </c>
      <c r="D402" s="220">
        <f>+Datos!D393</f>
        <v>24</v>
      </c>
      <c r="E402" s="221">
        <f>+Datos!E393</f>
        <v>1.63685846</v>
      </c>
      <c r="F402" s="222">
        <f>+Datos!F393</f>
        <v>6.0236039168512239</v>
      </c>
      <c r="G402" s="223">
        <f>+Datos!G393</f>
        <v>1</v>
      </c>
      <c r="H402" s="224">
        <f t="shared" si="75"/>
        <v>6.0236039168512239</v>
      </c>
      <c r="I402" s="225">
        <f t="shared" si="76"/>
        <v>-4.3867454568512239</v>
      </c>
      <c r="J402" s="226">
        <f t="shared" si="77"/>
        <v>153.31314367358405</v>
      </c>
      <c r="K402" s="227">
        <f t="shared" si="72"/>
        <v>186.99496185540224</v>
      </c>
      <c r="L402" s="226">
        <f t="shared" si="83"/>
        <v>-3.6524914994005826</v>
      </c>
      <c r="M402" s="228">
        <f t="shared" si="81"/>
        <v>5.2893499594005826</v>
      </c>
      <c r="N402" s="229">
        <f t="shared" si="82"/>
        <v>0.73425395745064126</v>
      </c>
      <c r="O402" s="229">
        <f t="shared" si="78"/>
        <v>0</v>
      </c>
      <c r="P402" s="229">
        <f t="shared" si="79"/>
        <v>-0.73425395745064126</v>
      </c>
      <c r="Q402" s="230">
        <f t="shared" si="73"/>
        <v>72.994961855402238</v>
      </c>
      <c r="R402" s="231">
        <f t="shared" si="74"/>
        <v>186.99496185540224</v>
      </c>
      <c r="S402" s="3"/>
      <c r="T402" s="3"/>
      <c r="U402" s="3"/>
      <c r="V402" s="3"/>
      <c r="W402" s="233">
        <f t="shared" si="80"/>
        <v>39471</v>
      </c>
    </row>
    <row r="403" spans="1:23" s="234" customFormat="1" x14ac:dyDescent="0.25">
      <c r="A403" s="3"/>
      <c r="B403" s="218">
        <f>+Datos!B394</f>
        <v>2008</v>
      </c>
      <c r="C403" s="219">
        <f>+Datos!C394</f>
        <v>1</v>
      </c>
      <c r="D403" s="220">
        <f>+Datos!D394</f>
        <v>25</v>
      </c>
      <c r="E403" s="221">
        <f>+Datos!E394</f>
        <v>8.5200576800000007</v>
      </c>
      <c r="F403" s="222">
        <f>+Datos!F394</f>
        <v>6.0115653188411455</v>
      </c>
      <c r="G403" s="223">
        <f>+Datos!G394</f>
        <v>1</v>
      </c>
      <c r="H403" s="224">
        <f t="shared" si="75"/>
        <v>6.0115653188411455</v>
      </c>
      <c r="I403" s="225">
        <f t="shared" si="76"/>
        <v>2.5084923611588552</v>
      </c>
      <c r="J403" s="226">
        <f t="shared" si="77"/>
        <v>155.82163603474291</v>
      </c>
      <c r="K403" s="227">
        <f t="shared" si="72"/>
        <v>189.5034542165611</v>
      </c>
      <c r="L403" s="226">
        <f t="shared" si="83"/>
        <v>2.5084923611588579</v>
      </c>
      <c r="M403" s="228">
        <f t="shared" si="81"/>
        <v>6.0115653188411455</v>
      </c>
      <c r="N403" s="229">
        <f t="shared" si="82"/>
        <v>0</v>
      </c>
      <c r="O403" s="229">
        <f t="shared" si="78"/>
        <v>0</v>
      </c>
      <c r="P403" s="229">
        <f t="shared" si="79"/>
        <v>0</v>
      </c>
      <c r="Q403" s="230">
        <f t="shared" si="73"/>
        <v>75.503454216561096</v>
      </c>
      <c r="R403" s="231">
        <f t="shared" si="74"/>
        <v>189.5034542165611</v>
      </c>
      <c r="S403" s="3"/>
      <c r="T403" s="3"/>
      <c r="U403" s="3"/>
      <c r="V403" s="3"/>
      <c r="W403" s="233">
        <f t="shared" si="80"/>
        <v>39472</v>
      </c>
    </row>
    <row r="404" spans="1:23" s="234" customFormat="1" x14ac:dyDescent="0.25">
      <c r="A404" s="3"/>
      <c r="B404" s="218">
        <f>+Datos!B395</f>
        <v>2008</v>
      </c>
      <c r="C404" s="219">
        <f>+Datos!C395</f>
        <v>1</v>
      </c>
      <c r="D404" s="220">
        <f>+Datos!D395</f>
        <v>26</v>
      </c>
      <c r="E404" s="221">
        <f>+Datos!E395</f>
        <v>0</v>
      </c>
      <c r="F404" s="222">
        <f>+Datos!F395</f>
        <v>5.9987868221089196</v>
      </c>
      <c r="G404" s="223">
        <f>+Datos!G395</f>
        <v>1</v>
      </c>
      <c r="H404" s="224">
        <f t="shared" si="75"/>
        <v>5.9987868221089196</v>
      </c>
      <c r="I404" s="225">
        <f t="shared" si="76"/>
        <v>-5.9987868221089196</v>
      </c>
      <c r="J404" s="226">
        <f t="shared" si="77"/>
        <v>150.88463366640136</v>
      </c>
      <c r="K404" s="227">
        <f t="shared" si="72"/>
        <v>184.56645184821954</v>
      </c>
      <c r="L404" s="226">
        <f t="shared" si="83"/>
        <v>-4.9370023683415525</v>
      </c>
      <c r="M404" s="228">
        <f t="shared" si="81"/>
        <v>4.9370023683415525</v>
      </c>
      <c r="N404" s="229">
        <f t="shared" si="82"/>
        <v>1.0617844537673671</v>
      </c>
      <c r="O404" s="229">
        <f t="shared" si="78"/>
        <v>0</v>
      </c>
      <c r="P404" s="229">
        <f t="shared" si="79"/>
        <v>-1.0617844537673671</v>
      </c>
      <c r="Q404" s="230">
        <f t="shared" si="73"/>
        <v>70.566451848219543</v>
      </c>
      <c r="R404" s="231">
        <f t="shared" si="74"/>
        <v>184.56645184821954</v>
      </c>
      <c r="S404" s="3"/>
      <c r="T404" s="3"/>
      <c r="U404" s="3"/>
      <c r="V404" s="3"/>
      <c r="W404" s="233">
        <f t="shared" si="80"/>
        <v>39473</v>
      </c>
    </row>
    <row r="405" spans="1:23" s="234" customFormat="1" x14ac:dyDescent="0.25">
      <c r="A405" s="3"/>
      <c r="B405" s="218">
        <f>+Datos!B396</f>
        <v>2008</v>
      </c>
      <c r="C405" s="219">
        <f>+Datos!C396</f>
        <v>1</v>
      </c>
      <c r="D405" s="220">
        <f>+Datos!D396</f>
        <v>27</v>
      </c>
      <c r="E405" s="221">
        <f>+Datos!E396</f>
        <v>0</v>
      </c>
      <c r="F405" s="222">
        <f>+Datos!F396</f>
        <v>5.9852854312805235</v>
      </c>
      <c r="G405" s="223">
        <f>+Datos!G396</f>
        <v>1</v>
      </c>
      <c r="H405" s="224">
        <f t="shared" si="75"/>
        <v>5.9852854312805235</v>
      </c>
      <c r="I405" s="225">
        <f t="shared" si="76"/>
        <v>-5.9852854312805235</v>
      </c>
      <c r="J405" s="226">
        <f t="shared" si="77"/>
        <v>146.11464137725542</v>
      </c>
      <c r="K405" s="227">
        <f t="shared" si="72"/>
        <v>179.79645955907361</v>
      </c>
      <c r="L405" s="226">
        <f t="shared" si="83"/>
        <v>-4.7699922891459323</v>
      </c>
      <c r="M405" s="228">
        <f t="shared" si="81"/>
        <v>4.7699922891459323</v>
      </c>
      <c r="N405" s="229">
        <f t="shared" si="82"/>
        <v>1.2152931421345912</v>
      </c>
      <c r="O405" s="229">
        <f t="shared" si="78"/>
        <v>0</v>
      </c>
      <c r="P405" s="229">
        <f t="shared" si="79"/>
        <v>-1.2152931421345912</v>
      </c>
      <c r="Q405" s="230">
        <f t="shared" si="73"/>
        <v>65.796459559073611</v>
      </c>
      <c r="R405" s="231">
        <f t="shared" si="74"/>
        <v>179.79645955907361</v>
      </c>
      <c r="S405" s="3"/>
      <c r="T405" s="3"/>
      <c r="U405" s="3"/>
      <c r="V405" s="3"/>
      <c r="W405" s="233">
        <f t="shared" si="80"/>
        <v>39474</v>
      </c>
    </row>
    <row r="406" spans="1:23" s="234" customFormat="1" x14ac:dyDescent="0.25">
      <c r="A406" s="3"/>
      <c r="B406" s="218">
        <f>+Datos!B397</f>
        <v>2008</v>
      </c>
      <c r="C406" s="219">
        <f>+Datos!C397</f>
        <v>1</v>
      </c>
      <c r="D406" s="220">
        <f>+Datos!D397</f>
        <v>28</v>
      </c>
      <c r="E406" s="221">
        <f>+Datos!E397</f>
        <v>0</v>
      </c>
      <c r="F406" s="222">
        <f>+Datos!F397</f>
        <v>5.9710780333723035</v>
      </c>
      <c r="G406" s="223">
        <f>+Datos!G397</f>
        <v>1</v>
      </c>
      <c r="H406" s="224">
        <f t="shared" si="75"/>
        <v>5.9710780333723035</v>
      </c>
      <c r="I406" s="225">
        <f t="shared" si="76"/>
        <v>-5.9710780333723035</v>
      </c>
      <c r="J406" s="226">
        <f t="shared" si="77"/>
        <v>141.50623519100441</v>
      </c>
      <c r="K406" s="227">
        <f t="shared" si="72"/>
        <v>175.18805337282259</v>
      </c>
      <c r="L406" s="226">
        <f t="shared" si="83"/>
        <v>-4.6084061862510168</v>
      </c>
      <c r="M406" s="228">
        <f t="shared" si="81"/>
        <v>4.6084061862510168</v>
      </c>
      <c r="N406" s="229">
        <f t="shared" si="82"/>
        <v>1.3626718471212866</v>
      </c>
      <c r="O406" s="229">
        <f t="shared" si="78"/>
        <v>0</v>
      </c>
      <c r="P406" s="229">
        <f t="shared" si="79"/>
        <v>-1.3626718471212866</v>
      </c>
      <c r="Q406" s="230">
        <f t="shared" si="73"/>
        <v>61.188053372822594</v>
      </c>
      <c r="R406" s="231">
        <f t="shared" si="74"/>
        <v>175.18805337282259</v>
      </c>
      <c r="S406" s="3"/>
      <c r="T406" s="3"/>
      <c r="U406" s="3"/>
      <c r="V406" s="3"/>
      <c r="W406" s="233">
        <f t="shared" si="80"/>
        <v>39475</v>
      </c>
    </row>
    <row r="407" spans="1:23" s="234" customFormat="1" x14ac:dyDescent="0.25">
      <c r="A407" s="3"/>
      <c r="B407" s="218">
        <f>+Datos!B398</f>
        <v>2008</v>
      </c>
      <c r="C407" s="219">
        <f>+Datos!C398</f>
        <v>1</v>
      </c>
      <c r="D407" s="220">
        <f>+Datos!D398</f>
        <v>29</v>
      </c>
      <c r="E407" s="221">
        <f>+Datos!E398</f>
        <v>12.7171307</v>
      </c>
      <c r="F407" s="222">
        <f>+Datos!F398</f>
        <v>5.9561813977909752</v>
      </c>
      <c r="G407" s="223">
        <f>+Datos!G398</f>
        <v>1</v>
      </c>
      <c r="H407" s="224">
        <f t="shared" si="75"/>
        <v>5.9561813977909752</v>
      </c>
      <c r="I407" s="225">
        <f t="shared" si="76"/>
        <v>6.760949302209025</v>
      </c>
      <c r="J407" s="226">
        <f t="shared" si="77"/>
        <v>148.26718449321342</v>
      </c>
      <c r="K407" s="227">
        <f t="shared" si="72"/>
        <v>181.94900267503161</v>
      </c>
      <c r="L407" s="226">
        <f t="shared" si="83"/>
        <v>6.7609493022090135</v>
      </c>
      <c r="M407" s="228">
        <f t="shared" si="81"/>
        <v>5.9561813977909752</v>
      </c>
      <c r="N407" s="229">
        <f t="shared" si="82"/>
        <v>0</v>
      </c>
      <c r="O407" s="229">
        <f t="shared" si="78"/>
        <v>0</v>
      </c>
      <c r="P407" s="229">
        <f t="shared" si="79"/>
        <v>0</v>
      </c>
      <c r="Q407" s="230">
        <f t="shared" si="73"/>
        <v>67.949002675031608</v>
      </c>
      <c r="R407" s="231">
        <f t="shared" si="74"/>
        <v>181.94900267503161</v>
      </c>
      <c r="S407" s="3"/>
      <c r="T407" s="3"/>
      <c r="U407" s="3"/>
      <c r="V407" s="3"/>
      <c r="W407" s="233">
        <f t="shared" si="80"/>
        <v>39476</v>
      </c>
    </row>
    <row r="408" spans="1:23" s="234" customFormat="1" x14ac:dyDescent="0.25">
      <c r="A408" s="3"/>
      <c r="B408" s="218">
        <f>+Datos!B399</f>
        <v>2008</v>
      </c>
      <c r="C408" s="219">
        <f>+Datos!C399</f>
        <v>1</v>
      </c>
      <c r="D408" s="220">
        <f>+Datos!D399</f>
        <v>30</v>
      </c>
      <c r="E408" s="221">
        <f>+Datos!E399</f>
        <v>6.9671411499999998</v>
      </c>
      <c r="F408" s="222">
        <f>+Datos!F399</f>
        <v>5.9406121763336213</v>
      </c>
      <c r="G408" s="223">
        <f>+Datos!G399</f>
        <v>1</v>
      </c>
      <c r="H408" s="224">
        <f t="shared" si="75"/>
        <v>5.9406121763336213</v>
      </c>
      <c r="I408" s="225">
        <f t="shared" si="76"/>
        <v>1.0265289736663785</v>
      </c>
      <c r="J408" s="226">
        <f t="shared" si="77"/>
        <v>149.29371346687981</v>
      </c>
      <c r="K408" s="227">
        <f t="shared" si="72"/>
        <v>182.975531648698</v>
      </c>
      <c r="L408" s="226">
        <f t="shared" si="83"/>
        <v>1.0265289736663874</v>
      </c>
      <c r="M408" s="228">
        <f t="shared" si="81"/>
        <v>5.9406121763336213</v>
      </c>
      <c r="N408" s="229">
        <f t="shared" si="82"/>
        <v>0</v>
      </c>
      <c r="O408" s="229">
        <f t="shared" si="78"/>
        <v>0</v>
      </c>
      <c r="P408" s="229">
        <f t="shared" si="79"/>
        <v>0</v>
      </c>
      <c r="Q408" s="230">
        <f t="shared" si="73"/>
        <v>68.975531648697995</v>
      </c>
      <c r="R408" s="231">
        <f t="shared" si="74"/>
        <v>182.975531648698</v>
      </c>
      <c r="S408" s="3"/>
      <c r="T408" s="3"/>
      <c r="U408" s="3"/>
      <c r="V408" s="3"/>
      <c r="W408" s="233">
        <f t="shared" si="80"/>
        <v>39477</v>
      </c>
    </row>
    <row r="409" spans="1:23" s="234" customFormat="1" x14ac:dyDescent="0.25">
      <c r="A409" s="3"/>
      <c r="B409" s="218">
        <f>+Datos!B400</f>
        <v>2008</v>
      </c>
      <c r="C409" s="219">
        <f>+Datos!C400</f>
        <v>1</v>
      </c>
      <c r="D409" s="220">
        <f>+Datos!D400</f>
        <v>31</v>
      </c>
      <c r="E409" s="221">
        <f>+Datos!E400</f>
        <v>1.6788291900000001</v>
      </c>
      <c r="F409" s="222">
        <f>+Datos!F400</f>
        <v>5.9243869031876919</v>
      </c>
      <c r="G409" s="223">
        <f>+Datos!G400</f>
        <v>1</v>
      </c>
      <c r="H409" s="224">
        <f t="shared" si="75"/>
        <v>5.9243869031876919</v>
      </c>
      <c r="I409" s="225">
        <f t="shared" si="76"/>
        <v>-4.2455577131876918</v>
      </c>
      <c r="J409" s="226">
        <f t="shared" si="77"/>
        <v>145.9302835663764</v>
      </c>
      <c r="K409" s="227">
        <f t="shared" si="72"/>
        <v>179.61210174819459</v>
      </c>
      <c r="L409" s="226">
        <f t="shared" si="83"/>
        <v>-3.3634299005034052</v>
      </c>
      <c r="M409" s="228">
        <f t="shared" si="81"/>
        <v>5.0422590905034053</v>
      </c>
      <c r="N409" s="229">
        <f t="shared" si="82"/>
        <v>0.88212781268428664</v>
      </c>
      <c r="O409" s="229">
        <f t="shared" si="78"/>
        <v>0</v>
      </c>
      <c r="P409" s="229">
        <f t="shared" si="79"/>
        <v>-0.88212781268428664</v>
      </c>
      <c r="Q409" s="230">
        <f t="shared" si="73"/>
        <v>65.61210174819459</v>
      </c>
      <c r="R409" s="231">
        <f t="shared" si="74"/>
        <v>179.61210174819459</v>
      </c>
      <c r="S409" s="3"/>
      <c r="T409" s="3"/>
      <c r="U409" s="3"/>
      <c r="V409" s="3"/>
      <c r="W409" s="233">
        <f t="shared" si="80"/>
        <v>39478</v>
      </c>
    </row>
    <row r="410" spans="1:23" s="234" customFormat="1" x14ac:dyDescent="0.25">
      <c r="A410" s="3"/>
      <c r="B410" s="218">
        <f>+Datos!B401</f>
        <v>2008</v>
      </c>
      <c r="C410" s="219">
        <f>+Datos!C401</f>
        <v>2</v>
      </c>
      <c r="D410" s="220">
        <f>+Datos!D401</f>
        <v>1</v>
      </c>
      <c r="E410" s="221">
        <f>+Datos!E401</f>
        <v>4.4188938100000001</v>
      </c>
      <c r="F410" s="222">
        <f>+Datos!F401</f>
        <v>5.9075219949310052</v>
      </c>
      <c r="G410" s="223">
        <f>+Datos!G401</f>
        <v>1</v>
      </c>
      <c r="H410" s="224">
        <f t="shared" si="75"/>
        <v>5.9075219949310052</v>
      </c>
      <c r="I410" s="225">
        <f t="shared" si="76"/>
        <v>-1.488628184931005</v>
      </c>
      <c r="J410" s="226">
        <f t="shared" si="77"/>
        <v>144.76898834743466</v>
      </c>
      <c r="K410" s="227">
        <f t="shared" si="72"/>
        <v>178.45080652925284</v>
      </c>
      <c r="L410" s="226">
        <f t="shared" si="83"/>
        <v>-1.1612952189417456</v>
      </c>
      <c r="M410" s="228">
        <f t="shared" si="81"/>
        <v>5.5801890289417457</v>
      </c>
      <c r="N410" s="229">
        <f t="shared" si="82"/>
        <v>0.32733296598925943</v>
      </c>
      <c r="O410" s="229">
        <f t="shared" si="78"/>
        <v>0</v>
      </c>
      <c r="P410" s="229">
        <f t="shared" si="79"/>
        <v>-0.32733296598925943</v>
      </c>
      <c r="Q410" s="230">
        <f t="shared" si="73"/>
        <v>64.450806529252844</v>
      </c>
      <c r="R410" s="231">
        <f t="shared" si="74"/>
        <v>178.45080652925284</v>
      </c>
      <c r="S410" s="3"/>
      <c r="T410" s="3"/>
      <c r="U410" s="3"/>
      <c r="V410" s="3"/>
      <c r="W410" s="233">
        <f t="shared" si="80"/>
        <v>39479</v>
      </c>
    </row>
    <row r="411" spans="1:23" s="234" customFormat="1" x14ac:dyDescent="0.25">
      <c r="A411" s="3"/>
      <c r="B411" s="218">
        <f>+Datos!B402</f>
        <v>2008</v>
      </c>
      <c r="C411" s="219">
        <f>+Datos!C402</f>
        <v>2</v>
      </c>
      <c r="D411" s="220">
        <f>+Datos!D402</f>
        <v>2</v>
      </c>
      <c r="E411" s="221">
        <f>+Datos!E402</f>
        <v>13.5272255</v>
      </c>
      <c r="F411" s="222">
        <f>+Datos!F402</f>
        <v>5.8900337505317468</v>
      </c>
      <c r="G411" s="223">
        <f>+Datos!G402</f>
        <v>1</v>
      </c>
      <c r="H411" s="224">
        <f t="shared" si="75"/>
        <v>5.8900337505317468</v>
      </c>
      <c r="I411" s="225">
        <f t="shared" si="76"/>
        <v>7.6371917494682533</v>
      </c>
      <c r="J411" s="226">
        <f t="shared" si="77"/>
        <v>152.40618009690292</v>
      </c>
      <c r="K411" s="227">
        <f t="shared" si="72"/>
        <v>186.0879982787211</v>
      </c>
      <c r="L411" s="226">
        <f t="shared" si="83"/>
        <v>7.6371917494682577</v>
      </c>
      <c r="M411" s="228">
        <f t="shared" si="81"/>
        <v>5.8900337505317468</v>
      </c>
      <c r="N411" s="229">
        <f t="shared" si="82"/>
        <v>0</v>
      </c>
      <c r="O411" s="229">
        <f t="shared" si="78"/>
        <v>0</v>
      </c>
      <c r="P411" s="229">
        <f t="shared" si="79"/>
        <v>0</v>
      </c>
      <c r="Q411" s="230">
        <f t="shared" si="73"/>
        <v>72.087998278721102</v>
      </c>
      <c r="R411" s="231">
        <f t="shared" si="74"/>
        <v>186.0879982787211</v>
      </c>
      <c r="S411" s="3"/>
      <c r="T411" s="3"/>
      <c r="U411" s="3"/>
      <c r="V411" s="3"/>
      <c r="W411" s="233">
        <f t="shared" si="80"/>
        <v>39480</v>
      </c>
    </row>
    <row r="412" spans="1:23" s="234" customFormat="1" x14ac:dyDescent="0.25">
      <c r="A412" s="3"/>
      <c r="B412" s="218">
        <f>+Datos!B403</f>
        <v>2008</v>
      </c>
      <c r="C412" s="219">
        <f>+Datos!C403</f>
        <v>2</v>
      </c>
      <c r="D412" s="220">
        <f>+Datos!D403</f>
        <v>3</v>
      </c>
      <c r="E412" s="221">
        <f>+Datos!E403</f>
        <v>0</v>
      </c>
      <c r="F412" s="222">
        <f>+Datos!F403</f>
        <v>5.8719383513484704</v>
      </c>
      <c r="G412" s="223">
        <f>+Datos!G403</f>
        <v>1</v>
      </c>
      <c r="H412" s="224">
        <f t="shared" si="75"/>
        <v>5.8719383513484704</v>
      </c>
      <c r="I412" s="225">
        <f t="shared" si="76"/>
        <v>-5.8719383513484704</v>
      </c>
      <c r="J412" s="226">
        <f t="shared" si="77"/>
        <v>147.67789924684209</v>
      </c>
      <c r="K412" s="227">
        <f t="shared" si="72"/>
        <v>181.35971742866028</v>
      </c>
      <c r="L412" s="226">
        <f t="shared" si="83"/>
        <v>-4.7282808500608269</v>
      </c>
      <c r="M412" s="228">
        <f t="shared" si="81"/>
        <v>4.7282808500608269</v>
      </c>
      <c r="N412" s="229">
        <f t="shared" si="82"/>
        <v>1.1436575012876435</v>
      </c>
      <c r="O412" s="229">
        <f t="shared" si="78"/>
        <v>0</v>
      </c>
      <c r="P412" s="229">
        <f t="shared" si="79"/>
        <v>-1.1436575012876435</v>
      </c>
      <c r="Q412" s="230">
        <f t="shared" si="73"/>
        <v>67.359717428660275</v>
      </c>
      <c r="R412" s="231">
        <f t="shared" si="74"/>
        <v>181.35971742866028</v>
      </c>
      <c r="S412" s="3"/>
      <c r="T412" s="3"/>
      <c r="U412" s="3"/>
      <c r="V412" s="3"/>
      <c r="W412" s="233">
        <f t="shared" si="80"/>
        <v>39481</v>
      </c>
    </row>
    <row r="413" spans="1:23" s="234" customFormat="1" x14ac:dyDescent="0.25">
      <c r="A413" s="3"/>
      <c r="B413" s="218">
        <f>+Datos!B404</f>
        <v>2008</v>
      </c>
      <c r="C413" s="219">
        <f>+Datos!C404</f>
        <v>2</v>
      </c>
      <c r="D413" s="220">
        <f>+Datos!D404</f>
        <v>4</v>
      </c>
      <c r="E413" s="221">
        <f>+Datos!E404</f>
        <v>0</v>
      </c>
      <c r="F413" s="222">
        <f>+Datos!F404</f>
        <v>5.853251861130099</v>
      </c>
      <c r="G413" s="223">
        <f>+Datos!G404</f>
        <v>1</v>
      </c>
      <c r="H413" s="224">
        <f t="shared" si="75"/>
        <v>5.853251861130099</v>
      </c>
      <c r="I413" s="225">
        <f t="shared" si="76"/>
        <v>-5.853251861130099</v>
      </c>
      <c r="J413" s="226">
        <f t="shared" si="77"/>
        <v>143.1106618996659</v>
      </c>
      <c r="K413" s="227">
        <f t="shared" si="72"/>
        <v>176.79248008148409</v>
      </c>
      <c r="L413" s="226">
        <f t="shared" si="83"/>
        <v>-4.5672373471761887</v>
      </c>
      <c r="M413" s="228">
        <f t="shared" si="81"/>
        <v>4.5672373471761887</v>
      </c>
      <c r="N413" s="229">
        <f t="shared" si="82"/>
        <v>1.2860145139539103</v>
      </c>
      <c r="O413" s="229">
        <f t="shared" si="78"/>
        <v>0</v>
      </c>
      <c r="P413" s="229">
        <f t="shared" si="79"/>
        <v>-1.2860145139539103</v>
      </c>
      <c r="Q413" s="230">
        <f t="shared" si="73"/>
        <v>62.792480081484086</v>
      </c>
      <c r="R413" s="231">
        <f t="shared" si="74"/>
        <v>176.79248008148409</v>
      </c>
      <c r="S413" s="3"/>
      <c r="T413" s="3"/>
      <c r="U413" s="3"/>
      <c r="V413" s="3"/>
      <c r="W413" s="233">
        <f t="shared" si="80"/>
        <v>39482</v>
      </c>
    </row>
    <row r="414" spans="1:23" s="234" customFormat="1" x14ac:dyDescent="0.25">
      <c r="A414" s="3"/>
      <c r="B414" s="218">
        <f>+Datos!B405</f>
        <v>2008</v>
      </c>
      <c r="C414" s="219">
        <f>+Datos!C405</f>
        <v>2</v>
      </c>
      <c r="D414" s="220">
        <f>+Datos!D405</f>
        <v>5</v>
      </c>
      <c r="E414" s="221">
        <f>+Datos!E405</f>
        <v>0</v>
      </c>
      <c r="F414" s="222">
        <f>+Datos!F405</f>
        <v>5.8339902260159207</v>
      </c>
      <c r="G414" s="223">
        <f>+Datos!G405</f>
        <v>1</v>
      </c>
      <c r="H414" s="224">
        <f t="shared" si="75"/>
        <v>5.8339902260159207</v>
      </c>
      <c r="I414" s="225">
        <f t="shared" si="76"/>
        <v>-5.8339902260159207</v>
      </c>
      <c r="J414" s="226">
        <f t="shared" si="77"/>
        <v>138.69901360202695</v>
      </c>
      <c r="K414" s="227">
        <f t="shared" si="72"/>
        <v>172.38083178384514</v>
      </c>
      <c r="L414" s="226">
        <f t="shared" si="83"/>
        <v>-4.4116482976389477</v>
      </c>
      <c r="M414" s="228">
        <f t="shared" si="81"/>
        <v>4.4116482976389477</v>
      </c>
      <c r="N414" s="229">
        <f t="shared" si="82"/>
        <v>1.4223419283769729</v>
      </c>
      <c r="O414" s="229">
        <f t="shared" si="78"/>
        <v>0</v>
      </c>
      <c r="P414" s="229">
        <f t="shared" si="79"/>
        <v>-1.4223419283769729</v>
      </c>
      <c r="Q414" s="230">
        <f t="shared" si="73"/>
        <v>58.380831783845139</v>
      </c>
      <c r="R414" s="231">
        <f t="shared" si="74"/>
        <v>172.38083178384514</v>
      </c>
      <c r="S414" s="3"/>
      <c r="T414" s="3"/>
      <c r="U414" s="3"/>
      <c r="V414" s="3"/>
      <c r="W414" s="233">
        <f t="shared" si="80"/>
        <v>39483</v>
      </c>
    </row>
    <row r="415" spans="1:23" s="234" customFormat="1" x14ac:dyDescent="0.25">
      <c r="A415" s="3"/>
      <c r="B415" s="218">
        <f>+Datos!B406</f>
        <v>2008</v>
      </c>
      <c r="C415" s="219">
        <f>+Datos!C406</f>
        <v>2</v>
      </c>
      <c r="D415" s="220">
        <f>+Datos!D406</f>
        <v>6</v>
      </c>
      <c r="E415" s="221">
        <f>+Datos!E406</f>
        <v>0</v>
      </c>
      <c r="F415" s="222">
        <f>+Datos!F406</f>
        <v>5.814169274535594</v>
      </c>
      <c r="G415" s="223">
        <f>+Datos!G406</f>
        <v>1</v>
      </c>
      <c r="H415" s="224">
        <f t="shared" si="75"/>
        <v>5.814169274535594</v>
      </c>
      <c r="I415" s="225">
        <f t="shared" si="76"/>
        <v>-5.814169274535594</v>
      </c>
      <c r="J415" s="226">
        <f t="shared" si="77"/>
        <v>134.43766346761871</v>
      </c>
      <c r="K415" s="227">
        <f t="shared" si="72"/>
        <v>168.11948164943689</v>
      </c>
      <c r="L415" s="226">
        <f t="shared" si="83"/>
        <v>-4.2613501344082465</v>
      </c>
      <c r="M415" s="228">
        <f t="shared" si="81"/>
        <v>4.2613501344082465</v>
      </c>
      <c r="N415" s="229">
        <f t="shared" si="82"/>
        <v>1.5528191401273475</v>
      </c>
      <c r="O415" s="229">
        <f t="shared" si="78"/>
        <v>0</v>
      </c>
      <c r="P415" s="229">
        <f t="shared" si="79"/>
        <v>-1.5528191401273475</v>
      </c>
      <c r="Q415" s="230">
        <f t="shared" si="73"/>
        <v>54.119481649436892</v>
      </c>
      <c r="R415" s="231">
        <f t="shared" si="74"/>
        <v>168.11948164943689</v>
      </c>
      <c r="S415" s="3"/>
      <c r="T415" s="3"/>
      <c r="U415" s="3"/>
      <c r="V415" s="3"/>
      <c r="W415" s="233">
        <f t="shared" si="80"/>
        <v>39484</v>
      </c>
    </row>
    <row r="416" spans="1:23" s="234" customFormat="1" x14ac:dyDescent="0.25">
      <c r="A416" s="3"/>
      <c r="B416" s="218">
        <f>+Datos!B407</f>
        <v>2008</v>
      </c>
      <c r="C416" s="219">
        <f>+Datos!C407</f>
        <v>2</v>
      </c>
      <c r="D416" s="220">
        <f>+Datos!D407</f>
        <v>7</v>
      </c>
      <c r="E416" s="221">
        <f>+Datos!E407</f>
        <v>3.74253225</v>
      </c>
      <c r="F416" s="222">
        <f>+Datos!F407</f>
        <v>5.7938047176091434</v>
      </c>
      <c r="G416" s="223">
        <f>+Datos!G407</f>
        <v>1</v>
      </c>
      <c r="H416" s="224">
        <f t="shared" si="75"/>
        <v>5.7938047176091434</v>
      </c>
      <c r="I416" s="225">
        <f t="shared" si="76"/>
        <v>-2.0512724676091434</v>
      </c>
      <c r="J416" s="226">
        <f t="shared" si="77"/>
        <v>132.96568798235339</v>
      </c>
      <c r="K416" s="227">
        <f t="shared" si="72"/>
        <v>166.64750616417157</v>
      </c>
      <c r="L416" s="226">
        <f t="shared" si="83"/>
        <v>-1.4719754852653182</v>
      </c>
      <c r="M416" s="228">
        <f t="shared" si="81"/>
        <v>5.2145077352653182</v>
      </c>
      <c r="N416" s="229">
        <f t="shared" si="82"/>
        <v>0.57929698234382521</v>
      </c>
      <c r="O416" s="229">
        <f t="shared" si="78"/>
        <v>0</v>
      </c>
      <c r="P416" s="229">
        <f t="shared" si="79"/>
        <v>-0.57929698234382521</v>
      </c>
      <c r="Q416" s="230">
        <f t="shared" si="73"/>
        <v>52.647506164171574</v>
      </c>
      <c r="R416" s="231">
        <f t="shared" si="74"/>
        <v>166.64750616417157</v>
      </c>
      <c r="S416" s="3"/>
      <c r="T416" s="3"/>
      <c r="U416" s="3"/>
      <c r="V416" s="3"/>
      <c r="W416" s="233">
        <f t="shared" si="80"/>
        <v>39485</v>
      </c>
    </row>
    <row r="417" spans="1:23" s="234" customFormat="1" x14ac:dyDescent="0.25">
      <c r="A417" s="3"/>
      <c r="B417" s="218">
        <f>+Datos!B408</f>
        <v>2008</v>
      </c>
      <c r="C417" s="219">
        <f>+Datos!C408</f>
        <v>2</v>
      </c>
      <c r="D417" s="220">
        <f>+Datos!D408</f>
        <v>8</v>
      </c>
      <c r="E417" s="221">
        <f>+Datos!E408</f>
        <v>3.3818063700000001</v>
      </c>
      <c r="F417" s="222">
        <f>+Datos!F408</f>
        <v>5.7729121485469612</v>
      </c>
      <c r="G417" s="223">
        <f>+Datos!G408</f>
        <v>1</v>
      </c>
      <c r="H417" s="224">
        <f t="shared" si="75"/>
        <v>5.7729121485469612</v>
      </c>
      <c r="I417" s="225">
        <f t="shared" si="76"/>
        <v>-2.3911057785469612</v>
      </c>
      <c r="J417" s="226">
        <f t="shared" si="77"/>
        <v>131.27018183887739</v>
      </c>
      <c r="K417" s="227">
        <f t="shared" si="72"/>
        <v>164.95200002069558</v>
      </c>
      <c r="L417" s="226">
        <f t="shared" si="83"/>
        <v>-1.6955061434759955</v>
      </c>
      <c r="M417" s="228">
        <f t="shared" si="81"/>
        <v>5.0773125134759951</v>
      </c>
      <c r="N417" s="229">
        <f t="shared" si="82"/>
        <v>0.69559963507096612</v>
      </c>
      <c r="O417" s="229">
        <f t="shared" si="78"/>
        <v>0</v>
      </c>
      <c r="P417" s="229">
        <f t="shared" si="79"/>
        <v>-0.69559963507096612</v>
      </c>
      <c r="Q417" s="230">
        <f t="shared" si="73"/>
        <v>50.952000020695579</v>
      </c>
      <c r="R417" s="231">
        <f t="shared" si="74"/>
        <v>164.95200002069558</v>
      </c>
      <c r="S417" s="3"/>
      <c r="T417" s="3"/>
      <c r="U417" s="3"/>
      <c r="V417" s="3"/>
      <c r="W417" s="233">
        <f t="shared" si="80"/>
        <v>39486</v>
      </c>
    </row>
    <row r="418" spans="1:23" s="234" customFormat="1" x14ac:dyDescent="0.25">
      <c r="A418" s="3"/>
      <c r="B418" s="218">
        <f>+Datos!B409</f>
        <v>2008</v>
      </c>
      <c r="C418" s="219">
        <f>+Datos!C409</f>
        <v>2</v>
      </c>
      <c r="D418" s="220">
        <f>+Datos!D409</f>
        <v>9</v>
      </c>
      <c r="E418" s="221">
        <f>+Datos!E409</f>
        <v>4.0130767799999996</v>
      </c>
      <c r="F418" s="222">
        <f>+Datos!F409</f>
        <v>5.751507043049811</v>
      </c>
      <c r="G418" s="223">
        <f>+Datos!G409</f>
        <v>1</v>
      </c>
      <c r="H418" s="224">
        <f t="shared" si="75"/>
        <v>5.751507043049811</v>
      </c>
      <c r="I418" s="225">
        <f t="shared" si="76"/>
        <v>-1.7384302630498114</v>
      </c>
      <c r="J418" s="226">
        <f t="shared" si="77"/>
        <v>130.05106980141872</v>
      </c>
      <c r="K418" s="227">
        <f t="shared" si="72"/>
        <v>163.73288798323691</v>
      </c>
      <c r="L418" s="226">
        <f t="shared" si="83"/>
        <v>-1.2191120374586717</v>
      </c>
      <c r="M418" s="228">
        <f t="shared" si="81"/>
        <v>5.2321888174586713</v>
      </c>
      <c r="N418" s="229">
        <f t="shared" si="82"/>
        <v>0.51931822559113971</v>
      </c>
      <c r="O418" s="229">
        <f t="shared" si="78"/>
        <v>0</v>
      </c>
      <c r="P418" s="229">
        <f t="shared" si="79"/>
        <v>-0.51931822559113971</v>
      </c>
      <c r="Q418" s="230">
        <f t="shared" si="73"/>
        <v>49.732887983236907</v>
      </c>
      <c r="R418" s="231">
        <f t="shared" si="74"/>
        <v>163.73288798323691</v>
      </c>
      <c r="S418" s="3"/>
      <c r="T418" s="3"/>
      <c r="U418" s="3"/>
      <c r="V418" s="3"/>
      <c r="W418" s="233">
        <f t="shared" si="80"/>
        <v>39487</v>
      </c>
    </row>
    <row r="419" spans="1:23" s="234" customFormat="1" x14ac:dyDescent="0.25">
      <c r="A419" s="3"/>
      <c r="B419" s="218">
        <f>+Datos!B410</f>
        <v>2008</v>
      </c>
      <c r="C419" s="219">
        <f>+Datos!C410</f>
        <v>2</v>
      </c>
      <c r="D419" s="220">
        <f>+Datos!D410</f>
        <v>10</v>
      </c>
      <c r="E419" s="221">
        <f>+Datos!E410</f>
        <v>0</v>
      </c>
      <c r="F419" s="222">
        <f>+Datos!F410</f>
        <v>5.7296047592088186</v>
      </c>
      <c r="G419" s="223">
        <f>+Datos!G410</f>
        <v>1</v>
      </c>
      <c r="H419" s="224">
        <f t="shared" si="75"/>
        <v>5.7296047592088186</v>
      </c>
      <c r="I419" s="225">
        <f t="shared" si="76"/>
        <v>-5.7296047592088186</v>
      </c>
      <c r="J419" s="226">
        <f t="shared" si="77"/>
        <v>126.11264264910628</v>
      </c>
      <c r="K419" s="227">
        <f t="shared" si="72"/>
        <v>159.79446083092446</v>
      </c>
      <c r="L419" s="226">
        <f t="shared" si="83"/>
        <v>-3.9384271523124426</v>
      </c>
      <c r="M419" s="228">
        <f t="shared" si="81"/>
        <v>3.9384271523124426</v>
      </c>
      <c r="N419" s="229">
        <f t="shared" si="82"/>
        <v>1.7911776068963761</v>
      </c>
      <c r="O419" s="229">
        <f t="shared" si="78"/>
        <v>0</v>
      </c>
      <c r="P419" s="229">
        <f t="shared" si="79"/>
        <v>-1.7911776068963761</v>
      </c>
      <c r="Q419" s="230">
        <f t="shared" si="73"/>
        <v>45.794460830924464</v>
      </c>
      <c r="R419" s="231">
        <f t="shared" si="74"/>
        <v>159.79446083092446</v>
      </c>
      <c r="S419" s="3"/>
      <c r="T419" s="3"/>
      <c r="U419" s="3"/>
      <c r="V419" s="3"/>
      <c r="W419" s="233">
        <f t="shared" si="80"/>
        <v>39488</v>
      </c>
    </row>
    <row r="420" spans="1:23" s="234" customFormat="1" x14ac:dyDescent="0.25">
      <c r="A420" s="3"/>
      <c r="B420" s="218">
        <f>+Datos!B411</f>
        <v>2008</v>
      </c>
      <c r="C420" s="219">
        <f>+Datos!C411</f>
        <v>2</v>
      </c>
      <c r="D420" s="220">
        <f>+Datos!D411</f>
        <v>11</v>
      </c>
      <c r="E420" s="221">
        <f>+Datos!E411</f>
        <v>0</v>
      </c>
      <c r="F420" s="222">
        <f>+Datos!F411</f>
        <v>5.7072205375054823</v>
      </c>
      <c r="G420" s="223">
        <f>+Datos!G411</f>
        <v>1</v>
      </c>
      <c r="H420" s="224">
        <f t="shared" si="75"/>
        <v>5.7072205375054823</v>
      </c>
      <c r="I420" s="225">
        <f t="shared" si="76"/>
        <v>-5.7072205375054823</v>
      </c>
      <c r="J420" s="226">
        <f t="shared" si="77"/>
        <v>122.3081788227679</v>
      </c>
      <c r="K420" s="227">
        <f t="shared" si="72"/>
        <v>155.98999700458609</v>
      </c>
      <c r="L420" s="226">
        <f t="shared" si="83"/>
        <v>-3.8044638263383774</v>
      </c>
      <c r="M420" s="228">
        <f t="shared" si="81"/>
        <v>3.8044638263383774</v>
      </c>
      <c r="N420" s="229">
        <f t="shared" si="82"/>
        <v>1.9027567111671049</v>
      </c>
      <c r="O420" s="229">
        <f t="shared" si="78"/>
        <v>0</v>
      </c>
      <c r="P420" s="229">
        <f t="shared" si="79"/>
        <v>-1.9027567111671049</v>
      </c>
      <c r="Q420" s="230">
        <f t="shared" si="73"/>
        <v>41.989997004586087</v>
      </c>
      <c r="R420" s="231">
        <f t="shared" si="74"/>
        <v>155.98999700458609</v>
      </c>
      <c r="S420" s="3"/>
      <c r="T420" s="3"/>
      <c r="U420" s="3"/>
      <c r="V420" s="3"/>
      <c r="W420" s="233">
        <f t="shared" si="80"/>
        <v>39489</v>
      </c>
    </row>
    <row r="421" spans="1:23" s="234" customFormat="1" x14ac:dyDescent="0.25">
      <c r="A421" s="3"/>
      <c r="B421" s="218">
        <f>+Datos!B412</f>
        <v>2008</v>
      </c>
      <c r="C421" s="219">
        <f>+Datos!C412</f>
        <v>2</v>
      </c>
      <c r="D421" s="220">
        <f>+Datos!D412</f>
        <v>12</v>
      </c>
      <c r="E421" s="221">
        <f>+Datos!E412</f>
        <v>0</v>
      </c>
      <c r="F421" s="222">
        <f>+Datos!F412</f>
        <v>5.6843695008116661</v>
      </c>
      <c r="G421" s="223">
        <f>+Datos!G412</f>
        <v>1</v>
      </c>
      <c r="H421" s="224">
        <f t="shared" si="75"/>
        <v>5.6843695008116661</v>
      </c>
      <c r="I421" s="225">
        <f t="shared" si="76"/>
        <v>-5.6843695008116661</v>
      </c>
      <c r="J421" s="226">
        <f t="shared" si="77"/>
        <v>118.6330338565171</v>
      </c>
      <c r="K421" s="227">
        <f t="shared" si="72"/>
        <v>152.31485203833529</v>
      </c>
      <c r="L421" s="226">
        <f t="shared" si="83"/>
        <v>-3.675144966250798</v>
      </c>
      <c r="M421" s="228">
        <f t="shared" si="81"/>
        <v>3.675144966250798</v>
      </c>
      <c r="N421" s="229">
        <f t="shared" si="82"/>
        <v>2.0092245345608681</v>
      </c>
      <c r="O421" s="229">
        <f t="shared" si="78"/>
        <v>0</v>
      </c>
      <c r="P421" s="229">
        <f t="shared" si="79"/>
        <v>-2.0092245345608681</v>
      </c>
      <c r="Q421" s="230">
        <f t="shared" si="73"/>
        <v>38.314852038335289</v>
      </c>
      <c r="R421" s="231">
        <f t="shared" si="74"/>
        <v>152.31485203833529</v>
      </c>
      <c r="S421" s="3"/>
      <c r="T421" s="3"/>
      <c r="U421" s="3"/>
      <c r="V421" s="3"/>
      <c r="W421" s="233">
        <f t="shared" si="80"/>
        <v>39490</v>
      </c>
    </row>
    <row r="422" spans="1:23" s="234" customFormat="1" x14ac:dyDescent="0.25">
      <c r="A422" s="3"/>
      <c r="B422" s="218">
        <f>+Datos!B413</f>
        <v>2008</v>
      </c>
      <c r="C422" s="219">
        <f>+Datos!C413</f>
        <v>2</v>
      </c>
      <c r="D422" s="220">
        <f>+Datos!D413</f>
        <v>13</v>
      </c>
      <c r="E422" s="221">
        <f>+Datos!E413</f>
        <v>0</v>
      </c>
      <c r="F422" s="222">
        <f>+Datos!F413</f>
        <v>5.661066654389602</v>
      </c>
      <c r="G422" s="223">
        <f>+Datos!G413</f>
        <v>1</v>
      </c>
      <c r="H422" s="224">
        <f t="shared" si="75"/>
        <v>5.661066654389602</v>
      </c>
      <c r="I422" s="225">
        <f t="shared" si="76"/>
        <v>-5.661066654389602</v>
      </c>
      <c r="J422" s="226">
        <f t="shared" si="77"/>
        <v>115.08271302614207</v>
      </c>
      <c r="K422" s="227">
        <f t="shared" si="72"/>
        <v>148.76453120796026</v>
      </c>
      <c r="L422" s="226">
        <f t="shared" si="83"/>
        <v>-3.5503208303750284</v>
      </c>
      <c r="M422" s="228">
        <f t="shared" si="81"/>
        <v>3.5503208303750284</v>
      </c>
      <c r="N422" s="229">
        <f t="shared" si="82"/>
        <v>2.1107458240145736</v>
      </c>
      <c r="O422" s="229">
        <f t="shared" si="78"/>
        <v>0</v>
      </c>
      <c r="P422" s="229">
        <f t="shared" si="79"/>
        <v>-2.1107458240145736</v>
      </c>
      <c r="Q422" s="230">
        <f t="shared" si="73"/>
        <v>34.76453120796026</v>
      </c>
      <c r="R422" s="231">
        <f t="shared" si="74"/>
        <v>148.76453120796026</v>
      </c>
      <c r="S422" s="3"/>
      <c r="T422" s="3"/>
      <c r="U422" s="3"/>
      <c r="V422" s="3"/>
      <c r="W422" s="233">
        <f t="shared" si="80"/>
        <v>39491</v>
      </c>
    </row>
    <row r="423" spans="1:23" s="234" customFormat="1" x14ac:dyDescent="0.25">
      <c r="A423" s="3"/>
      <c r="B423" s="218">
        <f>+Datos!B414</f>
        <v>2008</v>
      </c>
      <c r="C423" s="219">
        <f>+Datos!C414</f>
        <v>2</v>
      </c>
      <c r="D423" s="220">
        <f>+Datos!D414</f>
        <v>14</v>
      </c>
      <c r="E423" s="221">
        <f>+Datos!E414</f>
        <v>0</v>
      </c>
      <c r="F423" s="222">
        <f>+Datos!F414</f>
        <v>5.6373268858918903</v>
      </c>
      <c r="G423" s="223">
        <f>+Datos!G414</f>
        <v>1</v>
      </c>
      <c r="H423" s="224">
        <f t="shared" si="75"/>
        <v>5.6373268858918903</v>
      </c>
      <c r="I423" s="225">
        <f t="shared" si="76"/>
        <v>-5.6373268858918903</v>
      </c>
      <c r="J423" s="226">
        <f t="shared" si="77"/>
        <v>111.65286771501698</v>
      </c>
      <c r="K423" s="227">
        <f t="shared" si="72"/>
        <v>145.33468589683517</v>
      </c>
      <c r="L423" s="226">
        <f t="shared" si="83"/>
        <v>-3.4298453111250922</v>
      </c>
      <c r="M423" s="228">
        <f t="shared" si="81"/>
        <v>3.4298453111250922</v>
      </c>
      <c r="N423" s="229">
        <f t="shared" si="82"/>
        <v>2.2074815747667982</v>
      </c>
      <c r="O423" s="229">
        <f t="shared" si="78"/>
        <v>0</v>
      </c>
      <c r="P423" s="229">
        <f t="shared" si="79"/>
        <v>-2.2074815747667982</v>
      </c>
      <c r="Q423" s="230">
        <f t="shared" si="73"/>
        <v>31.334685896835168</v>
      </c>
      <c r="R423" s="231">
        <f t="shared" si="74"/>
        <v>145.33468589683517</v>
      </c>
      <c r="S423" s="3"/>
      <c r="T423" s="3"/>
      <c r="U423" s="3"/>
      <c r="V423" s="3"/>
      <c r="W423" s="233">
        <f t="shared" si="80"/>
        <v>39492</v>
      </c>
    </row>
    <row r="424" spans="1:23" s="234" customFormat="1" x14ac:dyDescent="0.25">
      <c r="A424" s="3"/>
      <c r="B424" s="218">
        <f>+Datos!B415</f>
        <v>2008</v>
      </c>
      <c r="C424" s="219">
        <f>+Datos!C415</f>
        <v>2</v>
      </c>
      <c r="D424" s="220">
        <f>+Datos!D415</f>
        <v>15</v>
      </c>
      <c r="E424" s="221">
        <f>+Datos!E415</f>
        <v>0</v>
      </c>
      <c r="F424" s="222">
        <f>+Datos!F415</f>
        <v>5.6131649653614994</v>
      </c>
      <c r="G424" s="223">
        <f>+Datos!G415</f>
        <v>1</v>
      </c>
      <c r="H424" s="224">
        <f t="shared" si="75"/>
        <v>5.6131649653614994</v>
      </c>
      <c r="I424" s="225">
        <f t="shared" si="76"/>
        <v>-5.6131649653614994</v>
      </c>
      <c r="J424" s="226">
        <f t="shared" si="77"/>
        <v>108.33929176555004</v>
      </c>
      <c r="K424" s="227">
        <f t="shared" si="72"/>
        <v>142.02110994736822</v>
      </c>
      <c r="L424" s="226">
        <f t="shared" si="83"/>
        <v>-3.3135759494669514</v>
      </c>
      <c r="M424" s="228">
        <f t="shared" si="81"/>
        <v>3.3135759494669514</v>
      </c>
      <c r="N424" s="229">
        <f t="shared" si="82"/>
        <v>2.299589015894548</v>
      </c>
      <c r="O424" s="229">
        <f t="shared" si="78"/>
        <v>0</v>
      </c>
      <c r="P424" s="229">
        <f t="shared" si="79"/>
        <v>-2.299589015894548</v>
      </c>
      <c r="Q424" s="230">
        <f t="shared" si="73"/>
        <v>28.021109947368217</v>
      </c>
      <c r="R424" s="231">
        <f t="shared" si="74"/>
        <v>142.02110994736822</v>
      </c>
      <c r="S424" s="3"/>
      <c r="T424" s="3"/>
      <c r="U424" s="3"/>
      <c r="V424" s="3"/>
      <c r="W424" s="233">
        <f t="shared" si="80"/>
        <v>39493</v>
      </c>
    </row>
    <row r="425" spans="1:23" s="234" customFormat="1" x14ac:dyDescent="0.25">
      <c r="A425" s="3"/>
      <c r="B425" s="218">
        <f>+Datos!B416</f>
        <v>2008</v>
      </c>
      <c r="C425" s="219">
        <f>+Datos!C416</f>
        <v>2</v>
      </c>
      <c r="D425" s="220">
        <f>+Datos!D416</f>
        <v>16</v>
      </c>
      <c r="E425" s="221">
        <f>+Datos!E416</f>
        <v>35.8020554</v>
      </c>
      <c r="F425" s="222">
        <f>+Datos!F416</f>
        <v>5.5885955452317644</v>
      </c>
      <c r="G425" s="223">
        <f>+Datos!G416</f>
        <v>1</v>
      </c>
      <c r="H425" s="224">
        <f t="shared" si="75"/>
        <v>5.5885955452317644</v>
      </c>
      <c r="I425" s="225">
        <f t="shared" si="76"/>
        <v>30.213459854768235</v>
      </c>
      <c r="J425" s="226">
        <f t="shared" si="77"/>
        <v>138.55275162031828</v>
      </c>
      <c r="K425" s="227">
        <f t="shared" si="72"/>
        <v>172.23456980213646</v>
      </c>
      <c r="L425" s="226">
        <f t="shared" si="83"/>
        <v>30.213459854768246</v>
      </c>
      <c r="M425" s="228">
        <f t="shared" si="81"/>
        <v>5.5885955452317644</v>
      </c>
      <c r="N425" s="229">
        <f t="shared" si="82"/>
        <v>0</v>
      </c>
      <c r="O425" s="229">
        <f t="shared" si="78"/>
        <v>0</v>
      </c>
      <c r="P425" s="229">
        <f t="shared" si="79"/>
        <v>0</v>
      </c>
      <c r="Q425" s="230">
        <f t="shared" si="73"/>
        <v>58.234569802136463</v>
      </c>
      <c r="R425" s="231">
        <f t="shared" si="74"/>
        <v>172.23456980213646</v>
      </c>
      <c r="S425" s="3"/>
      <c r="T425" s="3"/>
      <c r="U425" s="3"/>
      <c r="V425" s="3"/>
      <c r="W425" s="233">
        <f t="shared" si="80"/>
        <v>39494</v>
      </c>
    </row>
    <row r="426" spans="1:23" s="234" customFormat="1" x14ac:dyDescent="0.25">
      <c r="A426" s="3"/>
      <c r="B426" s="218">
        <f>+Datos!B417</f>
        <v>2008</v>
      </c>
      <c r="C426" s="219">
        <f>+Datos!C417</f>
        <v>2</v>
      </c>
      <c r="D426" s="220">
        <f>+Datos!D417</f>
        <v>17</v>
      </c>
      <c r="E426" s="221">
        <f>+Datos!E417</f>
        <v>36.1627808</v>
      </c>
      <c r="F426" s="222">
        <f>+Datos!F417</f>
        <v>5.5636331603263898</v>
      </c>
      <c r="G426" s="223">
        <f>+Datos!G417</f>
        <v>1</v>
      </c>
      <c r="H426" s="224">
        <f t="shared" si="75"/>
        <v>5.5636331603263898</v>
      </c>
      <c r="I426" s="225">
        <f t="shared" si="76"/>
        <v>30.59914763967361</v>
      </c>
      <c r="J426" s="226">
        <f t="shared" si="77"/>
        <v>169.15189925999189</v>
      </c>
      <c r="K426" s="227">
        <f t="shared" si="72"/>
        <v>202.83371744181008</v>
      </c>
      <c r="L426" s="226">
        <f t="shared" si="83"/>
        <v>30.599147639673618</v>
      </c>
      <c r="M426" s="228">
        <f t="shared" si="81"/>
        <v>5.5636331603263898</v>
      </c>
      <c r="N426" s="229">
        <f t="shared" si="82"/>
        <v>0</v>
      </c>
      <c r="O426" s="229">
        <f t="shared" si="78"/>
        <v>0</v>
      </c>
      <c r="P426" s="229">
        <f t="shared" si="79"/>
        <v>0</v>
      </c>
      <c r="Q426" s="230">
        <f t="shared" si="73"/>
        <v>88.83371744181008</v>
      </c>
      <c r="R426" s="231">
        <f t="shared" si="74"/>
        <v>202.83371744181008</v>
      </c>
      <c r="S426" s="3"/>
      <c r="T426" s="3"/>
      <c r="U426" s="3"/>
      <c r="V426" s="3"/>
      <c r="W426" s="233">
        <f t="shared" si="80"/>
        <v>39495</v>
      </c>
    </row>
    <row r="427" spans="1:23" s="234" customFormat="1" x14ac:dyDescent="0.25">
      <c r="A427" s="3"/>
      <c r="B427" s="218">
        <f>+Datos!B418</f>
        <v>2008</v>
      </c>
      <c r="C427" s="219">
        <f>+Datos!C418</f>
        <v>2</v>
      </c>
      <c r="D427" s="220">
        <f>+Datos!D418</f>
        <v>18</v>
      </c>
      <c r="E427" s="221">
        <f>+Datos!E418</f>
        <v>20.741745000000002</v>
      </c>
      <c r="F427" s="222">
        <f>+Datos!F418</f>
        <v>5.5382922278594462</v>
      </c>
      <c r="G427" s="223">
        <f>+Datos!G418</f>
        <v>1</v>
      </c>
      <c r="H427" s="224">
        <f t="shared" si="75"/>
        <v>5.5382922278594462</v>
      </c>
      <c r="I427" s="225">
        <f t="shared" si="76"/>
        <v>15.203452772140555</v>
      </c>
      <c r="J427" s="226">
        <f t="shared" si="77"/>
        <v>184.35535203213246</v>
      </c>
      <c r="K427" s="227">
        <f t="shared" si="72"/>
        <v>218.03717021395065</v>
      </c>
      <c r="L427" s="226">
        <f t="shared" si="83"/>
        <v>15.203452772140565</v>
      </c>
      <c r="M427" s="228">
        <f t="shared" si="81"/>
        <v>5.5382922278594462</v>
      </c>
      <c r="N427" s="229">
        <f t="shared" si="82"/>
        <v>0</v>
      </c>
      <c r="O427" s="229">
        <f t="shared" si="78"/>
        <v>0</v>
      </c>
      <c r="P427" s="229">
        <f t="shared" si="79"/>
        <v>0</v>
      </c>
      <c r="Q427" s="230">
        <f t="shared" si="73"/>
        <v>104.03717021395065</v>
      </c>
      <c r="R427" s="231">
        <f t="shared" si="74"/>
        <v>218.03717021395065</v>
      </c>
      <c r="S427" s="3"/>
      <c r="T427" s="3"/>
      <c r="U427" s="3"/>
      <c r="V427" s="3"/>
      <c r="W427" s="233">
        <f t="shared" si="80"/>
        <v>39496</v>
      </c>
    </row>
    <row r="428" spans="1:23" s="234" customFormat="1" x14ac:dyDescent="0.25">
      <c r="A428" s="3"/>
      <c r="B428" s="218">
        <f>+Datos!B419</f>
        <v>2008</v>
      </c>
      <c r="C428" s="219">
        <f>+Datos!C419</f>
        <v>2</v>
      </c>
      <c r="D428" s="220">
        <f>+Datos!D419</f>
        <v>19</v>
      </c>
      <c r="E428" s="221">
        <f>+Datos!E419</f>
        <v>58.392517099999999</v>
      </c>
      <c r="F428" s="222">
        <f>+Datos!F419</f>
        <v>5.5125870474353729</v>
      </c>
      <c r="G428" s="223">
        <f>+Datos!G419</f>
        <v>1</v>
      </c>
      <c r="H428" s="224">
        <f t="shared" si="75"/>
        <v>5.5125870474353729</v>
      </c>
      <c r="I428" s="225">
        <f t="shared" si="76"/>
        <v>52.879930052564625</v>
      </c>
      <c r="J428" s="226">
        <f t="shared" si="77"/>
        <v>186.31818181818181</v>
      </c>
      <c r="K428" s="227">
        <f t="shared" si="72"/>
        <v>220</v>
      </c>
      <c r="L428" s="226">
        <f t="shared" si="83"/>
        <v>1.9628297860493547</v>
      </c>
      <c r="M428" s="228">
        <f t="shared" si="81"/>
        <v>5.5125870474353729</v>
      </c>
      <c r="N428" s="229">
        <f t="shared" si="82"/>
        <v>0</v>
      </c>
      <c r="O428" s="229">
        <f t="shared" si="78"/>
        <v>50.917100266515263</v>
      </c>
      <c r="P428" s="229">
        <f t="shared" si="79"/>
        <v>50.917100266515263</v>
      </c>
      <c r="Q428" s="230">
        <f t="shared" si="73"/>
        <v>106</v>
      </c>
      <c r="R428" s="231">
        <f t="shared" si="74"/>
        <v>270.91710026651526</v>
      </c>
      <c r="S428" s="3"/>
      <c r="T428" s="3"/>
      <c r="U428" s="3"/>
      <c r="V428" s="3"/>
      <c r="W428" s="233">
        <f t="shared" si="80"/>
        <v>39497</v>
      </c>
    </row>
    <row r="429" spans="1:23" s="234" customFormat="1" x14ac:dyDescent="0.25">
      <c r="A429" s="3"/>
      <c r="B429" s="218">
        <f>+Datos!B420</f>
        <v>2008</v>
      </c>
      <c r="C429" s="219">
        <f>+Datos!C420</f>
        <v>2</v>
      </c>
      <c r="D429" s="220">
        <f>+Datos!D420</f>
        <v>20</v>
      </c>
      <c r="E429" s="221">
        <f>+Datos!E420</f>
        <v>2.9759893399999999</v>
      </c>
      <c r="F429" s="222">
        <f>+Datos!F420</f>
        <v>5.4865318010489776</v>
      </c>
      <c r="G429" s="223">
        <f>+Datos!G420</f>
        <v>1</v>
      </c>
      <c r="H429" s="224">
        <f t="shared" si="75"/>
        <v>5.4865318010489776</v>
      </c>
      <c r="I429" s="225">
        <f t="shared" si="76"/>
        <v>-2.5105424610489777</v>
      </c>
      <c r="J429" s="226">
        <f t="shared" si="77"/>
        <v>183.82447778208811</v>
      </c>
      <c r="K429" s="227">
        <f t="shared" si="72"/>
        <v>217.5062959639063</v>
      </c>
      <c r="L429" s="226">
        <f t="shared" si="83"/>
        <v>-2.4937040360937033</v>
      </c>
      <c r="M429" s="228">
        <f t="shared" si="81"/>
        <v>5.4696933760937032</v>
      </c>
      <c r="N429" s="229">
        <f t="shared" si="82"/>
        <v>1.6838424955274434E-2</v>
      </c>
      <c r="O429" s="229">
        <f t="shared" si="78"/>
        <v>0</v>
      </c>
      <c r="P429" s="229">
        <f t="shared" si="79"/>
        <v>-1.6838424955274434E-2</v>
      </c>
      <c r="Q429" s="230">
        <f t="shared" si="73"/>
        <v>103.5062959639063</v>
      </c>
      <c r="R429" s="231">
        <f t="shared" si="74"/>
        <v>217.5062959639063</v>
      </c>
      <c r="S429" s="3"/>
      <c r="T429" s="3"/>
      <c r="U429" s="3"/>
      <c r="V429" s="3"/>
      <c r="W429" s="233">
        <f t="shared" si="80"/>
        <v>39498</v>
      </c>
    </row>
    <row r="430" spans="1:23" s="234" customFormat="1" x14ac:dyDescent="0.25">
      <c r="A430" s="3"/>
      <c r="B430" s="218">
        <f>+Datos!B421</f>
        <v>2008</v>
      </c>
      <c r="C430" s="219">
        <f>+Datos!C421</f>
        <v>2</v>
      </c>
      <c r="D430" s="220">
        <f>+Datos!D421</f>
        <v>21</v>
      </c>
      <c r="E430" s="221">
        <f>+Datos!E421</f>
        <v>2.0741746399999998</v>
      </c>
      <c r="F430" s="222">
        <f>+Datos!F421</f>
        <v>5.4601405530854361</v>
      </c>
      <c r="G430" s="223">
        <f>+Datos!G421</f>
        <v>1</v>
      </c>
      <c r="H430" s="224">
        <f t="shared" si="75"/>
        <v>5.4601405530854361</v>
      </c>
      <c r="I430" s="225">
        <f t="shared" si="76"/>
        <v>-3.3859659130854363</v>
      </c>
      <c r="J430" s="226">
        <f t="shared" si="77"/>
        <v>180.51400182585851</v>
      </c>
      <c r="K430" s="227">
        <f t="shared" si="72"/>
        <v>214.1958200076767</v>
      </c>
      <c r="L430" s="226">
        <f t="shared" si="83"/>
        <v>-3.3104759562295953</v>
      </c>
      <c r="M430" s="228">
        <f t="shared" si="81"/>
        <v>5.3846505962295952</v>
      </c>
      <c r="N430" s="229">
        <f t="shared" si="82"/>
        <v>7.5489956855840923E-2</v>
      </c>
      <c r="O430" s="229">
        <f t="shared" si="78"/>
        <v>0</v>
      </c>
      <c r="P430" s="229">
        <f t="shared" si="79"/>
        <v>-7.5489956855840923E-2</v>
      </c>
      <c r="Q430" s="230">
        <f t="shared" si="73"/>
        <v>100.1958200076767</v>
      </c>
      <c r="R430" s="231">
        <f t="shared" si="74"/>
        <v>214.1958200076767</v>
      </c>
      <c r="S430" s="3"/>
      <c r="T430" s="3"/>
      <c r="U430" s="3"/>
      <c r="V430" s="3"/>
      <c r="W430" s="233">
        <f t="shared" si="80"/>
        <v>39499</v>
      </c>
    </row>
    <row r="431" spans="1:23" s="234" customFormat="1" x14ac:dyDescent="0.25">
      <c r="A431" s="3"/>
      <c r="B431" s="218">
        <f>+Datos!B422</f>
        <v>2008</v>
      </c>
      <c r="C431" s="219">
        <f>+Datos!C422</f>
        <v>2</v>
      </c>
      <c r="D431" s="220">
        <f>+Datos!D422</f>
        <v>22</v>
      </c>
      <c r="E431" s="221">
        <f>+Datos!E422</f>
        <v>3.42689705</v>
      </c>
      <c r="F431" s="222">
        <f>+Datos!F422</f>
        <v>5.4334272503202889</v>
      </c>
      <c r="G431" s="223">
        <f>+Datos!G422</f>
        <v>1</v>
      </c>
      <c r="H431" s="224">
        <f t="shared" si="75"/>
        <v>5.4334272503202889</v>
      </c>
      <c r="I431" s="225">
        <f t="shared" si="76"/>
        <v>-2.0065302003202889</v>
      </c>
      <c r="J431" s="226">
        <f t="shared" si="77"/>
        <v>178.58040948882891</v>
      </c>
      <c r="K431" s="227">
        <f t="shared" si="72"/>
        <v>212.26222767064709</v>
      </c>
      <c r="L431" s="226">
        <f t="shared" si="83"/>
        <v>-1.9335923370296086</v>
      </c>
      <c r="M431" s="228">
        <f t="shared" si="81"/>
        <v>5.3604893870296086</v>
      </c>
      <c r="N431" s="229">
        <f t="shared" si="82"/>
        <v>7.2937863290680305E-2</v>
      </c>
      <c r="O431" s="229">
        <f t="shared" si="78"/>
        <v>0</v>
      </c>
      <c r="P431" s="229">
        <f t="shared" si="79"/>
        <v>-7.2937863290680305E-2</v>
      </c>
      <c r="Q431" s="230">
        <f t="shared" si="73"/>
        <v>98.262227670647093</v>
      </c>
      <c r="R431" s="231">
        <f t="shared" si="74"/>
        <v>212.26222767064709</v>
      </c>
      <c r="S431" s="3"/>
      <c r="T431" s="3"/>
      <c r="U431" s="3"/>
      <c r="V431" s="3"/>
      <c r="W431" s="233">
        <f t="shared" si="80"/>
        <v>39500</v>
      </c>
    </row>
    <row r="432" spans="1:23" s="234" customFormat="1" x14ac:dyDescent="0.25">
      <c r="A432" s="3"/>
      <c r="B432" s="218">
        <f>+Datos!B423</f>
        <v>2008</v>
      </c>
      <c r="C432" s="219">
        <f>+Datos!C423</f>
        <v>2</v>
      </c>
      <c r="D432" s="220">
        <f>+Datos!D423</f>
        <v>23</v>
      </c>
      <c r="E432" s="221">
        <f>+Datos!E423</f>
        <v>0</v>
      </c>
      <c r="F432" s="222">
        <f>+Datos!F423</f>
        <v>5.406405721919449</v>
      </c>
      <c r="G432" s="223">
        <f>+Datos!G423</f>
        <v>1</v>
      </c>
      <c r="H432" s="224">
        <f t="shared" si="75"/>
        <v>5.406405721919449</v>
      </c>
      <c r="I432" s="225">
        <f t="shared" si="76"/>
        <v>-5.406405721919449</v>
      </c>
      <c r="J432" s="226">
        <f t="shared" si="77"/>
        <v>173.47299066358133</v>
      </c>
      <c r="K432" s="227">
        <f t="shared" si="72"/>
        <v>207.15480884539951</v>
      </c>
      <c r="L432" s="226">
        <f t="shared" si="83"/>
        <v>-5.1074188252475778</v>
      </c>
      <c r="M432" s="228">
        <f t="shared" si="81"/>
        <v>5.1074188252475778</v>
      </c>
      <c r="N432" s="229">
        <f t="shared" si="82"/>
        <v>0.29898689667187117</v>
      </c>
      <c r="O432" s="229">
        <f t="shared" si="78"/>
        <v>0</v>
      </c>
      <c r="P432" s="229">
        <f t="shared" si="79"/>
        <v>-0.29898689667187117</v>
      </c>
      <c r="Q432" s="230">
        <f t="shared" si="73"/>
        <v>93.154808845399515</v>
      </c>
      <c r="R432" s="231">
        <f t="shared" si="74"/>
        <v>207.15480884539951</v>
      </c>
      <c r="S432" s="3"/>
      <c r="T432" s="3"/>
      <c r="U432" s="3"/>
      <c r="V432" s="3"/>
      <c r="W432" s="233">
        <f t="shared" si="80"/>
        <v>39501</v>
      </c>
    </row>
    <row r="433" spans="1:23" s="234" customFormat="1" x14ac:dyDescent="0.25">
      <c r="A433" s="3"/>
      <c r="B433" s="218">
        <f>+Datos!B424</f>
        <v>2008</v>
      </c>
      <c r="C433" s="219">
        <f>+Datos!C424</f>
        <v>2</v>
      </c>
      <c r="D433" s="220">
        <f>+Datos!D424</f>
        <v>24</v>
      </c>
      <c r="E433" s="221">
        <f>+Datos!E424</f>
        <v>0</v>
      </c>
      <c r="F433" s="222">
        <f>+Datos!F424</f>
        <v>5.3790896794391934</v>
      </c>
      <c r="G433" s="223">
        <f>+Datos!G424</f>
        <v>1</v>
      </c>
      <c r="H433" s="224">
        <f t="shared" si="75"/>
        <v>5.3790896794391934</v>
      </c>
      <c r="I433" s="225">
        <f t="shared" si="76"/>
        <v>-5.3790896794391934</v>
      </c>
      <c r="J433" s="226">
        <f t="shared" si="77"/>
        <v>168.53635180688622</v>
      </c>
      <c r="K433" s="227">
        <f t="shared" si="72"/>
        <v>202.2181699887044</v>
      </c>
      <c r="L433" s="226">
        <f t="shared" si="83"/>
        <v>-4.9366388566951116</v>
      </c>
      <c r="M433" s="228">
        <f t="shared" si="81"/>
        <v>4.9366388566951116</v>
      </c>
      <c r="N433" s="229">
        <f t="shared" si="82"/>
        <v>0.44245082274408176</v>
      </c>
      <c r="O433" s="229">
        <f t="shared" si="78"/>
        <v>0</v>
      </c>
      <c r="P433" s="229">
        <f t="shared" si="79"/>
        <v>-0.44245082274408176</v>
      </c>
      <c r="Q433" s="230">
        <f t="shared" si="73"/>
        <v>88.218169988704403</v>
      </c>
      <c r="R433" s="231">
        <f t="shared" si="74"/>
        <v>202.2181699887044</v>
      </c>
      <c r="S433" s="3"/>
      <c r="T433" s="3"/>
      <c r="U433" s="3"/>
      <c r="V433" s="3"/>
      <c r="W433" s="233">
        <f t="shared" si="80"/>
        <v>39502</v>
      </c>
    </row>
    <row r="434" spans="1:23" s="234" customFormat="1" x14ac:dyDescent="0.25">
      <c r="A434" s="3"/>
      <c r="B434" s="218">
        <f>+Datos!B425</f>
        <v>2008</v>
      </c>
      <c r="C434" s="219">
        <f>+Datos!C425</f>
        <v>2</v>
      </c>
      <c r="D434" s="220">
        <f>+Datos!D425</f>
        <v>25</v>
      </c>
      <c r="E434" s="221">
        <f>+Datos!E425</f>
        <v>0.180362999</v>
      </c>
      <c r="F434" s="222">
        <f>+Datos!F425</f>
        <v>5.3514927168261694</v>
      </c>
      <c r="G434" s="223">
        <f>+Datos!G425</f>
        <v>1</v>
      </c>
      <c r="H434" s="224">
        <f t="shared" si="75"/>
        <v>5.3514927168261694</v>
      </c>
      <c r="I434" s="225">
        <f t="shared" si="76"/>
        <v>-5.1711297178261697</v>
      </c>
      <c r="J434" s="226">
        <f t="shared" si="77"/>
        <v>163.92305970431951</v>
      </c>
      <c r="K434" s="227">
        <f t="shared" si="72"/>
        <v>197.6048778861377</v>
      </c>
      <c r="L434" s="226">
        <f t="shared" si="83"/>
        <v>-4.6132921025667031</v>
      </c>
      <c r="M434" s="228">
        <f t="shared" si="81"/>
        <v>4.7936551015667028</v>
      </c>
      <c r="N434" s="229">
        <f t="shared" si="82"/>
        <v>0.55783761525946662</v>
      </c>
      <c r="O434" s="229">
        <f t="shared" si="78"/>
        <v>0</v>
      </c>
      <c r="P434" s="229">
        <f t="shared" si="79"/>
        <v>-0.55783761525946662</v>
      </c>
      <c r="Q434" s="230">
        <f t="shared" si="73"/>
        <v>83.6048778861377</v>
      </c>
      <c r="R434" s="231">
        <f t="shared" si="74"/>
        <v>197.6048778861377</v>
      </c>
      <c r="S434" s="3"/>
      <c r="T434" s="3"/>
      <c r="U434" s="3"/>
      <c r="V434" s="3"/>
      <c r="W434" s="233">
        <f t="shared" si="80"/>
        <v>39503</v>
      </c>
    </row>
    <row r="435" spans="1:23" s="234" customFormat="1" x14ac:dyDescent="0.25">
      <c r="A435" s="3"/>
      <c r="B435" s="218">
        <f>+Datos!B426</f>
        <v>2008</v>
      </c>
      <c r="C435" s="219">
        <f>+Datos!C426</f>
        <v>2</v>
      </c>
      <c r="D435" s="220">
        <f>+Datos!D426</f>
        <v>26</v>
      </c>
      <c r="E435" s="221">
        <f>+Datos!E426</f>
        <v>0</v>
      </c>
      <c r="F435" s="222">
        <f>+Datos!F426</f>
        <v>5.3236283104173907</v>
      </c>
      <c r="G435" s="223">
        <f>+Datos!G426</f>
        <v>1</v>
      </c>
      <c r="H435" s="224">
        <f t="shared" si="75"/>
        <v>5.3236283104173907</v>
      </c>
      <c r="I435" s="225">
        <f t="shared" si="76"/>
        <v>-5.3236283104173907</v>
      </c>
      <c r="J435" s="226">
        <f t="shared" si="77"/>
        <v>159.30560319928068</v>
      </c>
      <c r="K435" s="227">
        <f t="shared" si="72"/>
        <v>192.98742138109887</v>
      </c>
      <c r="L435" s="226">
        <f t="shared" si="83"/>
        <v>-4.617456505038831</v>
      </c>
      <c r="M435" s="228">
        <f t="shared" si="81"/>
        <v>4.617456505038831</v>
      </c>
      <c r="N435" s="229">
        <f t="shared" si="82"/>
        <v>0.70617180537855972</v>
      </c>
      <c r="O435" s="229">
        <f t="shared" si="78"/>
        <v>0</v>
      </c>
      <c r="P435" s="229">
        <f t="shared" si="79"/>
        <v>-0.70617180537855972</v>
      </c>
      <c r="Q435" s="230">
        <f t="shared" si="73"/>
        <v>78.987421381098869</v>
      </c>
      <c r="R435" s="231">
        <f t="shared" si="74"/>
        <v>192.98742138109887</v>
      </c>
      <c r="S435" s="3"/>
      <c r="T435" s="3"/>
      <c r="U435" s="3"/>
      <c r="V435" s="3"/>
      <c r="W435" s="233">
        <f t="shared" si="80"/>
        <v>39504</v>
      </c>
    </row>
    <row r="436" spans="1:23" s="234" customFormat="1" x14ac:dyDescent="0.25">
      <c r="A436" s="3"/>
      <c r="B436" s="218">
        <f>+Datos!B427</f>
        <v>2008</v>
      </c>
      <c r="C436" s="219">
        <f>+Datos!C427</f>
        <v>2</v>
      </c>
      <c r="D436" s="220">
        <f>+Datos!D427</f>
        <v>27</v>
      </c>
      <c r="E436" s="221">
        <f>+Datos!E427</f>
        <v>0.180362999</v>
      </c>
      <c r="F436" s="222">
        <f>+Datos!F427</f>
        <v>5.2955098189402392</v>
      </c>
      <c r="G436" s="223">
        <f>+Datos!G427</f>
        <v>1</v>
      </c>
      <c r="H436" s="224">
        <f t="shared" si="75"/>
        <v>5.2955098189402392</v>
      </c>
      <c r="I436" s="225">
        <f t="shared" si="76"/>
        <v>-5.1151468199402395</v>
      </c>
      <c r="J436" s="226">
        <f t="shared" si="77"/>
        <v>154.99154465927143</v>
      </c>
      <c r="K436" s="227">
        <f t="shared" si="72"/>
        <v>188.67336284108961</v>
      </c>
      <c r="L436" s="226">
        <f t="shared" si="83"/>
        <v>-4.3140585400092561</v>
      </c>
      <c r="M436" s="228">
        <f t="shared" si="81"/>
        <v>4.4944215390092559</v>
      </c>
      <c r="N436" s="229">
        <f t="shared" si="82"/>
        <v>0.8010882799309833</v>
      </c>
      <c r="O436" s="229">
        <f t="shared" si="78"/>
        <v>0</v>
      </c>
      <c r="P436" s="229">
        <f t="shared" si="79"/>
        <v>-0.8010882799309833</v>
      </c>
      <c r="Q436" s="230">
        <f t="shared" si="73"/>
        <v>74.673362841089613</v>
      </c>
      <c r="R436" s="231">
        <f t="shared" si="74"/>
        <v>188.67336284108961</v>
      </c>
      <c r="S436" s="3"/>
      <c r="T436" s="3"/>
      <c r="U436" s="3"/>
      <c r="V436" s="3"/>
      <c r="W436" s="233">
        <f t="shared" si="80"/>
        <v>39505</v>
      </c>
    </row>
    <row r="437" spans="1:23" s="234" customFormat="1" x14ac:dyDescent="0.25">
      <c r="A437" s="3"/>
      <c r="B437" s="218">
        <f>+Datos!B428</f>
        <v>2008</v>
      </c>
      <c r="C437" s="219">
        <f>+Datos!C428</f>
        <v>2</v>
      </c>
      <c r="D437" s="220">
        <f>+Datos!D428</f>
        <v>28</v>
      </c>
      <c r="E437" s="221">
        <f>+Datos!E428</f>
        <v>4.82471037</v>
      </c>
      <c r="F437" s="222">
        <f>+Datos!F428</f>
        <v>5.2671504835124665</v>
      </c>
      <c r="G437" s="223">
        <f>+Datos!G428</f>
        <v>1</v>
      </c>
      <c r="H437" s="224">
        <f t="shared" si="75"/>
        <v>5.2671504835124665</v>
      </c>
      <c r="I437" s="225">
        <f t="shared" si="76"/>
        <v>-0.44244011351246648</v>
      </c>
      <c r="J437" s="226">
        <f t="shared" si="77"/>
        <v>154.62393093403441</v>
      </c>
      <c r="K437" s="227">
        <f t="shared" si="72"/>
        <v>188.30574911585259</v>
      </c>
      <c r="L437" s="226">
        <f t="shared" si="83"/>
        <v>-0.36761372523702107</v>
      </c>
      <c r="M437" s="228">
        <f t="shared" si="81"/>
        <v>5.1923240952370211</v>
      </c>
      <c r="N437" s="229">
        <f t="shared" si="82"/>
        <v>7.482638827544541E-2</v>
      </c>
      <c r="O437" s="229">
        <f t="shared" si="78"/>
        <v>0</v>
      </c>
      <c r="P437" s="229">
        <f t="shared" si="79"/>
        <v>-7.482638827544541E-2</v>
      </c>
      <c r="Q437" s="230">
        <f t="shared" si="73"/>
        <v>74.305749115852592</v>
      </c>
      <c r="R437" s="231">
        <f t="shared" si="74"/>
        <v>188.30574911585259</v>
      </c>
      <c r="S437" s="3"/>
      <c r="T437" s="3"/>
      <c r="U437" s="3"/>
      <c r="V437" s="3"/>
      <c r="W437" s="233">
        <f t="shared" si="80"/>
        <v>39506</v>
      </c>
    </row>
    <row r="438" spans="1:23" s="234" customFormat="1" x14ac:dyDescent="0.25">
      <c r="A438" s="3"/>
      <c r="B438" s="218">
        <f>+Datos!B429</f>
        <v>2008</v>
      </c>
      <c r="C438" s="219">
        <f>+Datos!C429</f>
        <v>2</v>
      </c>
      <c r="D438" s="220">
        <f>+Datos!D429</f>
        <v>29</v>
      </c>
      <c r="E438" s="221">
        <f>+Datos!E429</f>
        <v>0</v>
      </c>
      <c r="F438" s="222">
        <f>+Datos!F429</f>
        <v>5.2385634276421875</v>
      </c>
      <c r="G438" s="223">
        <f>+Datos!G429</f>
        <v>1</v>
      </c>
      <c r="H438" s="224">
        <f t="shared" si="75"/>
        <v>5.2385634276421875</v>
      </c>
      <c r="I438" s="225">
        <f t="shared" si="76"/>
        <v>-5.2385634276421875</v>
      </c>
      <c r="J438" s="226">
        <f t="shared" si="77"/>
        <v>150.33703813024863</v>
      </c>
      <c r="K438" s="227">
        <f t="shared" si="72"/>
        <v>184.01885631206682</v>
      </c>
      <c r="L438" s="226">
        <f t="shared" si="83"/>
        <v>-4.2868928037857756</v>
      </c>
      <c r="M438" s="228">
        <f t="shared" si="81"/>
        <v>4.2868928037857756</v>
      </c>
      <c r="N438" s="229">
        <f t="shared" si="82"/>
        <v>0.95167062385641188</v>
      </c>
      <c r="O438" s="229">
        <f t="shared" si="78"/>
        <v>0</v>
      </c>
      <c r="P438" s="229">
        <f t="shared" si="79"/>
        <v>-0.95167062385641188</v>
      </c>
      <c r="Q438" s="230">
        <f t="shared" si="73"/>
        <v>70.018856312066816</v>
      </c>
      <c r="R438" s="231">
        <f t="shared" si="74"/>
        <v>184.01885631206682</v>
      </c>
      <c r="S438" s="3"/>
      <c r="T438" s="3"/>
      <c r="U438" s="3"/>
      <c r="V438" s="3"/>
      <c r="W438" s="233">
        <f t="shared" si="80"/>
        <v>39507</v>
      </c>
    </row>
    <row r="439" spans="1:23" s="234" customFormat="1" x14ac:dyDescent="0.25">
      <c r="A439" s="3"/>
      <c r="B439" s="218">
        <f>+Datos!B430</f>
        <v>2008</v>
      </c>
      <c r="C439" s="219">
        <f>+Datos!C430</f>
        <v>3</v>
      </c>
      <c r="D439" s="220">
        <f>+Datos!D430</f>
        <v>1</v>
      </c>
      <c r="E439" s="221">
        <f>+Datos!E430</f>
        <v>1.6791780000000001</v>
      </c>
      <c r="F439" s="222">
        <f>+Datos!F430</f>
        <v>5.2097616572278893</v>
      </c>
      <c r="G439" s="223">
        <f>+Datos!G430</f>
        <v>1</v>
      </c>
      <c r="H439" s="224">
        <f t="shared" si="75"/>
        <v>5.2097616572278893</v>
      </c>
      <c r="I439" s="225">
        <f t="shared" si="76"/>
        <v>-3.530583657227889</v>
      </c>
      <c r="J439" s="226">
        <f t="shared" si="77"/>
        <v>147.51509026359074</v>
      </c>
      <c r="K439" s="227">
        <f t="shared" si="72"/>
        <v>181.19690844540892</v>
      </c>
      <c r="L439" s="226">
        <f t="shared" si="83"/>
        <v>-2.8219478666578937</v>
      </c>
      <c r="M439" s="228">
        <f t="shared" si="81"/>
        <v>4.5011258666578939</v>
      </c>
      <c r="N439" s="229">
        <f t="shared" si="82"/>
        <v>0.70863579056999537</v>
      </c>
      <c r="O439" s="229">
        <f t="shared" si="78"/>
        <v>0</v>
      </c>
      <c r="P439" s="229">
        <f t="shared" si="79"/>
        <v>-0.70863579056999537</v>
      </c>
      <c r="Q439" s="230">
        <f t="shared" si="73"/>
        <v>67.196908445408923</v>
      </c>
      <c r="R439" s="231">
        <f t="shared" si="74"/>
        <v>181.19690844540892</v>
      </c>
      <c r="S439" s="3"/>
      <c r="T439" s="3"/>
      <c r="U439" s="3"/>
      <c r="V439" s="3"/>
      <c r="W439" s="233">
        <f t="shared" si="80"/>
        <v>39508</v>
      </c>
    </row>
    <row r="440" spans="1:23" s="234" customFormat="1" x14ac:dyDescent="0.25">
      <c r="A440" s="3"/>
      <c r="B440" s="218">
        <f>+Datos!B431</f>
        <v>2008</v>
      </c>
      <c r="C440" s="219">
        <f>+Datos!C431</f>
        <v>3</v>
      </c>
      <c r="D440" s="220">
        <f>+Datos!D431</f>
        <v>2</v>
      </c>
      <c r="E440" s="221">
        <f>+Datos!E431</f>
        <v>0</v>
      </c>
      <c r="F440" s="222">
        <f>+Datos!F431</f>
        <v>5.1807580605584258</v>
      </c>
      <c r="G440" s="223">
        <f>+Datos!G431</f>
        <v>1</v>
      </c>
      <c r="H440" s="224">
        <f t="shared" si="75"/>
        <v>5.1807580605584258</v>
      </c>
      <c r="I440" s="225">
        <f t="shared" si="76"/>
        <v>-5.1807580605584258</v>
      </c>
      <c r="J440" s="226">
        <f t="shared" si="77"/>
        <v>143.46979222271699</v>
      </c>
      <c r="K440" s="227">
        <f t="shared" si="72"/>
        <v>177.15161040453518</v>
      </c>
      <c r="L440" s="226">
        <f t="shared" si="83"/>
        <v>-4.045298040873746</v>
      </c>
      <c r="M440" s="228">
        <f t="shared" si="81"/>
        <v>4.045298040873746</v>
      </c>
      <c r="N440" s="229">
        <f t="shared" si="82"/>
        <v>1.1354600196846798</v>
      </c>
      <c r="O440" s="229">
        <f t="shared" si="78"/>
        <v>0</v>
      </c>
      <c r="P440" s="229">
        <f t="shared" si="79"/>
        <v>-1.1354600196846798</v>
      </c>
      <c r="Q440" s="230">
        <f t="shared" si="73"/>
        <v>63.151610404535177</v>
      </c>
      <c r="R440" s="231">
        <f t="shared" si="74"/>
        <v>177.15161040453518</v>
      </c>
      <c r="S440" s="3"/>
      <c r="T440" s="3"/>
      <c r="U440" s="3"/>
      <c r="V440" s="3"/>
      <c r="W440" s="233">
        <f t="shared" si="80"/>
        <v>39509</v>
      </c>
    </row>
    <row r="441" spans="1:23" s="234" customFormat="1" x14ac:dyDescent="0.25">
      <c r="A441" s="3"/>
      <c r="B441" s="218">
        <f>+Datos!B432</f>
        <v>2008</v>
      </c>
      <c r="C441" s="219">
        <f>+Datos!C432</f>
        <v>3</v>
      </c>
      <c r="D441" s="220">
        <f>+Datos!D432</f>
        <v>3</v>
      </c>
      <c r="E441" s="221">
        <f>+Datos!E432</f>
        <v>2.5587475300000002</v>
      </c>
      <c r="F441" s="222">
        <f>+Datos!F432</f>
        <v>5.1515654083130169</v>
      </c>
      <c r="G441" s="223">
        <f>+Datos!G432</f>
        <v>1</v>
      </c>
      <c r="H441" s="224">
        <f t="shared" si="75"/>
        <v>5.1515654083130169</v>
      </c>
      <c r="I441" s="225">
        <f t="shared" si="76"/>
        <v>-2.5928178783130167</v>
      </c>
      <c r="J441" s="226">
        <f t="shared" si="77"/>
        <v>141.48708352644297</v>
      </c>
      <c r="K441" s="227">
        <f t="shared" si="72"/>
        <v>175.16890170826116</v>
      </c>
      <c r="L441" s="226">
        <f t="shared" si="83"/>
        <v>-1.9827086962740168</v>
      </c>
      <c r="M441" s="228">
        <f t="shared" si="81"/>
        <v>4.5414562262740166</v>
      </c>
      <c r="N441" s="229">
        <f t="shared" si="82"/>
        <v>0.61010918203900033</v>
      </c>
      <c r="O441" s="229">
        <f t="shared" si="78"/>
        <v>0</v>
      </c>
      <c r="P441" s="229">
        <f t="shared" si="79"/>
        <v>-0.61010918203900033</v>
      </c>
      <c r="Q441" s="230">
        <f t="shared" si="73"/>
        <v>61.16890170826116</v>
      </c>
      <c r="R441" s="231">
        <f t="shared" si="74"/>
        <v>175.16890170826116</v>
      </c>
      <c r="S441" s="3"/>
      <c r="T441" s="3"/>
      <c r="U441" s="3"/>
      <c r="V441" s="3"/>
      <c r="W441" s="233">
        <f t="shared" si="80"/>
        <v>39510</v>
      </c>
    </row>
    <row r="442" spans="1:23" s="234" customFormat="1" x14ac:dyDescent="0.25">
      <c r="A442" s="3"/>
      <c r="B442" s="218">
        <f>+Datos!B433</f>
        <v>2008</v>
      </c>
      <c r="C442" s="219">
        <f>+Datos!C433</f>
        <v>3</v>
      </c>
      <c r="D442" s="220">
        <f>+Datos!D433</f>
        <v>4</v>
      </c>
      <c r="E442" s="221">
        <f>+Datos!E433</f>
        <v>6.7966733000000001</v>
      </c>
      <c r="F442" s="222">
        <f>+Datos!F433</f>
        <v>5.1221963535612529</v>
      </c>
      <c r="G442" s="223">
        <f>+Datos!G433</f>
        <v>1</v>
      </c>
      <c r="H442" s="224">
        <f t="shared" si="75"/>
        <v>5.1221963535612529</v>
      </c>
      <c r="I442" s="225">
        <f t="shared" si="76"/>
        <v>1.6744769464387472</v>
      </c>
      <c r="J442" s="226">
        <f t="shared" si="77"/>
        <v>143.16156047288172</v>
      </c>
      <c r="K442" s="227">
        <f t="shared" si="72"/>
        <v>176.8433786546999</v>
      </c>
      <c r="L442" s="226">
        <f t="shared" si="83"/>
        <v>1.6744769464387446</v>
      </c>
      <c r="M442" s="228">
        <f t="shared" si="81"/>
        <v>5.1221963535612529</v>
      </c>
      <c r="N442" s="229">
        <f t="shared" si="82"/>
        <v>0</v>
      </c>
      <c r="O442" s="229">
        <f t="shared" si="78"/>
        <v>0</v>
      </c>
      <c r="P442" s="229">
        <f t="shared" si="79"/>
        <v>0</v>
      </c>
      <c r="Q442" s="230">
        <f t="shared" si="73"/>
        <v>62.843378654699904</v>
      </c>
      <c r="R442" s="231">
        <f t="shared" si="74"/>
        <v>176.8433786546999</v>
      </c>
      <c r="S442" s="3"/>
      <c r="T442" s="3"/>
      <c r="U442" s="3"/>
      <c r="V442" s="3"/>
      <c r="W442" s="233">
        <f t="shared" si="80"/>
        <v>39511</v>
      </c>
    </row>
    <row r="443" spans="1:23" s="234" customFormat="1" x14ac:dyDescent="0.25">
      <c r="A443" s="3"/>
      <c r="B443" s="218">
        <f>+Datos!B434</f>
        <v>2008</v>
      </c>
      <c r="C443" s="219">
        <f>+Datos!C434</f>
        <v>3</v>
      </c>
      <c r="D443" s="220">
        <f>+Datos!D434</f>
        <v>5</v>
      </c>
      <c r="E443" s="221">
        <f>+Datos!E434</f>
        <v>1.2793738800000001</v>
      </c>
      <c r="F443" s="222">
        <f>+Datos!F434</f>
        <v>5.092663431763091</v>
      </c>
      <c r="G443" s="223">
        <f>+Datos!G434</f>
        <v>1</v>
      </c>
      <c r="H443" s="224">
        <f t="shared" si="75"/>
        <v>5.092663431763091</v>
      </c>
      <c r="I443" s="225">
        <f t="shared" si="76"/>
        <v>-3.8132895517630909</v>
      </c>
      <c r="J443" s="226">
        <f t="shared" si="77"/>
        <v>140.26131808532611</v>
      </c>
      <c r="K443" s="227">
        <f t="shared" si="72"/>
        <v>173.9431362671443</v>
      </c>
      <c r="L443" s="226">
        <f t="shared" si="83"/>
        <v>-2.9002423875556076</v>
      </c>
      <c r="M443" s="228">
        <f t="shared" si="81"/>
        <v>4.1796162675556072</v>
      </c>
      <c r="N443" s="229">
        <f t="shared" si="82"/>
        <v>0.91304716420748377</v>
      </c>
      <c r="O443" s="229">
        <f t="shared" si="78"/>
        <v>0</v>
      </c>
      <c r="P443" s="229">
        <f t="shared" si="79"/>
        <v>-0.91304716420748377</v>
      </c>
      <c r="Q443" s="230">
        <f t="shared" si="73"/>
        <v>59.943136267144297</v>
      </c>
      <c r="R443" s="231">
        <f t="shared" si="74"/>
        <v>173.9431362671443</v>
      </c>
      <c r="S443" s="3"/>
      <c r="T443" s="3"/>
      <c r="U443" s="3"/>
      <c r="V443" s="3"/>
      <c r="W443" s="233">
        <f t="shared" si="80"/>
        <v>39512</v>
      </c>
    </row>
    <row r="444" spans="1:23" s="234" customFormat="1" x14ac:dyDescent="0.25">
      <c r="A444" s="3"/>
      <c r="B444" s="218">
        <f>+Datos!B435</f>
        <v>2008</v>
      </c>
      <c r="C444" s="219">
        <f>+Datos!C435</f>
        <v>3</v>
      </c>
      <c r="D444" s="220">
        <f>+Datos!D435</f>
        <v>6</v>
      </c>
      <c r="E444" s="221">
        <f>+Datos!E435</f>
        <v>13.5133858</v>
      </c>
      <c r="F444" s="222">
        <f>+Datos!F435</f>
        <v>5.0629790607688543</v>
      </c>
      <c r="G444" s="223">
        <f>+Datos!G435</f>
        <v>1</v>
      </c>
      <c r="H444" s="224">
        <f t="shared" si="75"/>
        <v>5.0629790607688543</v>
      </c>
      <c r="I444" s="225">
        <f t="shared" si="76"/>
        <v>8.4504067392311448</v>
      </c>
      <c r="J444" s="226">
        <f t="shared" si="77"/>
        <v>148.71172482455725</v>
      </c>
      <c r="K444" s="227">
        <f t="shared" si="72"/>
        <v>182.39354300637544</v>
      </c>
      <c r="L444" s="226">
        <f t="shared" si="83"/>
        <v>8.4504067392311413</v>
      </c>
      <c r="M444" s="228">
        <f t="shared" si="81"/>
        <v>5.0629790607688543</v>
      </c>
      <c r="N444" s="229">
        <f t="shared" si="82"/>
        <v>0</v>
      </c>
      <c r="O444" s="229">
        <f t="shared" si="78"/>
        <v>0</v>
      </c>
      <c r="P444" s="229">
        <f t="shared" si="79"/>
        <v>0</v>
      </c>
      <c r="Q444" s="230">
        <f t="shared" si="73"/>
        <v>68.393543006375438</v>
      </c>
      <c r="R444" s="231">
        <f t="shared" si="74"/>
        <v>182.39354300637544</v>
      </c>
      <c r="S444" s="3"/>
      <c r="T444" s="3"/>
      <c r="U444" s="3"/>
      <c r="V444" s="3"/>
      <c r="W444" s="233">
        <f t="shared" si="80"/>
        <v>39513</v>
      </c>
    </row>
    <row r="445" spans="1:23" s="234" customFormat="1" x14ac:dyDescent="0.25">
      <c r="A445" s="3"/>
      <c r="B445" s="218">
        <f>+Datos!B436</f>
        <v>2008</v>
      </c>
      <c r="C445" s="219">
        <f>+Datos!C436</f>
        <v>3</v>
      </c>
      <c r="D445" s="220">
        <f>+Datos!D436</f>
        <v>7</v>
      </c>
      <c r="E445" s="221">
        <f>+Datos!E436</f>
        <v>1.9990214100000001</v>
      </c>
      <c r="F445" s="222">
        <f>+Datos!F436</f>
        <v>5.0331555408192372</v>
      </c>
      <c r="G445" s="223">
        <f>+Datos!G436</f>
        <v>1</v>
      </c>
      <c r="H445" s="224">
        <f t="shared" si="75"/>
        <v>5.0331555408192372</v>
      </c>
      <c r="I445" s="225">
        <f t="shared" si="76"/>
        <v>-3.0341341308192371</v>
      </c>
      <c r="J445" s="226">
        <f t="shared" si="77"/>
        <v>146.30961216475535</v>
      </c>
      <c r="K445" s="227">
        <f t="shared" si="72"/>
        <v>179.99143034657354</v>
      </c>
      <c r="L445" s="226">
        <f t="shared" si="83"/>
        <v>-2.4021126598019009</v>
      </c>
      <c r="M445" s="228">
        <f t="shared" si="81"/>
        <v>4.401134069801901</v>
      </c>
      <c r="N445" s="229">
        <f t="shared" si="82"/>
        <v>0.63202147101733619</v>
      </c>
      <c r="O445" s="229">
        <f t="shared" si="78"/>
        <v>0</v>
      </c>
      <c r="P445" s="229">
        <f t="shared" si="79"/>
        <v>-0.63202147101733619</v>
      </c>
      <c r="Q445" s="230">
        <f t="shared" si="73"/>
        <v>65.991430346573537</v>
      </c>
      <c r="R445" s="231">
        <f t="shared" si="74"/>
        <v>179.99143034657354</v>
      </c>
      <c r="S445" s="3"/>
      <c r="T445" s="3"/>
      <c r="U445" s="3"/>
      <c r="V445" s="3"/>
      <c r="W445" s="233">
        <f t="shared" si="80"/>
        <v>39514</v>
      </c>
    </row>
    <row r="446" spans="1:23" s="234" customFormat="1" x14ac:dyDescent="0.25">
      <c r="A446" s="3"/>
      <c r="B446" s="218">
        <f>+Datos!B437</f>
        <v>2008</v>
      </c>
      <c r="C446" s="219">
        <f>+Datos!C437</f>
        <v>3</v>
      </c>
      <c r="D446" s="220">
        <f>+Datos!D437</f>
        <v>8</v>
      </c>
      <c r="E446" s="221">
        <f>+Datos!E437</f>
        <v>0</v>
      </c>
      <c r="F446" s="222">
        <f>+Datos!F437</f>
        <v>5.0032050545452993</v>
      </c>
      <c r="G446" s="223">
        <f>+Datos!G437</f>
        <v>1</v>
      </c>
      <c r="H446" s="224">
        <f t="shared" si="75"/>
        <v>5.0032050545452993</v>
      </c>
      <c r="I446" s="225">
        <f t="shared" si="76"/>
        <v>-5.0032050545452993</v>
      </c>
      <c r="J446" s="226">
        <f t="shared" si="77"/>
        <v>142.4330396311048</v>
      </c>
      <c r="K446" s="227">
        <f t="shared" si="72"/>
        <v>176.11485781292299</v>
      </c>
      <c r="L446" s="226">
        <f t="shared" si="83"/>
        <v>-3.8765725336505454</v>
      </c>
      <c r="M446" s="228">
        <f t="shared" si="81"/>
        <v>3.8765725336505454</v>
      </c>
      <c r="N446" s="229">
        <f t="shared" si="82"/>
        <v>1.1266325208947539</v>
      </c>
      <c r="O446" s="229">
        <f t="shared" si="78"/>
        <v>0</v>
      </c>
      <c r="P446" s="229">
        <f t="shared" si="79"/>
        <v>-1.1266325208947539</v>
      </c>
      <c r="Q446" s="230">
        <f t="shared" si="73"/>
        <v>62.114857812922992</v>
      </c>
      <c r="R446" s="231">
        <f t="shared" si="74"/>
        <v>176.11485781292299</v>
      </c>
      <c r="S446" s="3"/>
      <c r="T446" s="3"/>
      <c r="U446" s="3"/>
      <c r="V446" s="3"/>
      <c r="W446" s="233">
        <f t="shared" si="80"/>
        <v>39515</v>
      </c>
    </row>
    <row r="447" spans="1:23" s="234" customFormat="1" x14ac:dyDescent="0.25">
      <c r="A447" s="3"/>
      <c r="B447" s="218">
        <f>+Datos!B438</f>
        <v>2008</v>
      </c>
      <c r="C447" s="219">
        <f>+Datos!C438</f>
        <v>3</v>
      </c>
      <c r="D447" s="220">
        <f>+Datos!D438</f>
        <v>9</v>
      </c>
      <c r="E447" s="221">
        <f>+Datos!E438</f>
        <v>3.9980430600000001</v>
      </c>
      <c r="F447" s="222">
        <f>+Datos!F438</f>
        <v>4.9731396669684678</v>
      </c>
      <c r="G447" s="223">
        <f>+Datos!G438</f>
        <v>1</v>
      </c>
      <c r="H447" s="224">
        <f t="shared" si="75"/>
        <v>4.9731396669684678</v>
      </c>
      <c r="I447" s="225">
        <f t="shared" si="76"/>
        <v>-0.97509660696846767</v>
      </c>
      <c r="J447" s="226">
        <f t="shared" si="77"/>
        <v>141.68956320026788</v>
      </c>
      <c r="K447" s="227">
        <f t="shared" si="72"/>
        <v>175.37138138208607</v>
      </c>
      <c r="L447" s="226">
        <f t="shared" si="83"/>
        <v>-0.74347643083692105</v>
      </c>
      <c r="M447" s="228">
        <f t="shared" si="81"/>
        <v>4.7415194908369216</v>
      </c>
      <c r="N447" s="229">
        <f t="shared" si="82"/>
        <v>0.23162017613154617</v>
      </c>
      <c r="O447" s="229">
        <f t="shared" si="78"/>
        <v>0</v>
      </c>
      <c r="P447" s="229">
        <f t="shared" si="79"/>
        <v>-0.23162017613154617</v>
      </c>
      <c r="Q447" s="230">
        <f t="shared" si="73"/>
        <v>61.371381382086071</v>
      </c>
      <c r="R447" s="231">
        <f t="shared" si="74"/>
        <v>175.37138138208607</v>
      </c>
      <c r="S447" s="3"/>
      <c r="T447" s="3"/>
      <c r="U447" s="3"/>
      <c r="V447" s="3"/>
      <c r="W447" s="233">
        <f t="shared" si="80"/>
        <v>39516</v>
      </c>
    </row>
    <row r="448" spans="1:23" s="234" customFormat="1" x14ac:dyDescent="0.25">
      <c r="A448" s="3"/>
      <c r="B448" s="218">
        <f>+Datos!B439</f>
        <v>2008</v>
      </c>
      <c r="C448" s="219">
        <f>+Datos!C439</f>
        <v>3</v>
      </c>
      <c r="D448" s="220">
        <f>+Datos!D439</f>
        <v>10</v>
      </c>
      <c r="E448" s="221">
        <f>+Datos!E439</f>
        <v>30.625011400000002</v>
      </c>
      <c r="F448" s="222">
        <f>+Datos!F439</f>
        <v>4.9429713255005412</v>
      </c>
      <c r="G448" s="223">
        <f>+Datos!G439</f>
        <v>1</v>
      </c>
      <c r="H448" s="224">
        <f t="shared" si="75"/>
        <v>4.9429713255005412</v>
      </c>
      <c r="I448" s="225">
        <f t="shared" si="76"/>
        <v>25.682040074499461</v>
      </c>
      <c r="J448" s="226">
        <f t="shared" si="77"/>
        <v>167.37160327476735</v>
      </c>
      <c r="K448" s="227">
        <f t="shared" si="72"/>
        <v>201.05342145658554</v>
      </c>
      <c r="L448" s="226">
        <f t="shared" si="83"/>
        <v>25.682040074499469</v>
      </c>
      <c r="M448" s="228">
        <f t="shared" si="81"/>
        <v>4.9429713255005412</v>
      </c>
      <c r="N448" s="229">
        <f t="shared" si="82"/>
        <v>0</v>
      </c>
      <c r="O448" s="229">
        <f t="shared" si="78"/>
        <v>0</v>
      </c>
      <c r="P448" s="229">
        <f t="shared" si="79"/>
        <v>0</v>
      </c>
      <c r="Q448" s="230">
        <f t="shared" si="73"/>
        <v>87.053421456585539</v>
      </c>
      <c r="R448" s="231">
        <f t="shared" si="74"/>
        <v>201.05342145658554</v>
      </c>
      <c r="S448" s="3"/>
      <c r="T448" s="3"/>
      <c r="U448" s="3"/>
      <c r="V448" s="3"/>
      <c r="W448" s="233">
        <f t="shared" si="80"/>
        <v>39517</v>
      </c>
    </row>
    <row r="449" spans="1:23" s="234" customFormat="1" x14ac:dyDescent="0.25">
      <c r="A449" s="3"/>
      <c r="B449" s="218">
        <f>+Datos!B440</f>
        <v>2008</v>
      </c>
      <c r="C449" s="219">
        <f>+Datos!C440</f>
        <v>3</v>
      </c>
      <c r="D449" s="220">
        <f>+Datos!D440</f>
        <v>11</v>
      </c>
      <c r="E449" s="221">
        <f>+Datos!E440</f>
        <v>0</v>
      </c>
      <c r="F449" s="222">
        <f>+Datos!F440</f>
        <v>4.9127118599436823</v>
      </c>
      <c r="G449" s="223">
        <f>+Datos!G440</f>
        <v>1</v>
      </c>
      <c r="H449" s="224">
        <f t="shared" si="75"/>
        <v>4.9127118599436823</v>
      </c>
      <c r="I449" s="225">
        <f t="shared" si="76"/>
        <v>-4.9127118599436823</v>
      </c>
      <c r="J449" s="226">
        <f t="shared" si="77"/>
        <v>163.0161353430581</v>
      </c>
      <c r="K449" s="227">
        <f t="shared" si="72"/>
        <v>196.69795352487628</v>
      </c>
      <c r="L449" s="226">
        <f t="shared" si="83"/>
        <v>-4.3554679317092564</v>
      </c>
      <c r="M449" s="228">
        <f t="shared" si="81"/>
        <v>4.3554679317092564</v>
      </c>
      <c r="N449" s="229">
        <f t="shared" si="82"/>
        <v>0.55724392823442592</v>
      </c>
      <c r="O449" s="229">
        <f t="shared" si="78"/>
        <v>0</v>
      </c>
      <c r="P449" s="229">
        <f t="shared" si="79"/>
        <v>-0.55724392823442592</v>
      </c>
      <c r="Q449" s="230">
        <f t="shared" si="73"/>
        <v>82.697953524876283</v>
      </c>
      <c r="R449" s="231">
        <f t="shared" si="74"/>
        <v>196.69795352487628</v>
      </c>
      <c r="S449" s="3"/>
      <c r="T449" s="3"/>
      <c r="U449" s="3"/>
      <c r="V449" s="3"/>
      <c r="W449" s="233">
        <f t="shared" si="80"/>
        <v>39518</v>
      </c>
    </row>
    <row r="450" spans="1:23" s="234" customFormat="1" x14ac:dyDescent="0.25">
      <c r="A450" s="3"/>
      <c r="B450" s="218">
        <f>+Datos!B441</f>
        <v>2008</v>
      </c>
      <c r="C450" s="219">
        <f>+Datos!C441</f>
        <v>3</v>
      </c>
      <c r="D450" s="220">
        <f>+Datos!D441</f>
        <v>12</v>
      </c>
      <c r="E450" s="221">
        <f>+Datos!E441</f>
        <v>0</v>
      </c>
      <c r="F450" s="222">
        <f>+Datos!F441</f>
        <v>4.8823729824904225</v>
      </c>
      <c r="G450" s="223">
        <f>+Datos!G441</f>
        <v>1</v>
      </c>
      <c r="H450" s="224">
        <f t="shared" si="75"/>
        <v>4.8823729824904225</v>
      </c>
      <c r="I450" s="225">
        <f t="shared" si="76"/>
        <v>-4.8823729824904225</v>
      </c>
      <c r="J450" s="226">
        <f t="shared" si="77"/>
        <v>158.79986448962489</v>
      </c>
      <c r="K450" s="227">
        <f t="shared" si="72"/>
        <v>192.48168267144308</v>
      </c>
      <c r="L450" s="226">
        <f t="shared" si="83"/>
        <v>-4.2162708534332012</v>
      </c>
      <c r="M450" s="228">
        <f t="shared" si="81"/>
        <v>4.2162708534332012</v>
      </c>
      <c r="N450" s="229">
        <f t="shared" si="82"/>
        <v>0.66610212905722133</v>
      </c>
      <c r="O450" s="229">
        <f t="shared" si="78"/>
        <v>0</v>
      </c>
      <c r="P450" s="229">
        <f t="shared" si="79"/>
        <v>-0.66610212905722133</v>
      </c>
      <c r="Q450" s="230">
        <f t="shared" si="73"/>
        <v>78.481682671443082</v>
      </c>
      <c r="R450" s="231">
        <f t="shared" si="74"/>
        <v>192.48168267144308</v>
      </c>
      <c r="S450" s="3"/>
      <c r="T450" s="3"/>
      <c r="U450" s="3"/>
      <c r="V450" s="3"/>
      <c r="W450" s="233">
        <f t="shared" si="80"/>
        <v>39519</v>
      </c>
    </row>
    <row r="451" spans="1:23" s="234" customFormat="1" x14ac:dyDescent="0.25">
      <c r="A451" s="3"/>
      <c r="B451" s="218">
        <f>+Datos!B442</f>
        <v>2008</v>
      </c>
      <c r="C451" s="219">
        <f>+Datos!C442</f>
        <v>3</v>
      </c>
      <c r="D451" s="220">
        <f>+Datos!D442</f>
        <v>13</v>
      </c>
      <c r="E451" s="221">
        <f>+Datos!E442</f>
        <v>0</v>
      </c>
      <c r="F451" s="222">
        <f>+Datos!F442</f>
        <v>4.8519662877236618</v>
      </c>
      <c r="G451" s="223">
        <f>+Datos!G442</f>
        <v>1</v>
      </c>
      <c r="H451" s="224">
        <f t="shared" si="75"/>
        <v>4.8519662877236618</v>
      </c>
      <c r="I451" s="225">
        <f t="shared" si="76"/>
        <v>-4.8519662877236618</v>
      </c>
      <c r="J451" s="226">
        <f t="shared" si="77"/>
        <v>154.71789136286486</v>
      </c>
      <c r="K451" s="227">
        <f t="shared" si="72"/>
        <v>188.39970954468305</v>
      </c>
      <c r="L451" s="226">
        <f t="shared" si="83"/>
        <v>-4.0819731267600332</v>
      </c>
      <c r="M451" s="228">
        <f t="shared" si="81"/>
        <v>4.0819731267600332</v>
      </c>
      <c r="N451" s="229">
        <f t="shared" si="82"/>
        <v>0.76999316096362858</v>
      </c>
      <c r="O451" s="229">
        <f t="shared" si="78"/>
        <v>0</v>
      </c>
      <c r="P451" s="229">
        <f t="shared" si="79"/>
        <v>-0.76999316096362858</v>
      </c>
      <c r="Q451" s="230">
        <f t="shared" si="73"/>
        <v>74.399709544683049</v>
      </c>
      <c r="R451" s="231">
        <f t="shared" si="74"/>
        <v>188.39970954468305</v>
      </c>
      <c r="S451" s="3"/>
      <c r="T451" s="3"/>
      <c r="U451" s="3"/>
      <c r="V451" s="3"/>
      <c r="W451" s="233">
        <f t="shared" si="80"/>
        <v>39520</v>
      </c>
    </row>
    <row r="452" spans="1:23" s="234" customFormat="1" x14ac:dyDescent="0.25">
      <c r="A452" s="3"/>
      <c r="B452" s="218">
        <f>+Datos!B443</f>
        <v>2008</v>
      </c>
      <c r="C452" s="219">
        <f>+Datos!C443</f>
        <v>3</v>
      </c>
      <c r="D452" s="220">
        <f>+Datos!D443</f>
        <v>14</v>
      </c>
      <c r="E452" s="221">
        <f>+Datos!E443</f>
        <v>0</v>
      </c>
      <c r="F452" s="222">
        <f>+Datos!F443</f>
        <v>4.8215032526166688</v>
      </c>
      <c r="G452" s="223">
        <f>+Datos!G443</f>
        <v>1</v>
      </c>
      <c r="H452" s="224">
        <f t="shared" si="75"/>
        <v>4.8215032526166688</v>
      </c>
      <c r="I452" s="225">
        <f t="shared" si="76"/>
        <v>-4.8215032526166688</v>
      </c>
      <c r="J452" s="226">
        <f t="shared" si="77"/>
        <v>150.76549408978173</v>
      </c>
      <c r="K452" s="227">
        <f t="shared" si="72"/>
        <v>184.44731227159991</v>
      </c>
      <c r="L452" s="226">
        <f t="shared" si="83"/>
        <v>-3.952397273083136</v>
      </c>
      <c r="M452" s="228">
        <f t="shared" si="81"/>
        <v>3.952397273083136</v>
      </c>
      <c r="N452" s="229">
        <f t="shared" si="82"/>
        <v>0.86910597953353275</v>
      </c>
      <c r="O452" s="229">
        <f t="shared" si="78"/>
        <v>0</v>
      </c>
      <c r="P452" s="229">
        <f t="shared" si="79"/>
        <v>-0.86910597953353275</v>
      </c>
      <c r="Q452" s="230">
        <f t="shared" si="73"/>
        <v>70.447312271599912</v>
      </c>
      <c r="R452" s="231">
        <f t="shared" si="74"/>
        <v>184.44731227159991</v>
      </c>
      <c r="S452" s="3"/>
      <c r="T452" s="3"/>
      <c r="U452" s="3"/>
      <c r="V452" s="3"/>
      <c r="W452" s="233">
        <f t="shared" si="80"/>
        <v>39521</v>
      </c>
    </row>
    <row r="453" spans="1:23" s="234" customFormat="1" x14ac:dyDescent="0.25">
      <c r="A453" s="3"/>
      <c r="B453" s="218">
        <f>+Datos!B444</f>
        <v>2008</v>
      </c>
      <c r="C453" s="219">
        <f>+Datos!C444</f>
        <v>3</v>
      </c>
      <c r="D453" s="220">
        <f>+Datos!D444</f>
        <v>15</v>
      </c>
      <c r="E453" s="221">
        <f>+Datos!E444</f>
        <v>0</v>
      </c>
      <c r="F453" s="222">
        <f>+Datos!F444</f>
        <v>4.7909952365330764</v>
      </c>
      <c r="G453" s="223">
        <f>+Datos!G444</f>
        <v>1</v>
      </c>
      <c r="H453" s="224">
        <f t="shared" si="75"/>
        <v>4.7909952365330764</v>
      </c>
      <c r="I453" s="225">
        <f t="shared" si="76"/>
        <v>-4.7909952365330764</v>
      </c>
      <c r="J453" s="226">
        <f t="shared" si="77"/>
        <v>146.93812199061526</v>
      </c>
      <c r="K453" s="227">
        <f t="shared" si="72"/>
        <v>180.61994017243345</v>
      </c>
      <c r="L453" s="226">
        <f t="shared" si="83"/>
        <v>-3.8273720991664675</v>
      </c>
      <c r="M453" s="228">
        <f t="shared" si="81"/>
        <v>3.8273720991664675</v>
      </c>
      <c r="N453" s="229">
        <f t="shared" si="82"/>
        <v>0.96362313736660887</v>
      </c>
      <c r="O453" s="229">
        <f t="shared" si="78"/>
        <v>0</v>
      </c>
      <c r="P453" s="229">
        <f t="shared" si="79"/>
        <v>-0.96362313736660887</v>
      </c>
      <c r="Q453" s="230">
        <f t="shared" si="73"/>
        <v>66.619940172433445</v>
      </c>
      <c r="R453" s="231">
        <f t="shared" si="74"/>
        <v>180.61994017243345</v>
      </c>
      <c r="S453" s="3"/>
      <c r="T453" s="3"/>
      <c r="U453" s="3"/>
      <c r="V453" s="3"/>
      <c r="W453" s="233">
        <f t="shared" si="80"/>
        <v>39522</v>
      </c>
    </row>
    <row r="454" spans="1:23" s="234" customFormat="1" x14ac:dyDescent="0.25">
      <c r="A454" s="3"/>
      <c r="B454" s="218">
        <f>+Datos!B445</f>
        <v>2008</v>
      </c>
      <c r="C454" s="219">
        <f>+Datos!C445</f>
        <v>3</v>
      </c>
      <c r="D454" s="220">
        <f>+Datos!D445</f>
        <v>16</v>
      </c>
      <c r="E454" s="221">
        <f>+Datos!E445</f>
        <v>0</v>
      </c>
      <c r="F454" s="222">
        <f>+Datos!F445</f>
        <v>4.7604534812268895</v>
      </c>
      <c r="G454" s="223">
        <f>+Datos!G445</f>
        <v>1</v>
      </c>
      <c r="H454" s="224">
        <f t="shared" si="75"/>
        <v>4.7604534812268895</v>
      </c>
      <c r="I454" s="225">
        <f t="shared" si="76"/>
        <v>-4.7604534812268895</v>
      </c>
      <c r="J454" s="226">
        <f t="shared" si="77"/>
        <v>143.23138948967849</v>
      </c>
      <c r="K454" s="227">
        <f t="shared" si="72"/>
        <v>176.91320767149668</v>
      </c>
      <c r="L454" s="226">
        <f t="shared" si="83"/>
        <v>-3.7067325009367664</v>
      </c>
      <c r="M454" s="228">
        <f t="shared" si="81"/>
        <v>3.7067325009367664</v>
      </c>
      <c r="N454" s="229">
        <f t="shared" si="82"/>
        <v>1.0537209802901231</v>
      </c>
      <c r="O454" s="229">
        <f t="shared" si="78"/>
        <v>0</v>
      </c>
      <c r="P454" s="229">
        <f t="shared" si="79"/>
        <v>-1.0537209802901231</v>
      </c>
      <c r="Q454" s="230">
        <f t="shared" si="73"/>
        <v>62.913207671496679</v>
      </c>
      <c r="R454" s="231">
        <f t="shared" si="74"/>
        <v>176.91320767149668</v>
      </c>
      <c r="S454" s="3"/>
      <c r="T454" s="3"/>
      <c r="U454" s="3"/>
      <c r="V454" s="3"/>
      <c r="W454" s="233">
        <f t="shared" si="80"/>
        <v>39523</v>
      </c>
    </row>
    <row r="455" spans="1:23" s="234" customFormat="1" x14ac:dyDescent="0.25">
      <c r="A455" s="3"/>
      <c r="B455" s="218">
        <f>+Datos!B446</f>
        <v>2008</v>
      </c>
      <c r="C455" s="219">
        <f>+Datos!C446</f>
        <v>3</v>
      </c>
      <c r="D455" s="220">
        <f>+Datos!D446</f>
        <v>17</v>
      </c>
      <c r="E455" s="221">
        <f>+Datos!E446</f>
        <v>0</v>
      </c>
      <c r="F455" s="222">
        <f>+Datos!F446</f>
        <v>4.7298891108424792</v>
      </c>
      <c r="G455" s="223">
        <f>+Datos!G446</f>
        <v>1</v>
      </c>
      <c r="H455" s="224">
        <f t="shared" si="75"/>
        <v>4.7298891108424792</v>
      </c>
      <c r="I455" s="225">
        <f t="shared" si="76"/>
        <v>-4.7298891108424792</v>
      </c>
      <c r="J455" s="226">
        <f t="shared" si="77"/>
        <v>139.64107021873514</v>
      </c>
      <c r="K455" s="227">
        <f t="shared" si="72"/>
        <v>173.32288840055332</v>
      </c>
      <c r="L455" s="226">
        <f t="shared" si="83"/>
        <v>-3.590319270943354</v>
      </c>
      <c r="M455" s="228">
        <f t="shared" si="81"/>
        <v>3.590319270943354</v>
      </c>
      <c r="N455" s="229">
        <f t="shared" si="82"/>
        <v>1.1395698398991252</v>
      </c>
      <c r="O455" s="229">
        <f t="shared" si="78"/>
        <v>0</v>
      </c>
      <c r="P455" s="229">
        <f t="shared" si="79"/>
        <v>-1.1395698398991252</v>
      </c>
      <c r="Q455" s="230">
        <f t="shared" si="73"/>
        <v>59.322888400553325</v>
      </c>
      <c r="R455" s="231">
        <f t="shared" si="74"/>
        <v>173.32288840055332</v>
      </c>
      <c r="S455" s="3"/>
      <c r="T455" s="3"/>
      <c r="U455" s="3"/>
      <c r="V455" s="3"/>
      <c r="W455" s="233">
        <f t="shared" si="80"/>
        <v>39524</v>
      </c>
    </row>
    <row r="456" spans="1:23" s="234" customFormat="1" x14ac:dyDescent="0.25">
      <c r="A456" s="3"/>
      <c r="B456" s="218">
        <f>+Datos!B447</f>
        <v>2008</v>
      </c>
      <c r="C456" s="219">
        <f>+Datos!C447</f>
        <v>3</v>
      </c>
      <c r="D456" s="220">
        <f>+Datos!D447</f>
        <v>18</v>
      </c>
      <c r="E456" s="221">
        <f>+Datos!E447</f>
        <v>4.3978476500000001</v>
      </c>
      <c r="F456" s="222">
        <f>+Datos!F447</f>
        <v>4.6993131319145842</v>
      </c>
      <c r="G456" s="223">
        <f>+Datos!G447</f>
        <v>1</v>
      </c>
      <c r="H456" s="224">
        <f t="shared" si="75"/>
        <v>4.6993131319145842</v>
      </c>
      <c r="I456" s="225">
        <f t="shared" si="76"/>
        <v>-0.30146548191458411</v>
      </c>
      <c r="J456" s="226">
        <f t="shared" si="77"/>
        <v>139.41531166025655</v>
      </c>
      <c r="K456" s="227">
        <f t="shared" si="72"/>
        <v>173.09712984207474</v>
      </c>
      <c r="L456" s="226">
        <f t="shared" si="83"/>
        <v>-0.22575855847858861</v>
      </c>
      <c r="M456" s="228">
        <f t="shared" si="81"/>
        <v>4.6236062084785887</v>
      </c>
      <c r="N456" s="229">
        <f t="shared" si="82"/>
        <v>7.5706923435995499E-2</v>
      </c>
      <c r="O456" s="229">
        <f t="shared" si="78"/>
        <v>0</v>
      </c>
      <c r="P456" s="229">
        <f t="shared" si="79"/>
        <v>-7.5706923435995499E-2</v>
      </c>
      <c r="Q456" s="230">
        <f t="shared" si="73"/>
        <v>59.097129842074736</v>
      </c>
      <c r="R456" s="231">
        <f t="shared" si="74"/>
        <v>173.09712984207474</v>
      </c>
      <c r="S456" s="3"/>
      <c r="T456" s="3"/>
      <c r="U456" s="3"/>
      <c r="V456" s="3"/>
      <c r="W456" s="233">
        <f t="shared" si="80"/>
        <v>39525</v>
      </c>
    </row>
    <row r="457" spans="1:23" s="234" customFormat="1" x14ac:dyDescent="0.25">
      <c r="A457" s="3"/>
      <c r="B457" s="218">
        <f>+Datos!B448</f>
        <v>2008</v>
      </c>
      <c r="C457" s="219">
        <f>+Datos!C448</f>
        <v>3</v>
      </c>
      <c r="D457" s="220">
        <f>+Datos!D448</f>
        <v>19</v>
      </c>
      <c r="E457" s="221">
        <f>+Datos!E448</f>
        <v>0</v>
      </c>
      <c r="F457" s="222">
        <f>+Datos!F448</f>
        <v>4.668736433368311</v>
      </c>
      <c r="G457" s="223">
        <f>+Datos!G448</f>
        <v>1</v>
      </c>
      <c r="H457" s="224">
        <f t="shared" si="75"/>
        <v>4.668736433368311</v>
      </c>
      <c r="I457" s="225">
        <f t="shared" si="76"/>
        <v>-4.668736433368311</v>
      </c>
      <c r="J457" s="226">
        <f t="shared" si="77"/>
        <v>135.96526706506154</v>
      </c>
      <c r="K457" s="227">
        <f t="shared" si="72"/>
        <v>169.64708524687973</v>
      </c>
      <c r="L457" s="226">
        <f t="shared" si="83"/>
        <v>-3.4500445951950098</v>
      </c>
      <c r="M457" s="228">
        <f t="shared" si="81"/>
        <v>3.4500445951950098</v>
      </c>
      <c r="N457" s="229">
        <f t="shared" si="82"/>
        <v>1.2186918381733012</v>
      </c>
      <c r="O457" s="229">
        <f t="shared" si="78"/>
        <v>0</v>
      </c>
      <c r="P457" s="229">
        <f t="shared" si="79"/>
        <v>-1.2186918381733012</v>
      </c>
      <c r="Q457" s="230">
        <f t="shared" si="73"/>
        <v>55.647085246879726</v>
      </c>
      <c r="R457" s="231">
        <f t="shared" si="74"/>
        <v>169.64708524687973</v>
      </c>
      <c r="S457" s="3"/>
      <c r="T457" s="3"/>
      <c r="U457" s="3"/>
      <c r="V457" s="3"/>
      <c r="W457" s="233">
        <f t="shared" si="80"/>
        <v>39526</v>
      </c>
    </row>
    <row r="458" spans="1:23" s="234" customFormat="1" x14ac:dyDescent="0.25">
      <c r="A458" s="3"/>
      <c r="B458" s="218">
        <f>+Datos!B449</f>
        <v>2008</v>
      </c>
      <c r="C458" s="219">
        <f>+Datos!C449</f>
        <v>3</v>
      </c>
      <c r="D458" s="220">
        <f>+Datos!D449</f>
        <v>20</v>
      </c>
      <c r="E458" s="221">
        <f>+Datos!E449</f>
        <v>0</v>
      </c>
      <c r="F458" s="222">
        <f>+Datos!F449</f>
        <v>4.6381697865191338</v>
      </c>
      <c r="G458" s="223">
        <f>+Datos!G449</f>
        <v>1</v>
      </c>
      <c r="H458" s="224">
        <f t="shared" si="75"/>
        <v>4.6381697865191338</v>
      </c>
      <c r="I458" s="225">
        <f t="shared" si="76"/>
        <v>-4.6381697865191338</v>
      </c>
      <c r="J458" s="226">
        <f t="shared" si="77"/>
        <v>132.6223548177924</v>
      </c>
      <c r="K458" s="227">
        <f t="shared" si="72"/>
        <v>166.30417299961059</v>
      </c>
      <c r="L458" s="226">
        <f t="shared" si="83"/>
        <v>-3.3429122472691404</v>
      </c>
      <c r="M458" s="228">
        <f t="shared" si="81"/>
        <v>3.3429122472691404</v>
      </c>
      <c r="N458" s="229">
        <f t="shared" si="82"/>
        <v>1.2952575392499934</v>
      </c>
      <c r="O458" s="229">
        <f t="shared" si="78"/>
        <v>0</v>
      </c>
      <c r="P458" s="229">
        <f t="shared" si="79"/>
        <v>-1.2952575392499934</v>
      </c>
      <c r="Q458" s="230">
        <f t="shared" si="73"/>
        <v>52.304172999610586</v>
      </c>
      <c r="R458" s="231">
        <f t="shared" si="74"/>
        <v>166.30417299961059</v>
      </c>
      <c r="S458" s="3"/>
      <c r="T458" s="3"/>
      <c r="U458" s="3"/>
      <c r="V458" s="3"/>
      <c r="W458" s="233">
        <f t="shared" si="80"/>
        <v>39527</v>
      </c>
    </row>
    <row r="459" spans="1:23" s="234" customFormat="1" x14ac:dyDescent="0.25">
      <c r="A459" s="3"/>
      <c r="B459" s="218">
        <f>+Datos!B450</f>
        <v>2008</v>
      </c>
      <c r="C459" s="219">
        <f>+Datos!C450</f>
        <v>3</v>
      </c>
      <c r="D459" s="220">
        <f>+Datos!D450</f>
        <v>21</v>
      </c>
      <c r="E459" s="221">
        <f>+Datos!E450</f>
        <v>0</v>
      </c>
      <c r="F459" s="222">
        <f>+Datos!F450</f>
        <v>4.6076238450728955</v>
      </c>
      <c r="G459" s="223">
        <f>+Datos!G450</f>
        <v>1</v>
      </c>
      <c r="H459" s="224">
        <f t="shared" si="75"/>
        <v>4.6076238450728955</v>
      </c>
      <c r="I459" s="225">
        <f t="shared" si="76"/>
        <v>-4.6076238450728955</v>
      </c>
      <c r="J459" s="226">
        <f t="shared" si="77"/>
        <v>129.38284307326995</v>
      </c>
      <c r="K459" s="227">
        <f t="shared" si="72"/>
        <v>163.06466125508814</v>
      </c>
      <c r="L459" s="226">
        <f t="shared" si="83"/>
        <v>-3.2395117445224457</v>
      </c>
      <c r="M459" s="228">
        <f t="shared" si="81"/>
        <v>3.2395117445224457</v>
      </c>
      <c r="N459" s="229">
        <f t="shared" si="82"/>
        <v>1.3681121005504497</v>
      </c>
      <c r="O459" s="229">
        <f t="shared" si="78"/>
        <v>0</v>
      </c>
      <c r="P459" s="229">
        <f t="shared" si="79"/>
        <v>-1.3681121005504497</v>
      </c>
      <c r="Q459" s="230">
        <f t="shared" si="73"/>
        <v>49.06466125508814</v>
      </c>
      <c r="R459" s="231">
        <f t="shared" si="74"/>
        <v>163.06466125508814</v>
      </c>
      <c r="S459" s="3"/>
      <c r="T459" s="3"/>
      <c r="U459" s="3"/>
      <c r="V459" s="3"/>
      <c r="W459" s="233">
        <f t="shared" si="80"/>
        <v>39528</v>
      </c>
    </row>
    <row r="460" spans="1:23" s="234" customFormat="1" x14ac:dyDescent="0.25">
      <c r="A460" s="3"/>
      <c r="B460" s="218">
        <f>+Datos!B451</f>
        <v>2008</v>
      </c>
      <c r="C460" s="219">
        <f>+Datos!C451</f>
        <v>3</v>
      </c>
      <c r="D460" s="220">
        <f>+Datos!D451</f>
        <v>22</v>
      </c>
      <c r="E460" s="221">
        <f>+Datos!E451</f>
        <v>60.130565599999997</v>
      </c>
      <c r="F460" s="222">
        <f>+Datos!F451</f>
        <v>4.5771091451258066</v>
      </c>
      <c r="G460" s="223">
        <f>+Datos!G451</f>
        <v>1</v>
      </c>
      <c r="H460" s="224">
        <f t="shared" si="75"/>
        <v>4.5771091451258066</v>
      </c>
      <c r="I460" s="225">
        <f t="shared" si="76"/>
        <v>55.553456454874194</v>
      </c>
      <c r="J460" s="226">
        <f t="shared" si="77"/>
        <v>184.93629952814416</v>
      </c>
      <c r="K460" s="227">
        <f t="shared" si="72"/>
        <v>218.61811770996235</v>
      </c>
      <c r="L460" s="226">
        <f t="shared" si="83"/>
        <v>55.553456454874208</v>
      </c>
      <c r="M460" s="228">
        <f t="shared" si="81"/>
        <v>4.5771091451258066</v>
      </c>
      <c r="N460" s="229">
        <f t="shared" si="82"/>
        <v>0</v>
      </c>
      <c r="O460" s="229">
        <f t="shared" si="78"/>
        <v>0</v>
      </c>
      <c r="P460" s="229">
        <f t="shared" si="79"/>
        <v>0</v>
      </c>
      <c r="Q460" s="230">
        <f t="shared" si="73"/>
        <v>104.61811770996235</v>
      </c>
      <c r="R460" s="231">
        <f t="shared" si="74"/>
        <v>218.61811770996235</v>
      </c>
      <c r="S460" s="3"/>
      <c r="T460" s="3"/>
      <c r="U460" s="3"/>
      <c r="V460" s="3"/>
      <c r="W460" s="233">
        <f t="shared" si="80"/>
        <v>39529</v>
      </c>
    </row>
    <row r="461" spans="1:23" s="234" customFormat="1" x14ac:dyDescent="0.25">
      <c r="A461" s="3"/>
      <c r="B461" s="218">
        <f>+Datos!B452</f>
        <v>2008</v>
      </c>
      <c r="C461" s="219">
        <f>+Datos!C452</f>
        <v>3</v>
      </c>
      <c r="D461" s="220">
        <f>+Datos!D452</f>
        <v>23</v>
      </c>
      <c r="E461" s="221">
        <f>+Datos!E452</f>
        <v>0</v>
      </c>
      <c r="F461" s="222">
        <f>+Datos!F452</f>
        <v>4.5466361051644455</v>
      </c>
      <c r="G461" s="223">
        <f>+Datos!G452</f>
        <v>1</v>
      </c>
      <c r="H461" s="224">
        <f t="shared" si="75"/>
        <v>4.5466361051644455</v>
      </c>
      <c r="I461" s="225">
        <f t="shared" si="76"/>
        <v>-4.5466361051644455</v>
      </c>
      <c r="J461" s="226">
        <f t="shared" si="77"/>
        <v>180.4780029606286</v>
      </c>
      <c r="K461" s="227">
        <f t="shared" si="72"/>
        <v>214.15982114244679</v>
      </c>
      <c r="L461" s="226">
        <f t="shared" si="83"/>
        <v>-4.4582965675155606</v>
      </c>
      <c r="M461" s="228">
        <f t="shared" si="81"/>
        <v>4.4582965675155606</v>
      </c>
      <c r="N461" s="229">
        <f t="shared" si="82"/>
        <v>8.8339537648884914E-2</v>
      </c>
      <c r="O461" s="229">
        <f t="shared" si="78"/>
        <v>0</v>
      </c>
      <c r="P461" s="229">
        <f t="shared" si="79"/>
        <v>-8.8339537648884914E-2</v>
      </c>
      <c r="Q461" s="230">
        <f t="shared" si="73"/>
        <v>100.15982114244679</v>
      </c>
      <c r="R461" s="231">
        <f t="shared" si="74"/>
        <v>214.15982114244679</v>
      </c>
      <c r="S461" s="3"/>
      <c r="T461" s="3"/>
      <c r="U461" s="3"/>
      <c r="V461" s="3"/>
      <c r="W461" s="233">
        <f t="shared" si="80"/>
        <v>39530</v>
      </c>
    </row>
    <row r="462" spans="1:23" s="234" customFormat="1" x14ac:dyDescent="0.25">
      <c r="A462" s="3"/>
      <c r="B462" s="218">
        <f>+Datos!B453</f>
        <v>2008</v>
      </c>
      <c r="C462" s="219">
        <f>+Datos!C453</f>
        <v>3</v>
      </c>
      <c r="D462" s="220">
        <f>+Datos!D453</f>
        <v>24</v>
      </c>
      <c r="E462" s="221">
        <f>+Datos!E453</f>
        <v>0</v>
      </c>
      <c r="F462" s="222">
        <f>+Datos!F453</f>
        <v>4.5162150260657574</v>
      </c>
      <c r="G462" s="223">
        <f>+Datos!G453</f>
        <v>1</v>
      </c>
      <c r="H462" s="224">
        <f t="shared" si="75"/>
        <v>4.5162150260657574</v>
      </c>
      <c r="I462" s="225">
        <f t="shared" si="76"/>
        <v>-4.5162150260657574</v>
      </c>
      <c r="J462" s="226">
        <f t="shared" si="77"/>
        <v>176.15594293796067</v>
      </c>
      <c r="K462" s="227">
        <f t="shared" ref="K462:K525" si="84">+J462+$U$21</f>
        <v>209.83776111977886</v>
      </c>
      <c r="L462" s="226">
        <f t="shared" si="83"/>
        <v>-4.3220600226679267</v>
      </c>
      <c r="M462" s="228">
        <f t="shared" si="81"/>
        <v>4.3220600226679267</v>
      </c>
      <c r="N462" s="229">
        <f t="shared" si="82"/>
        <v>0.19415500339783076</v>
      </c>
      <c r="O462" s="229">
        <f t="shared" si="78"/>
        <v>0</v>
      </c>
      <c r="P462" s="229">
        <f t="shared" si="79"/>
        <v>-0.19415500339783076</v>
      </c>
      <c r="Q462" s="230">
        <f t="shared" ref="Q462:Q525" si="85">IF(K462-$U$15&gt;0,K462-$U$15,0)</f>
        <v>95.837761119778861</v>
      </c>
      <c r="R462" s="231">
        <f t="shared" ref="R462:R525" si="86">+O462+K462</f>
        <v>209.83776111977886</v>
      </c>
      <c r="S462" s="3"/>
      <c r="T462" s="3"/>
      <c r="U462" s="3"/>
      <c r="V462" s="3"/>
      <c r="W462" s="233">
        <f t="shared" si="80"/>
        <v>39531</v>
      </c>
    </row>
    <row r="463" spans="1:23" s="234" customFormat="1" x14ac:dyDescent="0.25">
      <c r="A463" s="3"/>
      <c r="B463" s="218">
        <f>+Datos!B454</f>
        <v>2008</v>
      </c>
      <c r="C463" s="219">
        <f>+Datos!C454</f>
        <v>3</v>
      </c>
      <c r="D463" s="220">
        <f>+Datos!D454</f>
        <v>25</v>
      </c>
      <c r="E463" s="221">
        <f>+Datos!E454</f>
        <v>0</v>
      </c>
      <c r="F463" s="222">
        <f>+Datos!F454</f>
        <v>4.4858560910970544</v>
      </c>
      <c r="G463" s="223">
        <f>+Datos!G454</f>
        <v>1</v>
      </c>
      <c r="H463" s="224">
        <f t="shared" ref="H463:H526" si="87">+F463*G463</f>
        <v>4.4858560910970544</v>
      </c>
      <c r="I463" s="225">
        <f t="shared" ref="I463:I526" si="88">+E463-H463</f>
        <v>-4.4858560910970544</v>
      </c>
      <c r="J463" s="226">
        <f t="shared" ref="J463:J526" si="89">IF(I463&lt;0,J462*EXP(I463/$U$20),IF((I463+J462)&gt;$U$20,+$U$20,I463+J462))</f>
        <v>171.96540494902811</v>
      </c>
      <c r="K463" s="227">
        <f t="shared" si="84"/>
        <v>205.6472231308463</v>
      </c>
      <c r="L463" s="226">
        <f t="shared" si="83"/>
        <v>-4.1905379889325616</v>
      </c>
      <c r="M463" s="228">
        <f t="shared" si="81"/>
        <v>4.1905379889325616</v>
      </c>
      <c r="N463" s="229">
        <f t="shared" si="82"/>
        <v>0.29531810216449284</v>
      </c>
      <c r="O463" s="229">
        <f t="shared" ref="O463:O526" si="90">IF(K462+I463-$U$14&gt;0,K462+I463-$U$14,0)</f>
        <v>0</v>
      </c>
      <c r="P463" s="229">
        <f t="shared" ref="P463:P526" si="91">+IF(N463&gt;0,(-1)*N463,O463)</f>
        <v>-0.29531810216449284</v>
      </c>
      <c r="Q463" s="230">
        <f t="shared" si="85"/>
        <v>91.647223130846299</v>
      </c>
      <c r="R463" s="231">
        <f t="shared" si="86"/>
        <v>205.6472231308463</v>
      </c>
      <c r="S463" s="3"/>
      <c r="T463" s="3"/>
      <c r="U463" s="3"/>
      <c r="V463" s="3"/>
      <c r="W463" s="233">
        <f t="shared" ref="W463:W526" si="92">+DATE(B463,C463,D463)</f>
        <v>39532</v>
      </c>
    </row>
    <row r="464" spans="1:23" s="234" customFormat="1" x14ac:dyDescent="0.25">
      <c r="A464" s="3"/>
      <c r="B464" s="218">
        <f>+Datos!B455</f>
        <v>2008</v>
      </c>
      <c r="C464" s="219">
        <f>+Datos!C455</f>
        <v>3</v>
      </c>
      <c r="D464" s="220">
        <f>+Datos!D455</f>
        <v>26</v>
      </c>
      <c r="E464" s="221">
        <f>+Datos!E455</f>
        <v>0</v>
      </c>
      <c r="F464" s="222">
        <f>+Datos!F455</f>
        <v>4.4555693659160207</v>
      </c>
      <c r="G464" s="223">
        <f>+Datos!G455</f>
        <v>1</v>
      </c>
      <c r="H464" s="224">
        <f t="shared" si="87"/>
        <v>4.4555693659160207</v>
      </c>
      <c r="I464" s="225">
        <f t="shared" si="88"/>
        <v>-4.4555693659160207</v>
      </c>
      <c r="J464" s="226">
        <f t="shared" si="89"/>
        <v>167.90184568006697</v>
      </c>
      <c r="K464" s="227">
        <f t="shared" si="84"/>
        <v>201.58366386188516</v>
      </c>
      <c r="L464" s="226">
        <f t="shared" si="83"/>
        <v>-4.0635592689611428</v>
      </c>
      <c r="M464" s="228">
        <f t="shared" ref="M464:M527" si="93">IF(I464&gt;=0,+H464,+E464+ABS(L464))</f>
        <v>4.0635592689611428</v>
      </c>
      <c r="N464" s="229">
        <f t="shared" ref="N464:N527" si="94">+H464-M464</f>
        <v>0.39201009695487787</v>
      </c>
      <c r="O464" s="229">
        <f t="shared" si="90"/>
        <v>0</v>
      </c>
      <c r="P464" s="229">
        <f t="shared" si="91"/>
        <v>-0.39201009695487787</v>
      </c>
      <c r="Q464" s="230">
        <f t="shared" si="85"/>
        <v>87.583663861885157</v>
      </c>
      <c r="R464" s="231">
        <f t="shared" si="86"/>
        <v>201.58366386188516</v>
      </c>
      <c r="S464" s="3"/>
      <c r="T464" s="3"/>
      <c r="U464" s="3"/>
      <c r="V464" s="3"/>
      <c r="W464" s="233">
        <f t="shared" si="92"/>
        <v>39533</v>
      </c>
    </row>
    <row r="465" spans="1:23" s="234" customFormat="1" x14ac:dyDescent="0.25">
      <c r="A465" s="3"/>
      <c r="B465" s="218">
        <f>+Datos!B456</f>
        <v>2008</v>
      </c>
      <c r="C465" s="219">
        <f>+Datos!C456</f>
        <v>3</v>
      </c>
      <c r="D465" s="220">
        <f>+Datos!D456</f>
        <v>27</v>
      </c>
      <c r="E465" s="221">
        <f>+Datos!E456</f>
        <v>0</v>
      </c>
      <c r="F465" s="222">
        <f>+Datos!F456</f>
        <v>4.4253647985707047</v>
      </c>
      <c r="G465" s="223">
        <f>+Datos!G456</f>
        <v>1</v>
      </c>
      <c r="H465" s="224">
        <f t="shared" si="87"/>
        <v>4.4253647985707047</v>
      </c>
      <c r="I465" s="225">
        <f t="shared" si="88"/>
        <v>-4.4253647985707047</v>
      </c>
      <c r="J465" s="226">
        <f t="shared" si="89"/>
        <v>163.96088672107234</v>
      </c>
      <c r="K465" s="227">
        <f t="shared" si="84"/>
        <v>197.64270490289053</v>
      </c>
      <c r="L465" s="226">
        <f t="shared" ref="L465:L528" si="95">+K465-K464</f>
        <v>-3.9409589589946279</v>
      </c>
      <c r="M465" s="228">
        <f t="shared" si="93"/>
        <v>3.9409589589946279</v>
      </c>
      <c r="N465" s="229">
        <f t="shared" si="94"/>
        <v>0.48440583957607686</v>
      </c>
      <c r="O465" s="229">
        <f t="shared" si="90"/>
        <v>0</v>
      </c>
      <c r="P465" s="229">
        <f t="shared" si="91"/>
        <v>-0.48440583957607686</v>
      </c>
      <c r="Q465" s="230">
        <f t="shared" si="85"/>
        <v>83.642704902890529</v>
      </c>
      <c r="R465" s="231">
        <f t="shared" si="86"/>
        <v>197.64270490289053</v>
      </c>
      <c r="S465" s="3"/>
      <c r="T465" s="3"/>
      <c r="U465" s="3"/>
      <c r="V465" s="3"/>
      <c r="W465" s="233">
        <f t="shared" si="92"/>
        <v>39534</v>
      </c>
    </row>
    <row r="466" spans="1:23" s="234" customFormat="1" x14ac:dyDescent="0.25">
      <c r="A466" s="3"/>
      <c r="B466" s="218">
        <f>+Datos!B457</f>
        <v>2008</v>
      </c>
      <c r="C466" s="219">
        <f>+Datos!C457</f>
        <v>3</v>
      </c>
      <c r="D466" s="220">
        <f>+Datos!D457</f>
        <v>28</v>
      </c>
      <c r="E466" s="221">
        <f>+Datos!E457</f>
        <v>21.749355300000001</v>
      </c>
      <c r="F466" s="222">
        <f>+Datos!F457</f>
        <v>4.3952522194995245</v>
      </c>
      <c r="G466" s="223">
        <f>+Datos!G457</f>
        <v>1</v>
      </c>
      <c r="H466" s="224">
        <f t="shared" si="87"/>
        <v>4.3952522194995245</v>
      </c>
      <c r="I466" s="225">
        <f t="shared" si="88"/>
        <v>17.354103080500476</v>
      </c>
      <c r="J466" s="226">
        <f t="shared" si="89"/>
        <v>181.31498980157281</v>
      </c>
      <c r="K466" s="227">
        <f t="shared" si="84"/>
        <v>214.99680798339099</v>
      </c>
      <c r="L466" s="226">
        <f t="shared" si="95"/>
        <v>17.354103080500465</v>
      </c>
      <c r="M466" s="228">
        <f t="shared" si="93"/>
        <v>4.3952522194995245</v>
      </c>
      <c r="N466" s="229">
        <f t="shared" si="94"/>
        <v>0</v>
      </c>
      <c r="O466" s="229">
        <f t="shared" si="90"/>
        <v>0</v>
      </c>
      <c r="P466" s="229">
        <f t="shared" si="91"/>
        <v>0</v>
      </c>
      <c r="Q466" s="230">
        <f t="shared" si="85"/>
        <v>100.99680798339099</v>
      </c>
      <c r="R466" s="231">
        <f t="shared" si="86"/>
        <v>214.99680798339099</v>
      </c>
      <c r="S466" s="3"/>
      <c r="T466" s="3"/>
      <c r="U466" s="3"/>
      <c r="V466" s="3"/>
      <c r="W466" s="233">
        <f t="shared" si="92"/>
        <v>39535</v>
      </c>
    </row>
    <row r="467" spans="1:23" s="234" customFormat="1" x14ac:dyDescent="0.25">
      <c r="A467" s="3"/>
      <c r="B467" s="218">
        <f>+Datos!B458</f>
        <v>2008</v>
      </c>
      <c r="C467" s="219">
        <f>+Datos!C458</f>
        <v>3</v>
      </c>
      <c r="D467" s="220">
        <f>+Datos!D458</f>
        <v>29</v>
      </c>
      <c r="E467" s="221">
        <f>+Datos!E458</f>
        <v>0</v>
      </c>
      <c r="F467" s="222">
        <f>+Datos!F458</f>
        <v>4.3652413415312648</v>
      </c>
      <c r="G467" s="223">
        <f>+Datos!G458</f>
        <v>1</v>
      </c>
      <c r="H467" s="224">
        <f t="shared" si="87"/>
        <v>4.3652413415312648</v>
      </c>
      <c r="I467" s="225">
        <f t="shared" si="88"/>
        <v>-4.3652413415312648</v>
      </c>
      <c r="J467" s="226">
        <f t="shared" si="89"/>
        <v>177.11634504688138</v>
      </c>
      <c r="K467" s="227">
        <f t="shared" si="84"/>
        <v>210.79816322869956</v>
      </c>
      <c r="L467" s="226">
        <f t="shared" si="95"/>
        <v>-4.1986447546914292</v>
      </c>
      <c r="M467" s="228">
        <f t="shared" si="93"/>
        <v>4.1986447546914292</v>
      </c>
      <c r="N467" s="229">
        <f t="shared" si="94"/>
        <v>0.16659658683983558</v>
      </c>
      <c r="O467" s="229">
        <f t="shared" si="90"/>
        <v>0</v>
      </c>
      <c r="P467" s="229">
        <f t="shared" si="91"/>
        <v>-0.16659658683983558</v>
      </c>
      <c r="Q467" s="230">
        <f t="shared" si="85"/>
        <v>96.798163228699565</v>
      </c>
      <c r="R467" s="231">
        <f t="shared" si="86"/>
        <v>210.79816322869956</v>
      </c>
      <c r="S467" s="3"/>
      <c r="T467" s="3"/>
      <c r="U467" s="3"/>
      <c r="V467" s="3"/>
      <c r="W467" s="233">
        <f t="shared" si="92"/>
        <v>39536</v>
      </c>
    </row>
    <row r="468" spans="1:23" s="234" customFormat="1" x14ac:dyDescent="0.25">
      <c r="A468" s="3"/>
      <c r="B468" s="218">
        <f>+Datos!B459</f>
        <v>2008</v>
      </c>
      <c r="C468" s="219">
        <f>+Datos!C459</f>
        <v>3</v>
      </c>
      <c r="D468" s="220">
        <f>+Datos!D459</f>
        <v>30</v>
      </c>
      <c r="E468" s="221">
        <f>+Datos!E459</f>
        <v>0</v>
      </c>
      <c r="F468" s="222">
        <f>+Datos!F459</f>
        <v>4.3353417598850772</v>
      </c>
      <c r="G468" s="223">
        <f>+Datos!G459</f>
        <v>1</v>
      </c>
      <c r="H468" s="224">
        <f t="shared" si="87"/>
        <v>4.3353417598850772</v>
      </c>
      <c r="I468" s="225">
        <f t="shared" si="88"/>
        <v>-4.3353417598850772</v>
      </c>
      <c r="J468" s="226">
        <f t="shared" si="89"/>
        <v>173.0426937271458</v>
      </c>
      <c r="K468" s="227">
        <f t="shared" si="84"/>
        <v>206.72451190896399</v>
      </c>
      <c r="L468" s="226">
        <f t="shared" si="95"/>
        <v>-4.0736513197355748</v>
      </c>
      <c r="M468" s="228">
        <f t="shared" si="93"/>
        <v>4.0736513197355748</v>
      </c>
      <c r="N468" s="229">
        <f t="shared" si="94"/>
        <v>0.26169044014950238</v>
      </c>
      <c r="O468" s="229">
        <f t="shared" si="90"/>
        <v>0</v>
      </c>
      <c r="P468" s="229">
        <f t="shared" si="91"/>
        <v>-0.26169044014950238</v>
      </c>
      <c r="Q468" s="230">
        <f t="shared" si="85"/>
        <v>92.72451190896399</v>
      </c>
      <c r="R468" s="231">
        <f t="shared" si="86"/>
        <v>206.72451190896399</v>
      </c>
      <c r="S468" s="3"/>
      <c r="T468" s="3"/>
      <c r="U468" s="3"/>
      <c r="V468" s="3"/>
      <c r="W468" s="233">
        <f t="shared" si="92"/>
        <v>39537</v>
      </c>
    </row>
    <row r="469" spans="1:23" s="234" customFormat="1" x14ac:dyDescent="0.25">
      <c r="A469" s="3"/>
      <c r="B469" s="218">
        <f>+Datos!B460</f>
        <v>2008</v>
      </c>
      <c r="C469" s="219">
        <f>+Datos!C460</f>
        <v>3</v>
      </c>
      <c r="D469" s="220">
        <f>+Datos!D460</f>
        <v>31</v>
      </c>
      <c r="E469" s="221">
        <f>+Datos!E460</f>
        <v>0.71964770600000005</v>
      </c>
      <c r="F469" s="222">
        <f>+Datos!F460</f>
        <v>4.3055629521704839</v>
      </c>
      <c r="G469" s="223">
        <f>+Datos!G460</f>
        <v>1</v>
      </c>
      <c r="H469" s="224">
        <f t="shared" si="87"/>
        <v>4.3055629521704839</v>
      </c>
      <c r="I469" s="225">
        <f t="shared" si="88"/>
        <v>-3.585915246170484</v>
      </c>
      <c r="J469" s="226">
        <f t="shared" si="89"/>
        <v>169.74412531335682</v>
      </c>
      <c r="K469" s="227">
        <f t="shared" si="84"/>
        <v>203.42594349517501</v>
      </c>
      <c r="L469" s="226">
        <f t="shared" si="95"/>
        <v>-3.2985684137889848</v>
      </c>
      <c r="M469" s="228">
        <f t="shared" si="93"/>
        <v>4.0182161197889847</v>
      </c>
      <c r="N469" s="229">
        <f t="shared" si="94"/>
        <v>0.28734683238149916</v>
      </c>
      <c r="O469" s="229">
        <f t="shared" si="90"/>
        <v>0</v>
      </c>
      <c r="P469" s="229">
        <f t="shared" si="91"/>
        <v>-0.28734683238149916</v>
      </c>
      <c r="Q469" s="230">
        <f t="shared" si="85"/>
        <v>89.425943495175005</v>
      </c>
      <c r="R469" s="231">
        <f t="shared" si="86"/>
        <v>203.42594349517501</v>
      </c>
      <c r="S469" s="3"/>
      <c r="T469" s="3"/>
      <c r="U469" s="3"/>
      <c r="V469" s="3"/>
      <c r="W469" s="233">
        <f t="shared" si="92"/>
        <v>39538</v>
      </c>
    </row>
    <row r="470" spans="1:23" s="234" customFormat="1" x14ac:dyDescent="0.25">
      <c r="A470" s="3"/>
      <c r="B470" s="218">
        <f>+Datos!B461</f>
        <v>2008</v>
      </c>
      <c r="C470" s="219">
        <f>+Datos!C461</f>
        <v>4</v>
      </c>
      <c r="D470" s="220">
        <f>+Datos!D461</f>
        <v>1</v>
      </c>
      <c r="E470" s="221">
        <f>+Datos!E461</f>
        <v>7.7172376200000004E-2</v>
      </c>
      <c r="F470" s="222">
        <f>+Datos!F461</f>
        <v>4.2759142783873729</v>
      </c>
      <c r="G470" s="223">
        <f>+Datos!G461</f>
        <v>1</v>
      </c>
      <c r="H470" s="224">
        <f t="shared" si="87"/>
        <v>4.2759142783873729</v>
      </c>
      <c r="I470" s="225">
        <f t="shared" si="88"/>
        <v>-4.1987419021873729</v>
      </c>
      <c r="J470" s="226">
        <f t="shared" si="89"/>
        <v>165.961664833067</v>
      </c>
      <c r="K470" s="227">
        <f t="shared" si="84"/>
        <v>199.64348301488519</v>
      </c>
      <c r="L470" s="226">
        <f t="shared" si="95"/>
        <v>-3.7824604802898136</v>
      </c>
      <c r="M470" s="228">
        <f t="shared" si="93"/>
        <v>3.8596328564898137</v>
      </c>
      <c r="N470" s="229">
        <f t="shared" si="94"/>
        <v>0.41628142189755923</v>
      </c>
      <c r="O470" s="229">
        <f t="shared" si="90"/>
        <v>0</v>
      </c>
      <c r="P470" s="229">
        <f t="shared" si="91"/>
        <v>-0.41628142189755923</v>
      </c>
      <c r="Q470" s="230">
        <f t="shared" si="85"/>
        <v>85.643483014885192</v>
      </c>
      <c r="R470" s="231">
        <f t="shared" si="86"/>
        <v>199.64348301488519</v>
      </c>
      <c r="S470" s="3"/>
      <c r="T470" s="3"/>
      <c r="U470" s="3"/>
      <c r="V470" s="3"/>
      <c r="W470" s="233">
        <f t="shared" si="92"/>
        <v>39539</v>
      </c>
    </row>
    <row r="471" spans="1:23" s="234" customFormat="1" x14ac:dyDescent="0.25">
      <c r="A471" s="3"/>
      <c r="B471" s="218">
        <f>+Datos!B462</f>
        <v>2008</v>
      </c>
      <c r="C471" s="219">
        <f>+Datos!C462</f>
        <v>4</v>
      </c>
      <c r="D471" s="220">
        <f>+Datos!D462</f>
        <v>2</v>
      </c>
      <c r="E471" s="221">
        <f>+Datos!E462</f>
        <v>0</v>
      </c>
      <c r="F471" s="222">
        <f>+Datos!F462</f>
        <v>4.2464049809260027</v>
      </c>
      <c r="G471" s="223">
        <f>+Datos!G462</f>
        <v>1</v>
      </c>
      <c r="H471" s="224">
        <f t="shared" si="87"/>
        <v>4.2464049809260027</v>
      </c>
      <c r="I471" s="225">
        <f t="shared" si="88"/>
        <v>-4.2464049809260027</v>
      </c>
      <c r="J471" s="226">
        <f t="shared" si="89"/>
        <v>162.22198587459866</v>
      </c>
      <c r="K471" s="227">
        <f t="shared" si="84"/>
        <v>195.90380405641685</v>
      </c>
      <c r="L471" s="226">
        <f t="shared" si="95"/>
        <v>-3.7396789584683461</v>
      </c>
      <c r="M471" s="228">
        <f t="shared" si="93"/>
        <v>3.7396789584683461</v>
      </c>
      <c r="N471" s="229">
        <f t="shared" si="94"/>
        <v>0.50672602245765663</v>
      </c>
      <c r="O471" s="229">
        <f t="shared" si="90"/>
        <v>0</v>
      </c>
      <c r="P471" s="229">
        <f t="shared" si="91"/>
        <v>-0.50672602245765663</v>
      </c>
      <c r="Q471" s="230">
        <f t="shared" si="85"/>
        <v>81.903804056416845</v>
      </c>
      <c r="R471" s="231">
        <f t="shared" si="86"/>
        <v>195.90380405641685</v>
      </c>
      <c r="S471" s="3"/>
      <c r="T471" s="3"/>
      <c r="U471" s="3"/>
      <c r="V471" s="3"/>
      <c r="W471" s="233">
        <f t="shared" si="92"/>
        <v>39540</v>
      </c>
    </row>
    <row r="472" spans="1:23" s="234" customFormat="1" x14ac:dyDescent="0.25">
      <c r="A472" s="3"/>
      <c r="B472" s="218">
        <f>+Datos!B463</f>
        <v>2008</v>
      </c>
      <c r="C472" s="219">
        <f>+Datos!C463</f>
        <v>4</v>
      </c>
      <c r="D472" s="220">
        <f>+Datos!D463</f>
        <v>3</v>
      </c>
      <c r="E472" s="221">
        <f>+Datos!E463</f>
        <v>0</v>
      </c>
      <c r="F472" s="222">
        <f>+Datos!F463</f>
        <v>4.217044184566995</v>
      </c>
      <c r="G472" s="223">
        <f>+Datos!G463</f>
        <v>1</v>
      </c>
      <c r="H472" s="224">
        <f t="shared" si="87"/>
        <v>4.217044184566995</v>
      </c>
      <c r="I472" s="225">
        <f t="shared" si="88"/>
        <v>-4.217044184566995</v>
      </c>
      <c r="J472" s="226">
        <f t="shared" si="89"/>
        <v>158.59156411271425</v>
      </c>
      <c r="K472" s="227">
        <f t="shared" si="84"/>
        <v>192.27338229453244</v>
      </c>
      <c r="L472" s="226">
        <f t="shared" si="95"/>
        <v>-3.6304217618844064</v>
      </c>
      <c r="M472" s="228">
        <f t="shared" si="93"/>
        <v>3.6304217618844064</v>
      </c>
      <c r="N472" s="229">
        <f t="shared" si="94"/>
        <v>0.58662242268258868</v>
      </c>
      <c r="O472" s="229">
        <f t="shared" si="90"/>
        <v>0</v>
      </c>
      <c r="P472" s="229">
        <f t="shared" si="91"/>
        <v>-0.58662242268258868</v>
      </c>
      <c r="Q472" s="230">
        <f t="shared" si="85"/>
        <v>78.273382294532439</v>
      </c>
      <c r="R472" s="231">
        <f t="shared" si="86"/>
        <v>192.27338229453244</v>
      </c>
      <c r="S472" s="3"/>
      <c r="T472" s="3"/>
      <c r="U472" s="3"/>
      <c r="V472" s="3"/>
      <c r="W472" s="233">
        <f t="shared" si="92"/>
        <v>39541</v>
      </c>
    </row>
    <row r="473" spans="1:23" s="234" customFormat="1" x14ac:dyDescent="0.25">
      <c r="A473" s="3"/>
      <c r="B473" s="218">
        <f>+Datos!B464</f>
        <v>2008</v>
      </c>
      <c r="C473" s="219">
        <f>+Datos!C464</f>
        <v>4</v>
      </c>
      <c r="D473" s="220">
        <f>+Datos!D464</f>
        <v>4</v>
      </c>
      <c r="E473" s="221">
        <f>+Datos!E464</f>
        <v>0</v>
      </c>
      <c r="F473" s="222">
        <f>+Datos!F464</f>
        <v>4.1878408964813421</v>
      </c>
      <c r="G473" s="223">
        <f>+Datos!G464</f>
        <v>1</v>
      </c>
      <c r="H473" s="224">
        <f t="shared" si="87"/>
        <v>4.1878408964813421</v>
      </c>
      <c r="I473" s="225">
        <f t="shared" si="88"/>
        <v>-4.1878408964813421</v>
      </c>
      <c r="J473" s="226">
        <f t="shared" si="89"/>
        <v>155.06669187375221</v>
      </c>
      <c r="K473" s="227">
        <f t="shared" si="84"/>
        <v>188.74851005557039</v>
      </c>
      <c r="L473" s="226">
        <f t="shared" si="95"/>
        <v>-3.5248722389620468</v>
      </c>
      <c r="M473" s="228">
        <f t="shared" si="93"/>
        <v>3.5248722389620468</v>
      </c>
      <c r="N473" s="229">
        <f t="shared" si="94"/>
        <v>0.66296865751929523</v>
      </c>
      <c r="O473" s="229">
        <f t="shared" si="90"/>
        <v>0</v>
      </c>
      <c r="P473" s="229">
        <f t="shared" si="91"/>
        <v>-0.66296865751929523</v>
      </c>
      <c r="Q473" s="230">
        <f t="shared" si="85"/>
        <v>74.748510055570392</v>
      </c>
      <c r="R473" s="231">
        <f t="shared" si="86"/>
        <v>188.74851005557039</v>
      </c>
      <c r="S473" s="3"/>
      <c r="T473" s="3"/>
      <c r="U473" s="3"/>
      <c r="V473" s="3"/>
      <c r="W473" s="233">
        <f t="shared" si="92"/>
        <v>39542</v>
      </c>
    </row>
    <row r="474" spans="1:23" s="234" customFormat="1" x14ac:dyDescent="0.25">
      <c r="A474" s="3"/>
      <c r="B474" s="218">
        <f>+Datos!B465</f>
        <v>2008</v>
      </c>
      <c r="C474" s="219">
        <f>+Datos!C465</f>
        <v>4</v>
      </c>
      <c r="D474" s="220">
        <f>+Datos!D465</f>
        <v>5</v>
      </c>
      <c r="E474" s="221">
        <f>+Datos!E465</f>
        <v>0</v>
      </c>
      <c r="F474" s="222">
        <f>+Datos!F465</f>
        <v>4.1588040062304064</v>
      </c>
      <c r="G474" s="223">
        <f>+Datos!G465</f>
        <v>1</v>
      </c>
      <c r="H474" s="224">
        <f t="shared" si="87"/>
        <v>4.1588040062304064</v>
      </c>
      <c r="I474" s="225">
        <f t="shared" si="88"/>
        <v>-4.1588040062304064</v>
      </c>
      <c r="J474" s="226">
        <f t="shared" si="89"/>
        <v>151.64379499798031</v>
      </c>
      <c r="K474" s="227">
        <f t="shared" si="84"/>
        <v>185.32561317979849</v>
      </c>
      <c r="L474" s="226">
        <f t="shared" si="95"/>
        <v>-3.4228968757718974</v>
      </c>
      <c r="M474" s="228">
        <f t="shared" si="93"/>
        <v>3.4228968757718974</v>
      </c>
      <c r="N474" s="229">
        <f t="shared" si="94"/>
        <v>0.73590713045850897</v>
      </c>
      <c r="O474" s="229">
        <f t="shared" si="90"/>
        <v>0</v>
      </c>
      <c r="P474" s="229">
        <f t="shared" si="91"/>
        <v>-0.73590713045850897</v>
      </c>
      <c r="Q474" s="230">
        <f t="shared" si="85"/>
        <v>71.325613179798495</v>
      </c>
      <c r="R474" s="231">
        <f t="shared" si="86"/>
        <v>185.32561317979849</v>
      </c>
      <c r="S474" s="3"/>
      <c r="T474" s="3"/>
      <c r="U474" s="3"/>
      <c r="V474" s="3"/>
      <c r="W474" s="233">
        <f t="shared" si="92"/>
        <v>39543</v>
      </c>
    </row>
    <row r="475" spans="1:23" s="234" customFormat="1" x14ac:dyDescent="0.25">
      <c r="A475" s="3"/>
      <c r="B475" s="218">
        <f>+Datos!B466</f>
        <v>2008</v>
      </c>
      <c r="C475" s="219">
        <f>+Datos!C466</f>
        <v>4</v>
      </c>
      <c r="D475" s="220">
        <f>+Datos!D466</f>
        <v>6</v>
      </c>
      <c r="E475" s="221">
        <f>+Datos!E466</f>
        <v>0</v>
      </c>
      <c r="F475" s="222">
        <f>+Datos!F466</f>
        <v>4.1299422857659129</v>
      </c>
      <c r="G475" s="223">
        <f>+Datos!G466</f>
        <v>1</v>
      </c>
      <c r="H475" s="224">
        <f t="shared" si="87"/>
        <v>4.1299422857659129</v>
      </c>
      <c r="I475" s="225">
        <f t="shared" si="88"/>
        <v>-4.1299422857659129</v>
      </c>
      <c r="J475" s="226">
        <f t="shared" si="89"/>
        <v>148.31942787148574</v>
      </c>
      <c r="K475" s="227">
        <f t="shared" si="84"/>
        <v>182.00124605330393</v>
      </c>
      <c r="L475" s="226">
        <f t="shared" si="95"/>
        <v>-3.3243671264945647</v>
      </c>
      <c r="M475" s="228">
        <f t="shared" si="93"/>
        <v>3.3243671264945647</v>
      </c>
      <c r="N475" s="229">
        <f t="shared" si="94"/>
        <v>0.80557515927134826</v>
      </c>
      <c r="O475" s="229">
        <f t="shared" si="90"/>
        <v>0</v>
      </c>
      <c r="P475" s="229">
        <f t="shared" si="91"/>
        <v>-0.80557515927134826</v>
      </c>
      <c r="Q475" s="230">
        <f t="shared" si="85"/>
        <v>68.00124605330393</v>
      </c>
      <c r="R475" s="231">
        <f t="shared" si="86"/>
        <v>182.00124605330393</v>
      </c>
      <c r="S475" s="3"/>
      <c r="T475" s="3"/>
      <c r="U475" s="3"/>
      <c r="V475" s="3"/>
      <c r="W475" s="233">
        <f t="shared" si="92"/>
        <v>39544</v>
      </c>
    </row>
    <row r="476" spans="1:23" s="234" customFormat="1" x14ac:dyDescent="0.25">
      <c r="A476" s="3"/>
      <c r="B476" s="218">
        <f>+Datos!B467</f>
        <v>2008</v>
      </c>
      <c r="C476" s="219">
        <f>+Datos!C467</f>
        <v>4</v>
      </c>
      <c r="D476" s="220">
        <f>+Datos!D467</f>
        <v>7</v>
      </c>
      <c r="E476" s="221">
        <f>+Datos!E467</f>
        <v>0</v>
      </c>
      <c r="F476" s="222">
        <f>+Datos!F467</f>
        <v>4.101264389429959</v>
      </c>
      <c r="G476" s="223">
        <f>+Datos!G467</f>
        <v>1</v>
      </c>
      <c r="H476" s="224">
        <f t="shared" si="87"/>
        <v>4.101264389429959</v>
      </c>
      <c r="I476" s="225">
        <f t="shared" si="88"/>
        <v>-4.101264389429959</v>
      </c>
      <c r="J476" s="226">
        <f t="shared" si="89"/>
        <v>145.09026864063389</v>
      </c>
      <c r="K476" s="227">
        <f t="shared" si="84"/>
        <v>178.77208682245208</v>
      </c>
      <c r="L476" s="226">
        <f t="shared" si="95"/>
        <v>-3.2291592308518489</v>
      </c>
      <c r="M476" s="228">
        <f t="shared" si="93"/>
        <v>3.2291592308518489</v>
      </c>
      <c r="N476" s="229">
        <f t="shared" si="94"/>
        <v>0.87210515857811011</v>
      </c>
      <c r="O476" s="229">
        <f t="shared" si="90"/>
        <v>0</v>
      </c>
      <c r="P476" s="229">
        <f t="shared" si="91"/>
        <v>-0.87210515857811011</v>
      </c>
      <c r="Q476" s="230">
        <f t="shared" si="85"/>
        <v>64.772086822452081</v>
      </c>
      <c r="R476" s="231">
        <f t="shared" si="86"/>
        <v>178.77208682245208</v>
      </c>
      <c r="S476" s="3"/>
      <c r="T476" s="3"/>
      <c r="U476" s="3"/>
      <c r="V476" s="3"/>
      <c r="W476" s="233">
        <f t="shared" si="92"/>
        <v>39545</v>
      </c>
    </row>
    <row r="477" spans="1:23" s="234" customFormat="1" x14ac:dyDescent="0.25">
      <c r="A477" s="3"/>
      <c r="B477" s="218">
        <f>+Datos!B468</f>
        <v>2008</v>
      </c>
      <c r="C477" s="219">
        <f>+Datos!C468</f>
        <v>4</v>
      </c>
      <c r="D477" s="220">
        <f>+Datos!D468</f>
        <v>8</v>
      </c>
      <c r="E477" s="221">
        <f>+Datos!E468</f>
        <v>20.774806999999999</v>
      </c>
      <c r="F477" s="222">
        <f>+Datos!F468</f>
        <v>4.0727788539550085</v>
      </c>
      <c r="G477" s="223">
        <f>+Datos!G468</f>
        <v>1</v>
      </c>
      <c r="H477" s="224">
        <f t="shared" si="87"/>
        <v>4.0727788539550085</v>
      </c>
      <c r="I477" s="225">
        <f t="shared" si="88"/>
        <v>16.702028146044992</v>
      </c>
      <c r="J477" s="226">
        <f t="shared" si="89"/>
        <v>161.79229678667889</v>
      </c>
      <c r="K477" s="227">
        <f t="shared" si="84"/>
        <v>195.47411496849708</v>
      </c>
      <c r="L477" s="226">
        <f t="shared" si="95"/>
        <v>16.702028146044995</v>
      </c>
      <c r="M477" s="228">
        <f t="shared" si="93"/>
        <v>4.0727788539550085</v>
      </c>
      <c r="N477" s="229">
        <f t="shared" si="94"/>
        <v>0</v>
      </c>
      <c r="O477" s="229">
        <f t="shared" si="90"/>
        <v>0</v>
      </c>
      <c r="P477" s="229">
        <f t="shared" si="91"/>
        <v>0</v>
      </c>
      <c r="Q477" s="230">
        <f t="shared" si="85"/>
        <v>81.474114968497076</v>
      </c>
      <c r="R477" s="231">
        <f t="shared" si="86"/>
        <v>195.47411496849708</v>
      </c>
      <c r="S477" s="3"/>
      <c r="T477" s="3"/>
      <c r="U477" s="3"/>
      <c r="V477" s="3"/>
      <c r="W477" s="233">
        <f t="shared" si="92"/>
        <v>39546</v>
      </c>
    </row>
    <row r="478" spans="1:23" s="234" customFormat="1" x14ac:dyDescent="0.25">
      <c r="A478" s="3"/>
      <c r="B478" s="218">
        <f>+Datos!B469</f>
        <v>2008</v>
      </c>
      <c r="C478" s="219">
        <f>+Datos!C469</f>
        <v>4</v>
      </c>
      <c r="D478" s="220">
        <f>+Datos!D469</f>
        <v>9</v>
      </c>
      <c r="E478" s="221">
        <f>+Datos!E469</f>
        <v>0</v>
      </c>
      <c r="F478" s="222">
        <f>+Datos!F469</f>
        <v>4.0444940984638915</v>
      </c>
      <c r="G478" s="223">
        <f>+Datos!G469</f>
        <v>1</v>
      </c>
      <c r="H478" s="224">
        <f t="shared" si="87"/>
        <v>4.0444940984638915</v>
      </c>
      <c r="I478" s="225">
        <f t="shared" si="88"/>
        <v>-4.0444940984638915</v>
      </c>
      <c r="J478" s="226">
        <f t="shared" si="89"/>
        <v>158.31804234777468</v>
      </c>
      <c r="K478" s="227">
        <f t="shared" si="84"/>
        <v>191.99986052959287</v>
      </c>
      <c r="L478" s="226">
        <f t="shared" si="95"/>
        <v>-3.4742544389042109</v>
      </c>
      <c r="M478" s="228">
        <f t="shared" si="93"/>
        <v>3.4742544389042109</v>
      </c>
      <c r="N478" s="229">
        <f t="shared" si="94"/>
        <v>0.57023965955968059</v>
      </c>
      <c r="O478" s="229">
        <f t="shared" si="90"/>
        <v>0</v>
      </c>
      <c r="P478" s="229">
        <f t="shared" si="91"/>
        <v>-0.57023965955968059</v>
      </c>
      <c r="Q478" s="230">
        <f t="shared" si="85"/>
        <v>77.999860529592866</v>
      </c>
      <c r="R478" s="231">
        <f t="shared" si="86"/>
        <v>191.99986052959287</v>
      </c>
      <c r="S478" s="3"/>
      <c r="T478" s="3"/>
      <c r="U478" s="3"/>
      <c r="V478" s="3"/>
      <c r="W478" s="233">
        <f t="shared" si="92"/>
        <v>39547</v>
      </c>
    </row>
    <row r="479" spans="1:23" s="234" customFormat="1" x14ac:dyDescent="0.25">
      <c r="A479" s="3"/>
      <c r="B479" s="218">
        <f>+Datos!B470</f>
        <v>2008</v>
      </c>
      <c r="C479" s="219">
        <f>+Datos!C470</f>
        <v>4</v>
      </c>
      <c r="D479" s="220">
        <f>+Datos!D470</f>
        <v>10</v>
      </c>
      <c r="E479" s="221">
        <f>+Datos!E470</f>
        <v>0</v>
      </c>
      <c r="F479" s="222">
        <f>+Datos!F470</f>
        <v>4.0164184244698076</v>
      </c>
      <c r="G479" s="223">
        <f>+Datos!G470</f>
        <v>1</v>
      </c>
      <c r="H479" s="224">
        <f t="shared" si="87"/>
        <v>4.0164184244698076</v>
      </c>
      <c r="I479" s="225">
        <f t="shared" si="88"/>
        <v>-4.0164184244698076</v>
      </c>
      <c r="J479" s="226">
        <f t="shared" si="89"/>
        <v>154.94173837570244</v>
      </c>
      <c r="K479" s="227">
        <f t="shared" si="84"/>
        <v>188.62355655752063</v>
      </c>
      <c r="L479" s="226">
        <f t="shared" si="95"/>
        <v>-3.3763039720722361</v>
      </c>
      <c r="M479" s="228">
        <f t="shared" si="93"/>
        <v>3.3763039720722361</v>
      </c>
      <c r="N479" s="229">
        <f t="shared" si="94"/>
        <v>0.64011445239757148</v>
      </c>
      <c r="O479" s="229">
        <f t="shared" si="90"/>
        <v>0</v>
      </c>
      <c r="P479" s="229">
        <f t="shared" si="91"/>
        <v>-0.64011445239757148</v>
      </c>
      <c r="Q479" s="230">
        <f t="shared" si="85"/>
        <v>74.623556557520629</v>
      </c>
      <c r="R479" s="231">
        <f t="shared" si="86"/>
        <v>188.62355655752063</v>
      </c>
      <c r="S479" s="3"/>
      <c r="T479" s="3"/>
      <c r="U479" s="3"/>
      <c r="V479" s="3"/>
      <c r="W479" s="233">
        <f t="shared" si="92"/>
        <v>39548</v>
      </c>
    </row>
    <row r="480" spans="1:23" s="234" customFormat="1" x14ac:dyDescent="0.25">
      <c r="A480" s="3"/>
      <c r="B480" s="218">
        <f>+Datos!B471</f>
        <v>2008</v>
      </c>
      <c r="C480" s="219">
        <f>+Datos!C471</f>
        <v>4</v>
      </c>
      <c r="D480" s="220">
        <f>+Datos!D471</f>
        <v>11</v>
      </c>
      <c r="E480" s="221">
        <f>+Datos!E471</f>
        <v>0</v>
      </c>
      <c r="F480" s="222">
        <f>+Datos!F471</f>
        <v>3.9885600158763244</v>
      </c>
      <c r="G480" s="223">
        <f>+Datos!G471</f>
        <v>1</v>
      </c>
      <c r="H480" s="224">
        <f t="shared" si="87"/>
        <v>3.9885600158763244</v>
      </c>
      <c r="I480" s="225">
        <f t="shared" si="88"/>
        <v>-3.9885600158763244</v>
      </c>
      <c r="J480" s="226">
        <f t="shared" si="89"/>
        <v>151.66011236555931</v>
      </c>
      <c r="K480" s="227">
        <f t="shared" si="84"/>
        <v>185.3419305473775</v>
      </c>
      <c r="L480" s="226">
        <f t="shared" si="95"/>
        <v>-3.2816260101431283</v>
      </c>
      <c r="M480" s="228">
        <f t="shared" si="93"/>
        <v>3.2816260101431283</v>
      </c>
      <c r="N480" s="229">
        <f t="shared" si="94"/>
        <v>0.70693400573319609</v>
      </c>
      <c r="O480" s="229">
        <f t="shared" si="90"/>
        <v>0</v>
      </c>
      <c r="P480" s="229">
        <f t="shared" si="91"/>
        <v>-0.70693400573319609</v>
      </c>
      <c r="Q480" s="230">
        <f t="shared" si="85"/>
        <v>71.341930547377501</v>
      </c>
      <c r="R480" s="231">
        <f t="shared" si="86"/>
        <v>185.3419305473775</v>
      </c>
      <c r="S480" s="3"/>
      <c r="T480" s="3"/>
      <c r="U480" s="3"/>
      <c r="V480" s="3"/>
      <c r="W480" s="233">
        <f t="shared" si="92"/>
        <v>39549</v>
      </c>
    </row>
    <row r="481" spans="1:23" s="234" customFormat="1" x14ac:dyDescent="0.25">
      <c r="A481" s="3"/>
      <c r="B481" s="218">
        <f>+Datos!B472</f>
        <v>2008</v>
      </c>
      <c r="C481" s="219">
        <f>+Datos!C472</f>
        <v>4</v>
      </c>
      <c r="D481" s="220">
        <f>+Datos!D472</f>
        <v>12</v>
      </c>
      <c r="E481" s="221">
        <f>+Datos!E472</f>
        <v>0</v>
      </c>
      <c r="F481" s="222">
        <f>+Datos!F472</f>
        <v>3.9609269389773765</v>
      </c>
      <c r="G481" s="223">
        <f>+Datos!G472</f>
        <v>1</v>
      </c>
      <c r="H481" s="224">
        <f t="shared" si="87"/>
        <v>3.9609269389773765</v>
      </c>
      <c r="I481" s="225">
        <f t="shared" si="88"/>
        <v>-3.9609269389773765</v>
      </c>
      <c r="J481" s="226">
        <f t="shared" si="89"/>
        <v>148.47000848225696</v>
      </c>
      <c r="K481" s="227">
        <f t="shared" si="84"/>
        <v>182.15182666407514</v>
      </c>
      <c r="L481" s="226">
        <f t="shared" si="95"/>
        <v>-3.1901038833023563</v>
      </c>
      <c r="M481" s="228">
        <f t="shared" si="93"/>
        <v>3.1901038833023563</v>
      </c>
      <c r="N481" s="229">
        <f t="shared" si="94"/>
        <v>0.77082305567502019</v>
      </c>
      <c r="O481" s="229">
        <f t="shared" si="90"/>
        <v>0</v>
      </c>
      <c r="P481" s="229">
        <f t="shared" si="91"/>
        <v>-0.77082305567502019</v>
      </c>
      <c r="Q481" s="230">
        <f t="shared" si="85"/>
        <v>68.151826664075145</v>
      </c>
      <c r="R481" s="231">
        <f t="shared" si="86"/>
        <v>182.15182666407514</v>
      </c>
      <c r="S481" s="3"/>
      <c r="T481" s="3"/>
      <c r="U481" s="3"/>
      <c r="V481" s="3"/>
      <c r="W481" s="233">
        <f t="shared" si="92"/>
        <v>39550</v>
      </c>
    </row>
    <row r="482" spans="1:23" s="234" customFormat="1" x14ac:dyDescent="0.25">
      <c r="A482" s="3"/>
      <c r="B482" s="218">
        <f>+Datos!B473</f>
        <v>2008</v>
      </c>
      <c r="C482" s="219">
        <f>+Datos!C473</f>
        <v>4</v>
      </c>
      <c r="D482" s="220">
        <f>+Datos!D473</f>
        <v>13</v>
      </c>
      <c r="E482" s="221">
        <f>+Datos!E473</f>
        <v>0</v>
      </c>
      <c r="F482" s="222">
        <f>+Datos!F473</f>
        <v>3.9335271424572671</v>
      </c>
      <c r="G482" s="223">
        <f>+Datos!G473</f>
        <v>1</v>
      </c>
      <c r="H482" s="224">
        <f t="shared" si="87"/>
        <v>3.9335271424572671</v>
      </c>
      <c r="I482" s="225">
        <f t="shared" si="88"/>
        <v>-3.9335271424572671</v>
      </c>
      <c r="J482" s="226">
        <f t="shared" si="89"/>
        <v>145.36838321510172</v>
      </c>
      <c r="K482" s="227">
        <f t="shared" si="84"/>
        <v>179.0502013969199</v>
      </c>
      <c r="L482" s="226">
        <f t="shared" si="95"/>
        <v>-3.1016252671552422</v>
      </c>
      <c r="M482" s="228">
        <f t="shared" si="93"/>
        <v>3.1016252671552422</v>
      </c>
      <c r="N482" s="229">
        <f t="shared" si="94"/>
        <v>0.83190187530202486</v>
      </c>
      <c r="O482" s="229">
        <f t="shared" si="90"/>
        <v>0</v>
      </c>
      <c r="P482" s="229">
        <f t="shared" si="91"/>
        <v>-0.83190187530202486</v>
      </c>
      <c r="Q482" s="230">
        <f t="shared" si="85"/>
        <v>65.050201396919903</v>
      </c>
      <c r="R482" s="231">
        <f t="shared" si="86"/>
        <v>179.0502013969199</v>
      </c>
      <c r="S482" s="3"/>
      <c r="T482" s="3"/>
      <c r="U482" s="3"/>
      <c r="V482" s="3"/>
      <c r="W482" s="233">
        <f t="shared" si="92"/>
        <v>39551</v>
      </c>
    </row>
    <row r="483" spans="1:23" s="234" customFormat="1" x14ac:dyDescent="0.25">
      <c r="A483" s="3"/>
      <c r="B483" s="218">
        <f>+Datos!B474</f>
        <v>2008</v>
      </c>
      <c r="C483" s="219">
        <f>+Datos!C474</f>
        <v>4</v>
      </c>
      <c r="D483" s="220">
        <f>+Datos!D474</f>
        <v>14</v>
      </c>
      <c r="E483" s="221">
        <f>+Datos!E474</f>
        <v>0</v>
      </c>
      <c r="F483" s="222">
        <f>+Datos!F474</f>
        <v>3.9063684573906663</v>
      </c>
      <c r="G483" s="223">
        <f>+Datos!G474</f>
        <v>1</v>
      </c>
      <c r="H483" s="224">
        <f t="shared" si="87"/>
        <v>3.9063684573906663</v>
      </c>
      <c r="I483" s="225">
        <f t="shared" si="88"/>
        <v>-3.9063684573906663</v>
      </c>
      <c r="J483" s="226">
        <f t="shared" si="89"/>
        <v>142.35230119550019</v>
      </c>
      <c r="K483" s="227">
        <f t="shared" si="84"/>
        <v>176.03411937731838</v>
      </c>
      <c r="L483" s="226">
        <f t="shared" si="95"/>
        <v>-3.0160820196015266</v>
      </c>
      <c r="M483" s="228">
        <f t="shared" si="93"/>
        <v>3.0160820196015266</v>
      </c>
      <c r="N483" s="229">
        <f t="shared" si="94"/>
        <v>0.89028643778913974</v>
      </c>
      <c r="O483" s="229">
        <f t="shared" si="90"/>
        <v>0</v>
      </c>
      <c r="P483" s="229">
        <f t="shared" si="91"/>
        <v>-0.89028643778913974</v>
      </c>
      <c r="Q483" s="230">
        <f t="shared" si="85"/>
        <v>62.034119377318376</v>
      </c>
      <c r="R483" s="231">
        <f t="shared" si="86"/>
        <v>176.03411937731838</v>
      </c>
      <c r="S483" s="3"/>
      <c r="T483" s="3"/>
      <c r="U483" s="3"/>
      <c r="V483" s="3"/>
      <c r="W483" s="233">
        <f t="shared" si="92"/>
        <v>39552</v>
      </c>
    </row>
    <row r="484" spans="1:23" s="234" customFormat="1" x14ac:dyDescent="0.25">
      <c r="A484" s="3"/>
      <c r="B484" s="218">
        <f>+Datos!B475</f>
        <v>2008</v>
      </c>
      <c r="C484" s="219">
        <f>+Datos!C475</f>
        <v>4</v>
      </c>
      <c r="D484" s="220">
        <f>+Datos!D475</f>
        <v>15</v>
      </c>
      <c r="E484" s="221">
        <f>+Datos!E475</f>
        <v>0</v>
      </c>
      <c r="F484" s="222">
        <f>+Datos!F475</f>
        <v>3.8794585972426114</v>
      </c>
      <c r="G484" s="223">
        <f>+Datos!G475</f>
        <v>1</v>
      </c>
      <c r="H484" s="224">
        <f t="shared" si="87"/>
        <v>3.8794585972426114</v>
      </c>
      <c r="I484" s="225">
        <f t="shared" si="88"/>
        <v>-3.8794585972426114</v>
      </c>
      <c r="J484" s="226">
        <f t="shared" si="89"/>
        <v>139.41893117203898</v>
      </c>
      <c r="K484" s="227">
        <f t="shared" si="84"/>
        <v>173.10074935385717</v>
      </c>
      <c r="L484" s="226">
        <f t="shared" si="95"/>
        <v>-2.9333700234612081</v>
      </c>
      <c r="M484" s="228">
        <f t="shared" si="93"/>
        <v>2.9333700234612081</v>
      </c>
      <c r="N484" s="229">
        <f t="shared" si="94"/>
        <v>0.94608857378140332</v>
      </c>
      <c r="O484" s="229">
        <f t="shared" si="90"/>
        <v>0</v>
      </c>
      <c r="P484" s="229">
        <f t="shared" si="91"/>
        <v>-0.94608857378140332</v>
      </c>
      <c r="Q484" s="230">
        <f t="shared" si="85"/>
        <v>59.100749353857168</v>
      </c>
      <c r="R484" s="231">
        <f t="shared" si="86"/>
        <v>173.10074935385717</v>
      </c>
      <c r="S484" s="3"/>
      <c r="T484" s="3"/>
      <c r="U484" s="3"/>
      <c r="V484" s="3"/>
      <c r="W484" s="233">
        <f t="shared" si="92"/>
        <v>39553</v>
      </c>
    </row>
    <row r="485" spans="1:23" s="234" customFormat="1" x14ac:dyDescent="0.25">
      <c r="A485" s="3"/>
      <c r="B485" s="218">
        <f>+Datos!B476</f>
        <v>2008</v>
      </c>
      <c r="C485" s="219">
        <f>+Datos!C476</f>
        <v>4</v>
      </c>
      <c r="D485" s="220">
        <f>+Datos!D476</f>
        <v>16</v>
      </c>
      <c r="E485" s="221">
        <f>+Datos!E476</f>
        <v>0</v>
      </c>
      <c r="F485" s="222">
        <f>+Datos!F476</f>
        <v>3.8528051578685112</v>
      </c>
      <c r="G485" s="223">
        <f>+Datos!G476</f>
        <v>1</v>
      </c>
      <c r="H485" s="224">
        <f t="shared" si="87"/>
        <v>3.8528051578685112</v>
      </c>
      <c r="I485" s="225">
        <f t="shared" si="88"/>
        <v>-3.8528051578685112</v>
      </c>
      <c r="J485" s="226">
        <f t="shared" si="89"/>
        <v>136.56554213735367</v>
      </c>
      <c r="K485" s="227">
        <f t="shared" si="84"/>
        <v>170.24736031917186</v>
      </c>
      <c r="L485" s="226">
        <f t="shared" si="95"/>
        <v>-2.853389034685307</v>
      </c>
      <c r="M485" s="228">
        <f t="shared" si="93"/>
        <v>2.853389034685307</v>
      </c>
      <c r="N485" s="229">
        <f t="shared" si="94"/>
        <v>0.99941612318320416</v>
      </c>
      <c r="O485" s="229">
        <f t="shared" si="90"/>
        <v>0</v>
      </c>
      <c r="P485" s="229">
        <f t="shared" si="91"/>
        <v>-0.99941612318320416</v>
      </c>
      <c r="Q485" s="230">
        <f t="shared" si="85"/>
        <v>56.247360319171861</v>
      </c>
      <c r="R485" s="231">
        <f t="shared" si="86"/>
        <v>170.24736031917186</v>
      </c>
      <c r="S485" s="3"/>
      <c r="T485" s="3"/>
      <c r="U485" s="3"/>
      <c r="V485" s="3"/>
      <c r="W485" s="233">
        <f t="shared" si="92"/>
        <v>39554</v>
      </c>
    </row>
    <row r="486" spans="1:23" s="234" customFormat="1" x14ac:dyDescent="0.25">
      <c r="A486" s="3"/>
      <c r="B486" s="218">
        <f>+Datos!B477</f>
        <v>2008</v>
      </c>
      <c r="C486" s="219">
        <f>+Datos!C477</f>
        <v>4</v>
      </c>
      <c r="D486" s="220">
        <f>+Datos!D477</f>
        <v>17</v>
      </c>
      <c r="E486" s="221">
        <f>+Datos!E477</f>
        <v>0</v>
      </c>
      <c r="F486" s="222">
        <f>+Datos!F477</f>
        <v>3.8264156175141375</v>
      </c>
      <c r="G486" s="223">
        <f>+Datos!G477</f>
        <v>1</v>
      </c>
      <c r="H486" s="224">
        <f t="shared" si="87"/>
        <v>3.8264156175141375</v>
      </c>
      <c r="I486" s="225">
        <f t="shared" si="88"/>
        <v>-3.8264156175141375</v>
      </c>
      <c r="J486" s="226">
        <f t="shared" si="89"/>
        <v>133.7894996013674</v>
      </c>
      <c r="K486" s="227">
        <f t="shared" si="84"/>
        <v>167.47131778318558</v>
      </c>
      <c r="L486" s="226">
        <f t="shared" si="95"/>
        <v>-2.7760425359862779</v>
      </c>
      <c r="M486" s="228">
        <f t="shared" si="93"/>
        <v>2.7760425359862779</v>
      </c>
      <c r="N486" s="229">
        <f t="shared" si="94"/>
        <v>1.0503730815278596</v>
      </c>
      <c r="O486" s="229">
        <f t="shared" si="90"/>
        <v>0</v>
      </c>
      <c r="P486" s="229">
        <f t="shared" si="91"/>
        <v>-1.0503730815278596</v>
      </c>
      <c r="Q486" s="230">
        <f t="shared" si="85"/>
        <v>53.471317783185583</v>
      </c>
      <c r="R486" s="231">
        <f t="shared" si="86"/>
        <v>167.47131778318558</v>
      </c>
      <c r="S486" s="3"/>
      <c r="T486" s="3"/>
      <c r="U486" s="3"/>
      <c r="V486" s="3"/>
      <c r="W486" s="233">
        <f t="shared" si="92"/>
        <v>39555</v>
      </c>
    </row>
    <row r="487" spans="1:23" s="234" customFormat="1" x14ac:dyDescent="0.25">
      <c r="A487" s="3"/>
      <c r="B487" s="218">
        <f>+Datos!B478</f>
        <v>2008</v>
      </c>
      <c r="C487" s="219">
        <f>+Datos!C478</f>
        <v>4</v>
      </c>
      <c r="D487" s="220">
        <f>+Datos!D478</f>
        <v>18</v>
      </c>
      <c r="E487" s="221">
        <f>+Datos!E478</f>
        <v>0</v>
      </c>
      <c r="F487" s="222">
        <f>+Datos!F478</f>
        <v>3.8002973368156328</v>
      </c>
      <c r="G487" s="223">
        <f>+Datos!G478</f>
        <v>1</v>
      </c>
      <c r="H487" s="224">
        <f t="shared" si="87"/>
        <v>3.8002973368156328</v>
      </c>
      <c r="I487" s="225">
        <f t="shared" si="88"/>
        <v>-3.8002973368156328</v>
      </c>
      <c r="J487" s="226">
        <f t="shared" si="89"/>
        <v>131.08826200564218</v>
      </c>
      <c r="K487" s="227">
        <f t="shared" si="84"/>
        <v>164.77008018746037</v>
      </c>
      <c r="L487" s="226">
        <f t="shared" si="95"/>
        <v>-2.7012375957252175</v>
      </c>
      <c r="M487" s="228">
        <f t="shared" si="93"/>
        <v>2.7012375957252175</v>
      </c>
      <c r="N487" s="229">
        <f t="shared" si="94"/>
        <v>1.0990597410904153</v>
      </c>
      <c r="O487" s="229">
        <f t="shared" si="90"/>
        <v>0</v>
      </c>
      <c r="P487" s="229">
        <f t="shared" si="91"/>
        <v>-1.0990597410904153</v>
      </c>
      <c r="Q487" s="230">
        <f t="shared" si="85"/>
        <v>50.770080187460366</v>
      </c>
      <c r="R487" s="231">
        <f t="shared" si="86"/>
        <v>164.77008018746037</v>
      </c>
      <c r="S487" s="3"/>
      <c r="T487" s="3"/>
      <c r="U487" s="3"/>
      <c r="V487" s="3"/>
      <c r="W487" s="233">
        <f t="shared" si="92"/>
        <v>39556</v>
      </c>
    </row>
    <row r="488" spans="1:23" s="234" customFormat="1" x14ac:dyDescent="0.25">
      <c r="A488" s="3"/>
      <c r="B488" s="218">
        <f>+Datos!B479</f>
        <v>2008</v>
      </c>
      <c r="C488" s="219">
        <f>+Datos!C479</f>
        <v>4</v>
      </c>
      <c r="D488" s="220">
        <f>+Datos!D479</f>
        <v>19</v>
      </c>
      <c r="E488" s="221">
        <f>+Datos!E479</f>
        <v>0</v>
      </c>
      <c r="F488" s="222">
        <f>+Datos!F479</f>
        <v>3.7744575587995088</v>
      </c>
      <c r="G488" s="223">
        <f>+Datos!G479</f>
        <v>1</v>
      </c>
      <c r="H488" s="224">
        <f t="shared" si="87"/>
        <v>3.7744575587995088</v>
      </c>
      <c r="I488" s="225">
        <f t="shared" si="88"/>
        <v>-3.7744575587995088</v>
      </c>
      <c r="J488" s="226">
        <f t="shared" si="89"/>
        <v>128.45937727374749</v>
      </c>
      <c r="K488" s="227">
        <f t="shared" si="84"/>
        <v>162.14119545556568</v>
      </c>
      <c r="L488" s="226">
        <f t="shared" si="95"/>
        <v>-2.6288847318946864</v>
      </c>
      <c r="M488" s="228">
        <f t="shared" si="93"/>
        <v>2.6288847318946864</v>
      </c>
      <c r="N488" s="229">
        <f t="shared" si="94"/>
        <v>1.1455728269048224</v>
      </c>
      <c r="O488" s="229">
        <f t="shared" si="90"/>
        <v>0</v>
      </c>
      <c r="P488" s="229">
        <f t="shared" si="91"/>
        <v>-1.1455728269048224</v>
      </c>
      <c r="Q488" s="230">
        <f t="shared" si="85"/>
        <v>48.141195455565679</v>
      </c>
      <c r="R488" s="231">
        <f t="shared" si="86"/>
        <v>162.14119545556568</v>
      </c>
      <c r="S488" s="3"/>
      <c r="T488" s="3"/>
      <c r="U488" s="3"/>
      <c r="V488" s="3"/>
      <c r="W488" s="233">
        <f t="shared" si="92"/>
        <v>39557</v>
      </c>
    </row>
    <row r="489" spans="1:23" s="234" customFormat="1" x14ac:dyDescent="0.25">
      <c r="A489" s="3"/>
      <c r="B489" s="218">
        <f>+Datos!B480</f>
        <v>2008</v>
      </c>
      <c r="C489" s="219">
        <f>+Datos!C480</f>
        <v>4</v>
      </c>
      <c r="D489" s="220">
        <f>+Datos!D480</f>
        <v>20</v>
      </c>
      <c r="E489" s="221">
        <f>+Datos!E480</f>
        <v>0</v>
      </c>
      <c r="F489" s="222">
        <f>+Datos!F480</f>
        <v>3.7489034088826401</v>
      </c>
      <c r="G489" s="223">
        <f>+Datos!G480</f>
        <v>1</v>
      </c>
      <c r="H489" s="224">
        <f t="shared" si="87"/>
        <v>3.7489034088826401</v>
      </c>
      <c r="I489" s="225">
        <f t="shared" si="88"/>
        <v>-3.7489034088826401</v>
      </c>
      <c r="J489" s="226">
        <f t="shared" si="89"/>
        <v>125.9004794927085</v>
      </c>
      <c r="K489" s="227">
        <f t="shared" si="84"/>
        <v>159.58229767452667</v>
      </c>
      <c r="L489" s="226">
        <f t="shared" si="95"/>
        <v>-2.5588977810390077</v>
      </c>
      <c r="M489" s="228">
        <f t="shared" si="93"/>
        <v>2.5588977810390077</v>
      </c>
      <c r="N489" s="229">
        <f t="shared" si="94"/>
        <v>1.1900056278436324</v>
      </c>
      <c r="O489" s="229">
        <f t="shared" si="90"/>
        <v>0</v>
      </c>
      <c r="P489" s="229">
        <f t="shared" si="91"/>
        <v>-1.1900056278436324</v>
      </c>
      <c r="Q489" s="230">
        <f t="shared" si="85"/>
        <v>45.582297674526671</v>
      </c>
      <c r="R489" s="231">
        <f t="shared" si="86"/>
        <v>159.58229767452667</v>
      </c>
      <c r="S489" s="3"/>
      <c r="T489" s="3"/>
      <c r="U489" s="3"/>
      <c r="V489" s="3"/>
      <c r="W489" s="233">
        <f t="shared" si="92"/>
        <v>39558</v>
      </c>
    </row>
    <row r="490" spans="1:23" s="234" customFormat="1" x14ac:dyDescent="0.25">
      <c r="A490" s="3"/>
      <c r="B490" s="218">
        <f>+Datos!B481</f>
        <v>2008</v>
      </c>
      <c r="C490" s="219">
        <f>+Datos!C481</f>
        <v>4</v>
      </c>
      <c r="D490" s="220">
        <f>+Datos!D481</f>
        <v>21</v>
      </c>
      <c r="E490" s="221">
        <f>+Datos!E481</f>
        <v>0</v>
      </c>
      <c r="F490" s="222">
        <f>+Datos!F481</f>
        <v>3.7236418948722738</v>
      </c>
      <c r="G490" s="223">
        <f>+Datos!G481</f>
        <v>1</v>
      </c>
      <c r="H490" s="224">
        <f t="shared" si="87"/>
        <v>3.7236418948722738</v>
      </c>
      <c r="I490" s="225">
        <f t="shared" si="88"/>
        <v>-3.7236418948722738</v>
      </c>
      <c r="J490" s="226">
        <f t="shared" si="89"/>
        <v>123.40928572075291</v>
      </c>
      <c r="K490" s="227">
        <f t="shared" si="84"/>
        <v>157.09110390257109</v>
      </c>
      <c r="L490" s="226">
        <f t="shared" si="95"/>
        <v>-2.4911937719555795</v>
      </c>
      <c r="M490" s="228">
        <f t="shared" si="93"/>
        <v>2.4911937719555795</v>
      </c>
      <c r="N490" s="229">
        <f t="shared" si="94"/>
        <v>1.2324481229166944</v>
      </c>
      <c r="O490" s="229">
        <f t="shared" si="90"/>
        <v>0</v>
      </c>
      <c r="P490" s="229">
        <f t="shared" si="91"/>
        <v>-1.2324481229166944</v>
      </c>
      <c r="Q490" s="230">
        <f t="shared" si="85"/>
        <v>43.091103902571092</v>
      </c>
      <c r="R490" s="231">
        <f t="shared" si="86"/>
        <v>157.09110390257109</v>
      </c>
      <c r="S490" s="3"/>
      <c r="T490" s="3"/>
      <c r="U490" s="3"/>
      <c r="V490" s="3"/>
      <c r="W490" s="233">
        <f t="shared" si="92"/>
        <v>39559</v>
      </c>
    </row>
    <row r="491" spans="1:23" s="234" customFormat="1" x14ac:dyDescent="0.25">
      <c r="A491" s="3"/>
      <c r="B491" s="218">
        <f>+Datos!B482</f>
        <v>2008</v>
      </c>
      <c r="C491" s="219">
        <f>+Datos!C482</f>
        <v>4</v>
      </c>
      <c r="D491" s="220">
        <f>+Datos!D482</f>
        <v>22</v>
      </c>
      <c r="E491" s="221">
        <f>+Datos!E482</f>
        <v>0</v>
      </c>
      <c r="F491" s="222">
        <f>+Datos!F482</f>
        <v>3.6986799069660243</v>
      </c>
      <c r="G491" s="223">
        <f>+Datos!G482</f>
        <v>1</v>
      </c>
      <c r="H491" s="224">
        <f t="shared" si="87"/>
        <v>3.6986799069660243</v>
      </c>
      <c r="I491" s="225">
        <f t="shared" si="88"/>
        <v>-3.6986799069660243</v>
      </c>
      <c r="J491" s="226">
        <f t="shared" si="89"/>
        <v>120.98359291672814</v>
      </c>
      <c r="K491" s="227">
        <f t="shared" si="84"/>
        <v>154.66541109854631</v>
      </c>
      <c r="L491" s="226">
        <f t="shared" si="95"/>
        <v>-2.4256928040247772</v>
      </c>
      <c r="M491" s="228">
        <f t="shared" si="93"/>
        <v>2.4256928040247772</v>
      </c>
      <c r="N491" s="229">
        <f t="shared" si="94"/>
        <v>1.2729871029412472</v>
      </c>
      <c r="O491" s="229">
        <f t="shared" si="90"/>
        <v>0</v>
      </c>
      <c r="P491" s="229">
        <f t="shared" si="91"/>
        <v>-1.2729871029412472</v>
      </c>
      <c r="Q491" s="230">
        <f t="shared" si="85"/>
        <v>40.665411098546315</v>
      </c>
      <c r="R491" s="231">
        <f t="shared" si="86"/>
        <v>154.66541109854631</v>
      </c>
      <c r="S491" s="3"/>
      <c r="T491" s="3"/>
      <c r="U491" s="3"/>
      <c r="V491" s="3"/>
      <c r="W491" s="233">
        <f t="shared" si="92"/>
        <v>39560</v>
      </c>
    </row>
    <row r="492" spans="1:23" s="234" customFormat="1" x14ac:dyDescent="0.25">
      <c r="A492" s="3"/>
      <c r="B492" s="218">
        <f>+Datos!B483</f>
        <v>2008</v>
      </c>
      <c r="C492" s="219">
        <f>+Datos!C483</f>
        <v>4</v>
      </c>
      <c r="D492" s="220">
        <f>+Datos!D483</f>
        <v>23</v>
      </c>
      <c r="E492" s="221">
        <f>+Datos!E483</f>
        <v>0</v>
      </c>
      <c r="F492" s="222">
        <f>+Datos!F483</f>
        <v>3.6740242177518709</v>
      </c>
      <c r="G492" s="223">
        <f>+Datos!G483</f>
        <v>1</v>
      </c>
      <c r="H492" s="224">
        <f t="shared" si="87"/>
        <v>3.6740242177518709</v>
      </c>
      <c r="I492" s="225">
        <f t="shared" si="88"/>
        <v>-3.6740242177518709</v>
      </c>
      <c r="J492" s="226">
        <f t="shared" si="89"/>
        <v>118.6212749867106</v>
      </c>
      <c r="K492" s="227">
        <f t="shared" si="84"/>
        <v>152.30309316852879</v>
      </c>
      <c r="L492" s="226">
        <f t="shared" si="95"/>
        <v>-2.3623179300175252</v>
      </c>
      <c r="M492" s="228">
        <f t="shared" si="93"/>
        <v>2.3623179300175252</v>
      </c>
      <c r="N492" s="229">
        <f t="shared" si="94"/>
        <v>1.3117062877343457</v>
      </c>
      <c r="O492" s="229">
        <f t="shared" si="90"/>
        <v>0</v>
      </c>
      <c r="P492" s="229">
        <f t="shared" si="91"/>
        <v>-1.3117062877343457</v>
      </c>
      <c r="Q492" s="230">
        <f t="shared" si="85"/>
        <v>38.30309316852879</v>
      </c>
      <c r="R492" s="231">
        <f t="shared" si="86"/>
        <v>152.30309316852879</v>
      </c>
      <c r="S492" s="3"/>
      <c r="T492" s="3"/>
      <c r="U492" s="3"/>
      <c r="V492" s="3"/>
      <c r="W492" s="233">
        <f t="shared" si="92"/>
        <v>39561</v>
      </c>
    </row>
    <row r="493" spans="1:23" s="234" customFormat="1" x14ac:dyDescent="0.25">
      <c r="A493" s="3"/>
      <c r="B493" s="218">
        <f>+Datos!B484</f>
        <v>2008</v>
      </c>
      <c r="C493" s="219">
        <f>+Datos!C484</f>
        <v>4</v>
      </c>
      <c r="D493" s="220">
        <f>+Datos!D484</f>
        <v>24</v>
      </c>
      <c r="E493" s="221">
        <f>+Datos!E484</f>
        <v>0</v>
      </c>
      <c r="F493" s="222">
        <f>+Datos!F484</f>
        <v>3.6496814822081625</v>
      </c>
      <c r="G493" s="223">
        <f>+Datos!G484</f>
        <v>1</v>
      </c>
      <c r="H493" s="224">
        <f t="shared" si="87"/>
        <v>3.6496814822081625</v>
      </c>
      <c r="I493" s="225">
        <f t="shared" si="88"/>
        <v>-3.6496814822081625</v>
      </c>
      <c r="J493" s="226">
        <f t="shared" si="89"/>
        <v>116.32027994347588</v>
      </c>
      <c r="K493" s="227">
        <f t="shared" si="84"/>
        <v>150.00209812529405</v>
      </c>
      <c r="L493" s="226">
        <f t="shared" si="95"/>
        <v>-2.3009950432347352</v>
      </c>
      <c r="M493" s="228">
        <f t="shared" si="93"/>
        <v>2.3009950432347352</v>
      </c>
      <c r="N493" s="229">
        <f t="shared" si="94"/>
        <v>1.3486864389734272</v>
      </c>
      <c r="O493" s="229">
        <f t="shared" si="90"/>
        <v>0</v>
      </c>
      <c r="P493" s="229">
        <f t="shared" si="91"/>
        <v>-1.3486864389734272</v>
      </c>
      <c r="Q493" s="230">
        <f t="shared" si="85"/>
        <v>36.002098125294054</v>
      </c>
      <c r="R493" s="231">
        <f t="shared" si="86"/>
        <v>150.00209812529405</v>
      </c>
      <c r="S493" s="3"/>
      <c r="T493" s="3"/>
      <c r="U493" s="3"/>
      <c r="V493" s="3"/>
      <c r="W493" s="233">
        <f t="shared" si="92"/>
        <v>39562</v>
      </c>
    </row>
    <row r="494" spans="1:23" s="234" customFormat="1" x14ac:dyDescent="0.25">
      <c r="A494" s="3"/>
      <c r="B494" s="218">
        <f>+Datos!B485</f>
        <v>2008</v>
      </c>
      <c r="C494" s="219">
        <f>+Datos!C485</f>
        <v>4</v>
      </c>
      <c r="D494" s="220">
        <f>+Datos!D485</f>
        <v>25</v>
      </c>
      <c r="E494" s="221">
        <f>+Datos!E485</f>
        <v>0</v>
      </c>
      <c r="F494" s="222">
        <f>+Datos!F485</f>
        <v>3.6256582377036159</v>
      </c>
      <c r="G494" s="223">
        <f>+Datos!G485</f>
        <v>1</v>
      </c>
      <c r="H494" s="224">
        <f t="shared" si="87"/>
        <v>3.6256582377036159</v>
      </c>
      <c r="I494" s="225">
        <f t="shared" si="88"/>
        <v>-3.6256582377036159</v>
      </c>
      <c r="J494" s="226">
        <f t="shared" si="89"/>
        <v>114.07862717464279</v>
      </c>
      <c r="K494" s="227">
        <f t="shared" si="84"/>
        <v>147.76044535646096</v>
      </c>
      <c r="L494" s="226">
        <f t="shared" si="95"/>
        <v>-2.2416527688330916</v>
      </c>
      <c r="M494" s="228">
        <f t="shared" si="93"/>
        <v>2.2416527688330916</v>
      </c>
      <c r="N494" s="229">
        <f t="shared" si="94"/>
        <v>1.3840054688705243</v>
      </c>
      <c r="O494" s="229">
        <f t="shared" si="90"/>
        <v>0</v>
      </c>
      <c r="P494" s="229">
        <f t="shared" si="91"/>
        <v>-1.3840054688705243</v>
      </c>
      <c r="Q494" s="230">
        <f t="shared" si="85"/>
        <v>33.760445356460963</v>
      </c>
      <c r="R494" s="231">
        <f t="shared" si="86"/>
        <v>147.76044535646096</v>
      </c>
      <c r="S494" s="3"/>
      <c r="T494" s="3"/>
      <c r="U494" s="3"/>
      <c r="V494" s="3"/>
      <c r="W494" s="233">
        <f t="shared" si="92"/>
        <v>39563</v>
      </c>
    </row>
    <row r="495" spans="1:23" s="234" customFormat="1" x14ac:dyDescent="0.25">
      <c r="A495" s="3"/>
      <c r="B495" s="218">
        <f>+Datos!B486</f>
        <v>2008</v>
      </c>
      <c r="C495" s="219">
        <f>+Datos!C486</f>
        <v>4</v>
      </c>
      <c r="D495" s="220">
        <f>+Datos!D486</f>
        <v>26</v>
      </c>
      <c r="E495" s="221">
        <f>+Datos!E486</f>
        <v>0</v>
      </c>
      <c r="F495" s="222">
        <f>+Datos!F486</f>
        <v>3.6019609039973197</v>
      </c>
      <c r="G495" s="223">
        <f>+Datos!G486</f>
        <v>1</v>
      </c>
      <c r="H495" s="224">
        <f t="shared" si="87"/>
        <v>3.6019609039973197</v>
      </c>
      <c r="I495" s="225">
        <f t="shared" si="88"/>
        <v>-3.6019609039973197</v>
      </c>
      <c r="J495" s="226">
        <f t="shared" si="89"/>
        <v>111.89440481544399</v>
      </c>
      <c r="K495" s="227">
        <f t="shared" si="84"/>
        <v>145.57622299726216</v>
      </c>
      <c r="L495" s="226">
        <f t="shared" si="95"/>
        <v>-2.1842223591987988</v>
      </c>
      <c r="M495" s="228">
        <f t="shared" si="93"/>
        <v>2.1842223591987988</v>
      </c>
      <c r="N495" s="229">
        <f t="shared" si="94"/>
        <v>1.4177385447985209</v>
      </c>
      <c r="O495" s="229">
        <f t="shared" si="90"/>
        <v>0</v>
      </c>
      <c r="P495" s="229">
        <f t="shared" si="91"/>
        <v>-1.4177385447985209</v>
      </c>
      <c r="Q495" s="230">
        <f t="shared" si="85"/>
        <v>31.576222997262164</v>
      </c>
      <c r="R495" s="231">
        <f t="shared" si="86"/>
        <v>145.57622299726216</v>
      </c>
      <c r="S495" s="3"/>
      <c r="T495" s="3"/>
      <c r="U495" s="3"/>
      <c r="V495" s="3"/>
      <c r="W495" s="233">
        <f t="shared" si="92"/>
        <v>39564</v>
      </c>
    </row>
    <row r="496" spans="1:23" s="234" customFormat="1" x14ac:dyDescent="0.25">
      <c r="A496" s="3"/>
      <c r="B496" s="218">
        <f>+Datos!B487</f>
        <v>2008</v>
      </c>
      <c r="C496" s="219">
        <f>+Datos!C487</f>
        <v>4</v>
      </c>
      <c r="D496" s="220">
        <f>+Datos!D487</f>
        <v>27</v>
      </c>
      <c r="E496" s="221">
        <f>+Datos!E487</f>
        <v>0</v>
      </c>
      <c r="F496" s="222">
        <f>+Datos!F487</f>
        <v>3.5785957832387201</v>
      </c>
      <c r="G496" s="223">
        <f>+Datos!G487</f>
        <v>1</v>
      </c>
      <c r="H496" s="224">
        <f t="shared" si="87"/>
        <v>3.5785957832387201</v>
      </c>
      <c r="I496" s="225">
        <f t="shared" si="88"/>
        <v>-3.5785957832387201</v>
      </c>
      <c r="J496" s="226">
        <f t="shared" si="89"/>
        <v>109.76576722221375</v>
      </c>
      <c r="K496" s="227">
        <f t="shared" si="84"/>
        <v>143.44758540403194</v>
      </c>
      <c r="L496" s="226">
        <f t="shared" si="95"/>
        <v>-2.1286375932302235</v>
      </c>
      <c r="M496" s="228">
        <f t="shared" si="93"/>
        <v>2.1286375932302235</v>
      </c>
      <c r="N496" s="229">
        <f t="shared" si="94"/>
        <v>1.4499581900084966</v>
      </c>
      <c r="O496" s="229">
        <f t="shared" si="90"/>
        <v>0</v>
      </c>
      <c r="P496" s="229">
        <f t="shared" si="91"/>
        <v>-1.4499581900084966</v>
      </c>
      <c r="Q496" s="230">
        <f t="shared" si="85"/>
        <v>29.44758540403194</v>
      </c>
      <c r="R496" s="231">
        <f t="shared" si="86"/>
        <v>143.44758540403194</v>
      </c>
      <c r="S496" s="3"/>
      <c r="T496" s="3"/>
      <c r="U496" s="3"/>
      <c r="V496" s="3"/>
      <c r="W496" s="233">
        <f t="shared" si="92"/>
        <v>39565</v>
      </c>
    </row>
    <row r="497" spans="1:23" s="234" customFormat="1" x14ac:dyDescent="0.25">
      <c r="A497" s="3"/>
      <c r="B497" s="218">
        <f>+Datos!B488</f>
        <v>2008</v>
      </c>
      <c r="C497" s="219">
        <f>+Datos!C488</f>
        <v>4</v>
      </c>
      <c r="D497" s="220">
        <f>+Datos!D488</f>
        <v>28</v>
      </c>
      <c r="E497" s="221">
        <f>+Datos!E488</f>
        <v>9.6465482700000003</v>
      </c>
      <c r="F497" s="222">
        <f>+Datos!F488</f>
        <v>3.5555690599676408</v>
      </c>
      <c r="G497" s="223">
        <f>+Datos!G488</f>
        <v>1</v>
      </c>
      <c r="H497" s="224">
        <f t="shared" si="87"/>
        <v>3.5555690599676408</v>
      </c>
      <c r="I497" s="225">
        <f t="shared" si="88"/>
        <v>6.0909792100323594</v>
      </c>
      <c r="J497" s="226">
        <f t="shared" si="89"/>
        <v>115.85674643224611</v>
      </c>
      <c r="K497" s="227">
        <f t="shared" si="84"/>
        <v>149.53856461406428</v>
      </c>
      <c r="L497" s="226">
        <f t="shared" si="95"/>
        <v>6.0909792100323443</v>
      </c>
      <c r="M497" s="228">
        <f t="shared" si="93"/>
        <v>3.5555690599676408</v>
      </c>
      <c r="N497" s="229">
        <f t="shared" si="94"/>
        <v>0</v>
      </c>
      <c r="O497" s="229">
        <f t="shared" si="90"/>
        <v>0</v>
      </c>
      <c r="P497" s="229">
        <f t="shared" si="91"/>
        <v>0</v>
      </c>
      <c r="Q497" s="230">
        <f t="shared" si="85"/>
        <v>35.538564614064285</v>
      </c>
      <c r="R497" s="231">
        <f t="shared" si="86"/>
        <v>149.53856461406428</v>
      </c>
      <c r="S497" s="3"/>
      <c r="T497" s="3"/>
      <c r="U497" s="3"/>
      <c r="V497" s="3"/>
      <c r="W497" s="233">
        <f t="shared" si="92"/>
        <v>39566</v>
      </c>
    </row>
    <row r="498" spans="1:23" s="234" customFormat="1" x14ac:dyDescent="0.25">
      <c r="A498" s="3"/>
      <c r="B498" s="218">
        <f>+Datos!B489</f>
        <v>2008</v>
      </c>
      <c r="C498" s="219">
        <f>+Datos!C489</f>
        <v>4</v>
      </c>
      <c r="D498" s="220">
        <f>+Datos!D489</f>
        <v>29</v>
      </c>
      <c r="E498" s="221">
        <f>+Datos!E489</f>
        <v>0</v>
      </c>
      <c r="F498" s="222">
        <f>+Datos!F489</f>
        <v>3.5328868011142704</v>
      </c>
      <c r="G498" s="223">
        <f>+Datos!G489</f>
        <v>1</v>
      </c>
      <c r="H498" s="224">
        <f t="shared" si="87"/>
        <v>3.5328868011142704</v>
      </c>
      <c r="I498" s="225">
        <f t="shared" si="88"/>
        <v>-3.5328868011142704</v>
      </c>
      <c r="J498" s="226">
        <f t="shared" si="89"/>
        <v>113.68061628975191</v>
      </c>
      <c r="K498" s="227">
        <f t="shared" si="84"/>
        <v>147.36243447157008</v>
      </c>
      <c r="L498" s="226">
        <f t="shared" si="95"/>
        <v>-2.1761301424942019</v>
      </c>
      <c r="M498" s="228">
        <f t="shared" si="93"/>
        <v>2.1761301424942019</v>
      </c>
      <c r="N498" s="229">
        <f t="shared" si="94"/>
        <v>1.3567566586200686</v>
      </c>
      <c r="O498" s="229">
        <f t="shared" si="90"/>
        <v>0</v>
      </c>
      <c r="P498" s="229">
        <f t="shared" si="91"/>
        <v>-1.3567566586200686</v>
      </c>
      <c r="Q498" s="230">
        <f t="shared" si="85"/>
        <v>33.362434471570083</v>
      </c>
      <c r="R498" s="231">
        <f t="shared" si="86"/>
        <v>147.36243447157008</v>
      </c>
      <c r="S498" s="3"/>
      <c r="T498" s="3"/>
      <c r="U498" s="3"/>
      <c r="V498" s="3"/>
      <c r="W498" s="233">
        <f t="shared" si="92"/>
        <v>39567</v>
      </c>
    </row>
    <row r="499" spans="1:23" s="234" customFormat="1" x14ac:dyDescent="0.25">
      <c r="A499" s="3"/>
      <c r="B499" s="218">
        <f>+Datos!B490</f>
        <v>2008</v>
      </c>
      <c r="C499" s="219">
        <f>+Datos!C490</f>
        <v>4</v>
      </c>
      <c r="D499" s="220">
        <f>+Datos!D490</f>
        <v>30</v>
      </c>
      <c r="E499" s="221">
        <f>+Datos!E490</f>
        <v>0</v>
      </c>
      <c r="F499" s="222">
        <f>+Datos!F490</f>
        <v>3.5105549559991664</v>
      </c>
      <c r="G499" s="223">
        <f>+Datos!G490</f>
        <v>1</v>
      </c>
      <c r="H499" s="224">
        <f t="shared" si="87"/>
        <v>3.5105549559991664</v>
      </c>
      <c r="I499" s="225">
        <f t="shared" si="88"/>
        <v>-3.5105549559991664</v>
      </c>
      <c r="J499" s="226">
        <f t="shared" si="89"/>
        <v>111.55873074306865</v>
      </c>
      <c r="K499" s="227">
        <f t="shared" si="84"/>
        <v>145.24054892488684</v>
      </c>
      <c r="L499" s="226">
        <f t="shared" si="95"/>
        <v>-2.1218855466832451</v>
      </c>
      <c r="M499" s="228">
        <f t="shared" si="93"/>
        <v>2.1218855466832451</v>
      </c>
      <c r="N499" s="229">
        <f t="shared" si="94"/>
        <v>1.3886694093159213</v>
      </c>
      <c r="O499" s="229">
        <f t="shared" si="90"/>
        <v>0</v>
      </c>
      <c r="P499" s="229">
        <f t="shared" si="91"/>
        <v>-1.3886694093159213</v>
      </c>
      <c r="Q499" s="230">
        <f t="shared" si="85"/>
        <v>31.240548924886838</v>
      </c>
      <c r="R499" s="231">
        <f t="shared" si="86"/>
        <v>145.24054892488684</v>
      </c>
      <c r="S499" s="3"/>
      <c r="T499" s="3"/>
      <c r="U499" s="3"/>
      <c r="V499" s="3"/>
      <c r="W499" s="233">
        <f t="shared" si="92"/>
        <v>39568</v>
      </c>
    </row>
    <row r="500" spans="1:23" s="234" customFormat="1" x14ac:dyDescent="0.25">
      <c r="A500" s="3"/>
      <c r="B500" s="218">
        <f>+Datos!B491</f>
        <v>2008</v>
      </c>
      <c r="C500" s="219">
        <f>+Datos!C491</f>
        <v>5</v>
      </c>
      <c r="D500" s="220">
        <f>+Datos!D491</f>
        <v>1</v>
      </c>
      <c r="E500" s="221">
        <f>+Datos!E491</f>
        <v>0</v>
      </c>
      <c r="F500" s="222">
        <f>+Datos!F491</f>
        <v>3.4885793563332479</v>
      </c>
      <c r="G500" s="223">
        <f>+Datos!G491</f>
        <v>1</v>
      </c>
      <c r="H500" s="224">
        <f t="shared" si="87"/>
        <v>3.4885793563332479</v>
      </c>
      <c r="I500" s="225">
        <f t="shared" si="88"/>
        <v>-3.4885793563332479</v>
      </c>
      <c r="J500" s="226">
        <f t="shared" si="89"/>
        <v>109.48936401660592</v>
      </c>
      <c r="K500" s="227">
        <f t="shared" si="84"/>
        <v>143.17118219842411</v>
      </c>
      <c r="L500" s="226">
        <f t="shared" si="95"/>
        <v>-2.0693667264627322</v>
      </c>
      <c r="M500" s="228">
        <f t="shared" si="93"/>
        <v>2.0693667264627322</v>
      </c>
      <c r="N500" s="229">
        <f t="shared" si="94"/>
        <v>1.4192126298705157</v>
      </c>
      <c r="O500" s="229">
        <f t="shared" si="90"/>
        <v>0</v>
      </c>
      <c r="P500" s="229">
        <f t="shared" si="91"/>
        <v>-1.4192126298705157</v>
      </c>
      <c r="Q500" s="230">
        <f t="shared" si="85"/>
        <v>29.171182198424106</v>
      </c>
      <c r="R500" s="231">
        <f t="shared" si="86"/>
        <v>143.17118219842411</v>
      </c>
      <c r="S500" s="3"/>
      <c r="T500" s="3"/>
      <c r="U500" s="3"/>
      <c r="V500" s="3"/>
      <c r="W500" s="233">
        <f t="shared" si="92"/>
        <v>39569</v>
      </c>
    </row>
    <row r="501" spans="1:23" s="234" customFormat="1" x14ac:dyDescent="0.25">
      <c r="A501" s="3"/>
      <c r="B501" s="218">
        <f>+Datos!B492</f>
        <v>2008</v>
      </c>
      <c r="C501" s="219">
        <f>+Datos!C492</f>
        <v>5</v>
      </c>
      <c r="D501" s="220">
        <f>+Datos!D492</f>
        <v>2</v>
      </c>
      <c r="E501" s="221">
        <f>+Datos!E492</f>
        <v>0</v>
      </c>
      <c r="F501" s="222">
        <f>+Datos!F492</f>
        <v>3.4669657162178096</v>
      </c>
      <c r="G501" s="223">
        <f>+Datos!G492</f>
        <v>1</v>
      </c>
      <c r="H501" s="224">
        <f t="shared" si="87"/>
        <v>3.4669657162178096</v>
      </c>
      <c r="I501" s="225">
        <f t="shared" si="88"/>
        <v>-3.4669657162178096</v>
      </c>
      <c r="J501" s="226">
        <f t="shared" si="89"/>
        <v>107.47084947468892</v>
      </c>
      <c r="K501" s="227">
        <f t="shared" si="84"/>
        <v>141.15266765650711</v>
      </c>
      <c r="L501" s="226">
        <f t="shared" si="95"/>
        <v>-2.0185145419169999</v>
      </c>
      <c r="M501" s="228">
        <f t="shared" si="93"/>
        <v>2.0185145419169999</v>
      </c>
      <c r="N501" s="229">
        <f t="shared" si="94"/>
        <v>1.4484511743008097</v>
      </c>
      <c r="O501" s="229">
        <f t="shared" si="90"/>
        <v>0</v>
      </c>
      <c r="P501" s="229">
        <f t="shared" si="91"/>
        <v>-1.4484511743008097</v>
      </c>
      <c r="Q501" s="230">
        <f t="shared" si="85"/>
        <v>27.152667656507106</v>
      </c>
      <c r="R501" s="231">
        <f t="shared" si="86"/>
        <v>141.15266765650711</v>
      </c>
      <c r="S501" s="3"/>
      <c r="T501" s="3"/>
      <c r="U501" s="3"/>
      <c r="V501" s="3"/>
      <c r="W501" s="233">
        <f t="shared" si="92"/>
        <v>39570</v>
      </c>
    </row>
    <row r="502" spans="1:23" s="234" customFormat="1" x14ac:dyDescent="0.25">
      <c r="A502" s="3"/>
      <c r="B502" s="218">
        <f>+Datos!B493</f>
        <v>2008</v>
      </c>
      <c r="C502" s="219">
        <f>+Datos!C493</f>
        <v>5</v>
      </c>
      <c r="D502" s="220">
        <f>+Datos!D493</f>
        <v>3</v>
      </c>
      <c r="E502" s="221">
        <f>+Datos!E493</f>
        <v>0</v>
      </c>
      <c r="F502" s="222">
        <f>+Datos!F493</f>
        <v>3.4457196321445114</v>
      </c>
      <c r="G502" s="223">
        <f>+Datos!G493</f>
        <v>1</v>
      </c>
      <c r="H502" s="224">
        <f t="shared" si="87"/>
        <v>3.4457196321445114</v>
      </c>
      <c r="I502" s="225">
        <f t="shared" si="88"/>
        <v>-3.4457196321445114</v>
      </c>
      <c r="J502" s="226">
        <f t="shared" si="89"/>
        <v>105.50157747305552</v>
      </c>
      <c r="K502" s="227">
        <f t="shared" si="84"/>
        <v>139.18339565487369</v>
      </c>
      <c r="L502" s="226">
        <f t="shared" si="95"/>
        <v>-1.9692720016334135</v>
      </c>
      <c r="M502" s="228">
        <f t="shared" si="93"/>
        <v>1.9692720016334135</v>
      </c>
      <c r="N502" s="229">
        <f t="shared" si="94"/>
        <v>1.4764476305110978</v>
      </c>
      <c r="O502" s="229">
        <f t="shared" si="90"/>
        <v>0</v>
      </c>
      <c r="P502" s="229">
        <f t="shared" si="91"/>
        <v>-1.4764476305110978</v>
      </c>
      <c r="Q502" s="230">
        <f t="shared" si="85"/>
        <v>25.183395654873692</v>
      </c>
      <c r="R502" s="231">
        <f t="shared" si="86"/>
        <v>139.18339565487369</v>
      </c>
      <c r="S502" s="3"/>
      <c r="T502" s="3"/>
      <c r="U502" s="3"/>
      <c r="V502" s="3"/>
      <c r="W502" s="233">
        <f t="shared" si="92"/>
        <v>39571</v>
      </c>
    </row>
    <row r="503" spans="1:23" s="234" customFormat="1" x14ac:dyDescent="0.25">
      <c r="A503" s="3"/>
      <c r="B503" s="218">
        <f>+Datos!B494</f>
        <v>2008</v>
      </c>
      <c r="C503" s="219">
        <f>+Datos!C494</f>
        <v>5</v>
      </c>
      <c r="D503" s="220">
        <f>+Datos!D494</f>
        <v>4</v>
      </c>
      <c r="E503" s="221">
        <f>+Datos!E494</f>
        <v>0</v>
      </c>
      <c r="F503" s="222">
        <f>+Datos!F494</f>
        <v>3.42484658299538</v>
      </c>
      <c r="G503" s="223">
        <f>+Datos!G494</f>
        <v>1</v>
      </c>
      <c r="H503" s="224">
        <f t="shared" si="87"/>
        <v>3.42484658299538</v>
      </c>
      <c r="I503" s="225">
        <f t="shared" si="88"/>
        <v>-3.42484658299538</v>
      </c>
      <c r="J503" s="226">
        <f t="shared" si="89"/>
        <v>103.57999329308113</v>
      </c>
      <c r="K503" s="227">
        <f t="shared" si="84"/>
        <v>137.2618114748993</v>
      </c>
      <c r="L503" s="226">
        <f t="shared" si="95"/>
        <v>-1.9215841799743885</v>
      </c>
      <c r="M503" s="228">
        <f t="shared" si="93"/>
        <v>1.9215841799743885</v>
      </c>
      <c r="N503" s="229">
        <f t="shared" si="94"/>
        <v>1.5032624030209916</v>
      </c>
      <c r="O503" s="229">
        <f t="shared" si="90"/>
        <v>0</v>
      </c>
      <c r="P503" s="229">
        <f t="shared" si="91"/>
        <v>-1.5032624030209916</v>
      </c>
      <c r="Q503" s="230">
        <f t="shared" si="85"/>
        <v>23.261811474899304</v>
      </c>
      <c r="R503" s="231">
        <f t="shared" si="86"/>
        <v>137.2618114748993</v>
      </c>
      <c r="S503" s="3"/>
      <c r="T503" s="3"/>
      <c r="U503" s="3"/>
      <c r="V503" s="3"/>
      <c r="W503" s="233">
        <f t="shared" si="92"/>
        <v>39572</v>
      </c>
    </row>
    <row r="504" spans="1:23" s="234" customFormat="1" x14ac:dyDescent="0.25">
      <c r="A504" s="3"/>
      <c r="B504" s="218">
        <f>+Datos!B495</f>
        <v>2008</v>
      </c>
      <c r="C504" s="219">
        <f>+Datos!C495</f>
        <v>5</v>
      </c>
      <c r="D504" s="220">
        <f>+Datos!D495</f>
        <v>5</v>
      </c>
      <c r="E504" s="221">
        <f>+Datos!E495</f>
        <v>0</v>
      </c>
      <c r="F504" s="222">
        <f>+Datos!F495</f>
        <v>3.4043519300428109</v>
      </c>
      <c r="G504" s="223">
        <f>+Datos!G495</f>
        <v>1</v>
      </c>
      <c r="H504" s="224">
        <f t="shared" si="87"/>
        <v>3.4043519300428109</v>
      </c>
      <c r="I504" s="225">
        <f t="shared" si="88"/>
        <v>-3.4043519300428109</v>
      </c>
      <c r="J504" s="226">
        <f t="shared" si="89"/>
        <v>101.70459515557151</v>
      </c>
      <c r="K504" s="227">
        <f t="shared" si="84"/>
        <v>135.38641333738968</v>
      </c>
      <c r="L504" s="226">
        <f t="shared" si="95"/>
        <v>-1.8753981375096203</v>
      </c>
      <c r="M504" s="228">
        <f t="shared" si="93"/>
        <v>1.8753981375096203</v>
      </c>
      <c r="N504" s="229">
        <f t="shared" si="94"/>
        <v>1.5289537925331906</v>
      </c>
      <c r="O504" s="229">
        <f t="shared" si="90"/>
        <v>0</v>
      </c>
      <c r="P504" s="229">
        <f t="shared" si="91"/>
        <v>-1.5289537925331906</v>
      </c>
      <c r="Q504" s="230">
        <f t="shared" si="85"/>
        <v>21.386413337389683</v>
      </c>
      <c r="R504" s="231">
        <f t="shared" si="86"/>
        <v>135.38641333738968</v>
      </c>
      <c r="S504" s="3"/>
      <c r="T504" s="3"/>
      <c r="U504" s="3"/>
      <c r="V504" s="3"/>
      <c r="W504" s="233">
        <f t="shared" si="92"/>
        <v>39573</v>
      </c>
    </row>
    <row r="505" spans="1:23" s="234" customFormat="1" x14ac:dyDescent="0.25">
      <c r="A505" s="3"/>
      <c r="B505" s="218">
        <f>+Datos!B496</f>
        <v>2008</v>
      </c>
      <c r="C505" s="219">
        <f>+Datos!C496</f>
        <v>5</v>
      </c>
      <c r="D505" s="220">
        <f>+Datos!D496</f>
        <v>6</v>
      </c>
      <c r="E505" s="221">
        <f>+Datos!E496</f>
        <v>0</v>
      </c>
      <c r="F505" s="222">
        <f>+Datos!F496</f>
        <v>3.384240916949568</v>
      </c>
      <c r="G505" s="223">
        <f>+Datos!G496</f>
        <v>1</v>
      </c>
      <c r="H505" s="224">
        <f t="shared" si="87"/>
        <v>3.384240916949568</v>
      </c>
      <c r="I505" s="225">
        <f t="shared" si="88"/>
        <v>-3.384240916949568</v>
      </c>
      <c r="J505" s="226">
        <f t="shared" si="89"/>
        <v>99.873932311077127</v>
      </c>
      <c r="K505" s="227">
        <f t="shared" si="84"/>
        <v>133.5557504928953</v>
      </c>
      <c r="L505" s="226">
        <f t="shared" si="95"/>
        <v>-1.830662844494384</v>
      </c>
      <c r="M505" s="228">
        <f t="shared" si="93"/>
        <v>1.830662844494384</v>
      </c>
      <c r="N505" s="229">
        <f t="shared" si="94"/>
        <v>1.553578072455184</v>
      </c>
      <c r="O505" s="229">
        <f t="shared" si="90"/>
        <v>0</v>
      </c>
      <c r="P505" s="229">
        <f t="shared" si="91"/>
        <v>-1.553578072455184</v>
      </c>
      <c r="Q505" s="230">
        <f t="shared" si="85"/>
        <v>19.555750492895299</v>
      </c>
      <c r="R505" s="231">
        <f t="shared" si="86"/>
        <v>133.5557504928953</v>
      </c>
      <c r="S505" s="3"/>
      <c r="T505" s="3"/>
      <c r="U505" s="3"/>
      <c r="V505" s="3"/>
      <c r="W505" s="233">
        <f t="shared" si="92"/>
        <v>39574</v>
      </c>
    </row>
    <row r="506" spans="1:23" s="234" customFormat="1" x14ac:dyDescent="0.25">
      <c r="A506" s="3"/>
      <c r="B506" s="218">
        <f>+Datos!B497</f>
        <v>2008</v>
      </c>
      <c r="C506" s="219">
        <f>+Datos!C497</f>
        <v>5</v>
      </c>
      <c r="D506" s="220">
        <f>+Datos!D497</f>
        <v>7</v>
      </c>
      <c r="E506" s="221">
        <f>+Datos!E497</f>
        <v>0</v>
      </c>
      <c r="F506" s="222">
        <f>+Datos!F497</f>
        <v>3.3645186697687794</v>
      </c>
      <c r="G506" s="223">
        <f>+Datos!G497</f>
        <v>1</v>
      </c>
      <c r="H506" s="224">
        <f t="shared" si="87"/>
        <v>3.3645186697687794</v>
      </c>
      <c r="I506" s="225">
        <f t="shared" si="88"/>
        <v>-3.3645186697687794</v>
      </c>
      <c r="J506" s="226">
        <f t="shared" si="89"/>
        <v>98.086603203793516</v>
      </c>
      <c r="K506" s="227">
        <f t="shared" si="84"/>
        <v>131.7684213856117</v>
      </c>
      <c r="L506" s="226">
        <f t="shared" si="95"/>
        <v>-1.7873291072835968</v>
      </c>
      <c r="M506" s="228">
        <f t="shared" si="93"/>
        <v>1.7873291072835968</v>
      </c>
      <c r="N506" s="229">
        <f t="shared" si="94"/>
        <v>1.5771895624851826</v>
      </c>
      <c r="O506" s="229">
        <f t="shared" si="90"/>
        <v>0</v>
      </c>
      <c r="P506" s="229">
        <f t="shared" si="91"/>
        <v>-1.5771895624851826</v>
      </c>
      <c r="Q506" s="230">
        <f t="shared" si="85"/>
        <v>17.768421385611703</v>
      </c>
      <c r="R506" s="231">
        <f t="shared" si="86"/>
        <v>131.7684213856117</v>
      </c>
      <c r="S506" s="3"/>
      <c r="T506" s="3"/>
      <c r="U506" s="3"/>
      <c r="V506" s="3"/>
      <c r="W506" s="233">
        <f t="shared" si="92"/>
        <v>39575</v>
      </c>
    </row>
    <row r="507" spans="1:23" s="234" customFormat="1" x14ac:dyDescent="0.25">
      <c r="A507" s="3"/>
      <c r="B507" s="218">
        <f>+Datos!B498</f>
        <v>2008</v>
      </c>
      <c r="C507" s="219">
        <f>+Datos!C498</f>
        <v>5</v>
      </c>
      <c r="D507" s="220">
        <f>+Datos!D498</f>
        <v>8</v>
      </c>
      <c r="E507" s="221">
        <f>+Datos!E498</f>
        <v>0</v>
      </c>
      <c r="F507" s="222">
        <f>+Datos!F498</f>
        <v>3.3451901969439466</v>
      </c>
      <c r="G507" s="223">
        <f>+Datos!G498</f>
        <v>1</v>
      </c>
      <c r="H507" s="224">
        <f t="shared" si="87"/>
        <v>3.3451901969439466</v>
      </c>
      <c r="I507" s="225">
        <f t="shared" si="88"/>
        <v>-3.3451901969439466</v>
      </c>
      <c r="J507" s="226">
        <f t="shared" si="89"/>
        <v>96.341253706218993</v>
      </c>
      <c r="K507" s="227">
        <f t="shared" si="84"/>
        <v>130.02307188803718</v>
      </c>
      <c r="L507" s="226">
        <f t="shared" si="95"/>
        <v>-1.745349497574523</v>
      </c>
      <c r="M507" s="228">
        <f t="shared" si="93"/>
        <v>1.745349497574523</v>
      </c>
      <c r="N507" s="229">
        <f t="shared" si="94"/>
        <v>1.5998406993694236</v>
      </c>
      <c r="O507" s="229">
        <f t="shared" si="90"/>
        <v>0</v>
      </c>
      <c r="P507" s="229">
        <f t="shared" si="91"/>
        <v>-1.5998406993694236</v>
      </c>
      <c r="Q507" s="230">
        <f t="shared" si="85"/>
        <v>16.02307188803718</v>
      </c>
      <c r="R507" s="231">
        <f t="shared" si="86"/>
        <v>130.02307188803718</v>
      </c>
      <c r="S507" s="3"/>
      <c r="T507" s="3"/>
      <c r="U507" s="3"/>
      <c r="V507" s="3"/>
      <c r="W507" s="233">
        <f t="shared" si="92"/>
        <v>39576</v>
      </c>
    </row>
    <row r="508" spans="1:23" s="234" customFormat="1" x14ac:dyDescent="0.25">
      <c r="A508" s="3"/>
      <c r="B508" s="218">
        <f>+Datos!B499</f>
        <v>2008</v>
      </c>
      <c r="C508" s="219">
        <f>+Datos!C499</f>
        <v>5</v>
      </c>
      <c r="D508" s="220">
        <f>+Datos!D499</f>
        <v>9</v>
      </c>
      <c r="E508" s="221">
        <f>+Datos!E499</f>
        <v>0</v>
      </c>
      <c r="F508" s="222">
        <f>+Datos!F499</f>
        <v>3.3262603893089349</v>
      </c>
      <c r="G508" s="223">
        <f>+Datos!G499</f>
        <v>1</v>
      </c>
      <c r="H508" s="224">
        <f t="shared" si="87"/>
        <v>3.3262603893089349</v>
      </c>
      <c r="I508" s="225">
        <f t="shared" si="88"/>
        <v>-3.3262603893089349</v>
      </c>
      <c r="J508" s="226">
        <f t="shared" si="89"/>
        <v>94.636575421844654</v>
      </c>
      <c r="K508" s="227">
        <f t="shared" si="84"/>
        <v>128.31839360366283</v>
      </c>
      <c r="L508" s="226">
        <f t="shared" si="95"/>
        <v>-1.7046782843743529</v>
      </c>
      <c r="M508" s="228">
        <f t="shared" si="93"/>
        <v>1.7046782843743529</v>
      </c>
      <c r="N508" s="229">
        <f t="shared" si="94"/>
        <v>1.621582104934582</v>
      </c>
      <c r="O508" s="229">
        <f t="shared" si="90"/>
        <v>0</v>
      </c>
      <c r="P508" s="229">
        <f t="shared" si="91"/>
        <v>-1.621582104934582</v>
      </c>
      <c r="Q508" s="230">
        <f t="shared" si="85"/>
        <v>14.318393603662827</v>
      </c>
      <c r="R508" s="231">
        <f t="shared" si="86"/>
        <v>128.31839360366283</v>
      </c>
      <c r="S508" s="3"/>
      <c r="T508" s="3"/>
      <c r="U508" s="3"/>
      <c r="V508" s="3"/>
      <c r="W508" s="233">
        <f t="shared" si="92"/>
        <v>39577</v>
      </c>
    </row>
    <row r="509" spans="1:23" s="234" customFormat="1" x14ac:dyDescent="0.25">
      <c r="A509" s="3"/>
      <c r="B509" s="218">
        <f>+Datos!B500</f>
        <v>2008</v>
      </c>
      <c r="C509" s="219">
        <f>+Datos!C500</f>
        <v>5</v>
      </c>
      <c r="D509" s="220">
        <f>+Datos!D500</f>
        <v>10</v>
      </c>
      <c r="E509" s="221">
        <f>+Datos!E500</f>
        <v>0</v>
      </c>
      <c r="F509" s="222">
        <f>+Datos!F500</f>
        <v>3.3077340200879792</v>
      </c>
      <c r="G509" s="223">
        <f>+Datos!G500</f>
        <v>1</v>
      </c>
      <c r="H509" s="224">
        <f t="shared" si="87"/>
        <v>3.3077340200879792</v>
      </c>
      <c r="I509" s="225">
        <f t="shared" si="88"/>
        <v>-3.3077340200879792</v>
      </c>
      <c r="J509" s="226">
        <f t="shared" si="89"/>
        <v>92.971304053251558</v>
      </c>
      <c r="K509" s="227">
        <f t="shared" si="84"/>
        <v>126.65312223506973</v>
      </c>
      <c r="L509" s="226">
        <f t="shared" si="95"/>
        <v>-1.6652713685930962</v>
      </c>
      <c r="M509" s="228">
        <f t="shared" si="93"/>
        <v>1.6652713685930962</v>
      </c>
      <c r="N509" s="229">
        <f t="shared" si="94"/>
        <v>1.642462651494883</v>
      </c>
      <c r="O509" s="229">
        <f t="shared" si="90"/>
        <v>0</v>
      </c>
      <c r="P509" s="229">
        <f t="shared" si="91"/>
        <v>-1.642462651494883</v>
      </c>
      <c r="Q509" s="230">
        <f t="shared" si="85"/>
        <v>12.653122235069731</v>
      </c>
      <c r="R509" s="231">
        <f t="shared" si="86"/>
        <v>126.65312223506973</v>
      </c>
      <c r="S509" s="3"/>
      <c r="T509" s="3"/>
      <c r="U509" s="3"/>
      <c r="V509" s="3"/>
      <c r="W509" s="233">
        <f t="shared" si="92"/>
        <v>39578</v>
      </c>
    </row>
    <row r="510" spans="1:23" s="234" customFormat="1" x14ac:dyDescent="0.25">
      <c r="A510" s="3"/>
      <c r="B510" s="218">
        <f>+Datos!B501</f>
        <v>2008</v>
      </c>
      <c r="C510" s="219">
        <f>+Datos!C501</f>
        <v>5</v>
      </c>
      <c r="D510" s="220">
        <f>+Datos!D501</f>
        <v>11</v>
      </c>
      <c r="E510" s="221">
        <f>+Datos!E501</f>
        <v>0</v>
      </c>
      <c r="F510" s="222">
        <f>+Datos!F501</f>
        <v>3.2896157448956815</v>
      </c>
      <c r="G510" s="223">
        <f>+Datos!G501</f>
        <v>1</v>
      </c>
      <c r="H510" s="224">
        <f t="shared" si="87"/>
        <v>3.2896157448956815</v>
      </c>
      <c r="I510" s="225">
        <f t="shared" si="88"/>
        <v>-3.2896157448956815</v>
      </c>
      <c r="J510" s="226">
        <f t="shared" si="89"/>
        <v>91.344217833086915</v>
      </c>
      <c r="K510" s="227">
        <f t="shared" si="84"/>
        <v>125.02603601490509</v>
      </c>
      <c r="L510" s="226">
        <f t="shared" si="95"/>
        <v>-1.6270862201646423</v>
      </c>
      <c r="M510" s="228">
        <f t="shared" si="93"/>
        <v>1.6270862201646423</v>
      </c>
      <c r="N510" s="229">
        <f t="shared" si="94"/>
        <v>1.6625295247310392</v>
      </c>
      <c r="O510" s="229">
        <f t="shared" si="90"/>
        <v>0</v>
      </c>
      <c r="P510" s="229">
        <f t="shared" si="91"/>
        <v>-1.6625295247310392</v>
      </c>
      <c r="Q510" s="230">
        <f t="shared" si="85"/>
        <v>11.026036014905088</v>
      </c>
      <c r="R510" s="231">
        <f t="shared" si="86"/>
        <v>125.02603601490509</v>
      </c>
      <c r="S510" s="3"/>
      <c r="T510" s="3"/>
      <c r="U510" s="3"/>
      <c r="V510" s="3"/>
      <c r="W510" s="233">
        <f t="shared" si="92"/>
        <v>39579</v>
      </c>
    </row>
    <row r="511" spans="1:23" s="234" customFormat="1" x14ac:dyDescent="0.25">
      <c r="A511" s="3"/>
      <c r="B511" s="218">
        <f>+Datos!B502</f>
        <v>2008</v>
      </c>
      <c r="C511" s="219">
        <f>+Datos!C502</f>
        <v>5</v>
      </c>
      <c r="D511" s="220">
        <f>+Datos!D502</f>
        <v>12</v>
      </c>
      <c r="E511" s="221">
        <f>+Datos!E502</f>
        <v>0</v>
      </c>
      <c r="F511" s="222">
        <f>+Datos!F502</f>
        <v>3.2719101017370131</v>
      </c>
      <c r="G511" s="223">
        <f>+Datos!G502</f>
        <v>1</v>
      </c>
      <c r="H511" s="224">
        <f t="shared" si="87"/>
        <v>3.2719101017370131</v>
      </c>
      <c r="I511" s="225">
        <f t="shared" si="88"/>
        <v>-3.2719101017370131</v>
      </c>
      <c r="J511" s="226">
        <f t="shared" si="89"/>
        <v>89.75413601548459</v>
      </c>
      <c r="K511" s="227">
        <f t="shared" si="84"/>
        <v>123.43595419730278</v>
      </c>
      <c r="L511" s="226">
        <f t="shared" si="95"/>
        <v>-1.5900818176023108</v>
      </c>
      <c r="M511" s="228">
        <f t="shared" si="93"/>
        <v>1.5900818176023108</v>
      </c>
      <c r="N511" s="229">
        <f t="shared" si="94"/>
        <v>1.6818282841347023</v>
      </c>
      <c r="O511" s="229">
        <f t="shared" si="90"/>
        <v>0</v>
      </c>
      <c r="P511" s="229">
        <f t="shared" si="91"/>
        <v>-1.6818282841347023</v>
      </c>
      <c r="Q511" s="230">
        <f t="shared" si="85"/>
        <v>9.4359541973027774</v>
      </c>
      <c r="R511" s="231">
        <f t="shared" si="86"/>
        <v>123.43595419730278</v>
      </c>
      <c r="S511" s="3"/>
      <c r="T511" s="3"/>
      <c r="U511" s="3"/>
      <c r="V511" s="3"/>
      <c r="W511" s="233">
        <f t="shared" si="92"/>
        <v>39580</v>
      </c>
    </row>
    <row r="512" spans="1:23" s="234" customFormat="1" x14ac:dyDescent="0.25">
      <c r="A512" s="3"/>
      <c r="B512" s="218">
        <f>+Datos!B503</f>
        <v>2008</v>
      </c>
      <c r="C512" s="219">
        <f>+Datos!C503</f>
        <v>5</v>
      </c>
      <c r="D512" s="220">
        <f>+Datos!D503</f>
        <v>13</v>
      </c>
      <c r="E512" s="221">
        <f>+Datos!E503</f>
        <v>0</v>
      </c>
      <c r="F512" s="222">
        <f>+Datos!F503</f>
        <v>3.2546215110073105</v>
      </c>
      <c r="G512" s="223">
        <f>+Datos!G503</f>
        <v>1</v>
      </c>
      <c r="H512" s="224">
        <f t="shared" si="87"/>
        <v>3.2546215110073105</v>
      </c>
      <c r="I512" s="225">
        <f t="shared" si="88"/>
        <v>-3.2546215110073105</v>
      </c>
      <c r="J512" s="226">
        <f t="shared" si="89"/>
        <v>88.199917425585426</v>
      </c>
      <c r="K512" s="227">
        <f t="shared" si="84"/>
        <v>121.88173560740361</v>
      </c>
      <c r="L512" s="226">
        <f t="shared" si="95"/>
        <v>-1.5542185898991647</v>
      </c>
      <c r="M512" s="228">
        <f t="shared" si="93"/>
        <v>1.5542185898991647</v>
      </c>
      <c r="N512" s="229">
        <f t="shared" si="94"/>
        <v>1.7004029211081457</v>
      </c>
      <c r="O512" s="229">
        <f t="shared" si="90"/>
        <v>0</v>
      </c>
      <c r="P512" s="229">
        <f t="shared" si="91"/>
        <v>-1.7004029211081457</v>
      </c>
      <c r="Q512" s="230">
        <f t="shared" si="85"/>
        <v>7.8817356074036127</v>
      </c>
      <c r="R512" s="231">
        <f t="shared" si="86"/>
        <v>121.88173560740361</v>
      </c>
      <c r="S512" s="3"/>
      <c r="T512" s="3"/>
      <c r="U512" s="3"/>
      <c r="V512" s="3"/>
      <c r="W512" s="233">
        <f t="shared" si="92"/>
        <v>39581</v>
      </c>
    </row>
    <row r="513" spans="1:23" s="234" customFormat="1" x14ac:dyDescent="0.25">
      <c r="A513" s="3"/>
      <c r="B513" s="218">
        <f>+Datos!B504</f>
        <v>2008</v>
      </c>
      <c r="C513" s="219">
        <f>+Datos!C504</f>
        <v>5</v>
      </c>
      <c r="D513" s="220">
        <f>+Datos!D504</f>
        <v>14</v>
      </c>
      <c r="E513" s="221">
        <f>+Datos!E504</f>
        <v>0</v>
      </c>
      <c r="F513" s="222">
        <f>+Datos!F504</f>
        <v>3.2377542754922803</v>
      </c>
      <c r="G513" s="223">
        <f>+Datos!G504</f>
        <v>1</v>
      </c>
      <c r="H513" s="224">
        <f t="shared" si="87"/>
        <v>3.2377542754922803</v>
      </c>
      <c r="I513" s="225">
        <f t="shared" si="88"/>
        <v>-3.2377542754922803</v>
      </c>
      <c r="J513" s="226">
        <f t="shared" si="89"/>
        <v>86.680459064900091</v>
      </c>
      <c r="K513" s="227">
        <f t="shared" si="84"/>
        <v>120.36227724671826</v>
      </c>
      <c r="L513" s="226">
        <f t="shared" si="95"/>
        <v>-1.5194583606853485</v>
      </c>
      <c r="M513" s="228">
        <f t="shared" si="93"/>
        <v>1.5194583606853485</v>
      </c>
      <c r="N513" s="229">
        <f t="shared" si="94"/>
        <v>1.7182959148069319</v>
      </c>
      <c r="O513" s="229">
        <f t="shared" si="90"/>
        <v>0</v>
      </c>
      <c r="P513" s="229">
        <f t="shared" si="91"/>
        <v>-1.7182959148069319</v>
      </c>
      <c r="Q513" s="230">
        <f t="shared" si="85"/>
        <v>6.3622772467182642</v>
      </c>
      <c r="R513" s="231">
        <f t="shared" si="86"/>
        <v>120.36227724671826</v>
      </c>
      <c r="S513" s="3"/>
      <c r="T513" s="3"/>
      <c r="U513" s="3"/>
      <c r="V513" s="3"/>
      <c r="W513" s="233">
        <f t="shared" si="92"/>
        <v>39582</v>
      </c>
    </row>
    <row r="514" spans="1:23" s="234" customFormat="1" x14ac:dyDescent="0.25">
      <c r="A514" s="3"/>
      <c r="B514" s="218">
        <f>+Datos!B505</f>
        <v>2008</v>
      </c>
      <c r="C514" s="219">
        <f>+Datos!C505</f>
        <v>5</v>
      </c>
      <c r="D514" s="220">
        <f>+Datos!D505</f>
        <v>15</v>
      </c>
      <c r="E514" s="221">
        <f>+Datos!E505</f>
        <v>0</v>
      </c>
      <c r="F514" s="222">
        <f>+Datos!F505</f>
        <v>3.2213125803679956</v>
      </c>
      <c r="G514" s="223">
        <f>+Datos!G505</f>
        <v>1</v>
      </c>
      <c r="H514" s="224">
        <f t="shared" si="87"/>
        <v>3.2213125803679956</v>
      </c>
      <c r="I514" s="225">
        <f t="shared" si="88"/>
        <v>-3.2213125803679956</v>
      </c>
      <c r="J514" s="226">
        <f t="shared" si="89"/>
        <v>85.194694770341471</v>
      </c>
      <c r="K514" s="227">
        <f t="shared" si="84"/>
        <v>118.87651295215966</v>
      </c>
      <c r="L514" s="226">
        <f t="shared" si="95"/>
        <v>-1.4857642945586065</v>
      </c>
      <c r="M514" s="228">
        <f t="shared" si="93"/>
        <v>1.4857642945586065</v>
      </c>
      <c r="N514" s="229">
        <f t="shared" si="94"/>
        <v>1.7355482858093891</v>
      </c>
      <c r="O514" s="229">
        <f t="shared" si="90"/>
        <v>0</v>
      </c>
      <c r="P514" s="229">
        <f t="shared" si="91"/>
        <v>-1.7355482858093891</v>
      </c>
      <c r="Q514" s="230">
        <f t="shared" si="85"/>
        <v>4.8765129521596577</v>
      </c>
      <c r="R514" s="231">
        <f t="shared" si="86"/>
        <v>118.87651295215966</v>
      </c>
      <c r="S514" s="3"/>
      <c r="T514" s="3"/>
      <c r="U514" s="3"/>
      <c r="V514" s="3"/>
      <c r="W514" s="233">
        <f t="shared" si="92"/>
        <v>39583</v>
      </c>
    </row>
    <row r="515" spans="1:23" s="234" customFormat="1" x14ac:dyDescent="0.25">
      <c r="A515" s="3"/>
      <c r="B515" s="218">
        <f>+Datos!B506</f>
        <v>2008</v>
      </c>
      <c r="C515" s="219">
        <f>+Datos!C506</f>
        <v>5</v>
      </c>
      <c r="D515" s="220">
        <f>+Datos!D506</f>
        <v>16</v>
      </c>
      <c r="E515" s="221">
        <f>+Datos!E506</f>
        <v>0</v>
      </c>
      <c r="F515" s="222">
        <f>+Datos!F506</f>
        <v>3.2053004932008986</v>
      </c>
      <c r="G515" s="223">
        <f>+Datos!G506</f>
        <v>1</v>
      </c>
      <c r="H515" s="224">
        <f t="shared" si="87"/>
        <v>3.2053004932008986</v>
      </c>
      <c r="I515" s="225">
        <f t="shared" si="88"/>
        <v>-3.2053004932008986</v>
      </c>
      <c r="J515" s="226">
        <f t="shared" si="89"/>
        <v>83.741593924834561</v>
      </c>
      <c r="K515" s="227">
        <f t="shared" si="84"/>
        <v>117.42341210665273</v>
      </c>
      <c r="L515" s="226">
        <f t="shared" si="95"/>
        <v>-1.4531008455069241</v>
      </c>
      <c r="M515" s="228">
        <f t="shared" si="93"/>
        <v>1.4531008455069241</v>
      </c>
      <c r="N515" s="229">
        <f t="shared" si="94"/>
        <v>1.7521996476939745</v>
      </c>
      <c r="O515" s="229">
        <f t="shared" si="90"/>
        <v>0</v>
      </c>
      <c r="P515" s="229">
        <f t="shared" si="91"/>
        <v>-1.7521996476939745</v>
      </c>
      <c r="Q515" s="230">
        <f t="shared" si="85"/>
        <v>3.4234121066527337</v>
      </c>
      <c r="R515" s="231">
        <f t="shared" si="86"/>
        <v>117.42341210665273</v>
      </c>
      <c r="S515" s="3"/>
      <c r="T515" s="3"/>
      <c r="U515" s="3"/>
      <c r="V515" s="3"/>
      <c r="W515" s="233">
        <f t="shared" si="92"/>
        <v>39584</v>
      </c>
    </row>
    <row r="516" spans="1:23" s="234" customFormat="1" x14ac:dyDescent="0.25">
      <c r="A516" s="3"/>
      <c r="B516" s="218">
        <f>+Datos!B507</f>
        <v>2008</v>
      </c>
      <c r="C516" s="219">
        <f>+Datos!C507</f>
        <v>5</v>
      </c>
      <c r="D516" s="220">
        <f>+Datos!D507</f>
        <v>17</v>
      </c>
      <c r="E516" s="221">
        <f>+Datos!E507</f>
        <v>0</v>
      </c>
      <c r="F516" s="222">
        <f>+Datos!F507</f>
        <v>3.1897219639477972</v>
      </c>
      <c r="G516" s="223">
        <f>+Datos!G507</f>
        <v>1</v>
      </c>
      <c r="H516" s="224">
        <f t="shared" si="87"/>
        <v>3.1897219639477972</v>
      </c>
      <c r="I516" s="225">
        <f t="shared" si="88"/>
        <v>-3.1897219639477972</v>
      </c>
      <c r="J516" s="226">
        <f t="shared" si="89"/>
        <v>82.320160217490184</v>
      </c>
      <c r="K516" s="227">
        <f t="shared" si="84"/>
        <v>116.00197839930837</v>
      </c>
      <c r="L516" s="226">
        <f t="shared" si="95"/>
        <v>-1.421433707344363</v>
      </c>
      <c r="M516" s="228">
        <f t="shared" si="93"/>
        <v>1.421433707344363</v>
      </c>
      <c r="N516" s="229">
        <f t="shared" si="94"/>
        <v>1.7682882566034341</v>
      </c>
      <c r="O516" s="229">
        <f t="shared" si="90"/>
        <v>0</v>
      </c>
      <c r="P516" s="229">
        <f t="shared" si="91"/>
        <v>-1.7682882566034341</v>
      </c>
      <c r="Q516" s="230">
        <f t="shared" si="85"/>
        <v>2.0019783993083706</v>
      </c>
      <c r="R516" s="231">
        <f t="shared" si="86"/>
        <v>116.00197839930837</v>
      </c>
      <c r="S516" s="3"/>
      <c r="T516" s="3"/>
      <c r="U516" s="3"/>
      <c r="V516" s="3"/>
      <c r="W516" s="233">
        <f t="shared" si="92"/>
        <v>39585</v>
      </c>
    </row>
    <row r="517" spans="1:23" s="234" customFormat="1" x14ac:dyDescent="0.25">
      <c r="A517" s="3"/>
      <c r="B517" s="218">
        <f>+Datos!B508</f>
        <v>2008</v>
      </c>
      <c r="C517" s="219">
        <f>+Datos!C508</f>
        <v>5</v>
      </c>
      <c r="D517" s="220">
        <f>+Datos!D508</f>
        <v>18</v>
      </c>
      <c r="E517" s="221">
        <f>+Datos!E508</f>
        <v>0</v>
      </c>
      <c r="F517" s="222">
        <f>+Datos!F508</f>
        <v>3.1745808249558705</v>
      </c>
      <c r="G517" s="223">
        <f>+Datos!G508</f>
        <v>1</v>
      </c>
      <c r="H517" s="224">
        <f t="shared" si="87"/>
        <v>3.1745808249558705</v>
      </c>
      <c r="I517" s="225">
        <f t="shared" si="88"/>
        <v>-3.1745808249558705</v>
      </c>
      <c r="J517" s="226">
        <f t="shared" si="89"/>
        <v>80.929430451404372</v>
      </c>
      <c r="K517" s="227">
        <f t="shared" si="84"/>
        <v>114.61124863322254</v>
      </c>
      <c r="L517" s="226">
        <f t="shared" si="95"/>
        <v>-1.3907297660858262</v>
      </c>
      <c r="M517" s="228">
        <f t="shared" si="93"/>
        <v>1.3907297660858262</v>
      </c>
      <c r="N517" s="229">
        <f t="shared" si="94"/>
        <v>1.7838510588700442</v>
      </c>
      <c r="O517" s="229">
        <f t="shared" si="90"/>
        <v>0</v>
      </c>
      <c r="P517" s="229">
        <f t="shared" si="91"/>
        <v>-1.7838510588700442</v>
      </c>
      <c r="Q517" s="230">
        <f t="shared" si="85"/>
        <v>0.61124863322254441</v>
      </c>
      <c r="R517" s="231">
        <f t="shared" si="86"/>
        <v>114.61124863322254</v>
      </c>
      <c r="S517" s="3"/>
      <c r="T517" s="3"/>
      <c r="U517" s="3"/>
      <c r="V517" s="3"/>
      <c r="W517" s="233">
        <f t="shared" si="92"/>
        <v>39586</v>
      </c>
    </row>
    <row r="518" spans="1:23" s="234" customFormat="1" x14ac:dyDescent="0.25">
      <c r="A518" s="3"/>
      <c r="B518" s="218">
        <f>+Datos!B509</f>
        <v>2008</v>
      </c>
      <c r="C518" s="219">
        <f>+Datos!C509</f>
        <v>5</v>
      </c>
      <c r="D518" s="220">
        <f>+Datos!D509</f>
        <v>19</v>
      </c>
      <c r="E518" s="221">
        <f>+Datos!E509</f>
        <v>0</v>
      </c>
      <c r="F518" s="222">
        <f>+Datos!F509</f>
        <v>3.1598807909626627</v>
      </c>
      <c r="G518" s="223">
        <f>+Datos!G509</f>
        <v>1</v>
      </c>
      <c r="H518" s="224">
        <f t="shared" si="87"/>
        <v>3.1598807909626627</v>
      </c>
      <c r="I518" s="225">
        <f t="shared" si="88"/>
        <v>-3.1598807909626627</v>
      </c>
      <c r="J518" s="226">
        <f t="shared" si="89"/>
        <v>79.568473397217943</v>
      </c>
      <c r="K518" s="227">
        <f t="shared" si="84"/>
        <v>113.25029157903612</v>
      </c>
      <c r="L518" s="226">
        <f t="shared" si="95"/>
        <v>-1.3609570541864286</v>
      </c>
      <c r="M518" s="228">
        <f t="shared" si="93"/>
        <v>1.3609570541864286</v>
      </c>
      <c r="N518" s="229">
        <f t="shared" si="94"/>
        <v>1.7989237367762341</v>
      </c>
      <c r="O518" s="229">
        <f t="shared" si="90"/>
        <v>0</v>
      </c>
      <c r="P518" s="229">
        <f t="shared" si="91"/>
        <v>-1.7989237367762341</v>
      </c>
      <c r="Q518" s="230">
        <f t="shared" si="85"/>
        <v>0</v>
      </c>
      <c r="R518" s="231">
        <f t="shared" si="86"/>
        <v>113.25029157903612</v>
      </c>
      <c r="S518" s="3"/>
      <c r="T518" s="3"/>
      <c r="U518" s="3"/>
      <c r="V518" s="3"/>
      <c r="W518" s="233">
        <f t="shared" si="92"/>
        <v>39587</v>
      </c>
    </row>
    <row r="519" spans="1:23" s="234" customFormat="1" x14ac:dyDescent="0.25">
      <c r="A519" s="3"/>
      <c r="B519" s="218">
        <f>+Datos!B510</f>
        <v>2008</v>
      </c>
      <c r="C519" s="219">
        <f>+Datos!C510</f>
        <v>5</v>
      </c>
      <c r="D519" s="220">
        <f>+Datos!D510</f>
        <v>20</v>
      </c>
      <c r="E519" s="221">
        <f>+Datos!E510</f>
        <v>0</v>
      </c>
      <c r="F519" s="222">
        <f>+Datos!F510</f>
        <v>3.1456254590960864</v>
      </c>
      <c r="G519" s="223">
        <f>+Datos!G510</f>
        <v>1</v>
      </c>
      <c r="H519" s="224">
        <f t="shared" si="87"/>
        <v>3.1456254590960864</v>
      </c>
      <c r="I519" s="225">
        <f t="shared" si="88"/>
        <v>-3.1456254590960864</v>
      </c>
      <c r="J519" s="226">
        <f t="shared" si="89"/>
        <v>78.236388690640837</v>
      </c>
      <c r="K519" s="227">
        <f t="shared" si="84"/>
        <v>111.91820687245902</v>
      </c>
      <c r="L519" s="226">
        <f t="shared" si="95"/>
        <v>-1.332084706577092</v>
      </c>
      <c r="M519" s="228">
        <f t="shared" si="93"/>
        <v>1.332084706577092</v>
      </c>
      <c r="N519" s="229">
        <f t="shared" si="94"/>
        <v>1.8135407525189944</v>
      </c>
      <c r="O519" s="229">
        <f t="shared" si="90"/>
        <v>0</v>
      </c>
      <c r="P519" s="229">
        <f t="shared" si="91"/>
        <v>-1.8135407525189944</v>
      </c>
      <c r="Q519" s="230">
        <f t="shared" si="85"/>
        <v>0</v>
      </c>
      <c r="R519" s="231">
        <f t="shared" si="86"/>
        <v>111.91820687245902</v>
      </c>
      <c r="S519" s="3"/>
      <c r="T519" s="3"/>
      <c r="U519" s="3"/>
      <c r="V519" s="3"/>
      <c r="W519" s="233">
        <f t="shared" si="92"/>
        <v>39588</v>
      </c>
    </row>
    <row r="520" spans="1:23" s="234" customFormat="1" x14ac:dyDescent="0.25">
      <c r="A520" s="3"/>
      <c r="B520" s="218">
        <f>+Datos!B511</f>
        <v>2008</v>
      </c>
      <c r="C520" s="219">
        <f>+Datos!C511</f>
        <v>5</v>
      </c>
      <c r="D520" s="220">
        <f>+Datos!D511</f>
        <v>21</v>
      </c>
      <c r="E520" s="221">
        <f>+Datos!E511</f>
        <v>0</v>
      </c>
      <c r="F520" s="222">
        <f>+Datos!F511</f>
        <v>3.1318183088744234</v>
      </c>
      <c r="G520" s="223">
        <f>+Datos!G511</f>
        <v>1</v>
      </c>
      <c r="H520" s="224">
        <f t="shared" si="87"/>
        <v>3.1318183088744234</v>
      </c>
      <c r="I520" s="225">
        <f t="shared" si="88"/>
        <v>-3.1318183088744234</v>
      </c>
      <c r="J520" s="226">
        <f t="shared" si="89"/>
        <v>76.932305772213439</v>
      </c>
      <c r="K520" s="227">
        <f t="shared" si="84"/>
        <v>110.61412395403161</v>
      </c>
      <c r="L520" s="226">
        <f t="shared" si="95"/>
        <v>-1.3040829184274116</v>
      </c>
      <c r="M520" s="228">
        <f t="shared" si="93"/>
        <v>1.3040829184274116</v>
      </c>
      <c r="N520" s="229">
        <f t="shared" si="94"/>
        <v>1.8277353904470117</v>
      </c>
      <c r="O520" s="229">
        <f t="shared" si="90"/>
        <v>0</v>
      </c>
      <c r="P520" s="229">
        <f t="shared" si="91"/>
        <v>-1.8277353904470117</v>
      </c>
      <c r="Q520" s="230">
        <f t="shared" si="85"/>
        <v>0</v>
      </c>
      <c r="R520" s="231">
        <f t="shared" si="86"/>
        <v>110.61412395403161</v>
      </c>
      <c r="S520" s="3"/>
      <c r="T520" s="3"/>
      <c r="U520" s="3"/>
      <c r="V520" s="3"/>
      <c r="W520" s="233">
        <f t="shared" si="92"/>
        <v>39589</v>
      </c>
    </row>
    <row r="521" spans="1:23" s="234" customFormat="1" x14ac:dyDescent="0.25">
      <c r="A521" s="3"/>
      <c r="B521" s="218">
        <f>+Datos!B512</f>
        <v>2008</v>
      </c>
      <c r="C521" s="219">
        <f>+Datos!C512</f>
        <v>5</v>
      </c>
      <c r="D521" s="220">
        <f>+Datos!D512</f>
        <v>22</v>
      </c>
      <c r="E521" s="221">
        <f>+Datos!E512</f>
        <v>0</v>
      </c>
      <c r="F521" s="222">
        <f>+Datos!F512</f>
        <v>3.1184627022063207</v>
      </c>
      <c r="G521" s="223">
        <f>+Datos!G512</f>
        <v>1</v>
      </c>
      <c r="H521" s="224">
        <f t="shared" si="87"/>
        <v>3.1184627022063207</v>
      </c>
      <c r="I521" s="225">
        <f t="shared" si="88"/>
        <v>-3.1184627022063207</v>
      </c>
      <c r="J521" s="226">
        <f t="shared" si="89"/>
        <v>75.655382867642004</v>
      </c>
      <c r="K521" s="227">
        <f t="shared" si="84"/>
        <v>109.33720104946019</v>
      </c>
      <c r="L521" s="226">
        <f t="shared" si="95"/>
        <v>-1.2769229045714212</v>
      </c>
      <c r="M521" s="228">
        <f t="shared" si="93"/>
        <v>1.2769229045714212</v>
      </c>
      <c r="N521" s="229">
        <f t="shared" si="94"/>
        <v>1.8415397976348995</v>
      </c>
      <c r="O521" s="229">
        <f t="shared" si="90"/>
        <v>0</v>
      </c>
      <c r="P521" s="229">
        <f t="shared" si="91"/>
        <v>-1.8415397976348995</v>
      </c>
      <c r="Q521" s="230">
        <f t="shared" si="85"/>
        <v>0</v>
      </c>
      <c r="R521" s="231">
        <f t="shared" si="86"/>
        <v>109.33720104946019</v>
      </c>
      <c r="S521" s="3"/>
      <c r="T521" s="3"/>
      <c r="U521" s="3"/>
      <c r="V521" s="3"/>
      <c r="W521" s="233">
        <f t="shared" si="92"/>
        <v>39590</v>
      </c>
    </row>
    <row r="522" spans="1:23" s="234" customFormat="1" x14ac:dyDescent="0.25">
      <c r="A522" s="3"/>
      <c r="B522" s="218">
        <f>+Datos!B513</f>
        <v>2008</v>
      </c>
      <c r="C522" s="219">
        <f>+Datos!C513</f>
        <v>5</v>
      </c>
      <c r="D522" s="220">
        <f>+Datos!D513</f>
        <v>23</v>
      </c>
      <c r="E522" s="221">
        <f>+Datos!E513</f>
        <v>0</v>
      </c>
      <c r="F522" s="222">
        <f>+Datos!F513</f>
        <v>3.105561883390795</v>
      </c>
      <c r="G522" s="223">
        <f>+Datos!G513</f>
        <v>1</v>
      </c>
      <c r="H522" s="224">
        <f t="shared" si="87"/>
        <v>3.105561883390795</v>
      </c>
      <c r="I522" s="225">
        <f t="shared" si="88"/>
        <v>-3.105561883390795</v>
      </c>
      <c r="J522" s="226">
        <f t="shared" si="89"/>
        <v>74.404806007107894</v>
      </c>
      <c r="K522" s="227">
        <f t="shared" si="84"/>
        <v>108.08662418892607</v>
      </c>
      <c r="L522" s="226">
        <f t="shared" si="95"/>
        <v>-1.2505768605341245</v>
      </c>
      <c r="M522" s="228">
        <f t="shared" si="93"/>
        <v>1.2505768605341245</v>
      </c>
      <c r="N522" s="229">
        <f t="shared" si="94"/>
        <v>1.8549850228566704</v>
      </c>
      <c r="O522" s="229">
        <f t="shared" si="90"/>
        <v>0</v>
      </c>
      <c r="P522" s="229">
        <f t="shared" si="91"/>
        <v>-1.8549850228566704</v>
      </c>
      <c r="Q522" s="230">
        <f t="shared" si="85"/>
        <v>0</v>
      </c>
      <c r="R522" s="231">
        <f t="shared" si="86"/>
        <v>108.08662418892607</v>
      </c>
      <c r="S522" s="3"/>
      <c r="T522" s="3"/>
      <c r="U522" s="3"/>
      <c r="V522" s="3"/>
      <c r="W522" s="233">
        <f t="shared" si="92"/>
        <v>39591</v>
      </c>
    </row>
    <row r="523" spans="1:23" s="234" customFormat="1" x14ac:dyDescent="0.25">
      <c r="A523" s="3"/>
      <c r="B523" s="218">
        <f>+Datos!B514</f>
        <v>2008</v>
      </c>
      <c r="C523" s="219">
        <f>+Datos!C514</f>
        <v>5</v>
      </c>
      <c r="D523" s="220">
        <f>+Datos!D514</f>
        <v>24</v>
      </c>
      <c r="E523" s="221">
        <f>+Datos!E514</f>
        <v>0</v>
      </c>
      <c r="F523" s="222">
        <f>+Datos!F514</f>
        <v>3.0931189791172296</v>
      </c>
      <c r="G523" s="223">
        <f>+Datos!G514</f>
        <v>1</v>
      </c>
      <c r="H523" s="224">
        <f t="shared" si="87"/>
        <v>3.0931189791172296</v>
      </c>
      <c r="I523" s="225">
        <f t="shared" si="88"/>
        <v>-3.0931189791172296</v>
      </c>
      <c r="J523" s="226">
        <f t="shared" si="89"/>
        <v>73.17978808201083</v>
      </c>
      <c r="K523" s="227">
        <f t="shared" si="84"/>
        <v>106.861606263829</v>
      </c>
      <c r="L523" s="226">
        <f t="shared" si="95"/>
        <v>-1.2250179250970632</v>
      </c>
      <c r="M523" s="228">
        <f t="shared" si="93"/>
        <v>1.2250179250970632</v>
      </c>
      <c r="N523" s="229">
        <f t="shared" si="94"/>
        <v>1.8681010540201664</v>
      </c>
      <c r="O523" s="229">
        <f t="shared" si="90"/>
        <v>0</v>
      </c>
      <c r="P523" s="229">
        <f t="shared" si="91"/>
        <v>-1.8681010540201664</v>
      </c>
      <c r="Q523" s="230">
        <f t="shared" si="85"/>
        <v>0</v>
      </c>
      <c r="R523" s="231">
        <f t="shared" si="86"/>
        <v>106.861606263829</v>
      </c>
      <c r="S523" s="3"/>
      <c r="T523" s="3"/>
      <c r="U523" s="3"/>
      <c r="V523" s="3"/>
      <c r="W523" s="233">
        <f t="shared" si="92"/>
        <v>39592</v>
      </c>
    </row>
    <row r="524" spans="1:23" s="234" customFormat="1" x14ac:dyDescent="0.25">
      <c r="A524" s="3"/>
      <c r="B524" s="218">
        <f>+Datos!B515</f>
        <v>2008</v>
      </c>
      <c r="C524" s="219">
        <f>+Datos!C515</f>
        <v>5</v>
      </c>
      <c r="D524" s="220">
        <f>+Datos!D515</f>
        <v>25</v>
      </c>
      <c r="E524" s="221">
        <f>+Datos!E515</f>
        <v>0</v>
      </c>
      <c r="F524" s="222">
        <f>+Datos!F515</f>
        <v>3.0811369984653791</v>
      </c>
      <c r="G524" s="223">
        <f>+Datos!G515</f>
        <v>1</v>
      </c>
      <c r="H524" s="224">
        <f t="shared" si="87"/>
        <v>3.0811369984653791</v>
      </c>
      <c r="I524" s="225">
        <f t="shared" si="88"/>
        <v>-3.0811369984653791</v>
      </c>
      <c r="J524" s="226">
        <f t="shared" si="89"/>
        <v>71.979567937664058</v>
      </c>
      <c r="K524" s="227">
        <f t="shared" si="84"/>
        <v>105.66138611948224</v>
      </c>
      <c r="L524" s="226">
        <f t="shared" si="95"/>
        <v>-1.2002201443467584</v>
      </c>
      <c r="M524" s="228">
        <f t="shared" si="93"/>
        <v>1.2002201443467584</v>
      </c>
      <c r="N524" s="229">
        <f t="shared" si="94"/>
        <v>1.8809168541186208</v>
      </c>
      <c r="O524" s="229">
        <f t="shared" si="90"/>
        <v>0</v>
      </c>
      <c r="P524" s="229">
        <f t="shared" si="91"/>
        <v>-1.8809168541186208</v>
      </c>
      <c r="Q524" s="230">
        <f t="shared" si="85"/>
        <v>0</v>
      </c>
      <c r="R524" s="231">
        <f t="shared" si="86"/>
        <v>105.66138611948224</v>
      </c>
      <c r="S524" s="3"/>
      <c r="T524" s="3"/>
      <c r="U524" s="3"/>
      <c r="V524" s="3"/>
      <c r="W524" s="233">
        <f t="shared" si="92"/>
        <v>39593</v>
      </c>
    </row>
    <row r="525" spans="1:23" s="234" customFormat="1" x14ac:dyDescent="0.25">
      <c r="A525" s="3"/>
      <c r="B525" s="218">
        <f>+Datos!B516</f>
        <v>2008</v>
      </c>
      <c r="C525" s="219">
        <f>+Datos!C516</f>
        <v>5</v>
      </c>
      <c r="D525" s="220">
        <f>+Datos!D516</f>
        <v>26</v>
      </c>
      <c r="E525" s="221">
        <f>+Datos!E516</f>
        <v>0</v>
      </c>
      <c r="F525" s="222">
        <f>+Datos!F516</f>
        <v>3.0696188329053635</v>
      </c>
      <c r="G525" s="223">
        <f>+Datos!G516</f>
        <v>1</v>
      </c>
      <c r="H525" s="224">
        <f t="shared" si="87"/>
        <v>3.0696188329053635</v>
      </c>
      <c r="I525" s="225">
        <f t="shared" si="88"/>
        <v>-3.0696188329053635</v>
      </c>
      <c r="J525" s="226">
        <f t="shared" si="89"/>
        <v>70.803409500515457</v>
      </c>
      <c r="K525" s="227">
        <f t="shared" si="84"/>
        <v>104.48522768233363</v>
      </c>
      <c r="L525" s="226">
        <f t="shared" si="95"/>
        <v>-1.1761584371486151</v>
      </c>
      <c r="M525" s="228">
        <f t="shared" si="93"/>
        <v>1.1761584371486151</v>
      </c>
      <c r="N525" s="229">
        <f t="shared" si="94"/>
        <v>1.8934603957567484</v>
      </c>
      <c r="O525" s="229">
        <f t="shared" si="90"/>
        <v>0</v>
      </c>
      <c r="P525" s="229">
        <f t="shared" si="91"/>
        <v>-1.8934603957567484</v>
      </c>
      <c r="Q525" s="230">
        <f t="shared" si="85"/>
        <v>0</v>
      </c>
      <c r="R525" s="231">
        <f t="shared" si="86"/>
        <v>104.48522768233363</v>
      </c>
      <c r="S525" s="3"/>
      <c r="T525" s="3"/>
      <c r="U525" s="3"/>
      <c r="V525" s="3"/>
      <c r="W525" s="233">
        <f t="shared" si="92"/>
        <v>39594</v>
      </c>
    </row>
    <row r="526" spans="1:23" s="234" customFormat="1" x14ac:dyDescent="0.25">
      <c r="A526" s="3"/>
      <c r="B526" s="218">
        <f>+Datos!B517</f>
        <v>2008</v>
      </c>
      <c r="C526" s="219">
        <f>+Datos!C517</f>
        <v>5</v>
      </c>
      <c r="D526" s="220">
        <f>+Datos!D517</f>
        <v>27</v>
      </c>
      <c r="E526" s="221">
        <f>+Datos!E517</f>
        <v>0</v>
      </c>
      <c r="F526" s="222">
        <f>+Datos!F517</f>
        <v>3.0585672562976685</v>
      </c>
      <c r="G526" s="223">
        <f>+Datos!G517</f>
        <v>1</v>
      </c>
      <c r="H526" s="224">
        <f t="shared" si="87"/>
        <v>3.0585672562976685</v>
      </c>
      <c r="I526" s="225">
        <f t="shared" si="88"/>
        <v>-3.0585672562976685</v>
      </c>
      <c r="J526" s="226">
        <f t="shared" si="89"/>
        <v>69.650600938522004</v>
      </c>
      <c r="K526" s="227">
        <f t="shared" ref="K526:K589" si="96">+J526+$U$21</f>
        <v>103.33241912034018</v>
      </c>
      <c r="L526" s="226">
        <f t="shared" si="95"/>
        <v>-1.1528085619934529</v>
      </c>
      <c r="M526" s="228">
        <f t="shared" si="93"/>
        <v>1.1528085619934529</v>
      </c>
      <c r="N526" s="229">
        <f t="shared" si="94"/>
        <v>1.9057586943042155</v>
      </c>
      <c r="O526" s="229">
        <f t="shared" si="90"/>
        <v>0</v>
      </c>
      <c r="P526" s="229">
        <f t="shared" si="91"/>
        <v>-1.9057586943042155</v>
      </c>
      <c r="Q526" s="230">
        <f t="shared" ref="Q526:Q589" si="97">IF(K526-$U$15&gt;0,K526-$U$15,0)</f>
        <v>0</v>
      </c>
      <c r="R526" s="231">
        <f t="shared" ref="R526:R589" si="98">+O526+K526</f>
        <v>103.33241912034018</v>
      </c>
      <c r="S526" s="3"/>
      <c r="T526" s="3"/>
      <c r="U526" s="3"/>
      <c r="V526" s="3"/>
      <c r="W526" s="233">
        <f t="shared" si="92"/>
        <v>39595</v>
      </c>
    </row>
    <row r="527" spans="1:23" s="234" customFormat="1" x14ac:dyDescent="0.25">
      <c r="A527" s="3"/>
      <c r="B527" s="218">
        <f>+Datos!B518</f>
        <v>2008</v>
      </c>
      <c r="C527" s="219">
        <f>+Datos!C518</f>
        <v>5</v>
      </c>
      <c r="D527" s="220">
        <f>+Datos!D518</f>
        <v>28</v>
      </c>
      <c r="E527" s="221">
        <f>+Datos!E518</f>
        <v>0</v>
      </c>
      <c r="F527" s="222">
        <f>+Datos!F518</f>
        <v>3.0479849248931492</v>
      </c>
      <c r="G527" s="223">
        <f>+Datos!G518</f>
        <v>1</v>
      </c>
      <c r="H527" s="224">
        <f t="shared" ref="H527:H590" si="99">+F527*G527</f>
        <v>3.0479849248931492</v>
      </c>
      <c r="I527" s="225">
        <f t="shared" ref="I527:I590" si="100">+E527-H527</f>
        <v>-3.0479849248931492</v>
      </c>
      <c r="J527" s="226">
        <f t="shared" ref="J527:J590" si="101">IF(I527&lt;0,J526*EXP(I527/$U$20),IF((I527+J526)&gt;$U$20,+$U$20,I527+J526))</f>
        <v>68.520453853357211</v>
      </c>
      <c r="K527" s="227">
        <f t="shared" si="96"/>
        <v>102.20227203517538</v>
      </c>
      <c r="L527" s="226">
        <f t="shared" si="95"/>
        <v>-1.1301470851647935</v>
      </c>
      <c r="M527" s="228">
        <f t="shared" si="93"/>
        <v>1.1301470851647935</v>
      </c>
      <c r="N527" s="229">
        <f t="shared" si="94"/>
        <v>1.9178378397283558</v>
      </c>
      <c r="O527" s="229">
        <f t="shared" ref="O527:O590" si="102">IF(K526+I527-$U$14&gt;0,K526+I527-$U$14,0)</f>
        <v>0</v>
      </c>
      <c r="P527" s="229">
        <f t="shared" ref="P527:P590" si="103">+IF(N527&gt;0,(-1)*N527,O527)</f>
        <v>-1.9178378397283558</v>
      </c>
      <c r="Q527" s="230">
        <f t="shared" si="97"/>
        <v>0</v>
      </c>
      <c r="R527" s="231">
        <f t="shared" si="98"/>
        <v>102.20227203517538</v>
      </c>
      <c r="S527" s="3"/>
      <c r="T527" s="3"/>
      <c r="U527" s="3"/>
      <c r="V527" s="3"/>
      <c r="W527" s="233">
        <f t="shared" ref="W527:W590" si="104">+DATE(B527,C527,D527)</f>
        <v>39596</v>
      </c>
    </row>
    <row r="528" spans="1:23" s="234" customFormat="1" x14ac:dyDescent="0.25">
      <c r="A528" s="3"/>
      <c r="B528" s="218">
        <f>+Datos!B519</f>
        <v>2008</v>
      </c>
      <c r="C528" s="219">
        <f>+Datos!C519</f>
        <v>5</v>
      </c>
      <c r="D528" s="220">
        <f>+Datos!D519</f>
        <v>29</v>
      </c>
      <c r="E528" s="221">
        <f>+Datos!E519</f>
        <v>0</v>
      </c>
      <c r="F528" s="222">
        <f>+Datos!F519</f>
        <v>3.0378743773330323</v>
      </c>
      <c r="G528" s="223">
        <f>+Datos!G519</f>
        <v>1</v>
      </c>
      <c r="H528" s="224">
        <f t="shared" si="99"/>
        <v>3.0378743773330323</v>
      </c>
      <c r="I528" s="225">
        <f t="shared" si="100"/>
        <v>-3.0378743773330323</v>
      </c>
      <c r="J528" s="226">
        <f t="shared" si="101"/>
        <v>67.412302503180143</v>
      </c>
      <c r="K528" s="227">
        <f t="shared" si="96"/>
        <v>101.09412068499833</v>
      </c>
      <c r="L528" s="226">
        <f t="shared" si="95"/>
        <v>-1.108151350177053</v>
      </c>
      <c r="M528" s="228">
        <f t="shared" ref="M528:M591" si="105">IF(I528&gt;=0,+H528,+E528+ABS(L528))</f>
        <v>1.108151350177053</v>
      </c>
      <c r="N528" s="229">
        <f t="shared" ref="N528:N591" si="106">+H528-M528</f>
        <v>1.9297230271559793</v>
      </c>
      <c r="O528" s="229">
        <f t="shared" si="102"/>
        <v>0</v>
      </c>
      <c r="P528" s="229">
        <f t="shared" si="103"/>
        <v>-1.9297230271559793</v>
      </c>
      <c r="Q528" s="230">
        <f t="shared" si="97"/>
        <v>0</v>
      </c>
      <c r="R528" s="231">
        <f t="shared" si="98"/>
        <v>101.09412068499833</v>
      </c>
      <c r="S528" s="3"/>
      <c r="T528" s="3"/>
      <c r="U528" s="3"/>
      <c r="V528" s="3"/>
      <c r="W528" s="233">
        <f t="shared" si="104"/>
        <v>39597</v>
      </c>
    </row>
    <row r="529" spans="1:23" s="234" customFormat="1" x14ac:dyDescent="0.25">
      <c r="A529" s="3"/>
      <c r="B529" s="218">
        <f>+Datos!B520</f>
        <v>2008</v>
      </c>
      <c r="C529" s="219">
        <f>+Datos!C520</f>
        <v>5</v>
      </c>
      <c r="D529" s="220">
        <f>+Datos!D520</f>
        <v>30</v>
      </c>
      <c r="E529" s="221">
        <f>+Datos!E520</f>
        <v>0</v>
      </c>
      <c r="F529" s="222">
        <f>+Datos!F520</f>
        <v>3.0282380346489042</v>
      </c>
      <c r="G529" s="223">
        <f>+Datos!G520</f>
        <v>1</v>
      </c>
      <c r="H529" s="224">
        <f t="shared" si="99"/>
        <v>3.0282380346489042</v>
      </c>
      <c r="I529" s="225">
        <f t="shared" si="100"/>
        <v>-3.0282380346489042</v>
      </c>
      <c r="J529" s="226">
        <f t="shared" si="101"/>
        <v>66.32550305474328</v>
      </c>
      <c r="K529" s="227">
        <f t="shared" si="96"/>
        <v>100.00732123656147</v>
      </c>
      <c r="L529" s="226">
        <f t="shared" ref="L529:L592" si="107">+K529-K528</f>
        <v>-1.0867994484368637</v>
      </c>
      <c r="M529" s="228">
        <f t="shared" si="105"/>
        <v>1.0867994484368637</v>
      </c>
      <c r="N529" s="229">
        <f t="shared" si="106"/>
        <v>1.9414385862120405</v>
      </c>
      <c r="O529" s="229">
        <f t="shared" si="102"/>
        <v>0</v>
      </c>
      <c r="P529" s="229">
        <f t="shared" si="103"/>
        <v>-1.9414385862120405</v>
      </c>
      <c r="Q529" s="230">
        <f t="shared" si="97"/>
        <v>0</v>
      </c>
      <c r="R529" s="231">
        <f t="shared" si="98"/>
        <v>100.00732123656147</v>
      </c>
      <c r="S529" s="3"/>
      <c r="T529" s="3"/>
      <c r="U529" s="3"/>
      <c r="V529" s="3"/>
      <c r="W529" s="233">
        <f t="shared" si="104"/>
        <v>39598</v>
      </c>
    </row>
    <row r="530" spans="1:23" s="234" customFormat="1" x14ac:dyDescent="0.25">
      <c r="A530" s="3"/>
      <c r="B530" s="218">
        <f>+Datos!B521</f>
        <v>2008</v>
      </c>
      <c r="C530" s="219">
        <f>+Datos!C521</f>
        <v>5</v>
      </c>
      <c r="D530" s="220">
        <f>+Datos!D521</f>
        <v>31</v>
      </c>
      <c r="E530" s="221">
        <f>+Datos!E521</f>
        <v>0</v>
      </c>
      <c r="F530" s="222">
        <f>+Datos!F521</f>
        <v>3.0190782002627294</v>
      </c>
      <c r="G530" s="223">
        <f>+Datos!G521</f>
        <v>1</v>
      </c>
      <c r="H530" s="224">
        <f t="shared" si="99"/>
        <v>3.0190782002627294</v>
      </c>
      <c r="I530" s="225">
        <f t="shared" si="100"/>
        <v>-3.0190782002627294</v>
      </c>
      <c r="J530" s="226">
        <f t="shared" si="101"/>
        <v>65.259432863661701</v>
      </c>
      <c r="K530" s="227">
        <f t="shared" si="96"/>
        <v>98.941251045479873</v>
      </c>
      <c r="L530" s="226">
        <f t="shared" si="107"/>
        <v>-1.0660701910815931</v>
      </c>
      <c r="M530" s="228">
        <f t="shared" si="105"/>
        <v>1.0660701910815931</v>
      </c>
      <c r="N530" s="229">
        <f t="shared" si="106"/>
        <v>1.9530080091811364</v>
      </c>
      <c r="O530" s="229">
        <f t="shared" si="102"/>
        <v>0</v>
      </c>
      <c r="P530" s="229">
        <f t="shared" si="103"/>
        <v>-1.9530080091811364</v>
      </c>
      <c r="Q530" s="230">
        <f t="shared" si="97"/>
        <v>0</v>
      </c>
      <c r="R530" s="231">
        <f t="shared" si="98"/>
        <v>98.941251045479873</v>
      </c>
      <c r="S530" s="3"/>
      <c r="T530" s="3"/>
      <c r="U530" s="3"/>
      <c r="V530" s="3"/>
      <c r="W530" s="233">
        <f t="shared" si="104"/>
        <v>39599</v>
      </c>
    </row>
    <row r="531" spans="1:23" s="234" customFormat="1" x14ac:dyDescent="0.25">
      <c r="A531" s="3"/>
      <c r="B531" s="218">
        <f>+Datos!B522</f>
        <v>2008</v>
      </c>
      <c r="C531" s="219">
        <f>+Datos!C522</f>
        <v>6</v>
      </c>
      <c r="D531" s="220">
        <f>+Datos!D522</f>
        <v>1</v>
      </c>
      <c r="E531" s="221">
        <f>+Datos!E522</f>
        <v>0</v>
      </c>
      <c r="F531" s="222">
        <f>+Datos!F522</f>
        <v>3.0103970599868308</v>
      </c>
      <c r="G531" s="223">
        <f>+Datos!G522</f>
        <v>1</v>
      </c>
      <c r="H531" s="224">
        <f t="shared" si="99"/>
        <v>3.0103970599868308</v>
      </c>
      <c r="I531" s="225">
        <f t="shared" si="100"/>
        <v>-3.0103970599868308</v>
      </c>
      <c r="J531" s="226">
        <f t="shared" si="101"/>
        <v>64.213489781710933</v>
      </c>
      <c r="K531" s="227">
        <f t="shared" si="96"/>
        <v>97.89530796352912</v>
      </c>
      <c r="L531" s="226">
        <f t="shared" si="107"/>
        <v>-1.0459430819507531</v>
      </c>
      <c r="M531" s="228">
        <f t="shared" si="105"/>
        <v>1.0459430819507531</v>
      </c>
      <c r="N531" s="229">
        <f t="shared" si="106"/>
        <v>1.9644539780360777</v>
      </c>
      <c r="O531" s="229">
        <f t="shared" si="102"/>
        <v>0</v>
      </c>
      <c r="P531" s="229">
        <f t="shared" si="103"/>
        <v>-1.9644539780360777</v>
      </c>
      <c r="Q531" s="230">
        <f t="shared" si="97"/>
        <v>0</v>
      </c>
      <c r="R531" s="231">
        <f t="shared" si="98"/>
        <v>97.89530796352912</v>
      </c>
      <c r="S531" s="3"/>
      <c r="T531" s="3"/>
      <c r="U531" s="3"/>
      <c r="V531" s="3"/>
      <c r="W531" s="233">
        <f t="shared" si="104"/>
        <v>39600</v>
      </c>
    </row>
    <row r="532" spans="1:23" s="234" customFormat="1" x14ac:dyDescent="0.25">
      <c r="A532" s="3"/>
      <c r="B532" s="218">
        <f>+Datos!B523</f>
        <v>2008</v>
      </c>
      <c r="C532" s="219">
        <f>+Datos!C523</f>
        <v>6</v>
      </c>
      <c r="D532" s="220">
        <f>+Datos!D523</f>
        <v>2</v>
      </c>
      <c r="E532" s="221">
        <f>+Datos!E523</f>
        <v>0</v>
      </c>
      <c r="F532" s="222">
        <f>+Datos!F523</f>
        <v>3.0021966820239041</v>
      </c>
      <c r="G532" s="223">
        <f>+Datos!G523</f>
        <v>1</v>
      </c>
      <c r="H532" s="224">
        <f t="shared" si="99"/>
        <v>3.0021966820239041</v>
      </c>
      <c r="I532" s="225">
        <f t="shared" si="100"/>
        <v>-3.0021966820239041</v>
      </c>
      <c r="J532" s="226">
        <f t="shared" si="101"/>
        <v>63.187091490063011</v>
      </c>
      <c r="K532" s="227">
        <f t="shared" si="96"/>
        <v>96.868909671881198</v>
      </c>
      <c r="L532" s="226">
        <f t="shared" si="107"/>
        <v>-1.0263982916479222</v>
      </c>
      <c r="M532" s="228">
        <f t="shared" si="105"/>
        <v>1.0263982916479222</v>
      </c>
      <c r="N532" s="229">
        <f t="shared" si="106"/>
        <v>1.9757983903759819</v>
      </c>
      <c r="O532" s="229">
        <f t="shared" si="102"/>
        <v>0</v>
      </c>
      <c r="P532" s="229">
        <f t="shared" si="103"/>
        <v>-1.9757983903759819</v>
      </c>
      <c r="Q532" s="230">
        <f t="shared" si="97"/>
        <v>0</v>
      </c>
      <c r="R532" s="231">
        <f t="shared" si="98"/>
        <v>96.868909671881198</v>
      </c>
      <c r="S532" s="3"/>
      <c r="T532" s="3"/>
      <c r="U532" s="3"/>
      <c r="V532" s="3"/>
      <c r="W532" s="233">
        <f t="shared" si="104"/>
        <v>39601</v>
      </c>
    </row>
    <row r="533" spans="1:23" s="234" customFormat="1" x14ac:dyDescent="0.25">
      <c r="A533" s="3"/>
      <c r="B533" s="218">
        <f>+Datos!B524</f>
        <v>2008</v>
      </c>
      <c r="C533" s="219">
        <f>+Datos!C524</f>
        <v>6</v>
      </c>
      <c r="D533" s="220">
        <f>+Datos!D524</f>
        <v>3</v>
      </c>
      <c r="E533" s="221">
        <f>+Datos!E524</f>
        <v>0</v>
      </c>
      <c r="F533" s="222">
        <f>+Datos!F524</f>
        <v>2.9944790169670137</v>
      </c>
      <c r="G533" s="223">
        <f>+Datos!G524</f>
        <v>1</v>
      </c>
      <c r="H533" s="224">
        <f t="shared" si="99"/>
        <v>2.9944790169670137</v>
      </c>
      <c r="I533" s="225">
        <f t="shared" si="100"/>
        <v>-2.9944790169670137</v>
      </c>
      <c r="J533" s="226">
        <f t="shared" si="101"/>
        <v>62.1796748574113</v>
      </c>
      <c r="K533" s="227">
        <f t="shared" si="96"/>
        <v>95.861493039229487</v>
      </c>
      <c r="L533" s="226">
        <f t="shared" si="107"/>
        <v>-1.0074166326517116</v>
      </c>
      <c r="M533" s="228">
        <f t="shared" si="105"/>
        <v>1.0074166326517116</v>
      </c>
      <c r="N533" s="229">
        <f t="shared" si="106"/>
        <v>1.9870623843153021</v>
      </c>
      <c r="O533" s="229">
        <f t="shared" si="102"/>
        <v>0</v>
      </c>
      <c r="P533" s="229">
        <f t="shared" si="103"/>
        <v>-1.9870623843153021</v>
      </c>
      <c r="Q533" s="230">
        <f t="shared" si="97"/>
        <v>0</v>
      </c>
      <c r="R533" s="231">
        <f t="shared" si="98"/>
        <v>95.861493039229487</v>
      </c>
      <c r="S533" s="3"/>
      <c r="T533" s="3"/>
      <c r="U533" s="3"/>
      <c r="V533" s="3"/>
      <c r="W533" s="233">
        <f t="shared" si="104"/>
        <v>39602</v>
      </c>
    </row>
    <row r="534" spans="1:23" s="234" customFormat="1" x14ac:dyDescent="0.25">
      <c r="A534" s="3"/>
      <c r="B534" s="218">
        <f>+Datos!B525</f>
        <v>2008</v>
      </c>
      <c r="C534" s="219">
        <f>+Datos!C525</f>
        <v>6</v>
      </c>
      <c r="D534" s="220">
        <f>+Datos!D525</f>
        <v>4</v>
      </c>
      <c r="E534" s="221">
        <f>+Datos!E525</f>
        <v>0</v>
      </c>
      <c r="F534" s="222">
        <f>+Datos!F525</f>
        <v>2.9872458977995882</v>
      </c>
      <c r="G534" s="223">
        <f>+Datos!G525</f>
        <v>1</v>
      </c>
      <c r="H534" s="224">
        <f t="shared" si="99"/>
        <v>2.9872458977995882</v>
      </c>
      <c r="I534" s="225">
        <f t="shared" si="100"/>
        <v>-2.9872458977995882</v>
      </c>
      <c r="J534" s="226">
        <f t="shared" si="101"/>
        <v>61.190695321974061</v>
      </c>
      <c r="K534" s="227">
        <f t="shared" si="96"/>
        <v>94.872513503792248</v>
      </c>
      <c r="L534" s="226">
        <f t="shared" si="107"/>
        <v>-0.98897953543723816</v>
      </c>
      <c r="M534" s="228">
        <f t="shared" si="105"/>
        <v>0.98897953543723816</v>
      </c>
      <c r="N534" s="229">
        <f t="shared" si="106"/>
        <v>1.99826636236235</v>
      </c>
      <c r="O534" s="229">
        <f t="shared" si="102"/>
        <v>0</v>
      </c>
      <c r="P534" s="229">
        <f t="shared" si="103"/>
        <v>-1.99826636236235</v>
      </c>
      <c r="Q534" s="230">
        <f t="shared" si="97"/>
        <v>0</v>
      </c>
      <c r="R534" s="231">
        <f t="shared" si="98"/>
        <v>94.872513503792248</v>
      </c>
      <c r="S534" s="3"/>
      <c r="T534" s="3"/>
      <c r="U534" s="3"/>
      <c r="V534" s="3"/>
      <c r="W534" s="233">
        <f t="shared" si="104"/>
        <v>39603</v>
      </c>
    </row>
    <row r="535" spans="1:23" s="234" customFormat="1" x14ac:dyDescent="0.25">
      <c r="A535" s="3"/>
      <c r="B535" s="218">
        <f>+Datos!B526</f>
        <v>2008</v>
      </c>
      <c r="C535" s="219">
        <f>+Datos!C526</f>
        <v>6</v>
      </c>
      <c r="D535" s="220">
        <f>+Datos!D526</f>
        <v>5</v>
      </c>
      <c r="E535" s="221">
        <f>+Datos!E526</f>
        <v>0</v>
      </c>
      <c r="F535" s="222">
        <f>+Datos!F526</f>
        <v>2.9804990398954248</v>
      </c>
      <c r="G535" s="223">
        <f>+Datos!G526</f>
        <v>1</v>
      </c>
      <c r="H535" s="224">
        <f t="shared" si="99"/>
        <v>2.9804990398954248</v>
      </c>
      <c r="I535" s="225">
        <f t="shared" si="100"/>
        <v>-2.9804990398954248</v>
      </c>
      <c r="J535" s="226">
        <f t="shared" si="101"/>
        <v>60.21962629640462</v>
      </c>
      <c r="K535" s="227">
        <f t="shared" si="96"/>
        <v>93.9014444782228</v>
      </c>
      <c r="L535" s="226">
        <f t="shared" si="107"/>
        <v>-0.97106902556944874</v>
      </c>
      <c r="M535" s="228">
        <f t="shared" si="105"/>
        <v>0.97106902556944874</v>
      </c>
      <c r="N535" s="229">
        <f t="shared" si="106"/>
        <v>2.009430014325976</v>
      </c>
      <c r="O535" s="229">
        <f t="shared" si="102"/>
        <v>0</v>
      </c>
      <c r="P535" s="229">
        <f t="shared" si="103"/>
        <v>-2.009430014325976</v>
      </c>
      <c r="Q535" s="230">
        <f t="shared" si="97"/>
        <v>0</v>
      </c>
      <c r="R535" s="231">
        <f t="shared" si="98"/>
        <v>93.9014444782228</v>
      </c>
      <c r="S535" s="3"/>
      <c r="T535" s="3"/>
      <c r="U535" s="3"/>
      <c r="V535" s="3"/>
      <c r="W535" s="233">
        <f t="shared" si="104"/>
        <v>39604</v>
      </c>
    </row>
    <row r="536" spans="1:23" s="234" customFormat="1" x14ac:dyDescent="0.25">
      <c r="A536" s="3"/>
      <c r="B536" s="218">
        <f>+Datos!B527</f>
        <v>2008</v>
      </c>
      <c r="C536" s="219">
        <f>+Datos!C527</f>
        <v>6</v>
      </c>
      <c r="D536" s="220">
        <f>+Datos!D527</f>
        <v>6</v>
      </c>
      <c r="E536" s="221">
        <f>+Datos!E527</f>
        <v>0</v>
      </c>
      <c r="F536" s="222">
        <f>+Datos!F527</f>
        <v>2.9742400410186969</v>
      </c>
      <c r="G536" s="223">
        <f>+Datos!G527</f>
        <v>1</v>
      </c>
      <c r="H536" s="224">
        <f t="shared" si="99"/>
        <v>2.9742400410186969</v>
      </c>
      <c r="I536" s="225">
        <f t="shared" si="100"/>
        <v>-2.9742400410186969</v>
      </c>
      <c r="J536" s="226">
        <f t="shared" si="101"/>
        <v>59.265958594672185</v>
      </c>
      <c r="K536" s="227">
        <f t="shared" si="96"/>
        <v>92.947776776490372</v>
      </c>
      <c r="L536" s="226">
        <f t="shared" si="107"/>
        <v>-0.95366770173242799</v>
      </c>
      <c r="M536" s="228">
        <f t="shared" si="105"/>
        <v>0.95366770173242799</v>
      </c>
      <c r="N536" s="229">
        <f t="shared" si="106"/>
        <v>2.0205723392862689</v>
      </c>
      <c r="O536" s="229">
        <f t="shared" si="102"/>
        <v>0</v>
      </c>
      <c r="P536" s="229">
        <f t="shared" si="103"/>
        <v>-2.0205723392862689</v>
      </c>
      <c r="Q536" s="230">
        <f t="shared" si="97"/>
        <v>0</v>
      </c>
      <c r="R536" s="231">
        <f t="shared" si="98"/>
        <v>92.947776776490372</v>
      </c>
      <c r="S536" s="3"/>
      <c r="T536" s="3"/>
      <c r="U536" s="3"/>
      <c r="V536" s="3"/>
      <c r="W536" s="233">
        <f t="shared" si="104"/>
        <v>39605</v>
      </c>
    </row>
    <row r="537" spans="1:23" s="234" customFormat="1" x14ac:dyDescent="0.25">
      <c r="A537" s="3"/>
      <c r="B537" s="218">
        <f>+Datos!B528</f>
        <v>2008</v>
      </c>
      <c r="C537" s="219">
        <f>+Datos!C528</f>
        <v>6</v>
      </c>
      <c r="D537" s="220">
        <f>+Datos!D528</f>
        <v>7</v>
      </c>
      <c r="E537" s="221">
        <f>+Datos!E528</f>
        <v>0</v>
      </c>
      <c r="F537" s="222">
        <f>+Datos!F528</f>
        <v>2.9684703813239284</v>
      </c>
      <c r="G537" s="223">
        <f>+Datos!G528</f>
        <v>1</v>
      </c>
      <c r="H537" s="224">
        <f t="shared" si="99"/>
        <v>2.9684703813239284</v>
      </c>
      <c r="I537" s="225">
        <f t="shared" si="100"/>
        <v>-2.9684703813239284</v>
      </c>
      <c r="J537" s="226">
        <f t="shared" si="101"/>
        <v>58.329199880012823</v>
      </c>
      <c r="K537" s="227">
        <f t="shared" si="96"/>
        <v>92.01101806183101</v>
      </c>
      <c r="L537" s="226">
        <f t="shared" si="107"/>
        <v>-0.93675871465936211</v>
      </c>
      <c r="M537" s="228">
        <f t="shared" si="105"/>
        <v>0.93675871465936211</v>
      </c>
      <c r="N537" s="229">
        <f t="shared" si="106"/>
        <v>2.0317116666645663</v>
      </c>
      <c r="O537" s="229">
        <f t="shared" si="102"/>
        <v>0</v>
      </c>
      <c r="P537" s="229">
        <f t="shared" si="103"/>
        <v>-2.0317116666645663</v>
      </c>
      <c r="Q537" s="230">
        <f t="shared" si="97"/>
        <v>0</v>
      </c>
      <c r="R537" s="231">
        <f t="shared" si="98"/>
        <v>92.01101806183101</v>
      </c>
      <c r="S537" s="3"/>
      <c r="T537" s="3"/>
      <c r="U537" s="3"/>
      <c r="V537" s="3"/>
      <c r="W537" s="233">
        <f t="shared" si="104"/>
        <v>39606</v>
      </c>
    </row>
    <row r="538" spans="1:23" s="234" customFormat="1" x14ac:dyDescent="0.25">
      <c r="A538" s="3"/>
      <c r="B538" s="218">
        <f>+Datos!B529</f>
        <v>2008</v>
      </c>
      <c r="C538" s="219">
        <f>+Datos!C529</f>
        <v>6</v>
      </c>
      <c r="D538" s="220">
        <f>+Datos!D529</f>
        <v>8</v>
      </c>
      <c r="E538" s="221">
        <f>+Datos!E529</f>
        <v>0</v>
      </c>
      <c r="F538" s="222">
        <f>+Datos!F529</f>
        <v>2.9631914233560277</v>
      </c>
      <c r="G538" s="223">
        <f>+Datos!G529</f>
        <v>1</v>
      </c>
      <c r="H538" s="224">
        <f t="shared" si="99"/>
        <v>2.9631914233560277</v>
      </c>
      <c r="I538" s="225">
        <f t="shared" si="100"/>
        <v>-2.9631914233560277</v>
      </c>
      <c r="J538" s="226">
        <f t="shared" si="101"/>
        <v>57.408874133083344</v>
      </c>
      <c r="K538" s="227">
        <f t="shared" si="96"/>
        <v>91.090692314901531</v>
      </c>
      <c r="L538" s="226">
        <f t="shared" si="107"/>
        <v>-0.92032574692947833</v>
      </c>
      <c r="M538" s="228">
        <f t="shared" si="105"/>
        <v>0.92032574692947833</v>
      </c>
      <c r="N538" s="229">
        <f t="shared" si="106"/>
        <v>2.0428656764265494</v>
      </c>
      <c r="O538" s="229">
        <f t="shared" si="102"/>
        <v>0</v>
      </c>
      <c r="P538" s="229">
        <f t="shared" si="103"/>
        <v>-2.0428656764265494</v>
      </c>
      <c r="Q538" s="230">
        <f t="shared" si="97"/>
        <v>0</v>
      </c>
      <c r="R538" s="231">
        <f t="shared" si="98"/>
        <v>91.090692314901531</v>
      </c>
      <c r="S538" s="3"/>
      <c r="T538" s="3"/>
      <c r="U538" s="3"/>
      <c r="V538" s="3"/>
      <c r="W538" s="233">
        <f t="shared" si="104"/>
        <v>39607</v>
      </c>
    </row>
    <row r="539" spans="1:23" s="234" customFormat="1" x14ac:dyDescent="0.25">
      <c r="A539" s="3"/>
      <c r="B539" s="218">
        <f>+Datos!B530</f>
        <v>2008</v>
      </c>
      <c r="C539" s="219">
        <f>+Datos!C530</f>
        <v>6</v>
      </c>
      <c r="D539" s="220">
        <f>+Datos!D530</f>
        <v>9</v>
      </c>
      <c r="E539" s="221">
        <f>+Datos!E530</f>
        <v>0</v>
      </c>
      <c r="F539" s="222">
        <f>+Datos!F530</f>
        <v>2.9584044120502604</v>
      </c>
      <c r="G539" s="223">
        <f>+Datos!G530</f>
        <v>1</v>
      </c>
      <c r="H539" s="224">
        <f t="shared" si="99"/>
        <v>2.9584044120502604</v>
      </c>
      <c r="I539" s="225">
        <f t="shared" si="100"/>
        <v>-2.9584044120502604</v>
      </c>
      <c r="J539" s="226">
        <f t="shared" si="101"/>
        <v>56.504521139483728</v>
      </c>
      <c r="K539" s="227">
        <f t="shared" si="96"/>
        <v>90.186339321301915</v>
      </c>
      <c r="L539" s="226">
        <f t="shared" si="107"/>
        <v>-0.90435299359961618</v>
      </c>
      <c r="M539" s="228">
        <f t="shared" si="105"/>
        <v>0.90435299359961618</v>
      </c>
      <c r="N539" s="229">
        <f t="shared" si="106"/>
        <v>2.0540514184506442</v>
      </c>
      <c r="O539" s="229">
        <f t="shared" si="102"/>
        <v>0</v>
      </c>
      <c r="P539" s="229">
        <f t="shared" si="103"/>
        <v>-2.0540514184506442</v>
      </c>
      <c r="Q539" s="230">
        <f t="shared" si="97"/>
        <v>0</v>
      </c>
      <c r="R539" s="231">
        <f t="shared" si="98"/>
        <v>90.186339321301915</v>
      </c>
      <c r="S539" s="3"/>
      <c r="T539" s="3"/>
      <c r="U539" s="3"/>
      <c r="V539" s="3"/>
      <c r="W539" s="233">
        <f t="shared" si="104"/>
        <v>39608</v>
      </c>
    </row>
    <row r="540" spans="1:23" s="234" customFormat="1" x14ac:dyDescent="0.25">
      <c r="A540" s="3"/>
      <c r="B540" s="218">
        <f>+Datos!B531</f>
        <v>2008</v>
      </c>
      <c r="C540" s="219">
        <f>+Datos!C531</f>
        <v>6</v>
      </c>
      <c r="D540" s="220">
        <f>+Datos!D531</f>
        <v>10</v>
      </c>
      <c r="E540" s="221">
        <f>+Datos!E531</f>
        <v>0</v>
      </c>
      <c r="F540" s="222">
        <f>+Datos!F531</f>
        <v>2.954110474732266</v>
      </c>
      <c r="G540" s="223">
        <f>+Datos!G531</f>
        <v>1</v>
      </c>
      <c r="H540" s="224">
        <f t="shared" si="99"/>
        <v>2.954110474732266</v>
      </c>
      <c r="I540" s="225">
        <f t="shared" si="100"/>
        <v>-2.954110474732266</v>
      </c>
      <c r="J540" s="226">
        <f t="shared" si="101"/>
        <v>55.615695995844511</v>
      </c>
      <c r="K540" s="227">
        <f t="shared" si="96"/>
        <v>89.297514177662691</v>
      </c>
      <c r="L540" s="226">
        <f t="shared" si="107"/>
        <v>-0.88882514363922382</v>
      </c>
      <c r="M540" s="228">
        <f t="shared" si="105"/>
        <v>0.88882514363922382</v>
      </c>
      <c r="N540" s="229">
        <f t="shared" si="106"/>
        <v>2.0652853310930421</v>
      </c>
      <c r="O540" s="229">
        <f t="shared" si="102"/>
        <v>0</v>
      </c>
      <c r="P540" s="229">
        <f t="shared" si="103"/>
        <v>-2.0652853310930421</v>
      </c>
      <c r="Q540" s="230">
        <f t="shared" si="97"/>
        <v>0</v>
      </c>
      <c r="R540" s="231">
        <f t="shared" si="98"/>
        <v>89.297514177662691</v>
      </c>
      <c r="S540" s="3"/>
      <c r="T540" s="3"/>
      <c r="U540" s="3"/>
      <c r="V540" s="3"/>
      <c r="W540" s="233">
        <f t="shared" si="104"/>
        <v>39609</v>
      </c>
    </row>
    <row r="541" spans="1:23" s="234" customFormat="1" x14ac:dyDescent="0.25">
      <c r="A541" s="3"/>
      <c r="B541" s="218">
        <f>+Datos!B532</f>
        <v>2008</v>
      </c>
      <c r="C541" s="219">
        <f>+Datos!C532</f>
        <v>6</v>
      </c>
      <c r="D541" s="220">
        <f>+Datos!D532</f>
        <v>11</v>
      </c>
      <c r="E541" s="221">
        <f>+Datos!E532</f>
        <v>0</v>
      </c>
      <c r="F541" s="222">
        <f>+Datos!F532</f>
        <v>2.9503106211180534</v>
      </c>
      <c r="G541" s="223">
        <f>+Datos!G532</f>
        <v>1</v>
      </c>
      <c r="H541" s="224">
        <f t="shared" si="99"/>
        <v>2.9503106211180534</v>
      </c>
      <c r="I541" s="225">
        <f t="shared" si="100"/>
        <v>-2.9503106211180534</v>
      </c>
      <c r="J541" s="226">
        <f t="shared" si="101"/>
        <v>54.741968633706065</v>
      </c>
      <c r="K541" s="227">
        <f t="shared" si="96"/>
        <v>88.423786815524238</v>
      </c>
      <c r="L541" s="226">
        <f t="shared" si="107"/>
        <v>-0.87372736213845315</v>
      </c>
      <c r="M541" s="228">
        <f t="shared" si="105"/>
        <v>0.87372736213845315</v>
      </c>
      <c r="N541" s="229">
        <f t="shared" si="106"/>
        <v>2.0765832589796003</v>
      </c>
      <c r="O541" s="229">
        <f t="shared" si="102"/>
        <v>0</v>
      </c>
      <c r="P541" s="229">
        <f t="shared" si="103"/>
        <v>-2.0765832589796003</v>
      </c>
      <c r="Q541" s="230">
        <f t="shared" si="97"/>
        <v>0</v>
      </c>
      <c r="R541" s="231">
        <f t="shared" si="98"/>
        <v>88.423786815524238</v>
      </c>
      <c r="S541" s="3"/>
      <c r="T541" s="3"/>
      <c r="U541" s="3"/>
      <c r="V541" s="3"/>
      <c r="W541" s="233">
        <f t="shared" si="104"/>
        <v>39610</v>
      </c>
    </row>
    <row r="542" spans="1:23" s="234" customFormat="1" x14ac:dyDescent="0.25">
      <c r="A542" s="3"/>
      <c r="B542" s="218">
        <f>+Datos!B533</f>
        <v>2008</v>
      </c>
      <c r="C542" s="219">
        <f>+Datos!C533</f>
        <v>6</v>
      </c>
      <c r="D542" s="220">
        <f>+Datos!D533</f>
        <v>12</v>
      </c>
      <c r="E542" s="221">
        <f>+Datos!E533</f>
        <v>0</v>
      </c>
      <c r="F542" s="222">
        <f>+Datos!F533</f>
        <v>2.9470057433139898</v>
      </c>
      <c r="G542" s="223">
        <f>+Datos!G533</f>
        <v>1</v>
      </c>
      <c r="H542" s="224">
        <f t="shared" si="99"/>
        <v>2.9470057433139898</v>
      </c>
      <c r="I542" s="225">
        <f t="shared" si="100"/>
        <v>-2.9470057433139898</v>
      </c>
      <c r="J542" s="226">
        <f t="shared" si="101"/>
        <v>53.88292336044519</v>
      </c>
      <c r="K542" s="227">
        <f t="shared" si="96"/>
        <v>87.564741542263363</v>
      </c>
      <c r="L542" s="226">
        <f t="shared" si="107"/>
        <v>-0.85904527326087532</v>
      </c>
      <c r="M542" s="228">
        <f t="shared" si="105"/>
        <v>0.85904527326087532</v>
      </c>
      <c r="N542" s="229">
        <f t="shared" si="106"/>
        <v>2.0879604700531145</v>
      </c>
      <c r="O542" s="229">
        <f t="shared" si="102"/>
        <v>0</v>
      </c>
      <c r="P542" s="229">
        <f t="shared" si="103"/>
        <v>-2.0879604700531145</v>
      </c>
      <c r="Q542" s="230">
        <f t="shared" si="97"/>
        <v>0</v>
      </c>
      <c r="R542" s="231">
        <f t="shared" si="98"/>
        <v>87.564741542263363</v>
      </c>
      <c r="S542" s="3"/>
      <c r="T542" s="3"/>
      <c r="U542" s="3"/>
      <c r="V542" s="3"/>
      <c r="W542" s="233">
        <f t="shared" si="104"/>
        <v>39611</v>
      </c>
    </row>
    <row r="543" spans="1:23" s="234" customFormat="1" x14ac:dyDescent="0.25">
      <c r="A543" s="3"/>
      <c r="B543" s="218">
        <f>+Datos!B534</f>
        <v>2008</v>
      </c>
      <c r="C543" s="219">
        <f>+Datos!C534</f>
        <v>6</v>
      </c>
      <c r="D543" s="220">
        <f>+Datos!D534</f>
        <v>13</v>
      </c>
      <c r="E543" s="221">
        <f>+Datos!E534</f>
        <v>0</v>
      </c>
      <c r="F543" s="222">
        <f>+Datos!F534</f>
        <v>2.9441966158168205</v>
      </c>
      <c r="G543" s="223">
        <f>+Datos!G534</f>
        <v>1</v>
      </c>
      <c r="H543" s="224">
        <f t="shared" si="99"/>
        <v>2.9441966158168205</v>
      </c>
      <c r="I543" s="225">
        <f t="shared" si="100"/>
        <v>-2.9441966158168205</v>
      </c>
      <c r="J543" s="226">
        <f t="shared" si="101"/>
        <v>53.038158416532717</v>
      </c>
      <c r="K543" s="227">
        <f t="shared" si="96"/>
        <v>86.719976598350897</v>
      </c>
      <c r="L543" s="226">
        <f t="shared" si="107"/>
        <v>-0.84476494391246604</v>
      </c>
      <c r="M543" s="228">
        <f t="shared" si="105"/>
        <v>0.84476494391246604</v>
      </c>
      <c r="N543" s="229">
        <f t="shared" si="106"/>
        <v>2.0994316719043544</v>
      </c>
      <c r="O543" s="229">
        <f t="shared" si="102"/>
        <v>0</v>
      </c>
      <c r="P543" s="229">
        <f t="shared" si="103"/>
        <v>-2.0994316719043544</v>
      </c>
      <c r="Q543" s="230">
        <f t="shared" si="97"/>
        <v>0</v>
      </c>
      <c r="R543" s="231">
        <f t="shared" si="98"/>
        <v>86.719976598350897</v>
      </c>
      <c r="S543" s="3"/>
      <c r="T543" s="3"/>
      <c r="U543" s="3"/>
      <c r="V543" s="3"/>
      <c r="W543" s="233">
        <f t="shared" si="104"/>
        <v>39612</v>
      </c>
    </row>
    <row r="544" spans="1:23" s="234" customFormat="1" x14ac:dyDescent="0.25">
      <c r="A544" s="3"/>
      <c r="B544" s="218">
        <f>+Datos!B535</f>
        <v>2008</v>
      </c>
      <c r="C544" s="219">
        <f>+Datos!C535</f>
        <v>6</v>
      </c>
      <c r="D544" s="220">
        <f>+Datos!D535</f>
        <v>14</v>
      </c>
      <c r="E544" s="221">
        <f>+Datos!E535</f>
        <v>0</v>
      </c>
      <c r="F544" s="222">
        <f>+Datos!F535</f>
        <v>2.9418838955136524</v>
      </c>
      <c r="G544" s="223">
        <f>+Datos!G535</f>
        <v>1</v>
      </c>
      <c r="H544" s="224">
        <f t="shared" si="99"/>
        <v>2.9418838955136524</v>
      </c>
      <c r="I544" s="225">
        <f t="shared" si="100"/>
        <v>-2.9418838955136524</v>
      </c>
      <c r="J544" s="226">
        <f t="shared" si="101"/>
        <v>52.20728554843236</v>
      </c>
      <c r="K544" s="227">
        <f t="shared" si="96"/>
        <v>85.88910373025054</v>
      </c>
      <c r="L544" s="226">
        <f t="shared" si="107"/>
        <v>-0.83087286810035721</v>
      </c>
      <c r="M544" s="228">
        <f t="shared" si="105"/>
        <v>0.83087286810035721</v>
      </c>
      <c r="N544" s="229">
        <f t="shared" si="106"/>
        <v>2.1110110274132952</v>
      </c>
      <c r="O544" s="229">
        <f t="shared" si="102"/>
        <v>0</v>
      </c>
      <c r="P544" s="229">
        <f t="shared" si="103"/>
        <v>-2.1110110274132952</v>
      </c>
      <c r="Q544" s="230">
        <f t="shared" si="97"/>
        <v>0</v>
      </c>
      <c r="R544" s="231">
        <f t="shared" si="98"/>
        <v>85.88910373025054</v>
      </c>
      <c r="S544" s="3"/>
      <c r="T544" s="3"/>
      <c r="U544" s="3"/>
      <c r="V544" s="3"/>
      <c r="W544" s="233">
        <f t="shared" si="104"/>
        <v>39613</v>
      </c>
    </row>
    <row r="545" spans="1:23" s="234" customFormat="1" x14ac:dyDescent="0.25">
      <c r="A545" s="3"/>
      <c r="B545" s="218">
        <f>+Datos!B536</f>
        <v>2008</v>
      </c>
      <c r="C545" s="219">
        <f>+Datos!C536</f>
        <v>6</v>
      </c>
      <c r="D545" s="220">
        <f>+Datos!D536</f>
        <v>15</v>
      </c>
      <c r="E545" s="221">
        <f>+Datos!E536</f>
        <v>0</v>
      </c>
      <c r="F545" s="222">
        <f>+Datos!F536</f>
        <v>2.9400681216819602</v>
      </c>
      <c r="G545" s="223">
        <f>+Datos!G536</f>
        <v>1</v>
      </c>
      <c r="H545" s="224">
        <f t="shared" si="99"/>
        <v>2.9400681216819602</v>
      </c>
      <c r="I545" s="225">
        <f t="shared" si="100"/>
        <v>-2.9400681216819602</v>
      </c>
      <c r="J545" s="226">
        <f t="shared" si="101"/>
        <v>51.389929596477074</v>
      </c>
      <c r="K545" s="227">
        <f t="shared" si="96"/>
        <v>85.071747778295247</v>
      </c>
      <c r="L545" s="226">
        <f t="shared" si="107"/>
        <v>-0.81735595195529243</v>
      </c>
      <c r="M545" s="228">
        <f t="shared" si="105"/>
        <v>0.81735595195529243</v>
      </c>
      <c r="N545" s="229">
        <f t="shared" si="106"/>
        <v>2.1227121697266678</v>
      </c>
      <c r="O545" s="229">
        <f t="shared" si="102"/>
        <v>0</v>
      </c>
      <c r="P545" s="229">
        <f t="shared" si="103"/>
        <v>-2.1227121697266678</v>
      </c>
      <c r="Q545" s="230">
        <f t="shared" si="97"/>
        <v>0</v>
      </c>
      <c r="R545" s="231">
        <f t="shared" si="98"/>
        <v>85.071747778295247</v>
      </c>
      <c r="S545" s="3"/>
      <c r="T545" s="3"/>
      <c r="U545" s="3"/>
      <c r="V545" s="3"/>
      <c r="W545" s="233">
        <f t="shared" si="104"/>
        <v>39614</v>
      </c>
    </row>
    <row r="546" spans="1:23" s="234" customFormat="1" x14ac:dyDescent="0.25">
      <c r="A546" s="3"/>
      <c r="B546" s="218">
        <f>+Datos!B537</f>
        <v>2008</v>
      </c>
      <c r="C546" s="219">
        <f>+Datos!C537</f>
        <v>6</v>
      </c>
      <c r="D546" s="220">
        <f>+Datos!D537</f>
        <v>16</v>
      </c>
      <c r="E546" s="221">
        <f>+Datos!E537</f>
        <v>0</v>
      </c>
      <c r="F546" s="222">
        <f>+Datos!F537</f>
        <v>2.9387497159895979</v>
      </c>
      <c r="G546" s="223">
        <f>+Datos!G537</f>
        <v>1</v>
      </c>
      <c r="H546" s="224">
        <f t="shared" si="99"/>
        <v>2.9387497159895979</v>
      </c>
      <c r="I546" s="225">
        <f t="shared" si="100"/>
        <v>-2.9387497159895979</v>
      </c>
      <c r="J546" s="226">
        <f t="shared" si="101"/>
        <v>50.5857280970842</v>
      </c>
      <c r="K546" s="227">
        <f t="shared" si="96"/>
        <v>84.267546278902387</v>
      </c>
      <c r="L546" s="226">
        <f t="shared" si="107"/>
        <v>-0.80420149939286034</v>
      </c>
      <c r="M546" s="228">
        <f t="shared" si="105"/>
        <v>0.80420149939286034</v>
      </c>
      <c r="N546" s="229">
        <f t="shared" si="106"/>
        <v>2.1345482165967375</v>
      </c>
      <c r="O546" s="229">
        <f t="shared" si="102"/>
        <v>0</v>
      </c>
      <c r="P546" s="229">
        <f t="shared" si="103"/>
        <v>-2.1345482165967375</v>
      </c>
      <c r="Q546" s="230">
        <f t="shared" si="97"/>
        <v>0</v>
      </c>
      <c r="R546" s="231">
        <f t="shared" si="98"/>
        <v>84.267546278902387</v>
      </c>
      <c r="S546" s="3"/>
      <c r="T546" s="3"/>
      <c r="U546" s="3"/>
      <c r="V546" s="3"/>
      <c r="W546" s="233">
        <f t="shared" si="104"/>
        <v>39615</v>
      </c>
    </row>
    <row r="547" spans="1:23" s="234" customFormat="1" x14ac:dyDescent="0.25">
      <c r="A547" s="3"/>
      <c r="B547" s="218">
        <f>+Datos!B538</f>
        <v>2008</v>
      </c>
      <c r="C547" s="219">
        <f>+Datos!C538</f>
        <v>6</v>
      </c>
      <c r="D547" s="220">
        <f>+Datos!D538</f>
        <v>17</v>
      </c>
      <c r="E547" s="221">
        <f>+Datos!E538</f>
        <v>0</v>
      </c>
      <c r="F547" s="222">
        <f>+Datos!F538</f>
        <v>2.9379289824947659</v>
      </c>
      <c r="G547" s="223">
        <f>+Datos!G538</f>
        <v>1</v>
      </c>
      <c r="H547" s="224">
        <f t="shared" si="99"/>
        <v>2.9379289824947659</v>
      </c>
      <c r="I547" s="225">
        <f t="shared" si="100"/>
        <v>-2.9379289824947659</v>
      </c>
      <c r="J547" s="226">
        <f t="shared" si="101"/>
        <v>49.794330898694476</v>
      </c>
      <c r="K547" s="227">
        <f t="shared" si="96"/>
        <v>83.476149080512656</v>
      </c>
      <c r="L547" s="226">
        <f t="shared" si="107"/>
        <v>-0.79139719838973122</v>
      </c>
      <c r="M547" s="228">
        <f t="shared" si="105"/>
        <v>0.79139719838973122</v>
      </c>
      <c r="N547" s="229">
        <f t="shared" si="106"/>
        <v>2.1465317841050346</v>
      </c>
      <c r="O547" s="229">
        <f t="shared" si="102"/>
        <v>0</v>
      </c>
      <c r="P547" s="229">
        <f t="shared" si="103"/>
        <v>-2.1465317841050346</v>
      </c>
      <c r="Q547" s="230">
        <f t="shared" si="97"/>
        <v>0</v>
      </c>
      <c r="R547" s="231">
        <f t="shared" si="98"/>
        <v>83.476149080512656</v>
      </c>
      <c r="S547" s="3"/>
      <c r="T547" s="3"/>
      <c r="U547" s="3"/>
      <c r="V547" s="3"/>
      <c r="W547" s="233">
        <f t="shared" si="104"/>
        <v>39616</v>
      </c>
    </row>
    <row r="548" spans="1:23" s="234" customFormat="1" x14ac:dyDescent="0.25">
      <c r="A548" s="3"/>
      <c r="B548" s="218">
        <f>+Datos!B539</f>
        <v>2008</v>
      </c>
      <c r="C548" s="219">
        <f>+Datos!C539</f>
        <v>6</v>
      </c>
      <c r="D548" s="220">
        <f>+Datos!D539</f>
        <v>18</v>
      </c>
      <c r="E548" s="221">
        <f>+Datos!E539</f>
        <v>0</v>
      </c>
      <c r="F548" s="222">
        <f>+Datos!F539</f>
        <v>2.9376061076460438</v>
      </c>
      <c r="G548" s="223">
        <f>+Datos!G539</f>
        <v>1</v>
      </c>
      <c r="H548" s="224">
        <f t="shared" si="99"/>
        <v>2.9376061076460438</v>
      </c>
      <c r="I548" s="225">
        <f t="shared" si="100"/>
        <v>-2.9376061076460438</v>
      </c>
      <c r="J548" s="226">
        <f t="shared" si="101"/>
        <v>49.015399790843496</v>
      </c>
      <c r="K548" s="227">
        <f t="shared" si="96"/>
        <v>82.697217972661676</v>
      </c>
      <c r="L548" s="226">
        <f t="shared" si="107"/>
        <v>-0.77893110785097974</v>
      </c>
      <c r="M548" s="228">
        <f t="shared" si="105"/>
        <v>0.77893110785097974</v>
      </c>
      <c r="N548" s="229">
        <f t="shared" si="106"/>
        <v>2.1586749997950641</v>
      </c>
      <c r="O548" s="229">
        <f t="shared" si="102"/>
        <v>0</v>
      </c>
      <c r="P548" s="229">
        <f t="shared" si="103"/>
        <v>-2.1586749997950641</v>
      </c>
      <c r="Q548" s="230">
        <f t="shared" si="97"/>
        <v>0</v>
      </c>
      <c r="R548" s="231">
        <f t="shared" si="98"/>
        <v>82.697217972661676</v>
      </c>
      <c r="S548" s="3"/>
      <c r="T548" s="3"/>
      <c r="U548" s="3"/>
      <c r="V548" s="3"/>
      <c r="W548" s="233">
        <f t="shared" si="104"/>
        <v>39617</v>
      </c>
    </row>
    <row r="549" spans="1:23" s="234" customFormat="1" x14ac:dyDescent="0.25">
      <c r="A549" s="3"/>
      <c r="B549" s="218">
        <f>+Datos!B540</f>
        <v>2008</v>
      </c>
      <c r="C549" s="219">
        <f>+Datos!C540</f>
        <v>6</v>
      </c>
      <c r="D549" s="220">
        <f>+Datos!D540</f>
        <v>19</v>
      </c>
      <c r="E549" s="221">
        <f>+Datos!E540</f>
        <v>0</v>
      </c>
      <c r="F549" s="222">
        <f>+Datos!F540</f>
        <v>2.9377811602823951</v>
      </c>
      <c r="G549" s="223">
        <f>+Datos!G540</f>
        <v>1</v>
      </c>
      <c r="H549" s="224">
        <f t="shared" si="99"/>
        <v>2.9377811602823951</v>
      </c>
      <c r="I549" s="225">
        <f t="shared" si="100"/>
        <v>-2.9377811602823951</v>
      </c>
      <c r="J549" s="226">
        <f t="shared" si="101"/>
        <v>48.248608145796389</v>
      </c>
      <c r="K549" s="227">
        <f t="shared" si="96"/>
        <v>81.930426327614569</v>
      </c>
      <c r="L549" s="226">
        <f t="shared" si="107"/>
        <v>-0.76679164504710684</v>
      </c>
      <c r="M549" s="228">
        <f t="shared" si="105"/>
        <v>0.76679164504710684</v>
      </c>
      <c r="N549" s="229">
        <f t="shared" si="106"/>
        <v>2.1709895152352883</v>
      </c>
      <c r="O549" s="229">
        <f t="shared" si="102"/>
        <v>0</v>
      </c>
      <c r="P549" s="229">
        <f t="shared" si="103"/>
        <v>-2.1709895152352883</v>
      </c>
      <c r="Q549" s="230">
        <f t="shared" si="97"/>
        <v>0</v>
      </c>
      <c r="R549" s="231">
        <f t="shared" si="98"/>
        <v>81.930426327614569</v>
      </c>
      <c r="S549" s="3"/>
      <c r="T549" s="3"/>
      <c r="U549" s="3"/>
      <c r="V549" s="3"/>
      <c r="W549" s="233">
        <f t="shared" si="104"/>
        <v>39618</v>
      </c>
    </row>
    <row r="550" spans="1:23" s="234" customFormat="1" x14ac:dyDescent="0.25">
      <c r="A550" s="3"/>
      <c r="B550" s="218">
        <f>+Datos!B541</f>
        <v>2008</v>
      </c>
      <c r="C550" s="219">
        <f>+Datos!C541</f>
        <v>6</v>
      </c>
      <c r="D550" s="220">
        <f>+Datos!D541</f>
        <v>20</v>
      </c>
      <c r="E550" s="221">
        <f>+Datos!E541</f>
        <v>0</v>
      </c>
      <c r="F550" s="222">
        <f>+Datos!F541</f>
        <v>2.9384540916331194</v>
      </c>
      <c r="G550" s="223">
        <f>+Datos!G541</f>
        <v>1</v>
      </c>
      <c r="H550" s="224">
        <f t="shared" si="99"/>
        <v>2.9384540916331194</v>
      </c>
      <c r="I550" s="225">
        <f t="shared" si="100"/>
        <v>-2.9384540916331194</v>
      </c>
      <c r="J550" s="226">
        <f t="shared" si="101"/>
        <v>47.493640572198245</v>
      </c>
      <c r="K550" s="227">
        <f t="shared" si="96"/>
        <v>81.175458754016432</v>
      </c>
      <c r="L550" s="226">
        <f t="shared" si="107"/>
        <v>-0.75496757359813671</v>
      </c>
      <c r="M550" s="228">
        <f t="shared" si="105"/>
        <v>0.75496757359813671</v>
      </c>
      <c r="N550" s="229">
        <f t="shared" si="106"/>
        <v>2.1834865180349827</v>
      </c>
      <c r="O550" s="229">
        <f t="shared" si="102"/>
        <v>0</v>
      </c>
      <c r="P550" s="229">
        <f t="shared" si="103"/>
        <v>-2.1834865180349827</v>
      </c>
      <c r="Q550" s="230">
        <f t="shared" si="97"/>
        <v>0</v>
      </c>
      <c r="R550" s="231">
        <f t="shared" si="98"/>
        <v>81.175458754016432</v>
      </c>
      <c r="S550" s="3"/>
      <c r="T550" s="3"/>
      <c r="U550" s="3"/>
      <c r="V550" s="3"/>
      <c r="W550" s="233">
        <f t="shared" si="104"/>
        <v>39619</v>
      </c>
    </row>
    <row r="551" spans="1:23" s="234" customFormat="1" x14ac:dyDescent="0.25">
      <c r="A551" s="3"/>
      <c r="B551" s="218">
        <f>+Datos!B542</f>
        <v>2008</v>
      </c>
      <c r="C551" s="219">
        <f>+Datos!C542</f>
        <v>6</v>
      </c>
      <c r="D551" s="220">
        <f>+Datos!D542</f>
        <v>21</v>
      </c>
      <c r="E551" s="221">
        <f>+Datos!E542</f>
        <v>0</v>
      </c>
      <c r="F551" s="222">
        <f>+Datos!F542</f>
        <v>2.9396247353179108</v>
      </c>
      <c r="G551" s="223">
        <f>+Datos!G542</f>
        <v>1</v>
      </c>
      <c r="H551" s="224">
        <f t="shared" si="99"/>
        <v>2.9396247353179108</v>
      </c>
      <c r="I551" s="225">
        <f t="shared" si="100"/>
        <v>-2.9396247353179108</v>
      </c>
      <c r="J551" s="226">
        <f t="shared" si="101"/>
        <v>46.750192580213579</v>
      </c>
      <c r="K551" s="227">
        <f t="shared" si="96"/>
        <v>80.432010762031751</v>
      </c>
      <c r="L551" s="226">
        <f t="shared" si="107"/>
        <v>-0.74344799198468081</v>
      </c>
      <c r="M551" s="228">
        <f t="shared" si="105"/>
        <v>0.74344799198468081</v>
      </c>
      <c r="N551" s="229">
        <f t="shared" si="106"/>
        <v>2.19617674333323</v>
      </c>
      <c r="O551" s="229">
        <f t="shared" si="102"/>
        <v>0</v>
      </c>
      <c r="P551" s="229">
        <f t="shared" si="103"/>
        <v>-2.19617674333323</v>
      </c>
      <c r="Q551" s="230">
        <f t="shared" si="97"/>
        <v>0</v>
      </c>
      <c r="R551" s="231">
        <f t="shared" si="98"/>
        <v>80.432010762031751</v>
      </c>
      <c r="S551" s="3"/>
      <c r="T551" s="3"/>
      <c r="U551" s="3"/>
      <c r="V551" s="3"/>
      <c r="W551" s="233">
        <f t="shared" si="104"/>
        <v>39620</v>
      </c>
    </row>
    <row r="552" spans="1:23" s="234" customFormat="1" x14ac:dyDescent="0.25">
      <c r="A552" s="3"/>
      <c r="B552" s="218">
        <f>+Datos!B543</f>
        <v>2008</v>
      </c>
      <c r="C552" s="219">
        <f>+Datos!C543</f>
        <v>6</v>
      </c>
      <c r="D552" s="220">
        <f>+Datos!D543</f>
        <v>22</v>
      </c>
      <c r="E552" s="221">
        <f>+Datos!E543</f>
        <v>0</v>
      </c>
      <c r="F552" s="222">
        <f>+Datos!F543</f>
        <v>2.9412928073468168</v>
      </c>
      <c r="G552" s="223">
        <f>+Datos!G543</f>
        <v>1</v>
      </c>
      <c r="H552" s="224">
        <f t="shared" si="99"/>
        <v>2.9412928073468168</v>
      </c>
      <c r="I552" s="225">
        <f t="shared" si="100"/>
        <v>-2.9412928073468168</v>
      </c>
      <c r="J552" s="226">
        <f t="shared" si="101"/>
        <v>46.017970257648471</v>
      </c>
      <c r="K552" s="227">
        <f t="shared" si="96"/>
        <v>79.699788439466658</v>
      </c>
      <c r="L552" s="226">
        <f t="shared" si="107"/>
        <v>-0.73222232256509301</v>
      </c>
      <c r="M552" s="228">
        <f t="shared" si="105"/>
        <v>0.73222232256509301</v>
      </c>
      <c r="N552" s="229">
        <f t="shared" si="106"/>
        <v>2.2090704847817237</v>
      </c>
      <c r="O552" s="229">
        <f t="shared" si="102"/>
        <v>0</v>
      </c>
      <c r="P552" s="229">
        <f t="shared" si="103"/>
        <v>-2.2090704847817237</v>
      </c>
      <c r="Q552" s="230">
        <f t="shared" si="97"/>
        <v>0</v>
      </c>
      <c r="R552" s="231">
        <f t="shared" si="98"/>
        <v>79.699788439466658</v>
      </c>
      <c r="S552" s="3"/>
      <c r="T552" s="3"/>
      <c r="U552" s="3"/>
      <c r="V552" s="3"/>
      <c r="W552" s="233">
        <f t="shared" si="104"/>
        <v>39621</v>
      </c>
    </row>
    <row r="553" spans="1:23" s="234" customFormat="1" x14ac:dyDescent="0.25">
      <c r="A553" s="3"/>
      <c r="B553" s="218">
        <f>+Datos!B544</f>
        <v>2008</v>
      </c>
      <c r="C553" s="219">
        <f>+Datos!C544</f>
        <v>6</v>
      </c>
      <c r="D553" s="220">
        <f>+Datos!D544</f>
        <v>23</v>
      </c>
      <c r="E553" s="221">
        <f>+Datos!E544</f>
        <v>0</v>
      </c>
      <c r="F553" s="222">
        <f>+Datos!F544</f>
        <v>2.9434579061202579</v>
      </c>
      <c r="G553" s="223">
        <f>+Datos!G544</f>
        <v>1</v>
      </c>
      <c r="H553" s="224">
        <f t="shared" si="99"/>
        <v>2.9434579061202579</v>
      </c>
      <c r="I553" s="225">
        <f t="shared" si="100"/>
        <v>-2.9434579061202579</v>
      </c>
      <c r="J553" s="226">
        <f t="shared" si="101"/>
        <v>45.296689956568422</v>
      </c>
      <c r="K553" s="227">
        <f t="shared" si="96"/>
        <v>78.978508138386601</v>
      </c>
      <c r="L553" s="226">
        <f t="shared" si="107"/>
        <v>-0.72128030108005703</v>
      </c>
      <c r="M553" s="228">
        <f t="shared" si="105"/>
        <v>0.72128030108005703</v>
      </c>
      <c r="N553" s="229">
        <f t="shared" si="106"/>
        <v>2.2221776050402009</v>
      </c>
      <c r="O553" s="229">
        <f t="shared" si="102"/>
        <v>0</v>
      </c>
      <c r="P553" s="229">
        <f t="shared" si="103"/>
        <v>-2.2221776050402009</v>
      </c>
      <c r="Q553" s="230">
        <f t="shared" si="97"/>
        <v>0</v>
      </c>
      <c r="R553" s="231">
        <f t="shared" si="98"/>
        <v>78.978508138386601</v>
      </c>
      <c r="S553" s="3"/>
      <c r="T553" s="3"/>
      <c r="U553" s="3"/>
      <c r="V553" s="3"/>
      <c r="W553" s="233">
        <f t="shared" si="104"/>
        <v>39622</v>
      </c>
    </row>
    <row r="554" spans="1:23" s="234" customFormat="1" x14ac:dyDescent="0.25">
      <c r="A554" s="3"/>
      <c r="B554" s="218">
        <f>+Datos!B545</f>
        <v>2008</v>
      </c>
      <c r="C554" s="219">
        <f>+Datos!C545</f>
        <v>6</v>
      </c>
      <c r="D554" s="220">
        <f>+Datos!D545</f>
        <v>24</v>
      </c>
      <c r="E554" s="221">
        <f>+Datos!E545</f>
        <v>0</v>
      </c>
      <c r="F554" s="222">
        <f>+Datos!F545</f>
        <v>2.9461195124290174</v>
      </c>
      <c r="G554" s="223">
        <f>+Datos!G545</f>
        <v>1</v>
      </c>
      <c r="H554" s="224">
        <f t="shared" si="99"/>
        <v>2.9461195124290174</v>
      </c>
      <c r="I554" s="225">
        <f t="shared" si="100"/>
        <v>-2.9461195124290174</v>
      </c>
      <c r="J554" s="226">
        <f t="shared" si="101"/>
        <v>44.586077989943952</v>
      </c>
      <c r="K554" s="227">
        <f t="shared" si="96"/>
        <v>78.267896171762132</v>
      </c>
      <c r="L554" s="226">
        <f t="shared" si="107"/>
        <v>-0.71061196662446946</v>
      </c>
      <c r="M554" s="228">
        <f t="shared" si="105"/>
        <v>0.71061196662446946</v>
      </c>
      <c r="N554" s="229">
        <f t="shared" si="106"/>
        <v>2.2355075458045479</v>
      </c>
      <c r="O554" s="229">
        <f t="shared" si="102"/>
        <v>0</v>
      </c>
      <c r="P554" s="229">
        <f t="shared" si="103"/>
        <v>-2.2355075458045479</v>
      </c>
      <c r="Q554" s="230">
        <f t="shared" si="97"/>
        <v>0</v>
      </c>
      <c r="R554" s="231">
        <f t="shared" si="98"/>
        <v>78.267896171762132</v>
      </c>
      <c r="S554" s="3"/>
      <c r="T554" s="3"/>
      <c r="U554" s="3"/>
      <c r="V554" s="3"/>
      <c r="W554" s="233">
        <f t="shared" si="104"/>
        <v>39623</v>
      </c>
    </row>
    <row r="555" spans="1:23" s="234" customFormat="1" x14ac:dyDescent="0.25">
      <c r="A555" s="3"/>
      <c r="B555" s="218">
        <f>+Datos!B546</f>
        <v>2008</v>
      </c>
      <c r="C555" s="219">
        <f>+Datos!C546</f>
        <v>6</v>
      </c>
      <c r="D555" s="220">
        <f>+Datos!D546</f>
        <v>25</v>
      </c>
      <c r="E555" s="221">
        <f>+Datos!E546</f>
        <v>0</v>
      </c>
      <c r="F555" s="222">
        <f>+Datos!F546</f>
        <v>2.9492769894542565</v>
      </c>
      <c r="G555" s="223">
        <f>+Datos!G546</f>
        <v>1</v>
      </c>
      <c r="H555" s="224">
        <f t="shared" si="99"/>
        <v>2.9492769894542565</v>
      </c>
      <c r="I555" s="225">
        <f t="shared" si="100"/>
        <v>-2.9492769894542565</v>
      </c>
      <c r="J555" s="226">
        <f t="shared" si="101"/>
        <v>43.885870337874152</v>
      </c>
      <c r="K555" s="227">
        <f t="shared" si="96"/>
        <v>77.567688519692325</v>
      </c>
      <c r="L555" s="226">
        <f t="shared" si="107"/>
        <v>-0.70020765206980684</v>
      </c>
      <c r="M555" s="228">
        <f t="shared" si="105"/>
        <v>0.70020765206980684</v>
      </c>
      <c r="N555" s="229">
        <f t="shared" si="106"/>
        <v>2.2490693373844497</v>
      </c>
      <c r="O555" s="229">
        <f t="shared" si="102"/>
        <v>0</v>
      </c>
      <c r="P555" s="229">
        <f t="shared" si="103"/>
        <v>-2.2490693373844497</v>
      </c>
      <c r="Q555" s="230">
        <f t="shared" si="97"/>
        <v>0</v>
      </c>
      <c r="R555" s="231">
        <f t="shared" si="98"/>
        <v>77.567688519692325</v>
      </c>
      <c r="S555" s="3"/>
      <c r="T555" s="3"/>
      <c r="U555" s="3"/>
      <c r="V555" s="3"/>
      <c r="W555" s="233">
        <f t="shared" si="104"/>
        <v>39624</v>
      </c>
    </row>
    <row r="556" spans="1:23" s="234" customFormat="1" x14ac:dyDescent="0.25">
      <c r="A556" s="3"/>
      <c r="B556" s="218">
        <f>+Datos!B547</f>
        <v>2008</v>
      </c>
      <c r="C556" s="219">
        <f>+Datos!C547</f>
        <v>6</v>
      </c>
      <c r="D556" s="220">
        <f>+Datos!D547</f>
        <v>26</v>
      </c>
      <c r="E556" s="221">
        <f>+Datos!E547</f>
        <v>0</v>
      </c>
      <c r="F556" s="222">
        <f>+Datos!F547</f>
        <v>2.952929582767494</v>
      </c>
      <c r="G556" s="223">
        <f>+Datos!G547</f>
        <v>1</v>
      </c>
      <c r="H556" s="224">
        <f t="shared" si="99"/>
        <v>2.952929582767494</v>
      </c>
      <c r="I556" s="225">
        <f t="shared" si="100"/>
        <v>-2.952929582767494</v>
      </c>
      <c r="J556" s="226">
        <f t="shared" si="101"/>
        <v>43.195812362956225</v>
      </c>
      <c r="K556" s="227">
        <f t="shared" si="96"/>
        <v>76.877630544774405</v>
      </c>
      <c r="L556" s="226">
        <f t="shared" si="107"/>
        <v>-0.69005797491792009</v>
      </c>
      <c r="M556" s="228">
        <f t="shared" si="105"/>
        <v>0.69005797491792009</v>
      </c>
      <c r="N556" s="229">
        <f t="shared" si="106"/>
        <v>2.2628716078495739</v>
      </c>
      <c r="O556" s="229">
        <f t="shared" si="102"/>
        <v>0</v>
      </c>
      <c r="P556" s="229">
        <f t="shared" si="103"/>
        <v>-2.2628716078495739</v>
      </c>
      <c r="Q556" s="230">
        <f t="shared" si="97"/>
        <v>0</v>
      </c>
      <c r="R556" s="231">
        <f t="shared" si="98"/>
        <v>76.877630544774405</v>
      </c>
      <c r="S556" s="3"/>
      <c r="T556" s="3"/>
      <c r="U556" s="3"/>
      <c r="V556" s="3"/>
      <c r="W556" s="233">
        <f t="shared" si="104"/>
        <v>39625</v>
      </c>
    </row>
    <row r="557" spans="1:23" s="234" customFormat="1" x14ac:dyDescent="0.25">
      <c r="A557" s="3"/>
      <c r="B557" s="218">
        <f>+Datos!B548</f>
        <v>2008</v>
      </c>
      <c r="C557" s="219">
        <f>+Datos!C548</f>
        <v>6</v>
      </c>
      <c r="D557" s="220">
        <f>+Datos!D548</f>
        <v>27</v>
      </c>
      <c r="E557" s="221">
        <f>+Datos!E548</f>
        <v>0</v>
      </c>
      <c r="F557" s="222">
        <f>+Datos!F548</f>
        <v>2.9570764203306212</v>
      </c>
      <c r="G557" s="223">
        <f>+Datos!G548</f>
        <v>1</v>
      </c>
      <c r="H557" s="224">
        <f t="shared" si="99"/>
        <v>2.9570764203306212</v>
      </c>
      <c r="I557" s="225">
        <f t="shared" si="100"/>
        <v>-2.9570764203306212</v>
      </c>
      <c r="J557" s="226">
        <f t="shared" si="101"/>
        <v>42.515658534386134</v>
      </c>
      <c r="K557" s="227">
        <f t="shared" si="96"/>
        <v>76.197476716204307</v>
      </c>
      <c r="L557" s="226">
        <f t="shared" si="107"/>
        <v>-0.68015382857009854</v>
      </c>
      <c r="M557" s="228">
        <f t="shared" si="105"/>
        <v>0.68015382857009854</v>
      </c>
      <c r="N557" s="229">
        <f t="shared" si="106"/>
        <v>2.2769225917605227</v>
      </c>
      <c r="O557" s="229">
        <f t="shared" si="102"/>
        <v>0</v>
      </c>
      <c r="P557" s="229">
        <f t="shared" si="103"/>
        <v>-2.2769225917605227</v>
      </c>
      <c r="Q557" s="230">
        <f t="shared" si="97"/>
        <v>0</v>
      </c>
      <c r="R557" s="231">
        <f t="shared" si="98"/>
        <v>76.197476716204307</v>
      </c>
      <c r="S557" s="3"/>
      <c r="T557" s="3"/>
      <c r="U557" s="3"/>
      <c r="V557" s="3"/>
      <c r="W557" s="233">
        <f t="shared" si="104"/>
        <v>39626</v>
      </c>
    </row>
    <row r="558" spans="1:23" s="234" customFormat="1" x14ac:dyDescent="0.25">
      <c r="A558" s="3"/>
      <c r="B558" s="218">
        <f>+Datos!B549</f>
        <v>2008</v>
      </c>
      <c r="C558" s="219">
        <f>+Datos!C549</f>
        <v>6</v>
      </c>
      <c r="D558" s="220">
        <f>+Datos!D549</f>
        <v>28</v>
      </c>
      <c r="E558" s="221">
        <f>+Datos!E549</f>
        <v>0</v>
      </c>
      <c r="F558" s="222">
        <f>+Datos!F549</f>
        <v>2.9617165124958995</v>
      </c>
      <c r="G558" s="223">
        <f>+Datos!G549</f>
        <v>1</v>
      </c>
      <c r="H558" s="224">
        <f t="shared" si="99"/>
        <v>2.9617165124958995</v>
      </c>
      <c r="I558" s="225">
        <f t="shared" si="100"/>
        <v>-2.9617165124958995</v>
      </c>
      <c r="J558" s="226">
        <f t="shared" si="101"/>
        <v>41.845172160392202</v>
      </c>
      <c r="K558" s="227">
        <f t="shared" si="96"/>
        <v>75.526990342210382</v>
      </c>
      <c r="L558" s="226">
        <f t="shared" si="107"/>
        <v>-0.67048637399392419</v>
      </c>
      <c r="M558" s="228">
        <f t="shared" si="105"/>
        <v>0.67048637399392419</v>
      </c>
      <c r="N558" s="229">
        <f t="shared" si="106"/>
        <v>2.2912301385019753</v>
      </c>
      <c r="O558" s="229">
        <f t="shared" si="102"/>
        <v>0</v>
      </c>
      <c r="P558" s="229">
        <f t="shared" si="103"/>
        <v>-2.2912301385019753</v>
      </c>
      <c r="Q558" s="230">
        <f t="shared" si="97"/>
        <v>0</v>
      </c>
      <c r="R558" s="231">
        <f t="shared" si="98"/>
        <v>75.526990342210382</v>
      </c>
      <c r="S558" s="3"/>
      <c r="T558" s="3"/>
      <c r="U558" s="3"/>
      <c r="V558" s="3"/>
      <c r="W558" s="233">
        <f t="shared" si="104"/>
        <v>39627</v>
      </c>
    </row>
    <row r="559" spans="1:23" s="234" customFormat="1" x14ac:dyDescent="0.25">
      <c r="A559" s="3"/>
      <c r="B559" s="218">
        <f>+Datos!B550</f>
        <v>2008</v>
      </c>
      <c r="C559" s="219">
        <f>+Datos!C550</f>
        <v>6</v>
      </c>
      <c r="D559" s="220">
        <f>+Datos!D550</f>
        <v>29</v>
      </c>
      <c r="E559" s="221">
        <f>+Datos!E550</f>
        <v>0</v>
      </c>
      <c r="F559" s="222">
        <f>+Datos!F550</f>
        <v>2.9668487520059523</v>
      </c>
      <c r="G559" s="223">
        <f>+Datos!G550</f>
        <v>1</v>
      </c>
      <c r="H559" s="224">
        <f t="shared" si="99"/>
        <v>2.9668487520059523</v>
      </c>
      <c r="I559" s="225">
        <f t="shared" si="100"/>
        <v>-2.9668487520059523</v>
      </c>
      <c r="J559" s="226">
        <f t="shared" si="101"/>
        <v>41.184125128619606</v>
      </c>
      <c r="K559" s="227">
        <f t="shared" si="96"/>
        <v>74.865943310437785</v>
      </c>
      <c r="L559" s="226">
        <f t="shared" si="107"/>
        <v>-0.66104703177259694</v>
      </c>
      <c r="M559" s="228">
        <f t="shared" si="105"/>
        <v>0.66104703177259694</v>
      </c>
      <c r="N559" s="229">
        <f t="shared" si="106"/>
        <v>2.3058017202333554</v>
      </c>
      <c r="O559" s="229">
        <f t="shared" si="102"/>
        <v>0</v>
      </c>
      <c r="P559" s="229">
        <f t="shared" si="103"/>
        <v>-2.3058017202333554</v>
      </c>
      <c r="Q559" s="230">
        <f t="shared" si="97"/>
        <v>0</v>
      </c>
      <c r="R559" s="231">
        <f t="shared" si="98"/>
        <v>74.865943310437785</v>
      </c>
      <c r="S559" s="3"/>
      <c r="T559" s="3"/>
      <c r="U559" s="3"/>
      <c r="V559" s="3"/>
      <c r="W559" s="233">
        <f t="shared" si="104"/>
        <v>39628</v>
      </c>
    </row>
    <row r="560" spans="1:23" s="234" customFormat="1" x14ac:dyDescent="0.25">
      <c r="A560" s="3"/>
      <c r="B560" s="218">
        <f>+Datos!B551</f>
        <v>2008</v>
      </c>
      <c r="C560" s="219">
        <f>+Datos!C551</f>
        <v>6</v>
      </c>
      <c r="D560" s="220">
        <f>+Datos!D551</f>
        <v>30</v>
      </c>
      <c r="E560" s="221">
        <f>+Datos!E551</f>
        <v>0</v>
      </c>
      <c r="F560" s="222">
        <f>+Datos!F551</f>
        <v>2.9724719139937745</v>
      </c>
      <c r="G560" s="223">
        <f>+Datos!G551</f>
        <v>1</v>
      </c>
      <c r="H560" s="224">
        <f t="shared" si="99"/>
        <v>2.9724719139937745</v>
      </c>
      <c r="I560" s="225">
        <f t="shared" si="100"/>
        <v>-2.9724719139937745</v>
      </c>
      <c r="J560" s="226">
        <f t="shared" si="101"/>
        <v>40.532297654099331</v>
      </c>
      <c r="K560" s="227">
        <f t="shared" si="96"/>
        <v>74.214115835917511</v>
      </c>
      <c r="L560" s="226">
        <f t="shared" si="107"/>
        <v>-0.65182747452027456</v>
      </c>
      <c r="M560" s="228">
        <f t="shared" si="105"/>
        <v>0.65182747452027456</v>
      </c>
      <c r="N560" s="229">
        <f t="shared" si="106"/>
        <v>2.3206444394735</v>
      </c>
      <c r="O560" s="229">
        <f t="shared" si="102"/>
        <v>0</v>
      </c>
      <c r="P560" s="229">
        <f t="shared" si="103"/>
        <v>-2.3206444394735</v>
      </c>
      <c r="Q560" s="230">
        <f t="shared" si="97"/>
        <v>0</v>
      </c>
      <c r="R560" s="231">
        <f t="shared" si="98"/>
        <v>74.214115835917511</v>
      </c>
      <c r="S560" s="3"/>
      <c r="T560" s="3"/>
      <c r="U560" s="3"/>
      <c r="V560" s="3"/>
      <c r="W560" s="233">
        <f t="shared" si="104"/>
        <v>39629</v>
      </c>
    </row>
    <row r="561" spans="1:23" s="234" customFormat="1" x14ac:dyDescent="0.25">
      <c r="A561" s="3"/>
      <c r="B561" s="218">
        <f>+Datos!B552</f>
        <v>2008</v>
      </c>
      <c r="C561" s="219">
        <f>+Datos!C552</f>
        <v>7</v>
      </c>
      <c r="D561" s="220">
        <f>+Datos!D552</f>
        <v>1</v>
      </c>
      <c r="E561" s="221">
        <f>+Datos!E552</f>
        <v>0</v>
      </c>
      <c r="F561" s="222">
        <f>+Datos!F552</f>
        <v>2.9785846559827318</v>
      </c>
      <c r="G561" s="223">
        <f>+Datos!G552</f>
        <v>1</v>
      </c>
      <c r="H561" s="224">
        <f t="shared" si="99"/>
        <v>2.9785846559827318</v>
      </c>
      <c r="I561" s="225">
        <f t="shared" si="100"/>
        <v>-2.9785846559827318</v>
      </c>
      <c r="J561" s="226">
        <f t="shared" si="101"/>
        <v>39.889478034450583</v>
      </c>
      <c r="K561" s="227">
        <f t="shared" si="96"/>
        <v>73.571296216268763</v>
      </c>
      <c r="L561" s="226">
        <f t="shared" si="107"/>
        <v>-0.64281961964874768</v>
      </c>
      <c r="M561" s="228">
        <f t="shared" si="105"/>
        <v>0.64281961964874768</v>
      </c>
      <c r="N561" s="229">
        <f t="shared" si="106"/>
        <v>2.3357650363339841</v>
      </c>
      <c r="O561" s="229">
        <f t="shared" si="102"/>
        <v>0</v>
      </c>
      <c r="P561" s="229">
        <f t="shared" si="103"/>
        <v>-2.3357650363339841</v>
      </c>
      <c r="Q561" s="230">
        <f t="shared" si="97"/>
        <v>0</v>
      </c>
      <c r="R561" s="231">
        <f t="shared" si="98"/>
        <v>73.571296216268763</v>
      </c>
      <c r="S561" s="3"/>
      <c r="T561" s="3"/>
      <c r="U561" s="3"/>
      <c r="V561" s="3"/>
      <c r="W561" s="233">
        <f t="shared" si="104"/>
        <v>39630</v>
      </c>
    </row>
    <row r="562" spans="1:23" s="234" customFormat="1" x14ac:dyDescent="0.25">
      <c r="A562" s="3"/>
      <c r="B562" s="218">
        <f>+Datos!B553</f>
        <v>2008</v>
      </c>
      <c r="C562" s="219">
        <f>+Datos!C553</f>
        <v>7</v>
      </c>
      <c r="D562" s="220">
        <f>+Datos!D553</f>
        <v>2</v>
      </c>
      <c r="E562" s="221">
        <f>+Datos!E553</f>
        <v>0</v>
      </c>
      <c r="F562" s="222">
        <f>+Datos!F553</f>
        <v>2.9851855178865523</v>
      </c>
      <c r="G562" s="223">
        <f>+Datos!G553</f>
        <v>1</v>
      </c>
      <c r="H562" s="224">
        <f t="shared" si="99"/>
        <v>2.9851855178865523</v>
      </c>
      <c r="I562" s="225">
        <f t="shared" si="100"/>
        <v>-2.9851855178865523</v>
      </c>
      <c r="J562" s="226">
        <f t="shared" si="101"/>
        <v>39.25546241198024</v>
      </c>
      <c r="K562" s="227">
        <f t="shared" si="96"/>
        <v>72.93728059379842</v>
      </c>
      <c r="L562" s="226">
        <f t="shared" si="107"/>
        <v>-0.63401562247034349</v>
      </c>
      <c r="M562" s="228">
        <f t="shared" si="105"/>
        <v>0.63401562247034349</v>
      </c>
      <c r="N562" s="229">
        <f t="shared" si="106"/>
        <v>2.3511698954162088</v>
      </c>
      <c r="O562" s="229">
        <f t="shared" si="102"/>
        <v>0</v>
      </c>
      <c r="P562" s="229">
        <f t="shared" si="103"/>
        <v>-2.3511698954162088</v>
      </c>
      <c r="Q562" s="230">
        <f t="shared" si="97"/>
        <v>0</v>
      </c>
      <c r="R562" s="231">
        <f t="shared" si="98"/>
        <v>72.93728059379842</v>
      </c>
      <c r="S562" s="3"/>
      <c r="T562" s="3"/>
      <c r="U562" s="3"/>
      <c r="V562" s="3"/>
      <c r="W562" s="233">
        <f t="shared" si="104"/>
        <v>39631</v>
      </c>
    </row>
    <row r="563" spans="1:23" s="234" customFormat="1" x14ac:dyDescent="0.25">
      <c r="A563" s="3"/>
      <c r="B563" s="218">
        <f>+Datos!B554</f>
        <v>2008</v>
      </c>
      <c r="C563" s="219">
        <f>+Datos!C554</f>
        <v>7</v>
      </c>
      <c r="D563" s="220">
        <f>+Datos!D554</f>
        <v>3</v>
      </c>
      <c r="E563" s="221">
        <f>+Datos!E554</f>
        <v>0</v>
      </c>
      <c r="F563" s="222">
        <f>+Datos!F554</f>
        <v>2.9922729220093323</v>
      </c>
      <c r="G563" s="223">
        <f>+Datos!G554</f>
        <v>1</v>
      </c>
      <c r="H563" s="224">
        <f t="shared" si="99"/>
        <v>2.9922729220093323</v>
      </c>
      <c r="I563" s="225">
        <f t="shared" si="100"/>
        <v>-2.9922729220093323</v>
      </c>
      <c r="J563" s="226">
        <f t="shared" si="101"/>
        <v>38.630054542357442</v>
      </c>
      <c r="K563" s="227">
        <f t="shared" si="96"/>
        <v>72.311872724175629</v>
      </c>
      <c r="L563" s="226">
        <f t="shared" si="107"/>
        <v>-0.62540786962279071</v>
      </c>
      <c r="M563" s="228">
        <f t="shared" si="105"/>
        <v>0.62540786962279071</v>
      </c>
      <c r="N563" s="229">
        <f t="shared" si="106"/>
        <v>2.3668650523865415</v>
      </c>
      <c r="O563" s="229">
        <f t="shared" si="102"/>
        <v>0</v>
      </c>
      <c r="P563" s="229">
        <f t="shared" si="103"/>
        <v>-2.3668650523865415</v>
      </c>
      <c r="Q563" s="230">
        <f t="shared" si="97"/>
        <v>0</v>
      </c>
      <c r="R563" s="231">
        <f t="shared" si="98"/>
        <v>72.311872724175629</v>
      </c>
      <c r="S563" s="3"/>
      <c r="T563" s="3"/>
      <c r="U563" s="3"/>
      <c r="V563" s="3"/>
      <c r="W563" s="233">
        <f t="shared" si="104"/>
        <v>39632</v>
      </c>
    </row>
    <row r="564" spans="1:23" s="234" customFormat="1" x14ac:dyDescent="0.25">
      <c r="A564" s="3"/>
      <c r="B564" s="218">
        <f>+Datos!B555</f>
        <v>2008</v>
      </c>
      <c r="C564" s="219">
        <f>+Datos!C555</f>
        <v>7</v>
      </c>
      <c r="D564" s="220">
        <f>+Datos!D555</f>
        <v>4</v>
      </c>
      <c r="E564" s="221">
        <f>+Datos!E555</f>
        <v>0</v>
      </c>
      <c r="F564" s="222">
        <f>+Datos!F555</f>
        <v>2.9998451730455375</v>
      </c>
      <c r="G564" s="223">
        <f>+Datos!G555</f>
        <v>1</v>
      </c>
      <c r="H564" s="224">
        <f t="shared" si="99"/>
        <v>2.9998451730455375</v>
      </c>
      <c r="I564" s="225">
        <f t="shared" si="100"/>
        <v>-2.9998451730455375</v>
      </c>
      <c r="J564" s="226">
        <f t="shared" si="101"/>
        <v>38.013065569555366</v>
      </c>
      <c r="K564" s="227">
        <f t="shared" si="96"/>
        <v>71.694883751373538</v>
      </c>
      <c r="L564" s="226">
        <f t="shared" si="107"/>
        <v>-0.61698897280209053</v>
      </c>
      <c r="M564" s="228">
        <f t="shared" si="105"/>
        <v>0.61698897280209053</v>
      </c>
      <c r="N564" s="229">
        <f t="shared" si="106"/>
        <v>2.382856200243447</v>
      </c>
      <c r="O564" s="229">
        <f t="shared" si="102"/>
        <v>0</v>
      </c>
      <c r="P564" s="229">
        <f t="shared" si="103"/>
        <v>-2.382856200243447</v>
      </c>
      <c r="Q564" s="230">
        <f t="shared" si="97"/>
        <v>0</v>
      </c>
      <c r="R564" s="231">
        <f t="shared" si="98"/>
        <v>71.694883751373538</v>
      </c>
      <c r="S564" s="3"/>
      <c r="T564" s="3"/>
      <c r="U564" s="3"/>
      <c r="V564" s="3"/>
      <c r="W564" s="233">
        <f t="shared" si="104"/>
        <v>39633</v>
      </c>
    </row>
    <row r="565" spans="1:23" s="234" customFormat="1" x14ac:dyDescent="0.25">
      <c r="A565" s="3"/>
      <c r="B565" s="218">
        <f>+Datos!B556</f>
        <v>2008</v>
      </c>
      <c r="C565" s="219">
        <f>+Datos!C556</f>
        <v>7</v>
      </c>
      <c r="D565" s="220">
        <f>+Datos!D556</f>
        <v>5</v>
      </c>
      <c r="E565" s="221">
        <f>+Datos!E556</f>
        <v>0</v>
      </c>
      <c r="F565" s="222">
        <f>+Datos!F556</f>
        <v>3.0079004580800053</v>
      </c>
      <c r="G565" s="223">
        <f>+Datos!G556</f>
        <v>1</v>
      </c>
      <c r="H565" s="224">
        <f t="shared" si="99"/>
        <v>3.0079004580800053</v>
      </c>
      <c r="I565" s="225">
        <f t="shared" si="100"/>
        <v>-3.0079004580800053</v>
      </c>
      <c r="J565" s="226">
        <f t="shared" si="101"/>
        <v>37.404313806765984</v>
      </c>
      <c r="K565" s="227">
        <f t="shared" si="96"/>
        <v>71.086131988584157</v>
      </c>
      <c r="L565" s="226">
        <f t="shared" si="107"/>
        <v>-0.6087517627893817</v>
      </c>
      <c r="M565" s="228">
        <f t="shared" si="105"/>
        <v>0.6087517627893817</v>
      </c>
      <c r="N565" s="229">
        <f t="shared" si="106"/>
        <v>2.3991486952906236</v>
      </c>
      <c r="O565" s="229">
        <f t="shared" si="102"/>
        <v>0</v>
      </c>
      <c r="P565" s="229">
        <f t="shared" si="103"/>
        <v>-2.3991486952906236</v>
      </c>
      <c r="Q565" s="230">
        <f t="shared" si="97"/>
        <v>0</v>
      </c>
      <c r="R565" s="231">
        <f t="shared" si="98"/>
        <v>71.086131988584157</v>
      </c>
      <c r="S565" s="3"/>
      <c r="T565" s="3"/>
      <c r="U565" s="3"/>
      <c r="V565" s="3"/>
      <c r="W565" s="233">
        <f t="shared" si="104"/>
        <v>39634</v>
      </c>
    </row>
    <row r="566" spans="1:23" s="234" customFormat="1" x14ac:dyDescent="0.25">
      <c r="A566" s="3"/>
      <c r="B566" s="218">
        <f>+Datos!B557</f>
        <v>2008</v>
      </c>
      <c r="C566" s="219">
        <f>+Datos!C557</f>
        <v>7</v>
      </c>
      <c r="D566" s="220">
        <f>+Datos!D557</f>
        <v>6</v>
      </c>
      <c r="E566" s="221">
        <f>+Datos!E557</f>
        <v>0</v>
      </c>
      <c r="F566" s="222">
        <f>+Datos!F557</f>
        <v>3.0164368465879297</v>
      </c>
      <c r="G566" s="223">
        <f>+Datos!G557</f>
        <v>1</v>
      </c>
      <c r="H566" s="224">
        <f t="shared" si="99"/>
        <v>3.0164368465879297</v>
      </c>
      <c r="I566" s="225">
        <f t="shared" si="100"/>
        <v>-3.0164368465879297</v>
      </c>
      <c r="J566" s="226">
        <f t="shared" si="101"/>
        <v>36.80362452300669</v>
      </c>
      <c r="K566" s="227">
        <f t="shared" si="96"/>
        <v>70.485442704824862</v>
      </c>
      <c r="L566" s="226">
        <f t="shared" si="107"/>
        <v>-0.60068928375929431</v>
      </c>
      <c r="M566" s="228">
        <f t="shared" si="105"/>
        <v>0.60068928375929431</v>
      </c>
      <c r="N566" s="229">
        <f t="shared" si="106"/>
        <v>2.4157475628286353</v>
      </c>
      <c r="O566" s="229">
        <f t="shared" si="102"/>
        <v>0</v>
      </c>
      <c r="P566" s="229">
        <f t="shared" si="103"/>
        <v>-2.4157475628286353</v>
      </c>
      <c r="Q566" s="230">
        <f t="shared" si="97"/>
        <v>0</v>
      </c>
      <c r="R566" s="231">
        <f t="shared" si="98"/>
        <v>70.485442704824862</v>
      </c>
      <c r="S566" s="3"/>
      <c r="T566" s="3"/>
      <c r="U566" s="3"/>
      <c r="V566" s="3"/>
      <c r="W566" s="233">
        <f t="shared" si="104"/>
        <v>39635</v>
      </c>
    </row>
    <row r="567" spans="1:23" s="234" customFormat="1" x14ac:dyDescent="0.25">
      <c r="A567" s="3"/>
      <c r="B567" s="218">
        <f>+Datos!B558</f>
        <v>2008</v>
      </c>
      <c r="C567" s="219">
        <f>+Datos!C558</f>
        <v>7</v>
      </c>
      <c r="D567" s="220">
        <f>+Datos!D558</f>
        <v>7</v>
      </c>
      <c r="E567" s="221">
        <f>+Datos!E558</f>
        <v>0</v>
      </c>
      <c r="F567" s="222">
        <f>+Datos!F558</f>
        <v>3.0254522904348815</v>
      </c>
      <c r="G567" s="223">
        <f>+Datos!G558</f>
        <v>1</v>
      </c>
      <c r="H567" s="224">
        <f t="shared" si="99"/>
        <v>3.0254522904348815</v>
      </c>
      <c r="I567" s="225">
        <f t="shared" si="100"/>
        <v>-3.0254522904348815</v>
      </c>
      <c r="J567" s="226">
        <f t="shared" si="101"/>
        <v>36.21082973515081</v>
      </c>
      <c r="K567" s="227">
        <f t="shared" si="96"/>
        <v>69.892647916968997</v>
      </c>
      <c r="L567" s="226">
        <f t="shared" si="107"/>
        <v>-0.59279478785586548</v>
      </c>
      <c r="M567" s="228">
        <f t="shared" si="105"/>
        <v>0.59279478785586548</v>
      </c>
      <c r="N567" s="229">
        <f t="shared" si="106"/>
        <v>2.432657502579016</v>
      </c>
      <c r="O567" s="229">
        <f t="shared" si="102"/>
        <v>0</v>
      </c>
      <c r="P567" s="229">
        <f t="shared" si="103"/>
        <v>-2.432657502579016</v>
      </c>
      <c r="Q567" s="230">
        <f t="shared" si="97"/>
        <v>0</v>
      </c>
      <c r="R567" s="231">
        <f t="shared" si="98"/>
        <v>69.892647916968997</v>
      </c>
      <c r="S567" s="3"/>
      <c r="T567" s="3"/>
      <c r="U567" s="3"/>
      <c r="V567" s="3"/>
      <c r="W567" s="233">
        <f t="shared" si="104"/>
        <v>39636</v>
      </c>
    </row>
    <row r="568" spans="1:23" s="234" customFormat="1" x14ac:dyDescent="0.25">
      <c r="A568" s="3"/>
      <c r="B568" s="218">
        <f>+Datos!B559</f>
        <v>2008</v>
      </c>
      <c r="C568" s="219">
        <f>+Datos!C559</f>
        <v>7</v>
      </c>
      <c r="D568" s="220">
        <f>+Datos!D559</f>
        <v>8</v>
      </c>
      <c r="E568" s="221">
        <f>+Datos!E559</f>
        <v>0</v>
      </c>
      <c r="F568" s="222">
        <f>+Datos!F559</f>
        <v>3.0349446238768012</v>
      </c>
      <c r="G568" s="223">
        <f>+Datos!G559</f>
        <v>1</v>
      </c>
      <c r="H568" s="224">
        <f t="shared" si="99"/>
        <v>3.0349446238768012</v>
      </c>
      <c r="I568" s="225">
        <f t="shared" si="100"/>
        <v>-3.0349446238768012</v>
      </c>
      <c r="J568" s="226">
        <f t="shared" si="101"/>
        <v>35.625768005126481</v>
      </c>
      <c r="K568" s="227">
        <f t="shared" si="96"/>
        <v>69.307586186944661</v>
      </c>
      <c r="L568" s="226">
        <f t="shared" si="107"/>
        <v>-0.5850617300243357</v>
      </c>
      <c r="M568" s="228">
        <f t="shared" si="105"/>
        <v>0.5850617300243357</v>
      </c>
      <c r="N568" s="229">
        <f t="shared" si="106"/>
        <v>2.4498828938524655</v>
      </c>
      <c r="O568" s="229">
        <f t="shared" si="102"/>
        <v>0</v>
      </c>
      <c r="P568" s="229">
        <f t="shared" si="103"/>
        <v>-2.4498828938524655</v>
      </c>
      <c r="Q568" s="230">
        <f t="shared" si="97"/>
        <v>0</v>
      </c>
      <c r="R568" s="231">
        <f t="shared" si="98"/>
        <v>69.307586186944661</v>
      </c>
      <c r="S568" s="3"/>
      <c r="T568" s="3"/>
      <c r="U568" s="3"/>
      <c r="V568" s="3"/>
      <c r="W568" s="233">
        <f t="shared" si="104"/>
        <v>39637</v>
      </c>
    </row>
    <row r="569" spans="1:23" s="234" customFormat="1" x14ac:dyDescent="0.25">
      <c r="A569" s="3"/>
      <c r="B569" s="218">
        <f>+Datos!B560</f>
        <v>2008</v>
      </c>
      <c r="C569" s="219">
        <f>+Datos!C560</f>
        <v>7</v>
      </c>
      <c r="D569" s="220">
        <f>+Datos!D560</f>
        <v>9</v>
      </c>
      <c r="E569" s="221">
        <f>+Datos!E560</f>
        <v>0</v>
      </c>
      <c r="F569" s="222">
        <f>+Datos!F560</f>
        <v>3.0449115635600004</v>
      </c>
      <c r="G569" s="223">
        <f>+Datos!G560</f>
        <v>1</v>
      </c>
      <c r="H569" s="224">
        <f t="shared" si="99"/>
        <v>3.0449115635600004</v>
      </c>
      <c r="I569" s="225">
        <f t="shared" si="100"/>
        <v>-3.0449115635600004</v>
      </c>
      <c r="J569" s="226">
        <f t="shared" si="101"/>
        <v>35.048284242040772</v>
      </c>
      <c r="K569" s="227">
        <f t="shared" si="96"/>
        <v>68.730102423858952</v>
      </c>
      <c r="L569" s="226">
        <f t="shared" si="107"/>
        <v>-0.57748376308570926</v>
      </c>
      <c r="M569" s="228">
        <f t="shared" si="105"/>
        <v>0.57748376308570926</v>
      </c>
      <c r="N569" s="229">
        <f t="shared" si="106"/>
        <v>2.4674278004742911</v>
      </c>
      <c r="O569" s="229">
        <f t="shared" si="102"/>
        <v>0</v>
      </c>
      <c r="P569" s="229">
        <f t="shared" si="103"/>
        <v>-2.4674278004742911</v>
      </c>
      <c r="Q569" s="230">
        <f t="shared" si="97"/>
        <v>0</v>
      </c>
      <c r="R569" s="231">
        <f t="shared" si="98"/>
        <v>68.730102423858952</v>
      </c>
      <c r="S569" s="3"/>
      <c r="T569" s="3"/>
      <c r="U569" s="3"/>
      <c r="V569" s="3"/>
      <c r="W569" s="233">
        <f t="shared" si="104"/>
        <v>39638</v>
      </c>
    </row>
    <row r="570" spans="1:23" s="234" customFormat="1" x14ac:dyDescent="0.25">
      <c r="A570" s="3"/>
      <c r="B570" s="218">
        <f>+Datos!B561</f>
        <v>2008</v>
      </c>
      <c r="C570" s="219">
        <f>+Datos!C561</f>
        <v>7</v>
      </c>
      <c r="D570" s="220">
        <f>+Datos!D561</f>
        <v>10</v>
      </c>
      <c r="E570" s="221">
        <f>+Datos!E561</f>
        <v>0</v>
      </c>
      <c r="F570" s="222">
        <f>+Datos!F561</f>
        <v>3.0553507085211407</v>
      </c>
      <c r="G570" s="223">
        <f>+Datos!G561</f>
        <v>1</v>
      </c>
      <c r="H570" s="224">
        <f t="shared" si="99"/>
        <v>3.0553507085211407</v>
      </c>
      <c r="I570" s="225">
        <f t="shared" si="100"/>
        <v>-3.0553507085211407</v>
      </c>
      <c r="J570" s="226">
        <f t="shared" si="101"/>
        <v>34.478229508997863</v>
      </c>
      <c r="K570" s="227">
        <f t="shared" si="96"/>
        <v>68.160047690816043</v>
      </c>
      <c r="L570" s="226">
        <f t="shared" si="107"/>
        <v>-0.57005473304290888</v>
      </c>
      <c r="M570" s="228">
        <f t="shared" si="105"/>
        <v>0.57005473304290888</v>
      </c>
      <c r="N570" s="229">
        <f t="shared" si="106"/>
        <v>2.4852959754782318</v>
      </c>
      <c r="O570" s="229">
        <f t="shared" si="102"/>
        <v>0</v>
      </c>
      <c r="P570" s="229">
        <f t="shared" si="103"/>
        <v>-2.4852959754782318</v>
      </c>
      <c r="Q570" s="230">
        <f t="shared" si="97"/>
        <v>0</v>
      </c>
      <c r="R570" s="231">
        <f t="shared" si="98"/>
        <v>68.160047690816043</v>
      </c>
      <c r="S570" s="3"/>
      <c r="T570" s="3"/>
      <c r="U570" s="3"/>
      <c r="V570" s="3"/>
      <c r="W570" s="233">
        <f t="shared" si="104"/>
        <v>39639</v>
      </c>
    </row>
    <row r="571" spans="1:23" s="234" customFormat="1" x14ac:dyDescent="0.25">
      <c r="A571" s="3"/>
      <c r="B571" s="218">
        <f>+Datos!B562</f>
        <v>2008</v>
      </c>
      <c r="C571" s="219">
        <f>+Datos!C562</f>
        <v>7</v>
      </c>
      <c r="D571" s="220">
        <f>+Datos!D562</f>
        <v>11</v>
      </c>
      <c r="E571" s="221">
        <f>+Datos!E562</f>
        <v>0</v>
      </c>
      <c r="F571" s="222">
        <f>+Datos!F562</f>
        <v>3.0662595401872657</v>
      </c>
      <c r="G571" s="223">
        <f>+Datos!G562</f>
        <v>1</v>
      </c>
      <c r="H571" s="224">
        <f t="shared" si="99"/>
        <v>3.0662595401872657</v>
      </c>
      <c r="I571" s="225">
        <f t="shared" si="100"/>
        <v>-3.0662595401872657</v>
      </c>
      <c r="J571" s="226">
        <f t="shared" si="101"/>
        <v>33.915460834391816</v>
      </c>
      <c r="K571" s="227">
        <f t="shared" si="96"/>
        <v>67.597279016209995</v>
      </c>
      <c r="L571" s="226">
        <f t="shared" si="107"/>
        <v>-0.56276867460604763</v>
      </c>
      <c r="M571" s="228">
        <f t="shared" si="105"/>
        <v>0.56276867460604763</v>
      </c>
      <c r="N571" s="229">
        <f t="shared" si="106"/>
        <v>2.503490865581218</v>
      </c>
      <c r="O571" s="229">
        <f t="shared" si="102"/>
        <v>0</v>
      </c>
      <c r="P571" s="229">
        <f t="shared" si="103"/>
        <v>-2.503490865581218</v>
      </c>
      <c r="Q571" s="230">
        <f t="shared" si="97"/>
        <v>0</v>
      </c>
      <c r="R571" s="231">
        <f t="shared" si="98"/>
        <v>67.597279016209995</v>
      </c>
      <c r="S571" s="3"/>
      <c r="T571" s="3"/>
      <c r="U571" s="3"/>
      <c r="V571" s="3"/>
      <c r="W571" s="233">
        <f t="shared" si="104"/>
        <v>39640</v>
      </c>
    </row>
    <row r="572" spans="1:23" s="234" customFormat="1" x14ac:dyDescent="0.25">
      <c r="A572" s="3"/>
      <c r="B572" s="218">
        <f>+Datos!B563</f>
        <v>2008</v>
      </c>
      <c r="C572" s="219">
        <f>+Datos!C563</f>
        <v>7</v>
      </c>
      <c r="D572" s="220">
        <f>+Datos!D563</f>
        <v>12</v>
      </c>
      <c r="E572" s="221">
        <f>+Datos!E563</f>
        <v>0</v>
      </c>
      <c r="F572" s="222">
        <f>+Datos!F563</f>
        <v>3.0776354223757831</v>
      </c>
      <c r="G572" s="223">
        <f>+Datos!G563</f>
        <v>1</v>
      </c>
      <c r="H572" s="224">
        <f t="shared" si="99"/>
        <v>3.0776354223757831</v>
      </c>
      <c r="I572" s="225">
        <f t="shared" si="100"/>
        <v>-3.0776354223757831</v>
      </c>
      <c r="J572" s="226">
        <f t="shared" si="101"/>
        <v>33.359841027465876</v>
      </c>
      <c r="K572" s="227">
        <f t="shared" si="96"/>
        <v>67.041659209284063</v>
      </c>
      <c r="L572" s="226">
        <f t="shared" si="107"/>
        <v>-0.55561980692593238</v>
      </c>
      <c r="M572" s="228">
        <f t="shared" si="105"/>
        <v>0.55561980692593238</v>
      </c>
      <c r="N572" s="229">
        <f t="shared" si="106"/>
        <v>2.5220156154498508</v>
      </c>
      <c r="O572" s="229">
        <f t="shared" si="102"/>
        <v>0</v>
      </c>
      <c r="P572" s="229">
        <f t="shared" si="103"/>
        <v>-2.5220156154498508</v>
      </c>
      <c r="Q572" s="230">
        <f t="shared" si="97"/>
        <v>0</v>
      </c>
      <c r="R572" s="231">
        <f t="shared" si="98"/>
        <v>67.041659209284063</v>
      </c>
      <c r="S572" s="3"/>
      <c r="T572" s="3"/>
      <c r="U572" s="3"/>
      <c r="V572" s="3"/>
      <c r="W572" s="233">
        <f t="shared" si="104"/>
        <v>39641</v>
      </c>
    </row>
    <row r="573" spans="1:23" s="234" customFormat="1" x14ac:dyDescent="0.25">
      <c r="A573" s="3"/>
      <c r="B573" s="218">
        <f>+Datos!B564</f>
        <v>2008</v>
      </c>
      <c r="C573" s="219">
        <f>+Datos!C564</f>
        <v>7</v>
      </c>
      <c r="D573" s="220">
        <f>+Datos!D564</f>
        <v>13</v>
      </c>
      <c r="E573" s="221">
        <f>+Datos!E564</f>
        <v>0</v>
      </c>
      <c r="F573" s="222">
        <f>+Datos!F564</f>
        <v>3.0894756012944757</v>
      </c>
      <c r="G573" s="223">
        <f>+Datos!G564</f>
        <v>1</v>
      </c>
      <c r="H573" s="224">
        <f t="shared" si="99"/>
        <v>3.0894756012944757</v>
      </c>
      <c r="I573" s="225">
        <f t="shared" si="100"/>
        <v>-3.0894756012944757</v>
      </c>
      <c r="J573" s="226">
        <f t="shared" si="101"/>
        <v>32.811238497941439</v>
      </c>
      <c r="K573" s="227">
        <f t="shared" si="96"/>
        <v>66.493056679759619</v>
      </c>
      <c r="L573" s="226">
        <f t="shared" si="107"/>
        <v>-0.54860252952444455</v>
      </c>
      <c r="M573" s="228">
        <f t="shared" si="105"/>
        <v>0.54860252952444455</v>
      </c>
      <c r="N573" s="229">
        <f t="shared" si="106"/>
        <v>2.5408730717700312</v>
      </c>
      <c r="O573" s="229">
        <f t="shared" si="102"/>
        <v>0</v>
      </c>
      <c r="P573" s="229">
        <f t="shared" si="103"/>
        <v>-2.5408730717700312</v>
      </c>
      <c r="Q573" s="230">
        <f t="shared" si="97"/>
        <v>0</v>
      </c>
      <c r="R573" s="231">
        <f t="shared" si="98"/>
        <v>66.493056679759619</v>
      </c>
      <c r="S573" s="3"/>
      <c r="T573" s="3"/>
      <c r="U573" s="3"/>
      <c r="V573" s="3"/>
      <c r="W573" s="233">
        <f t="shared" si="104"/>
        <v>39642</v>
      </c>
    </row>
    <row r="574" spans="1:23" s="234" customFormat="1" x14ac:dyDescent="0.25">
      <c r="A574" s="3"/>
      <c r="B574" s="218">
        <f>+Datos!B565</f>
        <v>2008</v>
      </c>
      <c r="C574" s="219">
        <f>+Datos!C565</f>
        <v>7</v>
      </c>
      <c r="D574" s="220">
        <f>+Datos!D565</f>
        <v>14</v>
      </c>
      <c r="E574" s="221">
        <f>+Datos!E565</f>
        <v>0</v>
      </c>
      <c r="F574" s="222">
        <f>+Datos!F565</f>
        <v>3.1017772055414761</v>
      </c>
      <c r="G574" s="223">
        <f>+Datos!G565</f>
        <v>1</v>
      </c>
      <c r="H574" s="224">
        <f t="shared" si="99"/>
        <v>3.1017772055414761</v>
      </c>
      <c r="I574" s="225">
        <f t="shared" si="100"/>
        <v>-3.1017772055414761</v>
      </c>
      <c r="J574" s="226">
        <f t="shared" si="101"/>
        <v>32.269527079530555</v>
      </c>
      <c r="K574" s="227">
        <f t="shared" si="96"/>
        <v>65.951345261348735</v>
      </c>
      <c r="L574" s="226">
        <f t="shared" si="107"/>
        <v>-0.54171141841088399</v>
      </c>
      <c r="M574" s="228">
        <f t="shared" si="105"/>
        <v>0.54171141841088399</v>
      </c>
      <c r="N574" s="229">
        <f t="shared" si="106"/>
        <v>2.5600657871305921</v>
      </c>
      <c r="O574" s="229">
        <f t="shared" si="102"/>
        <v>0</v>
      </c>
      <c r="P574" s="229">
        <f t="shared" si="103"/>
        <v>-2.5600657871305921</v>
      </c>
      <c r="Q574" s="230">
        <f t="shared" si="97"/>
        <v>0</v>
      </c>
      <c r="R574" s="231">
        <f t="shared" si="98"/>
        <v>65.951345261348735</v>
      </c>
      <c r="S574" s="3"/>
      <c r="T574" s="3"/>
      <c r="U574" s="3"/>
      <c r="V574" s="3"/>
      <c r="W574" s="233">
        <f t="shared" si="104"/>
        <v>39643</v>
      </c>
    </row>
    <row r="575" spans="1:23" s="234" customFormat="1" x14ac:dyDescent="0.25">
      <c r="A575" s="3"/>
      <c r="B575" s="218">
        <f>+Datos!B566</f>
        <v>2008</v>
      </c>
      <c r="C575" s="219">
        <f>+Datos!C566</f>
        <v>7</v>
      </c>
      <c r="D575" s="220">
        <f>+Datos!D566</f>
        <v>15</v>
      </c>
      <c r="E575" s="221">
        <f>+Datos!E566</f>
        <v>0</v>
      </c>
      <c r="F575" s="222">
        <f>+Datos!F566</f>
        <v>3.1145372461053058</v>
      </c>
      <c r="G575" s="223">
        <f>+Datos!G566</f>
        <v>1</v>
      </c>
      <c r="H575" s="224">
        <f t="shared" si="99"/>
        <v>3.1145372461053058</v>
      </c>
      <c r="I575" s="225">
        <f t="shared" si="100"/>
        <v>-3.1145372461053058</v>
      </c>
      <c r="J575" s="226">
        <f t="shared" si="101"/>
        <v>31.734585857156656</v>
      </c>
      <c r="K575" s="227">
        <f t="shared" si="96"/>
        <v>65.416404038974832</v>
      </c>
      <c r="L575" s="226">
        <f t="shared" si="107"/>
        <v>-0.53494122237390229</v>
      </c>
      <c r="M575" s="228">
        <f t="shared" si="105"/>
        <v>0.53494122237390229</v>
      </c>
      <c r="N575" s="229">
        <f t="shared" si="106"/>
        <v>2.5795960237314035</v>
      </c>
      <c r="O575" s="229">
        <f t="shared" si="102"/>
        <v>0</v>
      </c>
      <c r="P575" s="229">
        <f t="shared" si="103"/>
        <v>-2.5795960237314035</v>
      </c>
      <c r="Q575" s="230">
        <f t="shared" si="97"/>
        <v>0</v>
      </c>
      <c r="R575" s="231">
        <f t="shared" si="98"/>
        <v>65.416404038974832</v>
      </c>
      <c r="S575" s="3"/>
      <c r="T575" s="3"/>
      <c r="U575" s="3"/>
      <c r="V575" s="3"/>
      <c r="W575" s="233">
        <f t="shared" si="104"/>
        <v>39644</v>
      </c>
    </row>
    <row r="576" spans="1:23" s="234" customFormat="1" x14ac:dyDescent="0.25">
      <c r="A576" s="3"/>
      <c r="B576" s="218">
        <f>+Datos!B567</f>
        <v>2008</v>
      </c>
      <c r="C576" s="219">
        <f>+Datos!C567</f>
        <v>7</v>
      </c>
      <c r="D576" s="220">
        <f>+Datos!D567</f>
        <v>16</v>
      </c>
      <c r="E576" s="221">
        <f>+Datos!E567</f>
        <v>0</v>
      </c>
      <c r="F576" s="222">
        <f>+Datos!F567</f>
        <v>3.1277526163648437</v>
      </c>
      <c r="G576" s="223">
        <f>+Datos!G567</f>
        <v>1</v>
      </c>
      <c r="H576" s="224">
        <f t="shared" si="99"/>
        <v>3.1277526163648437</v>
      </c>
      <c r="I576" s="225">
        <f t="shared" si="100"/>
        <v>-3.1277526163648437</v>
      </c>
      <c r="J576" s="226">
        <f t="shared" si="101"/>
        <v>31.206298997718374</v>
      </c>
      <c r="K576" s="227">
        <f t="shared" si="96"/>
        <v>64.88811717953655</v>
      </c>
      <c r="L576" s="226">
        <f t="shared" si="107"/>
        <v>-0.52828685943828191</v>
      </c>
      <c r="M576" s="228">
        <f t="shared" si="105"/>
        <v>0.52828685943828191</v>
      </c>
      <c r="N576" s="229">
        <f t="shared" si="106"/>
        <v>2.5994657569265618</v>
      </c>
      <c r="O576" s="229">
        <f t="shared" si="102"/>
        <v>0</v>
      </c>
      <c r="P576" s="229">
        <f t="shared" si="103"/>
        <v>-2.5994657569265618</v>
      </c>
      <c r="Q576" s="230">
        <f t="shared" si="97"/>
        <v>0</v>
      </c>
      <c r="R576" s="231">
        <f t="shared" si="98"/>
        <v>64.88811717953655</v>
      </c>
      <c r="S576" s="3"/>
      <c r="T576" s="3"/>
      <c r="U576" s="3"/>
      <c r="V576" s="3"/>
      <c r="W576" s="233">
        <f t="shared" si="104"/>
        <v>39645</v>
      </c>
    </row>
    <row r="577" spans="1:23" s="234" customFormat="1" x14ac:dyDescent="0.25">
      <c r="A577" s="3"/>
      <c r="B577" s="218">
        <f>+Datos!B568</f>
        <v>2008</v>
      </c>
      <c r="C577" s="219">
        <f>+Datos!C568</f>
        <v>7</v>
      </c>
      <c r="D577" s="220">
        <f>+Datos!D568</f>
        <v>17</v>
      </c>
      <c r="E577" s="221">
        <f>+Datos!E568</f>
        <v>0</v>
      </c>
      <c r="F577" s="222">
        <f>+Datos!F568</f>
        <v>3.1414200920893363</v>
      </c>
      <c r="G577" s="223">
        <f>+Datos!G568</f>
        <v>1</v>
      </c>
      <c r="H577" s="224">
        <f t="shared" si="99"/>
        <v>3.1414200920893363</v>
      </c>
      <c r="I577" s="225">
        <f t="shared" si="100"/>
        <v>-3.1414200920893363</v>
      </c>
      <c r="J577" s="226">
        <f t="shared" si="101"/>
        <v>30.684555584241476</v>
      </c>
      <c r="K577" s="227">
        <f t="shared" si="96"/>
        <v>64.366373766059652</v>
      </c>
      <c r="L577" s="226">
        <f t="shared" si="107"/>
        <v>-0.5217434134768979</v>
      </c>
      <c r="M577" s="228">
        <f t="shared" si="105"/>
        <v>0.5217434134768979</v>
      </c>
      <c r="N577" s="229">
        <f t="shared" si="106"/>
        <v>2.6196766786124384</v>
      </c>
      <c r="O577" s="229">
        <f t="shared" si="102"/>
        <v>0</v>
      </c>
      <c r="P577" s="229">
        <f t="shared" si="103"/>
        <v>-2.6196766786124384</v>
      </c>
      <c r="Q577" s="230">
        <f t="shared" si="97"/>
        <v>0</v>
      </c>
      <c r="R577" s="231">
        <f t="shared" si="98"/>
        <v>64.366373766059652</v>
      </c>
      <c r="S577" s="3"/>
      <c r="T577" s="3"/>
      <c r="U577" s="3"/>
      <c r="V577" s="3"/>
      <c r="W577" s="233">
        <f t="shared" si="104"/>
        <v>39646</v>
      </c>
    </row>
    <row r="578" spans="1:23" s="234" customFormat="1" x14ac:dyDescent="0.25">
      <c r="A578" s="3"/>
      <c r="B578" s="218">
        <f>+Datos!B569</f>
        <v>2008</v>
      </c>
      <c r="C578" s="219">
        <f>+Datos!C569</f>
        <v>7</v>
      </c>
      <c r="D578" s="220">
        <f>+Datos!D569</f>
        <v>18</v>
      </c>
      <c r="E578" s="221">
        <f>+Datos!E569</f>
        <v>0</v>
      </c>
      <c r="F578" s="222">
        <f>+Datos!F569</f>
        <v>3.1555363314383942</v>
      </c>
      <c r="G578" s="223">
        <f>+Datos!G569</f>
        <v>1</v>
      </c>
      <c r="H578" s="224">
        <f t="shared" si="99"/>
        <v>3.1555363314383942</v>
      </c>
      <c r="I578" s="225">
        <f t="shared" si="100"/>
        <v>-3.1555363314383942</v>
      </c>
      <c r="J578" s="226">
        <f t="shared" si="101"/>
        <v>30.169249453273864</v>
      </c>
      <c r="K578" s="227">
        <f t="shared" si="96"/>
        <v>63.851067635092043</v>
      </c>
      <c r="L578" s="226">
        <f t="shared" si="107"/>
        <v>-0.51530613096760902</v>
      </c>
      <c r="M578" s="228">
        <f t="shared" si="105"/>
        <v>0.51530613096760902</v>
      </c>
      <c r="N578" s="229">
        <f t="shared" si="106"/>
        <v>2.6402302004707852</v>
      </c>
      <c r="O578" s="229">
        <f t="shared" si="102"/>
        <v>0</v>
      </c>
      <c r="P578" s="229">
        <f t="shared" si="103"/>
        <v>-2.6402302004707852</v>
      </c>
      <c r="Q578" s="230">
        <f t="shared" si="97"/>
        <v>0</v>
      </c>
      <c r="R578" s="231">
        <f t="shared" si="98"/>
        <v>63.851067635092043</v>
      </c>
      <c r="S578" s="3"/>
      <c r="T578" s="3"/>
      <c r="U578" s="3"/>
      <c r="V578" s="3"/>
      <c r="W578" s="233">
        <f t="shared" si="104"/>
        <v>39647</v>
      </c>
    </row>
    <row r="579" spans="1:23" s="234" customFormat="1" x14ac:dyDescent="0.25">
      <c r="A579" s="3"/>
      <c r="B579" s="218">
        <f>+Datos!B570</f>
        <v>2008</v>
      </c>
      <c r="C579" s="219">
        <f>+Datos!C570</f>
        <v>7</v>
      </c>
      <c r="D579" s="220">
        <f>+Datos!D570</f>
        <v>19</v>
      </c>
      <c r="E579" s="221">
        <f>+Datos!E570</f>
        <v>0</v>
      </c>
      <c r="F579" s="222">
        <f>+Datos!F570</f>
        <v>3.1700978749620066</v>
      </c>
      <c r="G579" s="223">
        <f>+Datos!G570</f>
        <v>1</v>
      </c>
      <c r="H579" s="224">
        <f t="shared" si="99"/>
        <v>3.1700978749620066</v>
      </c>
      <c r="I579" s="225">
        <f t="shared" si="100"/>
        <v>-3.1700978749620066</v>
      </c>
      <c r="J579" s="226">
        <f t="shared" si="101"/>
        <v>29.660279035388076</v>
      </c>
      <c r="K579" s="227">
        <f t="shared" si="96"/>
        <v>63.342097217206259</v>
      </c>
      <c r="L579" s="226">
        <f t="shared" si="107"/>
        <v>-0.50897041788578434</v>
      </c>
      <c r="M579" s="228">
        <f t="shared" si="105"/>
        <v>0.50897041788578434</v>
      </c>
      <c r="N579" s="229">
        <f t="shared" si="106"/>
        <v>2.6611274570762222</v>
      </c>
      <c r="O579" s="229">
        <f t="shared" si="102"/>
        <v>0</v>
      </c>
      <c r="P579" s="229">
        <f t="shared" si="103"/>
        <v>-2.6611274570762222</v>
      </c>
      <c r="Q579" s="230">
        <f t="shared" si="97"/>
        <v>0</v>
      </c>
      <c r="R579" s="231">
        <f t="shared" si="98"/>
        <v>63.342097217206259</v>
      </c>
      <c r="S579" s="3"/>
      <c r="T579" s="3"/>
      <c r="U579" s="3"/>
      <c r="V579" s="3"/>
      <c r="W579" s="233">
        <f t="shared" si="104"/>
        <v>39648</v>
      </c>
    </row>
    <row r="580" spans="1:23" s="234" customFormat="1" x14ac:dyDescent="0.25">
      <c r="A580" s="3"/>
      <c r="B580" s="218">
        <f>+Datos!B571</f>
        <v>2008</v>
      </c>
      <c r="C580" s="219">
        <f>+Datos!C571</f>
        <v>7</v>
      </c>
      <c r="D580" s="220">
        <f>+Datos!D571</f>
        <v>20</v>
      </c>
      <c r="E580" s="221">
        <f>+Datos!E571</f>
        <v>8.9999996099999993E-2</v>
      </c>
      <c r="F580" s="222">
        <f>+Datos!F571</f>
        <v>3.1851011456005192</v>
      </c>
      <c r="G580" s="223">
        <f>+Datos!G571</f>
        <v>1</v>
      </c>
      <c r="H580" s="224">
        <f t="shared" si="99"/>
        <v>3.1851011456005192</v>
      </c>
      <c r="I580" s="225">
        <f t="shared" si="100"/>
        <v>-3.0951011495005192</v>
      </c>
      <c r="J580" s="226">
        <f t="shared" si="101"/>
        <v>29.171634997335357</v>
      </c>
      <c r="K580" s="227">
        <f t="shared" si="96"/>
        <v>62.853453179153533</v>
      </c>
      <c r="L580" s="226">
        <f t="shared" si="107"/>
        <v>-0.48864403805272616</v>
      </c>
      <c r="M580" s="228">
        <f t="shared" si="105"/>
        <v>0.57864403415272614</v>
      </c>
      <c r="N580" s="229">
        <f t="shared" si="106"/>
        <v>2.606457111447793</v>
      </c>
      <c r="O580" s="229">
        <f t="shared" si="102"/>
        <v>0</v>
      </c>
      <c r="P580" s="229">
        <f t="shared" si="103"/>
        <v>-2.606457111447793</v>
      </c>
      <c r="Q580" s="230">
        <f t="shared" si="97"/>
        <v>0</v>
      </c>
      <c r="R580" s="231">
        <f t="shared" si="98"/>
        <v>62.853453179153533</v>
      </c>
      <c r="S580" s="3"/>
      <c r="T580" s="3"/>
      <c r="U580" s="3"/>
      <c r="V580" s="3"/>
      <c r="W580" s="233">
        <f t="shared" si="104"/>
        <v>39649</v>
      </c>
    </row>
    <row r="581" spans="1:23" s="234" customFormat="1" x14ac:dyDescent="0.25">
      <c r="A581" s="3"/>
      <c r="B581" s="218">
        <f>+Datos!B572</f>
        <v>2008</v>
      </c>
      <c r="C581" s="219">
        <f>+Datos!C572</f>
        <v>7</v>
      </c>
      <c r="D581" s="220">
        <f>+Datos!D572</f>
        <v>21</v>
      </c>
      <c r="E581" s="221">
        <f>+Datos!E572</f>
        <v>0</v>
      </c>
      <c r="F581" s="222">
        <f>+Datos!F572</f>
        <v>3.2005424486846579</v>
      </c>
      <c r="G581" s="223">
        <f>+Datos!G572</f>
        <v>1</v>
      </c>
      <c r="H581" s="224">
        <f t="shared" si="99"/>
        <v>3.2005424486846579</v>
      </c>
      <c r="I581" s="225">
        <f t="shared" si="100"/>
        <v>-3.2005424486846579</v>
      </c>
      <c r="J581" s="226">
        <f t="shared" si="101"/>
        <v>28.674808962521595</v>
      </c>
      <c r="K581" s="227">
        <f t="shared" si="96"/>
        <v>62.356627144339775</v>
      </c>
      <c r="L581" s="226">
        <f t="shared" si="107"/>
        <v>-0.49682603481375764</v>
      </c>
      <c r="M581" s="228">
        <f t="shared" si="105"/>
        <v>0.49682603481375764</v>
      </c>
      <c r="N581" s="229">
        <f t="shared" si="106"/>
        <v>2.7037164138709002</v>
      </c>
      <c r="O581" s="229">
        <f t="shared" si="102"/>
        <v>0</v>
      </c>
      <c r="P581" s="229">
        <f t="shared" si="103"/>
        <v>-2.7037164138709002</v>
      </c>
      <c r="Q581" s="230">
        <f t="shared" si="97"/>
        <v>0</v>
      </c>
      <c r="R581" s="231">
        <f t="shared" si="98"/>
        <v>62.356627144339775</v>
      </c>
      <c r="S581" s="3"/>
      <c r="T581" s="3"/>
      <c r="U581" s="3"/>
      <c r="V581" s="3"/>
      <c r="W581" s="233">
        <f t="shared" si="104"/>
        <v>39650</v>
      </c>
    </row>
    <row r="582" spans="1:23" s="234" customFormat="1" x14ac:dyDescent="0.25">
      <c r="A582" s="3"/>
      <c r="B582" s="218">
        <f>+Datos!B573</f>
        <v>2008</v>
      </c>
      <c r="C582" s="219">
        <f>+Datos!C573</f>
        <v>7</v>
      </c>
      <c r="D582" s="220">
        <f>+Datos!D573</f>
        <v>22</v>
      </c>
      <c r="E582" s="221">
        <f>+Datos!E573</f>
        <v>0</v>
      </c>
      <c r="F582" s="222">
        <f>+Datos!F573</f>
        <v>3.2164179719355062</v>
      </c>
      <c r="G582" s="223">
        <f>+Datos!G573</f>
        <v>1</v>
      </c>
      <c r="H582" s="224">
        <f t="shared" si="99"/>
        <v>3.2164179719355062</v>
      </c>
      <c r="I582" s="225">
        <f t="shared" si="100"/>
        <v>-3.2164179719355062</v>
      </c>
      <c r="J582" s="226">
        <f t="shared" si="101"/>
        <v>28.184042872224953</v>
      </c>
      <c r="K582" s="227">
        <f t="shared" si="96"/>
        <v>61.865861054043137</v>
      </c>
      <c r="L582" s="226">
        <f t="shared" si="107"/>
        <v>-0.49076609029663842</v>
      </c>
      <c r="M582" s="228">
        <f t="shared" si="105"/>
        <v>0.49076609029663842</v>
      </c>
      <c r="N582" s="229">
        <f t="shared" si="106"/>
        <v>2.7256518816388677</v>
      </c>
      <c r="O582" s="229">
        <f t="shared" si="102"/>
        <v>0</v>
      </c>
      <c r="P582" s="229">
        <f t="shared" si="103"/>
        <v>-2.7256518816388677</v>
      </c>
      <c r="Q582" s="230">
        <f t="shared" si="97"/>
        <v>0</v>
      </c>
      <c r="R582" s="231">
        <f t="shared" si="98"/>
        <v>61.865861054043137</v>
      </c>
      <c r="S582" s="3"/>
      <c r="T582" s="3"/>
      <c r="U582" s="3"/>
      <c r="V582" s="3"/>
      <c r="W582" s="233">
        <f t="shared" si="104"/>
        <v>39651</v>
      </c>
    </row>
    <row r="583" spans="1:23" s="234" customFormat="1" x14ac:dyDescent="0.25">
      <c r="A583" s="3"/>
      <c r="B583" s="218">
        <f>+Datos!B574</f>
        <v>2008</v>
      </c>
      <c r="C583" s="219">
        <f>+Datos!C574</f>
        <v>7</v>
      </c>
      <c r="D583" s="220">
        <f>+Datos!D574</f>
        <v>23</v>
      </c>
      <c r="E583" s="221">
        <f>+Datos!E574</f>
        <v>0</v>
      </c>
      <c r="F583" s="222">
        <f>+Datos!F574</f>
        <v>3.2327237854645152</v>
      </c>
      <c r="G583" s="223">
        <f>+Datos!G574</f>
        <v>1</v>
      </c>
      <c r="H583" s="224">
        <f t="shared" si="99"/>
        <v>3.2327237854645152</v>
      </c>
      <c r="I583" s="225">
        <f t="shared" si="100"/>
        <v>-3.2327237854645152</v>
      </c>
      <c r="J583" s="226">
        <f t="shared" si="101"/>
        <v>27.699251955129252</v>
      </c>
      <c r="K583" s="227">
        <f t="shared" si="96"/>
        <v>61.381070136947429</v>
      </c>
      <c r="L583" s="226">
        <f t="shared" si="107"/>
        <v>-0.4847909170957081</v>
      </c>
      <c r="M583" s="228">
        <f t="shared" si="105"/>
        <v>0.4847909170957081</v>
      </c>
      <c r="N583" s="229">
        <f t="shared" si="106"/>
        <v>2.7479328683688071</v>
      </c>
      <c r="O583" s="229">
        <f t="shared" si="102"/>
        <v>0</v>
      </c>
      <c r="P583" s="229">
        <f t="shared" si="103"/>
        <v>-2.7479328683688071</v>
      </c>
      <c r="Q583" s="230">
        <f t="shared" si="97"/>
        <v>0</v>
      </c>
      <c r="R583" s="231">
        <f t="shared" si="98"/>
        <v>61.381070136947429</v>
      </c>
      <c r="S583" s="3"/>
      <c r="T583" s="3"/>
      <c r="U583" s="3"/>
      <c r="V583" s="3"/>
      <c r="W583" s="233">
        <f t="shared" si="104"/>
        <v>39652</v>
      </c>
    </row>
    <row r="584" spans="1:23" s="234" customFormat="1" x14ac:dyDescent="0.25">
      <c r="A584" s="3"/>
      <c r="B584" s="218">
        <f>+Datos!B575</f>
        <v>2008</v>
      </c>
      <c r="C584" s="219">
        <f>+Datos!C575</f>
        <v>7</v>
      </c>
      <c r="D584" s="220">
        <f>+Datos!D575</f>
        <v>24</v>
      </c>
      <c r="E584" s="221">
        <f>+Datos!E575</f>
        <v>0</v>
      </c>
      <c r="F584" s="222">
        <f>+Datos!F575</f>
        <v>3.2494558417735147</v>
      </c>
      <c r="G584" s="223">
        <f>+Datos!G575</f>
        <v>1</v>
      </c>
      <c r="H584" s="224">
        <f t="shared" si="99"/>
        <v>3.2494558417735147</v>
      </c>
      <c r="I584" s="225">
        <f t="shared" si="100"/>
        <v>-3.2494558417735147</v>
      </c>
      <c r="J584" s="226">
        <f t="shared" si="101"/>
        <v>27.220355280823085</v>
      </c>
      <c r="K584" s="227">
        <f t="shared" si="96"/>
        <v>60.902173462641265</v>
      </c>
      <c r="L584" s="226">
        <f t="shared" si="107"/>
        <v>-0.47889667430616356</v>
      </c>
      <c r="M584" s="228">
        <f t="shared" si="105"/>
        <v>0.47889667430616356</v>
      </c>
      <c r="N584" s="229">
        <f t="shared" si="106"/>
        <v>2.7705591674673511</v>
      </c>
      <c r="O584" s="229">
        <f t="shared" si="102"/>
        <v>0</v>
      </c>
      <c r="P584" s="229">
        <f t="shared" si="103"/>
        <v>-2.7705591674673511</v>
      </c>
      <c r="Q584" s="230">
        <f t="shared" si="97"/>
        <v>0</v>
      </c>
      <c r="R584" s="231">
        <f t="shared" si="98"/>
        <v>60.902173462641265</v>
      </c>
      <c r="S584" s="3"/>
      <c r="T584" s="3"/>
      <c r="U584" s="3"/>
      <c r="V584" s="3"/>
      <c r="W584" s="233">
        <f t="shared" si="104"/>
        <v>39653</v>
      </c>
    </row>
    <row r="585" spans="1:23" s="234" customFormat="1" x14ac:dyDescent="0.25">
      <c r="A585" s="3"/>
      <c r="B585" s="218">
        <f>+Datos!B576</f>
        <v>2008</v>
      </c>
      <c r="C585" s="219">
        <f>+Datos!C576</f>
        <v>7</v>
      </c>
      <c r="D585" s="220">
        <f>+Datos!D576</f>
        <v>25</v>
      </c>
      <c r="E585" s="221">
        <f>+Datos!E576</f>
        <v>0</v>
      </c>
      <c r="F585" s="222">
        <f>+Datos!F576</f>
        <v>3.2666099757546911</v>
      </c>
      <c r="G585" s="223">
        <f>+Datos!G576</f>
        <v>1</v>
      </c>
      <c r="H585" s="224">
        <f t="shared" si="99"/>
        <v>3.2666099757546911</v>
      </c>
      <c r="I585" s="225">
        <f t="shared" si="100"/>
        <v>-3.2666099757546911</v>
      </c>
      <c r="J585" s="226">
        <f t="shared" si="101"/>
        <v>26.747275616540406</v>
      </c>
      <c r="K585" s="227">
        <f t="shared" si="96"/>
        <v>60.429093798358586</v>
      </c>
      <c r="L585" s="226">
        <f t="shared" si="107"/>
        <v>-0.47307966428267889</v>
      </c>
      <c r="M585" s="228">
        <f t="shared" si="105"/>
        <v>0.47307966428267889</v>
      </c>
      <c r="N585" s="229">
        <f t="shared" si="106"/>
        <v>2.7935303114720123</v>
      </c>
      <c r="O585" s="229">
        <f t="shared" si="102"/>
        <v>0</v>
      </c>
      <c r="P585" s="229">
        <f t="shared" si="103"/>
        <v>-2.7935303114720123</v>
      </c>
      <c r="Q585" s="230">
        <f t="shared" si="97"/>
        <v>0</v>
      </c>
      <c r="R585" s="231">
        <f t="shared" si="98"/>
        <v>60.429093798358586</v>
      </c>
      <c r="S585" s="3"/>
      <c r="T585" s="3"/>
      <c r="U585" s="3"/>
      <c r="V585" s="3"/>
      <c r="W585" s="233">
        <f t="shared" si="104"/>
        <v>39654</v>
      </c>
    </row>
    <row r="586" spans="1:23" s="234" customFormat="1" x14ac:dyDescent="0.25">
      <c r="A586" s="3"/>
      <c r="B586" s="218">
        <f>+Datos!B577</f>
        <v>2008</v>
      </c>
      <c r="C586" s="219">
        <f>+Datos!C577</f>
        <v>7</v>
      </c>
      <c r="D586" s="220">
        <f>+Datos!D577</f>
        <v>26</v>
      </c>
      <c r="E586" s="221">
        <f>+Datos!E577</f>
        <v>0</v>
      </c>
      <c r="F586" s="222">
        <f>+Datos!F577</f>
        <v>3.2841819046906027</v>
      </c>
      <c r="G586" s="223">
        <f>+Datos!G577</f>
        <v>1</v>
      </c>
      <c r="H586" s="224">
        <f t="shared" si="99"/>
        <v>3.2841819046906027</v>
      </c>
      <c r="I586" s="225">
        <f t="shared" si="100"/>
        <v>-3.2841819046906027</v>
      </c>
      <c r="J586" s="226">
        <f t="shared" si="101"/>
        <v>26.279939286310043</v>
      </c>
      <c r="K586" s="227">
        <f t="shared" si="96"/>
        <v>59.961757468128226</v>
      </c>
      <c r="L586" s="226">
        <f t="shared" si="107"/>
        <v>-0.46733633023035992</v>
      </c>
      <c r="M586" s="228">
        <f t="shared" si="105"/>
        <v>0.46733633023035992</v>
      </c>
      <c r="N586" s="229">
        <f t="shared" si="106"/>
        <v>2.8168455744602428</v>
      </c>
      <c r="O586" s="229">
        <f t="shared" si="102"/>
        <v>0</v>
      </c>
      <c r="P586" s="229">
        <f t="shared" si="103"/>
        <v>-2.8168455744602428</v>
      </c>
      <c r="Q586" s="230">
        <f t="shared" si="97"/>
        <v>0</v>
      </c>
      <c r="R586" s="231">
        <f t="shared" si="98"/>
        <v>59.961757468128226</v>
      </c>
      <c r="S586" s="3"/>
      <c r="T586" s="3"/>
      <c r="U586" s="3"/>
      <c r="V586" s="3"/>
      <c r="W586" s="233">
        <f t="shared" si="104"/>
        <v>39655</v>
      </c>
    </row>
    <row r="587" spans="1:23" s="234" customFormat="1" x14ac:dyDescent="0.25">
      <c r="A587" s="3"/>
      <c r="B587" s="218">
        <f>+Datos!B578</f>
        <v>2008</v>
      </c>
      <c r="C587" s="219">
        <f>+Datos!C578</f>
        <v>7</v>
      </c>
      <c r="D587" s="220">
        <f>+Datos!D578</f>
        <v>27</v>
      </c>
      <c r="E587" s="221">
        <f>+Datos!E578</f>
        <v>0</v>
      </c>
      <c r="F587" s="222">
        <f>+Datos!F578</f>
        <v>3.3021672282541714</v>
      </c>
      <c r="G587" s="223">
        <f>+Datos!G578</f>
        <v>1</v>
      </c>
      <c r="H587" s="224">
        <f t="shared" si="99"/>
        <v>3.3021672282541714</v>
      </c>
      <c r="I587" s="225">
        <f t="shared" si="100"/>
        <v>-3.3021672282541714</v>
      </c>
      <c r="J587" s="226">
        <f t="shared" si="101"/>
        <v>25.818276032446672</v>
      </c>
      <c r="K587" s="227">
        <f t="shared" si="96"/>
        <v>59.500094214264848</v>
      </c>
      <c r="L587" s="226">
        <f t="shared" si="107"/>
        <v>-0.46166325386337803</v>
      </c>
      <c r="M587" s="228">
        <f t="shared" si="105"/>
        <v>0.46166325386337803</v>
      </c>
      <c r="N587" s="229">
        <f t="shared" si="106"/>
        <v>2.8405039743907934</v>
      </c>
      <c r="O587" s="229">
        <f t="shared" si="102"/>
        <v>0</v>
      </c>
      <c r="P587" s="229">
        <f t="shared" si="103"/>
        <v>-2.8405039743907934</v>
      </c>
      <c r="Q587" s="230">
        <f t="shared" si="97"/>
        <v>0</v>
      </c>
      <c r="R587" s="231">
        <f t="shared" si="98"/>
        <v>59.500094214264848</v>
      </c>
      <c r="S587" s="3"/>
      <c r="T587" s="3"/>
      <c r="U587" s="3"/>
      <c r="V587" s="3"/>
      <c r="W587" s="233">
        <f t="shared" si="104"/>
        <v>39656</v>
      </c>
    </row>
    <row r="588" spans="1:23" s="234" customFormat="1" x14ac:dyDescent="0.25">
      <c r="A588" s="3"/>
      <c r="B588" s="218">
        <f>+Datos!B579</f>
        <v>2008</v>
      </c>
      <c r="C588" s="219">
        <f>+Datos!C579</f>
        <v>7</v>
      </c>
      <c r="D588" s="220">
        <f>+Datos!D579</f>
        <v>28</v>
      </c>
      <c r="E588" s="221">
        <f>+Datos!E579</f>
        <v>0</v>
      </c>
      <c r="F588" s="222">
        <f>+Datos!F579</f>
        <v>3.3205614285087051</v>
      </c>
      <c r="G588" s="223">
        <f>+Datos!G579</f>
        <v>1</v>
      </c>
      <c r="H588" s="224">
        <f t="shared" si="99"/>
        <v>3.3205614285087051</v>
      </c>
      <c r="I588" s="225">
        <f t="shared" si="100"/>
        <v>-3.3205614285087051</v>
      </c>
      <c r="J588" s="226">
        <f t="shared" si="101"/>
        <v>25.362218879323244</v>
      </c>
      <c r="K588" s="227">
        <f t="shared" si="96"/>
        <v>59.044037061141424</v>
      </c>
      <c r="L588" s="226">
        <f t="shared" si="107"/>
        <v>-0.45605715312342454</v>
      </c>
      <c r="M588" s="228">
        <f t="shared" si="105"/>
        <v>0.45605715312342454</v>
      </c>
      <c r="N588" s="229">
        <f t="shared" si="106"/>
        <v>2.8645042753852805</v>
      </c>
      <c r="O588" s="229">
        <f t="shared" si="102"/>
        <v>0</v>
      </c>
      <c r="P588" s="229">
        <f t="shared" si="103"/>
        <v>-2.8645042753852805</v>
      </c>
      <c r="Q588" s="230">
        <f t="shared" si="97"/>
        <v>0</v>
      </c>
      <c r="R588" s="231">
        <f t="shared" si="98"/>
        <v>59.044037061141424</v>
      </c>
      <c r="S588" s="3"/>
      <c r="T588" s="3"/>
      <c r="U588" s="3"/>
      <c r="V588" s="3"/>
      <c r="W588" s="233">
        <f t="shared" si="104"/>
        <v>39657</v>
      </c>
    </row>
    <row r="589" spans="1:23" s="234" customFormat="1" x14ac:dyDescent="0.25">
      <c r="A589" s="3"/>
      <c r="B589" s="218">
        <f>+Datos!B580</f>
        <v>2008</v>
      </c>
      <c r="C589" s="219">
        <f>+Datos!C580</f>
        <v>7</v>
      </c>
      <c r="D589" s="220">
        <f>+Datos!D580</f>
        <v>29</v>
      </c>
      <c r="E589" s="221">
        <f>+Datos!E580</f>
        <v>0</v>
      </c>
      <c r="F589" s="222">
        <f>+Datos!F580</f>
        <v>3.3393598699078471</v>
      </c>
      <c r="G589" s="223">
        <f>+Datos!G580</f>
        <v>1</v>
      </c>
      <c r="H589" s="224">
        <f t="shared" si="99"/>
        <v>3.3393598699078471</v>
      </c>
      <c r="I589" s="225">
        <f t="shared" si="100"/>
        <v>-3.3393598699078471</v>
      </c>
      <c r="J589" s="226">
        <f t="shared" si="101"/>
        <v>24.911703999372058</v>
      </c>
      <c r="K589" s="227">
        <f t="shared" si="96"/>
        <v>58.593522181190238</v>
      </c>
      <c r="L589" s="226">
        <f t="shared" si="107"/>
        <v>-0.45051487995118578</v>
      </c>
      <c r="M589" s="228">
        <f t="shared" si="105"/>
        <v>0.45051487995118578</v>
      </c>
      <c r="N589" s="229">
        <f t="shared" si="106"/>
        <v>2.8888449899566613</v>
      </c>
      <c r="O589" s="229">
        <f t="shared" si="102"/>
        <v>0</v>
      </c>
      <c r="P589" s="229">
        <f t="shared" si="103"/>
        <v>-2.8888449899566613</v>
      </c>
      <c r="Q589" s="230">
        <f t="shared" si="97"/>
        <v>0</v>
      </c>
      <c r="R589" s="231">
        <f t="shared" si="98"/>
        <v>58.593522181190238</v>
      </c>
      <c r="S589" s="3"/>
      <c r="T589" s="3"/>
      <c r="U589" s="3"/>
      <c r="V589" s="3"/>
      <c r="W589" s="233">
        <f t="shared" si="104"/>
        <v>39658</v>
      </c>
    </row>
    <row r="590" spans="1:23" s="234" customFormat="1" x14ac:dyDescent="0.25">
      <c r="A590" s="3"/>
      <c r="B590" s="218">
        <f>+Datos!B581</f>
        <v>2008</v>
      </c>
      <c r="C590" s="219">
        <f>+Datos!C581</f>
        <v>7</v>
      </c>
      <c r="D590" s="220">
        <f>+Datos!D581</f>
        <v>30</v>
      </c>
      <c r="E590" s="221">
        <f>+Datos!E581</f>
        <v>0</v>
      </c>
      <c r="F590" s="222">
        <f>+Datos!F581</f>
        <v>3.3585577992956406</v>
      </c>
      <c r="G590" s="223">
        <f>+Datos!G581</f>
        <v>1</v>
      </c>
      <c r="H590" s="224">
        <f t="shared" si="99"/>
        <v>3.3585577992956406</v>
      </c>
      <c r="I590" s="225">
        <f t="shared" si="100"/>
        <v>-3.3585577992956406</v>
      </c>
      <c r="J590" s="226">
        <f t="shared" si="101"/>
        <v>24.466670581268499</v>
      </c>
      <c r="K590" s="227">
        <f t="shared" ref="K590:K653" si="108">+J590+$U$21</f>
        <v>58.148488763086675</v>
      </c>
      <c r="L590" s="226">
        <f t="shared" si="107"/>
        <v>-0.44503341810356289</v>
      </c>
      <c r="M590" s="228">
        <f t="shared" si="105"/>
        <v>0.44503341810356289</v>
      </c>
      <c r="N590" s="229">
        <f t="shared" si="106"/>
        <v>2.9135243811920777</v>
      </c>
      <c r="O590" s="229">
        <f t="shared" si="102"/>
        <v>0</v>
      </c>
      <c r="P590" s="229">
        <f t="shared" si="103"/>
        <v>-2.9135243811920777</v>
      </c>
      <c r="Q590" s="230">
        <f t="shared" ref="Q590:Q653" si="109">IF(K590-$U$15&gt;0,K590-$U$15,0)</f>
        <v>0</v>
      </c>
      <c r="R590" s="231">
        <f t="shared" ref="R590:R653" si="110">+O590+K590</f>
        <v>58.148488763086675</v>
      </c>
      <c r="S590" s="3"/>
      <c r="T590" s="3"/>
      <c r="U590" s="3"/>
      <c r="V590" s="3"/>
      <c r="W590" s="233">
        <f t="shared" si="104"/>
        <v>39659</v>
      </c>
    </row>
    <row r="591" spans="1:23" s="234" customFormat="1" x14ac:dyDescent="0.25">
      <c r="A591" s="3"/>
      <c r="B591" s="218">
        <f>+Datos!B582</f>
        <v>2008</v>
      </c>
      <c r="C591" s="219">
        <f>+Datos!C582</f>
        <v>7</v>
      </c>
      <c r="D591" s="220">
        <f>+Datos!D582</f>
        <v>31</v>
      </c>
      <c r="E591" s="221">
        <f>+Datos!E582</f>
        <v>0</v>
      </c>
      <c r="F591" s="222">
        <f>+Datos!F582</f>
        <v>3.3781503459064717</v>
      </c>
      <c r="G591" s="223">
        <f>+Datos!G582</f>
        <v>1</v>
      </c>
      <c r="H591" s="224">
        <f t="shared" ref="H591:H654" si="111">+F591*G591</f>
        <v>3.3781503459064717</v>
      </c>
      <c r="I591" s="225">
        <f t="shared" ref="I591:I654" si="112">+E591-H591</f>
        <v>-3.3781503459064717</v>
      </c>
      <c r="J591" s="226">
        <f t="shared" ref="J591:J654" si="113">IF(I591&lt;0,J590*EXP(I591/$U$20),IF((I591+J590)&gt;$U$20,+$U$20,I591+J590))</f>
        <v>24.027060700258126</v>
      </c>
      <c r="K591" s="227">
        <f t="shared" si="108"/>
        <v>57.708878882076306</v>
      </c>
      <c r="L591" s="226">
        <f t="shared" si="107"/>
        <v>-0.43960988101036946</v>
      </c>
      <c r="M591" s="228">
        <f t="shared" si="105"/>
        <v>0.43960988101036946</v>
      </c>
      <c r="N591" s="229">
        <f t="shared" si="106"/>
        <v>2.9385404648961022</v>
      </c>
      <c r="O591" s="229">
        <f t="shared" ref="O591:O654" si="114">IF(K590+I591-$U$14&gt;0,K590+I591-$U$14,0)</f>
        <v>0</v>
      </c>
      <c r="P591" s="229">
        <f t="shared" ref="P591:P654" si="115">+IF(N591&gt;0,(-1)*N591,O591)</f>
        <v>-2.9385404648961022</v>
      </c>
      <c r="Q591" s="230">
        <f t="shared" si="109"/>
        <v>0</v>
      </c>
      <c r="R591" s="231">
        <f t="shared" si="110"/>
        <v>57.708878882076306</v>
      </c>
      <c r="S591" s="3"/>
      <c r="T591" s="3"/>
      <c r="U591" s="3"/>
      <c r="V591" s="3"/>
      <c r="W591" s="233">
        <f t="shared" ref="W591:W654" si="116">+DATE(B591,C591,D591)</f>
        <v>39660</v>
      </c>
    </row>
    <row r="592" spans="1:23" s="234" customFormat="1" x14ac:dyDescent="0.25">
      <c r="A592" s="3"/>
      <c r="B592" s="218">
        <f>+Datos!B583</f>
        <v>2008</v>
      </c>
      <c r="C592" s="219">
        <f>+Datos!C583</f>
        <v>8</v>
      </c>
      <c r="D592" s="220">
        <f>+Datos!D583</f>
        <v>1</v>
      </c>
      <c r="E592" s="221">
        <f>+Datos!E583</f>
        <v>0</v>
      </c>
      <c r="F592" s="222">
        <f>+Datos!F583</f>
        <v>3.3981325213651226</v>
      </c>
      <c r="G592" s="223">
        <f>+Datos!G583</f>
        <v>1</v>
      </c>
      <c r="H592" s="224">
        <f t="shared" si="111"/>
        <v>3.3981325213651226</v>
      </c>
      <c r="I592" s="225">
        <f t="shared" si="112"/>
        <v>-3.3981325213651226</v>
      </c>
      <c r="J592" s="226">
        <f t="shared" si="113"/>
        <v>23.59281919059417</v>
      </c>
      <c r="K592" s="227">
        <f t="shared" si="108"/>
        <v>57.27463737241235</v>
      </c>
      <c r="L592" s="226">
        <f t="shared" si="107"/>
        <v>-0.43424150966395558</v>
      </c>
      <c r="M592" s="228">
        <f t="shared" ref="M592:M655" si="117">IF(I592&gt;=0,+H592,+E592+ABS(L592))</f>
        <v>0.43424150966395558</v>
      </c>
      <c r="N592" s="229">
        <f t="shared" ref="N592:N655" si="118">+H592-M592</f>
        <v>2.963891011701167</v>
      </c>
      <c r="O592" s="229">
        <f t="shared" si="114"/>
        <v>0</v>
      </c>
      <c r="P592" s="229">
        <f t="shared" si="115"/>
        <v>-2.963891011701167</v>
      </c>
      <c r="Q592" s="230">
        <f t="shared" si="109"/>
        <v>0</v>
      </c>
      <c r="R592" s="231">
        <f t="shared" si="110"/>
        <v>57.27463737241235</v>
      </c>
      <c r="S592" s="3"/>
      <c r="T592" s="3"/>
      <c r="U592" s="3"/>
      <c r="V592" s="3"/>
      <c r="W592" s="233">
        <f t="shared" si="116"/>
        <v>39661</v>
      </c>
    </row>
    <row r="593" spans="1:23" s="234" customFormat="1" x14ac:dyDescent="0.25">
      <c r="A593" s="3"/>
      <c r="B593" s="218">
        <f>+Datos!B584</f>
        <v>2008</v>
      </c>
      <c r="C593" s="219">
        <f>+Datos!C584</f>
        <v>8</v>
      </c>
      <c r="D593" s="220">
        <f>+Datos!D584</f>
        <v>2</v>
      </c>
      <c r="E593" s="221">
        <f>+Datos!E584</f>
        <v>0</v>
      </c>
      <c r="F593" s="222">
        <f>+Datos!F584</f>
        <v>3.4184992196867077</v>
      </c>
      <c r="G593" s="223">
        <f>+Datos!G584</f>
        <v>1</v>
      </c>
      <c r="H593" s="224">
        <f t="shared" si="111"/>
        <v>3.4184992196867077</v>
      </c>
      <c r="I593" s="225">
        <f t="shared" si="112"/>
        <v>-3.4184992196867077</v>
      </c>
      <c r="J593" s="226">
        <f t="shared" si="113"/>
        <v>23.163893520058611</v>
      </c>
      <c r="K593" s="227">
        <f t="shared" si="108"/>
        <v>56.845711701876795</v>
      </c>
      <c r="L593" s="226">
        <f t="shared" ref="L593:L656" si="119">+K593-K592</f>
        <v>-0.42892567053555553</v>
      </c>
      <c r="M593" s="228">
        <f t="shared" si="117"/>
        <v>0.42892567053555553</v>
      </c>
      <c r="N593" s="229">
        <f t="shared" si="118"/>
        <v>2.9895735491511521</v>
      </c>
      <c r="O593" s="229">
        <f t="shared" si="114"/>
        <v>0</v>
      </c>
      <c r="P593" s="229">
        <f t="shared" si="115"/>
        <v>-2.9895735491511521</v>
      </c>
      <c r="Q593" s="230">
        <f t="shared" si="109"/>
        <v>0</v>
      </c>
      <c r="R593" s="231">
        <f t="shared" si="110"/>
        <v>56.845711701876795</v>
      </c>
      <c r="S593" s="3"/>
      <c r="T593" s="3"/>
      <c r="U593" s="3"/>
      <c r="V593" s="3"/>
      <c r="W593" s="233">
        <f t="shared" si="116"/>
        <v>39662</v>
      </c>
    </row>
    <row r="594" spans="1:23" s="234" customFormat="1" x14ac:dyDescent="0.25">
      <c r="A594" s="3"/>
      <c r="B594" s="218">
        <f>+Datos!B585</f>
        <v>2008</v>
      </c>
      <c r="C594" s="219">
        <f>+Datos!C585</f>
        <v>8</v>
      </c>
      <c r="D594" s="220">
        <f>+Datos!D585</f>
        <v>3</v>
      </c>
      <c r="E594" s="221">
        <f>+Datos!E585</f>
        <v>0</v>
      </c>
      <c r="F594" s="222">
        <f>+Datos!F585</f>
        <v>3.4392452172767412</v>
      </c>
      <c r="G594" s="223">
        <f>+Datos!G585</f>
        <v>1</v>
      </c>
      <c r="H594" s="224">
        <f t="shared" si="111"/>
        <v>3.4392452172767412</v>
      </c>
      <c r="I594" s="225">
        <f t="shared" si="112"/>
        <v>-3.4392452172767412</v>
      </c>
      <c r="J594" s="226">
        <f t="shared" si="113"/>
        <v>22.740233666545748</v>
      </c>
      <c r="K594" s="227">
        <f t="shared" si="108"/>
        <v>56.422051848363928</v>
      </c>
      <c r="L594" s="226">
        <f t="shared" si="119"/>
        <v>-0.42365985351286639</v>
      </c>
      <c r="M594" s="228">
        <f t="shared" si="117"/>
        <v>0.42365985351286639</v>
      </c>
      <c r="N594" s="229">
        <f t="shared" si="118"/>
        <v>3.0155853637638748</v>
      </c>
      <c r="O594" s="229">
        <f t="shared" si="114"/>
        <v>0</v>
      </c>
      <c r="P594" s="229">
        <f t="shared" si="115"/>
        <v>-3.0155853637638748</v>
      </c>
      <c r="Q594" s="230">
        <f t="shared" si="109"/>
        <v>0</v>
      </c>
      <c r="R594" s="231">
        <f t="shared" si="110"/>
        <v>56.422051848363928</v>
      </c>
      <c r="S594" s="3"/>
      <c r="T594" s="3"/>
      <c r="U594" s="3"/>
      <c r="V594" s="3"/>
      <c r="W594" s="233">
        <f t="shared" si="116"/>
        <v>39663</v>
      </c>
    </row>
    <row r="595" spans="1:23" s="234" customFormat="1" x14ac:dyDescent="0.25">
      <c r="A595" s="3"/>
      <c r="B595" s="218">
        <f>+Datos!B586</f>
        <v>2008</v>
      </c>
      <c r="C595" s="219">
        <f>+Datos!C586</f>
        <v>8</v>
      </c>
      <c r="D595" s="220">
        <f>+Datos!D586</f>
        <v>4</v>
      </c>
      <c r="E595" s="221">
        <f>+Datos!E586</f>
        <v>0</v>
      </c>
      <c r="F595" s="222">
        <f>+Datos!F586</f>
        <v>3.46036517293108</v>
      </c>
      <c r="G595" s="223">
        <f>+Datos!G586</f>
        <v>1</v>
      </c>
      <c r="H595" s="224">
        <f t="shared" si="111"/>
        <v>3.46036517293108</v>
      </c>
      <c r="I595" s="225">
        <f t="shared" si="112"/>
        <v>-3.46036517293108</v>
      </c>
      <c r="J595" s="226">
        <f t="shared" si="113"/>
        <v>22.321791996692863</v>
      </c>
      <c r="K595" s="227">
        <f t="shared" si="108"/>
        <v>56.003610178511039</v>
      </c>
      <c r="L595" s="226">
        <f t="shared" si="119"/>
        <v>-0.41844166985288922</v>
      </c>
      <c r="M595" s="228">
        <f t="shared" si="117"/>
        <v>0.41844166985288922</v>
      </c>
      <c r="N595" s="229">
        <f t="shared" si="118"/>
        <v>3.0419235030781908</v>
      </c>
      <c r="O595" s="229">
        <f t="shared" si="114"/>
        <v>0</v>
      </c>
      <c r="P595" s="229">
        <f t="shared" si="115"/>
        <v>-3.0419235030781908</v>
      </c>
      <c r="Q595" s="230">
        <f t="shared" si="109"/>
        <v>0</v>
      </c>
      <c r="R595" s="231">
        <f t="shared" si="110"/>
        <v>56.003610178511039</v>
      </c>
      <c r="S595" s="3"/>
      <c r="T595" s="3"/>
      <c r="U595" s="3"/>
      <c r="V595" s="3"/>
      <c r="W595" s="233">
        <f t="shared" si="116"/>
        <v>39664</v>
      </c>
    </row>
    <row r="596" spans="1:23" s="234" customFormat="1" x14ac:dyDescent="0.25">
      <c r="A596" s="3"/>
      <c r="B596" s="218">
        <f>+Datos!B587</f>
        <v>2008</v>
      </c>
      <c r="C596" s="219">
        <f>+Datos!C587</f>
        <v>8</v>
      </c>
      <c r="D596" s="220">
        <f>+Datos!D587</f>
        <v>5</v>
      </c>
      <c r="E596" s="221">
        <f>+Datos!E587</f>
        <v>0</v>
      </c>
      <c r="F596" s="222">
        <f>+Datos!F587</f>
        <v>3.481853627835974</v>
      </c>
      <c r="G596" s="223">
        <f>+Datos!G587</f>
        <v>1</v>
      </c>
      <c r="H596" s="224">
        <f t="shared" si="111"/>
        <v>3.481853627835974</v>
      </c>
      <c r="I596" s="225">
        <f t="shared" si="112"/>
        <v>-3.481853627835974</v>
      </c>
      <c r="J596" s="226">
        <f t="shared" si="113"/>
        <v>21.908523146547704</v>
      </c>
      <c r="K596" s="227">
        <f t="shared" si="108"/>
        <v>55.590341328365881</v>
      </c>
      <c r="L596" s="226">
        <f t="shared" si="119"/>
        <v>-0.41326885014515824</v>
      </c>
      <c r="M596" s="228">
        <f t="shared" si="117"/>
        <v>0.41326885014515824</v>
      </c>
      <c r="N596" s="229">
        <f t="shared" si="118"/>
        <v>3.0685847776908157</v>
      </c>
      <c r="O596" s="229">
        <f t="shared" si="114"/>
        <v>0</v>
      </c>
      <c r="P596" s="229">
        <f t="shared" si="115"/>
        <v>-3.0685847776908157</v>
      </c>
      <c r="Q596" s="230">
        <f t="shared" si="109"/>
        <v>0</v>
      </c>
      <c r="R596" s="231">
        <f t="shared" si="110"/>
        <v>55.590341328365881</v>
      </c>
      <c r="S596" s="3"/>
      <c r="T596" s="3"/>
      <c r="U596" s="3"/>
      <c r="V596" s="3"/>
      <c r="W596" s="233">
        <f t="shared" si="116"/>
        <v>39665</v>
      </c>
    </row>
    <row r="597" spans="1:23" s="234" customFormat="1" x14ac:dyDescent="0.25">
      <c r="A597" s="3"/>
      <c r="B597" s="218">
        <f>+Datos!B588</f>
        <v>2008</v>
      </c>
      <c r="C597" s="219">
        <f>+Datos!C588</f>
        <v>8</v>
      </c>
      <c r="D597" s="220">
        <f>+Datos!D588</f>
        <v>6</v>
      </c>
      <c r="E597" s="221">
        <f>+Datos!E588</f>
        <v>0</v>
      </c>
      <c r="F597" s="222">
        <f>+Datos!F588</f>
        <v>3.5037050055680155</v>
      </c>
      <c r="G597" s="223">
        <f>+Datos!G588</f>
        <v>1</v>
      </c>
      <c r="H597" s="224">
        <f t="shared" si="111"/>
        <v>3.5037050055680155</v>
      </c>
      <c r="I597" s="225">
        <f t="shared" si="112"/>
        <v>-3.5037050055680155</v>
      </c>
      <c r="J597" s="226">
        <f t="shared" si="113"/>
        <v>21.500383904267604</v>
      </c>
      <c r="K597" s="227">
        <f t="shared" si="108"/>
        <v>55.18220208608578</v>
      </c>
      <c r="L597" s="226">
        <f t="shared" si="119"/>
        <v>-0.40813924228010023</v>
      </c>
      <c r="M597" s="228">
        <f t="shared" si="117"/>
        <v>0.40813924228010023</v>
      </c>
      <c r="N597" s="229">
        <f t="shared" si="118"/>
        <v>3.0955657632879152</v>
      </c>
      <c r="O597" s="229">
        <f t="shared" si="114"/>
        <v>0</v>
      </c>
      <c r="P597" s="229">
        <f t="shared" si="115"/>
        <v>-3.0955657632879152</v>
      </c>
      <c r="Q597" s="230">
        <f t="shared" si="109"/>
        <v>0</v>
      </c>
      <c r="R597" s="231">
        <f t="shared" si="110"/>
        <v>55.18220208608578</v>
      </c>
      <c r="S597" s="3"/>
      <c r="T597" s="3"/>
      <c r="U597" s="3"/>
      <c r="V597" s="3"/>
      <c r="W597" s="233">
        <f t="shared" si="116"/>
        <v>39666</v>
      </c>
    </row>
    <row r="598" spans="1:23" s="234" customFormat="1" x14ac:dyDescent="0.25">
      <c r="A598" s="3"/>
      <c r="B598" s="218">
        <f>+Datos!B589</f>
        <v>2008</v>
      </c>
      <c r="C598" s="219">
        <f>+Datos!C589</f>
        <v>8</v>
      </c>
      <c r="D598" s="220">
        <f>+Datos!D589</f>
        <v>7</v>
      </c>
      <c r="E598" s="221">
        <f>+Datos!E589</f>
        <v>0</v>
      </c>
      <c r="F598" s="222">
        <f>+Datos!F589</f>
        <v>3.5259136120941932</v>
      </c>
      <c r="G598" s="223">
        <f>+Datos!G589</f>
        <v>1</v>
      </c>
      <c r="H598" s="224">
        <f t="shared" si="111"/>
        <v>3.5259136120941932</v>
      </c>
      <c r="I598" s="225">
        <f t="shared" si="112"/>
        <v>-3.5259136120941932</v>
      </c>
      <c r="J598" s="226">
        <f t="shared" si="113"/>
        <v>21.097333094849635</v>
      </c>
      <c r="K598" s="227">
        <f t="shared" si="108"/>
        <v>54.779151276667818</v>
      </c>
      <c r="L598" s="226">
        <f t="shared" si="119"/>
        <v>-0.40305080941796234</v>
      </c>
      <c r="M598" s="228">
        <f t="shared" si="117"/>
        <v>0.40305080941796234</v>
      </c>
      <c r="N598" s="229">
        <f t="shared" si="118"/>
        <v>3.1228628026762308</v>
      </c>
      <c r="O598" s="229">
        <f t="shared" si="114"/>
        <v>0</v>
      </c>
      <c r="P598" s="229">
        <f t="shared" si="115"/>
        <v>-3.1228628026762308</v>
      </c>
      <c r="Q598" s="230">
        <f t="shared" si="109"/>
        <v>0</v>
      </c>
      <c r="R598" s="231">
        <f t="shared" si="110"/>
        <v>54.779151276667818</v>
      </c>
      <c r="S598" s="3"/>
      <c r="T598" s="3"/>
      <c r="U598" s="3"/>
      <c r="V598" s="3"/>
      <c r="W598" s="233">
        <f t="shared" si="116"/>
        <v>39667</v>
      </c>
    </row>
    <row r="599" spans="1:23" s="234" customFormat="1" x14ac:dyDescent="0.25">
      <c r="A599" s="3"/>
      <c r="B599" s="218">
        <f>+Datos!B590</f>
        <v>2008</v>
      </c>
      <c r="C599" s="219">
        <f>+Datos!C590</f>
        <v>8</v>
      </c>
      <c r="D599" s="220">
        <f>+Datos!D590</f>
        <v>8</v>
      </c>
      <c r="E599" s="221">
        <f>+Datos!E590</f>
        <v>0</v>
      </c>
      <c r="F599" s="222">
        <f>+Datos!F590</f>
        <v>3.5484736357718276</v>
      </c>
      <c r="G599" s="223">
        <f>+Datos!G590</f>
        <v>1</v>
      </c>
      <c r="H599" s="224">
        <f t="shared" si="111"/>
        <v>3.5484736357718276</v>
      </c>
      <c r="I599" s="225">
        <f t="shared" si="112"/>
        <v>-3.5484736357718276</v>
      </c>
      <c r="J599" s="226">
        <f t="shared" si="113"/>
        <v>20.699331466895714</v>
      </c>
      <c r="K599" s="227">
        <f t="shared" si="108"/>
        <v>54.381149648713894</v>
      </c>
      <c r="L599" s="226">
        <f t="shared" si="119"/>
        <v>-0.39800162795392424</v>
      </c>
      <c r="M599" s="228">
        <f t="shared" si="117"/>
        <v>0.39800162795392424</v>
      </c>
      <c r="N599" s="229">
        <f t="shared" si="118"/>
        <v>3.1504720078179034</v>
      </c>
      <c r="O599" s="229">
        <f t="shared" si="114"/>
        <v>0</v>
      </c>
      <c r="P599" s="229">
        <f t="shared" si="115"/>
        <v>-3.1504720078179034</v>
      </c>
      <c r="Q599" s="230">
        <f t="shared" si="109"/>
        <v>0</v>
      </c>
      <c r="R599" s="231">
        <f t="shared" si="110"/>
        <v>54.381149648713894</v>
      </c>
      <c r="S599" s="3"/>
      <c r="T599" s="3"/>
      <c r="U599" s="3"/>
      <c r="V599" s="3"/>
      <c r="W599" s="233">
        <f t="shared" si="116"/>
        <v>39668</v>
      </c>
    </row>
    <row r="600" spans="1:23" s="234" customFormat="1" x14ac:dyDescent="0.25">
      <c r="A600" s="3"/>
      <c r="B600" s="218">
        <f>+Datos!B591</f>
        <v>2008</v>
      </c>
      <c r="C600" s="219">
        <f>+Datos!C591</f>
        <v>8</v>
      </c>
      <c r="D600" s="220">
        <f>+Datos!D591</f>
        <v>9</v>
      </c>
      <c r="E600" s="221">
        <f>+Datos!E591</f>
        <v>0</v>
      </c>
      <c r="F600" s="222">
        <f>+Datos!F591</f>
        <v>3.5713791473486372</v>
      </c>
      <c r="G600" s="223">
        <f>+Datos!G591</f>
        <v>1</v>
      </c>
      <c r="H600" s="224">
        <f t="shared" si="111"/>
        <v>3.5713791473486372</v>
      </c>
      <c r="I600" s="225">
        <f t="shared" si="112"/>
        <v>-3.5713791473486372</v>
      </c>
      <c r="J600" s="226">
        <f t="shared" si="113"/>
        <v>20.306341581420565</v>
      </c>
      <c r="K600" s="227">
        <f t="shared" si="108"/>
        <v>53.988159763238741</v>
      </c>
      <c r="L600" s="226">
        <f t="shared" si="119"/>
        <v>-0.39298988547515279</v>
      </c>
      <c r="M600" s="228">
        <f t="shared" si="117"/>
        <v>0.39298988547515279</v>
      </c>
      <c r="N600" s="229">
        <f t="shared" si="118"/>
        <v>3.1783892618734844</v>
      </c>
      <c r="O600" s="229">
        <f t="shared" si="114"/>
        <v>0</v>
      </c>
      <c r="P600" s="229">
        <f t="shared" si="115"/>
        <v>-3.1783892618734844</v>
      </c>
      <c r="Q600" s="230">
        <f t="shared" si="109"/>
        <v>0</v>
      </c>
      <c r="R600" s="231">
        <f t="shared" si="110"/>
        <v>53.988159763238741</v>
      </c>
      <c r="S600" s="3"/>
      <c r="T600" s="3"/>
      <c r="U600" s="3"/>
      <c r="V600" s="3"/>
      <c r="W600" s="233">
        <f t="shared" si="116"/>
        <v>39669</v>
      </c>
    </row>
    <row r="601" spans="1:23" s="234" customFormat="1" x14ac:dyDescent="0.25">
      <c r="A601" s="3"/>
      <c r="B601" s="218">
        <f>+Datos!B592</f>
        <v>2008</v>
      </c>
      <c r="C601" s="219">
        <f>+Datos!C592</f>
        <v>8</v>
      </c>
      <c r="D601" s="220">
        <f>+Datos!D592</f>
        <v>10</v>
      </c>
      <c r="E601" s="221">
        <f>+Datos!E592</f>
        <v>0</v>
      </c>
      <c r="F601" s="222">
        <f>+Datos!F592</f>
        <v>3.5946240999626942</v>
      </c>
      <c r="G601" s="223">
        <f>+Datos!G592</f>
        <v>1</v>
      </c>
      <c r="H601" s="224">
        <f t="shared" si="111"/>
        <v>3.5946240999626942</v>
      </c>
      <c r="I601" s="225">
        <f t="shared" si="112"/>
        <v>-3.5946240999626942</v>
      </c>
      <c r="J601" s="226">
        <f t="shared" si="113"/>
        <v>19.918327702714333</v>
      </c>
      <c r="K601" s="227">
        <f t="shared" si="108"/>
        <v>53.600145884532509</v>
      </c>
      <c r="L601" s="226">
        <f t="shared" si="119"/>
        <v>-0.38801387870623216</v>
      </c>
      <c r="M601" s="228">
        <f t="shared" si="117"/>
        <v>0.38801387870623216</v>
      </c>
      <c r="N601" s="229">
        <f t="shared" si="118"/>
        <v>3.206610221256462</v>
      </c>
      <c r="O601" s="229">
        <f t="shared" si="114"/>
        <v>0</v>
      </c>
      <c r="P601" s="229">
        <f t="shared" si="115"/>
        <v>-3.206610221256462</v>
      </c>
      <c r="Q601" s="230">
        <f t="shared" si="109"/>
        <v>0</v>
      </c>
      <c r="R601" s="231">
        <f t="shared" si="110"/>
        <v>53.600145884532509</v>
      </c>
      <c r="S601" s="3"/>
      <c r="T601" s="3"/>
      <c r="U601" s="3"/>
      <c r="V601" s="3"/>
      <c r="W601" s="233">
        <f t="shared" si="116"/>
        <v>39670</v>
      </c>
    </row>
    <row r="602" spans="1:23" s="234" customFormat="1" x14ac:dyDescent="0.25">
      <c r="A602" s="3"/>
      <c r="B602" s="218">
        <f>+Datos!B593</f>
        <v>2008</v>
      </c>
      <c r="C602" s="219">
        <f>+Datos!C593</f>
        <v>8</v>
      </c>
      <c r="D602" s="220">
        <f>+Datos!D593</f>
        <v>11</v>
      </c>
      <c r="E602" s="221">
        <f>+Datos!E593</f>
        <v>0</v>
      </c>
      <c r="F602" s="222">
        <f>+Datos!F593</f>
        <v>3.6182023291424459</v>
      </c>
      <c r="G602" s="223">
        <f>+Datos!G593</f>
        <v>1</v>
      </c>
      <c r="H602" s="224">
        <f t="shared" si="111"/>
        <v>3.6182023291424459</v>
      </c>
      <c r="I602" s="225">
        <f t="shared" si="112"/>
        <v>-3.6182023291424459</v>
      </c>
      <c r="J602" s="226">
        <f t="shared" si="113"/>
        <v>19.535255691275061</v>
      </c>
      <c r="K602" s="227">
        <f t="shared" si="108"/>
        <v>53.217073873093241</v>
      </c>
      <c r="L602" s="226">
        <f t="shared" si="119"/>
        <v>-0.38307201143926761</v>
      </c>
      <c r="M602" s="228">
        <f t="shared" si="117"/>
        <v>0.38307201143926761</v>
      </c>
      <c r="N602" s="229">
        <f t="shared" si="118"/>
        <v>3.2351303177031783</v>
      </c>
      <c r="O602" s="229">
        <f t="shared" si="114"/>
        <v>0</v>
      </c>
      <c r="P602" s="229">
        <f t="shared" si="115"/>
        <v>-3.2351303177031783</v>
      </c>
      <c r="Q602" s="230">
        <f t="shared" si="109"/>
        <v>0</v>
      </c>
      <c r="R602" s="231">
        <f t="shared" si="110"/>
        <v>53.217073873093241</v>
      </c>
      <c r="S602" s="3"/>
      <c r="T602" s="3"/>
      <c r="U602" s="3"/>
      <c r="V602" s="3"/>
      <c r="W602" s="233">
        <f t="shared" si="116"/>
        <v>39671</v>
      </c>
    </row>
    <row r="603" spans="1:23" s="234" customFormat="1" x14ac:dyDescent="0.25">
      <c r="A603" s="3"/>
      <c r="B603" s="218">
        <f>+Datos!B594</f>
        <v>2008</v>
      </c>
      <c r="C603" s="219">
        <f>+Datos!C594</f>
        <v>8</v>
      </c>
      <c r="D603" s="220">
        <f>+Datos!D594</f>
        <v>12</v>
      </c>
      <c r="E603" s="221">
        <f>+Datos!E594</f>
        <v>0</v>
      </c>
      <c r="F603" s="222">
        <f>+Datos!F594</f>
        <v>3.6421075528067002</v>
      </c>
      <c r="G603" s="223">
        <f>+Datos!G594</f>
        <v>1</v>
      </c>
      <c r="H603" s="224">
        <f t="shared" si="111"/>
        <v>3.6421075528067002</v>
      </c>
      <c r="I603" s="225">
        <f t="shared" si="112"/>
        <v>-3.6421075528067002</v>
      </c>
      <c r="J603" s="226">
        <f t="shared" si="113"/>
        <v>19.157092898829518</v>
      </c>
      <c r="K603" s="227">
        <f t="shared" si="108"/>
        <v>52.838911080647698</v>
      </c>
      <c r="L603" s="226">
        <f t="shared" si="119"/>
        <v>-0.37816279244554352</v>
      </c>
      <c r="M603" s="228">
        <f t="shared" si="117"/>
        <v>0.37816279244554352</v>
      </c>
      <c r="N603" s="229">
        <f t="shared" si="118"/>
        <v>3.2639447603611567</v>
      </c>
      <c r="O603" s="229">
        <f t="shared" si="114"/>
        <v>0</v>
      </c>
      <c r="P603" s="229">
        <f t="shared" si="115"/>
        <v>-3.2639447603611567</v>
      </c>
      <c r="Q603" s="230">
        <f t="shared" si="109"/>
        <v>0</v>
      </c>
      <c r="R603" s="231">
        <f t="shared" si="110"/>
        <v>52.838911080647698</v>
      </c>
      <c r="S603" s="3"/>
      <c r="T603" s="3"/>
      <c r="U603" s="3"/>
      <c r="V603" s="3"/>
      <c r="W603" s="233">
        <f t="shared" si="116"/>
        <v>39672</v>
      </c>
    </row>
    <row r="604" spans="1:23" s="234" customFormat="1" x14ac:dyDescent="0.25">
      <c r="A604" s="3"/>
      <c r="B604" s="218">
        <f>+Datos!B595</f>
        <v>2008</v>
      </c>
      <c r="C604" s="219">
        <f>+Datos!C595</f>
        <v>8</v>
      </c>
      <c r="D604" s="220">
        <f>+Datos!D595</f>
        <v>13</v>
      </c>
      <c r="E604" s="221">
        <f>+Datos!E595</f>
        <v>0</v>
      </c>
      <c r="F604" s="222">
        <f>+Datos!F595</f>
        <v>3.6663333712646433</v>
      </c>
      <c r="G604" s="223">
        <f>+Datos!G595</f>
        <v>1</v>
      </c>
      <c r="H604" s="224">
        <f t="shared" si="111"/>
        <v>3.6663333712646433</v>
      </c>
      <c r="I604" s="225">
        <f t="shared" si="112"/>
        <v>-3.6663333712646433</v>
      </c>
      <c r="J604" s="226">
        <f t="shared" si="113"/>
        <v>18.783808065463674</v>
      </c>
      <c r="K604" s="227">
        <f t="shared" si="108"/>
        <v>52.465626247281854</v>
      </c>
      <c r="L604" s="226">
        <f t="shared" si="119"/>
        <v>-0.37328483336584384</v>
      </c>
      <c r="M604" s="228">
        <f t="shared" si="117"/>
        <v>0.37328483336584384</v>
      </c>
      <c r="N604" s="229">
        <f t="shared" si="118"/>
        <v>3.2930485378987995</v>
      </c>
      <c r="O604" s="229">
        <f t="shared" si="114"/>
        <v>0</v>
      </c>
      <c r="P604" s="229">
        <f t="shared" si="115"/>
        <v>-3.2930485378987995</v>
      </c>
      <c r="Q604" s="230">
        <f t="shared" si="109"/>
        <v>0</v>
      </c>
      <c r="R604" s="231">
        <f t="shared" si="110"/>
        <v>52.465626247281854</v>
      </c>
      <c r="S604" s="3"/>
      <c r="T604" s="3"/>
      <c r="U604" s="3"/>
      <c r="V604" s="3"/>
      <c r="W604" s="233">
        <f t="shared" si="116"/>
        <v>39673</v>
      </c>
    </row>
    <row r="605" spans="1:23" s="234" customFormat="1" x14ac:dyDescent="0.25">
      <c r="A605" s="3"/>
      <c r="B605" s="218">
        <f>+Datos!B596</f>
        <v>2008</v>
      </c>
      <c r="C605" s="219">
        <f>+Datos!C596</f>
        <v>8</v>
      </c>
      <c r="D605" s="220">
        <f>+Datos!D596</f>
        <v>14</v>
      </c>
      <c r="E605" s="221">
        <f>+Datos!E596</f>
        <v>0</v>
      </c>
      <c r="F605" s="222">
        <f>+Datos!F596</f>
        <v>3.6908732672158187</v>
      </c>
      <c r="G605" s="223">
        <f>+Datos!G596</f>
        <v>1</v>
      </c>
      <c r="H605" s="224">
        <f t="shared" si="111"/>
        <v>3.6908732672158187</v>
      </c>
      <c r="I605" s="225">
        <f t="shared" si="112"/>
        <v>-3.6908732672158187</v>
      </c>
      <c r="J605" s="226">
        <f t="shared" si="113"/>
        <v>18.415371218886794</v>
      </c>
      <c r="K605" s="227">
        <f t="shared" si="108"/>
        <v>52.097189400704977</v>
      </c>
      <c r="L605" s="226">
        <f t="shared" si="119"/>
        <v>-0.36843684657687703</v>
      </c>
      <c r="M605" s="228">
        <f t="shared" si="117"/>
        <v>0.36843684657687703</v>
      </c>
      <c r="N605" s="229">
        <f t="shared" si="118"/>
        <v>3.3224364206389416</v>
      </c>
      <c r="O605" s="229">
        <f t="shared" si="114"/>
        <v>0</v>
      </c>
      <c r="P605" s="229">
        <f t="shared" si="115"/>
        <v>-3.3224364206389416</v>
      </c>
      <c r="Q605" s="230">
        <f t="shared" si="109"/>
        <v>0</v>
      </c>
      <c r="R605" s="231">
        <f t="shared" si="110"/>
        <v>52.097189400704977</v>
      </c>
      <c r="S605" s="3"/>
      <c r="T605" s="3"/>
      <c r="U605" s="3"/>
      <c r="V605" s="3"/>
      <c r="W605" s="233">
        <f t="shared" si="116"/>
        <v>39674</v>
      </c>
    </row>
    <row r="606" spans="1:23" s="234" customFormat="1" x14ac:dyDescent="0.25">
      <c r="A606" s="3"/>
      <c r="B606" s="218">
        <f>+Datos!B597</f>
        <v>2008</v>
      </c>
      <c r="C606" s="219">
        <f>+Datos!C597</f>
        <v>8</v>
      </c>
      <c r="D606" s="220">
        <f>+Datos!D597</f>
        <v>15</v>
      </c>
      <c r="E606" s="221">
        <f>+Datos!E597</f>
        <v>0</v>
      </c>
      <c r="F606" s="222">
        <f>+Datos!F597</f>
        <v>3.7157206057501373</v>
      </c>
      <c r="G606" s="223">
        <f>+Datos!G597</f>
        <v>1</v>
      </c>
      <c r="H606" s="224">
        <f t="shared" si="111"/>
        <v>3.7157206057501373</v>
      </c>
      <c r="I606" s="225">
        <f t="shared" si="112"/>
        <v>-3.7157206057501373</v>
      </c>
      <c r="J606" s="226">
        <f t="shared" si="113"/>
        <v>18.051753575855273</v>
      </c>
      <c r="K606" s="227">
        <f t="shared" si="108"/>
        <v>51.733571757673452</v>
      </c>
      <c r="L606" s="226">
        <f t="shared" si="119"/>
        <v>-0.36361764303152455</v>
      </c>
      <c r="M606" s="228">
        <f t="shared" si="117"/>
        <v>0.36361764303152455</v>
      </c>
      <c r="N606" s="229">
        <f t="shared" si="118"/>
        <v>3.3521029627186127</v>
      </c>
      <c r="O606" s="229">
        <f t="shared" si="114"/>
        <v>0</v>
      </c>
      <c r="P606" s="229">
        <f t="shared" si="115"/>
        <v>-3.3521029627186127</v>
      </c>
      <c r="Q606" s="230">
        <f t="shared" si="109"/>
        <v>0</v>
      </c>
      <c r="R606" s="231">
        <f t="shared" si="110"/>
        <v>51.733571757673452</v>
      </c>
      <c r="S606" s="3"/>
      <c r="T606" s="3"/>
      <c r="U606" s="3"/>
      <c r="V606" s="3"/>
      <c r="W606" s="233">
        <f t="shared" si="116"/>
        <v>39675</v>
      </c>
    </row>
    <row r="607" spans="1:23" s="234" customFormat="1" x14ac:dyDescent="0.25">
      <c r="A607" s="3"/>
      <c r="B607" s="218">
        <f>+Datos!B598</f>
        <v>2008</v>
      </c>
      <c r="C607" s="219">
        <f>+Datos!C598</f>
        <v>8</v>
      </c>
      <c r="D607" s="220">
        <f>+Datos!D598</f>
        <v>16</v>
      </c>
      <c r="E607" s="221">
        <f>+Datos!E598</f>
        <v>0</v>
      </c>
      <c r="F607" s="222">
        <f>+Datos!F598</f>
        <v>3.7408686343478852</v>
      </c>
      <c r="G607" s="223">
        <f>+Datos!G598</f>
        <v>1</v>
      </c>
      <c r="H607" s="224">
        <f t="shared" si="111"/>
        <v>3.7408686343478852</v>
      </c>
      <c r="I607" s="225">
        <f t="shared" si="112"/>
        <v>-3.7408686343478852</v>
      </c>
      <c r="J607" s="226">
        <f t="shared" si="113"/>
        <v>17.692927445784424</v>
      </c>
      <c r="K607" s="227">
        <f t="shared" si="108"/>
        <v>51.374745627602607</v>
      </c>
      <c r="L607" s="226">
        <f t="shared" si="119"/>
        <v>-0.35882613007084529</v>
      </c>
      <c r="M607" s="228">
        <f t="shared" si="117"/>
        <v>0.35882613007084529</v>
      </c>
      <c r="N607" s="229">
        <f t="shared" si="118"/>
        <v>3.3820425042770399</v>
      </c>
      <c r="O607" s="229">
        <f t="shared" si="114"/>
        <v>0</v>
      </c>
      <c r="P607" s="229">
        <f t="shared" si="115"/>
        <v>-3.3820425042770399</v>
      </c>
      <c r="Q607" s="230">
        <f t="shared" si="109"/>
        <v>0</v>
      </c>
      <c r="R607" s="231">
        <f t="shared" si="110"/>
        <v>51.374745627602607</v>
      </c>
      <c r="S607" s="3"/>
      <c r="T607" s="3"/>
      <c r="U607" s="3"/>
      <c r="V607" s="3"/>
      <c r="W607" s="233">
        <f t="shared" si="116"/>
        <v>39676</v>
      </c>
    </row>
    <row r="608" spans="1:23" s="234" customFormat="1" x14ac:dyDescent="0.25">
      <c r="A608" s="3"/>
      <c r="B608" s="218">
        <f>+Datos!B599</f>
        <v>2008</v>
      </c>
      <c r="C608" s="219">
        <f>+Datos!C599</f>
        <v>8</v>
      </c>
      <c r="D608" s="220">
        <f>+Datos!D599</f>
        <v>17</v>
      </c>
      <c r="E608" s="221">
        <f>+Datos!E599</f>
        <v>0</v>
      </c>
      <c r="F608" s="222">
        <f>+Datos!F599</f>
        <v>3.7663104828797125</v>
      </c>
      <c r="G608" s="223">
        <f>+Datos!G599</f>
        <v>1</v>
      </c>
      <c r="H608" s="224">
        <f t="shared" si="111"/>
        <v>3.7663104828797125</v>
      </c>
      <c r="I608" s="225">
        <f t="shared" si="112"/>
        <v>-3.7663104828797125</v>
      </c>
      <c r="J608" s="226">
        <f t="shared" si="113"/>
        <v>17.338866136577995</v>
      </c>
      <c r="K608" s="227">
        <f t="shared" si="108"/>
        <v>51.020684318396178</v>
      </c>
      <c r="L608" s="226">
        <f t="shared" si="119"/>
        <v>-0.35406130920642909</v>
      </c>
      <c r="M608" s="228">
        <f t="shared" si="117"/>
        <v>0.35406130920642909</v>
      </c>
      <c r="N608" s="229">
        <f t="shared" si="118"/>
        <v>3.4122491736732834</v>
      </c>
      <c r="O608" s="229">
        <f t="shared" si="114"/>
        <v>0</v>
      </c>
      <c r="P608" s="229">
        <f t="shared" si="115"/>
        <v>-3.4122491736732834</v>
      </c>
      <c r="Q608" s="230">
        <f t="shared" si="109"/>
        <v>0</v>
      </c>
      <c r="R608" s="231">
        <f t="shared" si="110"/>
        <v>51.020684318396178</v>
      </c>
      <c r="S608" s="3"/>
      <c r="T608" s="3"/>
      <c r="U608" s="3"/>
      <c r="V608" s="3"/>
      <c r="W608" s="233">
        <f t="shared" si="116"/>
        <v>39677</v>
      </c>
    </row>
    <row r="609" spans="1:23" s="234" customFormat="1" x14ac:dyDescent="0.25">
      <c r="A609" s="3"/>
      <c r="B609" s="218">
        <f>+Datos!B600</f>
        <v>2008</v>
      </c>
      <c r="C609" s="219">
        <f>+Datos!C600</f>
        <v>8</v>
      </c>
      <c r="D609" s="220">
        <f>+Datos!D600</f>
        <v>18</v>
      </c>
      <c r="E609" s="221">
        <f>+Datos!E600</f>
        <v>0</v>
      </c>
      <c r="F609" s="222">
        <f>+Datos!F600</f>
        <v>3.7920391636066335</v>
      </c>
      <c r="G609" s="223">
        <f>+Datos!G600</f>
        <v>1</v>
      </c>
      <c r="H609" s="224">
        <f t="shared" si="111"/>
        <v>3.7920391636066335</v>
      </c>
      <c r="I609" s="225">
        <f t="shared" si="112"/>
        <v>-3.7920391636066335</v>
      </c>
      <c r="J609" s="226">
        <f t="shared" si="113"/>
        <v>16.989543862706597</v>
      </c>
      <c r="K609" s="227">
        <f t="shared" si="108"/>
        <v>50.671362044524777</v>
      </c>
      <c r="L609" s="226">
        <f t="shared" si="119"/>
        <v>-0.34932227387140102</v>
      </c>
      <c r="M609" s="228">
        <f t="shared" si="117"/>
        <v>0.34932227387140102</v>
      </c>
      <c r="N609" s="229">
        <f t="shared" si="118"/>
        <v>3.4427168897352325</v>
      </c>
      <c r="O609" s="229">
        <f t="shared" si="114"/>
        <v>0</v>
      </c>
      <c r="P609" s="229">
        <f t="shared" si="115"/>
        <v>-3.4427168897352325</v>
      </c>
      <c r="Q609" s="230">
        <f t="shared" si="109"/>
        <v>0</v>
      </c>
      <c r="R609" s="231">
        <f t="shared" si="110"/>
        <v>50.671362044524777</v>
      </c>
      <c r="S609" s="3"/>
      <c r="T609" s="3"/>
      <c r="U609" s="3"/>
      <c r="V609" s="3"/>
      <c r="W609" s="233">
        <f t="shared" si="116"/>
        <v>39678</v>
      </c>
    </row>
    <row r="610" spans="1:23" s="234" customFormat="1" x14ac:dyDescent="0.25">
      <c r="A610" s="3"/>
      <c r="B610" s="218">
        <f>+Datos!B601</f>
        <v>2008</v>
      </c>
      <c r="C610" s="219">
        <f>+Datos!C601</f>
        <v>8</v>
      </c>
      <c r="D610" s="220">
        <f>+Datos!D601</f>
        <v>19</v>
      </c>
      <c r="E610" s="221">
        <f>+Datos!E601</f>
        <v>0</v>
      </c>
      <c r="F610" s="222">
        <f>+Datos!F601</f>
        <v>3.8180475711800446</v>
      </c>
      <c r="G610" s="223">
        <f>+Datos!G601</f>
        <v>1</v>
      </c>
      <c r="H610" s="224">
        <f t="shared" si="111"/>
        <v>3.8180475711800446</v>
      </c>
      <c r="I610" s="225">
        <f t="shared" si="112"/>
        <v>-3.8180475711800446</v>
      </c>
      <c r="J610" s="226">
        <f t="shared" si="113"/>
        <v>16.644935655567242</v>
      </c>
      <c r="K610" s="227">
        <f t="shared" si="108"/>
        <v>50.326753837385425</v>
      </c>
      <c r="L610" s="226">
        <f t="shared" si="119"/>
        <v>-0.34460820713935192</v>
      </c>
      <c r="M610" s="228">
        <f t="shared" si="117"/>
        <v>0.34460820713935192</v>
      </c>
      <c r="N610" s="229">
        <f t="shared" si="118"/>
        <v>3.4734393640406926</v>
      </c>
      <c r="O610" s="229">
        <f t="shared" si="114"/>
        <v>0</v>
      </c>
      <c r="P610" s="229">
        <f t="shared" si="115"/>
        <v>-3.4734393640406926</v>
      </c>
      <c r="Q610" s="230">
        <f t="shared" si="109"/>
        <v>0</v>
      </c>
      <c r="R610" s="231">
        <f t="shared" si="110"/>
        <v>50.326753837385425</v>
      </c>
      <c r="S610" s="3"/>
      <c r="T610" s="3"/>
      <c r="U610" s="3"/>
      <c r="V610" s="3"/>
      <c r="W610" s="233">
        <f t="shared" si="116"/>
        <v>39679</v>
      </c>
    </row>
    <row r="611" spans="1:23" s="234" customFormat="1" x14ac:dyDescent="0.25">
      <c r="A611" s="3"/>
      <c r="B611" s="218">
        <f>+Datos!B602</f>
        <v>2008</v>
      </c>
      <c r="C611" s="219">
        <f>+Datos!C602</f>
        <v>8</v>
      </c>
      <c r="D611" s="220">
        <f>+Datos!D602</f>
        <v>20</v>
      </c>
      <c r="E611" s="221">
        <f>+Datos!E602</f>
        <v>0</v>
      </c>
      <c r="F611" s="222">
        <f>+Datos!F602</f>
        <v>3.8443284826417026</v>
      </c>
      <c r="G611" s="223">
        <f>+Datos!G602</f>
        <v>1</v>
      </c>
      <c r="H611" s="224">
        <f t="shared" si="111"/>
        <v>3.8443284826417026</v>
      </c>
      <c r="I611" s="225">
        <f t="shared" si="112"/>
        <v>-3.8443284826417026</v>
      </c>
      <c r="J611" s="226">
        <f t="shared" si="113"/>
        <v>16.305017276156917</v>
      </c>
      <c r="K611" s="227">
        <f t="shared" si="108"/>
        <v>49.986835457975097</v>
      </c>
      <c r="L611" s="226">
        <f t="shared" si="119"/>
        <v>-0.33991837941032799</v>
      </c>
      <c r="M611" s="228">
        <f t="shared" si="117"/>
        <v>0.33991837941032799</v>
      </c>
      <c r="N611" s="229">
        <f t="shared" si="118"/>
        <v>3.5044101032313746</v>
      </c>
      <c r="O611" s="229">
        <f t="shared" si="114"/>
        <v>0</v>
      </c>
      <c r="P611" s="229">
        <f t="shared" si="115"/>
        <v>-3.5044101032313746</v>
      </c>
      <c r="Q611" s="230">
        <f t="shared" si="109"/>
        <v>0</v>
      </c>
      <c r="R611" s="231">
        <f t="shared" si="110"/>
        <v>49.986835457975097</v>
      </c>
      <c r="S611" s="3"/>
      <c r="T611" s="3"/>
      <c r="U611" s="3"/>
      <c r="V611" s="3"/>
      <c r="W611" s="233">
        <f t="shared" si="116"/>
        <v>39680</v>
      </c>
    </row>
    <row r="612" spans="1:23" s="234" customFormat="1" x14ac:dyDescent="0.25">
      <c r="A612" s="3"/>
      <c r="B612" s="218">
        <f>+Datos!B603</f>
        <v>2008</v>
      </c>
      <c r="C612" s="219">
        <f>+Datos!C603</f>
        <v>8</v>
      </c>
      <c r="D612" s="220">
        <f>+Datos!D603</f>
        <v>21</v>
      </c>
      <c r="E612" s="221">
        <f>+Datos!E603</f>
        <v>0</v>
      </c>
      <c r="F612" s="222">
        <f>+Datos!F603</f>
        <v>3.870874557423718</v>
      </c>
      <c r="G612" s="223">
        <f>+Datos!G603</f>
        <v>1</v>
      </c>
      <c r="H612" s="224">
        <f t="shared" si="111"/>
        <v>3.870874557423718</v>
      </c>
      <c r="I612" s="225">
        <f t="shared" si="112"/>
        <v>-3.870874557423718</v>
      </c>
      <c r="J612" s="226">
        <f t="shared" si="113"/>
        <v>15.969765130093656</v>
      </c>
      <c r="K612" s="227">
        <f t="shared" si="108"/>
        <v>49.651583311911835</v>
      </c>
      <c r="L612" s="226">
        <f t="shared" si="119"/>
        <v>-0.33525214606326159</v>
      </c>
      <c r="M612" s="228">
        <f t="shared" si="117"/>
        <v>0.33525214606326159</v>
      </c>
      <c r="N612" s="229">
        <f t="shared" si="118"/>
        <v>3.5356224113604564</v>
      </c>
      <c r="O612" s="229">
        <f t="shared" si="114"/>
        <v>0</v>
      </c>
      <c r="P612" s="229">
        <f t="shared" si="115"/>
        <v>-3.5356224113604564</v>
      </c>
      <c r="Q612" s="230">
        <f t="shared" si="109"/>
        <v>0</v>
      </c>
      <c r="R612" s="231">
        <f t="shared" si="110"/>
        <v>49.651583311911835</v>
      </c>
      <c r="S612" s="3"/>
      <c r="T612" s="3"/>
      <c r="U612" s="3"/>
      <c r="V612" s="3"/>
      <c r="W612" s="233">
        <f t="shared" si="116"/>
        <v>39681</v>
      </c>
    </row>
    <row r="613" spans="1:23" s="234" customFormat="1" x14ac:dyDescent="0.25">
      <c r="A613" s="3"/>
      <c r="B613" s="218">
        <f>+Datos!B604</f>
        <v>2008</v>
      </c>
      <c r="C613" s="219">
        <f>+Datos!C604</f>
        <v>8</v>
      </c>
      <c r="D613" s="220">
        <f>+Datos!D604</f>
        <v>22</v>
      </c>
      <c r="E613" s="221">
        <f>+Datos!E604</f>
        <v>0</v>
      </c>
      <c r="F613" s="222">
        <f>+Datos!F604</f>
        <v>3.8976783373485762</v>
      </c>
      <c r="G613" s="223">
        <f>+Datos!G604</f>
        <v>1</v>
      </c>
      <c r="H613" s="224">
        <f t="shared" si="111"/>
        <v>3.8976783373485762</v>
      </c>
      <c r="I613" s="225">
        <f t="shared" si="112"/>
        <v>-3.8976783373485762</v>
      </c>
      <c r="J613" s="226">
        <f t="shared" si="113"/>
        <v>15.639156185018578</v>
      </c>
      <c r="K613" s="227">
        <f t="shared" si="108"/>
        <v>49.320974366836758</v>
      </c>
      <c r="L613" s="226">
        <f t="shared" si="119"/>
        <v>-0.33060894507507754</v>
      </c>
      <c r="M613" s="228">
        <f t="shared" si="117"/>
        <v>0.33060894507507754</v>
      </c>
      <c r="N613" s="229">
        <f t="shared" si="118"/>
        <v>3.5670693922734986</v>
      </c>
      <c r="O613" s="229">
        <f t="shared" si="114"/>
        <v>0</v>
      </c>
      <c r="P613" s="229">
        <f t="shared" si="115"/>
        <v>-3.5670693922734986</v>
      </c>
      <c r="Q613" s="230">
        <f t="shared" si="109"/>
        <v>0</v>
      </c>
      <c r="R613" s="231">
        <f t="shared" si="110"/>
        <v>49.320974366836758</v>
      </c>
      <c r="S613" s="3"/>
      <c r="T613" s="3"/>
      <c r="U613" s="3"/>
      <c r="V613" s="3"/>
      <c r="W613" s="233">
        <f t="shared" si="116"/>
        <v>39682</v>
      </c>
    </row>
    <row r="614" spans="1:23" s="234" customFormat="1" x14ac:dyDescent="0.25">
      <c r="A614" s="3"/>
      <c r="B614" s="218">
        <f>+Datos!B605</f>
        <v>2008</v>
      </c>
      <c r="C614" s="219">
        <f>+Datos!C605</f>
        <v>8</v>
      </c>
      <c r="D614" s="220">
        <f>+Datos!D605</f>
        <v>23</v>
      </c>
      <c r="E614" s="221">
        <f>+Datos!E605</f>
        <v>0</v>
      </c>
      <c r="F614" s="222">
        <f>+Datos!F605</f>
        <v>3.9247322466291443</v>
      </c>
      <c r="G614" s="223">
        <f>+Datos!G605</f>
        <v>1</v>
      </c>
      <c r="H614" s="224">
        <f t="shared" si="111"/>
        <v>3.9247322466291443</v>
      </c>
      <c r="I614" s="225">
        <f t="shared" si="112"/>
        <v>-3.9247322466291443</v>
      </c>
      <c r="J614" s="226">
        <f t="shared" si="113"/>
        <v>15.313167890412346</v>
      </c>
      <c r="K614" s="227">
        <f t="shared" si="108"/>
        <v>48.994986072230525</v>
      </c>
      <c r="L614" s="226">
        <f t="shared" si="119"/>
        <v>-0.32598829460623335</v>
      </c>
      <c r="M614" s="228">
        <f t="shared" si="117"/>
        <v>0.32598829460623335</v>
      </c>
      <c r="N614" s="229">
        <f t="shared" si="118"/>
        <v>3.598743952022911</v>
      </c>
      <c r="O614" s="229">
        <f t="shared" si="114"/>
        <v>0</v>
      </c>
      <c r="P614" s="229">
        <f t="shared" si="115"/>
        <v>-3.598743952022911</v>
      </c>
      <c r="Q614" s="230">
        <f t="shared" si="109"/>
        <v>0</v>
      </c>
      <c r="R614" s="231">
        <f t="shared" si="110"/>
        <v>48.994986072230525</v>
      </c>
      <c r="S614" s="3"/>
      <c r="T614" s="3"/>
      <c r="U614" s="3"/>
      <c r="V614" s="3"/>
      <c r="W614" s="233">
        <f t="shared" si="116"/>
        <v>39683</v>
      </c>
    </row>
    <row r="615" spans="1:23" s="234" customFormat="1" x14ac:dyDescent="0.25">
      <c r="A615" s="3"/>
      <c r="B615" s="218">
        <f>+Datos!B606</f>
        <v>2008</v>
      </c>
      <c r="C615" s="219">
        <f>+Datos!C606</f>
        <v>8</v>
      </c>
      <c r="D615" s="220">
        <f>+Datos!D606</f>
        <v>24</v>
      </c>
      <c r="E615" s="221">
        <f>+Datos!E606</f>
        <v>0</v>
      </c>
      <c r="F615" s="222">
        <f>+Datos!F606</f>
        <v>3.9520285918686575</v>
      </c>
      <c r="G615" s="223">
        <f>+Datos!G606</f>
        <v>1</v>
      </c>
      <c r="H615" s="224">
        <f t="shared" si="111"/>
        <v>3.9520285918686575</v>
      </c>
      <c r="I615" s="225">
        <f t="shared" si="112"/>
        <v>-3.9520285918686575</v>
      </c>
      <c r="J615" s="226">
        <f t="shared" si="113"/>
        <v>14.991778099859012</v>
      </c>
      <c r="K615" s="227">
        <f t="shared" si="108"/>
        <v>48.673596281677192</v>
      </c>
      <c r="L615" s="226">
        <f t="shared" si="119"/>
        <v>-0.32138979055333294</v>
      </c>
      <c r="M615" s="228">
        <f t="shared" si="117"/>
        <v>0.32138979055333294</v>
      </c>
      <c r="N615" s="229">
        <f t="shared" si="118"/>
        <v>3.6306388013153246</v>
      </c>
      <c r="O615" s="229">
        <f t="shared" si="114"/>
        <v>0</v>
      </c>
      <c r="P615" s="229">
        <f t="shared" si="115"/>
        <v>-3.6306388013153246</v>
      </c>
      <c r="Q615" s="230">
        <f t="shared" si="109"/>
        <v>0</v>
      </c>
      <c r="R615" s="231">
        <f t="shared" si="110"/>
        <v>48.673596281677192</v>
      </c>
      <c r="S615" s="3"/>
      <c r="T615" s="3"/>
      <c r="U615" s="3"/>
      <c r="V615" s="3"/>
      <c r="W615" s="233">
        <f t="shared" si="116"/>
        <v>39684</v>
      </c>
    </row>
    <row r="616" spans="1:23" s="234" customFormat="1" x14ac:dyDescent="0.25">
      <c r="A616" s="3"/>
      <c r="B616" s="218">
        <f>+Datos!B607</f>
        <v>2008</v>
      </c>
      <c r="C616" s="219">
        <f>+Datos!C607</f>
        <v>8</v>
      </c>
      <c r="D616" s="220">
        <f>+Datos!D607</f>
        <v>25</v>
      </c>
      <c r="E616" s="221">
        <f>+Datos!E607</f>
        <v>0</v>
      </c>
      <c r="F616" s="222">
        <f>+Datos!F607</f>
        <v>3.979559562060679</v>
      </c>
      <c r="G616" s="223">
        <f>+Datos!G607</f>
        <v>1</v>
      </c>
      <c r="H616" s="224">
        <f t="shared" si="111"/>
        <v>3.979559562060679</v>
      </c>
      <c r="I616" s="225">
        <f t="shared" si="112"/>
        <v>-3.979559562060679</v>
      </c>
      <c r="J616" s="226">
        <f t="shared" si="113"/>
        <v>14.674964995789519</v>
      </c>
      <c r="K616" s="227">
        <f t="shared" si="108"/>
        <v>48.356783177607696</v>
      </c>
      <c r="L616" s="226">
        <f t="shared" si="119"/>
        <v>-0.31681310406949592</v>
      </c>
      <c r="M616" s="228">
        <f t="shared" si="117"/>
        <v>0.31681310406949592</v>
      </c>
      <c r="N616" s="229">
        <f t="shared" si="118"/>
        <v>3.662746457991183</v>
      </c>
      <c r="O616" s="229">
        <f t="shared" si="114"/>
        <v>0</v>
      </c>
      <c r="P616" s="229">
        <f t="shared" si="115"/>
        <v>-3.662746457991183</v>
      </c>
      <c r="Q616" s="230">
        <f t="shared" si="109"/>
        <v>0</v>
      </c>
      <c r="R616" s="231">
        <f t="shared" si="110"/>
        <v>48.356783177607696</v>
      </c>
      <c r="S616" s="3"/>
      <c r="T616" s="3"/>
      <c r="U616" s="3"/>
      <c r="V616" s="3"/>
      <c r="W616" s="233">
        <f t="shared" si="116"/>
        <v>39685</v>
      </c>
    </row>
    <row r="617" spans="1:23" s="234" customFormat="1" x14ac:dyDescent="0.25">
      <c r="A617" s="3"/>
      <c r="B617" s="218">
        <f>+Datos!B608</f>
        <v>2008</v>
      </c>
      <c r="C617" s="219">
        <f>+Datos!C608</f>
        <v>8</v>
      </c>
      <c r="D617" s="220">
        <f>+Datos!D608</f>
        <v>26</v>
      </c>
      <c r="E617" s="221">
        <f>+Datos!E608</f>
        <v>0</v>
      </c>
      <c r="F617" s="222">
        <f>+Datos!F608</f>
        <v>4.0073172285892049</v>
      </c>
      <c r="G617" s="223">
        <f>+Datos!G608</f>
        <v>1</v>
      </c>
      <c r="H617" s="224">
        <f t="shared" si="111"/>
        <v>4.0073172285892049</v>
      </c>
      <c r="I617" s="225">
        <f t="shared" si="112"/>
        <v>-4.0073172285892049</v>
      </c>
      <c r="J617" s="226">
        <f t="shared" si="113"/>
        <v>14.362707016736183</v>
      </c>
      <c r="K617" s="227">
        <f t="shared" si="108"/>
        <v>48.044525198554361</v>
      </c>
      <c r="L617" s="226">
        <f t="shared" si="119"/>
        <v>-0.31225797905333508</v>
      </c>
      <c r="M617" s="228">
        <f t="shared" si="117"/>
        <v>0.31225797905333508</v>
      </c>
      <c r="N617" s="229">
        <f t="shared" si="118"/>
        <v>3.6950592495358698</v>
      </c>
      <c r="O617" s="229">
        <f t="shared" si="114"/>
        <v>0</v>
      </c>
      <c r="P617" s="229">
        <f t="shared" si="115"/>
        <v>-3.6950592495358698</v>
      </c>
      <c r="Q617" s="230">
        <f t="shared" si="109"/>
        <v>0</v>
      </c>
      <c r="R617" s="231">
        <f t="shared" si="110"/>
        <v>48.044525198554361</v>
      </c>
      <c r="S617" s="3"/>
      <c r="T617" s="3"/>
      <c r="U617" s="3"/>
      <c r="V617" s="3"/>
      <c r="W617" s="233">
        <f t="shared" si="116"/>
        <v>39686</v>
      </c>
    </row>
    <row r="618" spans="1:23" s="234" customFormat="1" x14ac:dyDescent="0.25">
      <c r="A618" s="3"/>
      <c r="B618" s="218">
        <f>+Datos!B609</f>
        <v>2008</v>
      </c>
      <c r="C618" s="219">
        <f>+Datos!C609</f>
        <v>8</v>
      </c>
      <c r="D618" s="220">
        <f>+Datos!D609</f>
        <v>27</v>
      </c>
      <c r="E618" s="221">
        <f>+Datos!E609</f>
        <v>0</v>
      </c>
      <c r="F618" s="222">
        <f>+Datos!F609</f>
        <v>4.0352935452285443</v>
      </c>
      <c r="G618" s="223">
        <f>+Datos!G609</f>
        <v>1</v>
      </c>
      <c r="H618" s="224">
        <f t="shared" si="111"/>
        <v>4.0352935452285443</v>
      </c>
      <c r="I618" s="225">
        <f t="shared" si="112"/>
        <v>-4.0352935452285443</v>
      </c>
      <c r="J618" s="226">
        <f t="shared" si="113"/>
        <v>14.054982787128198</v>
      </c>
      <c r="K618" s="227">
        <f t="shared" si="108"/>
        <v>47.736800968946376</v>
      </c>
      <c r="L618" s="226">
        <f t="shared" si="119"/>
        <v>-0.30772422960798451</v>
      </c>
      <c r="M618" s="228">
        <f t="shared" si="117"/>
        <v>0.30772422960798451</v>
      </c>
      <c r="N618" s="229">
        <f t="shared" si="118"/>
        <v>3.7275693156205598</v>
      </c>
      <c r="O618" s="229">
        <f t="shared" si="114"/>
        <v>0</v>
      </c>
      <c r="P618" s="229">
        <f t="shared" si="115"/>
        <v>-3.7275693156205598</v>
      </c>
      <c r="Q618" s="230">
        <f t="shared" si="109"/>
        <v>0</v>
      </c>
      <c r="R618" s="231">
        <f t="shared" si="110"/>
        <v>47.736800968946376</v>
      </c>
      <c r="S618" s="3"/>
      <c r="T618" s="3"/>
      <c r="U618" s="3"/>
      <c r="V618" s="3"/>
      <c r="W618" s="233">
        <f t="shared" si="116"/>
        <v>39687</v>
      </c>
    </row>
    <row r="619" spans="1:23" s="234" customFormat="1" x14ac:dyDescent="0.25">
      <c r="A619" s="3"/>
      <c r="B619" s="218">
        <f>+Datos!B610</f>
        <v>2008</v>
      </c>
      <c r="C619" s="219">
        <f>+Datos!C610</f>
        <v>8</v>
      </c>
      <c r="D619" s="220">
        <f>+Datos!D610</f>
        <v>28</v>
      </c>
      <c r="E619" s="221">
        <f>+Datos!E610</f>
        <v>0</v>
      </c>
      <c r="F619" s="222">
        <f>+Datos!F610</f>
        <v>4.0634803481434085</v>
      </c>
      <c r="G619" s="223">
        <f>+Datos!G610</f>
        <v>1</v>
      </c>
      <c r="H619" s="224">
        <f t="shared" si="111"/>
        <v>4.0634803481434085</v>
      </c>
      <c r="I619" s="225">
        <f t="shared" si="112"/>
        <v>-4.0634803481434085</v>
      </c>
      <c r="J619" s="226">
        <f t="shared" si="113"/>
        <v>13.751771049656766</v>
      </c>
      <c r="K619" s="227">
        <f t="shared" si="108"/>
        <v>47.433589231474947</v>
      </c>
      <c r="L619" s="226">
        <f t="shared" si="119"/>
        <v>-0.30321173747142893</v>
      </c>
      <c r="M619" s="228">
        <f t="shared" si="117"/>
        <v>0.30321173747142893</v>
      </c>
      <c r="N619" s="229">
        <f t="shared" si="118"/>
        <v>3.7602686106719796</v>
      </c>
      <c r="O619" s="229">
        <f t="shared" si="114"/>
        <v>0</v>
      </c>
      <c r="P619" s="229">
        <f t="shared" si="115"/>
        <v>-3.7602686106719796</v>
      </c>
      <c r="Q619" s="230">
        <f t="shared" si="109"/>
        <v>0</v>
      </c>
      <c r="R619" s="231">
        <f t="shared" si="110"/>
        <v>47.433589231474947</v>
      </c>
      <c r="S619" s="3"/>
      <c r="T619" s="3"/>
      <c r="U619" s="3"/>
      <c r="V619" s="3"/>
      <c r="W619" s="233">
        <f t="shared" si="116"/>
        <v>39688</v>
      </c>
    </row>
    <row r="620" spans="1:23" s="234" customFormat="1" x14ac:dyDescent="0.25">
      <c r="A620" s="3"/>
      <c r="B620" s="218">
        <f>+Datos!B611</f>
        <v>2008</v>
      </c>
      <c r="C620" s="219">
        <f>+Datos!C611</f>
        <v>8</v>
      </c>
      <c r="D620" s="220">
        <f>+Datos!D611</f>
        <v>29</v>
      </c>
      <c r="E620" s="221">
        <f>+Datos!E611</f>
        <v>0</v>
      </c>
      <c r="F620" s="222">
        <f>+Datos!F611</f>
        <v>4.0918693558888437</v>
      </c>
      <c r="G620" s="223">
        <f>+Datos!G611</f>
        <v>1</v>
      </c>
      <c r="H620" s="224">
        <f t="shared" si="111"/>
        <v>4.0918693558888437</v>
      </c>
      <c r="I620" s="225">
        <f t="shared" si="112"/>
        <v>-4.0918693558888437</v>
      </c>
      <c r="J620" s="226">
        <f t="shared" si="113"/>
        <v>13.45305060023667</v>
      </c>
      <c r="K620" s="227">
        <f t="shared" si="108"/>
        <v>47.134868782054852</v>
      </c>
      <c r="L620" s="226">
        <f t="shared" si="119"/>
        <v>-0.29872044942009524</v>
      </c>
      <c r="M620" s="228">
        <f t="shared" si="117"/>
        <v>0.29872044942009524</v>
      </c>
      <c r="N620" s="229">
        <f t="shared" si="118"/>
        <v>3.7931489064687485</v>
      </c>
      <c r="O620" s="229">
        <f t="shared" si="114"/>
        <v>0</v>
      </c>
      <c r="P620" s="229">
        <f t="shared" si="115"/>
        <v>-3.7931489064687485</v>
      </c>
      <c r="Q620" s="230">
        <f t="shared" si="109"/>
        <v>0</v>
      </c>
      <c r="R620" s="231">
        <f t="shared" si="110"/>
        <v>47.134868782054852</v>
      </c>
      <c r="S620" s="3"/>
      <c r="T620" s="3"/>
      <c r="U620" s="3"/>
      <c r="V620" s="3"/>
      <c r="W620" s="233">
        <f t="shared" si="116"/>
        <v>39689</v>
      </c>
    </row>
    <row r="621" spans="1:23" s="234" customFormat="1" x14ac:dyDescent="0.25">
      <c r="A621" s="3"/>
      <c r="B621" s="218">
        <f>+Datos!B612</f>
        <v>2008</v>
      </c>
      <c r="C621" s="219">
        <f>+Datos!C612</f>
        <v>8</v>
      </c>
      <c r="D621" s="220">
        <f>+Datos!D612</f>
        <v>30</v>
      </c>
      <c r="E621" s="221">
        <f>+Datos!E612</f>
        <v>0</v>
      </c>
      <c r="F621" s="222">
        <f>+Datos!F612</f>
        <v>4.1204521694102905</v>
      </c>
      <c r="G621" s="223">
        <f>+Datos!G612</f>
        <v>1</v>
      </c>
      <c r="H621" s="224">
        <f t="shared" si="111"/>
        <v>4.1204521694102905</v>
      </c>
      <c r="I621" s="225">
        <f t="shared" si="112"/>
        <v>-4.1204521694102905</v>
      </c>
      <c r="J621" s="226">
        <f t="shared" si="113"/>
        <v>13.158800225589173</v>
      </c>
      <c r="K621" s="227">
        <f t="shared" si="108"/>
        <v>46.840618407407355</v>
      </c>
      <c r="L621" s="226">
        <f t="shared" si="119"/>
        <v>-0.29425037464749693</v>
      </c>
      <c r="M621" s="228">
        <f t="shared" si="117"/>
        <v>0.29425037464749693</v>
      </c>
      <c r="N621" s="229">
        <f t="shared" si="118"/>
        <v>3.8262017947627935</v>
      </c>
      <c r="O621" s="229">
        <f t="shared" si="114"/>
        <v>0</v>
      </c>
      <c r="P621" s="229">
        <f t="shared" si="115"/>
        <v>-3.8262017947627935</v>
      </c>
      <c r="Q621" s="230">
        <f t="shared" si="109"/>
        <v>0</v>
      </c>
      <c r="R621" s="231">
        <f t="shared" si="110"/>
        <v>46.840618407407355</v>
      </c>
      <c r="S621" s="3"/>
      <c r="T621" s="3"/>
      <c r="U621" s="3"/>
      <c r="V621" s="3"/>
      <c r="W621" s="233">
        <f t="shared" si="116"/>
        <v>39690</v>
      </c>
    </row>
    <row r="622" spans="1:23" s="234" customFormat="1" x14ac:dyDescent="0.25">
      <c r="A622" s="3"/>
      <c r="B622" s="218">
        <f>+Datos!B613</f>
        <v>2008</v>
      </c>
      <c r="C622" s="219">
        <f>+Datos!C613</f>
        <v>8</v>
      </c>
      <c r="D622" s="220">
        <f>+Datos!D613</f>
        <v>31</v>
      </c>
      <c r="E622" s="221">
        <f>+Datos!E613</f>
        <v>0</v>
      </c>
      <c r="F622" s="222">
        <f>+Datos!F613</f>
        <v>4.1492202720435518</v>
      </c>
      <c r="G622" s="223">
        <f>+Datos!G613</f>
        <v>1</v>
      </c>
      <c r="H622" s="224">
        <f t="shared" si="111"/>
        <v>4.1492202720435518</v>
      </c>
      <c r="I622" s="225">
        <f t="shared" si="112"/>
        <v>-4.1492202720435518</v>
      </c>
      <c r="J622" s="226">
        <f t="shared" si="113"/>
        <v>12.868998643468904</v>
      </c>
      <c r="K622" s="227">
        <f t="shared" si="108"/>
        <v>46.550816825287086</v>
      </c>
      <c r="L622" s="226">
        <f t="shared" si="119"/>
        <v>-0.28980158212026907</v>
      </c>
      <c r="M622" s="228">
        <f t="shared" si="117"/>
        <v>0.28980158212026907</v>
      </c>
      <c r="N622" s="229">
        <f t="shared" si="118"/>
        <v>3.8594186899232827</v>
      </c>
      <c r="O622" s="229">
        <f t="shared" si="114"/>
        <v>0</v>
      </c>
      <c r="P622" s="229">
        <f t="shared" si="115"/>
        <v>-3.8594186899232827</v>
      </c>
      <c r="Q622" s="230">
        <f t="shared" si="109"/>
        <v>0</v>
      </c>
      <c r="R622" s="231">
        <f t="shared" si="110"/>
        <v>46.550816825287086</v>
      </c>
      <c r="S622" s="3"/>
      <c r="T622" s="3"/>
      <c r="U622" s="3"/>
      <c r="V622" s="3"/>
      <c r="W622" s="233">
        <f t="shared" si="116"/>
        <v>39691</v>
      </c>
    </row>
    <row r="623" spans="1:23" s="234" customFormat="1" x14ac:dyDescent="0.25">
      <c r="A623" s="3"/>
      <c r="B623" s="218">
        <f>+Datos!B614</f>
        <v>2008</v>
      </c>
      <c r="C623" s="219">
        <f>+Datos!C614</f>
        <v>9</v>
      </c>
      <c r="D623" s="220">
        <f>+Datos!D614</f>
        <v>1</v>
      </c>
      <c r="E623" s="221">
        <f>+Datos!E614</f>
        <v>0</v>
      </c>
      <c r="F623" s="222">
        <f>+Datos!F614</f>
        <v>4.1781650295147958</v>
      </c>
      <c r="G623" s="223">
        <f>+Datos!G614</f>
        <v>1</v>
      </c>
      <c r="H623" s="224">
        <f t="shared" si="111"/>
        <v>4.1781650295147958</v>
      </c>
      <c r="I623" s="225">
        <f t="shared" si="112"/>
        <v>-4.1781650295147958</v>
      </c>
      <c r="J623" s="226">
        <f t="shared" si="113"/>
        <v>12.583624445555014</v>
      </c>
      <c r="K623" s="227">
        <f t="shared" si="108"/>
        <v>46.26544262737319</v>
      </c>
      <c r="L623" s="226">
        <f t="shared" si="119"/>
        <v>-0.28537419791389596</v>
      </c>
      <c r="M623" s="228">
        <f t="shared" si="117"/>
        <v>0.28537419791389596</v>
      </c>
      <c r="N623" s="229">
        <f t="shared" si="118"/>
        <v>3.8927908316008999</v>
      </c>
      <c r="O623" s="229">
        <f t="shared" si="114"/>
        <v>0</v>
      </c>
      <c r="P623" s="229">
        <f t="shared" si="115"/>
        <v>-3.8927908316008999</v>
      </c>
      <c r="Q623" s="230">
        <f t="shared" si="109"/>
        <v>0</v>
      </c>
      <c r="R623" s="231">
        <f t="shared" si="110"/>
        <v>46.26544262737319</v>
      </c>
      <c r="S623" s="3"/>
      <c r="T623" s="3"/>
      <c r="U623" s="3"/>
      <c r="V623" s="3"/>
      <c r="W623" s="233">
        <f t="shared" si="116"/>
        <v>39692</v>
      </c>
    </row>
    <row r="624" spans="1:23" s="234" customFormat="1" x14ac:dyDescent="0.25">
      <c r="A624" s="3"/>
      <c r="B624" s="218">
        <f>+Datos!B615</f>
        <v>2008</v>
      </c>
      <c r="C624" s="219">
        <f>+Datos!C615</f>
        <v>9</v>
      </c>
      <c r="D624" s="220">
        <f>+Datos!D615</f>
        <v>2</v>
      </c>
      <c r="E624" s="221">
        <f>+Datos!E615</f>
        <v>0</v>
      </c>
      <c r="F624" s="222">
        <f>+Datos!F615</f>
        <v>4.2072776899405557</v>
      </c>
      <c r="G624" s="223">
        <f>+Datos!G615</f>
        <v>1</v>
      </c>
      <c r="H624" s="224">
        <f t="shared" si="111"/>
        <v>4.2072776899405557</v>
      </c>
      <c r="I624" s="225">
        <f t="shared" si="112"/>
        <v>-4.2072776899405557</v>
      </c>
      <c r="J624" s="226">
        <f t="shared" si="113"/>
        <v>12.302656043024236</v>
      </c>
      <c r="K624" s="227">
        <f t="shared" si="108"/>
        <v>45.984474224842415</v>
      </c>
      <c r="L624" s="226">
        <f t="shared" si="119"/>
        <v>-0.2809684025307746</v>
      </c>
      <c r="M624" s="228">
        <f t="shared" si="117"/>
        <v>0.2809684025307746</v>
      </c>
      <c r="N624" s="229">
        <f t="shared" si="118"/>
        <v>3.9263092874097811</v>
      </c>
      <c r="O624" s="229">
        <f t="shared" si="114"/>
        <v>0</v>
      </c>
      <c r="P624" s="229">
        <f t="shared" si="115"/>
        <v>-3.9263092874097811</v>
      </c>
      <c r="Q624" s="230">
        <f t="shared" si="109"/>
        <v>0</v>
      </c>
      <c r="R624" s="231">
        <f t="shared" si="110"/>
        <v>45.984474224842415</v>
      </c>
      <c r="S624" s="3"/>
      <c r="T624" s="3"/>
      <c r="U624" s="3"/>
      <c r="V624" s="3"/>
      <c r="W624" s="233">
        <f t="shared" si="116"/>
        <v>39693</v>
      </c>
    </row>
    <row r="625" spans="1:23" s="234" customFormat="1" x14ac:dyDescent="0.25">
      <c r="A625" s="3"/>
      <c r="B625" s="218">
        <f>+Datos!B616</f>
        <v>2008</v>
      </c>
      <c r="C625" s="219">
        <f>+Datos!C616</f>
        <v>9</v>
      </c>
      <c r="D625" s="220">
        <f>+Datos!D616</f>
        <v>3</v>
      </c>
      <c r="E625" s="221">
        <f>+Datos!E616</f>
        <v>0</v>
      </c>
      <c r="F625" s="222">
        <f>+Datos!F616</f>
        <v>4.2365493838277413</v>
      </c>
      <c r="G625" s="223">
        <f>+Datos!G616</f>
        <v>1</v>
      </c>
      <c r="H625" s="224">
        <f t="shared" si="111"/>
        <v>4.2365493838277413</v>
      </c>
      <c r="I625" s="225">
        <f t="shared" si="112"/>
        <v>-4.2365493838277413</v>
      </c>
      <c r="J625" s="226">
        <f t="shared" si="113"/>
        <v>12.026071614820728</v>
      </c>
      <c r="K625" s="227">
        <f t="shared" si="108"/>
        <v>45.707889796638909</v>
      </c>
      <c r="L625" s="226">
        <f t="shared" si="119"/>
        <v>-0.27658442820350615</v>
      </c>
      <c r="M625" s="228">
        <f t="shared" si="117"/>
        <v>0.27658442820350615</v>
      </c>
      <c r="N625" s="229">
        <f t="shared" si="118"/>
        <v>3.9599649556242351</v>
      </c>
      <c r="O625" s="229">
        <f t="shared" si="114"/>
        <v>0</v>
      </c>
      <c r="P625" s="229">
        <f t="shared" si="115"/>
        <v>-3.9599649556242351</v>
      </c>
      <c r="Q625" s="230">
        <f t="shared" si="109"/>
        <v>0</v>
      </c>
      <c r="R625" s="231">
        <f t="shared" si="110"/>
        <v>45.707889796638909</v>
      </c>
      <c r="S625" s="3"/>
      <c r="T625" s="3"/>
      <c r="U625" s="3"/>
      <c r="V625" s="3"/>
      <c r="W625" s="233">
        <f t="shared" si="116"/>
        <v>39694</v>
      </c>
    </row>
    <row r="626" spans="1:23" s="234" customFormat="1" x14ac:dyDescent="0.25">
      <c r="A626" s="3"/>
      <c r="B626" s="218">
        <f>+Datos!B617</f>
        <v>2008</v>
      </c>
      <c r="C626" s="219">
        <f>+Datos!C617</f>
        <v>9</v>
      </c>
      <c r="D626" s="220">
        <f>+Datos!D617</f>
        <v>4</v>
      </c>
      <c r="E626" s="221">
        <f>+Datos!E617</f>
        <v>0</v>
      </c>
      <c r="F626" s="222">
        <f>+Datos!F617</f>
        <v>4.2659711240736176</v>
      </c>
      <c r="G626" s="223">
        <f>+Datos!G617</f>
        <v>1</v>
      </c>
      <c r="H626" s="224">
        <f t="shared" si="111"/>
        <v>4.2659711240736176</v>
      </c>
      <c r="I626" s="225">
        <f t="shared" si="112"/>
        <v>-4.2659711240736176</v>
      </c>
      <c r="J626" s="226">
        <f t="shared" si="113"/>
        <v>11.753849058634581</v>
      </c>
      <c r="K626" s="227">
        <f t="shared" si="108"/>
        <v>45.435667240452759</v>
      </c>
      <c r="L626" s="226">
        <f t="shared" si="119"/>
        <v>-0.27222255618615065</v>
      </c>
      <c r="M626" s="228">
        <f t="shared" si="117"/>
        <v>0.27222255618615065</v>
      </c>
      <c r="N626" s="229">
        <f t="shared" si="118"/>
        <v>3.9937485678874669</v>
      </c>
      <c r="O626" s="229">
        <f t="shared" si="114"/>
        <v>0</v>
      </c>
      <c r="P626" s="229">
        <f t="shared" si="115"/>
        <v>-3.9937485678874669</v>
      </c>
      <c r="Q626" s="230">
        <f t="shared" si="109"/>
        <v>0</v>
      </c>
      <c r="R626" s="231">
        <f t="shared" si="110"/>
        <v>45.435667240452759</v>
      </c>
      <c r="S626" s="3"/>
      <c r="T626" s="3"/>
      <c r="U626" s="3"/>
      <c r="V626" s="3"/>
      <c r="W626" s="233">
        <f t="shared" si="116"/>
        <v>39695</v>
      </c>
    </row>
    <row r="627" spans="1:23" s="234" customFormat="1" x14ac:dyDescent="0.25">
      <c r="A627" s="3"/>
      <c r="B627" s="218">
        <f>+Datos!B618</f>
        <v>2008</v>
      </c>
      <c r="C627" s="219">
        <f>+Datos!C618</f>
        <v>9</v>
      </c>
      <c r="D627" s="220">
        <f>+Datos!D618</f>
        <v>5</v>
      </c>
      <c r="E627" s="221">
        <f>+Datos!E618</f>
        <v>0</v>
      </c>
      <c r="F627" s="222">
        <f>+Datos!F618</f>
        <v>4.2955338059658308</v>
      </c>
      <c r="G627" s="223">
        <f>+Datos!G618</f>
        <v>1</v>
      </c>
      <c r="H627" s="224">
        <f t="shared" si="111"/>
        <v>4.2955338059658308</v>
      </c>
      <c r="I627" s="225">
        <f t="shared" si="112"/>
        <v>-4.2955338059658308</v>
      </c>
      <c r="J627" s="226">
        <f t="shared" si="113"/>
        <v>11.485965944597751</v>
      </c>
      <c r="K627" s="227">
        <f t="shared" si="108"/>
        <v>45.167784126415931</v>
      </c>
      <c r="L627" s="226">
        <f t="shared" si="119"/>
        <v>-0.26788311403682741</v>
      </c>
      <c r="M627" s="228">
        <f t="shared" si="117"/>
        <v>0.26788311403682741</v>
      </c>
      <c r="N627" s="229">
        <f t="shared" si="118"/>
        <v>4.0276506919290034</v>
      </c>
      <c r="O627" s="229">
        <f t="shared" si="114"/>
        <v>0</v>
      </c>
      <c r="P627" s="229">
        <f t="shared" si="115"/>
        <v>-4.0276506919290034</v>
      </c>
      <c r="Q627" s="230">
        <f t="shared" si="109"/>
        <v>0</v>
      </c>
      <c r="R627" s="231">
        <f t="shared" si="110"/>
        <v>45.167784126415931</v>
      </c>
      <c r="S627" s="3"/>
      <c r="T627" s="3"/>
      <c r="U627" s="3"/>
      <c r="V627" s="3"/>
      <c r="W627" s="233">
        <f t="shared" si="116"/>
        <v>39696</v>
      </c>
    </row>
    <row r="628" spans="1:23" s="234" customFormat="1" x14ac:dyDescent="0.25">
      <c r="A628" s="3"/>
      <c r="B628" s="218">
        <f>+Datos!B619</f>
        <v>2008</v>
      </c>
      <c r="C628" s="219">
        <f>+Datos!C619</f>
        <v>9</v>
      </c>
      <c r="D628" s="220">
        <f>+Datos!D619</f>
        <v>6</v>
      </c>
      <c r="E628" s="221">
        <f>+Datos!E619</f>
        <v>0</v>
      </c>
      <c r="F628" s="222">
        <f>+Datos!F619</f>
        <v>4.3252282071823798</v>
      </c>
      <c r="G628" s="223">
        <f>+Datos!G619</f>
        <v>1</v>
      </c>
      <c r="H628" s="224">
        <f t="shared" si="111"/>
        <v>4.3252282071823798</v>
      </c>
      <c r="I628" s="225">
        <f t="shared" si="112"/>
        <v>-4.3252282071823798</v>
      </c>
      <c r="J628" s="226">
        <f t="shared" si="113"/>
        <v>11.222399471702897</v>
      </c>
      <c r="K628" s="227">
        <f t="shared" si="108"/>
        <v>44.904217653521073</v>
      </c>
      <c r="L628" s="226">
        <f t="shared" si="119"/>
        <v>-0.26356647289485835</v>
      </c>
      <c r="M628" s="228">
        <f t="shared" si="117"/>
        <v>0.26356647289485835</v>
      </c>
      <c r="N628" s="229">
        <f t="shared" si="118"/>
        <v>4.0616617342875214</v>
      </c>
      <c r="O628" s="229">
        <f t="shared" si="114"/>
        <v>0</v>
      </c>
      <c r="P628" s="229">
        <f t="shared" si="115"/>
        <v>-4.0616617342875214</v>
      </c>
      <c r="Q628" s="230">
        <f t="shared" si="109"/>
        <v>0</v>
      </c>
      <c r="R628" s="231">
        <f t="shared" si="110"/>
        <v>44.904217653521073</v>
      </c>
      <c r="S628" s="3"/>
      <c r="T628" s="3"/>
      <c r="U628" s="3"/>
      <c r="V628" s="3"/>
      <c r="W628" s="233">
        <f t="shared" si="116"/>
        <v>39697</v>
      </c>
    </row>
    <row r="629" spans="1:23" s="234" customFormat="1" x14ac:dyDescent="0.25">
      <c r="A629" s="3"/>
      <c r="B629" s="218">
        <f>+Datos!B620</f>
        <v>2008</v>
      </c>
      <c r="C629" s="219">
        <f>+Datos!C620</f>
        <v>9</v>
      </c>
      <c r="D629" s="220">
        <f>+Datos!D620</f>
        <v>7</v>
      </c>
      <c r="E629" s="221">
        <f>+Datos!E620</f>
        <v>0</v>
      </c>
      <c r="F629" s="222">
        <f>+Datos!F620</f>
        <v>4.3550449877916435</v>
      </c>
      <c r="G629" s="223">
        <f>+Datos!G620</f>
        <v>1</v>
      </c>
      <c r="H629" s="224">
        <f t="shared" si="111"/>
        <v>4.3550449877916435</v>
      </c>
      <c r="I629" s="225">
        <f t="shared" si="112"/>
        <v>-4.3550449877916435</v>
      </c>
      <c r="J629" s="226">
        <f t="shared" si="113"/>
        <v>10.963126426947195</v>
      </c>
      <c r="K629" s="227">
        <f t="shared" si="108"/>
        <v>44.644944608765371</v>
      </c>
      <c r="L629" s="226">
        <f t="shared" si="119"/>
        <v>-0.25927304475570168</v>
      </c>
      <c r="M629" s="228">
        <f t="shared" si="117"/>
        <v>0.25927304475570168</v>
      </c>
      <c r="N629" s="229">
        <f t="shared" si="118"/>
        <v>4.0957719430359418</v>
      </c>
      <c r="O629" s="229">
        <f t="shared" si="114"/>
        <v>0</v>
      </c>
      <c r="P629" s="229">
        <f t="shared" si="115"/>
        <v>-4.0957719430359418</v>
      </c>
      <c r="Q629" s="230">
        <f t="shared" si="109"/>
        <v>0</v>
      </c>
      <c r="R629" s="231">
        <f t="shared" si="110"/>
        <v>44.644944608765371</v>
      </c>
      <c r="S629" s="3"/>
      <c r="T629" s="3"/>
      <c r="U629" s="3"/>
      <c r="V629" s="3"/>
      <c r="W629" s="233">
        <f t="shared" si="116"/>
        <v>39698</v>
      </c>
    </row>
    <row r="630" spans="1:23" s="234" customFormat="1" x14ac:dyDescent="0.25">
      <c r="A630" s="3"/>
      <c r="B630" s="218">
        <f>+Datos!B621</f>
        <v>2008</v>
      </c>
      <c r="C630" s="219">
        <f>+Datos!C621</f>
        <v>9</v>
      </c>
      <c r="D630" s="220">
        <f>+Datos!D621</f>
        <v>8</v>
      </c>
      <c r="E630" s="221">
        <f>+Datos!E621</f>
        <v>0</v>
      </c>
      <c r="F630" s="222">
        <f>+Datos!F621</f>
        <v>4.3849746902523741</v>
      </c>
      <c r="G630" s="223">
        <f>+Datos!G621</f>
        <v>1</v>
      </c>
      <c r="H630" s="224">
        <f t="shared" si="111"/>
        <v>4.3849746902523741</v>
      </c>
      <c r="I630" s="225">
        <f t="shared" si="112"/>
        <v>-4.3849746902523741</v>
      </c>
      <c r="J630" s="226">
        <f t="shared" si="113"/>
        <v>10.708123147199689</v>
      </c>
      <c r="K630" s="227">
        <f t="shared" si="108"/>
        <v>44.389941329017873</v>
      </c>
      <c r="L630" s="226">
        <f t="shared" si="119"/>
        <v>-0.25500327974749837</v>
      </c>
      <c r="M630" s="228">
        <f t="shared" si="117"/>
        <v>0.25500327974749837</v>
      </c>
      <c r="N630" s="229">
        <f t="shared" si="118"/>
        <v>4.1299714105048757</v>
      </c>
      <c r="O630" s="229">
        <f t="shared" si="114"/>
        <v>0</v>
      </c>
      <c r="P630" s="229">
        <f t="shared" si="115"/>
        <v>-4.1299714105048757</v>
      </c>
      <c r="Q630" s="230">
        <f t="shared" si="109"/>
        <v>0</v>
      </c>
      <c r="R630" s="231">
        <f t="shared" si="110"/>
        <v>44.389941329017873</v>
      </c>
      <c r="S630" s="3"/>
      <c r="T630" s="3"/>
      <c r="U630" s="3"/>
      <c r="V630" s="3"/>
      <c r="W630" s="233">
        <f t="shared" si="116"/>
        <v>39699</v>
      </c>
    </row>
    <row r="631" spans="1:23" s="234" customFormat="1" x14ac:dyDescent="0.25">
      <c r="A631" s="3"/>
      <c r="B631" s="218">
        <f>+Datos!B622</f>
        <v>2008</v>
      </c>
      <c r="C631" s="219">
        <f>+Datos!C622</f>
        <v>9</v>
      </c>
      <c r="D631" s="220">
        <f>+Datos!D622</f>
        <v>9</v>
      </c>
      <c r="E631" s="221">
        <f>+Datos!E622</f>
        <v>0</v>
      </c>
      <c r="F631" s="222">
        <f>+Datos!F622</f>
        <v>4.4150077394136673</v>
      </c>
      <c r="G631" s="223">
        <f>+Datos!G622</f>
        <v>1</v>
      </c>
      <c r="H631" s="224">
        <f t="shared" si="111"/>
        <v>4.4150077394136673</v>
      </c>
      <c r="I631" s="225">
        <f t="shared" si="112"/>
        <v>-4.4150077394136673</v>
      </c>
      <c r="J631" s="226">
        <f t="shared" si="113"/>
        <v>10.457365483787077</v>
      </c>
      <c r="K631" s="227">
        <f t="shared" si="108"/>
        <v>44.139183665605259</v>
      </c>
      <c r="L631" s="226">
        <f t="shared" si="119"/>
        <v>-0.25075766341261385</v>
      </c>
      <c r="M631" s="228">
        <f t="shared" si="117"/>
        <v>0.25075766341261385</v>
      </c>
      <c r="N631" s="229">
        <f t="shared" si="118"/>
        <v>4.1642500760010535</v>
      </c>
      <c r="O631" s="229">
        <f t="shared" si="114"/>
        <v>0</v>
      </c>
      <c r="P631" s="229">
        <f t="shared" si="115"/>
        <v>-4.1642500760010535</v>
      </c>
      <c r="Q631" s="230">
        <f t="shared" si="109"/>
        <v>0</v>
      </c>
      <c r="R631" s="231">
        <f t="shared" si="110"/>
        <v>44.139183665605259</v>
      </c>
      <c r="S631" s="3"/>
      <c r="T631" s="3"/>
      <c r="U631" s="3"/>
      <c r="V631" s="3"/>
      <c r="W631" s="233">
        <f t="shared" si="116"/>
        <v>39700</v>
      </c>
    </row>
    <row r="632" spans="1:23" s="234" customFormat="1" x14ac:dyDescent="0.25">
      <c r="A632" s="3"/>
      <c r="B632" s="218">
        <f>+Datos!B623</f>
        <v>2008</v>
      </c>
      <c r="C632" s="219">
        <f>+Datos!C623</f>
        <v>9</v>
      </c>
      <c r="D632" s="220">
        <f>+Datos!D623</f>
        <v>10</v>
      </c>
      <c r="E632" s="221">
        <f>+Datos!E623</f>
        <v>0</v>
      </c>
      <c r="F632" s="222">
        <f>+Datos!F623</f>
        <v>4.4451344425150232</v>
      </c>
      <c r="G632" s="223">
        <f>+Datos!G623</f>
        <v>1</v>
      </c>
      <c r="H632" s="224">
        <f t="shared" si="111"/>
        <v>4.4451344425150232</v>
      </c>
      <c r="I632" s="225">
        <f t="shared" si="112"/>
        <v>-4.4451344425150232</v>
      </c>
      <c r="J632" s="226">
        <f t="shared" si="113"/>
        <v>10.210828769789167</v>
      </c>
      <c r="K632" s="227">
        <f t="shared" si="108"/>
        <v>43.892646951607347</v>
      </c>
      <c r="L632" s="226">
        <f t="shared" si="119"/>
        <v>-0.24653671399791222</v>
      </c>
      <c r="M632" s="228">
        <f t="shared" si="117"/>
        <v>0.24653671399791222</v>
      </c>
      <c r="N632" s="229">
        <f t="shared" si="118"/>
        <v>4.198597728517111</v>
      </c>
      <c r="O632" s="229">
        <f t="shared" si="114"/>
        <v>0</v>
      </c>
      <c r="P632" s="229">
        <f t="shared" si="115"/>
        <v>-4.198597728517111</v>
      </c>
      <c r="Q632" s="230">
        <f t="shared" si="109"/>
        <v>0</v>
      </c>
      <c r="R632" s="231">
        <f t="shared" si="110"/>
        <v>43.892646951607347</v>
      </c>
      <c r="S632" s="3"/>
      <c r="T632" s="3"/>
      <c r="U632" s="3"/>
      <c r="V632" s="3"/>
      <c r="W632" s="233">
        <f t="shared" si="116"/>
        <v>39701</v>
      </c>
    </row>
    <row r="633" spans="1:23" s="234" customFormat="1" x14ac:dyDescent="0.25">
      <c r="A633" s="3"/>
      <c r="B633" s="218">
        <f>+Datos!B624</f>
        <v>2008</v>
      </c>
      <c r="C633" s="219">
        <f>+Datos!C624</f>
        <v>9</v>
      </c>
      <c r="D633" s="220">
        <f>+Datos!D624</f>
        <v>11</v>
      </c>
      <c r="E633" s="221">
        <f>+Datos!E624</f>
        <v>0</v>
      </c>
      <c r="F633" s="222">
        <f>+Datos!F624</f>
        <v>4.4753449891862687</v>
      </c>
      <c r="G633" s="223">
        <f>+Datos!G624</f>
        <v>1</v>
      </c>
      <c r="H633" s="224">
        <f t="shared" si="111"/>
        <v>4.4753449891862687</v>
      </c>
      <c r="I633" s="225">
        <f t="shared" si="112"/>
        <v>-4.4753449891862687</v>
      </c>
      <c r="J633" s="226">
        <f t="shared" si="113"/>
        <v>9.9684877900314213</v>
      </c>
      <c r="K633" s="227">
        <f t="shared" si="108"/>
        <v>43.650305971849605</v>
      </c>
      <c r="L633" s="226">
        <f t="shared" si="119"/>
        <v>-0.24234097975774205</v>
      </c>
      <c r="M633" s="228">
        <f t="shared" si="117"/>
        <v>0.24234097975774205</v>
      </c>
      <c r="N633" s="229">
        <f t="shared" si="118"/>
        <v>4.2330040094285266</v>
      </c>
      <c r="O633" s="229">
        <f t="shared" si="114"/>
        <v>0</v>
      </c>
      <c r="P633" s="229">
        <f t="shared" si="115"/>
        <v>-4.2330040094285266</v>
      </c>
      <c r="Q633" s="230">
        <f t="shared" si="109"/>
        <v>0</v>
      </c>
      <c r="R633" s="231">
        <f t="shared" si="110"/>
        <v>43.650305971849605</v>
      </c>
      <c r="S633" s="3"/>
      <c r="T633" s="3"/>
      <c r="U633" s="3"/>
      <c r="V633" s="3"/>
      <c r="W633" s="233">
        <f t="shared" si="116"/>
        <v>39702</v>
      </c>
    </row>
    <row r="634" spans="1:23" s="234" customFormat="1" x14ac:dyDescent="0.25">
      <c r="A634" s="3"/>
      <c r="B634" s="218">
        <f>+Datos!B625</f>
        <v>2008</v>
      </c>
      <c r="C634" s="219">
        <f>+Datos!C625</f>
        <v>9</v>
      </c>
      <c r="D634" s="220">
        <f>+Datos!D625</f>
        <v>12</v>
      </c>
      <c r="E634" s="221">
        <f>+Datos!E625</f>
        <v>0</v>
      </c>
      <c r="F634" s="222">
        <f>+Datos!F625</f>
        <v>4.5056294514476143</v>
      </c>
      <c r="G634" s="223">
        <f>+Datos!G625</f>
        <v>1</v>
      </c>
      <c r="H634" s="224">
        <f t="shared" si="111"/>
        <v>4.5056294514476143</v>
      </c>
      <c r="I634" s="225">
        <f t="shared" si="112"/>
        <v>-4.5056294514476143</v>
      </c>
      <c r="J634" s="226">
        <f t="shared" si="113"/>
        <v>9.7303167537581974</v>
      </c>
      <c r="K634" s="227">
        <f t="shared" si="108"/>
        <v>43.412134935576375</v>
      </c>
      <c r="L634" s="226">
        <f t="shared" si="119"/>
        <v>-0.23817103627322922</v>
      </c>
      <c r="M634" s="228">
        <f t="shared" si="117"/>
        <v>0.23817103627322922</v>
      </c>
      <c r="N634" s="229">
        <f t="shared" si="118"/>
        <v>4.2674584151743851</v>
      </c>
      <c r="O634" s="229">
        <f t="shared" si="114"/>
        <v>0</v>
      </c>
      <c r="P634" s="229">
        <f t="shared" si="115"/>
        <v>-4.2674584151743851</v>
      </c>
      <c r="Q634" s="230">
        <f t="shared" si="109"/>
        <v>0</v>
      </c>
      <c r="R634" s="231">
        <f t="shared" si="110"/>
        <v>43.412134935576375</v>
      </c>
      <c r="S634" s="3"/>
      <c r="T634" s="3"/>
      <c r="U634" s="3"/>
      <c r="V634" s="3"/>
      <c r="W634" s="233">
        <f t="shared" si="116"/>
        <v>39703</v>
      </c>
    </row>
    <row r="635" spans="1:23" s="234" customFormat="1" x14ac:dyDescent="0.25">
      <c r="A635" s="3"/>
      <c r="B635" s="218">
        <f>+Datos!B626</f>
        <v>2008</v>
      </c>
      <c r="C635" s="219">
        <f>+Datos!C626</f>
        <v>9</v>
      </c>
      <c r="D635" s="220">
        <f>+Datos!D626</f>
        <v>13</v>
      </c>
      <c r="E635" s="221">
        <f>+Datos!E626</f>
        <v>0</v>
      </c>
      <c r="F635" s="222">
        <f>+Datos!F626</f>
        <v>4.5359777837096615</v>
      </c>
      <c r="G635" s="223">
        <f>+Datos!G626</f>
        <v>1</v>
      </c>
      <c r="H635" s="224">
        <f t="shared" si="111"/>
        <v>4.5359777837096615</v>
      </c>
      <c r="I635" s="225">
        <f t="shared" si="112"/>
        <v>-4.5359777837096615</v>
      </c>
      <c r="J635" s="226">
        <f t="shared" si="113"/>
        <v>9.4962892699664003</v>
      </c>
      <c r="K635" s="227">
        <f t="shared" si="108"/>
        <v>43.178107451784584</v>
      </c>
      <c r="L635" s="226">
        <f t="shared" si="119"/>
        <v>-0.23402748379179172</v>
      </c>
      <c r="M635" s="228">
        <f t="shared" si="117"/>
        <v>0.23402748379179172</v>
      </c>
      <c r="N635" s="229">
        <f t="shared" si="118"/>
        <v>4.3019502999178698</v>
      </c>
      <c r="O635" s="229">
        <f t="shared" si="114"/>
        <v>0</v>
      </c>
      <c r="P635" s="229">
        <f t="shared" si="115"/>
        <v>-4.3019502999178698</v>
      </c>
      <c r="Q635" s="230">
        <f t="shared" si="109"/>
        <v>0</v>
      </c>
      <c r="R635" s="231">
        <f t="shared" si="110"/>
        <v>43.178107451784584</v>
      </c>
      <c r="S635" s="3"/>
      <c r="T635" s="3"/>
      <c r="U635" s="3"/>
      <c r="V635" s="3"/>
      <c r="W635" s="233">
        <f t="shared" si="116"/>
        <v>39704</v>
      </c>
    </row>
    <row r="636" spans="1:23" s="234" customFormat="1" x14ac:dyDescent="0.25">
      <c r="A636" s="3"/>
      <c r="B636" s="218">
        <f>+Datos!B627</f>
        <v>2008</v>
      </c>
      <c r="C636" s="219">
        <f>+Datos!C627</f>
        <v>9</v>
      </c>
      <c r="D636" s="220">
        <f>+Datos!D627</f>
        <v>14</v>
      </c>
      <c r="E636" s="221">
        <f>+Datos!E627</f>
        <v>0</v>
      </c>
      <c r="F636" s="222">
        <f>+Datos!F627</f>
        <v>4.5663798227733539</v>
      </c>
      <c r="G636" s="223">
        <f>+Datos!G627</f>
        <v>1</v>
      </c>
      <c r="H636" s="224">
        <f t="shared" si="111"/>
        <v>4.5663798227733539</v>
      </c>
      <c r="I636" s="225">
        <f t="shared" si="112"/>
        <v>-4.5663798227733539</v>
      </c>
      <c r="J636" s="226">
        <f t="shared" si="113"/>
        <v>9.2663783253753991</v>
      </c>
      <c r="K636" s="227">
        <f t="shared" si="108"/>
        <v>42.948196507193579</v>
      </c>
      <c r="L636" s="226">
        <f t="shared" si="119"/>
        <v>-0.22991094459100481</v>
      </c>
      <c r="M636" s="228">
        <f t="shared" si="117"/>
        <v>0.22991094459100481</v>
      </c>
      <c r="N636" s="229">
        <f t="shared" si="118"/>
        <v>4.3364688781823491</v>
      </c>
      <c r="O636" s="229">
        <f t="shared" si="114"/>
        <v>0</v>
      </c>
      <c r="P636" s="229">
        <f t="shared" si="115"/>
        <v>-4.3364688781823491</v>
      </c>
      <c r="Q636" s="230">
        <f t="shared" si="109"/>
        <v>0</v>
      </c>
      <c r="R636" s="231">
        <f t="shared" si="110"/>
        <v>42.948196507193579</v>
      </c>
      <c r="S636" s="3"/>
      <c r="T636" s="3"/>
      <c r="U636" s="3"/>
      <c r="V636" s="3"/>
      <c r="W636" s="233">
        <f t="shared" si="116"/>
        <v>39705</v>
      </c>
    </row>
    <row r="637" spans="1:23" s="234" customFormat="1" x14ac:dyDescent="0.25">
      <c r="A637" s="3"/>
      <c r="B637" s="218">
        <f>+Datos!B628</f>
        <v>2008</v>
      </c>
      <c r="C637" s="219">
        <f>+Datos!C628</f>
        <v>9</v>
      </c>
      <c r="D637" s="220">
        <f>+Datos!D628</f>
        <v>15</v>
      </c>
      <c r="E637" s="221">
        <f>+Datos!E628</f>
        <v>0</v>
      </c>
      <c r="F637" s="222">
        <f>+Datos!F628</f>
        <v>4.5968252878300087</v>
      </c>
      <c r="G637" s="223">
        <f>+Datos!G628</f>
        <v>1</v>
      </c>
      <c r="H637" s="224">
        <f t="shared" si="111"/>
        <v>4.5968252878300087</v>
      </c>
      <c r="I637" s="225">
        <f t="shared" si="112"/>
        <v>-4.5968252878300087</v>
      </c>
      <c r="J637" s="226">
        <f t="shared" si="113"/>
        <v>9.040556265005149</v>
      </c>
      <c r="K637" s="227">
        <f t="shared" si="108"/>
        <v>42.722374446823331</v>
      </c>
      <c r="L637" s="226">
        <f t="shared" si="119"/>
        <v>-0.22582206037024832</v>
      </c>
      <c r="M637" s="228">
        <f t="shared" si="117"/>
        <v>0.22582206037024832</v>
      </c>
      <c r="N637" s="229">
        <f t="shared" si="118"/>
        <v>4.3710032274597603</v>
      </c>
      <c r="O637" s="229">
        <f t="shared" si="114"/>
        <v>0</v>
      </c>
      <c r="P637" s="229">
        <f t="shared" si="115"/>
        <v>-4.3710032274597603</v>
      </c>
      <c r="Q637" s="230">
        <f t="shared" si="109"/>
        <v>0</v>
      </c>
      <c r="R637" s="231">
        <f t="shared" si="110"/>
        <v>42.722374446823331</v>
      </c>
      <c r="S637" s="3"/>
      <c r="T637" s="3"/>
      <c r="U637" s="3"/>
      <c r="V637" s="3"/>
      <c r="W637" s="233">
        <f t="shared" si="116"/>
        <v>39706</v>
      </c>
    </row>
    <row r="638" spans="1:23" s="234" customFormat="1" x14ac:dyDescent="0.25">
      <c r="A638" s="3"/>
      <c r="B638" s="218">
        <f>+Datos!B629</f>
        <v>2008</v>
      </c>
      <c r="C638" s="219">
        <f>+Datos!C629</f>
        <v>9</v>
      </c>
      <c r="D638" s="220">
        <f>+Datos!D629</f>
        <v>16</v>
      </c>
      <c r="E638" s="221">
        <f>+Datos!E629</f>
        <v>0</v>
      </c>
      <c r="F638" s="222">
        <f>+Datos!F629</f>
        <v>4.6273037804613022</v>
      </c>
      <c r="G638" s="223">
        <f>+Datos!G629</f>
        <v>1</v>
      </c>
      <c r="H638" s="224">
        <f t="shared" si="111"/>
        <v>4.6273037804613022</v>
      </c>
      <c r="I638" s="225">
        <f t="shared" si="112"/>
        <v>-4.6273037804613022</v>
      </c>
      <c r="J638" s="226">
        <f t="shared" si="113"/>
        <v>8.8187947753305824</v>
      </c>
      <c r="K638" s="227">
        <f t="shared" si="108"/>
        <v>42.500612957148761</v>
      </c>
      <c r="L638" s="226">
        <f t="shared" si="119"/>
        <v>-0.2217614896745701</v>
      </c>
      <c r="M638" s="228">
        <f t="shared" si="117"/>
        <v>0.2217614896745701</v>
      </c>
      <c r="N638" s="229">
        <f t="shared" si="118"/>
        <v>4.4055422907867321</v>
      </c>
      <c r="O638" s="229">
        <f t="shared" si="114"/>
        <v>0</v>
      </c>
      <c r="P638" s="229">
        <f t="shared" si="115"/>
        <v>-4.4055422907867321</v>
      </c>
      <c r="Q638" s="230">
        <f t="shared" si="109"/>
        <v>0</v>
      </c>
      <c r="R638" s="231">
        <f t="shared" si="110"/>
        <v>42.500612957148761</v>
      </c>
      <c r="S638" s="3"/>
      <c r="T638" s="3"/>
      <c r="U638" s="3"/>
      <c r="V638" s="3"/>
      <c r="W638" s="233">
        <f t="shared" si="116"/>
        <v>39707</v>
      </c>
    </row>
    <row r="639" spans="1:23" s="234" customFormat="1" x14ac:dyDescent="0.25">
      <c r="A639" s="3"/>
      <c r="B639" s="218">
        <f>+Datos!B630</f>
        <v>2008</v>
      </c>
      <c r="C639" s="219">
        <f>+Datos!C630</f>
        <v>9</v>
      </c>
      <c r="D639" s="220">
        <f>+Datos!D630</f>
        <v>17</v>
      </c>
      <c r="E639" s="221">
        <f>+Datos!E630</f>
        <v>0</v>
      </c>
      <c r="F639" s="222">
        <f>+Datos!F630</f>
        <v>4.6578047846393051</v>
      </c>
      <c r="G639" s="223">
        <f>+Datos!G630</f>
        <v>1</v>
      </c>
      <c r="H639" s="224">
        <f t="shared" si="111"/>
        <v>4.6578047846393051</v>
      </c>
      <c r="I639" s="225">
        <f t="shared" si="112"/>
        <v>-4.6578047846393051</v>
      </c>
      <c r="J639" s="226">
        <f t="shared" si="113"/>
        <v>8.6010648699764616</v>
      </c>
      <c r="K639" s="227">
        <f t="shared" si="108"/>
        <v>42.282883051794641</v>
      </c>
      <c r="L639" s="226">
        <f t="shared" si="119"/>
        <v>-0.21772990535411907</v>
      </c>
      <c r="M639" s="228">
        <f t="shared" si="117"/>
        <v>0.21772990535411907</v>
      </c>
      <c r="N639" s="229">
        <f t="shared" si="118"/>
        <v>4.4400748792851861</v>
      </c>
      <c r="O639" s="229">
        <f t="shared" si="114"/>
        <v>0</v>
      </c>
      <c r="P639" s="229">
        <f t="shared" si="115"/>
        <v>-4.4400748792851861</v>
      </c>
      <c r="Q639" s="230">
        <f t="shared" si="109"/>
        <v>0</v>
      </c>
      <c r="R639" s="231">
        <f t="shared" si="110"/>
        <v>42.282883051794641</v>
      </c>
      <c r="S639" s="3"/>
      <c r="T639" s="3"/>
      <c r="U639" s="3"/>
      <c r="V639" s="3"/>
      <c r="W639" s="233">
        <f t="shared" si="116"/>
        <v>39708</v>
      </c>
    </row>
    <row r="640" spans="1:23" s="234" customFormat="1" x14ac:dyDescent="0.25">
      <c r="A640" s="3"/>
      <c r="B640" s="218">
        <f>+Datos!B631</f>
        <v>2008</v>
      </c>
      <c r="C640" s="219">
        <f>+Datos!C631</f>
        <v>9</v>
      </c>
      <c r="D640" s="220">
        <f>+Datos!D631</f>
        <v>18</v>
      </c>
      <c r="E640" s="221">
        <f>+Datos!E631</f>
        <v>0</v>
      </c>
      <c r="F640" s="222">
        <f>+Datos!F631</f>
        <v>4.6883176667264248</v>
      </c>
      <c r="G640" s="223">
        <f>+Datos!G631</f>
        <v>1</v>
      </c>
      <c r="H640" s="224">
        <f t="shared" si="111"/>
        <v>4.6883176667264248</v>
      </c>
      <c r="I640" s="225">
        <f t="shared" si="112"/>
        <v>-4.6883176667264248</v>
      </c>
      <c r="J640" s="226">
        <f t="shared" si="113"/>
        <v>8.387336877913107</v>
      </c>
      <c r="K640" s="227">
        <f t="shared" si="108"/>
        <v>42.069155059731287</v>
      </c>
      <c r="L640" s="226">
        <f t="shared" si="119"/>
        <v>-0.21372799206335458</v>
      </c>
      <c r="M640" s="228">
        <f t="shared" si="117"/>
        <v>0.21372799206335458</v>
      </c>
      <c r="N640" s="229">
        <f t="shared" si="118"/>
        <v>4.4745896746630702</v>
      </c>
      <c r="O640" s="229">
        <f t="shared" si="114"/>
        <v>0</v>
      </c>
      <c r="P640" s="229">
        <f t="shared" si="115"/>
        <v>-4.4745896746630702</v>
      </c>
      <c r="Q640" s="230">
        <f t="shared" si="109"/>
        <v>0</v>
      </c>
      <c r="R640" s="231">
        <f t="shared" si="110"/>
        <v>42.069155059731287</v>
      </c>
      <c r="S640" s="3"/>
      <c r="T640" s="3"/>
      <c r="U640" s="3"/>
      <c r="V640" s="3"/>
      <c r="W640" s="233">
        <f t="shared" si="116"/>
        <v>39709</v>
      </c>
    </row>
    <row r="641" spans="1:23" s="234" customFormat="1" x14ac:dyDescent="0.25">
      <c r="A641" s="3"/>
      <c r="B641" s="218">
        <f>+Datos!B632</f>
        <v>2008</v>
      </c>
      <c r="C641" s="219">
        <f>+Datos!C632</f>
        <v>9</v>
      </c>
      <c r="D641" s="220">
        <f>+Datos!D632</f>
        <v>19</v>
      </c>
      <c r="E641" s="221">
        <f>+Datos!E632</f>
        <v>0</v>
      </c>
      <c r="F641" s="222">
        <f>+Datos!F632</f>
        <v>4.7188316754754656</v>
      </c>
      <c r="G641" s="223">
        <f>+Datos!G632</f>
        <v>1</v>
      </c>
      <c r="H641" s="224">
        <f t="shared" si="111"/>
        <v>4.7188316754754656</v>
      </c>
      <c r="I641" s="225">
        <f t="shared" si="112"/>
        <v>-4.7188316754754656</v>
      </c>
      <c r="J641" s="226">
        <f t="shared" si="113"/>
        <v>8.1775804341096219</v>
      </c>
      <c r="K641" s="227">
        <f t="shared" si="108"/>
        <v>41.859398615927802</v>
      </c>
      <c r="L641" s="226">
        <f t="shared" si="119"/>
        <v>-0.20975644380348513</v>
      </c>
      <c r="M641" s="228">
        <f t="shared" si="117"/>
        <v>0.20975644380348513</v>
      </c>
      <c r="N641" s="229">
        <f t="shared" si="118"/>
        <v>4.5090752316719804</v>
      </c>
      <c r="O641" s="229">
        <f t="shared" si="114"/>
        <v>0</v>
      </c>
      <c r="P641" s="229">
        <f t="shared" si="115"/>
        <v>-4.5090752316719804</v>
      </c>
      <c r="Q641" s="230">
        <f t="shared" si="109"/>
        <v>0</v>
      </c>
      <c r="R641" s="231">
        <f t="shared" si="110"/>
        <v>41.859398615927802</v>
      </c>
      <c r="S641" s="3"/>
      <c r="T641" s="3"/>
      <c r="U641" s="3"/>
      <c r="V641" s="3"/>
      <c r="W641" s="233">
        <f t="shared" si="116"/>
        <v>39710</v>
      </c>
    </row>
    <row r="642" spans="1:23" s="234" customFormat="1" x14ac:dyDescent="0.25">
      <c r="A642" s="3"/>
      <c r="B642" s="218">
        <f>+Datos!B633</f>
        <v>2008</v>
      </c>
      <c r="C642" s="219">
        <f>+Datos!C633</f>
        <v>9</v>
      </c>
      <c r="D642" s="220">
        <f>+Datos!D633</f>
        <v>20</v>
      </c>
      <c r="E642" s="221">
        <f>+Datos!E633</f>
        <v>0</v>
      </c>
      <c r="F642" s="222">
        <f>+Datos!F633</f>
        <v>4.7493359420295658</v>
      </c>
      <c r="G642" s="223">
        <f>+Datos!G633</f>
        <v>1</v>
      </c>
      <c r="H642" s="224">
        <f t="shared" si="111"/>
        <v>4.7493359420295658</v>
      </c>
      <c r="I642" s="225">
        <f t="shared" si="112"/>
        <v>-4.7493359420295658</v>
      </c>
      <c r="J642" s="226">
        <f t="shared" si="113"/>
        <v>7.9717644725975845</v>
      </c>
      <c r="K642" s="227">
        <f t="shared" si="108"/>
        <v>41.653582654415764</v>
      </c>
      <c r="L642" s="226">
        <f t="shared" si="119"/>
        <v>-0.2058159615120374</v>
      </c>
      <c r="M642" s="228">
        <f t="shared" si="117"/>
        <v>0.2058159615120374</v>
      </c>
      <c r="N642" s="229">
        <f t="shared" si="118"/>
        <v>4.5435199805175284</v>
      </c>
      <c r="O642" s="229">
        <f t="shared" si="114"/>
        <v>0</v>
      </c>
      <c r="P642" s="229">
        <f t="shared" si="115"/>
        <v>-4.5435199805175284</v>
      </c>
      <c r="Q642" s="230">
        <f t="shared" si="109"/>
        <v>0</v>
      </c>
      <c r="R642" s="231">
        <f t="shared" si="110"/>
        <v>41.653582654415764</v>
      </c>
      <c r="S642" s="3"/>
      <c r="T642" s="3"/>
      <c r="U642" s="3"/>
      <c r="V642" s="3"/>
      <c r="W642" s="233">
        <f t="shared" si="116"/>
        <v>39711</v>
      </c>
    </row>
    <row r="643" spans="1:23" s="234" customFormat="1" x14ac:dyDescent="0.25">
      <c r="A643" s="3"/>
      <c r="B643" s="218">
        <f>+Datos!B634</f>
        <v>2008</v>
      </c>
      <c r="C643" s="219">
        <f>+Datos!C634</f>
        <v>9</v>
      </c>
      <c r="D643" s="220">
        <f>+Datos!D634</f>
        <v>21</v>
      </c>
      <c r="E643" s="221">
        <f>+Datos!E634</f>
        <v>0</v>
      </c>
      <c r="F643" s="222">
        <f>+Datos!F634</f>
        <v>4.7798194799222689</v>
      </c>
      <c r="G643" s="223">
        <f>+Datos!G634</f>
        <v>1</v>
      </c>
      <c r="H643" s="224">
        <f t="shared" si="111"/>
        <v>4.7798194799222689</v>
      </c>
      <c r="I643" s="225">
        <f t="shared" si="112"/>
        <v>-4.7798194799222689</v>
      </c>
      <c r="J643" s="226">
        <f t="shared" si="113"/>
        <v>7.7698572218945641</v>
      </c>
      <c r="K643" s="227">
        <f t="shared" si="108"/>
        <v>41.451675403712741</v>
      </c>
      <c r="L643" s="226">
        <f t="shared" si="119"/>
        <v>-0.20190725070302307</v>
      </c>
      <c r="M643" s="228">
        <f t="shared" si="117"/>
        <v>0.20190725070302307</v>
      </c>
      <c r="N643" s="229">
        <f t="shared" si="118"/>
        <v>4.5779122292192458</v>
      </c>
      <c r="O643" s="229">
        <f t="shared" si="114"/>
        <v>0</v>
      </c>
      <c r="P643" s="229">
        <f t="shared" si="115"/>
        <v>-4.5779122292192458</v>
      </c>
      <c r="Q643" s="230">
        <f t="shared" si="109"/>
        <v>0</v>
      </c>
      <c r="R643" s="231">
        <f t="shared" si="110"/>
        <v>41.451675403712741</v>
      </c>
      <c r="S643" s="3"/>
      <c r="T643" s="3"/>
      <c r="U643" s="3"/>
      <c r="V643" s="3"/>
      <c r="W643" s="233">
        <f t="shared" si="116"/>
        <v>39712</v>
      </c>
    </row>
    <row r="644" spans="1:23" s="234" customFormat="1" x14ac:dyDescent="0.25">
      <c r="A644" s="3"/>
      <c r="B644" s="218">
        <f>+Datos!B635</f>
        <v>2008</v>
      </c>
      <c r="C644" s="219">
        <f>+Datos!C635</f>
        <v>9</v>
      </c>
      <c r="D644" s="220">
        <f>+Datos!D635</f>
        <v>22</v>
      </c>
      <c r="E644" s="221">
        <f>+Datos!E635</f>
        <v>0</v>
      </c>
      <c r="F644" s="222">
        <f>+Datos!F635</f>
        <v>4.8102711850774602</v>
      </c>
      <c r="G644" s="223">
        <f>+Datos!G635</f>
        <v>1</v>
      </c>
      <c r="H644" s="224">
        <f t="shared" si="111"/>
        <v>4.8102711850774602</v>
      </c>
      <c r="I644" s="225">
        <f t="shared" si="112"/>
        <v>-4.8102711850774602</v>
      </c>
      <c r="J644" s="226">
        <f t="shared" si="113"/>
        <v>7.5718262027333374</v>
      </c>
      <c r="K644" s="227">
        <f t="shared" si="108"/>
        <v>41.253644384551521</v>
      </c>
      <c r="L644" s="226">
        <f t="shared" si="119"/>
        <v>-0.19803101916122046</v>
      </c>
      <c r="M644" s="228">
        <f t="shared" si="117"/>
        <v>0.19803101916122046</v>
      </c>
      <c r="N644" s="229">
        <f t="shared" si="118"/>
        <v>4.6122401659162398</v>
      </c>
      <c r="O644" s="229">
        <f t="shared" si="114"/>
        <v>0</v>
      </c>
      <c r="P644" s="229">
        <f t="shared" si="115"/>
        <v>-4.6122401659162398</v>
      </c>
      <c r="Q644" s="230">
        <f t="shared" si="109"/>
        <v>0</v>
      </c>
      <c r="R644" s="231">
        <f t="shared" si="110"/>
        <v>41.253644384551521</v>
      </c>
      <c r="S644" s="3"/>
      <c r="T644" s="3"/>
      <c r="U644" s="3"/>
      <c r="V644" s="3"/>
      <c r="W644" s="233">
        <f t="shared" si="116"/>
        <v>39713</v>
      </c>
    </row>
    <row r="645" spans="1:23" s="234" customFormat="1" x14ac:dyDescent="0.25">
      <c r="A645" s="3"/>
      <c r="B645" s="218">
        <f>+Datos!B636</f>
        <v>2008</v>
      </c>
      <c r="C645" s="219">
        <f>+Datos!C636</f>
        <v>9</v>
      </c>
      <c r="D645" s="220">
        <f>+Datos!D636</f>
        <v>23</v>
      </c>
      <c r="E645" s="221">
        <f>+Datos!E636</f>
        <v>0</v>
      </c>
      <c r="F645" s="222">
        <f>+Datos!F636</f>
        <v>4.8406798358093992</v>
      </c>
      <c r="G645" s="223">
        <f>+Datos!G636</f>
        <v>1</v>
      </c>
      <c r="H645" s="224">
        <f t="shared" si="111"/>
        <v>4.8406798358093992</v>
      </c>
      <c r="I645" s="225">
        <f t="shared" si="112"/>
        <v>-4.8406798358093992</v>
      </c>
      <c r="J645" s="226">
        <f t="shared" si="113"/>
        <v>7.3776382280392951</v>
      </c>
      <c r="K645" s="227">
        <f t="shared" si="108"/>
        <v>41.059456409857475</v>
      </c>
      <c r="L645" s="226">
        <f t="shared" si="119"/>
        <v>-0.19418797469404581</v>
      </c>
      <c r="M645" s="228">
        <f t="shared" si="117"/>
        <v>0.19418797469404581</v>
      </c>
      <c r="N645" s="229">
        <f t="shared" si="118"/>
        <v>4.6464918611153534</v>
      </c>
      <c r="O645" s="229">
        <f t="shared" si="114"/>
        <v>0</v>
      </c>
      <c r="P645" s="229">
        <f t="shared" si="115"/>
        <v>-4.6464918611153534</v>
      </c>
      <c r="Q645" s="230">
        <f t="shared" si="109"/>
        <v>0</v>
      </c>
      <c r="R645" s="231">
        <f t="shared" si="110"/>
        <v>41.059456409857475</v>
      </c>
      <c r="S645" s="3"/>
      <c r="T645" s="3"/>
      <c r="U645" s="3"/>
      <c r="V645" s="3"/>
      <c r="W645" s="233">
        <f t="shared" si="116"/>
        <v>39714</v>
      </c>
    </row>
    <row r="646" spans="1:23" s="234" customFormat="1" x14ac:dyDescent="0.25">
      <c r="A646" s="3"/>
      <c r="B646" s="218">
        <f>+Datos!B637</f>
        <v>2008</v>
      </c>
      <c r="C646" s="219">
        <f>+Datos!C637</f>
        <v>9</v>
      </c>
      <c r="D646" s="220">
        <f>+Datos!D637</f>
        <v>24</v>
      </c>
      <c r="E646" s="221">
        <f>+Datos!E637</f>
        <v>0</v>
      </c>
      <c r="F646" s="222">
        <f>+Datos!F637</f>
        <v>4.8710340928227112</v>
      </c>
      <c r="G646" s="223">
        <f>+Datos!G637</f>
        <v>1</v>
      </c>
      <c r="H646" s="224">
        <f t="shared" si="111"/>
        <v>4.8710340928227112</v>
      </c>
      <c r="I646" s="225">
        <f t="shared" si="112"/>
        <v>-4.8710340928227112</v>
      </c>
      <c r="J646" s="226">
        <f t="shared" si="113"/>
        <v>7.1872594050953005</v>
      </c>
      <c r="K646" s="227">
        <f t="shared" si="108"/>
        <v>40.869077586913477</v>
      </c>
      <c r="L646" s="226">
        <f t="shared" si="119"/>
        <v>-0.19037882294399822</v>
      </c>
      <c r="M646" s="228">
        <f t="shared" si="117"/>
        <v>0.19037882294399822</v>
      </c>
      <c r="N646" s="229">
        <f t="shared" si="118"/>
        <v>4.6806552698787129</v>
      </c>
      <c r="O646" s="229">
        <f t="shared" si="114"/>
        <v>0</v>
      </c>
      <c r="P646" s="229">
        <f t="shared" si="115"/>
        <v>-4.6806552698787129</v>
      </c>
      <c r="Q646" s="230">
        <f t="shared" si="109"/>
        <v>0</v>
      </c>
      <c r="R646" s="231">
        <f t="shared" si="110"/>
        <v>40.869077586913477</v>
      </c>
      <c r="S646" s="3"/>
      <c r="T646" s="3"/>
      <c r="U646" s="3"/>
      <c r="V646" s="3"/>
      <c r="W646" s="233">
        <f t="shared" si="116"/>
        <v>39715</v>
      </c>
    </row>
    <row r="647" spans="1:23" s="234" customFormat="1" x14ac:dyDescent="0.25">
      <c r="A647" s="3"/>
      <c r="B647" s="218">
        <f>+Datos!B638</f>
        <v>2008</v>
      </c>
      <c r="C647" s="219">
        <f>+Datos!C638</f>
        <v>9</v>
      </c>
      <c r="D647" s="220">
        <f>+Datos!D638</f>
        <v>25</v>
      </c>
      <c r="E647" s="221">
        <f>+Datos!E638</f>
        <v>0</v>
      </c>
      <c r="F647" s="222">
        <f>+Datos!F638</f>
        <v>4.9013224992124016</v>
      </c>
      <c r="G647" s="223">
        <f>+Datos!G638</f>
        <v>1</v>
      </c>
      <c r="H647" s="224">
        <f t="shared" si="111"/>
        <v>4.9013224992124016</v>
      </c>
      <c r="I647" s="225">
        <f t="shared" si="112"/>
        <v>-4.9013224992124016</v>
      </c>
      <c r="J647" s="226">
        <f t="shared" si="113"/>
        <v>7.0006551398301191</v>
      </c>
      <c r="K647" s="227">
        <f t="shared" si="108"/>
        <v>40.682473321648303</v>
      </c>
      <c r="L647" s="226">
        <f t="shared" si="119"/>
        <v>-0.18660426526517426</v>
      </c>
      <c r="M647" s="228">
        <f t="shared" si="117"/>
        <v>0.18660426526517426</v>
      </c>
      <c r="N647" s="229">
        <f t="shared" si="118"/>
        <v>4.7147182339472273</v>
      </c>
      <c r="O647" s="229">
        <f t="shared" si="114"/>
        <v>0</v>
      </c>
      <c r="P647" s="229">
        <f t="shared" si="115"/>
        <v>-4.7147182339472273</v>
      </c>
      <c r="Q647" s="230">
        <f t="shared" si="109"/>
        <v>0</v>
      </c>
      <c r="R647" s="231">
        <f t="shared" si="110"/>
        <v>40.682473321648303</v>
      </c>
      <c r="S647" s="3"/>
      <c r="T647" s="3"/>
      <c r="U647" s="3"/>
      <c r="V647" s="3"/>
      <c r="W647" s="233">
        <f t="shared" si="116"/>
        <v>39716</v>
      </c>
    </row>
    <row r="648" spans="1:23" s="234" customFormat="1" x14ac:dyDescent="0.25">
      <c r="A648" s="3"/>
      <c r="B648" s="218">
        <f>+Datos!B639</f>
        <v>2008</v>
      </c>
      <c r="C648" s="219">
        <f>+Datos!C639</f>
        <v>9</v>
      </c>
      <c r="D648" s="220">
        <f>+Datos!D639</f>
        <v>26</v>
      </c>
      <c r="E648" s="221">
        <f>+Datos!E639</f>
        <v>0</v>
      </c>
      <c r="F648" s="222">
        <f>+Datos!F639</f>
        <v>4.9315334804638269</v>
      </c>
      <c r="G648" s="223">
        <f>+Datos!G639</f>
        <v>1</v>
      </c>
      <c r="H648" s="224">
        <f t="shared" si="111"/>
        <v>4.9315334804638269</v>
      </c>
      <c r="I648" s="225">
        <f t="shared" si="112"/>
        <v>-4.9315334804638269</v>
      </c>
      <c r="J648" s="226">
        <f t="shared" si="113"/>
        <v>6.8177901431636245</v>
      </c>
      <c r="K648" s="227">
        <f t="shared" si="108"/>
        <v>40.499608324981807</v>
      </c>
      <c r="L648" s="226">
        <f t="shared" si="119"/>
        <v>-0.18286499666649547</v>
      </c>
      <c r="M648" s="228">
        <f t="shared" si="117"/>
        <v>0.18286499666649547</v>
      </c>
      <c r="N648" s="229">
        <f t="shared" si="118"/>
        <v>4.7486684837973314</v>
      </c>
      <c r="O648" s="229">
        <f t="shared" si="114"/>
        <v>0</v>
      </c>
      <c r="P648" s="229">
        <f t="shared" si="115"/>
        <v>-4.7486684837973314</v>
      </c>
      <c r="Q648" s="230">
        <f t="shared" si="109"/>
        <v>0</v>
      </c>
      <c r="R648" s="231">
        <f t="shared" si="110"/>
        <v>40.499608324981807</v>
      </c>
      <c r="S648" s="3"/>
      <c r="T648" s="3"/>
      <c r="U648" s="3"/>
      <c r="V648" s="3"/>
      <c r="W648" s="233">
        <f t="shared" si="116"/>
        <v>39717</v>
      </c>
    </row>
    <row r="649" spans="1:23" s="234" customFormat="1" x14ac:dyDescent="0.25">
      <c r="A649" s="3"/>
      <c r="B649" s="218">
        <f>+Datos!B640</f>
        <v>2008</v>
      </c>
      <c r="C649" s="219">
        <f>+Datos!C640</f>
        <v>9</v>
      </c>
      <c r="D649" s="220">
        <f>+Datos!D640</f>
        <v>27</v>
      </c>
      <c r="E649" s="221">
        <f>+Datos!E640</f>
        <v>0</v>
      </c>
      <c r="F649" s="222">
        <f>+Datos!F640</f>
        <v>4.9616553444527121</v>
      </c>
      <c r="G649" s="223">
        <f>+Datos!G640</f>
        <v>1</v>
      </c>
      <c r="H649" s="224">
        <f t="shared" si="111"/>
        <v>4.9616553444527121</v>
      </c>
      <c r="I649" s="225">
        <f t="shared" si="112"/>
        <v>-4.9616553444527121</v>
      </c>
      <c r="J649" s="226">
        <f t="shared" si="113"/>
        <v>6.6386284393391506</v>
      </c>
      <c r="K649" s="227">
        <f t="shared" si="108"/>
        <v>40.32044662115733</v>
      </c>
      <c r="L649" s="226">
        <f t="shared" si="119"/>
        <v>-0.1791617038244766</v>
      </c>
      <c r="M649" s="228">
        <f t="shared" si="117"/>
        <v>0.1791617038244766</v>
      </c>
      <c r="N649" s="229">
        <f t="shared" si="118"/>
        <v>4.7824936406282355</v>
      </c>
      <c r="O649" s="229">
        <f t="shared" si="114"/>
        <v>0</v>
      </c>
      <c r="P649" s="229">
        <f t="shared" si="115"/>
        <v>-4.7824936406282355</v>
      </c>
      <c r="Q649" s="230">
        <f t="shared" si="109"/>
        <v>0</v>
      </c>
      <c r="R649" s="231">
        <f t="shared" si="110"/>
        <v>40.32044662115733</v>
      </c>
      <c r="S649" s="3"/>
      <c r="T649" s="3"/>
      <c r="U649" s="3"/>
      <c r="V649" s="3"/>
      <c r="W649" s="233">
        <f t="shared" si="116"/>
        <v>39718</v>
      </c>
    </row>
    <row r="650" spans="1:23" s="234" customFormat="1" x14ac:dyDescent="0.25">
      <c r="A650" s="3"/>
      <c r="B650" s="218">
        <f>+Datos!B641</f>
        <v>2008</v>
      </c>
      <c r="C650" s="219">
        <f>+Datos!C641</f>
        <v>9</v>
      </c>
      <c r="D650" s="220">
        <f>+Datos!D641</f>
        <v>28</v>
      </c>
      <c r="E650" s="221">
        <f>+Datos!E641</f>
        <v>0</v>
      </c>
      <c r="F650" s="222">
        <f>+Datos!F641</f>
        <v>4.9916762814451943</v>
      </c>
      <c r="G650" s="223">
        <f>+Datos!G641</f>
        <v>1</v>
      </c>
      <c r="H650" s="224">
        <f t="shared" si="111"/>
        <v>4.9916762814451943</v>
      </c>
      <c r="I650" s="225">
        <f t="shared" si="112"/>
        <v>-4.9916762814451943</v>
      </c>
      <c r="J650" s="226">
        <f t="shared" si="113"/>
        <v>6.4631333761707666</v>
      </c>
      <c r="K650" s="227">
        <f t="shared" si="108"/>
        <v>40.144951557988946</v>
      </c>
      <c r="L650" s="226">
        <f t="shared" si="119"/>
        <v>-0.17549506316838404</v>
      </c>
      <c r="M650" s="228">
        <f t="shared" si="117"/>
        <v>0.17549506316838404</v>
      </c>
      <c r="N650" s="229">
        <f t="shared" si="118"/>
        <v>4.8161812182768102</v>
      </c>
      <c r="O650" s="229">
        <f t="shared" si="114"/>
        <v>0</v>
      </c>
      <c r="P650" s="229">
        <f t="shared" si="115"/>
        <v>-4.8161812182768102</v>
      </c>
      <c r="Q650" s="230">
        <f t="shared" si="109"/>
        <v>0</v>
      </c>
      <c r="R650" s="231">
        <f t="shared" si="110"/>
        <v>40.144951557988946</v>
      </c>
      <c r="S650" s="3"/>
      <c r="T650" s="3"/>
      <c r="U650" s="3"/>
      <c r="V650" s="3"/>
      <c r="W650" s="233">
        <f t="shared" si="116"/>
        <v>39719</v>
      </c>
    </row>
    <row r="651" spans="1:23" s="234" customFormat="1" x14ac:dyDescent="0.25">
      <c r="A651" s="3"/>
      <c r="B651" s="218">
        <f>+Datos!B642</f>
        <v>2008</v>
      </c>
      <c r="C651" s="219">
        <f>+Datos!C642</f>
        <v>9</v>
      </c>
      <c r="D651" s="220">
        <f>+Datos!D642</f>
        <v>29</v>
      </c>
      <c r="E651" s="221">
        <f>+Datos!E642</f>
        <v>0</v>
      </c>
      <c r="F651" s="222">
        <f>+Datos!F642</f>
        <v>5.0215843640976949</v>
      </c>
      <c r="G651" s="223">
        <f>+Datos!G642</f>
        <v>1</v>
      </c>
      <c r="H651" s="224">
        <f t="shared" si="111"/>
        <v>5.0215843640976949</v>
      </c>
      <c r="I651" s="225">
        <f t="shared" si="112"/>
        <v>-5.0215843640976949</v>
      </c>
      <c r="J651" s="226">
        <f t="shared" si="113"/>
        <v>6.2912676371308045</v>
      </c>
      <c r="K651" s="227">
        <f t="shared" si="108"/>
        <v>39.973085818948988</v>
      </c>
      <c r="L651" s="226">
        <f t="shared" si="119"/>
        <v>-0.1718657390399585</v>
      </c>
      <c r="M651" s="228">
        <f t="shared" si="117"/>
        <v>0.1718657390399585</v>
      </c>
      <c r="N651" s="229">
        <f t="shared" si="118"/>
        <v>4.8497186250577364</v>
      </c>
      <c r="O651" s="229">
        <f t="shared" si="114"/>
        <v>0</v>
      </c>
      <c r="P651" s="229">
        <f t="shared" si="115"/>
        <v>-4.8497186250577364</v>
      </c>
      <c r="Q651" s="230">
        <f t="shared" si="109"/>
        <v>0</v>
      </c>
      <c r="R651" s="231">
        <f t="shared" si="110"/>
        <v>39.973085818948988</v>
      </c>
      <c r="S651" s="3"/>
      <c r="T651" s="3"/>
      <c r="U651" s="3"/>
      <c r="V651" s="3"/>
      <c r="W651" s="233">
        <f t="shared" si="116"/>
        <v>39720</v>
      </c>
    </row>
    <row r="652" spans="1:23" s="234" customFormat="1" x14ac:dyDescent="0.25">
      <c r="A652" s="3"/>
      <c r="B652" s="218">
        <f>+Datos!B643</f>
        <v>2008</v>
      </c>
      <c r="C652" s="219">
        <f>+Datos!C643</f>
        <v>9</v>
      </c>
      <c r="D652" s="220">
        <f>+Datos!D643</f>
        <v>30</v>
      </c>
      <c r="E652" s="221">
        <f>+Datos!E643</f>
        <v>0</v>
      </c>
      <c r="F652" s="222">
        <f>+Datos!F643</f>
        <v>5.0513675474570769</v>
      </c>
      <c r="G652" s="223">
        <f>+Datos!G643</f>
        <v>1</v>
      </c>
      <c r="H652" s="224">
        <f t="shared" si="111"/>
        <v>5.0513675474570769</v>
      </c>
      <c r="I652" s="225">
        <f t="shared" si="112"/>
        <v>-5.0513675474570769</v>
      </c>
      <c r="J652" s="226">
        <f t="shared" si="113"/>
        <v>6.1229932552007078</v>
      </c>
      <c r="K652" s="227">
        <f t="shared" si="108"/>
        <v>39.804811437018884</v>
      </c>
      <c r="L652" s="226">
        <f t="shared" si="119"/>
        <v>-0.1682743819301038</v>
      </c>
      <c r="M652" s="228">
        <f t="shared" si="117"/>
        <v>0.1682743819301038</v>
      </c>
      <c r="N652" s="229">
        <f t="shared" si="118"/>
        <v>4.8830931655269731</v>
      </c>
      <c r="O652" s="229">
        <f t="shared" si="114"/>
        <v>0</v>
      </c>
      <c r="P652" s="229">
        <f t="shared" si="115"/>
        <v>-4.8830931655269731</v>
      </c>
      <c r="Q652" s="230">
        <f t="shared" si="109"/>
        <v>0</v>
      </c>
      <c r="R652" s="231">
        <f t="shared" si="110"/>
        <v>39.804811437018884</v>
      </c>
      <c r="S652" s="3"/>
      <c r="T652" s="3"/>
      <c r="U652" s="3"/>
      <c r="V652" s="3"/>
      <c r="W652" s="233">
        <f t="shared" si="116"/>
        <v>39721</v>
      </c>
    </row>
    <row r="653" spans="1:23" s="234" customFormat="1" x14ac:dyDescent="0.25">
      <c r="A653" s="3"/>
      <c r="B653" s="218">
        <f>+Datos!B644</f>
        <v>2008</v>
      </c>
      <c r="C653" s="219">
        <f>+Datos!C644</f>
        <v>10</v>
      </c>
      <c r="D653" s="220">
        <f>+Datos!D644</f>
        <v>1</v>
      </c>
      <c r="E653" s="221">
        <f>+Datos!E644</f>
        <v>0</v>
      </c>
      <c r="F653" s="222">
        <f>+Datos!F644</f>
        <v>5.0810136689605274</v>
      </c>
      <c r="G653" s="223">
        <f>+Datos!G644</f>
        <v>1</v>
      </c>
      <c r="H653" s="224">
        <f t="shared" si="111"/>
        <v>5.0810136689605274</v>
      </c>
      <c r="I653" s="225">
        <f t="shared" si="112"/>
        <v>-5.0810136689605274</v>
      </c>
      <c r="J653" s="226">
        <f t="shared" si="113"/>
        <v>5.9582716284062318</v>
      </c>
      <c r="K653" s="227">
        <f t="shared" si="108"/>
        <v>39.64008981022441</v>
      </c>
      <c r="L653" s="226">
        <f t="shared" si="119"/>
        <v>-0.16472162679447422</v>
      </c>
      <c r="M653" s="228">
        <f t="shared" si="117"/>
        <v>0.16472162679447422</v>
      </c>
      <c r="N653" s="229">
        <f t="shared" si="118"/>
        <v>4.9162920421660532</v>
      </c>
      <c r="O653" s="229">
        <f t="shared" si="114"/>
        <v>0</v>
      </c>
      <c r="P653" s="229">
        <f t="shared" si="115"/>
        <v>-4.9162920421660532</v>
      </c>
      <c r="Q653" s="230">
        <f t="shared" si="109"/>
        <v>0</v>
      </c>
      <c r="R653" s="231">
        <f t="shared" si="110"/>
        <v>39.64008981022441</v>
      </c>
      <c r="S653" s="3"/>
      <c r="T653" s="3"/>
      <c r="U653" s="3"/>
      <c r="V653" s="3"/>
      <c r="W653" s="233">
        <f t="shared" si="116"/>
        <v>39722</v>
      </c>
    </row>
    <row r="654" spans="1:23" s="234" customFormat="1" x14ac:dyDescent="0.25">
      <c r="A654" s="3"/>
      <c r="B654" s="218">
        <f>+Datos!B645</f>
        <v>2008</v>
      </c>
      <c r="C654" s="219">
        <f>+Datos!C645</f>
        <v>10</v>
      </c>
      <c r="D654" s="220">
        <f>+Datos!D645</f>
        <v>2</v>
      </c>
      <c r="E654" s="221">
        <f>+Datos!E645</f>
        <v>0</v>
      </c>
      <c r="F654" s="222">
        <f>+Datos!F645</f>
        <v>5.1105104484356412</v>
      </c>
      <c r="G654" s="223">
        <f>+Datos!G645</f>
        <v>1</v>
      </c>
      <c r="H654" s="224">
        <f t="shared" si="111"/>
        <v>5.1105104484356412</v>
      </c>
      <c r="I654" s="225">
        <f t="shared" si="112"/>
        <v>-5.1105104484356412</v>
      </c>
      <c r="J654" s="226">
        <f t="shared" si="113"/>
        <v>5.7970635369561663</v>
      </c>
      <c r="K654" s="227">
        <f t="shared" ref="K654:K717" si="120">+J654+$U$21</f>
        <v>39.478881718774346</v>
      </c>
      <c r="L654" s="226">
        <f t="shared" si="119"/>
        <v>-0.16120809145006376</v>
      </c>
      <c r="M654" s="228">
        <f t="shared" si="117"/>
        <v>0.16120809145006376</v>
      </c>
      <c r="N654" s="229">
        <f t="shared" si="118"/>
        <v>4.9493023569855774</v>
      </c>
      <c r="O654" s="229">
        <f t="shared" si="114"/>
        <v>0</v>
      </c>
      <c r="P654" s="229">
        <f t="shared" si="115"/>
        <v>-4.9493023569855774</v>
      </c>
      <c r="Q654" s="230">
        <f t="shared" ref="Q654:Q717" si="121">IF(K654-$U$15&gt;0,K654-$U$15,0)</f>
        <v>0</v>
      </c>
      <c r="R654" s="231">
        <f t="shared" ref="R654:R717" si="122">+O654+K654</f>
        <v>39.478881718774346</v>
      </c>
      <c r="S654" s="3"/>
      <c r="T654" s="3"/>
      <c r="U654" s="3"/>
      <c r="V654" s="3"/>
      <c r="W654" s="233">
        <f t="shared" si="116"/>
        <v>39723</v>
      </c>
    </row>
    <row r="655" spans="1:23" s="234" customFormat="1" x14ac:dyDescent="0.25">
      <c r="A655" s="3"/>
      <c r="B655" s="218">
        <f>+Datos!B646</f>
        <v>2008</v>
      </c>
      <c r="C655" s="219">
        <f>+Datos!C646</f>
        <v>10</v>
      </c>
      <c r="D655" s="220">
        <f>+Datos!D646</f>
        <v>3</v>
      </c>
      <c r="E655" s="221">
        <f>+Datos!E646</f>
        <v>0</v>
      </c>
      <c r="F655" s="222">
        <f>+Datos!F646</f>
        <v>5.1398454881003328</v>
      </c>
      <c r="G655" s="223">
        <f>+Datos!G646</f>
        <v>1</v>
      </c>
      <c r="H655" s="224">
        <f t="shared" ref="H655:H718" si="123">+F655*G655</f>
        <v>5.1398454881003328</v>
      </c>
      <c r="I655" s="225">
        <f t="shared" ref="I655:I718" si="124">+E655-H655</f>
        <v>-5.1398454881003328</v>
      </c>
      <c r="J655" s="226">
        <f t="shared" ref="J655:J718" si="125">IF(I655&lt;0,J654*EXP(I655/$U$20),IF((I655+J654)&gt;$U$20,+$U$20,I655+J654))</f>
        <v>5.6393291619021255</v>
      </c>
      <c r="K655" s="227">
        <f t="shared" si="120"/>
        <v>39.321147343720305</v>
      </c>
      <c r="L655" s="226">
        <f t="shared" si="119"/>
        <v>-0.15773437505404075</v>
      </c>
      <c r="M655" s="228">
        <f t="shared" si="117"/>
        <v>0.15773437505404075</v>
      </c>
      <c r="N655" s="229">
        <f t="shared" si="118"/>
        <v>4.9821111130462921</v>
      </c>
      <c r="O655" s="229">
        <f t="shared" ref="O655:O718" si="126">IF(K654+I655-$U$14&gt;0,K654+I655-$U$14,0)</f>
        <v>0</v>
      </c>
      <c r="P655" s="229">
        <f t="shared" ref="P655:P718" si="127">+IF(N655&gt;0,(-1)*N655,O655)</f>
        <v>-4.9821111130462921</v>
      </c>
      <c r="Q655" s="230">
        <f t="shared" si="121"/>
        <v>0</v>
      </c>
      <c r="R655" s="231">
        <f t="shared" si="122"/>
        <v>39.321147343720305</v>
      </c>
      <c r="S655" s="3"/>
      <c r="T655" s="3"/>
      <c r="U655" s="3"/>
      <c r="V655" s="3"/>
      <c r="W655" s="233">
        <f t="shared" ref="W655:W718" si="128">+DATE(B655,C655,D655)</f>
        <v>39724</v>
      </c>
    </row>
    <row r="656" spans="1:23" s="234" customFormat="1" x14ac:dyDescent="0.25">
      <c r="A656" s="3"/>
      <c r="B656" s="218">
        <f>+Datos!B647</f>
        <v>2008</v>
      </c>
      <c r="C656" s="219">
        <f>+Datos!C647</f>
        <v>10</v>
      </c>
      <c r="D656" s="220">
        <f>+Datos!D647</f>
        <v>4</v>
      </c>
      <c r="E656" s="221">
        <f>+Datos!E647</f>
        <v>0</v>
      </c>
      <c r="F656" s="222">
        <f>+Datos!F647</f>
        <v>5.1690062725629264</v>
      </c>
      <c r="G656" s="223">
        <f>+Datos!G647</f>
        <v>1</v>
      </c>
      <c r="H656" s="224">
        <f t="shared" si="123"/>
        <v>5.1690062725629264</v>
      </c>
      <c r="I656" s="225">
        <f t="shared" si="124"/>
        <v>-5.1690062725629264</v>
      </c>
      <c r="J656" s="226">
        <f t="shared" si="125"/>
        <v>5.4850281052355037</v>
      </c>
      <c r="K656" s="227">
        <f t="shared" si="120"/>
        <v>39.166846287053687</v>
      </c>
      <c r="L656" s="226">
        <f t="shared" si="119"/>
        <v>-0.15430105666661831</v>
      </c>
      <c r="M656" s="228">
        <f t="shared" ref="M656:M719" si="129">IF(I656&gt;=0,+H656,+E656+ABS(L656))</f>
        <v>0.15430105666661831</v>
      </c>
      <c r="N656" s="229">
        <f t="shared" ref="N656:N719" si="130">+H656-M656</f>
        <v>5.0147052158963081</v>
      </c>
      <c r="O656" s="229">
        <f t="shared" si="126"/>
        <v>0</v>
      </c>
      <c r="P656" s="229">
        <f t="shared" si="127"/>
        <v>-5.0147052158963081</v>
      </c>
      <c r="Q656" s="230">
        <f t="shared" si="121"/>
        <v>0</v>
      </c>
      <c r="R656" s="231">
        <f t="shared" si="122"/>
        <v>39.166846287053687</v>
      </c>
      <c r="S656" s="3"/>
      <c r="T656" s="3"/>
      <c r="U656" s="3"/>
      <c r="V656" s="3"/>
      <c r="W656" s="233">
        <f t="shared" si="128"/>
        <v>39725</v>
      </c>
    </row>
    <row r="657" spans="1:23" s="234" customFormat="1" x14ac:dyDescent="0.25">
      <c r="A657" s="3"/>
      <c r="B657" s="218">
        <f>+Datos!B648</f>
        <v>2008</v>
      </c>
      <c r="C657" s="219">
        <f>+Datos!C648</f>
        <v>10</v>
      </c>
      <c r="D657" s="220">
        <f>+Datos!D648</f>
        <v>5</v>
      </c>
      <c r="E657" s="221">
        <f>+Datos!E648</f>
        <v>0</v>
      </c>
      <c r="F657" s="222">
        <f>+Datos!F648</f>
        <v>5.1979801688220828</v>
      </c>
      <c r="G657" s="223">
        <f>+Datos!G648</f>
        <v>1</v>
      </c>
      <c r="H657" s="224">
        <f t="shared" si="123"/>
        <v>5.1979801688220828</v>
      </c>
      <c r="I657" s="225">
        <f t="shared" si="124"/>
        <v>-5.1979801688220828</v>
      </c>
      <c r="J657" s="226">
        <f t="shared" si="125"/>
        <v>5.3341194113365038</v>
      </c>
      <c r="K657" s="227">
        <f t="shared" si="120"/>
        <v>39.015937593154682</v>
      </c>
      <c r="L657" s="226">
        <f t="shared" ref="L657:L720" si="131">+K657-K656</f>
        <v>-0.15090869389900519</v>
      </c>
      <c r="M657" s="228">
        <f t="shared" si="129"/>
        <v>0.15090869389900519</v>
      </c>
      <c r="N657" s="229">
        <f t="shared" si="130"/>
        <v>5.0470714749230776</v>
      </c>
      <c r="O657" s="229">
        <f t="shared" si="126"/>
        <v>0</v>
      </c>
      <c r="P657" s="229">
        <f t="shared" si="127"/>
        <v>-5.0470714749230776</v>
      </c>
      <c r="Q657" s="230">
        <f t="shared" si="121"/>
        <v>0</v>
      </c>
      <c r="R657" s="231">
        <f t="shared" si="122"/>
        <v>39.015937593154682</v>
      </c>
      <c r="S657" s="3"/>
      <c r="T657" s="3"/>
      <c r="U657" s="3"/>
      <c r="V657" s="3"/>
      <c r="W657" s="233">
        <f t="shared" si="128"/>
        <v>39726</v>
      </c>
    </row>
    <row r="658" spans="1:23" s="234" customFormat="1" x14ac:dyDescent="0.25">
      <c r="A658" s="3"/>
      <c r="B658" s="218">
        <f>+Datos!B649</f>
        <v>2008</v>
      </c>
      <c r="C658" s="219">
        <f>+Datos!C649</f>
        <v>10</v>
      </c>
      <c r="D658" s="220">
        <f>+Datos!D649</f>
        <v>6</v>
      </c>
      <c r="E658" s="221">
        <f>+Datos!E649</f>
        <v>0</v>
      </c>
      <c r="F658" s="222">
        <f>+Datos!F649</f>
        <v>5.2267544262668597</v>
      </c>
      <c r="G658" s="223">
        <f>+Datos!G649</f>
        <v>1</v>
      </c>
      <c r="H658" s="224">
        <f t="shared" si="123"/>
        <v>5.2267544262668597</v>
      </c>
      <c r="I658" s="225">
        <f t="shared" si="124"/>
        <v>-5.2267544262668597</v>
      </c>
      <c r="J658" s="226">
        <f t="shared" si="125"/>
        <v>5.1865615896891599</v>
      </c>
      <c r="K658" s="227">
        <f t="shared" si="120"/>
        <v>38.868379771507342</v>
      </c>
      <c r="L658" s="226">
        <f t="shared" si="131"/>
        <v>-0.14755782164733944</v>
      </c>
      <c r="M658" s="228">
        <f t="shared" si="129"/>
        <v>0.14755782164733944</v>
      </c>
      <c r="N658" s="229">
        <f t="shared" si="130"/>
        <v>5.0791966046195203</v>
      </c>
      <c r="O658" s="229">
        <f t="shared" si="126"/>
        <v>0</v>
      </c>
      <c r="P658" s="229">
        <f t="shared" si="127"/>
        <v>-5.0791966046195203</v>
      </c>
      <c r="Q658" s="230">
        <f t="shared" si="121"/>
        <v>0</v>
      </c>
      <c r="R658" s="231">
        <f t="shared" si="122"/>
        <v>38.868379771507342</v>
      </c>
      <c r="S658" s="3"/>
      <c r="T658" s="3"/>
      <c r="U658" s="3"/>
      <c r="V658" s="3"/>
      <c r="W658" s="233">
        <f t="shared" si="128"/>
        <v>39727</v>
      </c>
    </row>
    <row r="659" spans="1:23" s="234" customFormat="1" x14ac:dyDescent="0.25">
      <c r="A659" s="3"/>
      <c r="B659" s="218">
        <f>+Datos!B650</f>
        <v>2008</v>
      </c>
      <c r="C659" s="219">
        <f>+Datos!C650</f>
        <v>10</v>
      </c>
      <c r="D659" s="220">
        <f>+Datos!D650</f>
        <v>7</v>
      </c>
      <c r="E659" s="221">
        <f>+Datos!E650</f>
        <v>0</v>
      </c>
      <c r="F659" s="222">
        <f>+Datos!F650</f>
        <v>5.2553161766766632</v>
      </c>
      <c r="G659" s="223">
        <f>+Datos!G650</f>
        <v>1</v>
      </c>
      <c r="H659" s="224">
        <f t="shared" si="123"/>
        <v>5.2553161766766632</v>
      </c>
      <c r="I659" s="225">
        <f t="shared" si="124"/>
        <v>-5.2553161766766632</v>
      </c>
      <c r="J659" s="226">
        <f t="shared" si="125"/>
        <v>5.0423126387754937</v>
      </c>
      <c r="K659" s="227">
        <f t="shared" si="120"/>
        <v>38.724130820593672</v>
      </c>
      <c r="L659" s="226">
        <f t="shared" si="131"/>
        <v>-0.14424895091367063</v>
      </c>
      <c r="M659" s="228">
        <f t="shared" si="129"/>
        <v>0.14424895091367063</v>
      </c>
      <c r="N659" s="229">
        <f t="shared" si="130"/>
        <v>5.1110672257629925</v>
      </c>
      <c r="O659" s="229">
        <f t="shared" si="126"/>
        <v>0</v>
      </c>
      <c r="P659" s="229">
        <f t="shared" si="127"/>
        <v>-5.1110672257629925</v>
      </c>
      <c r="Q659" s="230">
        <f t="shared" si="121"/>
        <v>0</v>
      </c>
      <c r="R659" s="231">
        <f t="shared" si="122"/>
        <v>38.724130820593672</v>
      </c>
      <c r="S659" s="3"/>
      <c r="T659" s="3"/>
      <c r="U659" s="3"/>
      <c r="V659" s="3"/>
      <c r="W659" s="233">
        <f t="shared" si="128"/>
        <v>39728</v>
      </c>
    </row>
    <row r="660" spans="1:23" s="234" customFormat="1" x14ac:dyDescent="0.25">
      <c r="A660" s="3"/>
      <c r="B660" s="218">
        <f>+Datos!B651</f>
        <v>2008</v>
      </c>
      <c r="C660" s="219">
        <f>+Datos!C651</f>
        <v>10</v>
      </c>
      <c r="D660" s="220">
        <f>+Datos!D651</f>
        <v>8</v>
      </c>
      <c r="E660" s="221">
        <f>+Datos!E651</f>
        <v>0</v>
      </c>
      <c r="F660" s="222">
        <f>+Datos!F651</f>
        <v>5.2836524342212616</v>
      </c>
      <c r="G660" s="223">
        <f>+Datos!G651</f>
        <v>1</v>
      </c>
      <c r="H660" s="224">
        <f t="shared" si="123"/>
        <v>5.2836524342212616</v>
      </c>
      <c r="I660" s="225">
        <f t="shared" si="124"/>
        <v>-5.2836524342212616</v>
      </c>
      <c r="J660" s="226">
        <f t="shared" si="125"/>
        <v>4.9013300710614214</v>
      </c>
      <c r="K660" s="227">
        <f t="shared" si="120"/>
        <v>38.583148252879603</v>
      </c>
      <c r="L660" s="226">
        <f t="shared" si="131"/>
        <v>-0.14098256771406881</v>
      </c>
      <c r="M660" s="228">
        <f t="shared" si="129"/>
        <v>0.14098256771406881</v>
      </c>
      <c r="N660" s="229">
        <f t="shared" si="130"/>
        <v>5.1426698665071928</v>
      </c>
      <c r="O660" s="229">
        <f t="shared" si="126"/>
        <v>0</v>
      </c>
      <c r="P660" s="229">
        <f t="shared" si="127"/>
        <v>-5.1426698665071928</v>
      </c>
      <c r="Q660" s="230">
        <f t="shared" si="121"/>
        <v>0</v>
      </c>
      <c r="R660" s="231">
        <f t="shared" si="122"/>
        <v>38.583148252879603</v>
      </c>
      <c r="S660" s="3"/>
      <c r="T660" s="3"/>
      <c r="U660" s="3"/>
      <c r="V660" s="3"/>
      <c r="W660" s="233">
        <f t="shared" si="128"/>
        <v>39729</v>
      </c>
    </row>
    <row r="661" spans="1:23" s="234" customFormat="1" x14ac:dyDescent="0.25">
      <c r="A661" s="3"/>
      <c r="B661" s="218">
        <f>+Datos!B652</f>
        <v>2008</v>
      </c>
      <c r="C661" s="219">
        <f>+Datos!C652</f>
        <v>10</v>
      </c>
      <c r="D661" s="220">
        <f>+Datos!D652</f>
        <v>9</v>
      </c>
      <c r="E661" s="221">
        <f>+Datos!E652</f>
        <v>0</v>
      </c>
      <c r="F661" s="222">
        <f>+Datos!F652</f>
        <v>5.3117500954608081</v>
      </c>
      <c r="G661" s="223">
        <f>+Datos!G652</f>
        <v>1</v>
      </c>
      <c r="H661" s="224">
        <f t="shared" si="123"/>
        <v>5.3117500954608081</v>
      </c>
      <c r="I661" s="225">
        <f t="shared" si="124"/>
        <v>-5.3117500954608081</v>
      </c>
      <c r="J661" s="226">
        <f t="shared" si="125"/>
        <v>4.7635709389866969</v>
      </c>
      <c r="K661" s="227">
        <f t="shared" si="120"/>
        <v>38.445389120804876</v>
      </c>
      <c r="L661" s="226">
        <f t="shared" si="131"/>
        <v>-0.13775913207472712</v>
      </c>
      <c r="M661" s="228">
        <f t="shared" si="129"/>
        <v>0.13775913207472712</v>
      </c>
      <c r="N661" s="229">
        <f t="shared" si="130"/>
        <v>5.173990963386081</v>
      </c>
      <c r="O661" s="229">
        <f t="shared" si="126"/>
        <v>0</v>
      </c>
      <c r="P661" s="229">
        <f t="shared" si="127"/>
        <v>-5.173990963386081</v>
      </c>
      <c r="Q661" s="230">
        <f t="shared" si="121"/>
        <v>0</v>
      </c>
      <c r="R661" s="231">
        <f t="shared" si="122"/>
        <v>38.445389120804876</v>
      </c>
      <c r="S661" s="3"/>
      <c r="T661" s="3"/>
      <c r="U661" s="3"/>
      <c r="V661" s="3"/>
      <c r="W661" s="233">
        <f t="shared" si="128"/>
        <v>39730</v>
      </c>
    </row>
    <row r="662" spans="1:23" s="234" customFormat="1" x14ac:dyDescent="0.25">
      <c r="A662" s="3"/>
      <c r="B662" s="218">
        <f>+Datos!B653</f>
        <v>2008</v>
      </c>
      <c r="C662" s="219">
        <f>+Datos!C653</f>
        <v>10</v>
      </c>
      <c r="D662" s="220">
        <f>+Datos!D653</f>
        <v>10</v>
      </c>
      <c r="E662" s="221">
        <f>+Datos!E653</f>
        <v>0</v>
      </c>
      <c r="F662" s="222">
        <f>+Datos!F653</f>
        <v>5.3395959393458226</v>
      </c>
      <c r="G662" s="223">
        <f>+Datos!G653</f>
        <v>1</v>
      </c>
      <c r="H662" s="224">
        <f t="shared" si="123"/>
        <v>5.3395959393458226</v>
      </c>
      <c r="I662" s="225">
        <f t="shared" si="124"/>
        <v>-5.3395959393458226</v>
      </c>
      <c r="J662" s="226">
        <f t="shared" si="125"/>
        <v>4.6289918618710866</v>
      </c>
      <c r="K662" s="227">
        <f t="shared" si="120"/>
        <v>38.310810043689266</v>
      </c>
      <c r="L662" s="226">
        <f t="shared" si="131"/>
        <v>-0.13457907711561035</v>
      </c>
      <c r="M662" s="228">
        <f t="shared" si="129"/>
        <v>0.13457907711561035</v>
      </c>
      <c r="N662" s="229">
        <f t="shared" si="130"/>
        <v>5.2050168622302122</v>
      </c>
      <c r="O662" s="229">
        <f t="shared" si="126"/>
        <v>0</v>
      </c>
      <c r="P662" s="229">
        <f t="shared" si="127"/>
        <v>-5.2050168622302122</v>
      </c>
      <c r="Q662" s="230">
        <f t="shared" si="121"/>
        <v>0</v>
      </c>
      <c r="R662" s="231">
        <f t="shared" si="122"/>
        <v>38.310810043689266</v>
      </c>
      <c r="S662" s="3"/>
      <c r="T662" s="3"/>
      <c r="U662" s="3"/>
      <c r="V662" s="3"/>
      <c r="W662" s="233">
        <f t="shared" si="128"/>
        <v>39731</v>
      </c>
    </row>
    <row r="663" spans="1:23" s="234" customFormat="1" x14ac:dyDescent="0.25">
      <c r="A663" s="3"/>
      <c r="B663" s="218">
        <f>+Datos!B654</f>
        <v>2008</v>
      </c>
      <c r="C663" s="219">
        <f>+Datos!C654</f>
        <v>10</v>
      </c>
      <c r="D663" s="220">
        <f>+Datos!D654</f>
        <v>11</v>
      </c>
      <c r="E663" s="221">
        <f>+Datos!E654</f>
        <v>0</v>
      </c>
      <c r="F663" s="222">
        <f>+Datos!F654</f>
        <v>5.3671766272171695</v>
      </c>
      <c r="G663" s="223">
        <f>+Datos!G654</f>
        <v>1</v>
      </c>
      <c r="H663" s="224">
        <f t="shared" si="123"/>
        <v>5.3671766272171695</v>
      </c>
      <c r="I663" s="225">
        <f t="shared" si="124"/>
        <v>-5.3671766272171695</v>
      </c>
      <c r="J663" s="226">
        <f t="shared" si="125"/>
        <v>4.4975490536490881</v>
      </c>
      <c r="K663" s="227">
        <f t="shared" si="120"/>
        <v>38.179367235467268</v>
      </c>
      <c r="L663" s="226">
        <f t="shared" si="131"/>
        <v>-0.13144280822199761</v>
      </c>
      <c r="M663" s="228">
        <f t="shared" si="129"/>
        <v>0.13144280822199761</v>
      </c>
      <c r="N663" s="229">
        <f t="shared" si="130"/>
        <v>5.2357338189951719</v>
      </c>
      <c r="O663" s="229">
        <f t="shared" si="126"/>
        <v>0</v>
      </c>
      <c r="P663" s="229">
        <f t="shared" si="127"/>
        <v>-5.2357338189951719</v>
      </c>
      <c r="Q663" s="230">
        <f t="shared" si="121"/>
        <v>0</v>
      </c>
      <c r="R663" s="231">
        <f t="shared" si="122"/>
        <v>38.179367235467268</v>
      </c>
      <c r="S663" s="3"/>
      <c r="T663" s="3"/>
      <c r="U663" s="3"/>
      <c r="V663" s="3"/>
      <c r="W663" s="233">
        <f t="shared" si="128"/>
        <v>39732</v>
      </c>
    </row>
    <row r="664" spans="1:23" s="234" customFormat="1" x14ac:dyDescent="0.25">
      <c r="A664" s="3"/>
      <c r="B664" s="218">
        <f>+Datos!B655</f>
        <v>2008</v>
      </c>
      <c r="C664" s="219">
        <f>+Datos!C655</f>
        <v>10</v>
      </c>
      <c r="D664" s="220">
        <f>+Datos!D655</f>
        <v>12</v>
      </c>
      <c r="E664" s="221">
        <f>+Datos!E655</f>
        <v>0</v>
      </c>
      <c r="F664" s="222">
        <f>+Datos!F655</f>
        <v>5.3944787028061292</v>
      </c>
      <c r="G664" s="223">
        <f>+Datos!G655</f>
        <v>1</v>
      </c>
      <c r="H664" s="224">
        <f t="shared" si="123"/>
        <v>5.3944787028061292</v>
      </c>
      <c r="I664" s="225">
        <f t="shared" si="124"/>
        <v>-5.3944787028061292</v>
      </c>
      <c r="J664" s="226">
        <f t="shared" si="125"/>
        <v>4.3691983513458625</v>
      </c>
      <c r="K664" s="227">
        <f t="shared" si="120"/>
        <v>38.051016533164045</v>
      </c>
      <c r="L664" s="226">
        <f t="shared" si="131"/>
        <v>-0.12835070230322287</v>
      </c>
      <c r="M664" s="228">
        <f t="shared" si="129"/>
        <v>0.12835070230322287</v>
      </c>
      <c r="N664" s="229">
        <f t="shared" si="130"/>
        <v>5.2661280005029063</v>
      </c>
      <c r="O664" s="229">
        <f t="shared" si="126"/>
        <v>0</v>
      </c>
      <c r="P664" s="229">
        <f t="shared" si="127"/>
        <v>-5.2661280005029063</v>
      </c>
      <c r="Q664" s="230">
        <f t="shared" si="121"/>
        <v>0</v>
      </c>
      <c r="R664" s="231">
        <f t="shared" si="122"/>
        <v>38.051016533164045</v>
      </c>
      <c r="S664" s="3"/>
      <c r="T664" s="3"/>
      <c r="U664" s="3"/>
      <c r="V664" s="3"/>
      <c r="W664" s="233">
        <f t="shared" si="128"/>
        <v>39733</v>
      </c>
    </row>
    <row r="665" spans="1:23" s="234" customFormat="1" x14ac:dyDescent="0.25">
      <c r="A665" s="3"/>
      <c r="B665" s="218">
        <f>+Datos!B656</f>
        <v>2008</v>
      </c>
      <c r="C665" s="219">
        <f>+Datos!C656</f>
        <v>10</v>
      </c>
      <c r="D665" s="220">
        <f>+Datos!D656</f>
        <v>13</v>
      </c>
      <c r="E665" s="221">
        <f>+Datos!E656</f>
        <v>0</v>
      </c>
      <c r="F665" s="222">
        <f>+Datos!F656</f>
        <v>5.421488592234283</v>
      </c>
      <c r="G665" s="223">
        <f>+Datos!G656</f>
        <v>1</v>
      </c>
      <c r="H665" s="224">
        <f t="shared" si="123"/>
        <v>5.421488592234283</v>
      </c>
      <c r="I665" s="225">
        <f t="shared" si="124"/>
        <v>-5.421488592234283</v>
      </c>
      <c r="J665" s="226">
        <f t="shared" si="125"/>
        <v>4.243895244207577</v>
      </c>
      <c r="K665" s="227">
        <f t="shared" si="120"/>
        <v>37.925713426025759</v>
      </c>
      <c r="L665" s="226">
        <f t="shared" si="131"/>
        <v>-0.12530310713828641</v>
      </c>
      <c r="M665" s="228">
        <f t="shared" si="129"/>
        <v>0.12530310713828641</v>
      </c>
      <c r="N665" s="229">
        <f t="shared" si="130"/>
        <v>5.2961854850959966</v>
      </c>
      <c r="O665" s="229">
        <f t="shared" si="126"/>
        <v>0</v>
      </c>
      <c r="P665" s="229">
        <f t="shared" si="127"/>
        <v>-5.2961854850959966</v>
      </c>
      <c r="Q665" s="230">
        <f t="shared" si="121"/>
        <v>0</v>
      </c>
      <c r="R665" s="231">
        <f t="shared" si="122"/>
        <v>37.925713426025759</v>
      </c>
      <c r="S665" s="3"/>
      <c r="T665" s="3"/>
      <c r="U665" s="3"/>
      <c r="V665" s="3"/>
      <c r="W665" s="233">
        <f t="shared" si="128"/>
        <v>39734</v>
      </c>
    </row>
    <row r="666" spans="1:23" s="234" customFormat="1" x14ac:dyDescent="0.25">
      <c r="A666" s="3"/>
      <c r="B666" s="218">
        <f>+Datos!B657</f>
        <v>2008</v>
      </c>
      <c r="C666" s="219">
        <f>+Datos!C657</f>
        <v>10</v>
      </c>
      <c r="D666" s="220">
        <f>+Datos!D657</f>
        <v>14</v>
      </c>
      <c r="E666" s="221">
        <f>+Datos!E657</f>
        <v>0</v>
      </c>
      <c r="F666" s="222">
        <f>+Datos!F657</f>
        <v>5.448192604013645</v>
      </c>
      <c r="G666" s="223">
        <f>+Datos!G657</f>
        <v>1</v>
      </c>
      <c r="H666" s="224">
        <f t="shared" si="123"/>
        <v>5.448192604013645</v>
      </c>
      <c r="I666" s="225">
        <f t="shared" si="124"/>
        <v>-5.448192604013645</v>
      </c>
      <c r="J666" s="226">
        <f t="shared" si="125"/>
        <v>4.1215949034001449</v>
      </c>
      <c r="K666" s="227">
        <f t="shared" si="120"/>
        <v>37.803413085218324</v>
      </c>
      <c r="L666" s="226">
        <f t="shared" si="131"/>
        <v>-0.12230034080743479</v>
      </c>
      <c r="M666" s="228">
        <f t="shared" si="129"/>
        <v>0.12230034080743479</v>
      </c>
      <c r="N666" s="229">
        <f t="shared" si="130"/>
        <v>5.3258922632062102</v>
      </c>
      <c r="O666" s="229">
        <f t="shared" si="126"/>
        <v>0</v>
      </c>
      <c r="P666" s="229">
        <f t="shared" si="127"/>
        <v>-5.3258922632062102</v>
      </c>
      <c r="Q666" s="230">
        <f t="shared" si="121"/>
        <v>0</v>
      </c>
      <c r="R666" s="231">
        <f t="shared" si="122"/>
        <v>37.803413085218324</v>
      </c>
      <c r="S666" s="3"/>
      <c r="T666" s="3"/>
      <c r="U666" s="3"/>
      <c r="V666" s="3"/>
      <c r="W666" s="233">
        <f t="shared" si="128"/>
        <v>39735</v>
      </c>
    </row>
    <row r="667" spans="1:23" s="234" customFormat="1" x14ac:dyDescent="0.25">
      <c r="A667" s="3"/>
      <c r="B667" s="218">
        <f>+Datos!B658</f>
        <v>2008</v>
      </c>
      <c r="C667" s="219">
        <f>+Datos!C658</f>
        <v>10</v>
      </c>
      <c r="D667" s="220">
        <f>+Datos!D658</f>
        <v>15</v>
      </c>
      <c r="E667" s="221">
        <f>+Datos!E658</f>
        <v>0</v>
      </c>
      <c r="F667" s="222">
        <f>+Datos!F658</f>
        <v>5.474576929046556</v>
      </c>
      <c r="G667" s="223">
        <f>+Datos!G658</f>
        <v>1</v>
      </c>
      <c r="H667" s="224">
        <f t="shared" si="123"/>
        <v>5.474576929046556</v>
      </c>
      <c r="I667" s="225">
        <f t="shared" si="124"/>
        <v>-5.474576929046556</v>
      </c>
      <c r="J667" s="226">
        <f t="shared" si="125"/>
        <v>4.0022522121913102</v>
      </c>
      <c r="K667" s="227">
        <f t="shared" si="120"/>
        <v>37.684070394009488</v>
      </c>
      <c r="L667" s="226">
        <f t="shared" si="131"/>
        <v>-0.11934269120883556</v>
      </c>
      <c r="M667" s="228">
        <f t="shared" si="129"/>
        <v>0.11934269120883556</v>
      </c>
      <c r="N667" s="229">
        <f t="shared" si="130"/>
        <v>5.3552342378377205</v>
      </c>
      <c r="O667" s="229">
        <f t="shared" si="126"/>
        <v>0</v>
      </c>
      <c r="P667" s="229">
        <f t="shared" si="127"/>
        <v>-5.3552342378377205</v>
      </c>
      <c r="Q667" s="230">
        <f t="shared" si="121"/>
        <v>0</v>
      </c>
      <c r="R667" s="231">
        <f t="shared" si="122"/>
        <v>37.684070394009488</v>
      </c>
      <c r="S667" s="3"/>
      <c r="T667" s="3"/>
      <c r="U667" s="3"/>
      <c r="V667" s="3"/>
      <c r="W667" s="233">
        <f t="shared" si="128"/>
        <v>39736</v>
      </c>
    </row>
    <row r="668" spans="1:23" s="234" customFormat="1" x14ac:dyDescent="0.25">
      <c r="A668" s="3"/>
      <c r="B668" s="218">
        <f>+Datos!B659</f>
        <v>2008</v>
      </c>
      <c r="C668" s="219">
        <f>+Datos!C659</f>
        <v>10</v>
      </c>
      <c r="D668" s="220">
        <f>+Datos!D659</f>
        <v>16</v>
      </c>
      <c r="E668" s="221">
        <f>+Datos!E659</f>
        <v>0</v>
      </c>
      <c r="F668" s="222">
        <f>+Datos!F659</f>
        <v>5.5006276406257335</v>
      </c>
      <c r="G668" s="223">
        <f>+Datos!G659</f>
        <v>1</v>
      </c>
      <c r="H668" s="224">
        <f t="shared" si="123"/>
        <v>5.5006276406257335</v>
      </c>
      <c r="I668" s="225">
        <f t="shared" si="124"/>
        <v>-5.5006276406257335</v>
      </c>
      <c r="J668" s="226">
        <f t="shared" si="125"/>
        <v>3.8858217965321797</v>
      </c>
      <c r="K668" s="227">
        <f t="shared" si="120"/>
        <v>37.567639978350357</v>
      </c>
      <c r="L668" s="226">
        <f t="shared" si="131"/>
        <v>-0.11643041565913137</v>
      </c>
      <c r="M668" s="228">
        <f t="shared" si="129"/>
        <v>0.11643041565913137</v>
      </c>
      <c r="N668" s="229">
        <f t="shared" si="130"/>
        <v>5.3841972249666021</v>
      </c>
      <c r="O668" s="229">
        <f t="shared" si="126"/>
        <v>0</v>
      </c>
      <c r="P668" s="229">
        <f t="shared" si="127"/>
        <v>-5.3841972249666021</v>
      </c>
      <c r="Q668" s="230">
        <f t="shared" si="121"/>
        <v>0</v>
      </c>
      <c r="R668" s="231">
        <f t="shared" si="122"/>
        <v>37.567639978350357</v>
      </c>
      <c r="S668" s="3"/>
      <c r="T668" s="3"/>
      <c r="U668" s="3"/>
      <c r="V668" s="3"/>
      <c r="W668" s="233">
        <f t="shared" si="128"/>
        <v>39737</v>
      </c>
    </row>
    <row r="669" spans="1:23" s="234" customFormat="1" x14ac:dyDescent="0.25">
      <c r="A669" s="3"/>
      <c r="B669" s="218">
        <f>+Datos!B660</f>
        <v>2008</v>
      </c>
      <c r="C669" s="219">
        <f>+Datos!C660</f>
        <v>10</v>
      </c>
      <c r="D669" s="220">
        <f>+Datos!D660</f>
        <v>17</v>
      </c>
      <c r="E669" s="221">
        <f>+Datos!E660</f>
        <v>0</v>
      </c>
      <c r="F669" s="222">
        <f>+Datos!F660</f>
        <v>5.5263306944342938</v>
      </c>
      <c r="G669" s="223">
        <f>+Datos!G660</f>
        <v>1</v>
      </c>
      <c r="H669" s="224">
        <f t="shared" si="123"/>
        <v>5.5263306944342938</v>
      </c>
      <c r="I669" s="225">
        <f t="shared" si="124"/>
        <v>-5.5263306944342938</v>
      </c>
      <c r="J669" s="226">
        <f t="shared" si="125"/>
        <v>3.7722580559556791</v>
      </c>
      <c r="K669" s="227">
        <f t="shared" si="120"/>
        <v>37.454076237773862</v>
      </c>
      <c r="L669" s="226">
        <f t="shared" si="131"/>
        <v>-0.11356374057649532</v>
      </c>
      <c r="M669" s="228">
        <f t="shared" si="129"/>
        <v>0.11356374057649532</v>
      </c>
      <c r="N669" s="229">
        <f t="shared" si="130"/>
        <v>5.4127669538577985</v>
      </c>
      <c r="O669" s="229">
        <f t="shared" si="126"/>
        <v>0</v>
      </c>
      <c r="P669" s="229">
        <f t="shared" si="127"/>
        <v>-5.4127669538577985</v>
      </c>
      <c r="Q669" s="230">
        <f t="shared" si="121"/>
        <v>0</v>
      </c>
      <c r="R669" s="231">
        <f t="shared" si="122"/>
        <v>37.454076237773862</v>
      </c>
      <c r="S669" s="3"/>
      <c r="T669" s="3"/>
      <c r="U669" s="3"/>
      <c r="V669" s="3"/>
      <c r="W669" s="233">
        <f t="shared" si="128"/>
        <v>39738</v>
      </c>
    </row>
    <row r="670" spans="1:23" s="234" customFormat="1" x14ac:dyDescent="0.25">
      <c r="A670" s="3"/>
      <c r="B670" s="218">
        <f>+Datos!B661</f>
        <v>2008</v>
      </c>
      <c r="C670" s="219">
        <f>+Datos!C661</f>
        <v>10</v>
      </c>
      <c r="D670" s="220">
        <f>+Datos!D661</f>
        <v>18</v>
      </c>
      <c r="E670" s="221">
        <f>+Datos!E661</f>
        <v>0</v>
      </c>
      <c r="F670" s="222">
        <f>+Datos!F661</f>
        <v>5.551671928545642</v>
      </c>
      <c r="G670" s="223">
        <f>+Datos!G661</f>
        <v>1</v>
      </c>
      <c r="H670" s="224">
        <f t="shared" si="123"/>
        <v>5.551671928545642</v>
      </c>
      <c r="I670" s="225">
        <f t="shared" si="124"/>
        <v>-5.551671928545642</v>
      </c>
      <c r="J670" s="226">
        <f t="shared" si="125"/>
        <v>3.6615151947109421</v>
      </c>
      <c r="K670" s="227">
        <f t="shared" si="120"/>
        <v>37.343333376529124</v>
      </c>
      <c r="L670" s="226">
        <f t="shared" si="131"/>
        <v>-0.11074286124473787</v>
      </c>
      <c r="M670" s="228">
        <f t="shared" si="129"/>
        <v>0.11074286124473787</v>
      </c>
      <c r="N670" s="229">
        <f t="shared" si="130"/>
        <v>5.4409290673009041</v>
      </c>
      <c r="O670" s="229">
        <f t="shared" si="126"/>
        <v>0</v>
      </c>
      <c r="P670" s="229">
        <f t="shared" si="127"/>
        <v>-5.4409290673009041</v>
      </c>
      <c r="Q670" s="230">
        <f t="shared" si="121"/>
        <v>0</v>
      </c>
      <c r="R670" s="231">
        <f t="shared" si="122"/>
        <v>37.343333376529124</v>
      </c>
      <c r="S670" s="3"/>
      <c r="T670" s="3"/>
      <c r="U670" s="3"/>
      <c r="V670" s="3"/>
      <c r="W670" s="233">
        <f t="shared" si="128"/>
        <v>39739</v>
      </c>
    </row>
    <row r="671" spans="1:23" s="234" customFormat="1" x14ac:dyDescent="0.25">
      <c r="A671" s="3"/>
      <c r="B671" s="218">
        <f>+Datos!B662</f>
        <v>2008</v>
      </c>
      <c r="C671" s="219">
        <f>+Datos!C662</f>
        <v>10</v>
      </c>
      <c r="D671" s="220">
        <f>+Datos!D662</f>
        <v>19</v>
      </c>
      <c r="E671" s="221">
        <f>+Datos!E662</f>
        <v>0</v>
      </c>
      <c r="F671" s="222">
        <f>+Datos!F662</f>
        <v>5.5766370634236546</v>
      </c>
      <c r="G671" s="223">
        <f>+Datos!G662</f>
        <v>1</v>
      </c>
      <c r="H671" s="224">
        <f t="shared" si="123"/>
        <v>5.5766370634236546</v>
      </c>
      <c r="I671" s="225">
        <f t="shared" si="124"/>
        <v>-5.5766370634236546</v>
      </c>
      <c r="J671" s="226">
        <f t="shared" si="125"/>
        <v>3.5535472530543588</v>
      </c>
      <c r="K671" s="227">
        <f t="shared" si="120"/>
        <v>37.235365434872541</v>
      </c>
      <c r="L671" s="226">
        <f t="shared" si="131"/>
        <v>-0.10796794165658241</v>
      </c>
      <c r="M671" s="228">
        <f t="shared" si="129"/>
        <v>0.10796794165658241</v>
      </c>
      <c r="N671" s="229">
        <f t="shared" si="130"/>
        <v>5.4686691217670722</v>
      </c>
      <c r="O671" s="229">
        <f t="shared" si="126"/>
        <v>0</v>
      </c>
      <c r="P671" s="229">
        <f t="shared" si="127"/>
        <v>-5.4686691217670722</v>
      </c>
      <c r="Q671" s="230">
        <f t="shared" si="121"/>
        <v>0</v>
      </c>
      <c r="R671" s="231">
        <f t="shared" si="122"/>
        <v>37.235365434872541</v>
      </c>
      <c r="S671" s="3"/>
      <c r="T671" s="3"/>
      <c r="U671" s="3"/>
      <c r="V671" s="3"/>
      <c r="W671" s="233">
        <f t="shared" si="128"/>
        <v>39740</v>
      </c>
    </row>
    <row r="672" spans="1:23" s="234" customFormat="1" x14ac:dyDescent="0.25">
      <c r="A672" s="3"/>
      <c r="B672" s="218">
        <f>+Datos!B663</f>
        <v>2008</v>
      </c>
      <c r="C672" s="219">
        <f>+Datos!C663</f>
        <v>10</v>
      </c>
      <c r="D672" s="220">
        <f>+Datos!D663</f>
        <v>20</v>
      </c>
      <c r="E672" s="221">
        <f>+Datos!E663</f>
        <v>0</v>
      </c>
      <c r="F672" s="222">
        <f>+Datos!F663</f>
        <v>5.6012117019224998</v>
      </c>
      <c r="G672" s="223">
        <f>+Datos!G663</f>
        <v>1</v>
      </c>
      <c r="H672" s="224">
        <f t="shared" si="123"/>
        <v>5.6012117019224998</v>
      </c>
      <c r="I672" s="225">
        <f t="shared" si="124"/>
        <v>-5.6012117019224998</v>
      </c>
      <c r="J672" s="226">
        <f t="shared" si="125"/>
        <v>3.4483081386199079</v>
      </c>
      <c r="K672" s="227">
        <f t="shared" si="120"/>
        <v>37.130126320438087</v>
      </c>
      <c r="L672" s="226">
        <f t="shared" si="131"/>
        <v>-0.105239114434454</v>
      </c>
      <c r="M672" s="228">
        <f t="shared" si="129"/>
        <v>0.105239114434454</v>
      </c>
      <c r="N672" s="229">
        <f t="shared" si="130"/>
        <v>5.4959725874880458</v>
      </c>
      <c r="O672" s="229">
        <f t="shared" si="126"/>
        <v>0</v>
      </c>
      <c r="P672" s="229">
        <f t="shared" si="127"/>
        <v>-5.4959725874880458</v>
      </c>
      <c r="Q672" s="230">
        <f t="shared" si="121"/>
        <v>0</v>
      </c>
      <c r="R672" s="231">
        <f t="shared" si="122"/>
        <v>37.130126320438087</v>
      </c>
      <c r="S672" s="3"/>
      <c r="T672" s="3"/>
      <c r="U672" s="3"/>
      <c r="V672" s="3"/>
      <c r="W672" s="233">
        <f t="shared" si="128"/>
        <v>39741</v>
      </c>
    </row>
    <row r="673" spans="1:23" s="234" customFormat="1" x14ac:dyDescent="0.25">
      <c r="A673" s="3"/>
      <c r="B673" s="218">
        <f>+Datos!B664</f>
        <v>2008</v>
      </c>
      <c r="C673" s="219">
        <f>+Datos!C664</f>
        <v>10</v>
      </c>
      <c r="D673" s="220">
        <f>+Datos!D664</f>
        <v>21</v>
      </c>
      <c r="E673" s="221">
        <f>+Datos!E664</f>
        <v>0</v>
      </c>
      <c r="F673" s="222">
        <f>+Datos!F664</f>
        <v>5.6253813292867267</v>
      </c>
      <c r="G673" s="223">
        <f>+Datos!G664</f>
        <v>1</v>
      </c>
      <c r="H673" s="224">
        <f t="shared" si="123"/>
        <v>5.6253813292867267</v>
      </c>
      <c r="I673" s="225">
        <f t="shared" si="124"/>
        <v>-5.6253813292867267</v>
      </c>
      <c r="J673" s="226">
        <f t="shared" si="125"/>
        <v>3.3457516577934183</v>
      </c>
      <c r="K673" s="227">
        <f t="shared" si="120"/>
        <v>37.027569839611601</v>
      </c>
      <c r="L673" s="226">
        <f t="shared" si="131"/>
        <v>-0.10255648082648605</v>
      </c>
      <c r="M673" s="228">
        <f t="shared" si="129"/>
        <v>0.10255648082648605</v>
      </c>
      <c r="N673" s="229">
        <f t="shared" si="130"/>
        <v>5.5228248484602407</v>
      </c>
      <c r="O673" s="229">
        <f t="shared" si="126"/>
        <v>0</v>
      </c>
      <c r="P673" s="229">
        <f t="shared" si="127"/>
        <v>-5.5228248484602407</v>
      </c>
      <c r="Q673" s="230">
        <f t="shared" si="121"/>
        <v>0</v>
      </c>
      <c r="R673" s="231">
        <f t="shared" si="122"/>
        <v>37.027569839611601</v>
      </c>
      <c r="S673" s="3"/>
      <c r="T673" s="3"/>
      <c r="U673" s="3"/>
      <c r="V673" s="3"/>
      <c r="W673" s="233">
        <f t="shared" si="128"/>
        <v>39742</v>
      </c>
    </row>
    <row r="674" spans="1:23" s="234" customFormat="1" x14ac:dyDescent="0.25">
      <c r="A674" s="3"/>
      <c r="B674" s="218">
        <f>+Datos!B665</f>
        <v>2008</v>
      </c>
      <c r="C674" s="219">
        <f>+Datos!C665</f>
        <v>10</v>
      </c>
      <c r="D674" s="220">
        <f>+Datos!D665</f>
        <v>22</v>
      </c>
      <c r="E674" s="221">
        <f>+Datos!E665</f>
        <v>0</v>
      </c>
      <c r="F674" s="222">
        <f>+Datos!F665</f>
        <v>5.6491313131512921</v>
      </c>
      <c r="G674" s="223">
        <f>+Datos!G665</f>
        <v>1</v>
      </c>
      <c r="H674" s="224">
        <f t="shared" si="123"/>
        <v>5.6491313131512921</v>
      </c>
      <c r="I674" s="225">
        <f t="shared" si="124"/>
        <v>-5.6491313131512921</v>
      </c>
      <c r="J674" s="226">
        <f t="shared" si="125"/>
        <v>3.2458315470176218</v>
      </c>
      <c r="K674" s="227">
        <f t="shared" si="120"/>
        <v>36.927649728835803</v>
      </c>
      <c r="L674" s="226">
        <f t="shared" si="131"/>
        <v>-9.9920110775798321E-2</v>
      </c>
      <c r="M674" s="228">
        <f t="shared" si="129"/>
        <v>9.9920110775798321E-2</v>
      </c>
      <c r="N674" s="229">
        <f t="shared" si="130"/>
        <v>5.5492112023754938</v>
      </c>
      <c r="O674" s="229">
        <f t="shared" si="126"/>
        <v>0</v>
      </c>
      <c r="P674" s="229">
        <f t="shared" si="127"/>
        <v>-5.5492112023754938</v>
      </c>
      <c r="Q674" s="230">
        <f t="shared" si="121"/>
        <v>0</v>
      </c>
      <c r="R674" s="231">
        <f t="shared" si="122"/>
        <v>36.927649728835803</v>
      </c>
      <c r="S674" s="3"/>
      <c r="T674" s="3"/>
      <c r="U674" s="3"/>
      <c r="V674" s="3"/>
      <c r="W674" s="233">
        <f t="shared" si="128"/>
        <v>39743</v>
      </c>
    </row>
    <row r="675" spans="1:23" s="234" customFormat="1" x14ac:dyDescent="0.25">
      <c r="A675" s="3"/>
      <c r="B675" s="218">
        <f>+Datos!B666</f>
        <v>2008</v>
      </c>
      <c r="C675" s="219">
        <f>+Datos!C666</f>
        <v>10</v>
      </c>
      <c r="D675" s="220">
        <f>+Datos!D666</f>
        <v>23</v>
      </c>
      <c r="E675" s="221">
        <f>+Datos!E666</f>
        <v>0</v>
      </c>
      <c r="F675" s="222">
        <f>+Datos!F666</f>
        <v>5.6724469035414646</v>
      </c>
      <c r="G675" s="223">
        <f>+Datos!G666</f>
        <v>1</v>
      </c>
      <c r="H675" s="224">
        <f t="shared" si="123"/>
        <v>5.6724469035414646</v>
      </c>
      <c r="I675" s="225">
        <f t="shared" si="124"/>
        <v>-5.6724469035414646</v>
      </c>
      <c r="J675" s="226">
        <f t="shared" si="125"/>
        <v>3.1485015039571809</v>
      </c>
      <c r="K675" s="227">
        <f t="shared" si="120"/>
        <v>36.830319685775358</v>
      </c>
      <c r="L675" s="226">
        <f t="shared" si="131"/>
        <v>-9.7330043060445348E-2</v>
      </c>
      <c r="M675" s="228">
        <f t="shared" si="129"/>
        <v>9.7330043060445348E-2</v>
      </c>
      <c r="N675" s="229">
        <f t="shared" si="130"/>
        <v>5.5751168604810193</v>
      </c>
      <c r="O675" s="229">
        <f t="shared" si="126"/>
        <v>0</v>
      </c>
      <c r="P675" s="229">
        <f t="shared" si="127"/>
        <v>-5.5751168604810193</v>
      </c>
      <c r="Q675" s="230">
        <f t="shared" si="121"/>
        <v>0</v>
      </c>
      <c r="R675" s="231">
        <f t="shared" si="122"/>
        <v>36.830319685775358</v>
      </c>
      <c r="S675" s="3"/>
      <c r="T675" s="3"/>
      <c r="U675" s="3"/>
      <c r="V675" s="3"/>
      <c r="W675" s="233">
        <f t="shared" si="128"/>
        <v>39744</v>
      </c>
    </row>
    <row r="676" spans="1:23" s="234" customFormat="1" x14ac:dyDescent="0.25">
      <c r="A676" s="3"/>
      <c r="B676" s="218">
        <f>+Datos!B667</f>
        <v>2008</v>
      </c>
      <c r="C676" s="219">
        <f>+Datos!C667</f>
        <v>10</v>
      </c>
      <c r="D676" s="220">
        <f>+Datos!D667</f>
        <v>24</v>
      </c>
      <c r="E676" s="221">
        <f>+Datos!E667</f>
        <v>0</v>
      </c>
      <c r="F676" s="222">
        <f>+Datos!F667</f>
        <v>5.6953132328729321</v>
      </c>
      <c r="G676" s="223">
        <f>+Datos!G667</f>
        <v>1</v>
      </c>
      <c r="H676" s="224">
        <f t="shared" si="123"/>
        <v>5.6953132328729321</v>
      </c>
      <c r="I676" s="225">
        <f t="shared" si="124"/>
        <v>-5.6953132328729321</v>
      </c>
      <c r="J676" s="226">
        <f t="shared" si="125"/>
        <v>3.0537152184553307</v>
      </c>
      <c r="K676" s="227">
        <f t="shared" si="120"/>
        <v>36.735533400273511</v>
      </c>
      <c r="L676" s="226">
        <f t="shared" si="131"/>
        <v>-9.478628550184709E-2</v>
      </c>
      <c r="M676" s="228">
        <f t="shared" si="129"/>
        <v>9.478628550184709E-2</v>
      </c>
      <c r="N676" s="229">
        <f t="shared" si="130"/>
        <v>5.600526947371085</v>
      </c>
      <c r="O676" s="229">
        <f t="shared" si="126"/>
        <v>0</v>
      </c>
      <c r="P676" s="229">
        <f t="shared" si="127"/>
        <v>-5.600526947371085</v>
      </c>
      <c r="Q676" s="230">
        <f t="shared" si="121"/>
        <v>0</v>
      </c>
      <c r="R676" s="231">
        <f t="shared" si="122"/>
        <v>36.735533400273511</v>
      </c>
      <c r="S676" s="3"/>
      <c r="T676" s="3"/>
      <c r="U676" s="3"/>
      <c r="V676" s="3"/>
      <c r="W676" s="233">
        <f t="shared" si="128"/>
        <v>39745</v>
      </c>
    </row>
    <row r="677" spans="1:23" s="234" customFormat="1" x14ac:dyDescent="0.25">
      <c r="A677" s="3"/>
      <c r="B677" s="218">
        <f>+Datos!B668</f>
        <v>2008</v>
      </c>
      <c r="C677" s="219">
        <f>+Datos!C668</f>
        <v>10</v>
      </c>
      <c r="D677" s="220">
        <f>+Datos!D668</f>
        <v>25</v>
      </c>
      <c r="E677" s="221">
        <f>+Datos!E668</f>
        <v>0</v>
      </c>
      <c r="F677" s="222">
        <f>+Datos!F668</f>
        <v>5.7177153159517022</v>
      </c>
      <c r="G677" s="223">
        <f>+Datos!G668</f>
        <v>1</v>
      </c>
      <c r="H677" s="224">
        <f t="shared" si="123"/>
        <v>5.7177153159517022</v>
      </c>
      <c r="I677" s="225">
        <f t="shared" si="124"/>
        <v>-5.7177153159517022</v>
      </c>
      <c r="J677" s="226">
        <f t="shared" si="125"/>
        <v>2.9614264032163682</v>
      </c>
      <c r="K677" s="227">
        <f t="shared" si="120"/>
        <v>36.643244585034552</v>
      </c>
      <c r="L677" s="226">
        <f t="shared" si="131"/>
        <v>-9.2288815238958932E-2</v>
      </c>
      <c r="M677" s="228">
        <f t="shared" si="129"/>
        <v>9.2288815238958932E-2</v>
      </c>
      <c r="N677" s="229">
        <f t="shared" si="130"/>
        <v>5.6254265007127433</v>
      </c>
      <c r="O677" s="229">
        <f t="shared" si="126"/>
        <v>0</v>
      </c>
      <c r="P677" s="229">
        <f t="shared" si="127"/>
        <v>-5.6254265007127433</v>
      </c>
      <c r="Q677" s="230">
        <f t="shared" si="121"/>
        <v>0</v>
      </c>
      <c r="R677" s="231">
        <f t="shared" si="122"/>
        <v>36.643244585034552</v>
      </c>
      <c r="S677" s="3"/>
      <c r="T677" s="3"/>
      <c r="U677" s="3"/>
      <c r="V677" s="3"/>
      <c r="W677" s="233">
        <f t="shared" si="128"/>
        <v>39746</v>
      </c>
    </row>
    <row r="678" spans="1:23" s="234" customFormat="1" x14ac:dyDescent="0.25">
      <c r="A678" s="3"/>
      <c r="B678" s="218">
        <f>+Datos!B669</f>
        <v>2008</v>
      </c>
      <c r="C678" s="219">
        <f>+Datos!C669</f>
        <v>10</v>
      </c>
      <c r="D678" s="220">
        <f>+Datos!D669</f>
        <v>26</v>
      </c>
      <c r="E678" s="221">
        <f>+Datos!E669</f>
        <v>0</v>
      </c>
      <c r="F678" s="222">
        <f>+Datos!F669</f>
        <v>5.7396380499742099</v>
      </c>
      <c r="G678" s="223">
        <f>+Datos!G669</f>
        <v>1</v>
      </c>
      <c r="H678" s="224">
        <f t="shared" si="123"/>
        <v>5.7396380499742099</v>
      </c>
      <c r="I678" s="225">
        <f t="shared" si="124"/>
        <v>-5.7396380499742099</v>
      </c>
      <c r="J678" s="226">
        <f t="shared" si="125"/>
        <v>2.8715888241508916</v>
      </c>
      <c r="K678" s="227">
        <f t="shared" si="120"/>
        <v>36.553407005969071</v>
      </c>
      <c r="L678" s="226">
        <f t="shared" si="131"/>
        <v>-8.9837579065481066E-2</v>
      </c>
      <c r="M678" s="228">
        <f t="shared" si="129"/>
        <v>8.9837579065481066E-2</v>
      </c>
      <c r="N678" s="229">
        <f t="shared" si="130"/>
        <v>5.6498004709087288</v>
      </c>
      <c r="O678" s="229">
        <f t="shared" si="126"/>
        <v>0</v>
      </c>
      <c r="P678" s="229">
        <f t="shared" si="127"/>
        <v>-5.6498004709087288</v>
      </c>
      <c r="Q678" s="230">
        <f t="shared" si="121"/>
        <v>0</v>
      </c>
      <c r="R678" s="231">
        <f t="shared" si="122"/>
        <v>36.553407005969071</v>
      </c>
      <c r="S678" s="3"/>
      <c r="T678" s="3"/>
      <c r="U678" s="3"/>
      <c r="V678" s="3"/>
      <c r="W678" s="233">
        <f t="shared" si="128"/>
        <v>39747</v>
      </c>
    </row>
    <row r="679" spans="1:23" s="234" customFormat="1" x14ac:dyDescent="0.25">
      <c r="A679" s="3"/>
      <c r="B679" s="218">
        <f>+Datos!B670</f>
        <v>2008</v>
      </c>
      <c r="C679" s="219">
        <f>+Datos!C670</f>
        <v>10</v>
      </c>
      <c r="D679" s="220">
        <f>+Datos!D670</f>
        <v>27</v>
      </c>
      <c r="E679" s="221">
        <f>+Datos!E670</f>
        <v>0</v>
      </c>
      <c r="F679" s="222">
        <f>+Datos!F670</f>
        <v>5.7610662145271787</v>
      </c>
      <c r="G679" s="223">
        <f>+Datos!G670</f>
        <v>1</v>
      </c>
      <c r="H679" s="224">
        <f t="shared" si="123"/>
        <v>5.7610662145271787</v>
      </c>
      <c r="I679" s="225">
        <f t="shared" si="124"/>
        <v>-5.7610662145271787</v>
      </c>
      <c r="J679" s="226">
        <f t="shared" si="125"/>
        <v>2.7841563303234951</v>
      </c>
      <c r="K679" s="227">
        <f t="shared" si="120"/>
        <v>36.465974512141678</v>
      </c>
      <c r="L679" s="226">
        <f t="shared" si="131"/>
        <v>-8.7432493827392932E-2</v>
      </c>
      <c r="M679" s="228">
        <f t="shared" si="129"/>
        <v>8.7432493827392932E-2</v>
      </c>
      <c r="N679" s="229">
        <f t="shared" si="130"/>
        <v>5.6736337206997858</v>
      </c>
      <c r="O679" s="229">
        <f t="shared" si="126"/>
        <v>0</v>
      </c>
      <c r="P679" s="229">
        <f t="shared" si="127"/>
        <v>-5.6736337206997858</v>
      </c>
      <c r="Q679" s="230">
        <f t="shared" si="121"/>
        <v>0</v>
      </c>
      <c r="R679" s="231">
        <f t="shared" si="122"/>
        <v>36.465974512141678</v>
      </c>
      <c r="S679" s="3"/>
      <c r="T679" s="3"/>
      <c r="U679" s="3"/>
      <c r="V679" s="3"/>
      <c r="W679" s="233">
        <f t="shared" si="128"/>
        <v>39748</v>
      </c>
    </row>
    <row r="680" spans="1:23" s="234" customFormat="1" x14ac:dyDescent="0.25">
      <c r="A680" s="3"/>
      <c r="B680" s="218">
        <f>+Datos!B671</f>
        <v>2008</v>
      </c>
      <c r="C680" s="219">
        <f>+Datos!C671</f>
        <v>10</v>
      </c>
      <c r="D680" s="220">
        <f>+Datos!D671</f>
        <v>28</v>
      </c>
      <c r="E680" s="221">
        <f>+Datos!E671</f>
        <v>0</v>
      </c>
      <c r="F680" s="222">
        <f>+Datos!F671</f>
        <v>5.7819844715877693</v>
      </c>
      <c r="G680" s="223">
        <f>+Datos!G671</f>
        <v>1</v>
      </c>
      <c r="H680" s="224">
        <f t="shared" si="123"/>
        <v>5.7819844715877693</v>
      </c>
      <c r="I680" s="225">
        <f t="shared" si="124"/>
        <v>-5.7819844715877693</v>
      </c>
      <c r="J680" s="226">
        <f t="shared" si="125"/>
        <v>2.6990828834454716</v>
      </c>
      <c r="K680" s="227">
        <f t="shared" si="120"/>
        <v>36.38090106526365</v>
      </c>
      <c r="L680" s="226">
        <f t="shared" si="131"/>
        <v>-8.5073446878027426E-2</v>
      </c>
      <c r="M680" s="228">
        <f t="shared" si="129"/>
        <v>8.5073446878027426E-2</v>
      </c>
      <c r="N680" s="229">
        <f t="shared" si="130"/>
        <v>5.6969110247097419</v>
      </c>
      <c r="O680" s="229">
        <f t="shared" si="126"/>
        <v>0</v>
      </c>
      <c r="P680" s="229">
        <f t="shared" si="127"/>
        <v>-5.6969110247097419</v>
      </c>
      <c r="Q680" s="230">
        <f t="shared" si="121"/>
        <v>0</v>
      </c>
      <c r="R680" s="231">
        <f t="shared" si="122"/>
        <v>36.38090106526365</v>
      </c>
      <c r="S680" s="3"/>
      <c r="T680" s="3"/>
      <c r="U680" s="3"/>
      <c r="V680" s="3"/>
      <c r="W680" s="233">
        <f t="shared" si="128"/>
        <v>39749</v>
      </c>
    </row>
    <row r="681" spans="1:23" s="234" customFormat="1" x14ac:dyDescent="0.25">
      <c r="A681" s="3"/>
      <c r="B681" s="218">
        <f>+Datos!B672</f>
        <v>2008</v>
      </c>
      <c r="C681" s="219">
        <f>+Datos!C672</f>
        <v>10</v>
      </c>
      <c r="D681" s="220">
        <f>+Datos!D672</f>
        <v>29</v>
      </c>
      <c r="E681" s="221">
        <f>+Datos!E672</f>
        <v>8.1900005300000007</v>
      </c>
      <c r="F681" s="222">
        <f>+Datos!F672</f>
        <v>5.8023773655234869</v>
      </c>
      <c r="G681" s="223">
        <f>+Datos!G672</f>
        <v>1</v>
      </c>
      <c r="H681" s="224">
        <f t="shared" si="123"/>
        <v>5.8023773655234869</v>
      </c>
      <c r="I681" s="225">
        <f t="shared" si="124"/>
        <v>2.3876231644765138</v>
      </c>
      <c r="J681" s="226">
        <f t="shared" si="125"/>
        <v>5.0867060479219859</v>
      </c>
      <c r="K681" s="227">
        <f t="shared" si="120"/>
        <v>38.768524229740166</v>
      </c>
      <c r="L681" s="226">
        <f t="shared" si="131"/>
        <v>2.3876231644765156</v>
      </c>
      <c r="M681" s="228">
        <f t="shared" si="129"/>
        <v>5.8023773655234869</v>
      </c>
      <c r="N681" s="229">
        <f t="shared" si="130"/>
        <v>0</v>
      </c>
      <c r="O681" s="229">
        <f t="shared" si="126"/>
        <v>0</v>
      </c>
      <c r="P681" s="229">
        <f t="shared" si="127"/>
        <v>0</v>
      </c>
      <c r="Q681" s="230">
        <f t="shared" si="121"/>
        <v>0</v>
      </c>
      <c r="R681" s="231">
        <f t="shared" si="122"/>
        <v>38.768524229740166</v>
      </c>
      <c r="S681" s="3"/>
      <c r="T681" s="3"/>
      <c r="U681" s="3"/>
      <c r="V681" s="3"/>
      <c r="W681" s="233">
        <f t="shared" si="128"/>
        <v>39750</v>
      </c>
    </row>
    <row r="682" spans="1:23" s="234" customFormat="1" x14ac:dyDescent="0.25">
      <c r="A682" s="3"/>
      <c r="B682" s="218">
        <f>+Datos!B673</f>
        <v>2008</v>
      </c>
      <c r="C682" s="219">
        <f>+Datos!C673</f>
        <v>10</v>
      </c>
      <c r="D682" s="220">
        <f>+Datos!D673</f>
        <v>30</v>
      </c>
      <c r="E682" s="221">
        <f>+Datos!E673</f>
        <v>0</v>
      </c>
      <c r="F682" s="222">
        <f>+Datos!F673</f>
        <v>5.8222293230922091</v>
      </c>
      <c r="G682" s="223">
        <f>+Datos!G673</f>
        <v>1</v>
      </c>
      <c r="H682" s="224">
        <f t="shared" si="123"/>
        <v>5.8222293230922091</v>
      </c>
      <c r="I682" s="225">
        <f t="shared" si="124"/>
        <v>-5.8222293230922091</v>
      </c>
      <c r="J682" s="226">
        <f t="shared" si="125"/>
        <v>4.9302102146217361</v>
      </c>
      <c r="K682" s="227">
        <f t="shared" si="120"/>
        <v>38.612028396439918</v>
      </c>
      <c r="L682" s="226">
        <f t="shared" si="131"/>
        <v>-0.15649583330024797</v>
      </c>
      <c r="M682" s="228">
        <f t="shared" si="129"/>
        <v>0.15649583330024797</v>
      </c>
      <c r="N682" s="229">
        <f t="shared" si="130"/>
        <v>5.6657334897919611</v>
      </c>
      <c r="O682" s="229">
        <f t="shared" si="126"/>
        <v>0</v>
      </c>
      <c r="P682" s="229">
        <f t="shared" si="127"/>
        <v>-5.6657334897919611</v>
      </c>
      <c r="Q682" s="230">
        <f t="shared" si="121"/>
        <v>0</v>
      </c>
      <c r="R682" s="231">
        <f t="shared" si="122"/>
        <v>38.612028396439918</v>
      </c>
      <c r="S682" s="3"/>
      <c r="T682" s="3"/>
      <c r="U682" s="3"/>
      <c r="V682" s="3"/>
      <c r="W682" s="233">
        <f t="shared" si="128"/>
        <v>39751</v>
      </c>
    </row>
    <row r="683" spans="1:23" s="234" customFormat="1" x14ac:dyDescent="0.25">
      <c r="A683" s="3"/>
      <c r="B683" s="218">
        <f>+Datos!B674</f>
        <v>2008</v>
      </c>
      <c r="C683" s="219">
        <f>+Datos!C674</f>
        <v>10</v>
      </c>
      <c r="D683" s="220">
        <f>+Datos!D674</f>
        <v>31</v>
      </c>
      <c r="E683" s="221">
        <f>+Datos!E674</f>
        <v>0</v>
      </c>
      <c r="F683" s="222">
        <f>+Datos!F674</f>
        <v>5.8415246534421321</v>
      </c>
      <c r="G683" s="223">
        <f>+Datos!G674</f>
        <v>1</v>
      </c>
      <c r="H683" s="224">
        <f t="shared" si="123"/>
        <v>5.8415246534421321</v>
      </c>
      <c r="I683" s="225">
        <f t="shared" si="124"/>
        <v>-5.8415246534421321</v>
      </c>
      <c r="J683" s="226">
        <f t="shared" si="125"/>
        <v>4.7780342333527948</v>
      </c>
      <c r="K683" s="227">
        <f t="shared" si="120"/>
        <v>38.459852415170971</v>
      </c>
      <c r="L683" s="226">
        <f t="shared" si="131"/>
        <v>-0.15217598126894671</v>
      </c>
      <c r="M683" s="228">
        <f t="shared" si="129"/>
        <v>0.15217598126894671</v>
      </c>
      <c r="N683" s="229">
        <f t="shared" si="130"/>
        <v>5.6893486721731854</v>
      </c>
      <c r="O683" s="229">
        <f t="shared" si="126"/>
        <v>0</v>
      </c>
      <c r="P683" s="229">
        <f t="shared" si="127"/>
        <v>-5.6893486721731854</v>
      </c>
      <c r="Q683" s="230">
        <f t="shared" si="121"/>
        <v>0</v>
      </c>
      <c r="R683" s="231">
        <f t="shared" si="122"/>
        <v>38.459852415170971</v>
      </c>
      <c r="S683" s="3"/>
      <c r="T683" s="3"/>
      <c r="U683" s="3"/>
      <c r="V683" s="3"/>
      <c r="W683" s="233">
        <f t="shared" si="128"/>
        <v>39752</v>
      </c>
    </row>
    <row r="684" spans="1:23" s="234" customFormat="1" x14ac:dyDescent="0.25">
      <c r="A684" s="3"/>
      <c r="B684" s="218">
        <f>+Datos!B675</f>
        <v>2008</v>
      </c>
      <c r="C684" s="219">
        <f>+Datos!C675</f>
        <v>11</v>
      </c>
      <c r="D684" s="220">
        <f>+Datos!D675</f>
        <v>1</v>
      </c>
      <c r="E684" s="221">
        <f>+Datos!E675</f>
        <v>0</v>
      </c>
      <c r="F684" s="222">
        <f>+Datos!F675</f>
        <v>5.8602475481119143</v>
      </c>
      <c r="G684" s="223">
        <f>+Datos!G675</f>
        <v>1</v>
      </c>
      <c r="H684" s="224">
        <f t="shared" si="123"/>
        <v>5.8602475481119143</v>
      </c>
      <c r="I684" s="225">
        <f t="shared" si="124"/>
        <v>-5.8602475481119143</v>
      </c>
      <c r="J684" s="226">
        <f t="shared" si="125"/>
        <v>4.630090023731019</v>
      </c>
      <c r="K684" s="227">
        <f t="shared" si="120"/>
        <v>38.311908205549202</v>
      </c>
      <c r="L684" s="226">
        <f t="shared" si="131"/>
        <v>-0.14794420962176957</v>
      </c>
      <c r="M684" s="228">
        <f t="shared" si="129"/>
        <v>0.14794420962176957</v>
      </c>
      <c r="N684" s="229">
        <f t="shared" si="130"/>
        <v>5.7123033384901447</v>
      </c>
      <c r="O684" s="229">
        <f t="shared" si="126"/>
        <v>0</v>
      </c>
      <c r="P684" s="229">
        <f t="shared" si="127"/>
        <v>-5.7123033384901447</v>
      </c>
      <c r="Q684" s="230">
        <f t="shared" si="121"/>
        <v>0</v>
      </c>
      <c r="R684" s="231">
        <f t="shared" si="122"/>
        <v>38.311908205549202</v>
      </c>
      <c r="S684" s="3"/>
      <c r="T684" s="3"/>
      <c r="U684" s="3"/>
      <c r="V684" s="3"/>
      <c r="W684" s="233">
        <f t="shared" si="128"/>
        <v>39753</v>
      </c>
    </row>
    <row r="685" spans="1:23" s="234" customFormat="1" x14ac:dyDescent="0.25">
      <c r="A685" s="3"/>
      <c r="B685" s="218">
        <f>+Datos!B676</f>
        <v>2008</v>
      </c>
      <c r="C685" s="219">
        <f>+Datos!C676</f>
        <v>11</v>
      </c>
      <c r="D685" s="220">
        <f>+Datos!D676</f>
        <v>2</v>
      </c>
      <c r="E685" s="221">
        <f>+Datos!E676</f>
        <v>0</v>
      </c>
      <c r="F685" s="222">
        <f>+Datos!F676</f>
        <v>5.8783820810304981</v>
      </c>
      <c r="G685" s="223">
        <f>+Datos!G676</f>
        <v>1</v>
      </c>
      <c r="H685" s="224">
        <f t="shared" si="123"/>
        <v>5.8783820810304981</v>
      </c>
      <c r="I685" s="225">
        <f t="shared" si="124"/>
        <v>-5.8783820810304981</v>
      </c>
      <c r="J685" s="226">
        <f t="shared" si="125"/>
        <v>4.4862899943130801</v>
      </c>
      <c r="K685" s="227">
        <f t="shared" si="120"/>
        <v>38.168108176131263</v>
      </c>
      <c r="L685" s="226">
        <f t="shared" si="131"/>
        <v>-0.1438000294179389</v>
      </c>
      <c r="M685" s="228">
        <f t="shared" si="129"/>
        <v>0.1438000294179389</v>
      </c>
      <c r="N685" s="229">
        <f t="shared" si="130"/>
        <v>5.7345820516125592</v>
      </c>
      <c r="O685" s="229">
        <f t="shared" si="126"/>
        <v>0</v>
      </c>
      <c r="P685" s="229">
        <f t="shared" si="127"/>
        <v>-5.7345820516125592</v>
      </c>
      <c r="Q685" s="230">
        <f t="shared" si="121"/>
        <v>0</v>
      </c>
      <c r="R685" s="231">
        <f t="shared" si="122"/>
        <v>38.168108176131263</v>
      </c>
      <c r="S685" s="3"/>
      <c r="T685" s="3"/>
      <c r="U685" s="3"/>
      <c r="V685" s="3"/>
      <c r="W685" s="233">
        <f t="shared" si="128"/>
        <v>39754</v>
      </c>
    </row>
    <row r="686" spans="1:23" s="234" customFormat="1" x14ac:dyDescent="0.25">
      <c r="A686" s="3"/>
      <c r="B686" s="218">
        <f>+Datos!B677</f>
        <v>2008</v>
      </c>
      <c r="C686" s="219">
        <f>+Datos!C677</f>
        <v>11</v>
      </c>
      <c r="D686" s="220">
        <f>+Datos!D677</f>
        <v>3</v>
      </c>
      <c r="E686" s="221">
        <f>+Datos!E677</f>
        <v>0</v>
      </c>
      <c r="F686" s="222">
        <f>+Datos!F677</f>
        <v>5.8959122085172391</v>
      </c>
      <c r="G686" s="223">
        <f>+Datos!G677</f>
        <v>1</v>
      </c>
      <c r="H686" s="224">
        <f t="shared" si="123"/>
        <v>5.8959122085172391</v>
      </c>
      <c r="I686" s="225">
        <f t="shared" si="124"/>
        <v>-5.8959122085172391</v>
      </c>
      <c r="J686" s="226">
        <f t="shared" si="125"/>
        <v>4.3465470926118623</v>
      </c>
      <c r="K686" s="227">
        <f t="shared" si="120"/>
        <v>38.028365274430044</v>
      </c>
      <c r="L686" s="226">
        <f t="shared" si="131"/>
        <v>-0.13974290170121861</v>
      </c>
      <c r="M686" s="228">
        <f t="shared" si="129"/>
        <v>0.13974290170121861</v>
      </c>
      <c r="N686" s="229">
        <f t="shared" si="130"/>
        <v>5.7561693068160205</v>
      </c>
      <c r="O686" s="229">
        <f t="shared" si="126"/>
        <v>0</v>
      </c>
      <c r="P686" s="229">
        <f t="shared" si="127"/>
        <v>-5.7561693068160205</v>
      </c>
      <c r="Q686" s="230">
        <f t="shared" si="121"/>
        <v>0</v>
      </c>
      <c r="R686" s="231">
        <f t="shared" si="122"/>
        <v>38.028365274430044</v>
      </c>
      <c r="S686" s="3"/>
      <c r="T686" s="3"/>
      <c r="U686" s="3"/>
      <c r="V686" s="3"/>
      <c r="W686" s="233">
        <f t="shared" si="128"/>
        <v>39755</v>
      </c>
    </row>
    <row r="687" spans="1:23" s="234" customFormat="1" x14ac:dyDescent="0.25">
      <c r="A687" s="3"/>
      <c r="B687" s="218">
        <f>+Datos!B678</f>
        <v>2008</v>
      </c>
      <c r="C687" s="219">
        <f>+Datos!C678</f>
        <v>11</v>
      </c>
      <c r="D687" s="220">
        <f>+Datos!D678</f>
        <v>4</v>
      </c>
      <c r="E687" s="221">
        <f>+Datos!E678</f>
        <v>0</v>
      </c>
      <c r="F687" s="222">
        <f>+Datos!F678</f>
        <v>5.9128217692818525</v>
      </c>
      <c r="G687" s="223">
        <f>+Datos!G678</f>
        <v>1</v>
      </c>
      <c r="H687" s="224">
        <f t="shared" si="123"/>
        <v>5.9128217692818525</v>
      </c>
      <c r="I687" s="225">
        <f t="shared" si="124"/>
        <v>-5.9128217692818525</v>
      </c>
      <c r="J687" s="226">
        <f t="shared" si="125"/>
        <v>4.2107748536111167</v>
      </c>
      <c r="K687" s="227">
        <f t="shared" si="120"/>
        <v>37.8925930354293</v>
      </c>
      <c r="L687" s="226">
        <f t="shared" si="131"/>
        <v>-0.13577223900074387</v>
      </c>
      <c r="M687" s="228">
        <f t="shared" si="129"/>
        <v>0.13577223900074387</v>
      </c>
      <c r="N687" s="229">
        <f t="shared" si="130"/>
        <v>5.7770495302811087</v>
      </c>
      <c r="O687" s="229">
        <f t="shared" si="126"/>
        <v>0</v>
      </c>
      <c r="P687" s="229">
        <f t="shared" si="127"/>
        <v>-5.7770495302811087</v>
      </c>
      <c r="Q687" s="230">
        <f t="shared" si="121"/>
        <v>0</v>
      </c>
      <c r="R687" s="231">
        <f t="shared" si="122"/>
        <v>37.8925930354293</v>
      </c>
      <c r="S687" s="3"/>
      <c r="T687" s="3"/>
      <c r="U687" s="3"/>
      <c r="V687" s="3"/>
      <c r="W687" s="233">
        <f t="shared" si="128"/>
        <v>39756</v>
      </c>
    </row>
    <row r="688" spans="1:23" s="234" customFormat="1" x14ac:dyDescent="0.25">
      <c r="A688" s="3"/>
      <c r="B688" s="218">
        <f>+Datos!B679</f>
        <v>2008</v>
      </c>
      <c r="C688" s="219">
        <f>+Datos!C679</f>
        <v>11</v>
      </c>
      <c r="D688" s="220">
        <f>+Datos!D679</f>
        <v>5</v>
      </c>
      <c r="E688" s="221">
        <f>+Datos!E679</f>
        <v>0</v>
      </c>
      <c r="F688" s="222">
        <f>+Datos!F679</f>
        <v>5.9290944844243985</v>
      </c>
      <c r="G688" s="223">
        <f>+Datos!G679</f>
        <v>1</v>
      </c>
      <c r="H688" s="224">
        <f t="shared" si="123"/>
        <v>5.9290944844243985</v>
      </c>
      <c r="I688" s="225">
        <f t="shared" si="124"/>
        <v>-5.9290944844243985</v>
      </c>
      <c r="J688" s="226">
        <f t="shared" si="125"/>
        <v>4.0788874467156786</v>
      </c>
      <c r="K688" s="227">
        <f t="shared" si="120"/>
        <v>37.760705628533856</v>
      </c>
      <c r="L688" s="226">
        <f t="shared" si="131"/>
        <v>-0.13188740689544431</v>
      </c>
      <c r="M688" s="228">
        <f t="shared" si="129"/>
        <v>0.13188740689544431</v>
      </c>
      <c r="N688" s="229">
        <f t="shared" si="130"/>
        <v>5.7972070775289541</v>
      </c>
      <c r="O688" s="229">
        <f t="shared" si="126"/>
        <v>0</v>
      </c>
      <c r="P688" s="229">
        <f t="shared" si="127"/>
        <v>-5.7972070775289541</v>
      </c>
      <c r="Q688" s="230">
        <f t="shared" si="121"/>
        <v>0</v>
      </c>
      <c r="R688" s="231">
        <f t="shared" si="122"/>
        <v>37.760705628533856</v>
      </c>
      <c r="S688" s="3"/>
      <c r="T688" s="3"/>
      <c r="U688" s="3"/>
      <c r="V688" s="3"/>
      <c r="W688" s="233">
        <f t="shared" si="128"/>
        <v>39757</v>
      </c>
    </row>
    <row r="689" spans="1:23" s="234" customFormat="1" x14ac:dyDescent="0.25">
      <c r="A689" s="3"/>
      <c r="B689" s="218">
        <f>+Datos!B680</f>
        <v>2008</v>
      </c>
      <c r="C689" s="219">
        <f>+Datos!C680</f>
        <v>11</v>
      </c>
      <c r="D689" s="220">
        <f>+Datos!D680</f>
        <v>6</v>
      </c>
      <c r="E689" s="221">
        <f>+Datos!E680</f>
        <v>0.291938007</v>
      </c>
      <c r="F689" s="222">
        <f>+Datos!F680</f>
        <v>5.9447139574353312</v>
      </c>
      <c r="G689" s="223">
        <f>+Datos!G680</f>
        <v>1</v>
      </c>
      <c r="H689" s="224">
        <f t="shared" si="123"/>
        <v>5.9447139574353312</v>
      </c>
      <c r="I689" s="225">
        <f t="shared" si="124"/>
        <v>-5.6527759504353314</v>
      </c>
      <c r="J689" s="226">
        <f t="shared" si="125"/>
        <v>3.9569949977164502</v>
      </c>
      <c r="K689" s="227">
        <f t="shared" si="120"/>
        <v>37.63881317953463</v>
      </c>
      <c r="L689" s="226">
        <f t="shared" si="131"/>
        <v>-0.12189244899922613</v>
      </c>
      <c r="M689" s="228">
        <f t="shared" si="129"/>
        <v>0.41383045599922613</v>
      </c>
      <c r="N689" s="229">
        <f t="shared" si="130"/>
        <v>5.5308835014361053</v>
      </c>
      <c r="O689" s="229">
        <f t="shared" si="126"/>
        <v>0</v>
      </c>
      <c r="P689" s="229">
        <f t="shared" si="127"/>
        <v>-5.5308835014361053</v>
      </c>
      <c r="Q689" s="230">
        <f t="shared" si="121"/>
        <v>0</v>
      </c>
      <c r="R689" s="231">
        <f t="shared" si="122"/>
        <v>37.63881317953463</v>
      </c>
      <c r="S689" s="3"/>
      <c r="T689" s="3"/>
      <c r="U689" s="3"/>
      <c r="V689" s="3"/>
      <c r="W689" s="233">
        <f t="shared" si="128"/>
        <v>39758</v>
      </c>
    </row>
    <row r="690" spans="1:23" s="234" customFormat="1" x14ac:dyDescent="0.25">
      <c r="A690" s="3"/>
      <c r="B690" s="218">
        <f>+Datos!B681</f>
        <v>2008</v>
      </c>
      <c r="C690" s="219">
        <f>+Datos!C681</f>
        <v>11</v>
      </c>
      <c r="D690" s="220">
        <f>+Datos!D681</f>
        <v>7</v>
      </c>
      <c r="E690" s="221">
        <f>+Datos!E681</f>
        <v>0</v>
      </c>
      <c r="F690" s="222">
        <f>+Datos!F681</f>
        <v>5.9596636741954701</v>
      </c>
      <c r="G690" s="223">
        <f>+Datos!G681</f>
        <v>1</v>
      </c>
      <c r="H690" s="224">
        <f t="shared" si="123"/>
        <v>5.9596636741954701</v>
      </c>
      <c r="I690" s="225">
        <f t="shared" si="124"/>
        <v>-5.9596636741954701</v>
      </c>
      <c r="J690" s="226">
        <f t="shared" si="125"/>
        <v>3.8324274965562219</v>
      </c>
      <c r="K690" s="227">
        <f t="shared" si="120"/>
        <v>37.514245678374401</v>
      </c>
      <c r="L690" s="226">
        <f t="shared" si="131"/>
        <v>-0.12456750116022874</v>
      </c>
      <c r="M690" s="228">
        <f t="shared" si="129"/>
        <v>0.12456750116022874</v>
      </c>
      <c r="N690" s="229">
        <f t="shared" si="130"/>
        <v>5.8350961730352413</v>
      </c>
      <c r="O690" s="229">
        <f t="shared" si="126"/>
        <v>0</v>
      </c>
      <c r="P690" s="229">
        <f t="shared" si="127"/>
        <v>-5.8350961730352413</v>
      </c>
      <c r="Q690" s="230">
        <f t="shared" si="121"/>
        <v>0</v>
      </c>
      <c r="R690" s="231">
        <f t="shared" si="122"/>
        <v>37.514245678374401</v>
      </c>
      <c r="S690" s="3"/>
      <c r="T690" s="3"/>
      <c r="U690" s="3"/>
      <c r="V690" s="3"/>
      <c r="W690" s="233">
        <f t="shared" si="128"/>
        <v>39759</v>
      </c>
    </row>
    <row r="691" spans="1:23" s="234" customFormat="1" x14ac:dyDescent="0.25">
      <c r="A691" s="3"/>
      <c r="B691" s="218">
        <f>+Datos!B682</f>
        <v>2008</v>
      </c>
      <c r="C691" s="219">
        <f>+Datos!C682</f>
        <v>11</v>
      </c>
      <c r="D691" s="220">
        <f>+Datos!D682</f>
        <v>8</v>
      </c>
      <c r="E691" s="221">
        <f>+Datos!E682</f>
        <v>0.78823268400000002</v>
      </c>
      <c r="F691" s="222">
        <f>+Datos!F682</f>
        <v>5.9739270029760032</v>
      </c>
      <c r="G691" s="223">
        <f>+Datos!G682</f>
        <v>1</v>
      </c>
      <c r="H691" s="224">
        <f t="shared" si="123"/>
        <v>5.9739270029760032</v>
      </c>
      <c r="I691" s="225">
        <f t="shared" si="124"/>
        <v>-5.1856943189760027</v>
      </c>
      <c r="J691" s="226">
        <f t="shared" si="125"/>
        <v>3.7272323029261387</v>
      </c>
      <c r="K691" s="227">
        <f t="shared" si="120"/>
        <v>37.40905048474432</v>
      </c>
      <c r="L691" s="226">
        <f t="shared" si="131"/>
        <v>-0.10519519363008101</v>
      </c>
      <c r="M691" s="228">
        <f t="shared" si="129"/>
        <v>0.89342787763008102</v>
      </c>
      <c r="N691" s="229">
        <f t="shared" si="130"/>
        <v>5.0804991253459217</v>
      </c>
      <c r="O691" s="229">
        <f t="shared" si="126"/>
        <v>0</v>
      </c>
      <c r="P691" s="229">
        <f t="shared" si="127"/>
        <v>-5.0804991253459217</v>
      </c>
      <c r="Q691" s="230">
        <f t="shared" si="121"/>
        <v>0</v>
      </c>
      <c r="R691" s="231">
        <f t="shared" si="122"/>
        <v>37.40905048474432</v>
      </c>
      <c r="S691" s="3"/>
      <c r="T691" s="3"/>
      <c r="U691" s="3"/>
      <c r="V691" s="3"/>
      <c r="W691" s="233">
        <f t="shared" si="128"/>
        <v>39760</v>
      </c>
    </row>
    <row r="692" spans="1:23" s="234" customFormat="1" x14ac:dyDescent="0.25">
      <c r="A692" s="3"/>
      <c r="B692" s="218">
        <f>+Datos!B683</f>
        <v>2008</v>
      </c>
      <c r="C692" s="219">
        <f>+Datos!C683</f>
        <v>11</v>
      </c>
      <c r="D692" s="220">
        <f>+Datos!D683</f>
        <v>9</v>
      </c>
      <c r="E692" s="221">
        <f>+Datos!E683</f>
        <v>0</v>
      </c>
      <c r="F692" s="222">
        <f>+Datos!F683</f>
        <v>5.9874871944384385</v>
      </c>
      <c r="G692" s="223">
        <f>+Datos!G683</f>
        <v>1</v>
      </c>
      <c r="H692" s="224">
        <f t="shared" si="123"/>
        <v>5.9874871944384385</v>
      </c>
      <c r="I692" s="225">
        <f t="shared" si="124"/>
        <v>-5.9874871944384385</v>
      </c>
      <c r="J692" s="226">
        <f t="shared" si="125"/>
        <v>3.6093587688809561</v>
      </c>
      <c r="K692" s="227">
        <f t="shared" si="120"/>
        <v>37.291176950699139</v>
      </c>
      <c r="L692" s="226">
        <f t="shared" si="131"/>
        <v>-0.11787353404518086</v>
      </c>
      <c r="M692" s="228">
        <f t="shared" si="129"/>
        <v>0.11787353404518086</v>
      </c>
      <c r="N692" s="229">
        <f t="shared" si="130"/>
        <v>5.8696136603932576</v>
      </c>
      <c r="O692" s="229">
        <f t="shared" si="126"/>
        <v>0</v>
      </c>
      <c r="P692" s="229">
        <f t="shared" si="127"/>
        <v>-5.8696136603932576</v>
      </c>
      <c r="Q692" s="230">
        <f t="shared" si="121"/>
        <v>0</v>
      </c>
      <c r="R692" s="231">
        <f t="shared" si="122"/>
        <v>37.291176950699139</v>
      </c>
      <c r="S692" s="3"/>
      <c r="T692" s="3"/>
      <c r="U692" s="3"/>
      <c r="V692" s="3"/>
      <c r="W692" s="233">
        <f t="shared" si="128"/>
        <v>39761</v>
      </c>
    </row>
    <row r="693" spans="1:23" s="234" customFormat="1" x14ac:dyDescent="0.25">
      <c r="A693" s="3"/>
      <c r="B693" s="218">
        <f>+Datos!B684</f>
        <v>2008</v>
      </c>
      <c r="C693" s="219">
        <f>+Datos!C684</f>
        <v>11</v>
      </c>
      <c r="D693" s="220">
        <f>+Datos!D684</f>
        <v>10</v>
      </c>
      <c r="E693" s="221">
        <f>+Datos!E684</f>
        <v>0</v>
      </c>
      <c r="F693" s="222">
        <f>+Datos!F684</f>
        <v>6.0003273816347527</v>
      </c>
      <c r="G693" s="223">
        <f>+Datos!G684</f>
        <v>1</v>
      </c>
      <c r="H693" s="224">
        <f t="shared" si="123"/>
        <v>6.0003273816347527</v>
      </c>
      <c r="I693" s="225">
        <f t="shared" si="124"/>
        <v>-6.0003273816347527</v>
      </c>
      <c r="J693" s="226">
        <f t="shared" si="125"/>
        <v>3.4949721138090029</v>
      </c>
      <c r="K693" s="227">
        <f t="shared" si="120"/>
        <v>37.176790295627185</v>
      </c>
      <c r="L693" s="226">
        <f t="shared" si="131"/>
        <v>-0.11438665507195367</v>
      </c>
      <c r="M693" s="228">
        <f t="shared" si="129"/>
        <v>0.11438665507195367</v>
      </c>
      <c r="N693" s="229">
        <f t="shared" si="130"/>
        <v>5.885940726562799</v>
      </c>
      <c r="O693" s="229">
        <f t="shared" si="126"/>
        <v>0</v>
      </c>
      <c r="P693" s="229">
        <f t="shared" si="127"/>
        <v>-5.885940726562799</v>
      </c>
      <c r="Q693" s="230">
        <f t="shared" si="121"/>
        <v>0</v>
      </c>
      <c r="R693" s="231">
        <f t="shared" si="122"/>
        <v>37.176790295627185</v>
      </c>
      <c r="S693" s="3"/>
      <c r="T693" s="3"/>
      <c r="U693" s="3"/>
      <c r="V693" s="3"/>
      <c r="W693" s="233">
        <f t="shared" si="128"/>
        <v>39762</v>
      </c>
    </row>
    <row r="694" spans="1:23" s="234" customFormat="1" x14ac:dyDescent="0.25">
      <c r="A694" s="3"/>
      <c r="B694" s="218">
        <f>+Datos!B685</f>
        <v>2008</v>
      </c>
      <c r="C694" s="219">
        <f>+Datos!C685</f>
        <v>11</v>
      </c>
      <c r="D694" s="220">
        <f>+Datos!D685</f>
        <v>11</v>
      </c>
      <c r="E694" s="221">
        <f>+Datos!E685</f>
        <v>2.2771167800000001</v>
      </c>
      <c r="F694" s="222">
        <f>+Datos!F685</f>
        <v>6.0124305800071998</v>
      </c>
      <c r="G694" s="223">
        <f>+Datos!G685</f>
        <v>1</v>
      </c>
      <c r="H694" s="224">
        <f t="shared" si="123"/>
        <v>6.0124305800071998</v>
      </c>
      <c r="I694" s="225">
        <f t="shared" si="124"/>
        <v>-3.7353138000071997</v>
      </c>
      <c r="J694" s="226">
        <f t="shared" si="125"/>
        <v>3.425602469633934</v>
      </c>
      <c r="K694" s="227">
        <f t="shared" si="120"/>
        <v>37.107420651452117</v>
      </c>
      <c r="L694" s="226">
        <f t="shared" si="131"/>
        <v>-6.9369644175068856E-2</v>
      </c>
      <c r="M694" s="228">
        <f t="shared" si="129"/>
        <v>2.3464864241750689</v>
      </c>
      <c r="N694" s="229">
        <f t="shared" si="130"/>
        <v>3.6659441558321308</v>
      </c>
      <c r="O694" s="229">
        <f t="shared" si="126"/>
        <v>0</v>
      </c>
      <c r="P694" s="229">
        <f t="shared" si="127"/>
        <v>-3.6659441558321308</v>
      </c>
      <c r="Q694" s="230">
        <f t="shared" si="121"/>
        <v>0</v>
      </c>
      <c r="R694" s="231">
        <f t="shared" si="122"/>
        <v>37.107420651452117</v>
      </c>
      <c r="S694" s="3"/>
      <c r="T694" s="3"/>
      <c r="U694" s="3"/>
      <c r="V694" s="3"/>
      <c r="W694" s="233">
        <f t="shared" si="128"/>
        <v>39763</v>
      </c>
    </row>
    <row r="695" spans="1:23" s="234" customFormat="1" x14ac:dyDescent="0.25">
      <c r="A695" s="3"/>
      <c r="B695" s="218">
        <f>+Datos!B686</f>
        <v>2008</v>
      </c>
      <c r="C695" s="219">
        <f>+Datos!C686</f>
        <v>11</v>
      </c>
      <c r="D695" s="220">
        <f>+Datos!D686</f>
        <v>12</v>
      </c>
      <c r="E695" s="221">
        <f>+Datos!E686</f>
        <v>0.20435664100000001</v>
      </c>
      <c r="F695" s="222">
        <f>+Datos!F686</f>
        <v>6.0237796873884255</v>
      </c>
      <c r="G695" s="223">
        <f>+Datos!G686</f>
        <v>1</v>
      </c>
      <c r="H695" s="224">
        <f t="shared" si="123"/>
        <v>6.0237796873884255</v>
      </c>
      <c r="I695" s="225">
        <f t="shared" si="124"/>
        <v>-5.8194230463884251</v>
      </c>
      <c r="J695" s="226">
        <f t="shared" si="125"/>
        <v>3.3202615812109113</v>
      </c>
      <c r="K695" s="227">
        <f t="shared" si="120"/>
        <v>37.002079763029094</v>
      </c>
      <c r="L695" s="226">
        <f t="shared" si="131"/>
        <v>-0.10534088842302225</v>
      </c>
      <c r="M695" s="228">
        <f t="shared" si="129"/>
        <v>0.30969752942302226</v>
      </c>
      <c r="N695" s="229">
        <f t="shared" si="130"/>
        <v>5.7140821579654029</v>
      </c>
      <c r="O695" s="229">
        <f t="shared" si="126"/>
        <v>0</v>
      </c>
      <c r="P695" s="229">
        <f t="shared" si="127"/>
        <v>-5.7140821579654029</v>
      </c>
      <c r="Q695" s="230">
        <f t="shared" si="121"/>
        <v>0</v>
      </c>
      <c r="R695" s="231">
        <f t="shared" si="122"/>
        <v>37.002079763029094</v>
      </c>
      <c r="S695" s="3"/>
      <c r="T695" s="3"/>
      <c r="U695" s="3"/>
      <c r="V695" s="3"/>
      <c r="W695" s="233">
        <f t="shared" si="128"/>
        <v>39764</v>
      </c>
    </row>
    <row r="696" spans="1:23" s="234" customFormat="1" x14ac:dyDescent="0.25">
      <c r="A696" s="3"/>
      <c r="B696" s="218">
        <f>+Datos!B687</f>
        <v>2008</v>
      </c>
      <c r="C696" s="219">
        <f>+Datos!C687</f>
        <v>11</v>
      </c>
      <c r="D696" s="220">
        <f>+Datos!D687</f>
        <v>13</v>
      </c>
      <c r="E696" s="221">
        <f>+Datos!E687</f>
        <v>1.10936463</v>
      </c>
      <c r="F696" s="222">
        <f>+Datos!F687</f>
        <v>6.0343574840014638</v>
      </c>
      <c r="G696" s="223">
        <f>+Datos!G687</f>
        <v>1</v>
      </c>
      <c r="H696" s="224">
        <f t="shared" si="123"/>
        <v>6.0343574840014638</v>
      </c>
      <c r="I696" s="225">
        <f t="shared" si="124"/>
        <v>-4.9249928540014638</v>
      </c>
      <c r="J696" s="226">
        <f t="shared" si="125"/>
        <v>3.2336461231824143</v>
      </c>
      <c r="K696" s="227">
        <f t="shared" si="120"/>
        <v>36.915464305000597</v>
      </c>
      <c r="L696" s="226">
        <f t="shared" si="131"/>
        <v>-8.6615458028497017E-2</v>
      </c>
      <c r="M696" s="228">
        <f t="shared" si="129"/>
        <v>1.195980088028497</v>
      </c>
      <c r="N696" s="229">
        <f t="shared" si="130"/>
        <v>4.8383773959729668</v>
      </c>
      <c r="O696" s="229">
        <f t="shared" si="126"/>
        <v>0</v>
      </c>
      <c r="P696" s="229">
        <f t="shared" si="127"/>
        <v>-4.8383773959729668</v>
      </c>
      <c r="Q696" s="230">
        <f t="shared" si="121"/>
        <v>0</v>
      </c>
      <c r="R696" s="231">
        <f t="shared" si="122"/>
        <v>36.915464305000597</v>
      </c>
      <c r="S696" s="3"/>
      <c r="T696" s="3"/>
      <c r="U696" s="3"/>
      <c r="V696" s="3"/>
      <c r="W696" s="233">
        <f t="shared" si="128"/>
        <v>39765</v>
      </c>
    </row>
    <row r="697" spans="1:23" s="234" customFormat="1" x14ac:dyDescent="0.25">
      <c r="A697" s="3"/>
      <c r="B697" s="218">
        <f>+Datos!B688</f>
        <v>2008</v>
      </c>
      <c r="C697" s="219">
        <f>+Datos!C688</f>
        <v>11</v>
      </c>
      <c r="D697" s="220">
        <f>+Datos!D688</f>
        <v>14</v>
      </c>
      <c r="E697" s="221">
        <f>+Datos!E688</f>
        <v>0</v>
      </c>
      <c r="F697" s="222">
        <f>+Datos!F688</f>
        <v>6.0441466324597002</v>
      </c>
      <c r="G697" s="223">
        <f>+Datos!G688</f>
        <v>1</v>
      </c>
      <c r="H697" s="224">
        <f t="shared" si="123"/>
        <v>6.0441466324597002</v>
      </c>
      <c r="I697" s="225">
        <f t="shared" si="124"/>
        <v>-6.0441466324597002</v>
      </c>
      <c r="J697" s="226">
        <f t="shared" si="125"/>
        <v>3.1304301173509397</v>
      </c>
      <c r="K697" s="227">
        <f t="shared" si="120"/>
        <v>36.81224829916912</v>
      </c>
      <c r="L697" s="226">
        <f t="shared" si="131"/>
        <v>-0.10321600583147728</v>
      </c>
      <c r="M697" s="228">
        <f t="shared" si="129"/>
        <v>0.10321600583147728</v>
      </c>
      <c r="N697" s="229">
        <f t="shared" si="130"/>
        <v>5.9409306266282229</v>
      </c>
      <c r="O697" s="229">
        <f t="shared" si="126"/>
        <v>0</v>
      </c>
      <c r="P697" s="229">
        <f t="shared" si="127"/>
        <v>-5.9409306266282229</v>
      </c>
      <c r="Q697" s="230">
        <f t="shared" si="121"/>
        <v>0</v>
      </c>
      <c r="R697" s="231">
        <f t="shared" si="122"/>
        <v>36.81224829916912</v>
      </c>
      <c r="S697" s="3"/>
      <c r="T697" s="3"/>
      <c r="U697" s="3"/>
      <c r="V697" s="3"/>
      <c r="W697" s="233">
        <f t="shared" si="128"/>
        <v>39766</v>
      </c>
    </row>
    <row r="698" spans="1:23" s="234" customFormat="1" x14ac:dyDescent="0.25">
      <c r="A698" s="3"/>
      <c r="B698" s="218">
        <f>+Datos!B689</f>
        <v>2008</v>
      </c>
      <c r="C698" s="219">
        <f>+Datos!C689</f>
        <v>11</v>
      </c>
      <c r="D698" s="220">
        <f>+Datos!D689</f>
        <v>15</v>
      </c>
      <c r="E698" s="221">
        <f>+Datos!E689</f>
        <v>0</v>
      </c>
      <c r="F698" s="222">
        <f>+Datos!F689</f>
        <v>6.0531296777668864</v>
      </c>
      <c r="G698" s="223">
        <f>+Datos!G689</f>
        <v>1</v>
      </c>
      <c r="H698" s="224">
        <f t="shared" si="123"/>
        <v>6.0531296777668864</v>
      </c>
      <c r="I698" s="225">
        <f t="shared" si="124"/>
        <v>-6.0531296777668864</v>
      </c>
      <c r="J698" s="226">
        <f t="shared" si="125"/>
        <v>3.0303625954697937</v>
      </c>
      <c r="K698" s="227">
        <f t="shared" si="120"/>
        <v>36.712180777287976</v>
      </c>
      <c r="L698" s="226">
        <f t="shared" si="131"/>
        <v>-0.10006752188114376</v>
      </c>
      <c r="M698" s="228">
        <f t="shared" si="129"/>
        <v>0.10006752188114376</v>
      </c>
      <c r="N698" s="229">
        <f t="shared" si="130"/>
        <v>5.9530621558857426</v>
      </c>
      <c r="O698" s="229">
        <f t="shared" si="126"/>
        <v>0</v>
      </c>
      <c r="P698" s="229">
        <f t="shared" si="127"/>
        <v>-5.9530621558857426</v>
      </c>
      <c r="Q698" s="230">
        <f t="shared" si="121"/>
        <v>0</v>
      </c>
      <c r="R698" s="231">
        <f t="shared" si="122"/>
        <v>36.712180777287976</v>
      </c>
      <c r="S698" s="3"/>
      <c r="T698" s="3"/>
      <c r="U698" s="3"/>
      <c r="V698" s="3"/>
      <c r="W698" s="233">
        <f t="shared" si="128"/>
        <v>39767</v>
      </c>
    </row>
    <row r="699" spans="1:23" s="234" customFormat="1" x14ac:dyDescent="0.25">
      <c r="A699" s="3"/>
      <c r="B699" s="218">
        <f>+Datos!B690</f>
        <v>2008</v>
      </c>
      <c r="C699" s="219">
        <f>+Datos!C690</f>
        <v>11</v>
      </c>
      <c r="D699" s="220">
        <f>+Datos!D690</f>
        <v>16</v>
      </c>
      <c r="E699" s="221">
        <f>+Datos!E690</f>
        <v>0</v>
      </c>
      <c r="F699" s="222">
        <f>+Datos!F690</f>
        <v>6.0612890473171532</v>
      </c>
      <c r="G699" s="223">
        <f>+Datos!G690</f>
        <v>1</v>
      </c>
      <c r="H699" s="224">
        <f t="shared" si="123"/>
        <v>6.0612890473171532</v>
      </c>
      <c r="I699" s="225">
        <f t="shared" si="124"/>
        <v>-6.0612890473171532</v>
      </c>
      <c r="J699" s="226">
        <f t="shared" si="125"/>
        <v>2.9333653754571731</v>
      </c>
      <c r="K699" s="227">
        <f t="shared" si="120"/>
        <v>36.615183557275351</v>
      </c>
      <c r="L699" s="226">
        <f t="shared" si="131"/>
        <v>-9.6997220012625007E-2</v>
      </c>
      <c r="M699" s="228">
        <f t="shared" si="129"/>
        <v>9.6997220012625007E-2</v>
      </c>
      <c r="N699" s="229">
        <f t="shared" si="130"/>
        <v>5.9642918273045282</v>
      </c>
      <c r="O699" s="229">
        <f t="shared" si="126"/>
        <v>0</v>
      </c>
      <c r="P699" s="229">
        <f t="shared" si="127"/>
        <v>-5.9642918273045282</v>
      </c>
      <c r="Q699" s="230">
        <f t="shared" si="121"/>
        <v>0</v>
      </c>
      <c r="R699" s="231">
        <f t="shared" si="122"/>
        <v>36.615183557275351</v>
      </c>
      <c r="S699" s="3"/>
      <c r="T699" s="3"/>
      <c r="U699" s="3"/>
      <c r="V699" s="3"/>
      <c r="W699" s="233">
        <f t="shared" si="128"/>
        <v>39768</v>
      </c>
    </row>
    <row r="700" spans="1:23" s="234" customFormat="1" x14ac:dyDescent="0.25">
      <c r="A700" s="3"/>
      <c r="B700" s="218">
        <f>+Datos!B691</f>
        <v>2008</v>
      </c>
      <c r="C700" s="219">
        <f>+Datos!C691</f>
        <v>11</v>
      </c>
      <c r="D700" s="220">
        <f>+Datos!D691</f>
        <v>17</v>
      </c>
      <c r="E700" s="221">
        <f>+Datos!E691</f>
        <v>0</v>
      </c>
      <c r="F700" s="222">
        <f>+Datos!F691</f>
        <v>6.068607050894979</v>
      </c>
      <c r="G700" s="223">
        <f>+Datos!G691</f>
        <v>1</v>
      </c>
      <c r="H700" s="224">
        <f t="shared" si="123"/>
        <v>6.068607050894979</v>
      </c>
      <c r="I700" s="225">
        <f t="shared" si="124"/>
        <v>-6.068607050894979</v>
      </c>
      <c r="J700" s="226">
        <f t="shared" si="125"/>
        <v>2.8393613628962502</v>
      </c>
      <c r="K700" s="227">
        <f t="shared" si="120"/>
        <v>36.521179544714428</v>
      </c>
      <c r="L700" s="226">
        <f t="shared" si="131"/>
        <v>-9.4004012560922945E-2</v>
      </c>
      <c r="M700" s="228">
        <f t="shared" si="129"/>
        <v>9.4004012560922945E-2</v>
      </c>
      <c r="N700" s="229">
        <f t="shared" si="130"/>
        <v>5.974603038334056</v>
      </c>
      <c r="O700" s="229">
        <f t="shared" si="126"/>
        <v>0</v>
      </c>
      <c r="P700" s="229">
        <f t="shared" si="127"/>
        <v>-5.974603038334056</v>
      </c>
      <c r="Q700" s="230">
        <f t="shared" si="121"/>
        <v>0</v>
      </c>
      <c r="R700" s="231">
        <f t="shared" si="122"/>
        <v>36.521179544714428</v>
      </c>
      <c r="S700" s="3"/>
      <c r="T700" s="3"/>
      <c r="U700" s="3"/>
      <c r="V700" s="3"/>
      <c r="W700" s="233">
        <f t="shared" si="128"/>
        <v>39769</v>
      </c>
    </row>
    <row r="701" spans="1:23" s="234" customFormat="1" x14ac:dyDescent="0.25">
      <c r="A701" s="3"/>
      <c r="B701" s="218">
        <f>+Datos!B692</f>
        <v>2008</v>
      </c>
      <c r="C701" s="219">
        <f>+Datos!C692</f>
        <v>11</v>
      </c>
      <c r="D701" s="220">
        <f>+Datos!D692</f>
        <v>18</v>
      </c>
      <c r="E701" s="221">
        <f>+Datos!E692</f>
        <v>1.5472716099999999</v>
      </c>
      <c r="F701" s="222">
        <f>+Datos!F692</f>
        <v>6.075065880675254</v>
      </c>
      <c r="G701" s="223">
        <f>+Datos!G692</f>
        <v>1</v>
      </c>
      <c r="H701" s="224">
        <f t="shared" si="123"/>
        <v>6.075065880675254</v>
      </c>
      <c r="I701" s="225">
        <f t="shared" si="124"/>
        <v>-4.5277942706752539</v>
      </c>
      <c r="J701" s="226">
        <f t="shared" si="125"/>
        <v>2.771192536211605</v>
      </c>
      <c r="K701" s="227">
        <f t="shared" si="120"/>
        <v>36.453010718029788</v>
      </c>
      <c r="L701" s="226">
        <f t="shared" si="131"/>
        <v>-6.8168826684640749E-2</v>
      </c>
      <c r="M701" s="228">
        <f t="shared" si="129"/>
        <v>1.6154404366846407</v>
      </c>
      <c r="N701" s="229">
        <f t="shared" si="130"/>
        <v>4.4596254439906131</v>
      </c>
      <c r="O701" s="229">
        <f t="shared" si="126"/>
        <v>0</v>
      </c>
      <c r="P701" s="229">
        <f t="shared" si="127"/>
        <v>-4.4596254439906131</v>
      </c>
      <c r="Q701" s="230">
        <f t="shared" si="121"/>
        <v>0</v>
      </c>
      <c r="R701" s="231">
        <f t="shared" si="122"/>
        <v>36.453010718029788</v>
      </c>
      <c r="S701" s="3"/>
      <c r="T701" s="3"/>
      <c r="U701" s="3"/>
      <c r="V701" s="3"/>
      <c r="W701" s="233">
        <f t="shared" si="128"/>
        <v>39770</v>
      </c>
    </row>
    <row r="702" spans="1:23" s="234" customFormat="1" x14ac:dyDescent="0.25">
      <c r="A702" s="3"/>
      <c r="B702" s="218">
        <f>+Datos!B693</f>
        <v>2008</v>
      </c>
      <c r="C702" s="219">
        <f>+Datos!C693</f>
        <v>11</v>
      </c>
      <c r="D702" s="220">
        <f>+Datos!D693</f>
        <v>19</v>
      </c>
      <c r="E702" s="221">
        <f>+Datos!E693</f>
        <v>0.20435664100000001</v>
      </c>
      <c r="F702" s="222">
        <f>+Datos!F693</f>
        <v>6.0806476112231671</v>
      </c>
      <c r="G702" s="223">
        <f>+Datos!G693</f>
        <v>1</v>
      </c>
      <c r="H702" s="224">
        <f t="shared" si="123"/>
        <v>6.0806476112231671</v>
      </c>
      <c r="I702" s="225">
        <f t="shared" si="124"/>
        <v>-5.8762909702231667</v>
      </c>
      <c r="J702" s="226">
        <f t="shared" si="125"/>
        <v>2.6851557566345461</v>
      </c>
      <c r="K702" s="227">
        <f t="shared" si="120"/>
        <v>36.366973938452723</v>
      </c>
      <c r="L702" s="226">
        <f t="shared" si="131"/>
        <v>-8.6036779577064237E-2</v>
      </c>
      <c r="M702" s="228">
        <f t="shared" si="129"/>
        <v>0.29039342057706424</v>
      </c>
      <c r="N702" s="229">
        <f t="shared" si="130"/>
        <v>5.7902541906461025</v>
      </c>
      <c r="O702" s="229">
        <f t="shared" si="126"/>
        <v>0</v>
      </c>
      <c r="P702" s="229">
        <f t="shared" si="127"/>
        <v>-5.7902541906461025</v>
      </c>
      <c r="Q702" s="230">
        <f t="shared" si="121"/>
        <v>0</v>
      </c>
      <c r="R702" s="231">
        <f t="shared" si="122"/>
        <v>36.366973938452723</v>
      </c>
      <c r="S702" s="3"/>
      <c r="T702" s="3"/>
      <c r="U702" s="3"/>
      <c r="V702" s="3"/>
      <c r="W702" s="233">
        <f t="shared" si="128"/>
        <v>39771</v>
      </c>
    </row>
    <row r="703" spans="1:23" s="234" customFormat="1" x14ac:dyDescent="0.25">
      <c r="A703" s="3"/>
      <c r="B703" s="218">
        <f>+Datos!B694</f>
        <v>2008</v>
      </c>
      <c r="C703" s="219">
        <f>+Datos!C694</f>
        <v>11</v>
      </c>
      <c r="D703" s="220">
        <f>+Datos!D694</f>
        <v>20</v>
      </c>
      <c r="E703" s="221">
        <f>+Datos!E694</f>
        <v>0</v>
      </c>
      <c r="F703" s="222">
        <f>+Datos!F694</f>
        <v>6.0853341994943557</v>
      </c>
      <c r="G703" s="223">
        <f>+Datos!G694</f>
        <v>1</v>
      </c>
      <c r="H703" s="224">
        <f t="shared" si="123"/>
        <v>6.0853341994943557</v>
      </c>
      <c r="I703" s="225">
        <f t="shared" si="124"/>
        <v>-6.0853341994943557</v>
      </c>
      <c r="J703" s="226">
        <f t="shared" si="125"/>
        <v>2.5988726564563689</v>
      </c>
      <c r="K703" s="227">
        <f t="shared" si="120"/>
        <v>36.280690838274552</v>
      </c>
      <c r="L703" s="226">
        <f t="shared" si="131"/>
        <v>-8.6283100178171424E-2</v>
      </c>
      <c r="M703" s="228">
        <f t="shared" si="129"/>
        <v>8.6283100178171424E-2</v>
      </c>
      <c r="N703" s="229">
        <f t="shared" si="130"/>
        <v>5.9990510993161843</v>
      </c>
      <c r="O703" s="229">
        <f t="shared" si="126"/>
        <v>0</v>
      </c>
      <c r="P703" s="229">
        <f t="shared" si="127"/>
        <v>-5.9990510993161843</v>
      </c>
      <c r="Q703" s="230">
        <f t="shared" si="121"/>
        <v>0</v>
      </c>
      <c r="R703" s="231">
        <f t="shared" si="122"/>
        <v>36.280690838274552</v>
      </c>
      <c r="S703" s="3"/>
      <c r="T703" s="3"/>
      <c r="U703" s="3"/>
      <c r="V703" s="3"/>
      <c r="W703" s="233">
        <f t="shared" si="128"/>
        <v>39772</v>
      </c>
    </row>
    <row r="704" spans="1:23" s="234" customFormat="1" x14ac:dyDescent="0.25">
      <c r="A704" s="3"/>
      <c r="B704" s="218">
        <f>+Datos!B695</f>
        <v>2008</v>
      </c>
      <c r="C704" s="219">
        <f>+Datos!C695</f>
        <v>11</v>
      </c>
      <c r="D704" s="220">
        <f>+Datos!D695</f>
        <v>21</v>
      </c>
      <c r="E704" s="221">
        <f>+Datos!E695</f>
        <v>0</v>
      </c>
      <c r="F704" s="222">
        <f>+Datos!F695</f>
        <v>6.089107484834746</v>
      </c>
      <c r="G704" s="223">
        <f>+Datos!G695</f>
        <v>1</v>
      </c>
      <c r="H704" s="224">
        <f t="shared" si="123"/>
        <v>6.089107484834746</v>
      </c>
      <c r="I704" s="225">
        <f t="shared" si="124"/>
        <v>-6.089107484834746</v>
      </c>
      <c r="J704" s="226">
        <f t="shared" si="125"/>
        <v>2.515311182769858</v>
      </c>
      <c r="K704" s="227">
        <f t="shared" si="120"/>
        <v>36.197129364588037</v>
      </c>
      <c r="L704" s="226">
        <f t="shared" si="131"/>
        <v>-8.3561473686515342E-2</v>
      </c>
      <c r="M704" s="228">
        <f t="shared" si="129"/>
        <v>8.3561473686515342E-2</v>
      </c>
      <c r="N704" s="229">
        <f t="shared" si="130"/>
        <v>6.0055460111482306</v>
      </c>
      <c r="O704" s="229">
        <f t="shared" si="126"/>
        <v>0</v>
      </c>
      <c r="P704" s="229">
        <f t="shared" si="127"/>
        <v>-6.0055460111482306</v>
      </c>
      <c r="Q704" s="230">
        <f t="shared" si="121"/>
        <v>0</v>
      </c>
      <c r="R704" s="231">
        <f t="shared" si="122"/>
        <v>36.197129364588037</v>
      </c>
      <c r="S704" s="3"/>
      <c r="T704" s="3"/>
      <c r="U704" s="3"/>
      <c r="V704" s="3"/>
      <c r="W704" s="233">
        <f t="shared" si="128"/>
        <v>39773</v>
      </c>
    </row>
    <row r="705" spans="1:23" s="234" customFormat="1" x14ac:dyDescent="0.25">
      <c r="A705" s="3"/>
      <c r="B705" s="218">
        <f>+Datos!B696</f>
        <v>2008</v>
      </c>
      <c r="C705" s="219">
        <f>+Datos!C696</f>
        <v>11</v>
      </c>
      <c r="D705" s="220">
        <f>+Datos!D696</f>
        <v>22</v>
      </c>
      <c r="E705" s="221">
        <f>+Datos!E696</f>
        <v>0</v>
      </c>
      <c r="F705" s="222">
        <f>+Datos!F696</f>
        <v>6.0919491889806796</v>
      </c>
      <c r="G705" s="223">
        <f>+Datos!G696</f>
        <v>1</v>
      </c>
      <c r="H705" s="224">
        <f t="shared" si="123"/>
        <v>6.0919491889806796</v>
      </c>
      <c r="I705" s="225">
        <f t="shared" si="124"/>
        <v>-6.0919491889806796</v>
      </c>
      <c r="J705" s="226">
        <f t="shared" si="125"/>
        <v>2.434399329141534</v>
      </c>
      <c r="K705" s="227">
        <f t="shared" si="120"/>
        <v>36.116217510959714</v>
      </c>
      <c r="L705" s="226">
        <f t="shared" si="131"/>
        <v>-8.0911853628322206E-2</v>
      </c>
      <c r="M705" s="228">
        <f t="shared" si="129"/>
        <v>8.0911853628322206E-2</v>
      </c>
      <c r="N705" s="229">
        <f t="shared" si="130"/>
        <v>6.0110373353523574</v>
      </c>
      <c r="O705" s="229">
        <f t="shared" si="126"/>
        <v>0</v>
      </c>
      <c r="P705" s="229">
        <f t="shared" si="127"/>
        <v>-6.0110373353523574</v>
      </c>
      <c r="Q705" s="230">
        <f t="shared" si="121"/>
        <v>0</v>
      </c>
      <c r="R705" s="231">
        <f t="shared" si="122"/>
        <v>36.116217510959714</v>
      </c>
      <c r="S705" s="3"/>
      <c r="T705" s="3"/>
      <c r="U705" s="3"/>
      <c r="V705" s="3"/>
      <c r="W705" s="233">
        <f t="shared" si="128"/>
        <v>39774</v>
      </c>
    </row>
    <row r="706" spans="1:23" s="234" customFormat="1" x14ac:dyDescent="0.25">
      <c r="A706" s="3"/>
      <c r="B706" s="218">
        <f>+Datos!B697</f>
        <v>2008</v>
      </c>
      <c r="C706" s="219">
        <f>+Datos!C697</f>
        <v>11</v>
      </c>
      <c r="D706" s="220">
        <f>+Datos!D697</f>
        <v>23</v>
      </c>
      <c r="E706" s="221">
        <f>+Datos!E697</f>
        <v>0</v>
      </c>
      <c r="F706" s="222">
        <f>+Datos!F697</f>
        <v>6.0938409160588787</v>
      </c>
      <c r="G706" s="223">
        <f>+Datos!G697</f>
        <v>1</v>
      </c>
      <c r="H706" s="224">
        <f t="shared" si="123"/>
        <v>6.0938409160588787</v>
      </c>
      <c r="I706" s="225">
        <f t="shared" si="124"/>
        <v>-6.0938409160588787</v>
      </c>
      <c r="J706" s="226">
        <f t="shared" si="125"/>
        <v>2.3560663045088202</v>
      </c>
      <c r="K706" s="227">
        <f t="shared" si="120"/>
        <v>36.037884486327002</v>
      </c>
      <c r="L706" s="226">
        <f t="shared" si="131"/>
        <v>-7.8333024632712522E-2</v>
      </c>
      <c r="M706" s="228">
        <f t="shared" si="129"/>
        <v>7.8333024632712522E-2</v>
      </c>
      <c r="N706" s="229">
        <f t="shared" si="130"/>
        <v>6.0155078914261662</v>
      </c>
      <c r="O706" s="229">
        <f t="shared" si="126"/>
        <v>0</v>
      </c>
      <c r="P706" s="229">
        <f t="shared" si="127"/>
        <v>-6.0155078914261662</v>
      </c>
      <c r="Q706" s="230">
        <f t="shared" si="121"/>
        <v>0</v>
      </c>
      <c r="R706" s="231">
        <f t="shared" si="122"/>
        <v>36.037884486327002</v>
      </c>
      <c r="S706" s="3"/>
      <c r="T706" s="3"/>
      <c r="U706" s="3"/>
      <c r="V706" s="3"/>
      <c r="W706" s="233">
        <f t="shared" si="128"/>
        <v>39775</v>
      </c>
    </row>
    <row r="707" spans="1:23" s="234" customFormat="1" x14ac:dyDescent="0.25">
      <c r="A707" s="3"/>
      <c r="B707" s="218">
        <f>+Datos!B698</f>
        <v>2008</v>
      </c>
      <c r="C707" s="219">
        <f>+Datos!C698</f>
        <v>11</v>
      </c>
      <c r="D707" s="220">
        <f>+Datos!D698</f>
        <v>24</v>
      </c>
      <c r="E707" s="221">
        <f>+Datos!E698</f>
        <v>7.3860325800000002</v>
      </c>
      <c r="F707" s="222">
        <f>+Datos!F698</f>
        <v>6.0947641525863805</v>
      </c>
      <c r="G707" s="223">
        <f>+Datos!G698</f>
        <v>1</v>
      </c>
      <c r="H707" s="224">
        <f t="shared" si="123"/>
        <v>6.0947641525863805</v>
      </c>
      <c r="I707" s="225">
        <f t="shared" si="124"/>
        <v>1.2912684274136197</v>
      </c>
      <c r="J707" s="226">
        <f t="shared" si="125"/>
        <v>3.6473347319224398</v>
      </c>
      <c r="K707" s="227">
        <f t="shared" si="120"/>
        <v>37.329152913740621</v>
      </c>
      <c r="L707" s="226">
        <f t="shared" si="131"/>
        <v>1.2912684274136197</v>
      </c>
      <c r="M707" s="228">
        <f t="shared" si="129"/>
        <v>6.0947641525863805</v>
      </c>
      <c r="N707" s="229">
        <f t="shared" si="130"/>
        <v>0</v>
      </c>
      <c r="O707" s="229">
        <f t="shared" si="126"/>
        <v>0</v>
      </c>
      <c r="P707" s="229">
        <f t="shared" si="127"/>
        <v>0</v>
      </c>
      <c r="Q707" s="230">
        <f t="shared" si="121"/>
        <v>0</v>
      </c>
      <c r="R707" s="231">
        <f t="shared" si="122"/>
        <v>37.329152913740621</v>
      </c>
      <c r="S707" s="3"/>
      <c r="T707" s="3"/>
      <c r="U707" s="3"/>
      <c r="V707" s="3"/>
      <c r="W707" s="233">
        <f t="shared" si="128"/>
        <v>39776</v>
      </c>
    </row>
    <row r="708" spans="1:23" s="234" customFormat="1" x14ac:dyDescent="0.25">
      <c r="A708" s="3"/>
      <c r="B708" s="218">
        <f>+Datos!B699</f>
        <v>2008</v>
      </c>
      <c r="C708" s="219">
        <f>+Datos!C699</f>
        <v>11</v>
      </c>
      <c r="D708" s="220">
        <f>+Datos!D699</f>
        <v>25</v>
      </c>
      <c r="E708" s="221">
        <f>+Datos!E699</f>
        <v>10.13025</v>
      </c>
      <c r="F708" s="222">
        <f>+Datos!F699</f>
        <v>6.0947002674706336</v>
      </c>
      <c r="G708" s="223">
        <f>+Datos!G699</f>
        <v>1</v>
      </c>
      <c r="H708" s="224">
        <f t="shared" si="123"/>
        <v>6.0947002674706336</v>
      </c>
      <c r="I708" s="225">
        <f t="shared" si="124"/>
        <v>4.0355497325293666</v>
      </c>
      <c r="J708" s="226">
        <f t="shared" si="125"/>
        <v>7.6828844644518064</v>
      </c>
      <c r="K708" s="227">
        <f t="shared" si="120"/>
        <v>41.36470264626999</v>
      </c>
      <c r="L708" s="226">
        <f t="shared" si="131"/>
        <v>4.0355497325293683</v>
      </c>
      <c r="M708" s="228">
        <f t="shared" si="129"/>
        <v>6.0947002674706336</v>
      </c>
      <c r="N708" s="229">
        <f t="shared" si="130"/>
        <v>0</v>
      </c>
      <c r="O708" s="229">
        <f t="shared" si="126"/>
        <v>0</v>
      </c>
      <c r="P708" s="229">
        <f t="shared" si="127"/>
        <v>0</v>
      </c>
      <c r="Q708" s="230">
        <f t="shared" si="121"/>
        <v>0</v>
      </c>
      <c r="R708" s="231">
        <f t="shared" si="122"/>
        <v>41.36470264626999</v>
      </c>
      <c r="S708" s="3"/>
      <c r="T708" s="3"/>
      <c r="U708" s="3"/>
      <c r="V708" s="3"/>
      <c r="W708" s="233">
        <f t="shared" si="128"/>
        <v>39777</v>
      </c>
    </row>
    <row r="709" spans="1:23" s="234" customFormat="1" x14ac:dyDescent="0.25">
      <c r="A709" s="3"/>
      <c r="B709" s="218">
        <f>+Datos!B700</f>
        <v>2008</v>
      </c>
      <c r="C709" s="219">
        <f>+Datos!C700</f>
        <v>11</v>
      </c>
      <c r="D709" s="220">
        <f>+Datos!D700</f>
        <v>26</v>
      </c>
      <c r="E709" s="221">
        <f>+Datos!E700</f>
        <v>0</v>
      </c>
      <c r="F709" s="222">
        <f>+Datos!F700</f>
        <v>6.093630512009435</v>
      </c>
      <c r="G709" s="223">
        <f>+Datos!G700</f>
        <v>1</v>
      </c>
      <c r="H709" s="224">
        <f t="shared" si="123"/>
        <v>6.093630512009435</v>
      </c>
      <c r="I709" s="225">
        <f t="shared" si="124"/>
        <v>-6.093630512009435</v>
      </c>
      <c r="J709" s="226">
        <f t="shared" si="125"/>
        <v>7.4356764039716694</v>
      </c>
      <c r="K709" s="227">
        <f t="shared" si="120"/>
        <v>41.117494585789849</v>
      </c>
      <c r="L709" s="226">
        <f t="shared" si="131"/>
        <v>-0.24720806048014055</v>
      </c>
      <c r="M709" s="228">
        <f t="shared" si="129"/>
        <v>0.24720806048014055</v>
      </c>
      <c r="N709" s="229">
        <f t="shared" si="130"/>
        <v>5.8464224515292944</v>
      </c>
      <c r="O709" s="229">
        <f t="shared" si="126"/>
        <v>0</v>
      </c>
      <c r="P709" s="229">
        <f t="shared" si="127"/>
        <v>-5.8464224515292944</v>
      </c>
      <c r="Q709" s="230">
        <f t="shared" si="121"/>
        <v>0</v>
      </c>
      <c r="R709" s="231">
        <f t="shared" si="122"/>
        <v>41.117494585789849</v>
      </c>
      <c r="S709" s="3"/>
      <c r="T709" s="3"/>
      <c r="U709" s="3"/>
      <c r="V709" s="3"/>
      <c r="W709" s="233">
        <f t="shared" si="128"/>
        <v>39778</v>
      </c>
    </row>
    <row r="710" spans="1:23" s="234" customFormat="1" x14ac:dyDescent="0.25">
      <c r="A710" s="3"/>
      <c r="B710" s="218">
        <f>+Datos!B701</f>
        <v>2008</v>
      </c>
      <c r="C710" s="219">
        <f>+Datos!C701</f>
        <v>11</v>
      </c>
      <c r="D710" s="220">
        <f>+Datos!D701</f>
        <v>27</v>
      </c>
      <c r="E710" s="221">
        <f>+Datos!E701</f>
        <v>0</v>
      </c>
      <c r="F710" s="222">
        <f>+Datos!F701</f>
        <v>6.0915360198909649</v>
      </c>
      <c r="G710" s="223">
        <f>+Datos!G701</f>
        <v>1</v>
      </c>
      <c r="H710" s="224">
        <f t="shared" si="123"/>
        <v>6.0915360198909649</v>
      </c>
      <c r="I710" s="225">
        <f t="shared" si="124"/>
        <v>-6.0915360198909649</v>
      </c>
      <c r="J710" s="226">
        <f t="shared" si="125"/>
        <v>7.1965035238098451</v>
      </c>
      <c r="K710" s="227">
        <f t="shared" si="120"/>
        <v>40.878321705628025</v>
      </c>
      <c r="L710" s="226">
        <f t="shared" si="131"/>
        <v>-0.23917288016182425</v>
      </c>
      <c r="M710" s="228">
        <f t="shared" si="129"/>
        <v>0.23917288016182425</v>
      </c>
      <c r="N710" s="229">
        <f t="shared" si="130"/>
        <v>5.8523631397291407</v>
      </c>
      <c r="O710" s="229">
        <f t="shared" si="126"/>
        <v>0</v>
      </c>
      <c r="P710" s="229">
        <f t="shared" si="127"/>
        <v>-5.8523631397291407</v>
      </c>
      <c r="Q710" s="230">
        <f t="shared" si="121"/>
        <v>0</v>
      </c>
      <c r="R710" s="231">
        <f t="shared" si="122"/>
        <v>40.878321705628025</v>
      </c>
      <c r="S710" s="3"/>
      <c r="T710" s="3"/>
      <c r="U710" s="3"/>
      <c r="V710" s="3"/>
      <c r="W710" s="233">
        <f t="shared" si="128"/>
        <v>39779</v>
      </c>
    </row>
    <row r="711" spans="1:23" s="234" customFormat="1" x14ac:dyDescent="0.25">
      <c r="A711" s="3"/>
      <c r="B711" s="218">
        <f>+Datos!B702</f>
        <v>2008</v>
      </c>
      <c r="C711" s="219">
        <f>+Datos!C702</f>
        <v>11</v>
      </c>
      <c r="D711" s="220">
        <f>+Datos!D702</f>
        <v>28</v>
      </c>
      <c r="E711" s="221">
        <f>+Datos!E702</f>
        <v>0</v>
      </c>
      <c r="F711" s="222">
        <f>+Datos!F702</f>
        <v>6.0883978071937452</v>
      </c>
      <c r="G711" s="223">
        <f>+Datos!G702</f>
        <v>1</v>
      </c>
      <c r="H711" s="224">
        <f t="shared" si="123"/>
        <v>6.0883978071937452</v>
      </c>
      <c r="I711" s="225">
        <f t="shared" si="124"/>
        <v>-6.0883978071937452</v>
      </c>
      <c r="J711" s="226">
        <f t="shared" si="125"/>
        <v>6.9651410941750873</v>
      </c>
      <c r="K711" s="227">
        <f t="shared" si="120"/>
        <v>40.646959275993268</v>
      </c>
      <c r="L711" s="226">
        <f t="shared" si="131"/>
        <v>-0.23136242963475695</v>
      </c>
      <c r="M711" s="228">
        <f t="shared" si="129"/>
        <v>0.23136242963475695</v>
      </c>
      <c r="N711" s="229">
        <f t="shared" si="130"/>
        <v>5.8570353775589883</v>
      </c>
      <c r="O711" s="229">
        <f t="shared" si="126"/>
        <v>0</v>
      </c>
      <c r="P711" s="229">
        <f t="shared" si="127"/>
        <v>-5.8570353775589883</v>
      </c>
      <c r="Q711" s="230">
        <f t="shared" si="121"/>
        <v>0</v>
      </c>
      <c r="R711" s="231">
        <f t="shared" si="122"/>
        <v>40.646959275993268</v>
      </c>
      <c r="S711" s="3"/>
      <c r="T711" s="3"/>
      <c r="U711" s="3"/>
      <c r="V711" s="3"/>
      <c r="W711" s="233">
        <f t="shared" si="128"/>
        <v>39780</v>
      </c>
    </row>
    <row r="712" spans="1:23" s="234" customFormat="1" x14ac:dyDescent="0.25">
      <c r="A712" s="3"/>
      <c r="B712" s="218">
        <f>+Datos!B703</f>
        <v>2008</v>
      </c>
      <c r="C712" s="219">
        <f>+Datos!C703</f>
        <v>11</v>
      </c>
      <c r="D712" s="220">
        <f>+Datos!D703</f>
        <v>29</v>
      </c>
      <c r="E712" s="221">
        <f>+Datos!E703</f>
        <v>22.596004499999999</v>
      </c>
      <c r="F712" s="222">
        <f>+Datos!F703</f>
        <v>6.0841967723866963</v>
      </c>
      <c r="G712" s="223">
        <f>+Datos!G703</f>
        <v>1</v>
      </c>
      <c r="H712" s="224">
        <f t="shared" si="123"/>
        <v>6.0841967723866963</v>
      </c>
      <c r="I712" s="225">
        <f t="shared" si="124"/>
        <v>16.511807727613302</v>
      </c>
      <c r="J712" s="226">
        <f t="shared" si="125"/>
        <v>23.47694882178839</v>
      </c>
      <c r="K712" s="227">
        <f t="shared" si="120"/>
        <v>57.15876700360657</v>
      </c>
      <c r="L712" s="226">
        <f t="shared" si="131"/>
        <v>16.511807727613302</v>
      </c>
      <c r="M712" s="228">
        <f t="shared" si="129"/>
        <v>6.0841967723866963</v>
      </c>
      <c r="N712" s="229">
        <f t="shared" si="130"/>
        <v>0</v>
      </c>
      <c r="O712" s="229">
        <f t="shared" si="126"/>
        <v>0</v>
      </c>
      <c r="P712" s="229">
        <f t="shared" si="127"/>
        <v>0</v>
      </c>
      <c r="Q712" s="230">
        <f t="shared" si="121"/>
        <v>0</v>
      </c>
      <c r="R712" s="231">
        <f t="shared" si="122"/>
        <v>57.15876700360657</v>
      </c>
      <c r="S712" s="3"/>
      <c r="T712" s="3"/>
      <c r="U712" s="3"/>
      <c r="V712" s="3"/>
      <c r="W712" s="233">
        <f t="shared" si="128"/>
        <v>39781</v>
      </c>
    </row>
    <row r="713" spans="1:23" s="234" customFormat="1" x14ac:dyDescent="0.25">
      <c r="A713" s="3"/>
      <c r="B713" s="218">
        <f>+Datos!B704</f>
        <v>2008</v>
      </c>
      <c r="C713" s="219">
        <f>+Datos!C704</f>
        <v>11</v>
      </c>
      <c r="D713" s="220">
        <f>+Datos!D704</f>
        <v>30</v>
      </c>
      <c r="E713" s="221">
        <f>+Datos!E704</f>
        <v>4.5095500900000003</v>
      </c>
      <c r="F713" s="222">
        <f>+Datos!F704</f>
        <v>6.0789136963291055</v>
      </c>
      <c r="G713" s="223">
        <f>+Datos!G704</f>
        <v>1</v>
      </c>
      <c r="H713" s="224">
        <f t="shared" si="123"/>
        <v>6.0789136963291055</v>
      </c>
      <c r="I713" s="225">
        <f t="shared" si="124"/>
        <v>-1.5693636063291052</v>
      </c>
      <c r="J713" s="226">
        <f t="shared" si="125"/>
        <v>23.280032262420679</v>
      </c>
      <c r="K713" s="227">
        <f t="shared" si="120"/>
        <v>56.961850444238863</v>
      </c>
      <c r="L713" s="226">
        <f t="shared" si="131"/>
        <v>-0.19691655936770758</v>
      </c>
      <c r="M713" s="228">
        <f t="shared" si="129"/>
        <v>4.7064666493677079</v>
      </c>
      <c r="N713" s="229">
        <f t="shared" si="130"/>
        <v>1.3724470469613976</v>
      </c>
      <c r="O713" s="229">
        <f t="shared" si="126"/>
        <v>0</v>
      </c>
      <c r="P713" s="229">
        <f t="shared" si="127"/>
        <v>-1.3724470469613976</v>
      </c>
      <c r="Q713" s="230">
        <f t="shared" si="121"/>
        <v>0</v>
      </c>
      <c r="R713" s="231">
        <f t="shared" si="122"/>
        <v>56.961850444238863</v>
      </c>
      <c r="S713" s="3"/>
      <c r="T713" s="3"/>
      <c r="U713" s="3"/>
      <c r="V713" s="3"/>
      <c r="W713" s="233">
        <f t="shared" si="128"/>
        <v>39782</v>
      </c>
    </row>
    <row r="714" spans="1:23" s="234" customFormat="1" x14ac:dyDescent="0.25">
      <c r="A714" s="3"/>
      <c r="B714" s="218">
        <f>+Datos!B705</f>
        <v>2008</v>
      </c>
      <c r="C714" s="219">
        <f>+Datos!C705</f>
        <v>12</v>
      </c>
      <c r="D714" s="220">
        <f>+Datos!D705</f>
        <v>1</v>
      </c>
      <c r="E714" s="221">
        <f>+Datos!E705</f>
        <v>1.9291157699999999</v>
      </c>
      <c r="F714" s="222">
        <f>+Datos!F705</f>
        <v>6.0725292422705905</v>
      </c>
      <c r="G714" s="223">
        <f>+Datos!G705</f>
        <v>1</v>
      </c>
      <c r="H714" s="224">
        <f t="shared" si="123"/>
        <v>6.0725292422705905</v>
      </c>
      <c r="I714" s="225">
        <f t="shared" si="124"/>
        <v>-4.1434134722705904</v>
      </c>
      <c r="J714" s="226">
        <f t="shared" si="125"/>
        <v>22.768036270018452</v>
      </c>
      <c r="K714" s="227">
        <f t="shared" si="120"/>
        <v>56.449854451836629</v>
      </c>
      <c r="L714" s="226">
        <f t="shared" si="131"/>
        <v>-0.51199599240223392</v>
      </c>
      <c r="M714" s="228">
        <f t="shared" si="129"/>
        <v>2.441111762402234</v>
      </c>
      <c r="N714" s="229">
        <f t="shared" si="130"/>
        <v>3.6314174798683565</v>
      </c>
      <c r="O714" s="229">
        <f t="shared" si="126"/>
        <v>0</v>
      </c>
      <c r="P714" s="229">
        <f t="shared" si="127"/>
        <v>-3.6314174798683565</v>
      </c>
      <c r="Q714" s="230">
        <f t="shared" si="121"/>
        <v>0</v>
      </c>
      <c r="R714" s="231">
        <f t="shared" si="122"/>
        <v>56.449854451836629</v>
      </c>
      <c r="S714" s="3"/>
      <c r="T714" s="3"/>
      <c r="U714" s="3"/>
      <c r="V714" s="3"/>
      <c r="W714" s="233">
        <f t="shared" si="128"/>
        <v>39783</v>
      </c>
    </row>
    <row r="715" spans="1:23" s="234" customFormat="1" x14ac:dyDescent="0.25">
      <c r="A715" s="3"/>
      <c r="B715" s="218">
        <f>+Datos!B706</f>
        <v>2008</v>
      </c>
      <c r="C715" s="219">
        <f>+Datos!C706</f>
        <v>12</v>
      </c>
      <c r="D715" s="220">
        <f>+Datos!D706</f>
        <v>2</v>
      </c>
      <c r="E715" s="221">
        <f>+Datos!E706</f>
        <v>0</v>
      </c>
      <c r="F715" s="222">
        <f>+Datos!F706</f>
        <v>6.0650239558511494</v>
      </c>
      <c r="G715" s="223">
        <f>+Datos!G706</f>
        <v>1</v>
      </c>
      <c r="H715" s="224">
        <f t="shared" si="123"/>
        <v>6.0650239558511494</v>
      </c>
      <c r="I715" s="225">
        <f t="shared" si="124"/>
        <v>-6.0650239558511494</v>
      </c>
      <c r="J715" s="226">
        <f t="shared" si="125"/>
        <v>22.038824849714246</v>
      </c>
      <c r="K715" s="227">
        <f t="shared" si="120"/>
        <v>55.720643031532425</v>
      </c>
      <c r="L715" s="226">
        <f t="shared" si="131"/>
        <v>-0.72921142030420327</v>
      </c>
      <c r="M715" s="228">
        <f t="shared" si="129"/>
        <v>0.72921142030420327</v>
      </c>
      <c r="N715" s="229">
        <f t="shared" si="130"/>
        <v>5.3358125355469461</v>
      </c>
      <c r="O715" s="229">
        <f t="shared" si="126"/>
        <v>0</v>
      </c>
      <c r="P715" s="229">
        <f t="shared" si="127"/>
        <v>-5.3358125355469461</v>
      </c>
      <c r="Q715" s="230">
        <f t="shared" si="121"/>
        <v>0</v>
      </c>
      <c r="R715" s="231">
        <f t="shared" si="122"/>
        <v>55.720643031532425</v>
      </c>
      <c r="S715" s="3"/>
      <c r="T715" s="3"/>
      <c r="U715" s="3"/>
      <c r="V715" s="3"/>
      <c r="W715" s="233">
        <f t="shared" si="128"/>
        <v>39784</v>
      </c>
    </row>
    <row r="716" spans="1:23" s="234" customFormat="1" x14ac:dyDescent="0.25">
      <c r="A716" s="3"/>
      <c r="B716" s="218">
        <f>+Datos!B707</f>
        <v>2008</v>
      </c>
      <c r="C716" s="219">
        <f>+Datos!C707</f>
        <v>12</v>
      </c>
      <c r="D716" s="220">
        <f>+Datos!D707</f>
        <v>3</v>
      </c>
      <c r="E716" s="221">
        <f>+Datos!E707</f>
        <v>0</v>
      </c>
      <c r="F716" s="222">
        <f>+Datos!F707</f>
        <v>6.056378265101209</v>
      </c>
      <c r="G716" s="223">
        <f>+Datos!G707</f>
        <v>1</v>
      </c>
      <c r="H716" s="224">
        <f t="shared" si="123"/>
        <v>6.056378265101209</v>
      </c>
      <c r="I716" s="225">
        <f t="shared" si="124"/>
        <v>-6.056378265101209</v>
      </c>
      <c r="J716" s="226">
        <f t="shared" si="125"/>
        <v>21.333958441897543</v>
      </c>
      <c r="K716" s="227">
        <f t="shared" si="120"/>
        <v>55.015776623715723</v>
      </c>
      <c r="L716" s="226">
        <f t="shared" si="131"/>
        <v>-0.70486640781670218</v>
      </c>
      <c r="M716" s="228">
        <f t="shared" si="129"/>
        <v>0.70486640781670218</v>
      </c>
      <c r="N716" s="229">
        <f t="shared" si="130"/>
        <v>5.3515118572845068</v>
      </c>
      <c r="O716" s="229">
        <f t="shared" si="126"/>
        <v>0</v>
      </c>
      <c r="P716" s="229">
        <f t="shared" si="127"/>
        <v>-5.3515118572845068</v>
      </c>
      <c r="Q716" s="230">
        <f t="shared" si="121"/>
        <v>0</v>
      </c>
      <c r="R716" s="231">
        <f t="shared" si="122"/>
        <v>55.015776623715723</v>
      </c>
      <c r="S716" s="3"/>
      <c r="T716" s="3"/>
      <c r="U716" s="3"/>
      <c r="V716" s="3"/>
      <c r="W716" s="233">
        <f t="shared" si="128"/>
        <v>39785</v>
      </c>
    </row>
    <row r="717" spans="1:23" s="234" customFormat="1" x14ac:dyDescent="0.25">
      <c r="A717" s="3"/>
      <c r="B717" s="218">
        <f>+Datos!B708</f>
        <v>2008</v>
      </c>
      <c r="C717" s="219">
        <f>+Datos!C708</f>
        <v>12</v>
      </c>
      <c r="D717" s="220">
        <f>+Datos!D708</f>
        <v>4</v>
      </c>
      <c r="E717" s="221">
        <f>+Datos!E708</f>
        <v>0</v>
      </c>
      <c r="F717" s="222">
        <f>+Datos!F708</f>
        <v>6.0465724804414513</v>
      </c>
      <c r="G717" s="223">
        <f>+Datos!G708</f>
        <v>1</v>
      </c>
      <c r="H717" s="224">
        <f t="shared" si="123"/>
        <v>6.0465724804414513</v>
      </c>
      <c r="I717" s="225">
        <f t="shared" si="124"/>
        <v>-6.0465724804414513</v>
      </c>
      <c r="J717" s="226">
        <f t="shared" si="125"/>
        <v>20.652722642483273</v>
      </c>
      <c r="K717" s="227">
        <f t="shared" si="120"/>
        <v>54.334540824301456</v>
      </c>
      <c r="L717" s="226">
        <f t="shared" si="131"/>
        <v>-0.68123579941426726</v>
      </c>
      <c r="M717" s="228">
        <f t="shared" si="129"/>
        <v>0.68123579941426726</v>
      </c>
      <c r="N717" s="229">
        <f t="shared" si="130"/>
        <v>5.3653366810271841</v>
      </c>
      <c r="O717" s="229">
        <f t="shared" si="126"/>
        <v>0</v>
      </c>
      <c r="P717" s="229">
        <f t="shared" si="127"/>
        <v>-5.3653366810271841</v>
      </c>
      <c r="Q717" s="230">
        <f t="shared" si="121"/>
        <v>0</v>
      </c>
      <c r="R717" s="231">
        <f t="shared" si="122"/>
        <v>54.334540824301456</v>
      </c>
      <c r="S717" s="3"/>
      <c r="T717" s="3"/>
      <c r="U717" s="3"/>
      <c r="V717" s="3"/>
      <c r="W717" s="233">
        <f t="shared" si="128"/>
        <v>39786</v>
      </c>
    </row>
    <row r="718" spans="1:23" s="234" customFormat="1" x14ac:dyDescent="0.25">
      <c r="A718" s="3"/>
      <c r="B718" s="218">
        <f>+Datos!B709</f>
        <v>2008</v>
      </c>
      <c r="C718" s="219">
        <f>+Datos!C709</f>
        <v>12</v>
      </c>
      <c r="D718" s="220">
        <f>+Datos!D709</f>
        <v>5</v>
      </c>
      <c r="E718" s="221">
        <f>+Datos!E709</f>
        <v>0</v>
      </c>
      <c r="F718" s="222">
        <f>+Datos!F709</f>
        <v>6.0355867946830131</v>
      </c>
      <c r="G718" s="223">
        <f>+Datos!G709</f>
        <v>1</v>
      </c>
      <c r="H718" s="224">
        <f t="shared" si="123"/>
        <v>6.0355867946830131</v>
      </c>
      <c r="I718" s="225">
        <f t="shared" si="124"/>
        <v>-6.0355867946830131</v>
      </c>
      <c r="J718" s="226">
        <f t="shared" si="125"/>
        <v>19.994418934893609</v>
      </c>
      <c r="K718" s="227">
        <f t="shared" ref="K718:K781" si="132">+J718+$U$21</f>
        <v>53.676237116711789</v>
      </c>
      <c r="L718" s="226">
        <f t="shared" si="131"/>
        <v>-0.65830370758966694</v>
      </c>
      <c r="M718" s="228">
        <f t="shared" si="129"/>
        <v>0.65830370758966694</v>
      </c>
      <c r="N718" s="229">
        <f t="shared" si="130"/>
        <v>5.3772830870933461</v>
      </c>
      <c r="O718" s="229">
        <f t="shared" si="126"/>
        <v>0</v>
      </c>
      <c r="P718" s="229">
        <f t="shared" si="127"/>
        <v>-5.3772830870933461</v>
      </c>
      <c r="Q718" s="230">
        <f t="shared" ref="Q718:Q781" si="133">IF(K718-$U$15&gt;0,K718-$U$15,0)</f>
        <v>0</v>
      </c>
      <c r="R718" s="231">
        <f t="shared" ref="R718:R781" si="134">+O718+K718</f>
        <v>53.676237116711789</v>
      </c>
      <c r="S718" s="3"/>
      <c r="T718" s="3"/>
      <c r="U718" s="3"/>
      <c r="V718" s="3"/>
      <c r="W718" s="233">
        <f t="shared" si="128"/>
        <v>39787</v>
      </c>
    </row>
    <row r="719" spans="1:23" s="234" customFormat="1" x14ac:dyDescent="0.25">
      <c r="A719" s="3"/>
      <c r="B719" s="218">
        <f>+Datos!B710</f>
        <v>2008</v>
      </c>
      <c r="C719" s="219">
        <f>+Datos!C710</f>
        <v>12</v>
      </c>
      <c r="D719" s="220">
        <f>+Datos!D710</f>
        <v>6</v>
      </c>
      <c r="E719" s="221">
        <f>+Datos!E710</f>
        <v>0</v>
      </c>
      <c r="F719" s="222">
        <f>+Datos!F710</f>
        <v>6.0234012830274146</v>
      </c>
      <c r="G719" s="223">
        <f>+Datos!G710</f>
        <v>1</v>
      </c>
      <c r="H719" s="224">
        <f t="shared" ref="H719:H782" si="135">+F719*G719</f>
        <v>6.0234012830274146</v>
      </c>
      <c r="I719" s="225">
        <f t="shared" ref="I719:I782" si="136">+E719-H719</f>
        <v>-6.0234012830274146</v>
      </c>
      <c r="J719" s="226">
        <f t="shared" ref="J719:J782" si="137">IF(I719&lt;0,J718*EXP(I719/$U$20),IF((I719+J718)&gt;$U$20,+$U$20,I719+J718))</f>
        <v>19.358364626841741</v>
      </c>
      <c r="K719" s="227">
        <f t="shared" si="132"/>
        <v>53.040182808659921</v>
      </c>
      <c r="L719" s="226">
        <f t="shared" si="131"/>
        <v>-0.63605430805186813</v>
      </c>
      <c r="M719" s="228">
        <f t="shared" si="129"/>
        <v>0.63605430805186813</v>
      </c>
      <c r="N719" s="229">
        <f t="shared" si="130"/>
        <v>5.3873469749755465</v>
      </c>
      <c r="O719" s="229">
        <f t="shared" ref="O719:O782" si="138">IF(K718+I719-$U$14&gt;0,K718+I719-$U$14,0)</f>
        <v>0</v>
      </c>
      <c r="P719" s="229">
        <f t="shared" ref="P719:P782" si="139">+IF(N719&gt;0,(-1)*N719,O719)</f>
        <v>-5.3873469749755465</v>
      </c>
      <c r="Q719" s="230">
        <f t="shared" si="133"/>
        <v>0</v>
      </c>
      <c r="R719" s="231">
        <f t="shared" si="134"/>
        <v>53.040182808659921</v>
      </c>
      <c r="S719" s="3"/>
      <c r="T719" s="3"/>
      <c r="U719" s="3"/>
      <c r="V719" s="3"/>
      <c r="W719" s="233">
        <f t="shared" ref="W719:W782" si="140">+DATE(B719,C719,D719)</f>
        <v>39788</v>
      </c>
    </row>
    <row r="720" spans="1:23" s="234" customFormat="1" x14ac:dyDescent="0.25">
      <c r="A720" s="3"/>
      <c r="B720" s="218">
        <f>+Datos!B711</f>
        <v>2008</v>
      </c>
      <c r="C720" s="219">
        <f>+Datos!C711</f>
        <v>12</v>
      </c>
      <c r="D720" s="220">
        <f>+Datos!D711</f>
        <v>7</v>
      </c>
      <c r="E720" s="221">
        <f>+Datos!E711</f>
        <v>4.57604218</v>
      </c>
      <c r="F720" s="222">
        <f>+Datos!F711</f>
        <v>6.00999590306649</v>
      </c>
      <c r="G720" s="223">
        <f>+Datos!G711</f>
        <v>1</v>
      </c>
      <c r="H720" s="224">
        <f t="shared" si="135"/>
        <v>6.00999590306649</v>
      </c>
      <c r="I720" s="225">
        <f t="shared" si="136"/>
        <v>-1.43395372306649</v>
      </c>
      <c r="J720" s="226">
        <f t="shared" si="137"/>
        <v>19.209949415864028</v>
      </c>
      <c r="K720" s="227">
        <f t="shared" si="132"/>
        <v>52.891767597682204</v>
      </c>
      <c r="L720" s="226">
        <f t="shared" si="131"/>
        <v>-0.14841521097771704</v>
      </c>
      <c r="M720" s="228">
        <f t="shared" ref="M720:M783" si="141">IF(I720&gt;=0,+H720,+E720+ABS(L720))</f>
        <v>4.724457390977717</v>
      </c>
      <c r="N720" s="229">
        <f t="shared" ref="N720:N783" si="142">+H720-M720</f>
        <v>1.285538512088773</v>
      </c>
      <c r="O720" s="229">
        <f t="shared" si="138"/>
        <v>0</v>
      </c>
      <c r="P720" s="229">
        <f t="shared" si="139"/>
        <v>-1.285538512088773</v>
      </c>
      <c r="Q720" s="230">
        <f t="shared" si="133"/>
        <v>0</v>
      </c>
      <c r="R720" s="231">
        <f t="shared" si="134"/>
        <v>52.891767597682204</v>
      </c>
      <c r="S720" s="3"/>
      <c r="T720" s="3"/>
      <c r="U720" s="3"/>
      <c r="V720" s="3"/>
      <c r="W720" s="233">
        <f t="shared" si="140"/>
        <v>39789</v>
      </c>
    </row>
    <row r="721" spans="1:23" s="234" customFormat="1" x14ac:dyDescent="0.25">
      <c r="A721" s="3"/>
      <c r="B721" s="218">
        <f>+Datos!B712</f>
        <v>2008</v>
      </c>
      <c r="C721" s="219">
        <f>+Datos!C712</f>
        <v>12</v>
      </c>
      <c r="D721" s="220">
        <f>+Datos!D712</f>
        <v>8</v>
      </c>
      <c r="E721" s="221">
        <f>+Datos!E712</f>
        <v>0</v>
      </c>
      <c r="F721" s="222">
        <f>+Datos!F712</f>
        <v>5.9953504947823975</v>
      </c>
      <c r="G721" s="223">
        <f>+Datos!G712</f>
        <v>1</v>
      </c>
      <c r="H721" s="224">
        <f t="shared" si="135"/>
        <v>5.9953504947823975</v>
      </c>
      <c r="I721" s="225">
        <f t="shared" si="136"/>
        <v>-5.9953504947823975</v>
      </c>
      <c r="J721" s="226">
        <f t="shared" si="137"/>
        <v>18.601650658709328</v>
      </c>
      <c r="K721" s="227">
        <f t="shared" si="132"/>
        <v>52.283468840527505</v>
      </c>
      <c r="L721" s="226">
        <f t="shared" ref="L721:L784" si="143">+K721-K720</f>
        <v>-0.60829875715469939</v>
      </c>
      <c r="M721" s="228">
        <f t="shared" si="141"/>
        <v>0.60829875715469939</v>
      </c>
      <c r="N721" s="229">
        <f t="shared" si="142"/>
        <v>5.3870517376276981</v>
      </c>
      <c r="O721" s="229">
        <f t="shared" si="138"/>
        <v>0</v>
      </c>
      <c r="P721" s="229">
        <f t="shared" si="139"/>
        <v>-5.3870517376276981</v>
      </c>
      <c r="Q721" s="230">
        <f t="shared" si="133"/>
        <v>0</v>
      </c>
      <c r="R721" s="231">
        <f t="shared" si="134"/>
        <v>52.283468840527505</v>
      </c>
      <c r="S721" s="3"/>
      <c r="T721" s="3"/>
      <c r="U721" s="3"/>
      <c r="V721" s="3"/>
      <c r="W721" s="233">
        <f t="shared" si="140"/>
        <v>39790</v>
      </c>
    </row>
    <row r="722" spans="1:23" s="234" customFormat="1" x14ac:dyDescent="0.25">
      <c r="A722" s="3"/>
      <c r="B722" s="218">
        <f>+Datos!B713</f>
        <v>2008</v>
      </c>
      <c r="C722" s="219">
        <f>+Datos!C713</f>
        <v>12</v>
      </c>
      <c r="D722" s="220">
        <f>+Datos!D713</f>
        <v>9</v>
      </c>
      <c r="E722" s="221">
        <f>+Datos!E713</f>
        <v>61.731704700000002</v>
      </c>
      <c r="F722" s="222">
        <f>+Datos!F713</f>
        <v>5.9794447805477953</v>
      </c>
      <c r="G722" s="223">
        <f>+Datos!G713</f>
        <v>1</v>
      </c>
      <c r="H722" s="224">
        <f t="shared" si="135"/>
        <v>5.9794447805477953</v>
      </c>
      <c r="I722" s="225">
        <f t="shared" si="136"/>
        <v>55.752259919452207</v>
      </c>
      <c r="J722" s="226">
        <f t="shared" si="137"/>
        <v>74.353910578161532</v>
      </c>
      <c r="K722" s="227">
        <f t="shared" si="132"/>
        <v>108.03572875997972</v>
      </c>
      <c r="L722" s="226">
        <f t="shared" si="143"/>
        <v>55.752259919452214</v>
      </c>
      <c r="M722" s="228">
        <f t="shared" si="141"/>
        <v>5.9794447805477953</v>
      </c>
      <c r="N722" s="229">
        <f t="shared" si="142"/>
        <v>0</v>
      </c>
      <c r="O722" s="229">
        <f t="shared" si="138"/>
        <v>0</v>
      </c>
      <c r="P722" s="229">
        <f t="shared" si="139"/>
        <v>0</v>
      </c>
      <c r="Q722" s="230">
        <f t="shared" si="133"/>
        <v>0</v>
      </c>
      <c r="R722" s="231">
        <f t="shared" si="134"/>
        <v>108.03572875997972</v>
      </c>
      <c r="S722" s="3"/>
      <c r="T722" s="3"/>
      <c r="U722" s="3"/>
      <c r="V722" s="3"/>
      <c r="W722" s="233">
        <f t="shared" si="140"/>
        <v>39791</v>
      </c>
    </row>
    <row r="723" spans="1:23" s="234" customFormat="1" x14ac:dyDescent="0.25">
      <c r="A723" s="3"/>
      <c r="B723" s="218">
        <f>+Datos!B714</f>
        <v>2008</v>
      </c>
      <c r="C723" s="219">
        <f>+Datos!C714</f>
        <v>12</v>
      </c>
      <c r="D723" s="220">
        <f>+Datos!D714</f>
        <v>10</v>
      </c>
      <c r="E723" s="221">
        <f>+Datos!E714</f>
        <v>5.7873468399999997</v>
      </c>
      <c r="F723" s="222">
        <f>+Datos!F714</f>
        <v>5.9622583651255834</v>
      </c>
      <c r="G723" s="223">
        <f>+Datos!G714</f>
        <v>1</v>
      </c>
      <c r="H723" s="224">
        <f t="shared" si="135"/>
        <v>5.9622583651255834</v>
      </c>
      <c r="I723" s="225">
        <f t="shared" si="136"/>
        <v>-0.17491152512558372</v>
      </c>
      <c r="J723" s="226">
        <f t="shared" si="137"/>
        <v>74.28414147078702</v>
      </c>
      <c r="K723" s="227">
        <f t="shared" si="132"/>
        <v>107.96595965260519</v>
      </c>
      <c r="L723" s="226">
        <f t="shared" si="143"/>
        <v>-6.9769107374526129E-2</v>
      </c>
      <c r="M723" s="228">
        <f t="shared" si="141"/>
        <v>5.8571159473745258</v>
      </c>
      <c r="N723" s="229">
        <f t="shared" si="142"/>
        <v>0.10514241775105759</v>
      </c>
      <c r="O723" s="229">
        <f t="shared" si="138"/>
        <v>0</v>
      </c>
      <c r="P723" s="229">
        <f t="shared" si="139"/>
        <v>-0.10514241775105759</v>
      </c>
      <c r="Q723" s="230">
        <f t="shared" si="133"/>
        <v>0</v>
      </c>
      <c r="R723" s="231">
        <f t="shared" si="134"/>
        <v>107.96595965260519</v>
      </c>
      <c r="S723" s="3"/>
      <c r="T723" s="3"/>
      <c r="U723" s="3"/>
      <c r="V723" s="3"/>
      <c r="W723" s="233">
        <f t="shared" si="140"/>
        <v>39792</v>
      </c>
    </row>
    <row r="724" spans="1:23" s="234" customFormat="1" x14ac:dyDescent="0.25">
      <c r="A724" s="3"/>
      <c r="B724" s="218">
        <f>+Datos!B715</f>
        <v>2008</v>
      </c>
      <c r="C724" s="219">
        <f>+Datos!C715</f>
        <v>12</v>
      </c>
      <c r="D724" s="220">
        <f>+Datos!D715</f>
        <v>11</v>
      </c>
      <c r="E724" s="221">
        <f>+Datos!E715</f>
        <v>3.5890524400000001</v>
      </c>
      <c r="F724" s="222">
        <f>+Datos!F715</f>
        <v>5.9437707356691423</v>
      </c>
      <c r="G724" s="223">
        <f>+Datos!G715</f>
        <v>1</v>
      </c>
      <c r="H724" s="224">
        <f t="shared" si="135"/>
        <v>5.9437707356691423</v>
      </c>
      <c r="I724" s="225">
        <f t="shared" si="136"/>
        <v>-2.3547182956691421</v>
      </c>
      <c r="J724" s="226">
        <f t="shared" si="137"/>
        <v>73.351234413107775</v>
      </c>
      <c r="K724" s="227">
        <f t="shared" si="132"/>
        <v>107.03305259492595</v>
      </c>
      <c r="L724" s="226">
        <f t="shared" si="143"/>
        <v>-0.93290705767924464</v>
      </c>
      <c r="M724" s="228">
        <f t="shared" si="141"/>
        <v>4.5219594976792443</v>
      </c>
      <c r="N724" s="229">
        <f t="shared" si="142"/>
        <v>1.4218112379898979</v>
      </c>
      <c r="O724" s="229">
        <f t="shared" si="138"/>
        <v>0</v>
      </c>
      <c r="P724" s="229">
        <f t="shared" si="139"/>
        <v>-1.4218112379898979</v>
      </c>
      <c r="Q724" s="230">
        <f t="shared" si="133"/>
        <v>0</v>
      </c>
      <c r="R724" s="231">
        <f t="shared" si="134"/>
        <v>107.03305259492595</v>
      </c>
      <c r="S724" s="3"/>
      <c r="T724" s="3"/>
      <c r="U724" s="3"/>
      <c r="V724" s="3"/>
      <c r="W724" s="233">
        <f t="shared" si="140"/>
        <v>39793</v>
      </c>
    </row>
    <row r="725" spans="1:23" s="234" customFormat="1" x14ac:dyDescent="0.25">
      <c r="A725" s="3"/>
      <c r="B725" s="218">
        <f>+Datos!B716</f>
        <v>2008</v>
      </c>
      <c r="C725" s="219">
        <f>+Datos!C716</f>
        <v>12</v>
      </c>
      <c r="D725" s="220">
        <f>+Datos!D716</f>
        <v>12</v>
      </c>
      <c r="E725" s="221">
        <f>+Datos!E716</f>
        <v>0</v>
      </c>
      <c r="F725" s="222">
        <f>+Datos!F716</f>
        <v>5.9239612617220825</v>
      </c>
      <c r="G725" s="223">
        <f>+Datos!G716</f>
        <v>1</v>
      </c>
      <c r="H725" s="224">
        <f t="shared" si="135"/>
        <v>5.9239612617220825</v>
      </c>
      <c r="I725" s="225">
        <f t="shared" si="136"/>
        <v>-5.9239612617220825</v>
      </c>
      <c r="J725" s="226">
        <f t="shared" si="137"/>
        <v>71.055727921748456</v>
      </c>
      <c r="K725" s="227">
        <f t="shared" si="132"/>
        <v>104.73754610356664</v>
      </c>
      <c r="L725" s="226">
        <f t="shared" si="143"/>
        <v>-2.2955064913593048</v>
      </c>
      <c r="M725" s="228">
        <f t="shared" si="141"/>
        <v>2.2955064913593048</v>
      </c>
      <c r="N725" s="229">
        <f t="shared" si="142"/>
        <v>3.6284547703627776</v>
      </c>
      <c r="O725" s="229">
        <f t="shared" si="138"/>
        <v>0</v>
      </c>
      <c r="P725" s="229">
        <f t="shared" si="139"/>
        <v>-3.6284547703627776</v>
      </c>
      <c r="Q725" s="230">
        <f t="shared" si="133"/>
        <v>0</v>
      </c>
      <c r="R725" s="231">
        <f t="shared" si="134"/>
        <v>104.73754610356664</v>
      </c>
      <c r="S725" s="3"/>
      <c r="T725" s="3"/>
      <c r="U725" s="3"/>
      <c r="V725" s="3"/>
      <c r="W725" s="233">
        <f t="shared" si="140"/>
        <v>39794</v>
      </c>
    </row>
    <row r="726" spans="1:23" s="234" customFormat="1" x14ac:dyDescent="0.25">
      <c r="A726" s="3"/>
      <c r="B726" s="218">
        <f>+Datos!B717</f>
        <v>2008</v>
      </c>
      <c r="C726" s="219">
        <f>+Datos!C717</f>
        <v>12</v>
      </c>
      <c r="D726" s="220">
        <f>+Datos!D717</f>
        <v>13</v>
      </c>
      <c r="E726" s="221">
        <f>+Datos!E717</f>
        <v>21.220272099999999</v>
      </c>
      <c r="F726" s="222">
        <f>+Datos!F717</f>
        <v>5.9028091952185253</v>
      </c>
      <c r="G726" s="223">
        <f>+Datos!G717</f>
        <v>1</v>
      </c>
      <c r="H726" s="224">
        <f t="shared" si="135"/>
        <v>5.9028091952185253</v>
      </c>
      <c r="I726" s="225">
        <f t="shared" si="136"/>
        <v>15.317462904781474</v>
      </c>
      <c r="J726" s="226">
        <f t="shared" si="137"/>
        <v>86.373190826529935</v>
      </c>
      <c r="K726" s="227">
        <f t="shared" si="132"/>
        <v>120.05500900834812</v>
      </c>
      <c r="L726" s="226">
        <f t="shared" si="143"/>
        <v>15.317462904781479</v>
      </c>
      <c r="M726" s="228">
        <f t="shared" si="141"/>
        <v>5.9028091952185253</v>
      </c>
      <c r="N726" s="229">
        <f t="shared" si="142"/>
        <v>0</v>
      </c>
      <c r="O726" s="229">
        <f t="shared" si="138"/>
        <v>0</v>
      </c>
      <c r="P726" s="229">
        <f t="shared" si="139"/>
        <v>0</v>
      </c>
      <c r="Q726" s="230">
        <f t="shared" si="133"/>
        <v>6.0550090083481223</v>
      </c>
      <c r="R726" s="231">
        <f t="shared" si="134"/>
        <v>120.05500900834812</v>
      </c>
      <c r="S726" s="3"/>
      <c r="T726" s="3"/>
      <c r="U726" s="3"/>
      <c r="V726" s="3"/>
      <c r="W726" s="233">
        <f t="shared" si="140"/>
        <v>39795</v>
      </c>
    </row>
    <row r="727" spans="1:23" s="234" customFormat="1" x14ac:dyDescent="0.25">
      <c r="A727" s="3"/>
      <c r="B727" s="218">
        <f>+Datos!B718</f>
        <v>2008</v>
      </c>
      <c r="C727" s="219">
        <f>+Datos!C718</f>
        <v>12</v>
      </c>
      <c r="D727" s="220">
        <f>+Datos!D718</f>
        <v>14</v>
      </c>
      <c r="E727" s="221">
        <f>+Datos!E718</f>
        <v>1.5253472299999999</v>
      </c>
      <c r="F727" s="222">
        <f>+Datos!F718</f>
        <v>5.8802936704828621</v>
      </c>
      <c r="G727" s="223">
        <f>+Datos!G718</f>
        <v>1</v>
      </c>
      <c r="H727" s="224">
        <f t="shared" si="135"/>
        <v>5.8802936704828621</v>
      </c>
      <c r="I727" s="225">
        <f t="shared" si="136"/>
        <v>-4.3549464404828626</v>
      </c>
      <c r="J727" s="226">
        <f t="shared" si="137"/>
        <v>84.377740621546323</v>
      </c>
      <c r="K727" s="227">
        <f t="shared" si="132"/>
        <v>118.0595588033645</v>
      </c>
      <c r="L727" s="226">
        <f t="shared" si="143"/>
        <v>-1.9954502049836265</v>
      </c>
      <c r="M727" s="228">
        <f t="shared" si="141"/>
        <v>3.5207974349836264</v>
      </c>
      <c r="N727" s="229">
        <f t="shared" si="142"/>
        <v>2.3594962354992357</v>
      </c>
      <c r="O727" s="229">
        <f t="shared" si="138"/>
        <v>0</v>
      </c>
      <c r="P727" s="229">
        <f t="shared" si="139"/>
        <v>-2.3594962354992357</v>
      </c>
      <c r="Q727" s="230">
        <f t="shared" si="133"/>
        <v>4.0595588033644958</v>
      </c>
      <c r="R727" s="231">
        <f t="shared" si="134"/>
        <v>118.0595588033645</v>
      </c>
      <c r="S727" s="3"/>
      <c r="T727" s="3"/>
      <c r="U727" s="3"/>
      <c r="V727" s="3"/>
      <c r="W727" s="233">
        <f t="shared" si="140"/>
        <v>39796</v>
      </c>
    </row>
    <row r="728" spans="1:23" s="234" customFormat="1" x14ac:dyDescent="0.25">
      <c r="A728" s="3"/>
      <c r="B728" s="218">
        <f>+Datos!B719</f>
        <v>2008</v>
      </c>
      <c r="C728" s="219">
        <f>+Datos!C719</f>
        <v>12</v>
      </c>
      <c r="D728" s="220">
        <f>+Datos!D719</f>
        <v>15</v>
      </c>
      <c r="E728" s="221">
        <f>+Datos!E719</f>
        <v>0</v>
      </c>
      <c r="F728" s="222">
        <f>+Datos!F719</f>
        <v>5.856393704229883</v>
      </c>
      <c r="G728" s="223">
        <f>+Datos!G719</f>
        <v>1</v>
      </c>
      <c r="H728" s="224">
        <f t="shared" si="135"/>
        <v>5.856393704229883</v>
      </c>
      <c r="I728" s="225">
        <f t="shared" si="136"/>
        <v>-5.856393704229883</v>
      </c>
      <c r="J728" s="226">
        <f t="shared" si="137"/>
        <v>81.766809720117834</v>
      </c>
      <c r="K728" s="227">
        <f t="shared" si="132"/>
        <v>115.44862790193602</v>
      </c>
      <c r="L728" s="226">
        <f t="shared" si="143"/>
        <v>-2.6109309014284747</v>
      </c>
      <c r="M728" s="228">
        <f t="shared" si="141"/>
        <v>2.6109309014284747</v>
      </c>
      <c r="N728" s="229">
        <f t="shared" si="142"/>
        <v>3.2454628028014083</v>
      </c>
      <c r="O728" s="229">
        <f t="shared" si="138"/>
        <v>0</v>
      </c>
      <c r="P728" s="229">
        <f t="shared" si="139"/>
        <v>-3.2454628028014083</v>
      </c>
      <c r="Q728" s="230">
        <f t="shared" si="133"/>
        <v>1.4486279019360211</v>
      </c>
      <c r="R728" s="231">
        <f t="shared" si="134"/>
        <v>115.44862790193602</v>
      </c>
      <c r="S728" s="3"/>
      <c r="T728" s="3"/>
      <c r="U728" s="3"/>
      <c r="V728" s="3"/>
      <c r="W728" s="233">
        <f t="shared" si="140"/>
        <v>39797</v>
      </c>
    </row>
    <row r="729" spans="1:23" s="234" customFormat="1" x14ac:dyDescent="0.25">
      <c r="A729" s="3"/>
      <c r="B729" s="218">
        <f>+Datos!B720</f>
        <v>2008</v>
      </c>
      <c r="C729" s="219">
        <f>+Datos!C720</f>
        <v>12</v>
      </c>
      <c r="D729" s="220">
        <f>+Datos!D720</f>
        <v>16</v>
      </c>
      <c r="E729" s="221">
        <f>+Datos!E720</f>
        <v>1.9291157699999999</v>
      </c>
      <c r="F729" s="222">
        <f>+Datos!F720</f>
        <v>5.8310881955647451</v>
      </c>
      <c r="G729" s="223">
        <f>+Datos!G720</f>
        <v>1</v>
      </c>
      <c r="H729" s="224">
        <f t="shared" si="135"/>
        <v>5.8310881955647451</v>
      </c>
      <c r="I729" s="225">
        <f t="shared" si="136"/>
        <v>-3.901972425564745</v>
      </c>
      <c r="J729" s="226">
        <f t="shared" si="137"/>
        <v>80.072213092978473</v>
      </c>
      <c r="K729" s="227">
        <f t="shared" si="132"/>
        <v>113.75403127479666</v>
      </c>
      <c r="L729" s="226">
        <f t="shared" si="143"/>
        <v>-1.6945966271393615</v>
      </c>
      <c r="M729" s="228">
        <f t="shared" si="141"/>
        <v>3.6237123971393617</v>
      </c>
      <c r="N729" s="229">
        <f t="shared" si="142"/>
        <v>2.2073757984253835</v>
      </c>
      <c r="O729" s="229">
        <f t="shared" si="138"/>
        <v>0</v>
      </c>
      <c r="P729" s="229">
        <f t="shared" si="139"/>
        <v>-2.2073757984253835</v>
      </c>
      <c r="Q729" s="230">
        <f t="shared" si="133"/>
        <v>0</v>
      </c>
      <c r="R729" s="231">
        <f t="shared" si="134"/>
        <v>113.75403127479666</v>
      </c>
      <c r="S729" s="3"/>
      <c r="T729" s="3"/>
      <c r="U729" s="3"/>
      <c r="V729" s="3"/>
      <c r="W729" s="233">
        <f t="shared" si="140"/>
        <v>39798</v>
      </c>
    </row>
    <row r="730" spans="1:23" s="234" customFormat="1" x14ac:dyDescent="0.25">
      <c r="A730" s="3"/>
      <c r="B730" s="218">
        <f>+Datos!B721</f>
        <v>2008</v>
      </c>
      <c r="C730" s="219">
        <f>+Datos!C721</f>
        <v>12</v>
      </c>
      <c r="D730" s="220">
        <f>+Datos!D721</f>
        <v>17</v>
      </c>
      <c r="E730" s="221">
        <f>+Datos!E721</f>
        <v>5.2489891100000001</v>
      </c>
      <c r="F730" s="222">
        <f>+Datos!F721</f>
        <v>5.804355925983006</v>
      </c>
      <c r="G730" s="223">
        <f>+Datos!G721</f>
        <v>1</v>
      </c>
      <c r="H730" s="224">
        <f t="shared" si="135"/>
        <v>5.804355925983006</v>
      </c>
      <c r="I730" s="225">
        <f t="shared" si="136"/>
        <v>-0.55536681598300586</v>
      </c>
      <c r="J730" s="226">
        <f t="shared" si="137"/>
        <v>79.833893679501784</v>
      </c>
      <c r="K730" s="227">
        <f t="shared" si="132"/>
        <v>113.51571186131997</v>
      </c>
      <c r="L730" s="226">
        <f t="shared" si="143"/>
        <v>-0.23831941347668817</v>
      </c>
      <c r="M730" s="228">
        <f t="shared" si="141"/>
        <v>5.4873085234766883</v>
      </c>
      <c r="N730" s="229">
        <f t="shared" si="142"/>
        <v>0.31704740250631769</v>
      </c>
      <c r="O730" s="229">
        <f t="shared" si="138"/>
        <v>0</v>
      </c>
      <c r="P730" s="229">
        <f t="shared" si="139"/>
        <v>-0.31704740250631769</v>
      </c>
      <c r="Q730" s="230">
        <f t="shared" si="133"/>
        <v>0</v>
      </c>
      <c r="R730" s="231">
        <f t="shared" si="134"/>
        <v>113.51571186131997</v>
      </c>
      <c r="S730" s="3"/>
      <c r="T730" s="3"/>
      <c r="U730" s="3"/>
      <c r="V730" s="3"/>
      <c r="W730" s="233">
        <f t="shared" si="140"/>
        <v>39799</v>
      </c>
    </row>
    <row r="731" spans="1:23" s="234" customFormat="1" x14ac:dyDescent="0.25">
      <c r="A731" s="3"/>
      <c r="B731" s="218">
        <f>+Datos!B722</f>
        <v>2008</v>
      </c>
      <c r="C731" s="219">
        <f>+Datos!C722</f>
        <v>12</v>
      </c>
      <c r="D731" s="220">
        <f>+Datos!D722</f>
        <v>18</v>
      </c>
      <c r="E731" s="221">
        <f>+Datos!E722</f>
        <v>2.5123367299999999</v>
      </c>
      <c r="F731" s="222">
        <f>+Datos!F722</f>
        <v>5.7761755593705351</v>
      </c>
      <c r="G731" s="223">
        <f>+Datos!G722</f>
        <v>1</v>
      </c>
      <c r="H731" s="224">
        <f t="shared" si="135"/>
        <v>5.7761755593705351</v>
      </c>
      <c r="I731" s="225">
        <f t="shared" si="136"/>
        <v>-3.2638388293705352</v>
      </c>
      <c r="J731" s="226">
        <f t="shared" si="137"/>
        <v>78.44757701749829</v>
      </c>
      <c r="K731" s="227">
        <f t="shared" si="132"/>
        <v>112.12939519931646</v>
      </c>
      <c r="L731" s="226">
        <f t="shared" si="143"/>
        <v>-1.3863166620035088</v>
      </c>
      <c r="M731" s="228">
        <f t="shared" si="141"/>
        <v>3.8986533920035087</v>
      </c>
      <c r="N731" s="229">
        <f t="shared" si="142"/>
        <v>1.8775221673670264</v>
      </c>
      <c r="O731" s="229">
        <f t="shared" si="138"/>
        <v>0</v>
      </c>
      <c r="P731" s="229">
        <f t="shared" si="139"/>
        <v>-1.8775221673670264</v>
      </c>
      <c r="Q731" s="230">
        <f t="shared" si="133"/>
        <v>0</v>
      </c>
      <c r="R731" s="231">
        <f t="shared" si="134"/>
        <v>112.12939519931646</v>
      </c>
      <c r="S731" s="3"/>
      <c r="T731" s="3"/>
      <c r="U731" s="3"/>
      <c r="V731" s="3"/>
      <c r="W731" s="233">
        <f t="shared" si="140"/>
        <v>39800</v>
      </c>
    </row>
    <row r="732" spans="1:23" s="234" customFormat="1" x14ac:dyDescent="0.25">
      <c r="A732" s="3"/>
      <c r="B732" s="218">
        <f>+Datos!B723</f>
        <v>2008</v>
      </c>
      <c r="C732" s="219">
        <f>+Datos!C723</f>
        <v>12</v>
      </c>
      <c r="D732" s="220">
        <f>+Datos!D723</f>
        <v>19</v>
      </c>
      <c r="E732" s="221">
        <f>+Datos!E723</f>
        <v>0</v>
      </c>
      <c r="F732" s="222">
        <f>+Datos!F723</f>
        <v>5.7465256420036148</v>
      </c>
      <c r="G732" s="223">
        <f>+Datos!G723</f>
        <v>1</v>
      </c>
      <c r="H732" s="224">
        <f t="shared" si="135"/>
        <v>5.7465256420036148</v>
      </c>
      <c r="I732" s="225">
        <f t="shared" si="136"/>
        <v>-5.7465256420036148</v>
      </c>
      <c r="J732" s="226">
        <f t="shared" si="137"/>
        <v>76.064986071367713</v>
      </c>
      <c r="K732" s="227">
        <f t="shared" si="132"/>
        <v>109.7468042531859</v>
      </c>
      <c r="L732" s="226">
        <f t="shared" si="143"/>
        <v>-2.3825909461305628</v>
      </c>
      <c r="M732" s="228">
        <f t="shared" si="141"/>
        <v>2.3825909461305628</v>
      </c>
      <c r="N732" s="229">
        <f t="shared" si="142"/>
        <v>3.363934695873052</v>
      </c>
      <c r="O732" s="229">
        <f t="shared" si="138"/>
        <v>0</v>
      </c>
      <c r="P732" s="229">
        <f t="shared" si="139"/>
        <v>-3.363934695873052</v>
      </c>
      <c r="Q732" s="230">
        <f t="shared" si="133"/>
        <v>0</v>
      </c>
      <c r="R732" s="231">
        <f t="shared" si="134"/>
        <v>109.7468042531859</v>
      </c>
      <c r="S732" s="3"/>
      <c r="T732" s="3"/>
      <c r="U732" s="3"/>
      <c r="V732" s="3"/>
      <c r="W732" s="233">
        <f t="shared" si="140"/>
        <v>39801</v>
      </c>
    </row>
    <row r="733" spans="1:23" s="234" customFormat="1" x14ac:dyDescent="0.25">
      <c r="A733" s="3"/>
      <c r="B733" s="218">
        <f>+Datos!B724</f>
        <v>2008</v>
      </c>
      <c r="C733" s="219">
        <f>+Datos!C724</f>
        <v>12</v>
      </c>
      <c r="D733" s="220">
        <f>+Datos!D724</f>
        <v>20</v>
      </c>
      <c r="E733" s="221">
        <f>+Datos!E724</f>
        <v>0</v>
      </c>
      <c r="F733" s="222">
        <f>+Datos!F724</f>
        <v>5.7153846025488235</v>
      </c>
      <c r="G733" s="223">
        <f>+Datos!G724</f>
        <v>1</v>
      </c>
      <c r="H733" s="224">
        <f t="shared" si="135"/>
        <v>5.7153846025488235</v>
      </c>
      <c r="I733" s="225">
        <f t="shared" si="136"/>
        <v>-5.7153846025488235</v>
      </c>
      <c r="J733" s="226">
        <f t="shared" si="137"/>
        <v>73.767086933316676</v>
      </c>
      <c r="K733" s="227">
        <f t="shared" si="132"/>
        <v>107.44890511513486</v>
      </c>
      <c r="L733" s="226">
        <f t="shared" si="143"/>
        <v>-2.2978991380510365</v>
      </c>
      <c r="M733" s="228">
        <f t="shared" si="141"/>
        <v>2.2978991380510365</v>
      </c>
      <c r="N733" s="229">
        <f t="shared" si="142"/>
        <v>3.417485464497787</v>
      </c>
      <c r="O733" s="229">
        <f t="shared" si="138"/>
        <v>0</v>
      </c>
      <c r="P733" s="229">
        <f t="shared" si="139"/>
        <v>-3.417485464497787</v>
      </c>
      <c r="Q733" s="230">
        <f t="shared" si="133"/>
        <v>0</v>
      </c>
      <c r="R733" s="231">
        <f t="shared" si="134"/>
        <v>107.44890511513486</v>
      </c>
      <c r="S733" s="3"/>
      <c r="T733" s="3"/>
      <c r="U733" s="3"/>
      <c r="V733" s="3"/>
      <c r="W733" s="233">
        <f t="shared" si="140"/>
        <v>39802</v>
      </c>
    </row>
    <row r="734" spans="1:23" s="234" customFormat="1" x14ac:dyDescent="0.25">
      <c r="A734" s="3"/>
      <c r="B734" s="218">
        <f>+Datos!B725</f>
        <v>2008</v>
      </c>
      <c r="C734" s="219">
        <f>+Datos!C725</f>
        <v>12</v>
      </c>
      <c r="D734" s="220">
        <f>+Datos!D725</f>
        <v>21</v>
      </c>
      <c r="E734" s="221">
        <f>+Datos!E725</f>
        <v>1.3458946899999999</v>
      </c>
      <c r="F734" s="222">
        <f>+Datos!F725</f>
        <v>5.6827307520632537</v>
      </c>
      <c r="G734" s="223">
        <f>+Datos!G725</f>
        <v>1</v>
      </c>
      <c r="H734" s="224">
        <f t="shared" si="135"/>
        <v>5.6827307520632537</v>
      </c>
      <c r="I734" s="225">
        <f t="shared" si="136"/>
        <v>-4.336836062063254</v>
      </c>
      <c r="J734" s="226">
        <f t="shared" si="137"/>
        <v>72.069876171828767</v>
      </c>
      <c r="K734" s="227">
        <f t="shared" si="132"/>
        <v>105.75169435364694</v>
      </c>
      <c r="L734" s="226">
        <f t="shared" si="143"/>
        <v>-1.6972107614879235</v>
      </c>
      <c r="M734" s="228">
        <f t="shared" si="141"/>
        <v>3.0431054514879232</v>
      </c>
      <c r="N734" s="229">
        <f t="shared" si="142"/>
        <v>2.6396253005753305</v>
      </c>
      <c r="O734" s="229">
        <f t="shared" si="138"/>
        <v>0</v>
      </c>
      <c r="P734" s="229">
        <f t="shared" si="139"/>
        <v>-2.6396253005753305</v>
      </c>
      <c r="Q734" s="230">
        <f t="shared" si="133"/>
        <v>0</v>
      </c>
      <c r="R734" s="231">
        <f t="shared" si="134"/>
        <v>105.75169435364694</v>
      </c>
      <c r="S734" s="3"/>
      <c r="T734" s="3"/>
      <c r="U734" s="3"/>
      <c r="V734" s="3"/>
      <c r="W734" s="233">
        <f t="shared" si="140"/>
        <v>39803</v>
      </c>
    </row>
    <row r="735" spans="1:23" s="234" customFormat="1" x14ac:dyDescent="0.25">
      <c r="A735" s="3"/>
      <c r="B735" s="218">
        <f>+Datos!B726</f>
        <v>2008</v>
      </c>
      <c r="C735" s="219">
        <f>+Datos!C726</f>
        <v>12</v>
      </c>
      <c r="D735" s="220">
        <f>+Datos!D726</f>
        <v>22</v>
      </c>
      <c r="E735" s="221">
        <f>+Datos!E726</f>
        <v>12.2027798</v>
      </c>
      <c r="F735" s="222">
        <f>+Datos!F726</f>
        <v>5.6485422839941677</v>
      </c>
      <c r="G735" s="223">
        <f>+Datos!G726</f>
        <v>1</v>
      </c>
      <c r="H735" s="224">
        <f t="shared" si="135"/>
        <v>5.6485422839941677</v>
      </c>
      <c r="I735" s="225">
        <f t="shared" si="136"/>
        <v>6.5542375160058324</v>
      </c>
      <c r="J735" s="226">
        <f t="shared" si="137"/>
        <v>78.624113687834594</v>
      </c>
      <c r="K735" s="227">
        <f t="shared" si="132"/>
        <v>112.30593186965277</v>
      </c>
      <c r="L735" s="226">
        <f t="shared" si="143"/>
        <v>6.554237516005827</v>
      </c>
      <c r="M735" s="228">
        <f t="shared" si="141"/>
        <v>5.6485422839941677</v>
      </c>
      <c r="N735" s="229">
        <f t="shared" si="142"/>
        <v>0</v>
      </c>
      <c r="O735" s="229">
        <f t="shared" si="138"/>
        <v>0</v>
      </c>
      <c r="P735" s="229">
        <f t="shared" si="139"/>
        <v>0</v>
      </c>
      <c r="Q735" s="230">
        <f t="shared" si="133"/>
        <v>0</v>
      </c>
      <c r="R735" s="231">
        <f t="shared" si="134"/>
        <v>112.30593186965277</v>
      </c>
      <c r="S735" s="3"/>
      <c r="T735" s="3"/>
      <c r="U735" s="3"/>
      <c r="V735" s="3"/>
      <c r="W735" s="233">
        <f t="shared" si="140"/>
        <v>39804</v>
      </c>
    </row>
    <row r="736" spans="1:23" s="234" customFormat="1" x14ac:dyDescent="0.25">
      <c r="A736" s="3"/>
      <c r="B736" s="218">
        <f>+Datos!B727</f>
        <v>2008</v>
      </c>
      <c r="C736" s="219">
        <f>+Datos!C727</f>
        <v>12</v>
      </c>
      <c r="D736" s="220">
        <f>+Datos!D727</f>
        <v>23</v>
      </c>
      <c r="E736" s="221">
        <f>+Datos!E727</f>
        <v>0</v>
      </c>
      <c r="F736" s="222">
        <f>+Datos!F727</f>
        <v>5.6127972741793686</v>
      </c>
      <c r="G736" s="223">
        <f>+Datos!G727</f>
        <v>1</v>
      </c>
      <c r="H736" s="224">
        <f t="shared" si="135"/>
        <v>5.6127972741793686</v>
      </c>
      <c r="I736" s="225">
        <f t="shared" si="136"/>
        <v>-5.6127972741793686</v>
      </c>
      <c r="J736" s="226">
        <f t="shared" si="137"/>
        <v>76.290898541633794</v>
      </c>
      <c r="K736" s="227">
        <f t="shared" si="132"/>
        <v>109.97271672345198</v>
      </c>
      <c r="L736" s="226">
        <f t="shared" si="143"/>
        <v>-2.3332151462007857</v>
      </c>
      <c r="M736" s="228">
        <f t="shared" si="141"/>
        <v>2.3332151462007857</v>
      </c>
      <c r="N736" s="229">
        <f t="shared" si="142"/>
        <v>3.2795821279785828</v>
      </c>
      <c r="O736" s="229">
        <f t="shared" si="138"/>
        <v>0</v>
      </c>
      <c r="P736" s="229">
        <f t="shared" si="139"/>
        <v>-3.2795821279785828</v>
      </c>
      <c r="Q736" s="230">
        <f t="shared" si="133"/>
        <v>0</v>
      </c>
      <c r="R736" s="231">
        <f t="shared" si="134"/>
        <v>109.97271672345198</v>
      </c>
      <c r="S736" s="3"/>
      <c r="T736" s="3"/>
      <c r="U736" s="3"/>
      <c r="V736" s="3"/>
      <c r="W736" s="233">
        <f t="shared" si="140"/>
        <v>39805</v>
      </c>
    </row>
    <row r="737" spans="1:23" s="234" customFormat="1" x14ac:dyDescent="0.25">
      <c r="A737" s="3"/>
      <c r="B737" s="218">
        <f>+Datos!B728</f>
        <v>2008</v>
      </c>
      <c r="C737" s="219">
        <f>+Datos!C728</f>
        <v>12</v>
      </c>
      <c r="D737" s="220">
        <f>+Datos!D728</f>
        <v>24</v>
      </c>
      <c r="E737" s="221">
        <f>+Datos!E728</f>
        <v>0</v>
      </c>
      <c r="F737" s="222">
        <f>+Datos!F728</f>
        <v>5.5754736808469412</v>
      </c>
      <c r="G737" s="223">
        <f>+Datos!G728</f>
        <v>1</v>
      </c>
      <c r="H737" s="224">
        <f t="shared" si="135"/>
        <v>5.5754736808469412</v>
      </c>
      <c r="I737" s="225">
        <f t="shared" si="136"/>
        <v>-5.5754736808469412</v>
      </c>
      <c r="J737" s="226">
        <f t="shared" si="137"/>
        <v>74.041753569368026</v>
      </c>
      <c r="K737" s="227">
        <f t="shared" si="132"/>
        <v>107.7235717511862</v>
      </c>
      <c r="L737" s="226">
        <f t="shared" si="143"/>
        <v>-2.2491449722657819</v>
      </c>
      <c r="M737" s="228">
        <f t="shared" si="141"/>
        <v>2.2491449722657819</v>
      </c>
      <c r="N737" s="229">
        <f t="shared" si="142"/>
        <v>3.3263287085811593</v>
      </c>
      <c r="O737" s="229">
        <f t="shared" si="138"/>
        <v>0</v>
      </c>
      <c r="P737" s="229">
        <f t="shared" si="139"/>
        <v>-3.3263287085811593</v>
      </c>
      <c r="Q737" s="230">
        <f t="shared" si="133"/>
        <v>0</v>
      </c>
      <c r="R737" s="231">
        <f t="shared" si="134"/>
        <v>107.7235717511862</v>
      </c>
      <c r="S737" s="3"/>
      <c r="T737" s="3"/>
      <c r="U737" s="3"/>
      <c r="V737" s="3"/>
      <c r="W737" s="233">
        <f t="shared" si="140"/>
        <v>39806</v>
      </c>
    </row>
    <row r="738" spans="1:23" s="234" customFormat="1" x14ac:dyDescent="0.25">
      <c r="A738" s="3"/>
      <c r="B738" s="218">
        <f>+Datos!B729</f>
        <v>2008</v>
      </c>
      <c r="C738" s="219">
        <f>+Datos!C729</f>
        <v>12</v>
      </c>
      <c r="D738" s="220">
        <f>+Datos!D729</f>
        <v>25</v>
      </c>
      <c r="E738" s="221">
        <f>+Datos!E729</f>
        <v>0.179452628</v>
      </c>
      <c r="F738" s="222">
        <f>+Datos!F729</f>
        <v>5.5365493446153566</v>
      </c>
      <c r="G738" s="223">
        <f>+Datos!G729</f>
        <v>1</v>
      </c>
      <c r="H738" s="224">
        <f t="shared" si="135"/>
        <v>5.5365493446153566</v>
      </c>
      <c r="I738" s="225">
        <f t="shared" si="136"/>
        <v>-5.3570967166153567</v>
      </c>
      <c r="J738" s="226">
        <f t="shared" si="137"/>
        <v>71.943188698914128</v>
      </c>
      <c r="K738" s="227">
        <f t="shared" si="132"/>
        <v>105.62500688073231</v>
      </c>
      <c r="L738" s="226">
        <f t="shared" si="143"/>
        <v>-2.0985648704538846</v>
      </c>
      <c r="M738" s="228">
        <f t="shared" si="141"/>
        <v>2.2780174984538846</v>
      </c>
      <c r="N738" s="229">
        <f t="shared" si="142"/>
        <v>3.2585318461614721</v>
      </c>
      <c r="O738" s="229">
        <f t="shared" si="138"/>
        <v>0</v>
      </c>
      <c r="P738" s="229">
        <f t="shared" si="139"/>
        <v>-3.2585318461614721</v>
      </c>
      <c r="Q738" s="230">
        <f t="shared" si="133"/>
        <v>0</v>
      </c>
      <c r="R738" s="231">
        <f t="shared" si="134"/>
        <v>105.62500688073231</v>
      </c>
      <c r="S738" s="3"/>
      <c r="T738" s="3"/>
      <c r="U738" s="3"/>
      <c r="V738" s="3"/>
      <c r="W738" s="233">
        <f t="shared" si="140"/>
        <v>39807</v>
      </c>
    </row>
    <row r="739" spans="1:23" s="234" customFormat="1" x14ac:dyDescent="0.25">
      <c r="A739" s="3"/>
      <c r="B739" s="218">
        <f>+Datos!B730</f>
        <v>2008</v>
      </c>
      <c r="C739" s="219">
        <f>+Datos!C730</f>
        <v>12</v>
      </c>
      <c r="D739" s="220">
        <f>+Datos!D730</f>
        <v>26</v>
      </c>
      <c r="E739" s="221">
        <f>+Datos!E730</f>
        <v>0.179452628</v>
      </c>
      <c r="F739" s="222">
        <f>+Datos!F730</f>
        <v>5.4960019884934548</v>
      </c>
      <c r="G739" s="223">
        <f>+Datos!G730</f>
        <v>1</v>
      </c>
      <c r="H739" s="224">
        <f t="shared" si="135"/>
        <v>5.4960019884934548</v>
      </c>
      <c r="I739" s="225">
        <f t="shared" si="136"/>
        <v>-5.3165493604934548</v>
      </c>
      <c r="J739" s="226">
        <f t="shared" si="137"/>
        <v>69.919317921089004</v>
      </c>
      <c r="K739" s="227">
        <f t="shared" si="132"/>
        <v>103.60113610290719</v>
      </c>
      <c r="L739" s="226">
        <f t="shared" si="143"/>
        <v>-2.0238707778251239</v>
      </c>
      <c r="M739" s="228">
        <f t="shared" si="141"/>
        <v>2.2033234058251239</v>
      </c>
      <c r="N739" s="229">
        <f t="shared" si="142"/>
        <v>3.2926785826683309</v>
      </c>
      <c r="O739" s="229">
        <f t="shared" si="138"/>
        <v>0</v>
      </c>
      <c r="P739" s="229">
        <f t="shared" si="139"/>
        <v>-3.2926785826683309</v>
      </c>
      <c r="Q739" s="230">
        <f t="shared" si="133"/>
        <v>0</v>
      </c>
      <c r="R739" s="231">
        <f t="shared" si="134"/>
        <v>103.60113610290719</v>
      </c>
      <c r="S739" s="3"/>
      <c r="T739" s="3"/>
      <c r="U739" s="3"/>
      <c r="V739" s="3"/>
      <c r="W739" s="233">
        <f t="shared" si="140"/>
        <v>39808</v>
      </c>
    </row>
    <row r="740" spans="1:23" s="234" customFormat="1" x14ac:dyDescent="0.25">
      <c r="A740" s="3"/>
      <c r="B740" s="218">
        <f>+Datos!B731</f>
        <v>2008</v>
      </c>
      <c r="C740" s="219">
        <f>+Datos!C731</f>
        <v>12</v>
      </c>
      <c r="D740" s="220">
        <f>+Datos!D731</f>
        <v>27</v>
      </c>
      <c r="E740" s="221">
        <f>+Datos!E731</f>
        <v>0</v>
      </c>
      <c r="F740" s="222">
        <f>+Datos!F731</f>
        <v>5.4538092178804174</v>
      </c>
      <c r="G740" s="223">
        <f>+Datos!G731</f>
        <v>1</v>
      </c>
      <c r="H740" s="224">
        <f t="shared" si="135"/>
        <v>5.4538092178804174</v>
      </c>
      <c r="I740" s="225">
        <f t="shared" si="136"/>
        <v>-5.4538092178804174</v>
      </c>
      <c r="J740" s="226">
        <f t="shared" si="137"/>
        <v>67.902339879165268</v>
      </c>
      <c r="K740" s="227">
        <f t="shared" si="132"/>
        <v>101.58415806098344</v>
      </c>
      <c r="L740" s="226">
        <f t="shared" si="143"/>
        <v>-2.0169780419237497</v>
      </c>
      <c r="M740" s="228">
        <f t="shared" si="141"/>
        <v>2.0169780419237497</v>
      </c>
      <c r="N740" s="229">
        <f t="shared" si="142"/>
        <v>3.4368311759566676</v>
      </c>
      <c r="O740" s="229">
        <f t="shared" si="138"/>
        <v>0</v>
      </c>
      <c r="P740" s="229">
        <f t="shared" si="139"/>
        <v>-3.4368311759566676</v>
      </c>
      <c r="Q740" s="230">
        <f t="shared" si="133"/>
        <v>0</v>
      </c>
      <c r="R740" s="231">
        <f t="shared" si="134"/>
        <v>101.58415806098344</v>
      </c>
      <c r="S740" s="3"/>
      <c r="T740" s="3"/>
      <c r="U740" s="3"/>
      <c r="V740" s="3"/>
      <c r="W740" s="233">
        <f t="shared" si="140"/>
        <v>39809</v>
      </c>
    </row>
    <row r="741" spans="1:23" s="234" customFormat="1" x14ac:dyDescent="0.25">
      <c r="A741" s="3"/>
      <c r="B741" s="218">
        <f>+Datos!B732</f>
        <v>2008</v>
      </c>
      <c r="C741" s="219">
        <f>+Datos!C732</f>
        <v>12</v>
      </c>
      <c r="D741" s="220">
        <f>+Datos!D732</f>
        <v>28</v>
      </c>
      <c r="E741" s="221">
        <f>+Datos!E732</f>
        <v>76.222503700000004</v>
      </c>
      <c r="F741" s="222">
        <f>+Datos!F732</f>
        <v>5.40994852056585</v>
      </c>
      <c r="G741" s="223">
        <f>+Datos!G732</f>
        <v>1</v>
      </c>
      <c r="H741" s="224">
        <f t="shared" si="135"/>
        <v>5.40994852056585</v>
      </c>
      <c r="I741" s="225">
        <f t="shared" si="136"/>
        <v>70.812555179434156</v>
      </c>
      <c r="J741" s="226">
        <f t="shared" si="137"/>
        <v>138.71489505859944</v>
      </c>
      <c r="K741" s="227">
        <f t="shared" si="132"/>
        <v>172.39671324041763</v>
      </c>
      <c r="L741" s="226">
        <f t="shared" si="143"/>
        <v>70.812555179434185</v>
      </c>
      <c r="M741" s="228">
        <f t="shared" si="141"/>
        <v>5.40994852056585</v>
      </c>
      <c r="N741" s="229">
        <f t="shared" si="142"/>
        <v>0</v>
      </c>
      <c r="O741" s="229">
        <f t="shared" si="138"/>
        <v>0</v>
      </c>
      <c r="P741" s="229">
        <f t="shared" si="139"/>
        <v>0</v>
      </c>
      <c r="Q741" s="230">
        <f t="shared" si="133"/>
        <v>58.396713240417625</v>
      </c>
      <c r="R741" s="231">
        <f t="shared" si="134"/>
        <v>172.39671324041763</v>
      </c>
      <c r="S741" s="3"/>
      <c r="T741" s="3"/>
      <c r="U741" s="3"/>
      <c r="V741" s="3"/>
      <c r="W741" s="233">
        <f t="shared" si="140"/>
        <v>39810</v>
      </c>
    </row>
    <row r="742" spans="1:23" s="234" customFormat="1" x14ac:dyDescent="0.25">
      <c r="A742" s="3"/>
      <c r="B742" s="218">
        <f>+Datos!B733</f>
        <v>2008</v>
      </c>
      <c r="C742" s="219">
        <f>+Datos!C733</f>
        <v>12</v>
      </c>
      <c r="D742" s="220">
        <f>+Datos!D733</f>
        <v>29</v>
      </c>
      <c r="E742" s="221">
        <f>+Datos!E733</f>
        <v>8.3445472699999996</v>
      </c>
      <c r="F742" s="222">
        <f>+Datos!F733</f>
        <v>5.3643972667296733</v>
      </c>
      <c r="G742" s="223">
        <f>+Datos!G733</f>
        <v>1</v>
      </c>
      <c r="H742" s="224">
        <f t="shared" si="135"/>
        <v>5.3643972667296733</v>
      </c>
      <c r="I742" s="225">
        <f t="shared" si="136"/>
        <v>2.9801500032703263</v>
      </c>
      <c r="J742" s="226">
        <f t="shared" si="137"/>
        <v>141.69504506186976</v>
      </c>
      <c r="K742" s="227">
        <f t="shared" si="132"/>
        <v>175.37686324368795</v>
      </c>
      <c r="L742" s="226">
        <f t="shared" si="143"/>
        <v>2.9801500032703245</v>
      </c>
      <c r="M742" s="228">
        <f t="shared" si="141"/>
        <v>5.3643972667296733</v>
      </c>
      <c r="N742" s="229">
        <f t="shared" si="142"/>
        <v>0</v>
      </c>
      <c r="O742" s="229">
        <f t="shared" si="138"/>
        <v>0</v>
      </c>
      <c r="P742" s="229">
        <f t="shared" si="139"/>
        <v>0</v>
      </c>
      <c r="Q742" s="230">
        <f t="shared" si="133"/>
        <v>61.37686324368795</v>
      </c>
      <c r="R742" s="231">
        <f t="shared" si="134"/>
        <v>175.37686324368795</v>
      </c>
      <c r="S742" s="3"/>
      <c r="T742" s="3"/>
      <c r="U742" s="3"/>
      <c r="V742" s="3"/>
      <c r="W742" s="233">
        <f t="shared" si="140"/>
        <v>39811</v>
      </c>
    </row>
    <row r="743" spans="1:23" s="234" customFormat="1" x14ac:dyDescent="0.25">
      <c r="A743" s="3"/>
      <c r="B743" s="218">
        <f>+Datos!B734</f>
        <v>2008</v>
      </c>
      <c r="C743" s="219">
        <f>+Datos!C734</f>
        <v>12</v>
      </c>
      <c r="D743" s="220">
        <f>+Datos!D734</f>
        <v>30</v>
      </c>
      <c r="E743" s="221">
        <f>+Datos!E734</f>
        <v>0.94212627400000004</v>
      </c>
      <c r="F743" s="222">
        <f>+Datos!F734</f>
        <v>5.3171327089422338</v>
      </c>
      <c r="G743" s="223">
        <f>+Datos!G734</f>
        <v>1</v>
      </c>
      <c r="H743" s="224">
        <f t="shared" si="135"/>
        <v>5.3171327089422338</v>
      </c>
      <c r="I743" s="225">
        <f t="shared" si="136"/>
        <v>-4.3750064349422342</v>
      </c>
      <c r="J743" s="226">
        <f t="shared" si="137"/>
        <v>138.40661064657803</v>
      </c>
      <c r="K743" s="227">
        <f t="shared" si="132"/>
        <v>172.08842882839622</v>
      </c>
      <c r="L743" s="226">
        <f t="shared" si="143"/>
        <v>-3.2884344152917322</v>
      </c>
      <c r="M743" s="228">
        <f t="shared" si="141"/>
        <v>4.2305606892917318</v>
      </c>
      <c r="N743" s="229">
        <f t="shared" si="142"/>
        <v>1.086572019650502</v>
      </c>
      <c r="O743" s="229">
        <f t="shared" si="138"/>
        <v>0</v>
      </c>
      <c r="P743" s="229">
        <f t="shared" si="139"/>
        <v>-1.086572019650502</v>
      </c>
      <c r="Q743" s="230">
        <f t="shared" si="133"/>
        <v>58.088428828396218</v>
      </c>
      <c r="R743" s="231">
        <f t="shared" si="134"/>
        <v>172.08842882839622</v>
      </c>
      <c r="S743" s="3"/>
      <c r="T743" s="3"/>
      <c r="U743" s="3"/>
      <c r="V743" s="3"/>
      <c r="W743" s="233">
        <f t="shared" si="140"/>
        <v>39812</v>
      </c>
    </row>
    <row r="744" spans="1:23" s="234" customFormat="1" x14ac:dyDescent="0.25">
      <c r="A744" s="3"/>
      <c r="B744" s="218">
        <f>+Datos!B735</f>
        <v>2008</v>
      </c>
      <c r="C744" s="219">
        <f>+Datos!C735</f>
        <v>12</v>
      </c>
      <c r="D744" s="220">
        <f>+Datos!D735</f>
        <v>31</v>
      </c>
      <c r="E744" s="221">
        <f>+Datos!E735</f>
        <v>0</v>
      </c>
      <c r="F744" s="222">
        <f>+Datos!F735</f>
        <v>6.0554107200174849</v>
      </c>
      <c r="G744" s="223">
        <f>+Datos!G735</f>
        <v>1</v>
      </c>
      <c r="H744" s="224">
        <f t="shared" si="135"/>
        <v>6.0554107200174849</v>
      </c>
      <c r="I744" s="225">
        <f t="shared" si="136"/>
        <v>-6.0554107200174849</v>
      </c>
      <c r="J744" s="226">
        <f t="shared" si="137"/>
        <v>133.98065611018191</v>
      </c>
      <c r="K744" s="227">
        <f t="shared" si="132"/>
        <v>167.6624742920001</v>
      </c>
      <c r="L744" s="226">
        <f t="shared" si="143"/>
        <v>-4.4259545363961195</v>
      </c>
      <c r="M744" s="228">
        <f t="shared" si="141"/>
        <v>4.4259545363961195</v>
      </c>
      <c r="N744" s="229">
        <f t="shared" si="142"/>
        <v>1.6294561836213655</v>
      </c>
      <c r="O744" s="229">
        <f t="shared" si="138"/>
        <v>0</v>
      </c>
      <c r="P744" s="229">
        <f t="shared" si="139"/>
        <v>-1.6294561836213655</v>
      </c>
      <c r="Q744" s="230">
        <f t="shared" si="133"/>
        <v>53.662474292000098</v>
      </c>
      <c r="R744" s="231">
        <f t="shared" si="134"/>
        <v>167.6624742920001</v>
      </c>
      <c r="S744" s="242">
        <f>SUM(M744:M774)</f>
        <v>118.33609947075624</v>
      </c>
      <c r="T744" s="3"/>
      <c r="U744" s="3"/>
      <c r="V744" s="3"/>
      <c r="W744" s="233">
        <f t="shared" si="140"/>
        <v>39813</v>
      </c>
    </row>
    <row r="745" spans="1:23" s="234" customFormat="1" x14ac:dyDescent="0.25">
      <c r="A745" s="3"/>
      <c r="B745" s="218">
        <f>+Datos!B736</f>
        <v>2009</v>
      </c>
      <c r="C745" s="219">
        <f>+Datos!C736</f>
        <v>1</v>
      </c>
      <c r="D745" s="220">
        <f>+Datos!D736</f>
        <v>1</v>
      </c>
      <c r="E745" s="221">
        <f>+Datos!E736</f>
        <v>3.9967212700000001</v>
      </c>
      <c r="F745" s="222">
        <f>+Datos!F736</f>
        <v>6.0653535715409959</v>
      </c>
      <c r="G745" s="223">
        <f>+Datos!G736</f>
        <v>1</v>
      </c>
      <c r="H745" s="224">
        <f t="shared" si="135"/>
        <v>6.0653535715409959</v>
      </c>
      <c r="I745" s="225">
        <f t="shared" si="136"/>
        <v>-2.0686323015409958</v>
      </c>
      <c r="J745" s="226">
        <f t="shared" si="137"/>
        <v>132.50133832854388</v>
      </c>
      <c r="K745" s="227">
        <f t="shared" si="132"/>
        <v>166.18315651036207</v>
      </c>
      <c r="L745" s="226">
        <f t="shared" si="143"/>
        <v>-1.4793177816380307</v>
      </c>
      <c r="M745" s="228">
        <f t="shared" si="141"/>
        <v>5.4760390516380308</v>
      </c>
      <c r="N745" s="229">
        <f t="shared" si="142"/>
        <v>0.58931451990296502</v>
      </c>
      <c r="O745" s="229">
        <f t="shared" si="138"/>
        <v>0</v>
      </c>
      <c r="P745" s="229">
        <f t="shared" si="139"/>
        <v>-0.58931451990296502</v>
      </c>
      <c r="Q745" s="230">
        <f t="shared" si="133"/>
        <v>52.183156510362068</v>
      </c>
      <c r="R745" s="231">
        <f t="shared" si="134"/>
        <v>166.18315651036207</v>
      </c>
      <c r="S745" s="3"/>
      <c r="T745" s="3"/>
      <c r="U745" s="3"/>
      <c r="V745" s="3"/>
      <c r="W745" s="233">
        <f t="shared" si="140"/>
        <v>39814</v>
      </c>
    </row>
    <row r="746" spans="1:23" s="234" customFormat="1" x14ac:dyDescent="0.25">
      <c r="A746" s="3"/>
      <c r="B746" s="218">
        <f>+Datos!B737</f>
        <v>2009</v>
      </c>
      <c r="C746" s="219">
        <f>+Datos!C737</f>
        <v>1</v>
      </c>
      <c r="D746" s="220">
        <f>+Datos!D737</f>
        <v>2</v>
      </c>
      <c r="E746" s="221">
        <f>+Datos!E737</f>
        <v>0</v>
      </c>
      <c r="F746" s="222">
        <f>+Datos!F737</f>
        <v>6.0741329576863645</v>
      </c>
      <c r="G746" s="223">
        <f>+Datos!G737</f>
        <v>1</v>
      </c>
      <c r="H746" s="224">
        <f t="shared" si="135"/>
        <v>6.0741329576863645</v>
      </c>
      <c r="I746" s="225">
        <f t="shared" si="136"/>
        <v>-6.0741329576863645</v>
      </c>
      <c r="J746" s="226">
        <f t="shared" si="137"/>
        <v>128.25133405503391</v>
      </c>
      <c r="K746" s="227">
        <f t="shared" si="132"/>
        <v>161.9331522368521</v>
      </c>
      <c r="L746" s="226">
        <f t="shared" si="143"/>
        <v>-4.2500042735099726</v>
      </c>
      <c r="M746" s="228">
        <f t="shared" si="141"/>
        <v>4.2500042735099726</v>
      </c>
      <c r="N746" s="229">
        <f t="shared" si="142"/>
        <v>1.824128684176392</v>
      </c>
      <c r="O746" s="229">
        <f t="shared" si="138"/>
        <v>0</v>
      </c>
      <c r="P746" s="229">
        <f t="shared" si="139"/>
        <v>-1.824128684176392</v>
      </c>
      <c r="Q746" s="230">
        <f t="shared" si="133"/>
        <v>47.933152236852095</v>
      </c>
      <c r="R746" s="231">
        <f t="shared" si="134"/>
        <v>161.9331522368521</v>
      </c>
      <c r="S746" s="3"/>
      <c r="T746" s="3"/>
      <c r="U746" s="3"/>
      <c r="V746" s="3"/>
      <c r="W746" s="233">
        <f t="shared" si="140"/>
        <v>39815</v>
      </c>
    </row>
    <row r="747" spans="1:23" s="234" customFormat="1" x14ac:dyDescent="0.25">
      <c r="A747" s="3"/>
      <c r="B747" s="218">
        <f>+Datos!B738</f>
        <v>2009</v>
      </c>
      <c r="C747" s="219">
        <f>+Datos!C738</f>
        <v>1</v>
      </c>
      <c r="D747" s="220">
        <f>+Datos!D738</f>
        <v>3</v>
      </c>
      <c r="E747" s="221">
        <f>+Datos!E738</f>
        <v>1.68282986</v>
      </c>
      <c r="F747" s="222">
        <f>+Datos!F738</f>
        <v>6.0817685881011112</v>
      </c>
      <c r="G747" s="223">
        <f>+Datos!G738</f>
        <v>1</v>
      </c>
      <c r="H747" s="224">
        <f t="shared" si="135"/>
        <v>6.0817685881011112</v>
      </c>
      <c r="I747" s="225">
        <f t="shared" si="136"/>
        <v>-4.3989387281011112</v>
      </c>
      <c r="J747" s="226">
        <f t="shared" si="137"/>
        <v>125.25880864873011</v>
      </c>
      <c r="K747" s="227">
        <f t="shared" si="132"/>
        <v>158.9406268305483</v>
      </c>
      <c r="L747" s="226">
        <f t="shared" si="143"/>
        <v>-2.9925254063037983</v>
      </c>
      <c r="M747" s="228">
        <f t="shared" si="141"/>
        <v>4.6753552663037983</v>
      </c>
      <c r="N747" s="229">
        <f t="shared" si="142"/>
        <v>1.4064133217973129</v>
      </c>
      <c r="O747" s="229">
        <f t="shared" si="138"/>
        <v>0</v>
      </c>
      <c r="P747" s="229">
        <f t="shared" si="139"/>
        <v>-1.4064133217973129</v>
      </c>
      <c r="Q747" s="230">
        <f t="shared" si="133"/>
        <v>44.940626830548297</v>
      </c>
      <c r="R747" s="231">
        <f t="shared" si="134"/>
        <v>158.9406268305483</v>
      </c>
      <c r="S747" s="3"/>
      <c r="T747" s="3"/>
      <c r="U747" s="3"/>
      <c r="V747" s="3"/>
      <c r="W747" s="233">
        <f t="shared" si="140"/>
        <v>39816</v>
      </c>
    </row>
    <row r="748" spans="1:23" s="234" customFormat="1" x14ac:dyDescent="0.25">
      <c r="A748" s="3"/>
      <c r="B748" s="218">
        <f>+Datos!B739</f>
        <v>2009</v>
      </c>
      <c r="C748" s="219">
        <f>+Datos!C739</f>
        <v>1</v>
      </c>
      <c r="D748" s="220">
        <f>+Datos!D739</f>
        <v>4</v>
      </c>
      <c r="E748" s="221">
        <f>+Datos!E739</f>
        <v>1.68282986</v>
      </c>
      <c r="F748" s="222">
        <f>+Datos!F739</f>
        <v>6.0882800548231222</v>
      </c>
      <c r="G748" s="223">
        <f>+Datos!G739</f>
        <v>1</v>
      </c>
      <c r="H748" s="224">
        <f t="shared" si="135"/>
        <v>6.0882800548231222</v>
      </c>
      <c r="I748" s="225">
        <f t="shared" si="136"/>
        <v>-4.4054501948231222</v>
      </c>
      <c r="J748" s="226">
        <f t="shared" si="137"/>
        <v>122.33183336170404</v>
      </c>
      <c r="K748" s="227">
        <f t="shared" si="132"/>
        <v>156.01365154352223</v>
      </c>
      <c r="L748" s="226">
        <f t="shared" si="143"/>
        <v>-2.9269752870260675</v>
      </c>
      <c r="M748" s="228">
        <f t="shared" si="141"/>
        <v>4.6098051470260675</v>
      </c>
      <c r="N748" s="229">
        <f t="shared" si="142"/>
        <v>1.4784749077970547</v>
      </c>
      <c r="O748" s="229">
        <f t="shared" si="138"/>
        <v>0</v>
      </c>
      <c r="P748" s="229">
        <f t="shared" si="139"/>
        <v>-1.4784749077970547</v>
      </c>
      <c r="Q748" s="230">
        <f t="shared" si="133"/>
        <v>42.013651543522229</v>
      </c>
      <c r="R748" s="231">
        <f t="shared" si="134"/>
        <v>156.01365154352223</v>
      </c>
      <c r="S748" s="3"/>
      <c r="T748" s="3"/>
      <c r="U748" s="3"/>
      <c r="V748" s="3"/>
      <c r="W748" s="233">
        <f t="shared" si="140"/>
        <v>39817</v>
      </c>
    </row>
    <row r="749" spans="1:23" s="234" customFormat="1" x14ac:dyDescent="0.25">
      <c r="A749" s="3"/>
      <c r="B749" s="218">
        <f>+Datos!B740</f>
        <v>2009</v>
      </c>
      <c r="C749" s="219">
        <f>+Datos!C740</f>
        <v>1</v>
      </c>
      <c r="D749" s="220">
        <f>+Datos!D740</f>
        <v>5</v>
      </c>
      <c r="E749" s="221">
        <f>+Datos!E740</f>
        <v>0</v>
      </c>
      <c r="F749" s="222">
        <f>+Datos!F740</f>
        <v>6.0936868322806506</v>
      </c>
      <c r="G749" s="223">
        <f>+Datos!G740</f>
        <v>1</v>
      </c>
      <c r="H749" s="224">
        <f t="shared" si="135"/>
        <v>6.0936868322806506</v>
      </c>
      <c r="I749" s="225">
        <f t="shared" si="136"/>
        <v>-6.0936868322806506</v>
      </c>
      <c r="J749" s="226">
        <f t="shared" si="137"/>
        <v>118.39559165975251</v>
      </c>
      <c r="K749" s="227">
        <f t="shared" si="132"/>
        <v>152.0774098415707</v>
      </c>
      <c r="L749" s="226">
        <f t="shared" si="143"/>
        <v>-3.9362417019515306</v>
      </c>
      <c r="M749" s="228">
        <f t="shared" si="141"/>
        <v>3.9362417019515306</v>
      </c>
      <c r="N749" s="229">
        <f t="shared" si="142"/>
        <v>2.15744513032912</v>
      </c>
      <c r="O749" s="229">
        <f t="shared" si="138"/>
        <v>0</v>
      </c>
      <c r="P749" s="229">
        <f t="shared" si="139"/>
        <v>-2.15744513032912</v>
      </c>
      <c r="Q749" s="230">
        <f t="shared" si="133"/>
        <v>38.077409841570699</v>
      </c>
      <c r="R749" s="231">
        <f t="shared" si="134"/>
        <v>152.0774098415707</v>
      </c>
      <c r="S749" s="3"/>
      <c r="T749" s="3"/>
      <c r="U749" s="3"/>
      <c r="V749" s="3"/>
      <c r="W749" s="233">
        <f t="shared" si="140"/>
        <v>39818</v>
      </c>
    </row>
    <row r="750" spans="1:23" s="234" customFormat="1" x14ac:dyDescent="0.25">
      <c r="A750" s="3"/>
      <c r="B750" s="218">
        <f>+Datos!B741</f>
        <v>2009</v>
      </c>
      <c r="C750" s="219">
        <f>+Datos!C741</f>
        <v>1</v>
      </c>
      <c r="D750" s="220">
        <f>+Datos!D741</f>
        <v>6</v>
      </c>
      <c r="E750" s="221">
        <f>+Datos!E741</f>
        <v>0</v>
      </c>
      <c r="F750" s="222">
        <f>+Datos!F741</f>
        <v>6.0980082772923199</v>
      </c>
      <c r="G750" s="223">
        <f>+Datos!G741</f>
        <v>1</v>
      </c>
      <c r="H750" s="224">
        <f t="shared" si="135"/>
        <v>6.0980082772923199</v>
      </c>
      <c r="I750" s="225">
        <f t="shared" si="136"/>
        <v>-6.0980082772923199</v>
      </c>
      <c r="J750" s="226">
        <f t="shared" si="137"/>
        <v>114.58334778602331</v>
      </c>
      <c r="K750" s="227">
        <f t="shared" si="132"/>
        <v>148.26516596784148</v>
      </c>
      <c r="L750" s="226">
        <f t="shared" si="143"/>
        <v>-3.8122438737292157</v>
      </c>
      <c r="M750" s="228">
        <f t="shared" si="141"/>
        <v>3.8122438737292157</v>
      </c>
      <c r="N750" s="229">
        <f t="shared" si="142"/>
        <v>2.2857644035631042</v>
      </c>
      <c r="O750" s="229">
        <f t="shared" si="138"/>
        <v>0</v>
      </c>
      <c r="P750" s="229">
        <f t="shared" si="139"/>
        <v>-2.2857644035631042</v>
      </c>
      <c r="Q750" s="230">
        <f t="shared" si="133"/>
        <v>34.265165967841483</v>
      </c>
      <c r="R750" s="231">
        <f t="shared" si="134"/>
        <v>148.26516596784148</v>
      </c>
      <c r="S750" s="3"/>
      <c r="T750" s="3"/>
      <c r="U750" s="3"/>
      <c r="V750" s="3"/>
      <c r="W750" s="233">
        <f t="shared" si="140"/>
        <v>39819</v>
      </c>
    </row>
    <row r="751" spans="1:23" s="234" customFormat="1" x14ac:dyDescent="0.25">
      <c r="A751" s="3"/>
      <c r="B751" s="218">
        <f>+Datos!B742</f>
        <v>2009</v>
      </c>
      <c r="C751" s="219">
        <f>+Datos!C742</f>
        <v>1</v>
      </c>
      <c r="D751" s="220">
        <f>+Datos!D742</f>
        <v>7</v>
      </c>
      <c r="E751" s="221">
        <f>+Datos!E742</f>
        <v>0</v>
      </c>
      <c r="F751" s="222">
        <f>+Datos!F742</f>
        <v>6.1012636290671196</v>
      </c>
      <c r="G751" s="223">
        <f>+Datos!G742</f>
        <v>1</v>
      </c>
      <c r="H751" s="224">
        <f t="shared" si="135"/>
        <v>6.1012636290671196</v>
      </c>
      <c r="I751" s="225">
        <f t="shared" si="136"/>
        <v>-6.1012636290671196</v>
      </c>
      <c r="J751" s="226">
        <f t="shared" si="137"/>
        <v>110.89191761177121</v>
      </c>
      <c r="K751" s="227">
        <f t="shared" si="132"/>
        <v>144.57373579358938</v>
      </c>
      <c r="L751" s="226">
        <f t="shared" si="143"/>
        <v>-3.6914301742521047</v>
      </c>
      <c r="M751" s="228">
        <f t="shared" si="141"/>
        <v>3.6914301742521047</v>
      </c>
      <c r="N751" s="229">
        <f t="shared" si="142"/>
        <v>2.4098334548150149</v>
      </c>
      <c r="O751" s="229">
        <f t="shared" si="138"/>
        <v>0</v>
      </c>
      <c r="P751" s="229">
        <f t="shared" si="139"/>
        <v>-2.4098334548150149</v>
      </c>
      <c r="Q751" s="230">
        <f t="shared" si="133"/>
        <v>30.573735793589378</v>
      </c>
      <c r="R751" s="231">
        <f t="shared" si="134"/>
        <v>144.57373579358938</v>
      </c>
      <c r="S751" s="3"/>
      <c r="T751" s="3"/>
      <c r="U751" s="3"/>
      <c r="V751" s="3"/>
      <c r="W751" s="233">
        <f t="shared" si="140"/>
        <v>39820</v>
      </c>
    </row>
    <row r="752" spans="1:23" s="234" customFormat="1" x14ac:dyDescent="0.25">
      <c r="A752" s="3"/>
      <c r="B752" s="218">
        <f>+Datos!B743</f>
        <v>2009</v>
      </c>
      <c r="C752" s="219">
        <f>+Datos!C743</f>
        <v>1</v>
      </c>
      <c r="D752" s="220">
        <f>+Datos!D743</f>
        <v>8</v>
      </c>
      <c r="E752" s="221">
        <f>+Datos!E743</f>
        <v>0</v>
      </c>
      <c r="F752" s="222">
        <f>+Datos!F743</f>
        <v>6.103472009204407</v>
      </c>
      <c r="G752" s="223">
        <f>+Datos!G743</f>
        <v>1</v>
      </c>
      <c r="H752" s="224">
        <f t="shared" si="135"/>
        <v>6.103472009204407</v>
      </c>
      <c r="I752" s="225">
        <f t="shared" si="136"/>
        <v>-6.103472009204407</v>
      </c>
      <c r="J752" s="226">
        <f t="shared" si="137"/>
        <v>107.31813895111547</v>
      </c>
      <c r="K752" s="227">
        <f t="shared" si="132"/>
        <v>140.99995713293364</v>
      </c>
      <c r="L752" s="226">
        <f t="shared" si="143"/>
        <v>-3.5737786606557336</v>
      </c>
      <c r="M752" s="228">
        <f t="shared" si="141"/>
        <v>3.5737786606557336</v>
      </c>
      <c r="N752" s="229">
        <f t="shared" si="142"/>
        <v>2.5296933485486734</v>
      </c>
      <c r="O752" s="229">
        <f t="shared" si="138"/>
        <v>0</v>
      </c>
      <c r="P752" s="229">
        <f t="shared" si="139"/>
        <v>-2.5296933485486734</v>
      </c>
      <c r="Q752" s="230">
        <f t="shared" si="133"/>
        <v>26.999957132933645</v>
      </c>
      <c r="R752" s="231">
        <f t="shared" si="134"/>
        <v>140.99995713293364</v>
      </c>
      <c r="S752" s="3"/>
      <c r="T752" s="3"/>
      <c r="U752" s="3"/>
      <c r="V752" s="3"/>
      <c r="W752" s="233">
        <f t="shared" si="140"/>
        <v>39821</v>
      </c>
    </row>
    <row r="753" spans="1:23" s="234" customFormat="1" x14ac:dyDescent="0.25">
      <c r="A753" s="3"/>
      <c r="B753" s="218">
        <f>+Datos!B744</f>
        <v>2009</v>
      </c>
      <c r="C753" s="219">
        <f>+Datos!C744</f>
        <v>1</v>
      </c>
      <c r="D753" s="220">
        <f>+Datos!D744</f>
        <v>9</v>
      </c>
      <c r="E753" s="221">
        <f>+Datos!E744</f>
        <v>0</v>
      </c>
      <c r="F753" s="222">
        <f>+Datos!F744</f>
        <v>6.104652421693908</v>
      </c>
      <c r="G753" s="223">
        <f>+Datos!G744</f>
        <v>1</v>
      </c>
      <c r="H753" s="224">
        <f t="shared" si="135"/>
        <v>6.104652421693908</v>
      </c>
      <c r="I753" s="225">
        <f t="shared" si="136"/>
        <v>-6.104652421693908</v>
      </c>
      <c r="J753" s="226">
        <f t="shared" si="137"/>
        <v>103.85887654827212</v>
      </c>
      <c r="K753" s="227">
        <f t="shared" si="132"/>
        <v>137.54069473009031</v>
      </c>
      <c r="L753" s="226">
        <f t="shared" si="143"/>
        <v>-3.4592624028433363</v>
      </c>
      <c r="M753" s="228">
        <f t="shared" si="141"/>
        <v>3.4592624028433363</v>
      </c>
      <c r="N753" s="229">
        <f t="shared" si="142"/>
        <v>2.6453900188505717</v>
      </c>
      <c r="O753" s="229">
        <f t="shared" si="138"/>
        <v>0</v>
      </c>
      <c r="P753" s="229">
        <f t="shared" si="139"/>
        <v>-2.6453900188505717</v>
      </c>
      <c r="Q753" s="230">
        <f t="shared" si="133"/>
        <v>23.540694730090308</v>
      </c>
      <c r="R753" s="231">
        <f t="shared" si="134"/>
        <v>137.54069473009031</v>
      </c>
      <c r="S753" s="3"/>
      <c r="T753" s="3"/>
      <c r="U753" s="3"/>
      <c r="V753" s="3"/>
      <c r="W753" s="233">
        <f t="shared" si="140"/>
        <v>39822</v>
      </c>
    </row>
    <row r="754" spans="1:23" s="234" customFormat="1" x14ac:dyDescent="0.25">
      <c r="A754" s="3"/>
      <c r="B754" s="218">
        <f>+Datos!B745</f>
        <v>2009</v>
      </c>
      <c r="C754" s="219">
        <f>+Datos!C745</f>
        <v>1</v>
      </c>
      <c r="D754" s="220">
        <f>+Datos!D745</f>
        <v>10</v>
      </c>
      <c r="E754" s="221">
        <f>+Datos!E745</f>
        <v>0</v>
      </c>
      <c r="F754" s="222">
        <f>+Datos!F745</f>
        <v>6.104823752915717</v>
      </c>
      <c r="G754" s="223">
        <f>+Datos!G745</f>
        <v>1</v>
      </c>
      <c r="H754" s="224">
        <f t="shared" si="135"/>
        <v>6.104823752915717</v>
      </c>
      <c r="I754" s="225">
        <f t="shared" si="136"/>
        <v>-6.104823752915717</v>
      </c>
      <c r="J754" s="226">
        <f t="shared" si="137"/>
        <v>100.51102660075894</v>
      </c>
      <c r="K754" s="227">
        <f t="shared" si="132"/>
        <v>134.19284478257711</v>
      </c>
      <c r="L754" s="226">
        <f t="shared" si="143"/>
        <v>-3.3478499475131969</v>
      </c>
      <c r="M754" s="228">
        <f t="shared" si="141"/>
        <v>3.3478499475131969</v>
      </c>
      <c r="N754" s="229">
        <f t="shared" si="142"/>
        <v>2.7569738054025201</v>
      </c>
      <c r="O754" s="229">
        <f t="shared" si="138"/>
        <v>0</v>
      </c>
      <c r="P754" s="229">
        <f t="shared" si="139"/>
        <v>-2.7569738054025201</v>
      </c>
      <c r="Q754" s="230">
        <f t="shared" si="133"/>
        <v>20.192844782577112</v>
      </c>
      <c r="R754" s="231">
        <f t="shared" si="134"/>
        <v>134.19284478257711</v>
      </c>
      <c r="S754" s="3"/>
      <c r="T754" s="3"/>
      <c r="U754" s="3"/>
      <c r="V754" s="3"/>
      <c r="W754" s="233">
        <f t="shared" si="140"/>
        <v>39823</v>
      </c>
    </row>
    <row r="755" spans="1:23" s="234" customFormat="1" x14ac:dyDescent="0.25">
      <c r="A755" s="3"/>
      <c r="B755" s="218">
        <f>+Datos!B746</f>
        <v>2009</v>
      </c>
      <c r="C755" s="219">
        <f>+Datos!C746</f>
        <v>1</v>
      </c>
      <c r="D755" s="220">
        <f>+Datos!D746</f>
        <v>11</v>
      </c>
      <c r="E755" s="221">
        <f>+Datos!E746</f>
        <v>0</v>
      </c>
      <c r="F755" s="222">
        <f>+Datos!F746</f>
        <v>6.1040047716402945</v>
      </c>
      <c r="G755" s="223">
        <f>+Datos!G746</f>
        <v>1</v>
      </c>
      <c r="H755" s="224">
        <f t="shared" si="135"/>
        <v>6.1040047716402945</v>
      </c>
      <c r="I755" s="225">
        <f t="shared" si="136"/>
        <v>-6.1040047716402945</v>
      </c>
      <c r="J755" s="226">
        <f t="shared" si="137"/>
        <v>97.271520843001653</v>
      </c>
      <c r="K755" s="227">
        <f t="shared" si="132"/>
        <v>130.95333902481983</v>
      </c>
      <c r="L755" s="226">
        <f t="shared" si="143"/>
        <v>-3.2395057577572857</v>
      </c>
      <c r="M755" s="228">
        <f t="shared" si="141"/>
        <v>3.2395057577572857</v>
      </c>
      <c r="N755" s="229">
        <f t="shared" si="142"/>
        <v>2.8644990138830089</v>
      </c>
      <c r="O755" s="229">
        <f t="shared" si="138"/>
        <v>0</v>
      </c>
      <c r="P755" s="229">
        <f t="shared" si="139"/>
        <v>-2.8644990138830089</v>
      </c>
      <c r="Q755" s="230">
        <f t="shared" si="133"/>
        <v>16.953339024819826</v>
      </c>
      <c r="R755" s="231">
        <f t="shared" si="134"/>
        <v>130.95333902481983</v>
      </c>
      <c r="S755" s="3"/>
      <c r="T755" s="3"/>
      <c r="U755" s="3"/>
      <c r="V755" s="3"/>
      <c r="W755" s="233">
        <f t="shared" si="140"/>
        <v>39824</v>
      </c>
    </row>
    <row r="756" spans="1:23" s="234" customFormat="1" x14ac:dyDescent="0.25">
      <c r="A756" s="3"/>
      <c r="B756" s="218">
        <f>+Datos!B747</f>
        <v>2009</v>
      </c>
      <c r="C756" s="219">
        <f>+Datos!C747</f>
        <v>1</v>
      </c>
      <c r="D756" s="220">
        <f>+Datos!D747</f>
        <v>12</v>
      </c>
      <c r="E756" s="221">
        <f>+Datos!E747</f>
        <v>17.1438293</v>
      </c>
      <c r="F756" s="222">
        <f>+Datos!F747</f>
        <v>6.1022141290284697</v>
      </c>
      <c r="G756" s="223">
        <f>+Datos!G747</f>
        <v>1</v>
      </c>
      <c r="H756" s="224">
        <f t="shared" si="135"/>
        <v>6.1022141290284697</v>
      </c>
      <c r="I756" s="225">
        <f t="shared" si="136"/>
        <v>11.04161517097153</v>
      </c>
      <c r="J756" s="226">
        <f t="shared" si="137"/>
        <v>108.31313601397318</v>
      </c>
      <c r="K756" s="227">
        <f t="shared" si="132"/>
        <v>141.99495419579137</v>
      </c>
      <c r="L756" s="226">
        <f t="shared" si="143"/>
        <v>11.041615170971539</v>
      </c>
      <c r="M756" s="228">
        <f t="shared" si="141"/>
        <v>6.1022141290284697</v>
      </c>
      <c r="N756" s="229">
        <f t="shared" si="142"/>
        <v>0</v>
      </c>
      <c r="O756" s="229">
        <f t="shared" si="138"/>
        <v>0</v>
      </c>
      <c r="P756" s="229">
        <f t="shared" si="139"/>
        <v>0</v>
      </c>
      <c r="Q756" s="230">
        <f t="shared" si="133"/>
        <v>27.994954195791365</v>
      </c>
      <c r="R756" s="231">
        <f t="shared" si="134"/>
        <v>141.99495419579137</v>
      </c>
      <c r="S756" s="3"/>
      <c r="T756" s="3"/>
      <c r="U756" s="3"/>
      <c r="V756" s="3"/>
      <c r="W756" s="233">
        <f t="shared" si="140"/>
        <v>39825</v>
      </c>
    </row>
    <row r="757" spans="1:23" s="234" customFormat="1" x14ac:dyDescent="0.25">
      <c r="A757" s="3"/>
      <c r="B757" s="218">
        <f>+Datos!B748</f>
        <v>2009</v>
      </c>
      <c r="C757" s="219">
        <f>+Datos!C748</f>
        <v>1</v>
      </c>
      <c r="D757" s="220">
        <f>+Datos!D748</f>
        <v>13</v>
      </c>
      <c r="E757" s="221">
        <f>+Datos!E748</f>
        <v>6.6787309600000002</v>
      </c>
      <c r="F757" s="222">
        <f>+Datos!F748</f>
        <v>6.0994703586314403</v>
      </c>
      <c r="G757" s="223">
        <f>+Datos!G748</f>
        <v>1</v>
      </c>
      <c r="H757" s="224">
        <f t="shared" si="135"/>
        <v>6.0994703586314403</v>
      </c>
      <c r="I757" s="225">
        <f t="shared" si="136"/>
        <v>0.57926060136855995</v>
      </c>
      <c r="J757" s="226">
        <f t="shared" si="137"/>
        <v>108.89239661534174</v>
      </c>
      <c r="K757" s="227">
        <f t="shared" si="132"/>
        <v>142.57421479715993</v>
      </c>
      <c r="L757" s="226">
        <f t="shared" si="143"/>
        <v>0.57926060136855995</v>
      </c>
      <c r="M757" s="228">
        <f t="shared" si="141"/>
        <v>6.0994703586314403</v>
      </c>
      <c r="N757" s="229">
        <f t="shared" si="142"/>
        <v>0</v>
      </c>
      <c r="O757" s="229">
        <f t="shared" si="138"/>
        <v>0</v>
      </c>
      <c r="P757" s="229">
        <f t="shared" si="139"/>
        <v>0</v>
      </c>
      <c r="Q757" s="230">
        <f t="shared" si="133"/>
        <v>28.574214797159925</v>
      </c>
      <c r="R757" s="231">
        <f t="shared" si="134"/>
        <v>142.57421479715993</v>
      </c>
      <c r="S757" s="3"/>
      <c r="T757" s="3"/>
      <c r="U757" s="3"/>
      <c r="V757" s="3"/>
      <c r="W757" s="233">
        <f t="shared" si="140"/>
        <v>39826</v>
      </c>
    </row>
    <row r="758" spans="1:23" s="234" customFormat="1" x14ac:dyDescent="0.25">
      <c r="A758" s="3"/>
      <c r="B758" s="218">
        <f>+Datos!B749</f>
        <v>2009</v>
      </c>
      <c r="C758" s="219">
        <f>+Datos!C749</f>
        <v>1</v>
      </c>
      <c r="D758" s="220">
        <f>+Datos!D749</f>
        <v>14</v>
      </c>
      <c r="E758" s="221">
        <f>+Datos!E749</f>
        <v>0</v>
      </c>
      <c r="F758" s="222">
        <f>+Datos!F749</f>
        <v>6.0957918763907708</v>
      </c>
      <c r="G758" s="223">
        <f>+Datos!G749</f>
        <v>1</v>
      </c>
      <c r="H758" s="224">
        <f t="shared" si="135"/>
        <v>6.0957918763907708</v>
      </c>
      <c r="I758" s="225">
        <f t="shared" si="136"/>
        <v>-6.0957918763907708</v>
      </c>
      <c r="J758" s="226">
        <f t="shared" si="137"/>
        <v>105.38740172107262</v>
      </c>
      <c r="K758" s="227">
        <f t="shared" si="132"/>
        <v>139.06921990289081</v>
      </c>
      <c r="L758" s="226">
        <f t="shared" si="143"/>
        <v>-3.5049948942691174</v>
      </c>
      <c r="M758" s="228">
        <f t="shared" si="141"/>
        <v>3.5049948942691174</v>
      </c>
      <c r="N758" s="229">
        <f t="shared" si="142"/>
        <v>2.5907969821216534</v>
      </c>
      <c r="O758" s="229">
        <f t="shared" si="138"/>
        <v>0</v>
      </c>
      <c r="P758" s="229">
        <f t="shared" si="139"/>
        <v>-2.5907969821216534</v>
      </c>
      <c r="Q758" s="230">
        <f t="shared" si="133"/>
        <v>25.069219902890808</v>
      </c>
      <c r="R758" s="231">
        <f t="shared" si="134"/>
        <v>139.06921990289081</v>
      </c>
      <c r="S758" s="3"/>
      <c r="T758" s="3"/>
      <c r="U758" s="3"/>
      <c r="V758" s="3"/>
      <c r="W758" s="233">
        <f t="shared" si="140"/>
        <v>39827</v>
      </c>
    </row>
    <row r="759" spans="1:23" s="234" customFormat="1" x14ac:dyDescent="0.25">
      <c r="A759" s="3"/>
      <c r="B759" s="218">
        <f>+Datos!B750</f>
        <v>2009</v>
      </c>
      <c r="C759" s="219">
        <f>+Datos!C750</f>
        <v>1</v>
      </c>
      <c r="D759" s="220">
        <f>+Datos!D750</f>
        <v>15</v>
      </c>
      <c r="E759" s="221">
        <f>+Datos!E750</f>
        <v>0.84141492799999995</v>
      </c>
      <c r="F759" s="222">
        <f>+Datos!F750</f>
        <v>6.0911969806383937</v>
      </c>
      <c r="G759" s="223">
        <f>+Datos!G750</f>
        <v>1</v>
      </c>
      <c r="H759" s="224">
        <f t="shared" si="135"/>
        <v>6.0911969806383937</v>
      </c>
      <c r="I759" s="225">
        <f t="shared" si="136"/>
        <v>-5.2497820526383938</v>
      </c>
      <c r="J759" s="226">
        <f t="shared" si="137"/>
        <v>102.45940446878927</v>
      </c>
      <c r="K759" s="227">
        <f t="shared" si="132"/>
        <v>136.14122265060746</v>
      </c>
      <c r="L759" s="226">
        <f t="shared" si="143"/>
        <v>-2.9279972522833475</v>
      </c>
      <c r="M759" s="228">
        <f t="shared" si="141"/>
        <v>3.7694121802833473</v>
      </c>
      <c r="N759" s="229">
        <f t="shared" si="142"/>
        <v>2.3217848003550463</v>
      </c>
      <c r="O759" s="229">
        <f t="shared" si="138"/>
        <v>0</v>
      </c>
      <c r="P759" s="229">
        <f t="shared" si="139"/>
        <v>-2.3217848003550463</v>
      </c>
      <c r="Q759" s="230">
        <f t="shared" si="133"/>
        <v>22.14122265060746</v>
      </c>
      <c r="R759" s="231">
        <f t="shared" si="134"/>
        <v>136.14122265060746</v>
      </c>
      <c r="S759" s="3"/>
      <c r="T759" s="3"/>
      <c r="U759" s="3"/>
      <c r="V759" s="3"/>
      <c r="W759" s="233">
        <f t="shared" si="140"/>
        <v>39828</v>
      </c>
    </row>
    <row r="760" spans="1:23" s="234" customFormat="1" x14ac:dyDescent="0.25">
      <c r="A760" s="3"/>
      <c r="B760" s="218">
        <f>+Datos!B751</f>
        <v>2009</v>
      </c>
      <c r="C760" s="219">
        <f>+Datos!C751</f>
        <v>1</v>
      </c>
      <c r="D760" s="220">
        <f>+Datos!D751</f>
        <v>16</v>
      </c>
      <c r="E760" s="221">
        <f>+Datos!E751</f>
        <v>0</v>
      </c>
      <c r="F760" s="222">
        <f>+Datos!F751</f>
        <v>6.0857038520966089</v>
      </c>
      <c r="G760" s="223">
        <f>+Datos!G751</f>
        <v>1</v>
      </c>
      <c r="H760" s="224">
        <f t="shared" si="135"/>
        <v>6.0857038520966089</v>
      </c>
      <c r="I760" s="225">
        <f t="shared" si="136"/>
        <v>-6.0857038520966089</v>
      </c>
      <c r="J760" s="226">
        <f t="shared" si="137"/>
        <v>99.166841893520441</v>
      </c>
      <c r="K760" s="227">
        <f t="shared" si="132"/>
        <v>132.84866007533861</v>
      </c>
      <c r="L760" s="226">
        <f t="shared" si="143"/>
        <v>-3.2925625752688461</v>
      </c>
      <c r="M760" s="228">
        <f t="shared" si="141"/>
        <v>3.2925625752688461</v>
      </c>
      <c r="N760" s="229">
        <f t="shared" si="142"/>
        <v>2.7931412768277628</v>
      </c>
      <c r="O760" s="229">
        <f t="shared" si="138"/>
        <v>0</v>
      </c>
      <c r="P760" s="229">
        <f t="shared" si="139"/>
        <v>-2.7931412768277628</v>
      </c>
      <c r="Q760" s="230">
        <f t="shared" si="133"/>
        <v>18.848660075338614</v>
      </c>
      <c r="R760" s="231">
        <f t="shared" si="134"/>
        <v>132.84866007533861</v>
      </c>
      <c r="S760" s="3"/>
      <c r="T760" s="3"/>
      <c r="U760" s="3"/>
      <c r="V760" s="3"/>
      <c r="W760" s="233">
        <f t="shared" si="140"/>
        <v>39829</v>
      </c>
    </row>
    <row r="761" spans="1:23" s="234" customFormat="1" x14ac:dyDescent="0.25">
      <c r="A761" s="3"/>
      <c r="B761" s="218">
        <f>+Datos!B752</f>
        <v>2009</v>
      </c>
      <c r="C761" s="219">
        <f>+Datos!C752</f>
        <v>1</v>
      </c>
      <c r="D761" s="220">
        <f>+Datos!D752</f>
        <v>17</v>
      </c>
      <c r="E761" s="221">
        <f>+Datos!E752</f>
        <v>0</v>
      </c>
      <c r="F761" s="222">
        <f>+Datos!F752</f>
        <v>6.0793305538780871</v>
      </c>
      <c r="G761" s="223">
        <f>+Datos!G752</f>
        <v>1</v>
      </c>
      <c r="H761" s="224">
        <f t="shared" si="135"/>
        <v>6.0793305538780871</v>
      </c>
      <c r="I761" s="225">
        <f t="shared" si="136"/>
        <v>-6.0793305538780871</v>
      </c>
      <c r="J761" s="226">
        <f t="shared" si="137"/>
        <v>95.983369969957408</v>
      </c>
      <c r="K761" s="227">
        <f t="shared" si="132"/>
        <v>129.6651881517756</v>
      </c>
      <c r="L761" s="226">
        <f t="shared" si="143"/>
        <v>-3.1834719235630189</v>
      </c>
      <c r="M761" s="228">
        <f t="shared" si="141"/>
        <v>3.1834719235630189</v>
      </c>
      <c r="N761" s="229">
        <f t="shared" si="142"/>
        <v>2.8958586303150682</v>
      </c>
      <c r="O761" s="229">
        <f t="shared" si="138"/>
        <v>0</v>
      </c>
      <c r="P761" s="229">
        <f t="shared" si="139"/>
        <v>-2.8958586303150682</v>
      </c>
      <c r="Q761" s="230">
        <f t="shared" si="133"/>
        <v>15.665188151775595</v>
      </c>
      <c r="R761" s="231">
        <f t="shared" si="134"/>
        <v>129.6651881517756</v>
      </c>
      <c r="S761" s="3"/>
      <c r="T761" s="3"/>
      <c r="U761" s="3"/>
      <c r="V761" s="3"/>
      <c r="W761" s="233">
        <f t="shared" si="140"/>
        <v>39830</v>
      </c>
    </row>
    <row r="762" spans="1:23" s="234" customFormat="1" x14ac:dyDescent="0.25">
      <c r="A762" s="3"/>
      <c r="B762" s="218">
        <f>+Datos!B753</f>
        <v>2009</v>
      </c>
      <c r="C762" s="219">
        <f>+Datos!C753</f>
        <v>1</v>
      </c>
      <c r="D762" s="220">
        <f>+Datos!D753</f>
        <v>18</v>
      </c>
      <c r="E762" s="221">
        <f>+Datos!E753</f>
        <v>5.1536669699999997</v>
      </c>
      <c r="F762" s="222">
        <f>+Datos!F753</f>
        <v>6.0720950314858619</v>
      </c>
      <c r="G762" s="223">
        <f>+Datos!G753</f>
        <v>1</v>
      </c>
      <c r="H762" s="224">
        <f t="shared" si="135"/>
        <v>6.0720950314858619</v>
      </c>
      <c r="I762" s="225">
        <f t="shared" si="136"/>
        <v>-0.9184280614858622</v>
      </c>
      <c r="J762" s="226">
        <f t="shared" si="137"/>
        <v>95.511398284334504</v>
      </c>
      <c r="K762" s="227">
        <f t="shared" si="132"/>
        <v>129.19321646615268</v>
      </c>
      <c r="L762" s="226">
        <f t="shared" si="143"/>
        <v>-0.47197168562291836</v>
      </c>
      <c r="M762" s="228">
        <f t="shared" si="141"/>
        <v>5.6256386556229181</v>
      </c>
      <c r="N762" s="229">
        <f t="shared" si="142"/>
        <v>0.44645637586294384</v>
      </c>
      <c r="O762" s="229">
        <f t="shared" si="138"/>
        <v>0</v>
      </c>
      <c r="P762" s="229">
        <f t="shared" si="139"/>
        <v>-0.44645637586294384</v>
      </c>
      <c r="Q762" s="230">
        <f t="shared" si="133"/>
        <v>15.193216466152677</v>
      </c>
      <c r="R762" s="231">
        <f t="shared" si="134"/>
        <v>129.19321646615268</v>
      </c>
      <c r="S762" s="3"/>
      <c r="T762" s="3"/>
      <c r="U762" s="3"/>
      <c r="V762" s="3"/>
      <c r="W762" s="233">
        <f t="shared" si="140"/>
        <v>39831</v>
      </c>
    </row>
    <row r="763" spans="1:23" s="234" customFormat="1" x14ac:dyDescent="0.25">
      <c r="A763" s="3"/>
      <c r="B763" s="218">
        <f>+Datos!B754</f>
        <v>2009</v>
      </c>
      <c r="C763" s="219">
        <f>+Datos!C754</f>
        <v>1</v>
      </c>
      <c r="D763" s="220">
        <f>+Datos!D754</f>
        <v>19</v>
      </c>
      <c r="E763" s="221">
        <f>+Datos!E754</f>
        <v>0</v>
      </c>
      <c r="F763" s="222">
        <f>+Datos!F754</f>
        <v>6.0640151128133395</v>
      </c>
      <c r="G763" s="223">
        <f>+Datos!G754</f>
        <v>1</v>
      </c>
      <c r="H763" s="224">
        <f t="shared" si="135"/>
        <v>6.0640151128133395</v>
      </c>
      <c r="I763" s="225">
        <f t="shared" si="136"/>
        <v>-6.0640151128133395</v>
      </c>
      <c r="J763" s="226">
        <f t="shared" si="137"/>
        <v>92.452873430522985</v>
      </c>
      <c r="K763" s="227">
        <f t="shared" si="132"/>
        <v>126.13469161234116</v>
      </c>
      <c r="L763" s="226">
        <f t="shared" si="143"/>
        <v>-3.0585248538115195</v>
      </c>
      <c r="M763" s="228">
        <f t="shared" si="141"/>
        <v>3.0585248538115195</v>
      </c>
      <c r="N763" s="229">
        <f t="shared" si="142"/>
        <v>3.00549025900182</v>
      </c>
      <c r="O763" s="229">
        <f t="shared" si="138"/>
        <v>0</v>
      </c>
      <c r="P763" s="229">
        <f t="shared" si="139"/>
        <v>-3.00549025900182</v>
      </c>
      <c r="Q763" s="230">
        <f t="shared" si="133"/>
        <v>12.134691612341157</v>
      </c>
      <c r="R763" s="231">
        <f t="shared" si="134"/>
        <v>126.13469161234116</v>
      </c>
      <c r="S763" s="3"/>
      <c r="T763" s="3"/>
      <c r="U763" s="3"/>
      <c r="V763" s="3"/>
      <c r="W763" s="233">
        <f t="shared" si="140"/>
        <v>39832</v>
      </c>
    </row>
    <row r="764" spans="1:23" s="234" customFormat="1" x14ac:dyDescent="0.25">
      <c r="A764" s="3"/>
      <c r="B764" s="218">
        <f>+Datos!B755</f>
        <v>2009</v>
      </c>
      <c r="C764" s="219">
        <f>+Datos!C755</f>
        <v>1</v>
      </c>
      <c r="D764" s="220">
        <f>+Datos!D755</f>
        <v>20</v>
      </c>
      <c r="E764" s="221">
        <f>+Datos!E755</f>
        <v>0</v>
      </c>
      <c r="F764" s="222">
        <f>+Datos!F755</f>
        <v>6.0551085081442908</v>
      </c>
      <c r="G764" s="223">
        <f>+Datos!G755</f>
        <v>1</v>
      </c>
      <c r="H764" s="224">
        <f t="shared" si="135"/>
        <v>6.0551085081442908</v>
      </c>
      <c r="I764" s="225">
        <f t="shared" si="136"/>
        <v>-6.0551085081442908</v>
      </c>
      <c r="J764" s="226">
        <f t="shared" si="137"/>
        <v>89.496568664174802</v>
      </c>
      <c r="K764" s="227">
        <f t="shared" si="132"/>
        <v>123.17838684599297</v>
      </c>
      <c r="L764" s="226">
        <f t="shared" si="143"/>
        <v>-2.9563047663481825</v>
      </c>
      <c r="M764" s="228">
        <f t="shared" si="141"/>
        <v>2.9563047663481825</v>
      </c>
      <c r="N764" s="229">
        <f t="shared" si="142"/>
        <v>3.0988037417961083</v>
      </c>
      <c r="O764" s="229">
        <f t="shared" si="138"/>
        <v>0</v>
      </c>
      <c r="P764" s="229">
        <f t="shared" si="139"/>
        <v>-3.0988037417961083</v>
      </c>
      <c r="Q764" s="230">
        <f t="shared" si="133"/>
        <v>9.1783868459929749</v>
      </c>
      <c r="R764" s="231">
        <f t="shared" si="134"/>
        <v>123.17838684599297</v>
      </c>
      <c r="S764" s="3"/>
      <c r="T764" s="3"/>
      <c r="U764" s="3"/>
      <c r="V764" s="3"/>
      <c r="W764" s="233">
        <f t="shared" si="140"/>
        <v>39833</v>
      </c>
    </row>
    <row r="765" spans="1:23" s="234" customFormat="1" x14ac:dyDescent="0.25">
      <c r="A765" s="3"/>
      <c r="B765" s="218">
        <f>+Datos!B756</f>
        <v>2009</v>
      </c>
      <c r="C765" s="219">
        <f>+Datos!C756</f>
        <v>1</v>
      </c>
      <c r="D765" s="220">
        <f>+Datos!D756</f>
        <v>21</v>
      </c>
      <c r="E765" s="221">
        <f>+Datos!E756</f>
        <v>0</v>
      </c>
      <c r="F765" s="222">
        <f>+Datos!F756</f>
        <v>6.0453928101528547</v>
      </c>
      <c r="G765" s="223">
        <f>+Datos!G756</f>
        <v>1</v>
      </c>
      <c r="H765" s="224">
        <f t="shared" si="135"/>
        <v>6.0453928101528547</v>
      </c>
      <c r="I765" s="225">
        <f t="shared" si="136"/>
        <v>-6.0453928101528547</v>
      </c>
      <c r="J765" s="226">
        <f t="shared" si="137"/>
        <v>86.63931346485893</v>
      </c>
      <c r="K765" s="227">
        <f t="shared" si="132"/>
        <v>120.32113164667712</v>
      </c>
      <c r="L765" s="226">
        <f t="shared" si="143"/>
        <v>-2.8572551993158584</v>
      </c>
      <c r="M765" s="228">
        <f t="shared" si="141"/>
        <v>2.8572551993158584</v>
      </c>
      <c r="N765" s="229">
        <f t="shared" si="142"/>
        <v>3.1881376108369963</v>
      </c>
      <c r="O765" s="229">
        <f t="shared" si="138"/>
        <v>0</v>
      </c>
      <c r="P765" s="229">
        <f t="shared" si="139"/>
        <v>-3.1881376108369963</v>
      </c>
      <c r="Q765" s="230">
        <f t="shared" si="133"/>
        <v>6.3211316466771166</v>
      </c>
      <c r="R765" s="231">
        <f t="shared" si="134"/>
        <v>120.32113164667712</v>
      </c>
      <c r="S765" s="3"/>
      <c r="T765" s="3"/>
      <c r="U765" s="3"/>
      <c r="V765" s="3"/>
      <c r="W765" s="233">
        <f t="shared" si="140"/>
        <v>39834</v>
      </c>
    </row>
    <row r="766" spans="1:23" s="234" customFormat="1" x14ac:dyDescent="0.25">
      <c r="A766" s="3"/>
      <c r="B766" s="218">
        <f>+Datos!B757</f>
        <v>2009</v>
      </c>
      <c r="C766" s="219">
        <f>+Datos!C757</f>
        <v>1</v>
      </c>
      <c r="D766" s="220">
        <f>+Datos!D757</f>
        <v>22</v>
      </c>
      <c r="E766" s="221">
        <f>+Datos!E757</f>
        <v>0</v>
      </c>
      <c r="F766" s="222">
        <f>+Datos!F757</f>
        <v>6.0348854939035412</v>
      </c>
      <c r="G766" s="223">
        <f>+Datos!G757</f>
        <v>1</v>
      </c>
      <c r="H766" s="224">
        <f t="shared" si="135"/>
        <v>6.0348854939035412</v>
      </c>
      <c r="I766" s="225">
        <f t="shared" si="136"/>
        <v>-6.0348854939035412</v>
      </c>
      <c r="J766" s="226">
        <f t="shared" si="137"/>
        <v>83.878008726865133</v>
      </c>
      <c r="K766" s="227">
        <f t="shared" si="132"/>
        <v>117.55982690868331</v>
      </c>
      <c r="L766" s="226">
        <f t="shared" si="143"/>
        <v>-2.7613047379938109</v>
      </c>
      <c r="M766" s="228">
        <f t="shared" si="141"/>
        <v>2.7613047379938109</v>
      </c>
      <c r="N766" s="229">
        <f t="shared" si="142"/>
        <v>3.2735807559097303</v>
      </c>
      <c r="O766" s="229">
        <f t="shared" si="138"/>
        <v>0</v>
      </c>
      <c r="P766" s="229">
        <f t="shared" si="139"/>
        <v>-3.2735807559097303</v>
      </c>
      <c r="Q766" s="230">
        <f t="shared" si="133"/>
        <v>3.5598269086833056</v>
      </c>
      <c r="R766" s="231">
        <f t="shared" si="134"/>
        <v>117.55982690868331</v>
      </c>
      <c r="S766" s="3"/>
      <c r="T766" s="3"/>
      <c r="U766" s="3"/>
      <c r="V766" s="3"/>
      <c r="W766" s="233">
        <f t="shared" si="140"/>
        <v>39835</v>
      </c>
    </row>
    <row r="767" spans="1:23" s="234" customFormat="1" x14ac:dyDescent="0.25">
      <c r="A767" s="3"/>
      <c r="B767" s="218">
        <f>+Datos!B758</f>
        <v>2009</v>
      </c>
      <c r="C767" s="219">
        <f>+Datos!C758</f>
        <v>1</v>
      </c>
      <c r="D767" s="220">
        <f>+Datos!D758</f>
        <v>23</v>
      </c>
      <c r="E767" s="221">
        <f>+Datos!E758</f>
        <v>1.05176878</v>
      </c>
      <c r="F767" s="222">
        <f>+Datos!F758</f>
        <v>6.0236039168512239</v>
      </c>
      <c r="G767" s="223">
        <f>+Datos!G758</f>
        <v>1</v>
      </c>
      <c r="H767" s="224">
        <f t="shared" si="135"/>
        <v>6.0236039168512239</v>
      </c>
      <c r="I767" s="225">
        <f t="shared" si="136"/>
        <v>-4.9718351368512241</v>
      </c>
      <c r="J767" s="226">
        <f t="shared" si="137"/>
        <v>81.669353227290969</v>
      </c>
      <c r="K767" s="227">
        <f t="shared" si="132"/>
        <v>115.35117140910916</v>
      </c>
      <c r="L767" s="226">
        <f t="shared" si="143"/>
        <v>-2.2086554995741494</v>
      </c>
      <c r="M767" s="228">
        <f t="shared" si="141"/>
        <v>3.2604242795741492</v>
      </c>
      <c r="N767" s="229">
        <f t="shared" si="142"/>
        <v>2.7631796372770747</v>
      </c>
      <c r="O767" s="229">
        <f t="shared" si="138"/>
        <v>0</v>
      </c>
      <c r="P767" s="229">
        <f t="shared" si="139"/>
        <v>-2.7631796372770747</v>
      </c>
      <c r="Q767" s="230">
        <f t="shared" si="133"/>
        <v>1.3511714091091562</v>
      </c>
      <c r="R767" s="231">
        <f t="shared" si="134"/>
        <v>115.35117140910916</v>
      </c>
      <c r="S767" s="3"/>
      <c r="T767" s="3"/>
      <c r="U767" s="3"/>
      <c r="V767" s="3"/>
      <c r="W767" s="233">
        <f t="shared" si="140"/>
        <v>39836</v>
      </c>
    </row>
    <row r="768" spans="1:23" s="234" customFormat="1" x14ac:dyDescent="0.25">
      <c r="A768" s="3"/>
      <c r="B768" s="218">
        <f>+Datos!B759</f>
        <v>2009</v>
      </c>
      <c r="C768" s="219">
        <f>+Datos!C759</f>
        <v>1</v>
      </c>
      <c r="D768" s="220">
        <f>+Datos!D759</f>
        <v>24</v>
      </c>
      <c r="E768" s="221">
        <f>+Datos!E759</f>
        <v>0</v>
      </c>
      <c r="F768" s="222">
        <f>+Datos!F759</f>
        <v>6.0115653188411455</v>
      </c>
      <c r="G768" s="223">
        <f>+Datos!G759</f>
        <v>1</v>
      </c>
      <c r="H768" s="224">
        <f t="shared" si="135"/>
        <v>6.0115653188411455</v>
      </c>
      <c r="I768" s="225">
        <f t="shared" si="136"/>
        <v>-6.0115653188411455</v>
      </c>
      <c r="J768" s="226">
        <f t="shared" si="137"/>
        <v>79.076344248523228</v>
      </c>
      <c r="K768" s="227">
        <f t="shared" si="132"/>
        <v>112.7581624303414</v>
      </c>
      <c r="L768" s="226">
        <f t="shared" si="143"/>
        <v>-2.5930089787677559</v>
      </c>
      <c r="M768" s="228">
        <f t="shared" si="141"/>
        <v>2.5930089787677559</v>
      </c>
      <c r="N768" s="229">
        <f t="shared" si="142"/>
        <v>3.4185563400733896</v>
      </c>
      <c r="O768" s="229">
        <f t="shared" si="138"/>
        <v>0</v>
      </c>
      <c r="P768" s="229">
        <f t="shared" si="139"/>
        <v>-3.4185563400733896</v>
      </c>
      <c r="Q768" s="230">
        <f t="shared" si="133"/>
        <v>0</v>
      </c>
      <c r="R768" s="231">
        <f t="shared" si="134"/>
        <v>112.7581624303414</v>
      </c>
      <c r="S768" s="3"/>
      <c r="T768" s="3"/>
      <c r="U768" s="3"/>
      <c r="V768" s="3"/>
      <c r="W768" s="233">
        <f t="shared" si="140"/>
        <v>39837</v>
      </c>
    </row>
    <row r="769" spans="1:23" s="234" customFormat="1" x14ac:dyDescent="0.25">
      <c r="A769" s="3"/>
      <c r="B769" s="218">
        <f>+Datos!B760</f>
        <v>2009</v>
      </c>
      <c r="C769" s="219">
        <f>+Datos!C760</f>
        <v>1</v>
      </c>
      <c r="D769" s="220">
        <f>+Datos!D760</f>
        <v>25</v>
      </c>
      <c r="E769" s="221">
        <f>+Datos!E760</f>
        <v>8.57191467</v>
      </c>
      <c r="F769" s="222">
        <f>+Datos!F760</f>
        <v>5.9987868221089196</v>
      </c>
      <c r="G769" s="223">
        <f>+Datos!G760</f>
        <v>1</v>
      </c>
      <c r="H769" s="224">
        <f t="shared" si="135"/>
        <v>5.9987868221089196</v>
      </c>
      <c r="I769" s="225">
        <f t="shared" si="136"/>
        <v>2.5731278478910804</v>
      </c>
      <c r="J769" s="226">
        <f t="shared" si="137"/>
        <v>81.649472096414314</v>
      </c>
      <c r="K769" s="227">
        <f t="shared" si="132"/>
        <v>115.3312902782325</v>
      </c>
      <c r="L769" s="226">
        <f t="shared" si="143"/>
        <v>2.5731278478911008</v>
      </c>
      <c r="M769" s="228">
        <f t="shared" si="141"/>
        <v>5.9987868221089196</v>
      </c>
      <c r="N769" s="229">
        <f t="shared" si="142"/>
        <v>0</v>
      </c>
      <c r="O769" s="229">
        <f t="shared" si="138"/>
        <v>0</v>
      </c>
      <c r="P769" s="229">
        <f t="shared" si="139"/>
        <v>0</v>
      </c>
      <c r="Q769" s="230">
        <f t="shared" si="133"/>
        <v>1.3312902782325011</v>
      </c>
      <c r="R769" s="231">
        <f t="shared" si="134"/>
        <v>115.3312902782325</v>
      </c>
      <c r="S769" s="3"/>
      <c r="T769" s="3"/>
      <c r="U769" s="3"/>
      <c r="V769" s="3"/>
      <c r="W769" s="233">
        <f t="shared" si="140"/>
        <v>39838</v>
      </c>
    </row>
    <row r="770" spans="1:23" s="234" customFormat="1" x14ac:dyDescent="0.25">
      <c r="A770" s="3"/>
      <c r="B770" s="218">
        <f>+Datos!B761</f>
        <v>2009</v>
      </c>
      <c r="C770" s="219">
        <f>+Datos!C761</f>
        <v>1</v>
      </c>
      <c r="D770" s="220">
        <f>+Datos!D761</f>
        <v>26</v>
      </c>
      <c r="E770" s="221">
        <f>+Datos!E761</f>
        <v>0</v>
      </c>
      <c r="F770" s="222">
        <f>+Datos!F761</f>
        <v>5.9852854312805235</v>
      </c>
      <c r="G770" s="223">
        <f>+Datos!G761</f>
        <v>1</v>
      </c>
      <c r="H770" s="224">
        <f t="shared" si="135"/>
        <v>5.9852854312805235</v>
      </c>
      <c r="I770" s="225">
        <f t="shared" si="136"/>
        <v>-5.9852854312805235</v>
      </c>
      <c r="J770" s="226">
        <f t="shared" si="137"/>
        <v>79.068246010967954</v>
      </c>
      <c r="K770" s="227">
        <f t="shared" si="132"/>
        <v>112.75006419278614</v>
      </c>
      <c r="L770" s="226">
        <f t="shared" si="143"/>
        <v>-2.5812260854463602</v>
      </c>
      <c r="M770" s="228">
        <f t="shared" si="141"/>
        <v>2.5812260854463602</v>
      </c>
      <c r="N770" s="229">
        <f t="shared" si="142"/>
        <v>3.4040593458341633</v>
      </c>
      <c r="O770" s="229">
        <f t="shared" si="138"/>
        <v>0</v>
      </c>
      <c r="P770" s="229">
        <f t="shared" si="139"/>
        <v>-3.4040593458341633</v>
      </c>
      <c r="Q770" s="230">
        <f t="shared" si="133"/>
        <v>0</v>
      </c>
      <c r="R770" s="231">
        <f t="shared" si="134"/>
        <v>112.75006419278614</v>
      </c>
      <c r="S770" s="3"/>
      <c r="T770" s="3"/>
      <c r="U770" s="3"/>
      <c r="V770" s="3"/>
      <c r="W770" s="233">
        <f t="shared" si="140"/>
        <v>39839</v>
      </c>
    </row>
    <row r="771" spans="1:23" s="234" customFormat="1" x14ac:dyDescent="0.25">
      <c r="A771" s="3"/>
      <c r="B771" s="218">
        <f>+Datos!B762</f>
        <v>2009</v>
      </c>
      <c r="C771" s="219">
        <f>+Datos!C762</f>
        <v>1</v>
      </c>
      <c r="D771" s="220">
        <f>+Datos!D762</f>
        <v>27</v>
      </c>
      <c r="E771" s="221">
        <f>+Datos!E762</f>
        <v>0</v>
      </c>
      <c r="F771" s="222">
        <f>+Datos!F762</f>
        <v>5.9710780333723035</v>
      </c>
      <c r="G771" s="223">
        <f>+Datos!G762</f>
        <v>1</v>
      </c>
      <c r="H771" s="224">
        <f t="shared" si="135"/>
        <v>5.9710780333723035</v>
      </c>
      <c r="I771" s="225">
        <f t="shared" si="136"/>
        <v>-5.9710780333723035</v>
      </c>
      <c r="J771" s="226">
        <f t="shared" si="137"/>
        <v>76.574460373756096</v>
      </c>
      <c r="K771" s="227">
        <f t="shared" si="132"/>
        <v>110.25627855557428</v>
      </c>
      <c r="L771" s="226">
        <f t="shared" si="143"/>
        <v>-2.4937856372118574</v>
      </c>
      <c r="M771" s="228">
        <f t="shared" si="141"/>
        <v>2.4937856372118574</v>
      </c>
      <c r="N771" s="229">
        <f t="shared" si="142"/>
        <v>3.4772923961604461</v>
      </c>
      <c r="O771" s="229">
        <f t="shared" si="138"/>
        <v>0</v>
      </c>
      <c r="P771" s="229">
        <f t="shared" si="139"/>
        <v>-3.4772923961604461</v>
      </c>
      <c r="Q771" s="230">
        <f t="shared" si="133"/>
        <v>0</v>
      </c>
      <c r="R771" s="231">
        <f t="shared" si="134"/>
        <v>110.25627855557428</v>
      </c>
      <c r="S771" s="3"/>
      <c r="T771" s="3"/>
      <c r="U771" s="3"/>
      <c r="V771" s="3"/>
      <c r="W771" s="233">
        <f t="shared" si="140"/>
        <v>39840</v>
      </c>
    </row>
    <row r="772" spans="1:23" s="234" customFormat="1" x14ac:dyDescent="0.25">
      <c r="A772" s="3"/>
      <c r="B772" s="218">
        <f>+Datos!B763</f>
        <v>2009</v>
      </c>
      <c r="C772" s="219">
        <f>+Datos!C763</f>
        <v>1</v>
      </c>
      <c r="D772" s="220">
        <f>+Datos!D763</f>
        <v>28</v>
      </c>
      <c r="E772" s="221">
        <f>+Datos!E763</f>
        <v>4.3648405099999996</v>
      </c>
      <c r="F772" s="222">
        <f>+Datos!F763</f>
        <v>5.9561813977909752</v>
      </c>
      <c r="G772" s="223">
        <f>+Datos!G763</f>
        <v>1</v>
      </c>
      <c r="H772" s="224">
        <f t="shared" si="135"/>
        <v>5.9561813977909752</v>
      </c>
      <c r="I772" s="225">
        <f t="shared" si="136"/>
        <v>-1.5913408877909756</v>
      </c>
      <c r="J772" s="226">
        <f t="shared" si="137"/>
        <v>75.923224077415412</v>
      </c>
      <c r="K772" s="227">
        <f t="shared" si="132"/>
        <v>109.60504225923358</v>
      </c>
      <c r="L772" s="226">
        <f t="shared" si="143"/>
        <v>-0.65123629634069857</v>
      </c>
      <c r="M772" s="228">
        <f t="shared" si="141"/>
        <v>5.0160768063406982</v>
      </c>
      <c r="N772" s="229">
        <f t="shared" si="142"/>
        <v>0.94010459145027703</v>
      </c>
      <c r="O772" s="229">
        <f t="shared" si="138"/>
        <v>0</v>
      </c>
      <c r="P772" s="229">
        <f t="shared" si="139"/>
        <v>-0.94010459145027703</v>
      </c>
      <c r="Q772" s="230">
        <f t="shared" si="133"/>
        <v>0</v>
      </c>
      <c r="R772" s="231">
        <f t="shared" si="134"/>
        <v>109.60504225923358</v>
      </c>
      <c r="S772" s="3"/>
      <c r="T772" s="3"/>
      <c r="U772" s="3"/>
      <c r="V772" s="3"/>
      <c r="W772" s="233">
        <f t="shared" si="140"/>
        <v>39841</v>
      </c>
    </row>
    <row r="773" spans="1:23" s="234" customFormat="1" x14ac:dyDescent="0.25">
      <c r="A773" s="3"/>
      <c r="B773" s="218">
        <f>+Datos!B764</f>
        <v>2009</v>
      </c>
      <c r="C773" s="219">
        <f>+Datos!C764</f>
        <v>1</v>
      </c>
      <c r="D773" s="220">
        <f>+Datos!D764</f>
        <v>29</v>
      </c>
      <c r="E773" s="221">
        <f>+Datos!E764</f>
        <v>0</v>
      </c>
      <c r="F773" s="222">
        <f>+Datos!F764</f>
        <v>5.9406121763336213</v>
      </c>
      <c r="G773" s="223">
        <f>+Datos!G764</f>
        <v>1</v>
      </c>
      <c r="H773" s="224">
        <f t="shared" si="135"/>
        <v>5.9406121763336213</v>
      </c>
      <c r="I773" s="225">
        <f t="shared" si="136"/>
        <v>-5.9406121763336213</v>
      </c>
      <c r="J773" s="226">
        <f t="shared" si="137"/>
        <v>73.540655397110726</v>
      </c>
      <c r="K773" s="227">
        <f t="shared" si="132"/>
        <v>107.22247357892891</v>
      </c>
      <c r="L773" s="226">
        <f t="shared" si="143"/>
        <v>-2.3825686803046722</v>
      </c>
      <c r="M773" s="228">
        <f t="shared" si="141"/>
        <v>2.3825686803046722</v>
      </c>
      <c r="N773" s="229">
        <f t="shared" si="142"/>
        <v>3.5580434960289491</v>
      </c>
      <c r="O773" s="229">
        <f t="shared" si="138"/>
        <v>0</v>
      </c>
      <c r="P773" s="229">
        <f t="shared" si="139"/>
        <v>-3.5580434960289491</v>
      </c>
      <c r="Q773" s="230">
        <f t="shared" si="133"/>
        <v>0</v>
      </c>
      <c r="R773" s="231">
        <f t="shared" si="134"/>
        <v>107.22247357892891</v>
      </c>
      <c r="S773" s="3"/>
      <c r="T773" s="3"/>
      <c r="U773" s="3"/>
      <c r="V773" s="3"/>
      <c r="W773" s="233">
        <f t="shared" si="140"/>
        <v>39842</v>
      </c>
    </row>
    <row r="774" spans="1:23" s="234" customFormat="1" x14ac:dyDescent="0.25">
      <c r="A774" s="3"/>
      <c r="B774" s="218">
        <f>+Datos!B765</f>
        <v>2009</v>
      </c>
      <c r="C774" s="219">
        <f>+Datos!C765</f>
        <v>1</v>
      </c>
      <c r="D774" s="220">
        <f>+Datos!D765</f>
        <v>30</v>
      </c>
      <c r="E774" s="221">
        <f>+Datos!E765</f>
        <v>0</v>
      </c>
      <c r="F774" s="222">
        <f>+Datos!F765</f>
        <v>5.9243869031876919</v>
      </c>
      <c r="G774" s="223">
        <f>+Datos!G765</f>
        <v>1</v>
      </c>
      <c r="H774" s="224">
        <f t="shared" si="135"/>
        <v>5.9243869031876919</v>
      </c>
      <c r="I774" s="225">
        <f t="shared" si="136"/>
        <v>-5.9243869031876919</v>
      </c>
      <c r="J774" s="226">
        <f t="shared" si="137"/>
        <v>71.239058283821834</v>
      </c>
      <c r="K774" s="227">
        <f t="shared" si="132"/>
        <v>104.92087646564002</v>
      </c>
      <c r="L774" s="226">
        <f t="shared" si="143"/>
        <v>-2.3015971132888922</v>
      </c>
      <c r="M774" s="228">
        <f t="shared" si="141"/>
        <v>2.3015971132888922</v>
      </c>
      <c r="N774" s="229">
        <f t="shared" si="142"/>
        <v>3.6227897898987997</v>
      </c>
      <c r="O774" s="229">
        <f t="shared" si="138"/>
        <v>0</v>
      </c>
      <c r="P774" s="229">
        <f t="shared" si="139"/>
        <v>-3.6227897898987997</v>
      </c>
      <c r="Q774" s="230">
        <f t="shared" si="133"/>
        <v>0</v>
      </c>
      <c r="R774" s="231">
        <f t="shared" si="134"/>
        <v>104.92087646564002</v>
      </c>
      <c r="S774" s="3"/>
      <c r="T774" s="3"/>
      <c r="U774" s="3"/>
      <c r="V774" s="3"/>
      <c r="W774" s="233">
        <f t="shared" si="140"/>
        <v>39843</v>
      </c>
    </row>
    <row r="775" spans="1:23" s="234" customFormat="1" x14ac:dyDescent="0.25">
      <c r="A775" s="3"/>
      <c r="B775" s="218">
        <f>+Datos!B766</f>
        <v>2009</v>
      </c>
      <c r="C775" s="219">
        <f>+Datos!C766</f>
        <v>1</v>
      </c>
      <c r="D775" s="220">
        <f>+Datos!D766</f>
        <v>31</v>
      </c>
      <c r="E775" s="221">
        <f>+Datos!E766</f>
        <v>4.8907251399999998</v>
      </c>
      <c r="F775" s="222">
        <f>+Datos!F766</f>
        <v>5.9075219949310052</v>
      </c>
      <c r="G775" s="223">
        <f>+Datos!G766</f>
        <v>1</v>
      </c>
      <c r="H775" s="224">
        <f t="shared" si="135"/>
        <v>5.9075219949310052</v>
      </c>
      <c r="I775" s="225">
        <f t="shared" si="136"/>
        <v>-1.0167968549310054</v>
      </c>
      <c r="J775" s="226">
        <f t="shared" si="137"/>
        <v>70.851343264733828</v>
      </c>
      <c r="K775" s="227">
        <f t="shared" si="132"/>
        <v>104.53316144655201</v>
      </c>
      <c r="L775" s="226">
        <f t="shared" si="143"/>
        <v>-0.38771501908800587</v>
      </c>
      <c r="M775" s="228">
        <f t="shared" si="141"/>
        <v>5.2784401590880057</v>
      </c>
      <c r="N775" s="229">
        <f t="shared" si="142"/>
        <v>0.62908183584299948</v>
      </c>
      <c r="O775" s="229">
        <f t="shared" si="138"/>
        <v>0</v>
      </c>
      <c r="P775" s="229">
        <f t="shared" si="139"/>
        <v>-0.62908183584299948</v>
      </c>
      <c r="Q775" s="230">
        <f t="shared" si="133"/>
        <v>0</v>
      </c>
      <c r="R775" s="231">
        <f t="shared" si="134"/>
        <v>104.53316144655201</v>
      </c>
      <c r="S775" s="3"/>
      <c r="T775" s="3"/>
      <c r="U775" s="3"/>
      <c r="V775" s="3"/>
      <c r="W775" s="233">
        <f t="shared" si="140"/>
        <v>39844</v>
      </c>
    </row>
    <row r="776" spans="1:23" s="234" customFormat="1" x14ac:dyDescent="0.25">
      <c r="A776" s="3"/>
      <c r="B776" s="218">
        <f>+Datos!B767</f>
        <v>2009</v>
      </c>
      <c r="C776" s="219">
        <f>+Datos!C767</f>
        <v>2</v>
      </c>
      <c r="D776" s="220">
        <f>+Datos!D767</f>
        <v>1</v>
      </c>
      <c r="E776" s="221">
        <f>+Datos!E767</f>
        <v>0.37890631000000002</v>
      </c>
      <c r="F776" s="222">
        <f>+Datos!F767</f>
        <v>5.8900337505317468</v>
      </c>
      <c r="G776" s="223">
        <f>+Datos!G767</f>
        <v>1</v>
      </c>
      <c r="H776" s="224">
        <f t="shared" si="135"/>
        <v>5.8900337505317468</v>
      </c>
      <c r="I776" s="225">
        <f t="shared" si="136"/>
        <v>-5.5111274405317472</v>
      </c>
      <c r="J776" s="226">
        <f t="shared" si="137"/>
        <v>68.786314463782517</v>
      </c>
      <c r="K776" s="227">
        <f t="shared" si="132"/>
        <v>102.46813264560069</v>
      </c>
      <c r="L776" s="226">
        <f t="shared" si="143"/>
        <v>-2.0650288009513247</v>
      </c>
      <c r="M776" s="228">
        <f t="shared" si="141"/>
        <v>2.4439351109513248</v>
      </c>
      <c r="N776" s="229">
        <f t="shared" si="142"/>
        <v>3.4460986395804221</v>
      </c>
      <c r="O776" s="229">
        <f t="shared" si="138"/>
        <v>0</v>
      </c>
      <c r="P776" s="229">
        <f t="shared" si="139"/>
        <v>-3.4460986395804221</v>
      </c>
      <c r="Q776" s="230">
        <f t="shared" si="133"/>
        <v>0</v>
      </c>
      <c r="R776" s="231">
        <f t="shared" si="134"/>
        <v>102.46813264560069</v>
      </c>
      <c r="S776" s="3"/>
      <c r="T776" s="3"/>
      <c r="U776" s="3"/>
      <c r="V776" s="3"/>
      <c r="W776" s="233">
        <f t="shared" si="140"/>
        <v>39845</v>
      </c>
    </row>
    <row r="777" spans="1:23" s="234" customFormat="1" x14ac:dyDescent="0.25">
      <c r="A777" s="3"/>
      <c r="B777" s="218">
        <f>+Datos!B768</f>
        <v>2009</v>
      </c>
      <c r="C777" s="219">
        <f>+Datos!C768</f>
        <v>2</v>
      </c>
      <c r="D777" s="220">
        <f>+Datos!D768</f>
        <v>2</v>
      </c>
      <c r="E777" s="221">
        <f>+Datos!E768</f>
        <v>7.4265642200000004</v>
      </c>
      <c r="F777" s="222">
        <f>+Datos!F768</f>
        <v>5.8719383513484704</v>
      </c>
      <c r="G777" s="223">
        <f>+Datos!G768</f>
        <v>1</v>
      </c>
      <c r="H777" s="224">
        <f t="shared" si="135"/>
        <v>5.8719383513484704</v>
      </c>
      <c r="I777" s="225">
        <f t="shared" si="136"/>
        <v>1.55462586865153</v>
      </c>
      <c r="J777" s="226">
        <f t="shared" si="137"/>
        <v>70.340940332434045</v>
      </c>
      <c r="K777" s="227">
        <f t="shared" si="132"/>
        <v>104.02275851425222</v>
      </c>
      <c r="L777" s="226">
        <f t="shared" si="143"/>
        <v>1.5546258686515273</v>
      </c>
      <c r="M777" s="228">
        <f t="shared" si="141"/>
        <v>5.8719383513484704</v>
      </c>
      <c r="N777" s="229">
        <f t="shared" si="142"/>
        <v>0</v>
      </c>
      <c r="O777" s="229">
        <f t="shared" si="138"/>
        <v>0</v>
      </c>
      <c r="P777" s="229">
        <f t="shared" si="139"/>
        <v>0</v>
      </c>
      <c r="Q777" s="230">
        <f t="shared" si="133"/>
        <v>0</v>
      </c>
      <c r="R777" s="231">
        <f t="shared" si="134"/>
        <v>104.02275851425222</v>
      </c>
      <c r="S777" s="3"/>
      <c r="T777" s="3"/>
      <c r="U777" s="3"/>
      <c r="V777" s="3"/>
      <c r="W777" s="233">
        <f t="shared" si="140"/>
        <v>39846</v>
      </c>
    </row>
    <row r="778" spans="1:23" s="234" customFormat="1" x14ac:dyDescent="0.25">
      <c r="A778" s="3"/>
      <c r="B778" s="218">
        <f>+Datos!B769</f>
        <v>2009</v>
      </c>
      <c r="C778" s="219">
        <f>+Datos!C769</f>
        <v>2</v>
      </c>
      <c r="D778" s="220">
        <f>+Datos!D769</f>
        <v>3</v>
      </c>
      <c r="E778" s="221">
        <f>+Datos!E769</f>
        <v>11.139846800000001</v>
      </c>
      <c r="F778" s="222">
        <f>+Datos!F769</f>
        <v>5.853251861130099</v>
      </c>
      <c r="G778" s="223">
        <f>+Datos!G769</f>
        <v>1</v>
      </c>
      <c r="H778" s="224">
        <f t="shared" si="135"/>
        <v>5.853251861130099</v>
      </c>
      <c r="I778" s="225">
        <f t="shared" si="136"/>
        <v>5.2865949388699018</v>
      </c>
      <c r="J778" s="226">
        <f t="shared" si="137"/>
        <v>75.627535271303941</v>
      </c>
      <c r="K778" s="227">
        <f t="shared" si="132"/>
        <v>109.30935345312213</v>
      </c>
      <c r="L778" s="226">
        <f t="shared" si="143"/>
        <v>5.2865949388699107</v>
      </c>
      <c r="M778" s="228">
        <f t="shared" si="141"/>
        <v>5.853251861130099</v>
      </c>
      <c r="N778" s="229">
        <f t="shared" si="142"/>
        <v>0</v>
      </c>
      <c r="O778" s="229">
        <f t="shared" si="138"/>
        <v>0</v>
      </c>
      <c r="P778" s="229">
        <f t="shared" si="139"/>
        <v>0</v>
      </c>
      <c r="Q778" s="230">
        <f t="shared" si="133"/>
        <v>0</v>
      </c>
      <c r="R778" s="231">
        <f t="shared" si="134"/>
        <v>109.30935345312213</v>
      </c>
      <c r="S778" s="3"/>
      <c r="T778" s="3"/>
      <c r="U778" s="3"/>
      <c r="V778" s="3"/>
      <c r="W778" s="233">
        <f t="shared" si="140"/>
        <v>39847</v>
      </c>
    </row>
    <row r="779" spans="1:23" s="234" customFormat="1" x14ac:dyDescent="0.25">
      <c r="A779" s="3"/>
      <c r="B779" s="218">
        <f>+Datos!B770</f>
        <v>2009</v>
      </c>
      <c r="C779" s="219">
        <f>+Datos!C770</f>
        <v>2</v>
      </c>
      <c r="D779" s="220">
        <f>+Datos!D770</f>
        <v>4</v>
      </c>
      <c r="E779" s="221">
        <f>+Datos!E770</f>
        <v>0</v>
      </c>
      <c r="F779" s="222">
        <f>+Datos!F770</f>
        <v>5.8339902260159207</v>
      </c>
      <c r="G779" s="223">
        <f>+Datos!G770</f>
        <v>1</v>
      </c>
      <c r="H779" s="224">
        <f t="shared" si="135"/>
        <v>5.8339902260159207</v>
      </c>
      <c r="I779" s="225">
        <f t="shared" si="136"/>
        <v>-5.8339902260159207</v>
      </c>
      <c r="J779" s="226">
        <f t="shared" si="137"/>
        <v>73.296177964968564</v>
      </c>
      <c r="K779" s="227">
        <f t="shared" si="132"/>
        <v>106.97799614678675</v>
      </c>
      <c r="L779" s="226">
        <f t="shared" si="143"/>
        <v>-2.3313573063353772</v>
      </c>
      <c r="M779" s="228">
        <f t="shared" si="141"/>
        <v>2.3313573063353772</v>
      </c>
      <c r="N779" s="229">
        <f t="shared" si="142"/>
        <v>3.5026329196805435</v>
      </c>
      <c r="O779" s="229">
        <f t="shared" si="138"/>
        <v>0</v>
      </c>
      <c r="P779" s="229">
        <f t="shared" si="139"/>
        <v>-3.5026329196805435</v>
      </c>
      <c r="Q779" s="230">
        <f t="shared" si="133"/>
        <v>0</v>
      </c>
      <c r="R779" s="231">
        <f t="shared" si="134"/>
        <v>106.97799614678675</v>
      </c>
      <c r="S779" s="3"/>
      <c r="T779" s="3"/>
      <c r="U779" s="3"/>
      <c r="V779" s="3"/>
      <c r="W779" s="233">
        <f t="shared" si="140"/>
        <v>39848</v>
      </c>
    </row>
    <row r="780" spans="1:23" s="234" customFormat="1" x14ac:dyDescent="0.25">
      <c r="A780" s="3"/>
      <c r="B780" s="218">
        <f>+Datos!B771</f>
        <v>2009</v>
      </c>
      <c r="C780" s="219">
        <f>+Datos!C771</f>
        <v>2</v>
      </c>
      <c r="D780" s="220">
        <f>+Datos!D771</f>
        <v>5</v>
      </c>
      <c r="E780" s="221">
        <f>+Datos!E771</f>
        <v>2.8039069200000002</v>
      </c>
      <c r="F780" s="222">
        <f>+Datos!F771</f>
        <v>5.814169274535594</v>
      </c>
      <c r="G780" s="223">
        <f>+Datos!G771</f>
        <v>1</v>
      </c>
      <c r="H780" s="224">
        <f t="shared" si="135"/>
        <v>5.814169274535594</v>
      </c>
      <c r="I780" s="225">
        <f t="shared" si="136"/>
        <v>-3.0102623545355938</v>
      </c>
      <c r="J780" s="226">
        <f t="shared" si="137"/>
        <v>72.121478398913339</v>
      </c>
      <c r="K780" s="227">
        <f t="shared" si="132"/>
        <v>105.80329658073151</v>
      </c>
      <c r="L780" s="226">
        <f t="shared" si="143"/>
        <v>-1.1746995660552386</v>
      </c>
      <c r="M780" s="228">
        <f t="shared" si="141"/>
        <v>3.9786064860552388</v>
      </c>
      <c r="N780" s="229">
        <f t="shared" si="142"/>
        <v>1.8355627884803551</v>
      </c>
      <c r="O780" s="229">
        <f t="shared" si="138"/>
        <v>0</v>
      </c>
      <c r="P780" s="229">
        <f t="shared" si="139"/>
        <v>-1.8355627884803551</v>
      </c>
      <c r="Q780" s="230">
        <f t="shared" si="133"/>
        <v>0</v>
      </c>
      <c r="R780" s="231">
        <f t="shared" si="134"/>
        <v>105.80329658073151</v>
      </c>
      <c r="S780" s="3"/>
      <c r="T780" s="3"/>
      <c r="U780" s="3"/>
      <c r="V780" s="3"/>
      <c r="W780" s="233">
        <f t="shared" si="140"/>
        <v>39849</v>
      </c>
    </row>
    <row r="781" spans="1:23" s="234" customFormat="1" x14ac:dyDescent="0.25">
      <c r="A781" s="3"/>
      <c r="B781" s="218">
        <f>+Datos!B772</f>
        <v>2009</v>
      </c>
      <c r="C781" s="219">
        <f>+Datos!C772</f>
        <v>2</v>
      </c>
      <c r="D781" s="220">
        <f>+Datos!D772</f>
        <v>6</v>
      </c>
      <c r="E781" s="221">
        <f>+Datos!E772</f>
        <v>14.6257839</v>
      </c>
      <c r="F781" s="222">
        <f>+Datos!F772</f>
        <v>5.7938047176091434</v>
      </c>
      <c r="G781" s="223">
        <f>+Datos!G772</f>
        <v>1</v>
      </c>
      <c r="H781" s="224">
        <f t="shared" si="135"/>
        <v>5.7938047176091434</v>
      </c>
      <c r="I781" s="225">
        <f t="shared" si="136"/>
        <v>8.8319791823908567</v>
      </c>
      <c r="J781" s="226">
        <f t="shared" si="137"/>
        <v>80.953457581304193</v>
      </c>
      <c r="K781" s="227">
        <f t="shared" si="132"/>
        <v>114.63527576312237</v>
      </c>
      <c r="L781" s="226">
        <f t="shared" si="143"/>
        <v>8.8319791823908531</v>
      </c>
      <c r="M781" s="228">
        <f t="shared" si="141"/>
        <v>5.7938047176091434</v>
      </c>
      <c r="N781" s="229">
        <f t="shared" si="142"/>
        <v>0</v>
      </c>
      <c r="O781" s="229">
        <f t="shared" si="138"/>
        <v>0</v>
      </c>
      <c r="P781" s="229">
        <f t="shared" si="139"/>
        <v>0</v>
      </c>
      <c r="Q781" s="230">
        <f t="shared" si="133"/>
        <v>0.63527576312236533</v>
      </c>
      <c r="R781" s="231">
        <f t="shared" si="134"/>
        <v>114.63527576312237</v>
      </c>
      <c r="S781" s="3"/>
      <c r="T781" s="3"/>
      <c r="U781" s="3"/>
      <c r="V781" s="3"/>
      <c r="W781" s="233">
        <f t="shared" si="140"/>
        <v>39850</v>
      </c>
    </row>
    <row r="782" spans="1:23" s="234" customFormat="1" x14ac:dyDescent="0.25">
      <c r="A782" s="3"/>
      <c r="B782" s="218">
        <f>+Datos!B773</f>
        <v>2009</v>
      </c>
      <c r="C782" s="219">
        <f>+Datos!C773</f>
        <v>2</v>
      </c>
      <c r="D782" s="220">
        <f>+Datos!D773</f>
        <v>7</v>
      </c>
      <c r="E782" s="221">
        <f>+Datos!E773</f>
        <v>0</v>
      </c>
      <c r="F782" s="222">
        <f>+Datos!F773</f>
        <v>5.7729121485469612</v>
      </c>
      <c r="G782" s="223">
        <f>+Datos!G773</f>
        <v>1</v>
      </c>
      <c r="H782" s="224">
        <f t="shared" si="135"/>
        <v>5.7729121485469612</v>
      </c>
      <c r="I782" s="225">
        <f t="shared" si="136"/>
        <v>-5.7729121485469612</v>
      </c>
      <c r="J782" s="226">
        <f t="shared" si="137"/>
        <v>78.483642939717029</v>
      </c>
      <c r="K782" s="227">
        <f t="shared" ref="K782:K845" si="144">+J782+$U$21</f>
        <v>112.1654611215352</v>
      </c>
      <c r="L782" s="226">
        <f t="shared" si="143"/>
        <v>-2.4698146415871634</v>
      </c>
      <c r="M782" s="228">
        <f t="shared" si="141"/>
        <v>2.4698146415871634</v>
      </c>
      <c r="N782" s="229">
        <f t="shared" si="142"/>
        <v>3.3030975069597979</v>
      </c>
      <c r="O782" s="229">
        <f t="shared" si="138"/>
        <v>0</v>
      </c>
      <c r="P782" s="229">
        <f t="shared" si="139"/>
        <v>-3.3030975069597979</v>
      </c>
      <c r="Q782" s="230">
        <f t="shared" ref="Q782:Q845" si="145">IF(K782-$U$15&gt;0,K782-$U$15,0)</f>
        <v>0</v>
      </c>
      <c r="R782" s="231">
        <f t="shared" ref="R782:R845" si="146">+O782+K782</f>
        <v>112.1654611215352</v>
      </c>
      <c r="S782" s="3"/>
      <c r="T782" s="3"/>
      <c r="U782" s="3"/>
      <c r="V782" s="3"/>
      <c r="W782" s="233">
        <f t="shared" si="140"/>
        <v>39851</v>
      </c>
    </row>
    <row r="783" spans="1:23" s="234" customFormat="1" x14ac:dyDescent="0.25">
      <c r="A783" s="3"/>
      <c r="B783" s="218">
        <f>+Datos!B774</f>
        <v>2009</v>
      </c>
      <c r="C783" s="219">
        <f>+Datos!C774</f>
        <v>2</v>
      </c>
      <c r="D783" s="220">
        <f>+Datos!D774</f>
        <v>8</v>
      </c>
      <c r="E783" s="221">
        <f>+Datos!E774</f>
        <v>0</v>
      </c>
      <c r="F783" s="222">
        <f>+Datos!F774</f>
        <v>5.751507043049811</v>
      </c>
      <c r="G783" s="223">
        <f>+Datos!G774</f>
        <v>1</v>
      </c>
      <c r="H783" s="224">
        <f t="shared" ref="H783:H846" si="147">+F783*G783</f>
        <v>5.751507043049811</v>
      </c>
      <c r="I783" s="225">
        <f t="shared" ref="I783:I846" si="148">+E783-H783</f>
        <v>-5.751507043049811</v>
      </c>
      <c r="J783" s="226">
        <f t="shared" ref="J783:J846" si="149">IF(I783&lt;0,J782*EXP(I783/$U$20),IF((I783+J782)&gt;$U$20,+$U$20,I783+J782))</f>
        <v>76.09792202758841</v>
      </c>
      <c r="K783" s="227">
        <f t="shared" si="144"/>
        <v>109.77974020940658</v>
      </c>
      <c r="L783" s="226">
        <f t="shared" si="143"/>
        <v>-2.3857209121286189</v>
      </c>
      <c r="M783" s="228">
        <f t="shared" si="141"/>
        <v>2.3857209121286189</v>
      </c>
      <c r="N783" s="229">
        <f t="shared" si="142"/>
        <v>3.3657861309211921</v>
      </c>
      <c r="O783" s="229">
        <f t="shared" ref="O783:O846" si="150">IF(K782+I783-$U$14&gt;0,K782+I783-$U$14,0)</f>
        <v>0</v>
      </c>
      <c r="P783" s="229">
        <f t="shared" ref="P783:P846" si="151">+IF(N783&gt;0,(-1)*N783,O783)</f>
        <v>-3.3657861309211921</v>
      </c>
      <c r="Q783" s="230">
        <f t="shared" si="145"/>
        <v>0</v>
      </c>
      <c r="R783" s="231">
        <f t="shared" si="146"/>
        <v>109.77974020940658</v>
      </c>
      <c r="S783" s="3"/>
      <c r="T783" s="3"/>
      <c r="U783" s="3"/>
      <c r="V783" s="3"/>
      <c r="W783" s="233">
        <f t="shared" ref="W783:W846" si="152">+DATE(B783,C783,D783)</f>
        <v>39852</v>
      </c>
    </row>
    <row r="784" spans="1:23" s="234" customFormat="1" x14ac:dyDescent="0.25">
      <c r="A784" s="3"/>
      <c r="B784" s="218">
        <f>+Datos!B775</f>
        <v>2009</v>
      </c>
      <c r="C784" s="219">
        <f>+Datos!C775</f>
        <v>2</v>
      </c>
      <c r="D784" s="220">
        <f>+Datos!D775</f>
        <v>9</v>
      </c>
      <c r="E784" s="221">
        <f>+Datos!E775</f>
        <v>6.7445325900000004</v>
      </c>
      <c r="F784" s="222">
        <f>+Datos!F775</f>
        <v>5.7296047592088186</v>
      </c>
      <c r="G784" s="223">
        <f>+Datos!G775</f>
        <v>1</v>
      </c>
      <c r="H784" s="224">
        <f t="shared" si="147"/>
        <v>5.7296047592088186</v>
      </c>
      <c r="I784" s="225">
        <f t="shared" si="148"/>
        <v>1.0149278307911818</v>
      </c>
      <c r="J784" s="226">
        <f t="shared" si="149"/>
        <v>77.11284985837959</v>
      </c>
      <c r="K784" s="227">
        <f t="shared" si="144"/>
        <v>110.79466804019776</v>
      </c>
      <c r="L784" s="226">
        <f t="shared" si="143"/>
        <v>1.01492783079118</v>
      </c>
      <c r="M784" s="228">
        <f t="shared" ref="M784:M847" si="153">IF(I784&gt;=0,+H784,+E784+ABS(L784))</f>
        <v>5.7296047592088186</v>
      </c>
      <c r="N784" s="229">
        <f t="shared" ref="N784:N847" si="154">+H784-M784</f>
        <v>0</v>
      </c>
      <c r="O784" s="229">
        <f t="shared" si="150"/>
        <v>0</v>
      </c>
      <c r="P784" s="229">
        <f t="shared" si="151"/>
        <v>0</v>
      </c>
      <c r="Q784" s="230">
        <f t="shared" si="145"/>
        <v>0</v>
      </c>
      <c r="R784" s="231">
        <f t="shared" si="146"/>
        <v>110.79466804019776</v>
      </c>
      <c r="S784" s="3"/>
      <c r="T784" s="3"/>
      <c r="U784" s="3"/>
      <c r="V784" s="3"/>
      <c r="W784" s="233">
        <f t="shared" si="152"/>
        <v>39853</v>
      </c>
    </row>
    <row r="785" spans="1:23" s="234" customFormat="1" x14ac:dyDescent="0.25">
      <c r="A785" s="3"/>
      <c r="B785" s="218">
        <f>+Datos!B776</f>
        <v>2009</v>
      </c>
      <c r="C785" s="219">
        <f>+Datos!C776</f>
        <v>2</v>
      </c>
      <c r="D785" s="220">
        <f>+Datos!D776</f>
        <v>10</v>
      </c>
      <c r="E785" s="221">
        <f>+Datos!E776</f>
        <v>0</v>
      </c>
      <c r="F785" s="222">
        <f>+Datos!F776</f>
        <v>5.7072205375054823</v>
      </c>
      <c r="G785" s="223">
        <f>+Datos!G776</f>
        <v>1</v>
      </c>
      <c r="H785" s="224">
        <f t="shared" si="147"/>
        <v>5.7072205375054823</v>
      </c>
      <c r="I785" s="225">
        <f t="shared" si="148"/>
        <v>-5.7072205375054823</v>
      </c>
      <c r="J785" s="226">
        <f t="shared" si="149"/>
        <v>74.786572003364341</v>
      </c>
      <c r="K785" s="227">
        <f t="shared" si="144"/>
        <v>108.46839018518253</v>
      </c>
      <c r="L785" s="226">
        <f t="shared" ref="L785:L848" si="155">+K785-K784</f>
        <v>-2.3262778550152348</v>
      </c>
      <c r="M785" s="228">
        <f t="shared" si="153"/>
        <v>2.3262778550152348</v>
      </c>
      <c r="N785" s="229">
        <f t="shared" si="154"/>
        <v>3.3809426824902475</v>
      </c>
      <c r="O785" s="229">
        <f t="shared" si="150"/>
        <v>0</v>
      </c>
      <c r="P785" s="229">
        <f t="shared" si="151"/>
        <v>-3.3809426824902475</v>
      </c>
      <c r="Q785" s="230">
        <f t="shared" si="145"/>
        <v>0</v>
      </c>
      <c r="R785" s="231">
        <f t="shared" si="146"/>
        <v>108.46839018518253</v>
      </c>
      <c r="S785" s="3"/>
      <c r="T785" s="3"/>
      <c r="U785" s="3"/>
      <c r="V785" s="3"/>
      <c r="W785" s="233">
        <f t="shared" si="152"/>
        <v>39854</v>
      </c>
    </row>
    <row r="786" spans="1:23" s="234" customFormat="1" x14ac:dyDescent="0.25">
      <c r="A786" s="3"/>
      <c r="B786" s="218">
        <f>+Datos!B777</f>
        <v>2009</v>
      </c>
      <c r="C786" s="219">
        <f>+Datos!C777</f>
        <v>2</v>
      </c>
      <c r="D786" s="220">
        <f>+Datos!D777</f>
        <v>11</v>
      </c>
      <c r="E786" s="221">
        <f>+Datos!E777</f>
        <v>4.6226573000000002</v>
      </c>
      <c r="F786" s="222">
        <f>+Datos!F777</f>
        <v>5.6843695008116661</v>
      </c>
      <c r="G786" s="223">
        <f>+Datos!G777</f>
        <v>1</v>
      </c>
      <c r="H786" s="224">
        <f t="shared" si="147"/>
        <v>5.6843695008116661</v>
      </c>
      <c r="I786" s="225">
        <f t="shared" si="148"/>
        <v>-1.061712200811666</v>
      </c>
      <c r="J786" s="226">
        <f t="shared" si="149"/>
        <v>74.361621451891978</v>
      </c>
      <c r="K786" s="227">
        <f t="shared" si="144"/>
        <v>108.04343963371016</v>
      </c>
      <c r="L786" s="226">
        <f t="shared" si="155"/>
        <v>-0.42495055147236371</v>
      </c>
      <c r="M786" s="228">
        <f t="shared" si="153"/>
        <v>5.0476078514723639</v>
      </c>
      <c r="N786" s="229">
        <f t="shared" si="154"/>
        <v>0.63676164933930224</v>
      </c>
      <c r="O786" s="229">
        <f t="shared" si="150"/>
        <v>0</v>
      </c>
      <c r="P786" s="229">
        <f t="shared" si="151"/>
        <v>-0.63676164933930224</v>
      </c>
      <c r="Q786" s="230">
        <f t="shared" si="145"/>
        <v>0</v>
      </c>
      <c r="R786" s="231">
        <f t="shared" si="146"/>
        <v>108.04343963371016</v>
      </c>
      <c r="S786" s="3"/>
      <c r="T786" s="3"/>
      <c r="U786" s="3"/>
      <c r="V786" s="3"/>
      <c r="W786" s="233">
        <f t="shared" si="152"/>
        <v>39855</v>
      </c>
    </row>
    <row r="787" spans="1:23" s="234" customFormat="1" x14ac:dyDescent="0.25">
      <c r="A787" s="3"/>
      <c r="B787" s="218">
        <f>+Datos!B778</f>
        <v>2009</v>
      </c>
      <c r="C787" s="219">
        <f>+Datos!C778</f>
        <v>2</v>
      </c>
      <c r="D787" s="220">
        <f>+Datos!D778</f>
        <v>12</v>
      </c>
      <c r="E787" s="221">
        <f>+Datos!E778</f>
        <v>0</v>
      </c>
      <c r="F787" s="222">
        <f>+Datos!F778</f>
        <v>5.661066654389602</v>
      </c>
      <c r="G787" s="223">
        <f>+Datos!G778</f>
        <v>1</v>
      </c>
      <c r="H787" s="224">
        <f t="shared" si="147"/>
        <v>5.661066654389602</v>
      </c>
      <c r="I787" s="225">
        <f t="shared" si="148"/>
        <v>-5.661066654389602</v>
      </c>
      <c r="J787" s="226">
        <f t="shared" si="149"/>
        <v>72.136207458514519</v>
      </c>
      <c r="K787" s="227">
        <f t="shared" si="144"/>
        <v>105.81802564033271</v>
      </c>
      <c r="L787" s="226">
        <f t="shared" si="155"/>
        <v>-2.2254139933774582</v>
      </c>
      <c r="M787" s="228">
        <f t="shared" si="153"/>
        <v>2.2254139933774582</v>
      </c>
      <c r="N787" s="229">
        <f t="shared" si="154"/>
        <v>3.4356526610121438</v>
      </c>
      <c r="O787" s="229">
        <f t="shared" si="150"/>
        <v>0</v>
      </c>
      <c r="P787" s="229">
        <f t="shared" si="151"/>
        <v>-3.4356526610121438</v>
      </c>
      <c r="Q787" s="230">
        <f t="shared" si="145"/>
        <v>0</v>
      </c>
      <c r="R787" s="231">
        <f t="shared" si="146"/>
        <v>105.81802564033271</v>
      </c>
      <c r="S787" s="3"/>
      <c r="T787" s="3"/>
      <c r="U787" s="3"/>
      <c r="V787" s="3"/>
      <c r="W787" s="233">
        <f t="shared" si="152"/>
        <v>39856</v>
      </c>
    </row>
    <row r="788" spans="1:23" s="234" customFormat="1" x14ac:dyDescent="0.25">
      <c r="A788" s="3"/>
      <c r="B788" s="218">
        <f>+Datos!B779</f>
        <v>2009</v>
      </c>
      <c r="C788" s="219">
        <f>+Datos!C779</f>
        <v>2</v>
      </c>
      <c r="D788" s="220">
        <f>+Datos!D779</f>
        <v>13</v>
      </c>
      <c r="E788" s="221">
        <f>+Datos!E779</f>
        <v>0</v>
      </c>
      <c r="F788" s="222">
        <f>+Datos!F779</f>
        <v>5.6373268858918903</v>
      </c>
      <c r="G788" s="223">
        <f>+Datos!G779</f>
        <v>1</v>
      </c>
      <c r="H788" s="224">
        <f t="shared" si="147"/>
        <v>5.6373268858918903</v>
      </c>
      <c r="I788" s="225">
        <f t="shared" si="148"/>
        <v>-5.6373268858918903</v>
      </c>
      <c r="J788" s="226">
        <f t="shared" si="149"/>
        <v>69.986309994264346</v>
      </c>
      <c r="K788" s="227">
        <f t="shared" si="144"/>
        <v>103.66812817608252</v>
      </c>
      <c r="L788" s="226">
        <f t="shared" si="155"/>
        <v>-2.1498974642501878</v>
      </c>
      <c r="M788" s="228">
        <f t="shared" si="153"/>
        <v>2.1498974642501878</v>
      </c>
      <c r="N788" s="229">
        <f t="shared" si="154"/>
        <v>3.4874294216417026</v>
      </c>
      <c r="O788" s="229">
        <f t="shared" si="150"/>
        <v>0</v>
      </c>
      <c r="P788" s="229">
        <f t="shared" si="151"/>
        <v>-3.4874294216417026</v>
      </c>
      <c r="Q788" s="230">
        <f t="shared" si="145"/>
        <v>0</v>
      </c>
      <c r="R788" s="231">
        <f t="shared" si="146"/>
        <v>103.66812817608252</v>
      </c>
      <c r="S788" s="3"/>
      <c r="T788" s="3"/>
      <c r="U788" s="3"/>
      <c r="V788" s="3"/>
      <c r="W788" s="233">
        <f t="shared" si="152"/>
        <v>39857</v>
      </c>
    </row>
    <row r="789" spans="1:23" s="234" customFormat="1" x14ac:dyDescent="0.25">
      <c r="A789" s="3"/>
      <c r="B789" s="218">
        <f>+Datos!B780</f>
        <v>2009</v>
      </c>
      <c r="C789" s="219">
        <f>+Datos!C780</f>
        <v>2</v>
      </c>
      <c r="D789" s="220">
        <f>+Datos!D780</f>
        <v>14</v>
      </c>
      <c r="E789" s="221">
        <f>+Datos!E780</f>
        <v>37.890632600000004</v>
      </c>
      <c r="F789" s="222">
        <f>+Datos!F780</f>
        <v>5.6131649653614994</v>
      </c>
      <c r="G789" s="223">
        <f>+Datos!G780</f>
        <v>1</v>
      </c>
      <c r="H789" s="224">
        <f t="shared" si="147"/>
        <v>5.6131649653614994</v>
      </c>
      <c r="I789" s="225">
        <f t="shared" si="148"/>
        <v>32.277467634638505</v>
      </c>
      <c r="J789" s="226">
        <f t="shared" si="149"/>
        <v>102.26377762890286</v>
      </c>
      <c r="K789" s="227">
        <f t="shared" si="144"/>
        <v>135.94559581072104</v>
      </c>
      <c r="L789" s="226">
        <f t="shared" si="155"/>
        <v>32.277467634638526</v>
      </c>
      <c r="M789" s="228">
        <f t="shared" si="153"/>
        <v>5.6131649653614994</v>
      </c>
      <c r="N789" s="229">
        <f t="shared" si="154"/>
        <v>0</v>
      </c>
      <c r="O789" s="229">
        <f t="shared" si="150"/>
        <v>0</v>
      </c>
      <c r="P789" s="229">
        <f t="shared" si="151"/>
        <v>0</v>
      </c>
      <c r="Q789" s="230">
        <f t="shared" si="145"/>
        <v>21.945595810721045</v>
      </c>
      <c r="R789" s="231">
        <f t="shared" si="146"/>
        <v>135.94559581072104</v>
      </c>
      <c r="S789" s="3"/>
      <c r="T789" s="3"/>
      <c r="U789" s="3"/>
      <c r="V789" s="3"/>
      <c r="W789" s="233">
        <f t="shared" si="152"/>
        <v>39858</v>
      </c>
    </row>
    <row r="790" spans="1:23" s="234" customFormat="1" x14ac:dyDescent="0.25">
      <c r="A790" s="3"/>
      <c r="B790" s="218">
        <f>+Datos!B781</f>
        <v>2009</v>
      </c>
      <c r="C790" s="219">
        <f>+Datos!C781</f>
        <v>2</v>
      </c>
      <c r="D790" s="220">
        <f>+Datos!D781</f>
        <v>15</v>
      </c>
      <c r="E790" s="221">
        <f>+Datos!E781</f>
        <v>0</v>
      </c>
      <c r="F790" s="222">
        <f>+Datos!F781</f>
        <v>5.5885955452317644</v>
      </c>
      <c r="G790" s="223">
        <f>+Datos!G781</f>
        <v>1</v>
      </c>
      <c r="H790" s="224">
        <f t="shared" si="147"/>
        <v>5.5885955452317644</v>
      </c>
      <c r="I790" s="225">
        <f t="shared" si="148"/>
        <v>-5.5885955452317644</v>
      </c>
      <c r="J790" s="226">
        <f t="shared" si="149"/>
        <v>99.241932209392118</v>
      </c>
      <c r="K790" s="227">
        <f t="shared" si="144"/>
        <v>132.92375039121029</v>
      </c>
      <c r="L790" s="226">
        <f t="shared" si="155"/>
        <v>-3.021845419510754</v>
      </c>
      <c r="M790" s="228">
        <f t="shared" si="153"/>
        <v>3.021845419510754</v>
      </c>
      <c r="N790" s="229">
        <f t="shared" si="154"/>
        <v>2.5667501257210104</v>
      </c>
      <c r="O790" s="229">
        <f t="shared" si="150"/>
        <v>0</v>
      </c>
      <c r="P790" s="229">
        <f t="shared" si="151"/>
        <v>-2.5667501257210104</v>
      </c>
      <c r="Q790" s="230">
        <f t="shared" si="145"/>
        <v>18.923750391210291</v>
      </c>
      <c r="R790" s="231">
        <f t="shared" si="146"/>
        <v>132.92375039121029</v>
      </c>
      <c r="S790" s="3"/>
      <c r="T790" s="3"/>
      <c r="U790" s="3"/>
      <c r="V790" s="3"/>
      <c r="W790" s="233">
        <f t="shared" si="152"/>
        <v>39859</v>
      </c>
    </row>
    <row r="791" spans="1:23" s="234" customFormat="1" x14ac:dyDescent="0.25">
      <c r="A791" s="3"/>
      <c r="B791" s="218">
        <f>+Datos!B782</f>
        <v>2009</v>
      </c>
      <c r="C791" s="219">
        <f>+Datos!C782</f>
        <v>2</v>
      </c>
      <c r="D791" s="220">
        <f>+Datos!D782</f>
        <v>16</v>
      </c>
      <c r="E791" s="221">
        <f>+Datos!E782</f>
        <v>0</v>
      </c>
      <c r="F791" s="222">
        <f>+Datos!F782</f>
        <v>5.5636331603263898</v>
      </c>
      <c r="G791" s="223">
        <f>+Datos!G782</f>
        <v>1</v>
      </c>
      <c r="H791" s="224">
        <f t="shared" si="147"/>
        <v>5.5636331603263898</v>
      </c>
      <c r="I791" s="225">
        <f t="shared" si="148"/>
        <v>-5.5636331603263898</v>
      </c>
      <c r="J791" s="226">
        <f t="shared" si="149"/>
        <v>96.322284991745917</v>
      </c>
      <c r="K791" s="227">
        <f t="shared" si="144"/>
        <v>130.00410317356409</v>
      </c>
      <c r="L791" s="226">
        <f t="shared" si="155"/>
        <v>-2.9196472176462009</v>
      </c>
      <c r="M791" s="228">
        <f t="shared" si="153"/>
        <v>2.9196472176462009</v>
      </c>
      <c r="N791" s="229">
        <f t="shared" si="154"/>
        <v>2.6439859426801888</v>
      </c>
      <c r="O791" s="229">
        <f t="shared" si="150"/>
        <v>0</v>
      </c>
      <c r="P791" s="229">
        <f t="shared" si="151"/>
        <v>-2.6439859426801888</v>
      </c>
      <c r="Q791" s="230">
        <f t="shared" si="145"/>
        <v>16.00410317356409</v>
      </c>
      <c r="R791" s="231">
        <f t="shared" si="146"/>
        <v>130.00410317356409</v>
      </c>
      <c r="S791" s="3"/>
      <c r="T791" s="3"/>
      <c r="U791" s="3"/>
      <c r="V791" s="3"/>
      <c r="W791" s="233">
        <f t="shared" si="152"/>
        <v>39860</v>
      </c>
    </row>
    <row r="792" spans="1:23" s="234" customFormat="1" x14ac:dyDescent="0.25">
      <c r="A792" s="3"/>
      <c r="B792" s="218">
        <f>+Datos!B783</f>
        <v>2009</v>
      </c>
      <c r="C792" s="219">
        <f>+Datos!C783</f>
        <v>2</v>
      </c>
      <c r="D792" s="220">
        <f>+Datos!D783</f>
        <v>17</v>
      </c>
      <c r="E792" s="221">
        <f>+Datos!E783</f>
        <v>7.9570326800000002</v>
      </c>
      <c r="F792" s="222">
        <f>+Datos!F783</f>
        <v>5.5382922278594462</v>
      </c>
      <c r="G792" s="223">
        <f>+Datos!G783</f>
        <v>1</v>
      </c>
      <c r="H792" s="224">
        <f t="shared" si="147"/>
        <v>5.5382922278594462</v>
      </c>
      <c r="I792" s="225">
        <f t="shared" si="148"/>
        <v>2.418740452140554</v>
      </c>
      <c r="J792" s="226">
        <f t="shared" si="149"/>
        <v>98.741025443886471</v>
      </c>
      <c r="K792" s="227">
        <f t="shared" si="144"/>
        <v>132.42284362570464</v>
      </c>
      <c r="L792" s="226">
        <f t="shared" si="155"/>
        <v>2.418740452140554</v>
      </c>
      <c r="M792" s="228">
        <f t="shared" si="153"/>
        <v>5.5382922278594462</v>
      </c>
      <c r="N792" s="229">
        <f t="shared" si="154"/>
        <v>0</v>
      </c>
      <c r="O792" s="229">
        <f t="shared" si="150"/>
        <v>0</v>
      </c>
      <c r="P792" s="229">
        <f t="shared" si="151"/>
        <v>0</v>
      </c>
      <c r="Q792" s="230">
        <f t="shared" si="145"/>
        <v>18.422843625704644</v>
      </c>
      <c r="R792" s="231">
        <f t="shared" si="146"/>
        <v>132.42284362570464</v>
      </c>
      <c r="S792" s="3"/>
      <c r="T792" s="3"/>
      <c r="U792" s="3"/>
      <c r="V792" s="3"/>
      <c r="W792" s="233">
        <f t="shared" si="152"/>
        <v>39861</v>
      </c>
    </row>
    <row r="793" spans="1:23" s="234" customFormat="1" x14ac:dyDescent="0.25">
      <c r="A793" s="3"/>
      <c r="B793" s="218">
        <f>+Datos!B784</f>
        <v>2009</v>
      </c>
      <c r="C793" s="219">
        <f>+Datos!C784</f>
        <v>2</v>
      </c>
      <c r="D793" s="220">
        <f>+Datos!D784</f>
        <v>18</v>
      </c>
      <c r="E793" s="221">
        <f>+Datos!E784</f>
        <v>0</v>
      </c>
      <c r="F793" s="222">
        <f>+Datos!F784</f>
        <v>5.5125870474353729</v>
      </c>
      <c r="G793" s="223">
        <f>+Datos!G784</f>
        <v>1</v>
      </c>
      <c r="H793" s="224">
        <f t="shared" si="147"/>
        <v>5.5125870474353729</v>
      </c>
      <c r="I793" s="225">
        <f t="shared" si="148"/>
        <v>-5.5125870474353729</v>
      </c>
      <c r="J793" s="226">
        <f t="shared" si="149"/>
        <v>95.862374733984851</v>
      </c>
      <c r="K793" s="227">
        <f t="shared" si="144"/>
        <v>129.54419291580302</v>
      </c>
      <c r="L793" s="226">
        <f t="shared" si="155"/>
        <v>-2.8786507099016205</v>
      </c>
      <c r="M793" s="228">
        <f t="shared" si="153"/>
        <v>2.8786507099016205</v>
      </c>
      <c r="N793" s="229">
        <f t="shared" si="154"/>
        <v>2.6339363375337523</v>
      </c>
      <c r="O793" s="229">
        <f t="shared" si="150"/>
        <v>0</v>
      </c>
      <c r="P793" s="229">
        <f t="shared" si="151"/>
        <v>-2.6339363375337523</v>
      </c>
      <c r="Q793" s="230">
        <f t="shared" si="145"/>
        <v>15.544192915803023</v>
      </c>
      <c r="R793" s="231">
        <f t="shared" si="146"/>
        <v>129.54419291580302</v>
      </c>
      <c r="S793" s="3"/>
      <c r="T793" s="3"/>
      <c r="U793" s="3"/>
      <c r="V793" s="3"/>
      <c r="W793" s="233">
        <f t="shared" si="152"/>
        <v>39862</v>
      </c>
    </row>
    <row r="794" spans="1:23" s="234" customFormat="1" x14ac:dyDescent="0.25">
      <c r="A794" s="3"/>
      <c r="B794" s="218">
        <f>+Datos!B785</f>
        <v>2009</v>
      </c>
      <c r="C794" s="219">
        <f>+Datos!C785</f>
        <v>2</v>
      </c>
      <c r="D794" s="220">
        <f>+Datos!D785</f>
        <v>19</v>
      </c>
      <c r="E794" s="221">
        <f>+Datos!E785</f>
        <v>3.0312504800000002</v>
      </c>
      <c r="F794" s="222">
        <f>+Datos!F785</f>
        <v>5.4865318010489776</v>
      </c>
      <c r="G794" s="223">
        <f>+Datos!G785</f>
        <v>1</v>
      </c>
      <c r="H794" s="224">
        <f t="shared" si="147"/>
        <v>5.4865318010489776</v>
      </c>
      <c r="I794" s="225">
        <f t="shared" si="148"/>
        <v>-2.4552813210489774</v>
      </c>
      <c r="J794" s="226">
        <f t="shared" si="149"/>
        <v>94.607397623873879</v>
      </c>
      <c r="K794" s="227">
        <f t="shared" si="144"/>
        <v>128.28921580569207</v>
      </c>
      <c r="L794" s="226">
        <f t="shared" si="155"/>
        <v>-1.254977110110957</v>
      </c>
      <c r="M794" s="228">
        <f t="shared" si="153"/>
        <v>4.2862275901109577</v>
      </c>
      <c r="N794" s="229">
        <f t="shared" si="154"/>
        <v>1.20030421093802</v>
      </c>
      <c r="O794" s="229">
        <f t="shared" si="150"/>
        <v>0</v>
      </c>
      <c r="P794" s="229">
        <f t="shared" si="151"/>
        <v>-1.20030421093802</v>
      </c>
      <c r="Q794" s="230">
        <f t="shared" si="145"/>
        <v>14.289215805692066</v>
      </c>
      <c r="R794" s="231">
        <f t="shared" si="146"/>
        <v>128.28921580569207</v>
      </c>
      <c r="S794" s="3"/>
      <c r="T794" s="3"/>
      <c r="U794" s="3"/>
      <c r="V794" s="3"/>
      <c r="W794" s="233">
        <f t="shared" si="152"/>
        <v>39863</v>
      </c>
    </row>
    <row r="795" spans="1:23" s="234" customFormat="1" x14ac:dyDescent="0.25">
      <c r="A795" s="3"/>
      <c r="B795" s="218">
        <f>+Datos!B786</f>
        <v>2009</v>
      </c>
      <c r="C795" s="219">
        <f>+Datos!C786</f>
        <v>2</v>
      </c>
      <c r="D795" s="220">
        <f>+Datos!D786</f>
        <v>20</v>
      </c>
      <c r="E795" s="221">
        <f>+Datos!E786</f>
        <v>0</v>
      </c>
      <c r="F795" s="222">
        <f>+Datos!F786</f>
        <v>5.4601405530854361</v>
      </c>
      <c r="G795" s="223">
        <f>+Datos!G786</f>
        <v>1</v>
      </c>
      <c r="H795" s="224">
        <f t="shared" si="147"/>
        <v>5.4601405530854361</v>
      </c>
      <c r="I795" s="225">
        <f t="shared" si="148"/>
        <v>-5.4601405530854361</v>
      </c>
      <c r="J795" s="226">
        <f t="shared" si="149"/>
        <v>91.875114992159496</v>
      </c>
      <c r="K795" s="227">
        <f t="shared" si="144"/>
        <v>125.55693317397768</v>
      </c>
      <c r="L795" s="226">
        <f t="shared" si="155"/>
        <v>-2.7322826317143836</v>
      </c>
      <c r="M795" s="228">
        <f t="shared" si="153"/>
        <v>2.7322826317143836</v>
      </c>
      <c r="N795" s="229">
        <f t="shared" si="154"/>
        <v>2.7278579213710525</v>
      </c>
      <c r="O795" s="229">
        <f t="shared" si="150"/>
        <v>0</v>
      </c>
      <c r="P795" s="229">
        <f t="shared" si="151"/>
        <v>-2.7278579213710525</v>
      </c>
      <c r="Q795" s="230">
        <f t="shared" si="145"/>
        <v>11.556933173977683</v>
      </c>
      <c r="R795" s="231">
        <f t="shared" si="146"/>
        <v>125.55693317397768</v>
      </c>
      <c r="S795" s="3"/>
      <c r="T795" s="3"/>
      <c r="U795" s="3"/>
      <c r="V795" s="3"/>
      <c r="W795" s="233">
        <f t="shared" si="152"/>
        <v>39864</v>
      </c>
    </row>
    <row r="796" spans="1:23" s="234" customFormat="1" x14ac:dyDescent="0.25">
      <c r="A796" s="3"/>
      <c r="B796" s="218">
        <f>+Datos!B787</f>
        <v>2009</v>
      </c>
      <c r="C796" s="219">
        <f>+Datos!C787</f>
        <v>2</v>
      </c>
      <c r="D796" s="220">
        <f>+Datos!D787</f>
        <v>21</v>
      </c>
      <c r="E796" s="221">
        <f>+Datos!E787</f>
        <v>4.39531326</v>
      </c>
      <c r="F796" s="222">
        <f>+Datos!F787</f>
        <v>5.4334272503202889</v>
      </c>
      <c r="G796" s="223">
        <f>+Datos!G787</f>
        <v>1</v>
      </c>
      <c r="H796" s="224">
        <f t="shared" si="147"/>
        <v>5.4334272503202889</v>
      </c>
      <c r="I796" s="225">
        <f t="shared" si="148"/>
        <v>-1.0381139903202889</v>
      </c>
      <c r="J796" s="226">
        <f t="shared" si="149"/>
        <v>91.364635406897705</v>
      </c>
      <c r="K796" s="227">
        <f t="shared" si="144"/>
        <v>125.04645358871588</v>
      </c>
      <c r="L796" s="226">
        <f t="shared" si="155"/>
        <v>-0.51047958526180537</v>
      </c>
      <c r="M796" s="228">
        <f t="shared" si="153"/>
        <v>4.9057928452618054</v>
      </c>
      <c r="N796" s="229">
        <f t="shared" si="154"/>
        <v>0.52763440505848358</v>
      </c>
      <c r="O796" s="229">
        <f t="shared" si="150"/>
        <v>0</v>
      </c>
      <c r="P796" s="229">
        <f t="shared" si="151"/>
        <v>-0.52763440505848358</v>
      </c>
      <c r="Q796" s="230">
        <f t="shared" si="145"/>
        <v>11.046453588715877</v>
      </c>
      <c r="R796" s="231">
        <f t="shared" si="146"/>
        <v>125.04645358871588</v>
      </c>
      <c r="S796" s="3"/>
      <c r="T796" s="3"/>
      <c r="U796" s="3"/>
      <c r="V796" s="3"/>
      <c r="W796" s="233">
        <f t="shared" si="152"/>
        <v>39865</v>
      </c>
    </row>
    <row r="797" spans="1:23" s="234" customFormat="1" x14ac:dyDescent="0.25">
      <c r="A797" s="3"/>
      <c r="B797" s="218">
        <f>+Datos!B788</f>
        <v>2009</v>
      </c>
      <c r="C797" s="219">
        <f>+Datos!C788</f>
        <v>2</v>
      </c>
      <c r="D797" s="220">
        <f>+Datos!D788</f>
        <v>22</v>
      </c>
      <c r="E797" s="221">
        <f>+Datos!E788</f>
        <v>0</v>
      </c>
      <c r="F797" s="222">
        <f>+Datos!F788</f>
        <v>5.406405721919449</v>
      </c>
      <c r="G797" s="223">
        <f>+Datos!G788</f>
        <v>1</v>
      </c>
      <c r="H797" s="224">
        <f t="shared" si="147"/>
        <v>5.406405721919449</v>
      </c>
      <c r="I797" s="225">
        <f t="shared" si="148"/>
        <v>-5.406405721919449</v>
      </c>
      <c r="J797" s="226">
        <f t="shared" si="149"/>
        <v>88.751597055295875</v>
      </c>
      <c r="K797" s="227">
        <f t="shared" si="144"/>
        <v>122.43341523711405</v>
      </c>
      <c r="L797" s="226">
        <f t="shared" si="155"/>
        <v>-2.6130383516018298</v>
      </c>
      <c r="M797" s="228">
        <f t="shared" si="153"/>
        <v>2.6130383516018298</v>
      </c>
      <c r="N797" s="229">
        <f t="shared" si="154"/>
        <v>2.7933673703176192</v>
      </c>
      <c r="O797" s="229">
        <f t="shared" si="150"/>
        <v>0</v>
      </c>
      <c r="P797" s="229">
        <f t="shared" si="151"/>
        <v>-2.7933673703176192</v>
      </c>
      <c r="Q797" s="230">
        <f t="shared" si="145"/>
        <v>8.4334152371140476</v>
      </c>
      <c r="R797" s="231">
        <f t="shared" si="146"/>
        <v>122.43341523711405</v>
      </c>
      <c r="S797" s="3"/>
      <c r="T797" s="3"/>
      <c r="U797" s="3"/>
      <c r="V797" s="3"/>
      <c r="W797" s="233">
        <f t="shared" si="152"/>
        <v>39866</v>
      </c>
    </row>
    <row r="798" spans="1:23" s="234" customFormat="1" x14ac:dyDescent="0.25">
      <c r="A798" s="3"/>
      <c r="B798" s="218">
        <f>+Datos!B789</f>
        <v>2009</v>
      </c>
      <c r="C798" s="219">
        <f>+Datos!C789</f>
        <v>2</v>
      </c>
      <c r="D798" s="220">
        <f>+Datos!D789</f>
        <v>23</v>
      </c>
      <c r="E798" s="221">
        <f>+Datos!E789</f>
        <v>0</v>
      </c>
      <c r="F798" s="222">
        <f>+Datos!F789</f>
        <v>5.3790896794391934</v>
      </c>
      <c r="G798" s="223">
        <f>+Datos!G789</f>
        <v>1</v>
      </c>
      <c r="H798" s="224">
        <f t="shared" si="147"/>
        <v>5.3790896794391934</v>
      </c>
      <c r="I798" s="225">
        <f t="shared" si="148"/>
        <v>-5.3790896794391934</v>
      </c>
      <c r="J798" s="226">
        <f t="shared" si="149"/>
        <v>86.225932506936289</v>
      </c>
      <c r="K798" s="227">
        <f t="shared" si="144"/>
        <v>119.90775068875448</v>
      </c>
      <c r="L798" s="226">
        <f t="shared" si="155"/>
        <v>-2.5256645483595719</v>
      </c>
      <c r="M798" s="228">
        <f t="shared" si="153"/>
        <v>2.5256645483595719</v>
      </c>
      <c r="N798" s="229">
        <f t="shared" si="154"/>
        <v>2.8534251310796215</v>
      </c>
      <c r="O798" s="229">
        <f t="shared" si="150"/>
        <v>0</v>
      </c>
      <c r="P798" s="229">
        <f t="shared" si="151"/>
        <v>-2.8534251310796215</v>
      </c>
      <c r="Q798" s="230">
        <f t="shared" si="145"/>
        <v>5.9077506887544757</v>
      </c>
      <c r="R798" s="231">
        <f t="shared" si="146"/>
        <v>119.90775068875448</v>
      </c>
      <c r="S798" s="3"/>
      <c r="T798" s="3"/>
      <c r="U798" s="3"/>
      <c r="V798" s="3"/>
      <c r="W798" s="233">
        <f t="shared" si="152"/>
        <v>39867</v>
      </c>
    </row>
    <row r="799" spans="1:23" s="234" customFormat="1" x14ac:dyDescent="0.25">
      <c r="A799" s="3"/>
      <c r="B799" s="218">
        <f>+Datos!B790</f>
        <v>2009</v>
      </c>
      <c r="C799" s="219">
        <f>+Datos!C790</f>
        <v>2</v>
      </c>
      <c r="D799" s="220">
        <f>+Datos!D790</f>
        <v>24</v>
      </c>
      <c r="E799" s="221">
        <f>+Datos!E790</f>
        <v>0</v>
      </c>
      <c r="F799" s="222">
        <f>+Datos!F790</f>
        <v>5.3514927168261694</v>
      </c>
      <c r="G799" s="223">
        <f>+Datos!G790</f>
        <v>1</v>
      </c>
      <c r="H799" s="224">
        <f t="shared" si="147"/>
        <v>5.3514927168261694</v>
      </c>
      <c r="I799" s="225">
        <f t="shared" si="148"/>
        <v>-5.3514927168261694</v>
      </c>
      <c r="J799" s="226">
        <f t="shared" si="149"/>
        <v>83.784551542070801</v>
      </c>
      <c r="K799" s="227">
        <f t="shared" si="144"/>
        <v>117.46636972388899</v>
      </c>
      <c r="L799" s="226">
        <f t="shared" si="155"/>
        <v>-2.4413809648654876</v>
      </c>
      <c r="M799" s="228">
        <f t="shared" si="153"/>
        <v>2.4413809648654876</v>
      </c>
      <c r="N799" s="229">
        <f t="shared" si="154"/>
        <v>2.9101117519606818</v>
      </c>
      <c r="O799" s="229">
        <f t="shared" si="150"/>
        <v>0</v>
      </c>
      <c r="P799" s="229">
        <f t="shared" si="151"/>
        <v>-2.9101117519606818</v>
      </c>
      <c r="Q799" s="230">
        <f t="shared" si="145"/>
        <v>3.4663697238889881</v>
      </c>
      <c r="R799" s="231">
        <f t="shared" si="146"/>
        <v>117.46636972388899</v>
      </c>
      <c r="S799" s="3"/>
      <c r="T799" s="3"/>
      <c r="U799" s="3"/>
      <c r="V799" s="3"/>
      <c r="W799" s="233">
        <f t="shared" si="152"/>
        <v>39868</v>
      </c>
    </row>
    <row r="800" spans="1:23" s="234" customFormat="1" x14ac:dyDescent="0.25">
      <c r="A800" s="3"/>
      <c r="B800" s="218">
        <f>+Datos!B791</f>
        <v>2009</v>
      </c>
      <c r="C800" s="219">
        <f>+Datos!C791</f>
        <v>2</v>
      </c>
      <c r="D800" s="220">
        <f>+Datos!D791</f>
        <v>25</v>
      </c>
      <c r="E800" s="221">
        <f>+Datos!E791</f>
        <v>0</v>
      </c>
      <c r="F800" s="222">
        <f>+Datos!F791</f>
        <v>5.3236283104173907</v>
      </c>
      <c r="G800" s="223">
        <f>+Datos!G791</f>
        <v>1</v>
      </c>
      <c r="H800" s="224">
        <f t="shared" si="147"/>
        <v>5.3236283104173907</v>
      </c>
      <c r="I800" s="225">
        <f t="shared" si="148"/>
        <v>-5.3236283104173907</v>
      </c>
      <c r="J800" s="226">
        <f t="shared" si="149"/>
        <v>81.42447161654033</v>
      </c>
      <c r="K800" s="227">
        <f t="shared" si="144"/>
        <v>115.10628979835852</v>
      </c>
      <c r="L800" s="226">
        <f t="shared" si="155"/>
        <v>-2.3600799255304707</v>
      </c>
      <c r="M800" s="228">
        <f t="shared" si="153"/>
        <v>2.3600799255304707</v>
      </c>
      <c r="N800" s="229">
        <f t="shared" si="154"/>
        <v>2.96354838488692</v>
      </c>
      <c r="O800" s="229">
        <f t="shared" si="150"/>
        <v>0</v>
      </c>
      <c r="P800" s="229">
        <f t="shared" si="151"/>
        <v>-2.96354838488692</v>
      </c>
      <c r="Q800" s="230">
        <f t="shared" si="145"/>
        <v>1.1062897983585174</v>
      </c>
      <c r="R800" s="231">
        <f t="shared" si="146"/>
        <v>115.10628979835852</v>
      </c>
      <c r="S800" s="3"/>
      <c r="T800" s="3"/>
      <c r="U800" s="3"/>
      <c r="V800" s="3"/>
      <c r="W800" s="233">
        <f t="shared" si="152"/>
        <v>39869</v>
      </c>
    </row>
    <row r="801" spans="1:23" s="234" customFormat="1" x14ac:dyDescent="0.25">
      <c r="A801" s="3"/>
      <c r="B801" s="218">
        <f>+Datos!B792</f>
        <v>2009</v>
      </c>
      <c r="C801" s="219">
        <f>+Datos!C792</f>
        <v>2</v>
      </c>
      <c r="D801" s="220">
        <f>+Datos!D792</f>
        <v>26</v>
      </c>
      <c r="E801" s="221">
        <f>+Datos!E792</f>
        <v>0</v>
      </c>
      <c r="F801" s="222">
        <f>+Datos!F792</f>
        <v>5.2955098189402392</v>
      </c>
      <c r="G801" s="223">
        <f>+Datos!G792</f>
        <v>1</v>
      </c>
      <c r="H801" s="224">
        <f t="shared" si="147"/>
        <v>5.2955098189402392</v>
      </c>
      <c r="I801" s="225">
        <f t="shared" si="148"/>
        <v>-5.2955098189402392</v>
      </c>
      <c r="J801" s="226">
        <f t="shared" si="149"/>
        <v>79.142814512372198</v>
      </c>
      <c r="K801" s="227">
        <f t="shared" si="144"/>
        <v>112.82463269419037</v>
      </c>
      <c r="L801" s="226">
        <f t="shared" si="155"/>
        <v>-2.281657104168147</v>
      </c>
      <c r="M801" s="228">
        <f t="shared" si="153"/>
        <v>2.281657104168147</v>
      </c>
      <c r="N801" s="229">
        <f t="shared" si="154"/>
        <v>3.0138527147720922</v>
      </c>
      <c r="O801" s="229">
        <f t="shared" si="150"/>
        <v>0</v>
      </c>
      <c r="P801" s="229">
        <f t="shared" si="151"/>
        <v>-3.0138527147720922</v>
      </c>
      <c r="Q801" s="230">
        <f t="shared" si="145"/>
        <v>0</v>
      </c>
      <c r="R801" s="231">
        <f t="shared" si="146"/>
        <v>112.82463269419037</v>
      </c>
      <c r="S801" s="3"/>
      <c r="T801" s="3"/>
      <c r="U801" s="3"/>
      <c r="V801" s="3"/>
      <c r="W801" s="233">
        <f t="shared" si="152"/>
        <v>39870</v>
      </c>
    </row>
    <row r="802" spans="1:23" s="234" customFormat="1" x14ac:dyDescent="0.25">
      <c r="A802" s="3"/>
      <c r="B802" s="218">
        <f>+Datos!B793</f>
        <v>2009</v>
      </c>
      <c r="C802" s="219">
        <f>+Datos!C793</f>
        <v>2</v>
      </c>
      <c r="D802" s="220">
        <f>+Datos!D793</f>
        <v>27</v>
      </c>
      <c r="E802" s="221">
        <f>+Datos!E793</f>
        <v>0</v>
      </c>
      <c r="F802" s="222">
        <f>+Datos!F793</f>
        <v>5.2671504835124665</v>
      </c>
      <c r="G802" s="223">
        <f>+Datos!G793</f>
        <v>1</v>
      </c>
      <c r="H802" s="224">
        <f t="shared" si="147"/>
        <v>5.2671504835124665</v>
      </c>
      <c r="I802" s="225">
        <f t="shared" si="148"/>
        <v>-5.2671504835124665</v>
      </c>
      <c r="J802" s="226">
        <f t="shared" si="149"/>
        <v>76.936803054449712</v>
      </c>
      <c r="K802" s="227">
        <f t="shared" si="144"/>
        <v>110.6186212362679</v>
      </c>
      <c r="L802" s="226">
        <f t="shared" si="155"/>
        <v>-2.2060114579224717</v>
      </c>
      <c r="M802" s="228">
        <f t="shared" si="153"/>
        <v>2.2060114579224717</v>
      </c>
      <c r="N802" s="229">
        <f t="shared" si="154"/>
        <v>3.0611390255899948</v>
      </c>
      <c r="O802" s="229">
        <f t="shared" si="150"/>
        <v>0</v>
      </c>
      <c r="P802" s="229">
        <f t="shared" si="151"/>
        <v>-3.0611390255899948</v>
      </c>
      <c r="Q802" s="230">
        <f t="shared" si="145"/>
        <v>0</v>
      </c>
      <c r="R802" s="231">
        <f t="shared" si="146"/>
        <v>110.6186212362679</v>
      </c>
      <c r="S802" s="3"/>
      <c r="T802" s="3"/>
      <c r="U802" s="3"/>
      <c r="V802" s="3"/>
      <c r="W802" s="233">
        <f t="shared" si="152"/>
        <v>39871</v>
      </c>
    </row>
    <row r="803" spans="1:23" s="234" customFormat="1" x14ac:dyDescent="0.25">
      <c r="A803" s="3"/>
      <c r="B803" s="218">
        <f>+Datos!B794</f>
        <v>2009</v>
      </c>
      <c r="C803" s="219">
        <f>+Datos!C794</f>
        <v>2</v>
      </c>
      <c r="D803" s="220">
        <f>+Datos!D794</f>
        <v>28</v>
      </c>
      <c r="E803" s="221">
        <f>+Datos!E794</f>
        <v>7.6539077799999999</v>
      </c>
      <c r="F803" s="222">
        <f>+Datos!F794</f>
        <v>5.2385634276421875</v>
      </c>
      <c r="G803" s="223">
        <f>+Datos!G794</f>
        <v>1</v>
      </c>
      <c r="H803" s="224">
        <f t="shared" si="147"/>
        <v>5.2385634276421875</v>
      </c>
      <c r="I803" s="225">
        <f t="shared" si="148"/>
        <v>2.4153443523578124</v>
      </c>
      <c r="J803" s="226">
        <f t="shared" si="149"/>
        <v>79.352147406807518</v>
      </c>
      <c r="K803" s="227">
        <f t="shared" si="144"/>
        <v>113.0339655886257</v>
      </c>
      <c r="L803" s="226">
        <f t="shared" si="155"/>
        <v>2.4153443523578062</v>
      </c>
      <c r="M803" s="228">
        <f t="shared" si="153"/>
        <v>5.2385634276421875</v>
      </c>
      <c r="N803" s="229">
        <f t="shared" si="154"/>
        <v>0</v>
      </c>
      <c r="O803" s="229">
        <f t="shared" si="150"/>
        <v>0</v>
      </c>
      <c r="P803" s="229">
        <f t="shared" si="151"/>
        <v>0</v>
      </c>
      <c r="Q803" s="230">
        <f t="shared" si="145"/>
        <v>0</v>
      </c>
      <c r="R803" s="231">
        <f t="shared" si="146"/>
        <v>113.0339655886257</v>
      </c>
      <c r="S803" s="3"/>
      <c r="T803" s="3"/>
      <c r="U803" s="3"/>
      <c r="V803" s="3"/>
      <c r="W803" s="233">
        <f t="shared" si="152"/>
        <v>39872</v>
      </c>
    </row>
    <row r="804" spans="1:23" s="234" customFormat="1" x14ac:dyDescent="0.25">
      <c r="A804" s="3"/>
      <c r="B804" s="218">
        <f>+Datos!B795</f>
        <v>2009</v>
      </c>
      <c r="C804" s="219">
        <f>+Datos!C795</f>
        <v>3</v>
      </c>
      <c r="D804" s="220">
        <f>+Datos!D795</f>
        <v>1</v>
      </c>
      <c r="E804" s="221">
        <f>+Datos!E795</f>
        <v>1.0425140900000001</v>
      </c>
      <c r="F804" s="222">
        <f>+Datos!F795</f>
        <v>5.2097616572278893</v>
      </c>
      <c r="G804" s="223">
        <f>+Datos!G795</f>
        <v>1</v>
      </c>
      <c r="H804" s="224">
        <f t="shared" si="147"/>
        <v>5.2097616572278893</v>
      </c>
      <c r="I804" s="225">
        <f t="shared" si="148"/>
        <v>-4.1672475672278892</v>
      </c>
      <c r="J804" s="226">
        <f t="shared" si="149"/>
        <v>77.597034656930461</v>
      </c>
      <c r="K804" s="227">
        <f t="shared" si="144"/>
        <v>111.27885283874863</v>
      </c>
      <c r="L804" s="226">
        <f t="shared" si="155"/>
        <v>-1.7551127498770711</v>
      </c>
      <c r="M804" s="228">
        <f t="shared" si="153"/>
        <v>2.7976268398770712</v>
      </c>
      <c r="N804" s="229">
        <f t="shared" si="154"/>
        <v>2.4121348173508181</v>
      </c>
      <c r="O804" s="229">
        <f t="shared" si="150"/>
        <v>0</v>
      </c>
      <c r="P804" s="229">
        <f t="shared" si="151"/>
        <v>-2.4121348173508181</v>
      </c>
      <c r="Q804" s="230">
        <f t="shared" si="145"/>
        <v>0</v>
      </c>
      <c r="R804" s="231">
        <f t="shared" si="146"/>
        <v>111.27885283874863</v>
      </c>
      <c r="S804" s="3"/>
      <c r="T804" s="3"/>
      <c r="U804" s="3"/>
      <c r="V804" s="3"/>
      <c r="W804" s="233">
        <f t="shared" si="152"/>
        <v>39873</v>
      </c>
    </row>
    <row r="805" spans="1:23" s="234" customFormat="1" x14ac:dyDescent="0.25">
      <c r="A805" s="3"/>
      <c r="B805" s="218">
        <f>+Datos!B796</f>
        <v>2009</v>
      </c>
      <c r="C805" s="219">
        <f>+Datos!C796</f>
        <v>3</v>
      </c>
      <c r="D805" s="220">
        <f>+Datos!D796</f>
        <v>2</v>
      </c>
      <c r="E805" s="221">
        <f>+Datos!E796</f>
        <v>70.779266399999997</v>
      </c>
      <c r="F805" s="222">
        <f>+Datos!F796</f>
        <v>5.1807580605584258</v>
      </c>
      <c r="G805" s="223">
        <f>+Datos!G796</f>
        <v>1</v>
      </c>
      <c r="H805" s="224">
        <f t="shared" si="147"/>
        <v>5.1807580605584258</v>
      </c>
      <c r="I805" s="225">
        <f t="shared" si="148"/>
        <v>65.598508339441565</v>
      </c>
      <c r="J805" s="226">
        <f t="shared" si="149"/>
        <v>143.19554299637201</v>
      </c>
      <c r="K805" s="227">
        <f t="shared" si="144"/>
        <v>176.8773611781902</v>
      </c>
      <c r="L805" s="226">
        <f t="shared" si="155"/>
        <v>65.598508339441565</v>
      </c>
      <c r="M805" s="228">
        <f t="shared" si="153"/>
        <v>5.1807580605584258</v>
      </c>
      <c r="N805" s="229">
        <f t="shared" si="154"/>
        <v>0</v>
      </c>
      <c r="O805" s="229">
        <f t="shared" si="150"/>
        <v>0</v>
      </c>
      <c r="P805" s="229">
        <f t="shared" si="151"/>
        <v>0</v>
      </c>
      <c r="Q805" s="230">
        <f t="shared" si="145"/>
        <v>62.877361178190199</v>
      </c>
      <c r="R805" s="231">
        <f t="shared" si="146"/>
        <v>176.8773611781902</v>
      </c>
      <c r="S805" s="3"/>
      <c r="T805" s="3"/>
      <c r="U805" s="3"/>
      <c r="V805" s="3"/>
      <c r="W805" s="233">
        <f t="shared" si="152"/>
        <v>39874</v>
      </c>
    </row>
    <row r="806" spans="1:23" s="234" customFormat="1" x14ac:dyDescent="0.25">
      <c r="A806" s="3"/>
      <c r="B806" s="218">
        <f>+Datos!B797</f>
        <v>2009</v>
      </c>
      <c r="C806" s="219">
        <f>+Datos!C797</f>
        <v>3</v>
      </c>
      <c r="D806" s="220">
        <f>+Datos!D797</f>
        <v>3</v>
      </c>
      <c r="E806" s="221">
        <f>+Datos!E797</f>
        <v>0</v>
      </c>
      <c r="F806" s="222">
        <f>+Datos!F797</f>
        <v>5.1515654083130169</v>
      </c>
      <c r="G806" s="223">
        <f>+Datos!G797</f>
        <v>1</v>
      </c>
      <c r="H806" s="224">
        <f t="shared" si="147"/>
        <v>5.1515654083130169</v>
      </c>
      <c r="I806" s="225">
        <f t="shared" si="148"/>
        <v>-5.1515654083130169</v>
      </c>
      <c r="J806" s="226">
        <f t="shared" si="149"/>
        <v>139.29052222601763</v>
      </c>
      <c r="K806" s="227">
        <f t="shared" si="144"/>
        <v>172.97234040783582</v>
      </c>
      <c r="L806" s="226">
        <f t="shared" si="155"/>
        <v>-3.9050207703543833</v>
      </c>
      <c r="M806" s="228">
        <f t="shared" si="153"/>
        <v>3.9050207703543833</v>
      </c>
      <c r="N806" s="229">
        <f t="shared" si="154"/>
        <v>1.2465446379586336</v>
      </c>
      <c r="O806" s="229">
        <f t="shared" si="150"/>
        <v>0</v>
      </c>
      <c r="P806" s="229">
        <f t="shared" si="151"/>
        <v>-1.2465446379586336</v>
      </c>
      <c r="Q806" s="230">
        <f t="shared" si="145"/>
        <v>58.972340407835816</v>
      </c>
      <c r="R806" s="231">
        <f t="shared" si="146"/>
        <v>172.97234040783582</v>
      </c>
      <c r="S806" s="3"/>
      <c r="T806" s="3"/>
      <c r="U806" s="3"/>
      <c r="V806" s="3"/>
      <c r="W806" s="233">
        <f t="shared" si="152"/>
        <v>39875</v>
      </c>
    </row>
    <row r="807" spans="1:23" s="234" customFormat="1" x14ac:dyDescent="0.25">
      <c r="A807" s="3"/>
      <c r="B807" s="218">
        <f>+Datos!B798</f>
        <v>2009</v>
      </c>
      <c r="C807" s="219">
        <f>+Datos!C798</f>
        <v>3</v>
      </c>
      <c r="D807" s="220">
        <f>+Datos!D798</f>
        <v>4</v>
      </c>
      <c r="E807" s="221">
        <f>+Datos!E798</f>
        <v>16.680225400000001</v>
      </c>
      <c r="F807" s="222">
        <f>+Datos!F798</f>
        <v>5.1221963535612529</v>
      </c>
      <c r="G807" s="223">
        <f>+Datos!G798</f>
        <v>1</v>
      </c>
      <c r="H807" s="224">
        <f t="shared" si="147"/>
        <v>5.1221963535612529</v>
      </c>
      <c r="I807" s="225">
        <f t="shared" si="148"/>
        <v>11.558029046438747</v>
      </c>
      <c r="J807" s="226">
        <f t="shared" si="149"/>
        <v>150.84855127245638</v>
      </c>
      <c r="K807" s="227">
        <f t="shared" si="144"/>
        <v>184.53036945427456</v>
      </c>
      <c r="L807" s="226">
        <f t="shared" si="155"/>
        <v>11.558029046438747</v>
      </c>
      <c r="M807" s="228">
        <f t="shared" si="153"/>
        <v>5.1221963535612529</v>
      </c>
      <c r="N807" s="229">
        <f t="shared" si="154"/>
        <v>0</v>
      </c>
      <c r="O807" s="229">
        <f t="shared" si="150"/>
        <v>0</v>
      </c>
      <c r="P807" s="229">
        <f t="shared" si="151"/>
        <v>0</v>
      </c>
      <c r="Q807" s="230">
        <f t="shared" si="145"/>
        <v>70.530369454274563</v>
      </c>
      <c r="R807" s="231">
        <f t="shared" si="146"/>
        <v>184.53036945427456</v>
      </c>
      <c r="S807" s="3"/>
      <c r="T807" s="3"/>
      <c r="U807" s="3"/>
      <c r="V807" s="3"/>
      <c r="W807" s="233">
        <f t="shared" si="152"/>
        <v>39876</v>
      </c>
    </row>
    <row r="808" spans="1:23" s="234" customFormat="1" x14ac:dyDescent="0.25">
      <c r="A808" s="3"/>
      <c r="B808" s="218">
        <f>+Datos!B799</f>
        <v>2009</v>
      </c>
      <c r="C808" s="219">
        <f>+Datos!C799</f>
        <v>3</v>
      </c>
      <c r="D808" s="220">
        <f>+Datos!D799</f>
        <v>5</v>
      </c>
      <c r="E808" s="221">
        <f>+Datos!E799</f>
        <v>0</v>
      </c>
      <c r="F808" s="222">
        <f>+Datos!F799</f>
        <v>5.092663431763091</v>
      </c>
      <c r="G808" s="223">
        <f>+Datos!G799</f>
        <v>1</v>
      </c>
      <c r="H808" s="224">
        <f t="shared" si="147"/>
        <v>5.092663431763091</v>
      </c>
      <c r="I808" s="225">
        <f t="shared" si="148"/>
        <v>-5.092663431763091</v>
      </c>
      <c r="J808" s="226">
        <f t="shared" si="149"/>
        <v>146.78122434845167</v>
      </c>
      <c r="K808" s="227">
        <f t="shared" si="144"/>
        <v>180.46304253026986</v>
      </c>
      <c r="L808" s="226">
        <f t="shared" si="155"/>
        <v>-4.0673269240047034</v>
      </c>
      <c r="M808" s="228">
        <f t="shared" si="153"/>
        <v>4.0673269240047034</v>
      </c>
      <c r="N808" s="229">
        <f t="shared" si="154"/>
        <v>1.0253365077583876</v>
      </c>
      <c r="O808" s="229">
        <f t="shared" si="150"/>
        <v>0</v>
      </c>
      <c r="P808" s="229">
        <f t="shared" si="151"/>
        <v>-1.0253365077583876</v>
      </c>
      <c r="Q808" s="230">
        <f t="shared" si="145"/>
        <v>66.46304253026986</v>
      </c>
      <c r="R808" s="231">
        <f t="shared" si="146"/>
        <v>180.46304253026986</v>
      </c>
      <c r="S808" s="3"/>
      <c r="T808" s="3"/>
      <c r="U808" s="3"/>
      <c r="V808" s="3"/>
      <c r="W808" s="233">
        <f t="shared" si="152"/>
        <v>39877</v>
      </c>
    </row>
    <row r="809" spans="1:23" s="234" customFormat="1" x14ac:dyDescent="0.25">
      <c r="A809" s="3"/>
      <c r="B809" s="218">
        <f>+Datos!B800</f>
        <v>2009</v>
      </c>
      <c r="C809" s="219">
        <f>+Datos!C800</f>
        <v>3</v>
      </c>
      <c r="D809" s="220">
        <f>+Datos!D800</f>
        <v>6</v>
      </c>
      <c r="E809" s="221">
        <f>+Datos!E800</f>
        <v>0</v>
      </c>
      <c r="F809" s="222">
        <f>+Datos!F800</f>
        <v>5.0629790607688543</v>
      </c>
      <c r="G809" s="223">
        <f>+Datos!G800</f>
        <v>1</v>
      </c>
      <c r="H809" s="224">
        <f t="shared" si="147"/>
        <v>5.0629790607688543</v>
      </c>
      <c r="I809" s="225">
        <f t="shared" si="148"/>
        <v>-5.0629790607688543</v>
      </c>
      <c r="J809" s="226">
        <f t="shared" si="149"/>
        <v>142.84632127556537</v>
      </c>
      <c r="K809" s="227">
        <f t="shared" si="144"/>
        <v>176.52813945738356</v>
      </c>
      <c r="L809" s="226">
        <f t="shared" si="155"/>
        <v>-3.9349030728862999</v>
      </c>
      <c r="M809" s="228">
        <f t="shared" si="153"/>
        <v>3.9349030728862999</v>
      </c>
      <c r="N809" s="229">
        <f t="shared" si="154"/>
        <v>1.1280759878825544</v>
      </c>
      <c r="O809" s="229">
        <f t="shared" si="150"/>
        <v>0</v>
      </c>
      <c r="P809" s="229">
        <f t="shared" si="151"/>
        <v>-1.1280759878825544</v>
      </c>
      <c r="Q809" s="230">
        <f t="shared" si="145"/>
        <v>62.52813945738356</v>
      </c>
      <c r="R809" s="231">
        <f t="shared" si="146"/>
        <v>176.52813945738356</v>
      </c>
      <c r="S809" s="3"/>
      <c r="T809" s="3"/>
      <c r="U809" s="3"/>
      <c r="V809" s="3"/>
      <c r="W809" s="233">
        <f t="shared" si="152"/>
        <v>39878</v>
      </c>
    </row>
    <row r="810" spans="1:23" s="234" customFormat="1" x14ac:dyDescent="0.25">
      <c r="A810" s="3"/>
      <c r="B810" s="218">
        <f>+Datos!B801</f>
        <v>2009</v>
      </c>
      <c r="C810" s="219">
        <f>+Datos!C801</f>
        <v>3</v>
      </c>
      <c r="D810" s="220">
        <f>+Datos!D801</f>
        <v>7</v>
      </c>
      <c r="E810" s="221">
        <f>+Datos!E801</f>
        <v>0</v>
      </c>
      <c r="F810" s="222">
        <f>+Datos!F801</f>
        <v>5.0331555408192372</v>
      </c>
      <c r="G810" s="223">
        <f>+Datos!G801</f>
        <v>1</v>
      </c>
      <c r="H810" s="224">
        <f t="shared" si="147"/>
        <v>5.0331555408192372</v>
      </c>
      <c r="I810" s="225">
        <f t="shared" si="148"/>
        <v>-5.0331555408192372</v>
      </c>
      <c r="J810" s="226">
        <f t="shared" si="149"/>
        <v>139.03915876516677</v>
      </c>
      <c r="K810" s="227">
        <f t="shared" si="144"/>
        <v>172.72097694698496</v>
      </c>
      <c r="L810" s="226">
        <f t="shared" si="155"/>
        <v>-3.807162510398598</v>
      </c>
      <c r="M810" s="228">
        <f t="shared" si="153"/>
        <v>3.807162510398598</v>
      </c>
      <c r="N810" s="229">
        <f t="shared" si="154"/>
        <v>1.2259930304206392</v>
      </c>
      <c r="O810" s="229">
        <f t="shared" si="150"/>
        <v>0</v>
      </c>
      <c r="P810" s="229">
        <f t="shared" si="151"/>
        <v>-1.2259930304206392</v>
      </c>
      <c r="Q810" s="230">
        <f t="shared" si="145"/>
        <v>58.720976946984962</v>
      </c>
      <c r="R810" s="231">
        <f t="shared" si="146"/>
        <v>172.72097694698496</v>
      </c>
      <c r="S810" s="3"/>
      <c r="T810" s="3"/>
      <c r="U810" s="3"/>
      <c r="V810" s="3"/>
      <c r="W810" s="233">
        <f t="shared" si="152"/>
        <v>39879</v>
      </c>
    </row>
    <row r="811" spans="1:23" s="234" customFormat="1" x14ac:dyDescent="0.25">
      <c r="A811" s="3"/>
      <c r="B811" s="218">
        <f>+Datos!B802</f>
        <v>2009</v>
      </c>
      <c r="C811" s="219">
        <f>+Datos!C802</f>
        <v>3</v>
      </c>
      <c r="D811" s="220">
        <f>+Datos!D802</f>
        <v>8</v>
      </c>
      <c r="E811" s="221">
        <f>+Datos!E802</f>
        <v>3.0903096200000002</v>
      </c>
      <c r="F811" s="222">
        <f>+Datos!F802</f>
        <v>5.0032050545452993</v>
      </c>
      <c r="G811" s="223">
        <f>+Datos!G802</f>
        <v>1</v>
      </c>
      <c r="H811" s="224">
        <f t="shared" si="147"/>
        <v>5.0032050545452993</v>
      </c>
      <c r="I811" s="225">
        <f t="shared" si="148"/>
        <v>-1.9128954345452991</v>
      </c>
      <c r="J811" s="226">
        <f t="shared" si="149"/>
        <v>137.61897147983154</v>
      </c>
      <c r="K811" s="227">
        <f t="shared" si="144"/>
        <v>171.30078966164973</v>
      </c>
      <c r="L811" s="226">
        <f t="shared" si="155"/>
        <v>-1.4201872853352313</v>
      </c>
      <c r="M811" s="228">
        <f t="shared" si="153"/>
        <v>4.5104969053352315</v>
      </c>
      <c r="N811" s="229">
        <f t="shared" si="154"/>
        <v>0.49270814921006778</v>
      </c>
      <c r="O811" s="229">
        <f t="shared" si="150"/>
        <v>0</v>
      </c>
      <c r="P811" s="229">
        <f t="shared" si="151"/>
        <v>-0.49270814921006778</v>
      </c>
      <c r="Q811" s="230">
        <f t="shared" si="145"/>
        <v>57.300789661649731</v>
      </c>
      <c r="R811" s="231">
        <f t="shared" si="146"/>
        <v>171.30078966164973</v>
      </c>
      <c r="S811" s="3"/>
      <c r="T811" s="3"/>
      <c r="U811" s="3"/>
      <c r="V811" s="3"/>
      <c r="W811" s="233">
        <f t="shared" si="152"/>
        <v>39880</v>
      </c>
    </row>
    <row r="812" spans="1:23" s="234" customFormat="1" x14ac:dyDescent="0.25">
      <c r="A812" s="3"/>
      <c r="B812" s="218">
        <f>+Datos!B803</f>
        <v>2009</v>
      </c>
      <c r="C812" s="219">
        <f>+Datos!C803</f>
        <v>3</v>
      </c>
      <c r="D812" s="220">
        <f>+Datos!D803</f>
        <v>9</v>
      </c>
      <c r="E812" s="221">
        <f>+Datos!E803</f>
        <v>4.7657790200000001</v>
      </c>
      <c r="F812" s="222">
        <f>+Datos!F803</f>
        <v>4.9731396669684678</v>
      </c>
      <c r="G812" s="223">
        <f>+Datos!G803</f>
        <v>1</v>
      </c>
      <c r="H812" s="224">
        <f t="shared" si="147"/>
        <v>4.9731396669684678</v>
      </c>
      <c r="I812" s="225">
        <f t="shared" si="148"/>
        <v>-0.20736064696846768</v>
      </c>
      <c r="J812" s="226">
        <f t="shared" si="149"/>
        <v>137.46589524891394</v>
      </c>
      <c r="K812" s="227">
        <f t="shared" si="144"/>
        <v>171.14771343073213</v>
      </c>
      <c r="L812" s="226">
        <f t="shared" si="155"/>
        <v>-0.15307623091760547</v>
      </c>
      <c r="M812" s="228">
        <f t="shared" si="153"/>
        <v>4.9188552509176056</v>
      </c>
      <c r="N812" s="229">
        <f t="shared" si="154"/>
        <v>5.4284416050862205E-2</v>
      </c>
      <c r="O812" s="229">
        <f t="shared" si="150"/>
        <v>0</v>
      </c>
      <c r="P812" s="229">
        <f t="shared" si="151"/>
        <v>-5.4284416050862205E-2</v>
      </c>
      <c r="Q812" s="230">
        <f t="shared" si="145"/>
        <v>57.147713430732125</v>
      </c>
      <c r="R812" s="231">
        <f t="shared" si="146"/>
        <v>171.14771343073213</v>
      </c>
      <c r="S812" s="3"/>
      <c r="T812" s="3"/>
      <c r="U812" s="3"/>
      <c r="V812" s="3"/>
      <c r="W812" s="233">
        <f t="shared" si="152"/>
        <v>39881</v>
      </c>
    </row>
    <row r="813" spans="1:23" s="234" customFormat="1" x14ac:dyDescent="0.25">
      <c r="A813" s="3"/>
      <c r="B813" s="218">
        <f>+Datos!B804</f>
        <v>2009</v>
      </c>
      <c r="C813" s="219">
        <f>+Datos!C804</f>
        <v>3</v>
      </c>
      <c r="D813" s="220">
        <f>+Datos!D804</f>
        <v>10</v>
      </c>
      <c r="E813" s="221">
        <f>+Datos!E804</f>
        <v>1.2286772699999999</v>
      </c>
      <c r="F813" s="222">
        <f>+Datos!F804</f>
        <v>4.9429713255005412</v>
      </c>
      <c r="G813" s="223">
        <f>+Datos!G804</f>
        <v>1</v>
      </c>
      <c r="H813" s="224">
        <f t="shared" si="147"/>
        <v>4.9429713255005412</v>
      </c>
      <c r="I813" s="225">
        <f t="shared" si="148"/>
        <v>-3.7142940555005413</v>
      </c>
      <c r="J813" s="226">
        <f t="shared" si="149"/>
        <v>134.75261705946698</v>
      </c>
      <c r="K813" s="227">
        <f t="shared" si="144"/>
        <v>168.43443524128517</v>
      </c>
      <c r="L813" s="226">
        <f t="shared" si="155"/>
        <v>-2.7132781894469531</v>
      </c>
      <c r="M813" s="228">
        <f t="shared" si="153"/>
        <v>3.941955459446953</v>
      </c>
      <c r="N813" s="229">
        <f t="shared" si="154"/>
        <v>1.0010158660535882</v>
      </c>
      <c r="O813" s="229">
        <f t="shared" si="150"/>
        <v>0</v>
      </c>
      <c r="P813" s="229">
        <f t="shared" si="151"/>
        <v>-1.0010158660535882</v>
      </c>
      <c r="Q813" s="230">
        <f t="shared" si="145"/>
        <v>54.434435241285172</v>
      </c>
      <c r="R813" s="231">
        <f t="shared" si="146"/>
        <v>168.43443524128517</v>
      </c>
      <c r="S813" s="3"/>
      <c r="T813" s="3"/>
      <c r="U813" s="3"/>
      <c r="V813" s="3"/>
      <c r="W813" s="233">
        <f t="shared" si="152"/>
        <v>39882</v>
      </c>
    </row>
    <row r="814" spans="1:23" s="234" customFormat="1" x14ac:dyDescent="0.25">
      <c r="A814" s="3"/>
      <c r="B814" s="218">
        <f>+Datos!B805</f>
        <v>2009</v>
      </c>
      <c r="C814" s="219">
        <f>+Datos!C805</f>
        <v>3</v>
      </c>
      <c r="D814" s="220">
        <f>+Datos!D805</f>
        <v>11</v>
      </c>
      <c r="E814" s="221">
        <f>+Datos!E805</f>
        <v>0</v>
      </c>
      <c r="F814" s="222">
        <f>+Datos!F805</f>
        <v>4.9127118599436823</v>
      </c>
      <c r="G814" s="223">
        <f>+Datos!G805</f>
        <v>1</v>
      </c>
      <c r="H814" s="224">
        <f t="shared" si="147"/>
        <v>4.9127118599436823</v>
      </c>
      <c r="I814" s="225">
        <f t="shared" si="148"/>
        <v>-4.9127118599436823</v>
      </c>
      <c r="J814" s="226">
        <f t="shared" si="149"/>
        <v>131.24598456725803</v>
      </c>
      <c r="K814" s="227">
        <f t="shared" si="144"/>
        <v>164.92780274907622</v>
      </c>
      <c r="L814" s="226">
        <f t="shared" si="155"/>
        <v>-3.5066324922089507</v>
      </c>
      <c r="M814" s="228">
        <f t="shared" si="153"/>
        <v>3.5066324922089507</v>
      </c>
      <c r="N814" s="229">
        <f t="shared" si="154"/>
        <v>1.4060793677347316</v>
      </c>
      <c r="O814" s="229">
        <f t="shared" si="150"/>
        <v>0</v>
      </c>
      <c r="P814" s="229">
        <f t="shared" si="151"/>
        <v>-1.4060793677347316</v>
      </c>
      <c r="Q814" s="230">
        <f t="shared" si="145"/>
        <v>50.927802749076221</v>
      </c>
      <c r="R814" s="231">
        <f t="shared" si="146"/>
        <v>164.92780274907622</v>
      </c>
      <c r="S814" s="3"/>
      <c r="T814" s="3"/>
      <c r="U814" s="3"/>
      <c r="V814" s="3"/>
      <c r="W814" s="233">
        <f t="shared" si="152"/>
        <v>39883</v>
      </c>
    </row>
    <row r="815" spans="1:23" s="234" customFormat="1" x14ac:dyDescent="0.25">
      <c r="A815" s="3"/>
      <c r="B815" s="218">
        <f>+Datos!B806</f>
        <v>2009</v>
      </c>
      <c r="C815" s="219">
        <f>+Datos!C806</f>
        <v>3</v>
      </c>
      <c r="D815" s="220">
        <f>+Datos!D806</f>
        <v>12</v>
      </c>
      <c r="E815" s="221">
        <f>+Datos!E806</f>
        <v>0</v>
      </c>
      <c r="F815" s="222">
        <f>+Datos!F806</f>
        <v>4.8823729824904225</v>
      </c>
      <c r="G815" s="223">
        <f>+Datos!G806</f>
        <v>1</v>
      </c>
      <c r="H815" s="224">
        <f t="shared" si="147"/>
        <v>4.8823729824904225</v>
      </c>
      <c r="I815" s="225">
        <f t="shared" si="148"/>
        <v>-4.8823729824904225</v>
      </c>
      <c r="J815" s="226">
        <f t="shared" si="149"/>
        <v>127.85142108925298</v>
      </c>
      <c r="K815" s="227">
        <f t="shared" si="144"/>
        <v>161.53323927107115</v>
      </c>
      <c r="L815" s="226">
        <f t="shared" si="155"/>
        <v>-3.3945634780050682</v>
      </c>
      <c r="M815" s="228">
        <f t="shared" si="153"/>
        <v>3.3945634780050682</v>
      </c>
      <c r="N815" s="229">
        <f t="shared" si="154"/>
        <v>1.4878095044853543</v>
      </c>
      <c r="O815" s="229">
        <f t="shared" si="150"/>
        <v>0</v>
      </c>
      <c r="P815" s="229">
        <f t="shared" si="151"/>
        <v>-1.4878095044853543</v>
      </c>
      <c r="Q815" s="230">
        <f t="shared" si="145"/>
        <v>47.533239271071153</v>
      </c>
      <c r="R815" s="231">
        <f t="shared" si="146"/>
        <v>161.53323927107115</v>
      </c>
      <c r="S815" s="3"/>
      <c r="T815" s="3"/>
      <c r="U815" s="3"/>
      <c r="V815" s="3"/>
      <c r="W815" s="233">
        <f t="shared" si="152"/>
        <v>39884</v>
      </c>
    </row>
    <row r="816" spans="1:23" s="234" customFormat="1" x14ac:dyDescent="0.25">
      <c r="A816" s="3"/>
      <c r="B816" s="218">
        <f>+Datos!B807</f>
        <v>2009</v>
      </c>
      <c r="C816" s="219">
        <f>+Datos!C807</f>
        <v>3</v>
      </c>
      <c r="D816" s="220">
        <f>+Datos!D807</f>
        <v>13</v>
      </c>
      <c r="E816" s="221">
        <f>+Datos!E807</f>
        <v>0.22339588399999999</v>
      </c>
      <c r="F816" s="222">
        <f>+Datos!F807</f>
        <v>4.8519662877236618</v>
      </c>
      <c r="G816" s="223">
        <f>+Datos!G807</f>
        <v>1</v>
      </c>
      <c r="H816" s="224">
        <f t="shared" si="147"/>
        <v>4.8519662877236618</v>
      </c>
      <c r="I816" s="225">
        <f t="shared" si="148"/>
        <v>-4.6285704037236615</v>
      </c>
      <c r="J816" s="226">
        <f t="shared" si="149"/>
        <v>124.71442535031237</v>
      </c>
      <c r="K816" s="227">
        <f t="shared" si="144"/>
        <v>158.39624353213054</v>
      </c>
      <c r="L816" s="226">
        <f t="shared" si="155"/>
        <v>-3.1369957389406125</v>
      </c>
      <c r="M816" s="228">
        <f t="shared" si="153"/>
        <v>3.3603916229406123</v>
      </c>
      <c r="N816" s="229">
        <f t="shared" si="154"/>
        <v>1.4915746647830495</v>
      </c>
      <c r="O816" s="229">
        <f t="shared" si="150"/>
        <v>0</v>
      </c>
      <c r="P816" s="229">
        <f t="shared" si="151"/>
        <v>-1.4915746647830495</v>
      </c>
      <c r="Q816" s="230">
        <f t="shared" si="145"/>
        <v>44.396243532130541</v>
      </c>
      <c r="R816" s="231">
        <f t="shared" si="146"/>
        <v>158.39624353213054</v>
      </c>
      <c r="S816" s="3"/>
      <c r="T816" s="3"/>
      <c r="U816" s="3"/>
      <c r="V816" s="3"/>
      <c r="W816" s="233">
        <f t="shared" si="152"/>
        <v>39885</v>
      </c>
    </row>
    <row r="817" spans="1:23" s="234" customFormat="1" x14ac:dyDescent="0.25">
      <c r="A817" s="3"/>
      <c r="B817" s="218">
        <f>+Datos!B808</f>
        <v>2009</v>
      </c>
      <c r="C817" s="219">
        <f>+Datos!C808</f>
        <v>3</v>
      </c>
      <c r="D817" s="220">
        <f>+Datos!D808</f>
        <v>14</v>
      </c>
      <c r="E817" s="221">
        <f>+Datos!E808</f>
        <v>0</v>
      </c>
      <c r="F817" s="222">
        <f>+Datos!F808</f>
        <v>4.8215032526166688</v>
      </c>
      <c r="G817" s="223">
        <f>+Datos!G808</f>
        <v>1</v>
      </c>
      <c r="H817" s="224">
        <f t="shared" si="147"/>
        <v>4.8215032526166688</v>
      </c>
      <c r="I817" s="225">
        <f t="shared" si="148"/>
        <v>-4.8215032526166688</v>
      </c>
      <c r="J817" s="226">
        <f t="shared" si="149"/>
        <v>121.52849158191165</v>
      </c>
      <c r="K817" s="227">
        <f t="shared" si="144"/>
        <v>155.21030976372984</v>
      </c>
      <c r="L817" s="226">
        <f t="shared" si="155"/>
        <v>-3.1859337684007016</v>
      </c>
      <c r="M817" s="228">
        <f t="shared" si="153"/>
        <v>3.1859337684007016</v>
      </c>
      <c r="N817" s="229">
        <f t="shared" si="154"/>
        <v>1.6355694842159672</v>
      </c>
      <c r="O817" s="229">
        <f t="shared" si="150"/>
        <v>0</v>
      </c>
      <c r="P817" s="229">
        <f t="shared" si="151"/>
        <v>-1.6355694842159672</v>
      </c>
      <c r="Q817" s="230">
        <f t="shared" si="145"/>
        <v>41.210309763729839</v>
      </c>
      <c r="R817" s="231">
        <f t="shared" si="146"/>
        <v>155.21030976372984</v>
      </c>
      <c r="S817" s="3"/>
      <c r="T817" s="3"/>
      <c r="U817" s="3"/>
      <c r="V817" s="3"/>
      <c r="W817" s="233">
        <f t="shared" si="152"/>
        <v>39886</v>
      </c>
    </row>
    <row r="818" spans="1:23" s="234" customFormat="1" x14ac:dyDescent="0.25">
      <c r="A818" s="3"/>
      <c r="B818" s="218">
        <f>+Datos!B809</f>
        <v>2009</v>
      </c>
      <c r="C818" s="219">
        <f>+Datos!C809</f>
        <v>3</v>
      </c>
      <c r="D818" s="220">
        <f>+Datos!D809</f>
        <v>15</v>
      </c>
      <c r="E818" s="221">
        <f>+Datos!E809</f>
        <v>0</v>
      </c>
      <c r="F818" s="222">
        <f>+Datos!F809</f>
        <v>4.7909952365330764</v>
      </c>
      <c r="G818" s="223">
        <f>+Datos!G809</f>
        <v>1</v>
      </c>
      <c r="H818" s="224">
        <f t="shared" si="147"/>
        <v>4.7909952365330764</v>
      </c>
      <c r="I818" s="225">
        <f t="shared" si="148"/>
        <v>-4.7909952365330764</v>
      </c>
      <c r="J818" s="226">
        <f t="shared" si="149"/>
        <v>118.4433376430574</v>
      </c>
      <c r="K818" s="227">
        <f t="shared" si="144"/>
        <v>152.12515582487558</v>
      </c>
      <c r="L818" s="226">
        <f t="shared" si="155"/>
        <v>-3.0851539388542619</v>
      </c>
      <c r="M818" s="228">
        <f t="shared" si="153"/>
        <v>3.0851539388542619</v>
      </c>
      <c r="N818" s="229">
        <f t="shared" si="154"/>
        <v>1.7058412976788144</v>
      </c>
      <c r="O818" s="229">
        <f t="shared" si="150"/>
        <v>0</v>
      </c>
      <c r="P818" s="229">
        <f t="shared" si="151"/>
        <v>-1.7058412976788144</v>
      </c>
      <c r="Q818" s="230">
        <f t="shared" si="145"/>
        <v>38.125155824875577</v>
      </c>
      <c r="R818" s="231">
        <f t="shared" si="146"/>
        <v>152.12515582487558</v>
      </c>
      <c r="S818" s="3"/>
      <c r="T818" s="3"/>
      <c r="U818" s="3"/>
      <c r="V818" s="3"/>
      <c r="W818" s="233">
        <f t="shared" si="152"/>
        <v>39887</v>
      </c>
    </row>
    <row r="819" spans="1:23" s="234" customFormat="1" x14ac:dyDescent="0.25">
      <c r="A819" s="3"/>
      <c r="B819" s="218">
        <f>+Datos!B810</f>
        <v>2009</v>
      </c>
      <c r="C819" s="219">
        <f>+Datos!C810</f>
        <v>3</v>
      </c>
      <c r="D819" s="220">
        <f>+Datos!D810</f>
        <v>16</v>
      </c>
      <c r="E819" s="221">
        <f>+Datos!E810</f>
        <v>0</v>
      </c>
      <c r="F819" s="222">
        <f>+Datos!F810</f>
        <v>4.7604534812268895</v>
      </c>
      <c r="G819" s="223">
        <f>+Datos!G810</f>
        <v>1</v>
      </c>
      <c r="H819" s="224">
        <f t="shared" si="147"/>
        <v>4.7604534812268895</v>
      </c>
      <c r="I819" s="225">
        <f t="shared" si="148"/>
        <v>-4.7604534812268895</v>
      </c>
      <c r="J819" s="226">
        <f t="shared" si="149"/>
        <v>115.4554284251283</v>
      </c>
      <c r="K819" s="227">
        <f t="shared" si="144"/>
        <v>149.13724660694649</v>
      </c>
      <c r="L819" s="226">
        <f t="shared" si="155"/>
        <v>-2.9879092179290865</v>
      </c>
      <c r="M819" s="228">
        <f t="shared" si="153"/>
        <v>2.9879092179290865</v>
      </c>
      <c r="N819" s="229">
        <f t="shared" si="154"/>
        <v>1.772544263297803</v>
      </c>
      <c r="O819" s="229">
        <f t="shared" si="150"/>
        <v>0</v>
      </c>
      <c r="P819" s="229">
        <f t="shared" si="151"/>
        <v>-1.772544263297803</v>
      </c>
      <c r="Q819" s="230">
        <f t="shared" si="145"/>
        <v>35.137246606946491</v>
      </c>
      <c r="R819" s="231">
        <f t="shared" si="146"/>
        <v>149.13724660694649</v>
      </c>
      <c r="S819" s="3"/>
      <c r="T819" s="3"/>
      <c r="U819" s="3"/>
      <c r="V819" s="3"/>
      <c r="W819" s="233">
        <f t="shared" si="152"/>
        <v>39888</v>
      </c>
    </row>
    <row r="820" spans="1:23" s="234" customFormat="1" x14ac:dyDescent="0.25">
      <c r="A820" s="3"/>
      <c r="B820" s="218">
        <f>+Datos!B811</f>
        <v>2009</v>
      </c>
      <c r="C820" s="219">
        <f>+Datos!C811</f>
        <v>3</v>
      </c>
      <c r="D820" s="220">
        <f>+Datos!D811</f>
        <v>17</v>
      </c>
      <c r="E820" s="221">
        <f>+Datos!E811</f>
        <v>22.302356700000001</v>
      </c>
      <c r="F820" s="222">
        <f>+Datos!F811</f>
        <v>4.7298891108424792</v>
      </c>
      <c r="G820" s="223">
        <f>+Datos!G811</f>
        <v>1</v>
      </c>
      <c r="H820" s="224">
        <f t="shared" si="147"/>
        <v>4.7298891108424792</v>
      </c>
      <c r="I820" s="225">
        <f t="shared" si="148"/>
        <v>17.572467589157522</v>
      </c>
      <c r="J820" s="226">
        <f t="shared" si="149"/>
        <v>133.02789601428583</v>
      </c>
      <c r="K820" s="227">
        <f t="shared" si="144"/>
        <v>166.70971419610402</v>
      </c>
      <c r="L820" s="226">
        <f t="shared" si="155"/>
        <v>17.572467589157526</v>
      </c>
      <c r="M820" s="228">
        <f t="shared" si="153"/>
        <v>4.7298891108424792</v>
      </c>
      <c r="N820" s="229">
        <f t="shared" si="154"/>
        <v>0</v>
      </c>
      <c r="O820" s="229">
        <f t="shared" si="150"/>
        <v>0</v>
      </c>
      <c r="P820" s="229">
        <f t="shared" si="151"/>
        <v>0</v>
      </c>
      <c r="Q820" s="230">
        <f t="shared" si="145"/>
        <v>52.709714196104017</v>
      </c>
      <c r="R820" s="231">
        <f t="shared" si="146"/>
        <v>166.70971419610402</v>
      </c>
      <c r="S820" s="3"/>
      <c r="T820" s="3"/>
      <c r="U820" s="3"/>
      <c r="V820" s="3"/>
      <c r="W820" s="233">
        <f t="shared" si="152"/>
        <v>39889</v>
      </c>
    </row>
    <row r="821" spans="1:23" s="234" customFormat="1" x14ac:dyDescent="0.25">
      <c r="A821" s="3"/>
      <c r="B821" s="218">
        <f>+Datos!B812</f>
        <v>2009</v>
      </c>
      <c r="C821" s="219">
        <f>+Datos!C812</f>
        <v>3</v>
      </c>
      <c r="D821" s="220">
        <f>+Datos!D812</f>
        <v>18</v>
      </c>
      <c r="E821" s="221">
        <f>+Datos!E812</f>
        <v>0</v>
      </c>
      <c r="F821" s="222">
        <f>+Datos!F812</f>
        <v>4.6993131319145842</v>
      </c>
      <c r="G821" s="223">
        <f>+Datos!G812</f>
        <v>1</v>
      </c>
      <c r="H821" s="224">
        <f t="shared" si="147"/>
        <v>4.6993131319145842</v>
      </c>
      <c r="I821" s="225">
        <f t="shared" si="148"/>
        <v>-4.6993131319145842</v>
      </c>
      <c r="J821" s="226">
        <f t="shared" si="149"/>
        <v>129.71462853497502</v>
      </c>
      <c r="K821" s="227">
        <f t="shared" si="144"/>
        <v>163.39644671679321</v>
      </c>
      <c r="L821" s="226">
        <f t="shared" si="155"/>
        <v>-3.3132674793108094</v>
      </c>
      <c r="M821" s="228">
        <f t="shared" si="153"/>
        <v>3.3132674793108094</v>
      </c>
      <c r="N821" s="229">
        <f t="shared" si="154"/>
        <v>1.3860456526037748</v>
      </c>
      <c r="O821" s="229">
        <f t="shared" si="150"/>
        <v>0</v>
      </c>
      <c r="P821" s="229">
        <f t="shared" si="151"/>
        <v>-1.3860456526037748</v>
      </c>
      <c r="Q821" s="230">
        <f t="shared" si="145"/>
        <v>49.396446716793207</v>
      </c>
      <c r="R821" s="231">
        <f t="shared" si="146"/>
        <v>163.39644671679321</v>
      </c>
      <c r="S821" s="3"/>
      <c r="T821" s="3"/>
      <c r="U821" s="3"/>
      <c r="V821" s="3"/>
      <c r="W821" s="233">
        <f t="shared" si="152"/>
        <v>39890</v>
      </c>
    </row>
    <row r="822" spans="1:23" s="234" customFormat="1" x14ac:dyDescent="0.25">
      <c r="A822" s="3"/>
      <c r="B822" s="218">
        <f>+Datos!B813</f>
        <v>2009</v>
      </c>
      <c r="C822" s="219">
        <f>+Datos!C813</f>
        <v>3</v>
      </c>
      <c r="D822" s="220">
        <f>+Datos!D813</f>
        <v>19</v>
      </c>
      <c r="E822" s="221">
        <f>+Datos!E813</f>
        <v>0.59572237699999997</v>
      </c>
      <c r="F822" s="222">
        <f>+Datos!F813</f>
        <v>4.668736433368311</v>
      </c>
      <c r="G822" s="223">
        <f>+Datos!G813</f>
        <v>1</v>
      </c>
      <c r="H822" s="224">
        <f t="shared" si="147"/>
        <v>4.668736433368311</v>
      </c>
      <c r="I822" s="225">
        <f t="shared" si="148"/>
        <v>-4.0730140563683115</v>
      </c>
      <c r="J822" s="226">
        <f t="shared" si="149"/>
        <v>126.90976767866043</v>
      </c>
      <c r="K822" s="227">
        <f t="shared" si="144"/>
        <v>160.5915858604786</v>
      </c>
      <c r="L822" s="226">
        <f t="shared" si="155"/>
        <v>-2.8048608563146047</v>
      </c>
      <c r="M822" s="228">
        <f t="shared" si="153"/>
        <v>3.4005832333146047</v>
      </c>
      <c r="N822" s="229">
        <f t="shared" si="154"/>
        <v>1.2681532000537064</v>
      </c>
      <c r="O822" s="229">
        <f t="shared" si="150"/>
        <v>0</v>
      </c>
      <c r="P822" s="229">
        <f t="shared" si="151"/>
        <v>-1.2681532000537064</v>
      </c>
      <c r="Q822" s="230">
        <f t="shared" si="145"/>
        <v>46.591585860478602</v>
      </c>
      <c r="R822" s="231">
        <f t="shared" si="146"/>
        <v>160.5915858604786</v>
      </c>
      <c r="S822" s="3"/>
      <c r="T822" s="3"/>
      <c r="U822" s="3"/>
      <c r="V822" s="3"/>
      <c r="W822" s="233">
        <f t="shared" si="152"/>
        <v>39891</v>
      </c>
    </row>
    <row r="823" spans="1:23" s="234" customFormat="1" x14ac:dyDescent="0.25">
      <c r="A823" s="3"/>
      <c r="B823" s="218">
        <f>+Datos!B814</f>
        <v>2009</v>
      </c>
      <c r="C823" s="219">
        <f>+Datos!C814</f>
        <v>3</v>
      </c>
      <c r="D823" s="220">
        <f>+Datos!D814</f>
        <v>20</v>
      </c>
      <c r="E823" s="221">
        <f>+Datos!E814</f>
        <v>0</v>
      </c>
      <c r="F823" s="222">
        <f>+Datos!F814</f>
        <v>4.6381697865191338</v>
      </c>
      <c r="G823" s="223">
        <f>+Datos!G814</f>
        <v>1</v>
      </c>
      <c r="H823" s="224">
        <f t="shared" si="147"/>
        <v>4.6381697865191338</v>
      </c>
      <c r="I823" s="225">
        <f t="shared" si="148"/>
        <v>-4.6381697865191338</v>
      </c>
      <c r="J823" s="226">
        <f t="shared" si="149"/>
        <v>123.78949861414952</v>
      </c>
      <c r="K823" s="227">
        <f t="shared" si="144"/>
        <v>157.47131679596771</v>
      </c>
      <c r="L823" s="226">
        <f t="shared" si="155"/>
        <v>-3.120269064510893</v>
      </c>
      <c r="M823" s="228">
        <f t="shared" si="153"/>
        <v>3.120269064510893</v>
      </c>
      <c r="N823" s="229">
        <f t="shared" si="154"/>
        <v>1.5179007220082408</v>
      </c>
      <c r="O823" s="229">
        <f t="shared" si="150"/>
        <v>0</v>
      </c>
      <c r="P823" s="229">
        <f t="shared" si="151"/>
        <v>-1.5179007220082408</v>
      </c>
      <c r="Q823" s="230">
        <f t="shared" si="145"/>
        <v>43.471316795967709</v>
      </c>
      <c r="R823" s="231">
        <f t="shared" si="146"/>
        <v>157.47131679596771</v>
      </c>
      <c r="S823" s="3"/>
      <c r="T823" s="3"/>
      <c r="U823" s="3"/>
      <c r="V823" s="3"/>
      <c r="W823" s="233">
        <f t="shared" si="152"/>
        <v>39892</v>
      </c>
    </row>
    <row r="824" spans="1:23" s="234" customFormat="1" x14ac:dyDescent="0.25">
      <c r="A824" s="3"/>
      <c r="B824" s="218">
        <f>+Datos!B815</f>
        <v>2009</v>
      </c>
      <c r="C824" s="219">
        <f>+Datos!C815</f>
        <v>3</v>
      </c>
      <c r="D824" s="220">
        <f>+Datos!D815</f>
        <v>21</v>
      </c>
      <c r="E824" s="221">
        <f>+Datos!E815</f>
        <v>0</v>
      </c>
      <c r="F824" s="222">
        <f>+Datos!F815</f>
        <v>4.6076238450728955</v>
      </c>
      <c r="G824" s="223">
        <f>+Datos!G815</f>
        <v>1</v>
      </c>
      <c r="H824" s="224">
        <f t="shared" si="147"/>
        <v>4.6076238450728955</v>
      </c>
      <c r="I824" s="225">
        <f t="shared" si="148"/>
        <v>-4.6076238450728955</v>
      </c>
      <c r="J824" s="226">
        <f t="shared" si="149"/>
        <v>120.76574341722188</v>
      </c>
      <c r="K824" s="227">
        <f t="shared" si="144"/>
        <v>154.44756159904006</v>
      </c>
      <c r="L824" s="226">
        <f t="shared" si="155"/>
        <v>-3.0237551969276524</v>
      </c>
      <c r="M824" s="228">
        <f t="shared" si="153"/>
        <v>3.0237551969276524</v>
      </c>
      <c r="N824" s="229">
        <f t="shared" si="154"/>
        <v>1.5838686481452431</v>
      </c>
      <c r="O824" s="229">
        <f t="shared" si="150"/>
        <v>0</v>
      </c>
      <c r="P824" s="229">
        <f t="shared" si="151"/>
        <v>-1.5838686481452431</v>
      </c>
      <c r="Q824" s="230">
        <f t="shared" si="145"/>
        <v>40.447561599040057</v>
      </c>
      <c r="R824" s="231">
        <f t="shared" si="146"/>
        <v>154.44756159904006</v>
      </c>
      <c r="S824" s="3"/>
      <c r="T824" s="3"/>
      <c r="U824" s="3"/>
      <c r="V824" s="3"/>
      <c r="W824" s="233">
        <f t="shared" si="152"/>
        <v>39893</v>
      </c>
    </row>
    <row r="825" spans="1:23" s="234" customFormat="1" x14ac:dyDescent="0.25">
      <c r="A825" s="3"/>
      <c r="B825" s="218">
        <f>+Datos!B816</f>
        <v>2009</v>
      </c>
      <c r="C825" s="219">
        <f>+Datos!C816</f>
        <v>3</v>
      </c>
      <c r="D825" s="220">
        <f>+Datos!D816</f>
        <v>22</v>
      </c>
      <c r="E825" s="221">
        <f>+Datos!E816</f>
        <v>0</v>
      </c>
      <c r="F825" s="222">
        <f>+Datos!F816</f>
        <v>4.5771091451258066</v>
      </c>
      <c r="G825" s="223">
        <f>+Datos!G816</f>
        <v>1</v>
      </c>
      <c r="H825" s="224">
        <f t="shared" si="147"/>
        <v>4.5771091451258066</v>
      </c>
      <c r="I825" s="225">
        <f t="shared" si="148"/>
        <v>-4.5771091451258066</v>
      </c>
      <c r="J825" s="226">
        <f t="shared" si="149"/>
        <v>117.83514539429737</v>
      </c>
      <c r="K825" s="227">
        <f t="shared" si="144"/>
        <v>151.51696357611556</v>
      </c>
      <c r="L825" s="226">
        <f t="shared" si="155"/>
        <v>-2.9305980229244994</v>
      </c>
      <c r="M825" s="228">
        <f t="shared" si="153"/>
        <v>2.9305980229244994</v>
      </c>
      <c r="N825" s="229">
        <f t="shared" si="154"/>
        <v>1.6465111222013071</v>
      </c>
      <c r="O825" s="229">
        <f t="shared" si="150"/>
        <v>0</v>
      </c>
      <c r="P825" s="229">
        <f t="shared" si="151"/>
        <v>-1.6465111222013071</v>
      </c>
      <c r="Q825" s="230">
        <f t="shared" si="145"/>
        <v>37.516963576115558</v>
      </c>
      <c r="R825" s="231">
        <f t="shared" si="146"/>
        <v>151.51696357611556</v>
      </c>
      <c r="S825" s="3"/>
      <c r="T825" s="3"/>
      <c r="U825" s="3"/>
      <c r="V825" s="3"/>
      <c r="W825" s="233">
        <f t="shared" si="152"/>
        <v>39894</v>
      </c>
    </row>
    <row r="826" spans="1:23" s="234" customFormat="1" x14ac:dyDescent="0.25">
      <c r="A826" s="3"/>
      <c r="B826" s="218">
        <f>+Datos!B817</f>
        <v>2009</v>
      </c>
      <c r="C826" s="219">
        <f>+Datos!C817</f>
        <v>3</v>
      </c>
      <c r="D826" s="220">
        <f>+Datos!D817</f>
        <v>23</v>
      </c>
      <c r="E826" s="221">
        <f>+Datos!E817</f>
        <v>0</v>
      </c>
      <c r="F826" s="222">
        <f>+Datos!F817</f>
        <v>4.5466361051644455</v>
      </c>
      <c r="G826" s="223">
        <f>+Datos!G817</f>
        <v>1</v>
      </c>
      <c r="H826" s="224">
        <f t="shared" si="147"/>
        <v>4.5466361051644455</v>
      </c>
      <c r="I826" s="225">
        <f t="shared" si="148"/>
        <v>-4.5466361051644455</v>
      </c>
      <c r="J826" s="226">
        <f t="shared" si="149"/>
        <v>114.99446984501644</v>
      </c>
      <c r="K826" s="227">
        <f t="shared" si="144"/>
        <v>148.67628802683461</v>
      </c>
      <c r="L826" s="226">
        <f t="shared" si="155"/>
        <v>-2.8406755492809452</v>
      </c>
      <c r="M826" s="228">
        <f t="shared" si="153"/>
        <v>2.8406755492809452</v>
      </c>
      <c r="N826" s="229">
        <f t="shared" si="154"/>
        <v>1.7059605558835003</v>
      </c>
      <c r="O826" s="229">
        <f t="shared" si="150"/>
        <v>0</v>
      </c>
      <c r="P826" s="229">
        <f t="shared" si="151"/>
        <v>-1.7059605558835003</v>
      </c>
      <c r="Q826" s="230">
        <f t="shared" si="145"/>
        <v>34.676288026834612</v>
      </c>
      <c r="R826" s="231">
        <f t="shared" si="146"/>
        <v>148.67628802683461</v>
      </c>
      <c r="S826" s="3"/>
      <c r="T826" s="3"/>
      <c r="U826" s="3"/>
      <c r="V826" s="3"/>
      <c r="W826" s="233">
        <f t="shared" si="152"/>
        <v>39895</v>
      </c>
    </row>
    <row r="827" spans="1:23" s="234" customFormat="1" x14ac:dyDescent="0.25">
      <c r="A827" s="3"/>
      <c r="B827" s="218">
        <f>+Datos!B818</f>
        <v>2009</v>
      </c>
      <c r="C827" s="219">
        <f>+Datos!C818</f>
        <v>3</v>
      </c>
      <c r="D827" s="220">
        <f>+Datos!D818</f>
        <v>24</v>
      </c>
      <c r="E827" s="221">
        <f>+Datos!E818</f>
        <v>10.611303299999999</v>
      </c>
      <c r="F827" s="222">
        <f>+Datos!F818</f>
        <v>4.5162150260657574</v>
      </c>
      <c r="G827" s="223">
        <f>+Datos!G818</f>
        <v>1</v>
      </c>
      <c r="H827" s="224">
        <f t="shared" si="147"/>
        <v>4.5162150260657574</v>
      </c>
      <c r="I827" s="225">
        <f t="shared" si="148"/>
        <v>6.095088273934242</v>
      </c>
      <c r="J827" s="226">
        <f t="shared" si="149"/>
        <v>121.08955811895068</v>
      </c>
      <c r="K827" s="227">
        <f t="shared" si="144"/>
        <v>154.77137630076885</v>
      </c>
      <c r="L827" s="226">
        <f t="shared" si="155"/>
        <v>6.0950882739342376</v>
      </c>
      <c r="M827" s="228">
        <f t="shared" si="153"/>
        <v>4.5162150260657574</v>
      </c>
      <c r="N827" s="229">
        <f t="shared" si="154"/>
        <v>0</v>
      </c>
      <c r="O827" s="229">
        <f t="shared" si="150"/>
        <v>0</v>
      </c>
      <c r="P827" s="229">
        <f t="shared" si="151"/>
        <v>0</v>
      </c>
      <c r="Q827" s="230">
        <f t="shared" si="145"/>
        <v>40.77137630076885</v>
      </c>
      <c r="R827" s="231">
        <f t="shared" si="146"/>
        <v>154.77137630076885</v>
      </c>
      <c r="S827" s="3"/>
      <c r="T827" s="3"/>
      <c r="U827" s="3"/>
      <c r="V827" s="3"/>
      <c r="W827" s="233">
        <f t="shared" si="152"/>
        <v>39896</v>
      </c>
    </row>
    <row r="828" spans="1:23" s="234" customFormat="1" x14ac:dyDescent="0.25">
      <c r="A828" s="3"/>
      <c r="B828" s="218">
        <f>+Datos!B819</f>
        <v>2009</v>
      </c>
      <c r="C828" s="219">
        <f>+Datos!C819</f>
        <v>3</v>
      </c>
      <c r="D828" s="220">
        <f>+Datos!D819</f>
        <v>25</v>
      </c>
      <c r="E828" s="221">
        <f>+Datos!E819</f>
        <v>7.5954594599999998</v>
      </c>
      <c r="F828" s="222">
        <f>+Datos!F819</f>
        <v>4.4858560910970544</v>
      </c>
      <c r="G828" s="223">
        <f>+Datos!G819</f>
        <v>1</v>
      </c>
      <c r="H828" s="224">
        <f t="shared" si="147"/>
        <v>4.4858560910970544</v>
      </c>
      <c r="I828" s="225">
        <f t="shared" si="148"/>
        <v>3.1096033689029454</v>
      </c>
      <c r="J828" s="226">
        <f t="shared" si="149"/>
        <v>124.19916148785362</v>
      </c>
      <c r="K828" s="227">
        <f t="shared" si="144"/>
        <v>157.8809796696718</v>
      </c>
      <c r="L828" s="226">
        <f t="shared" si="155"/>
        <v>3.1096033689029525</v>
      </c>
      <c r="M828" s="228">
        <f t="shared" si="153"/>
        <v>4.4858560910970544</v>
      </c>
      <c r="N828" s="229">
        <f t="shared" si="154"/>
        <v>0</v>
      </c>
      <c r="O828" s="229">
        <f t="shared" si="150"/>
        <v>0</v>
      </c>
      <c r="P828" s="229">
        <f t="shared" si="151"/>
        <v>0</v>
      </c>
      <c r="Q828" s="230">
        <f t="shared" si="145"/>
        <v>43.880979669671802</v>
      </c>
      <c r="R828" s="231">
        <f t="shared" si="146"/>
        <v>157.8809796696718</v>
      </c>
      <c r="S828" s="3"/>
      <c r="T828" s="3"/>
      <c r="U828" s="3"/>
      <c r="V828" s="3"/>
      <c r="W828" s="233">
        <f t="shared" si="152"/>
        <v>39897</v>
      </c>
    </row>
    <row r="829" spans="1:23" s="234" customFormat="1" x14ac:dyDescent="0.25">
      <c r="A829" s="3"/>
      <c r="B829" s="218">
        <f>+Datos!B820</f>
        <v>2009</v>
      </c>
      <c r="C829" s="219">
        <f>+Datos!C820</f>
        <v>3</v>
      </c>
      <c r="D829" s="220">
        <f>+Datos!D820</f>
        <v>26</v>
      </c>
      <c r="E829" s="221">
        <f>+Datos!E820</f>
        <v>0.67018765199999997</v>
      </c>
      <c r="F829" s="222">
        <f>+Datos!F820</f>
        <v>4.4555693659160207</v>
      </c>
      <c r="G829" s="223">
        <f>+Datos!G820</f>
        <v>1</v>
      </c>
      <c r="H829" s="224">
        <f t="shared" si="147"/>
        <v>4.4555693659160207</v>
      </c>
      <c r="I829" s="225">
        <f t="shared" si="148"/>
        <v>-3.7853817139160206</v>
      </c>
      <c r="J829" s="226">
        <f t="shared" si="149"/>
        <v>121.70129715266458</v>
      </c>
      <c r="K829" s="227">
        <f t="shared" si="144"/>
        <v>155.38311533448277</v>
      </c>
      <c r="L829" s="226">
        <f t="shared" si="155"/>
        <v>-2.4978643351890355</v>
      </c>
      <c r="M829" s="228">
        <f t="shared" si="153"/>
        <v>3.1680519871890356</v>
      </c>
      <c r="N829" s="229">
        <f t="shared" si="154"/>
        <v>1.2875173787269851</v>
      </c>
      <c r="O829" s="229">
        <f t="shared" si="150"/>
        <v>0</v>
      </c>
      <c r="P829" s="229">
        <f t="shared" si="151"/>
        <v>-1.2875173787269851</v>
      </c>
      <c r="Q829" s="230">
        <f t="shared" si="145"/>
        <v>41.383115334482767</v>
      </c>
      <c r="R829" s="231">
        <f t="shared" si="146"/>
        <v>155.38311533448277</v>
      </c>
      <c r="S829" s="3"/>
      <c r="T829" s="3"/>
      <c r="U829" s="3"/>
      <c r="V829" s="3"/>
      <c r="W829" s="233">
        <f t="shared" si="152"/>
        <v>39898</v>
      </c>
    </row>
    <row r="830" spans="1:23" s="234" customFormat="1" x14ac:dyDescent="0.25">
      <c r="A830" s="3"/>
      <c r="B830" s="218">
        <f>+Datos!B821</f>
        <v>2009</v>
      </c>
      <c r="C830" s="219">
        <f>+Datos!C821</f>
        <v>3</v>
      </c>
      <c r="D830" s="220">
        <f>+Datos!D821</f>
        <v>27</v>
      </c>
      <c r="E830" s="221">
        <f>+Datos!E821</f>
        <v>0</v>
      </c>
      <c r="F830" s="222">
        <f>+Datos!F821</f>
        <v>4.4253647985707047</v>
      </c>
      <c r="G830" s="223">
        <f>+Datos!G821</f>
        <v>1</v>
      </c>
      <c r="H830" s="224">
        <f t="shared" si="147"/>
        <v>4.4253647985707047</v>
      </c>
      <c r="I830" s="225">
        <f t="shared" si="148"/>
        <v>-4.4253647985707047</v>
      </c>
      <c r="J830" s="226">
        <f t="shared" si="149"/>
        <v>118.84474834349328</v>
      </c>
      <c r="K830" s="227">
        <f t="shared" si="144"/>
        <v>152.52656652531147</v>
      </c>
      <c r="L830" s="226">
        <f t="shared" si="155"/>
        <v>-2.8565488091713007</v>
      </c>
      <c r="M830" s="228">
        <f t="shared" si="153"/>
        <v>2.8565488091713007</v>
      </c>
      <c r="N830" s="229">
        <f t="shared" si="154"/>
        <v>1.568815989399404</v>
      </c>
      <c r="O830" s="229">
        <f t="shared" si="150"/>
        <v>0</v>
      </c>
      <c r="P830" s="229">
        <f t="shared" si="151"/>
        <v>-1.568815989399404</v>
      </c>
      <c r="Q830" s="230">
        <f t="shared" si="145"/>
        <v>38.526566525311466</v>
      </c>
      <c r="R830" s="231">
        <f t="shared" si="146"/>
        <v>152.52656652531147</v>
      </c>
      <c r="S830" s="3"/>
      <c r="T830" s="3"/>
      <c r="U830" s="3"/>
      <c r="V830" s="3"/>
      <c r="W830" s="233">
        <f t="shared" si="152"/>
        <v>39899</v>
      </c>
    </row>
    <row r="831" spans="1:23" s="234" customFormat="1" x14ac:dyDescent="0.25">
      <c r="A831" s="3"/>
      <c r="B831" s="218">
        <f>+Datos!B822</f>
        <v>2009</v>
      </c>
      <c r="C831" s="219">
        <f>+Datos!C822</f>
        <v>3</v>
      </c>
      <c r="D831" s="220">
        <f>+Datos!D822</f>
        <v>28</v>
      </c>
      <c r="E831" s="221">
        <f>+Datos!E822</f>
        <v>0</v>
      </c>
      <c r="F831" s="222">
        <f>+Datos!F822</f>
        <v>4.3952522194995245</v>
      </c>
      <c r="G831" s="223">
        <f>+Datos!G822</f>
        <v>1</v>
      </c>
      <c r="H831" s="224">
        <f t="shared" si="147"/>
        <v>4.3952522194995245</v>
      </c>
      <c r="I831" s="225">
        <f t="shared" si="148"/>
        <v>-4.3952522194995245</v>
      </c>
      <c r="J831" s="226">
        <f t="shared" si="149"/>
        <v>116.07400614566225</v>
      </c>
      <c r="K831" s="227">
        <f t="shared" si="144"/>
        <v>149.75582432748044</v>
      </c>
      <c r="L831" s="226">
        <f t="shared" si="155"/>
        <v>-2.7707421978310265</v>
      </c>
      <c r="M831" s="228">
        <f t="shared" si="153"/>
        <v>2.7707421978310265</v>
      </c>
      <c r="N831" s="229">
        <f t="shared" si="154"/>
        <v>1.624510021668498</v>
      </c>
      <c r="O831" s="229">
        <f t="shared" si="150"/>
        <v>0</v>
      </c>
      <c r="P831" s="229">
        <f t="shared" si="151"/>
        <v>-1.624510021668498</v>
      </c>
      <c r="Q831" s="230">
        <f t="shared" si="145"/>
        <v>35.75582432748044</v>
      </c>
      <c r="R831" s="231">
        <f t="shared" si="146"/>
        <v>149.75582432748044</v>
      </c>
      <c r="S831" s="3"/>
      <c r="T831" s="3"/>
      <c r="U831" s="3"/>
      <c r="V831" s="3"/>
      <c r="W831" s="233">
        <f t="shared" si="152"/>
        <v>39900</v>
      </c>
    </row>
    <row r="832" spans="1:23" s="234" customFormat="1" x14ac:dyDescent="0.25">
      <c r="A832" s="3"/>
      <c r="B832" s="218">
        <f>+Datos!B823</f>
        <v>2009</v>
      </c>
      <c r="C832" s="219">
        <f>+Datos!C823</f>
        <v>3</v>
      </c>
      <c r="D832" s="220">
        <f>+Datos!D823</f>
        <v>29</v>
      </c>
      <c r="E832" s="221">
        <f>+Datos!E823</f>
        <v>0</v>
      </c>
      <c r="F832" s="222">
        <f>+Datos!F823</f>
        <v>4.3652413415312648</v>
      </c>
      <c r="G832" s="223">
        <f>+Datos!G823</f>
        <v>1</v>
      </c>
      <c r="H832" s="224">
        <f t="shared" si="147"/>
        <v>4.3652413415312648</v>
      </c>
      <c r="I832" s="225">
        <f t="shared" si="148"/>
        <v>-4.3652413415312648</v>
      </c>
      <c r="J832" s="226">
        <f t="shared" si="149"/>
        <v>113.38612293428048</v>
      </c>
      <c r="K832" s="227">
        <f t="shared" si="144"/>
        <v>147.06794111609867</v>
      </c>
      <c r="L832" s="226">
        <f t="shared" si="155"/>
        <v>-2.6878832113817737</v>
      </c>
      <c r="M832" s="228">
        <f t="shared" si="153"/>
        <v>2.6878832113817737</v>
      </c>
      <c r="N832" s="229">
        <f t="shared" si="154"/>
        <v>1.6773581301494911</v>
      </c>
      <c r="O832" s="229">
        <f t="shared" si="150"/>
        <v>0</v>
      </c>
      <c r="P832" s="229">
        <f t="shared" si="151"/>
        <v>-1.6773581301494911</v>
      </c>
      <c r="Q832" s="230">
        <f t="shared" si="145"/>
        <v>33.067941116098666</v>
      </c>
      <c r="R832" s="231">
        <f t="shared" si="146"/>
        <v>147.06794111609867</v>
      </c>
      <c r="S832" s="3"/>
      <c r="T832" s="3"/>
      <c r="U832" s="3"/>
      <c r="V832" s="3"/>
      <c r="W832" s="233">
        <f t="shared" si="152"/>
        <v>39901</v>
      </c>
    </row>
    <row r="833" spans="1:23" s="234" customFormat="1" x14ac:dyDescent="0.25">
      <c r="A833" s="3"/>
      <c r="B833" s="218">
        <f>+Datos!B824</f>
        <v>2009</v>
      </c>
      <c r="C833" s="219">
        <f>+Datos!C824</f>
        <v>3</v>
      </c>
      <c r="D833" s="220">
        <f>+Datos!D824</f>
        <v>30</v>
      </c>
      <c r="E833" s="221">
        <f>+Datos!E824</f>
        <v>0</v>
      </c>
      <c r="F833" s="222">
        <f>+Datos!F824</f>
        <v>4.3353417598850772</v>
      </c>
      <c r="G833" s="223">
        <f>+Datos!G824</f>
        <v>1</v>
      </c>
      <c r="H833" s="224">
        <f t="shared" si="147"/>
        <v>4.3353417598850772</v>
      </c>
      <c r="I833" s="225">
        <f t="shared" si="148"/>
        <v>-4.3353417598850772</v>
      </c>
      <c r="J833" s="226">
        <f t="shared" si="149"/>
        <v>110.77825786565188</v>
      </c>
      <c r="K833" s="227">
        <f t="shared" si="144"/>
        <v>144.46007604747007</v>
      </c>
      <c r="L833" s="226">
        <f t="shared" si="155"/>
        <v>-2.6078650686285982</v>
      </c>
      <c r="M833" s="228">
        <f t="shared" si="153"/>
        <v>2.6078650686285982</v>
      </c>
      <c r="N833" s="229">
        <f t="shared" si="154"/>
        <v>1.727476691256479</v>
      </c>
      <c r="O833" s="229">
        <f t="shared" si="150"/>
        <v>0</v>
      </c>
      <c r="P833" s="229">
        <f t="shared" si="151"/>
        <v>-1.727476691256479</v>
      </c>
      <c r="Q833" s="230">
        <f t="shared" si="145"/>
        <v>30.460076047470068</v>
      </c>
      <c r="R833" s="231">
        <f t="shared" si="146"/>
        <v>144.46007604747007</v>
      </c>
      <c r="S833" s="3"/>
      <c r="T833" s="3"/>
      <c r="U833" s="3"/>
      <c r="V833" s="3"/>
      <c r="W833" s="233">
        <f t="shared" si="152"/>
        <v>39902</v>
      </c>
    </row>
    <row r="834" spans="1:23" s="234" customFormat="1" x14ac:dyDescent="0.25">
      <c r="A834" s="3"/>
      <c r="B834" s="218">
        <f>+Datos!B825</f>
        <v>2009</v>
      </c>
      <c r="C834" s="219">
        <f>+Datos!C825</f>
        <v>3</v>
      </c>
      <c r="D834" s="220">
        <f>+Datos!D825</f>
        <v>31</v>
      </c>
      <c r="E834" s="221">
        <f>+Datos!E825</f>
        <v>0</v>
      </c>
      <c r="F834" s="222">
        <f>+Datos!F825</f>
        <v>4.3055629521704839</v>
      </c>
      <c r="G834" s="223">
        <f>+Datos!G825</f>
        <v>1</v>
      </c>
      <c r="H834" s="224">
        <f t="shared" si="147"/>
        <v>4.3055629521704839</v>
      </c>
      <c r="I834" s="225">
        <f t="shared" si="148"/>
        <v>-4.3055629521704839</v>
      </c>
      <c r="J834" s="226">
        <f t="shared" si="149"/>
        <v>108.2476729259543</v>
      </c>
      <c r="K834" s="227">
        <f t="shared" si="144"/>
        <v>141.92949110777249</v>
      </c>
      <c r="L834" s="226">
        <f t="shared" si="155"/>
        <v>-2.5305849396975759</v>
      </c>
      <c r="M834" s="228">
        <f t="shared" si="153"/>
        <v>2.5305849396975759</v>
      </c>
      <c r="N834" s="229">
        <f t="shared" si="154"/>
        <v>1.774978012472908</v>
      </c>
      <c r="O834" s="229">
        <f t="shared" si="150"/>
        <v>0</v>
      </c>
      <c r="P834" s="229">
        <f t="shared" si="151"/>
        <v>-1.774978012472908</v>
      </c>
      <c r="Q834" s="230">
        <f t="shared" si="145"/>
        <v>27.929491107772492</v>
      </c>
      <c r="R834" s="231">
        <f t="shared" si="146"/>
        <v>141.92949110777249</v>
      </c>
      <c r="S834" s="3"/>
      <c r="T834" s="3"/>
      <c r="U834" s="3"/>
      <c r="V834" s="3"/>
      <c r="W834" s="233">
        <f t="shared" si="152"/>
        <v>39903</v>
      </c>
    </row>
    <row r="835" spans="1:23" s="234" customFormat="1" x14ac:dyDescent="0.25">
      <c r="A835" s="3"/>
      <c r="B835" s="218">
        <f>+Datos!B826</f>
        <v>2009</v>
      </c>
      <c r="C835" s="219">
        <f>+Datos!C826</f>
        <v>4</v>
      </c>
      <c r="D835" s="220">
        <f>+Datos!D826</f>
        <v>1</v>
      </c>
      <c r="E835" s="221">
        <f>+Datos!E826</f>
        <v>13.848875</v>
      </c>
      <c r="F835" s="222">
        <f>+Datos!F826</f>
        <v>4.2759142783873729</v>
      </c>
      <c r="G835" s="223">
        <f>+Datos!G826</f>
        <v>1</v>
      </c>
      <c r="H835" s="224">
        <f t="shared" si="147"/>
        <v>4.2759142783873729</v>
      </c>
      <c r="I835" s="225">
        <f t="shared" si="148"/>
        <v>9.5729607216126276</v>
      </c>
      <c r="J835" s="226">
        <f t="shared" si="149"/>
        <v>117.82063364756694</v>
      </c>
      <c r="K835" s="227">
        <f t="shared" si="144"/>
        <v>151.50245182938511</v>
      </c>
      <c r="L835" s="226">
        <f t="shared" si="155"/>
        <v>9.5729607216126169</v>
      </c>
      <c r="M835" s="228">
        <f t="shared" si="153"/>
        <v>4.2759142783873729</v>
      </c>
      <c r="N835" s="229">
        <f t="shared" si="154"/>
        <v>0</v>
      </c>
      <c r="O835" s="229">
        <f t="shared" si="150"/>
        <v>0</v>
      </c>
      <c r="P835" s="229">
        <f t="shared" si="151"/>
        <v>0</v>
      </c>
      <c r="Q835" s="230">
        <f t="shared" si="145"/>
        <v>37.502451829385109</v>
      </c>
      <c r="R835" s="231">
        <f t="shared" si="146"/>
        <v>151.50245182938511</v>
      </c>
      <c r="S835" s="3"/>
      <c r="T835" s="3"/>
      <c r="U835" s="3"/>
      <c r="V835" s="3"/>
      <c r="W835" s="233">
        <f t="shared" si="152"/>
        <v>39904</v>
      </c>
    </row>
    <row r="836" spans="1:23" s="234" customFormat="1" x14ac:dyDescent="0.25">
      <c r="A836" s="3"/>
      <c r="B836" s="218">
        <f>+Datos!B827</f>
        <v>2009</v>
      </c>
      <c r="C836" s="219">
        <f>+Datos!C827</f>
        <v>4</v>
      </c>
      <c r="D836" s="220">
        <f>+Datos!D827</f>
        <v>2</v>
      </c>
      <c r="E836" s="221">
        <f>+Datos!E827</f>
        <v>0</v>
      </c>
      <c r="F836" s="222">
        <f>+Datos!F827</f>
        <v>4.2464049809260027</v>
      </c>
      <c r="G836" s="223">
        <f>+Datos!G827</f>
        <v>1</v>
      </c>
      <c r="H836" s="224">
        <f t="shared" si="147"/>
        <v>4.2464049809260027</v>
      </c>
      <c r="I836" s="225">
        <f t="shared" si="148"/>
        <v>-4.2464049809260027</v>
      </c>
      <c r="J836" s="226">
        <f t="shared" si="149"/>
        <v>115.16573533132986</v>
      </c>
      <c r="K836" s="227">
        <f t="shared" si="144"/>
        <v>148.84755351314803</v>
      </c>
      <c r="L836" s="226">
        <f t="shared" si="155"/>
        <v>-2.6548983162370803</v>
      </c>
      <c r="M836" s="228">
        <f t="shared" si="153"/>
        <v>2.6548983162370803</v>
      </c>
      <c r="N836" s="229">
        <f t="shared" si="154"/>
        <v>1.5915066646889224</v>
      </c>
      <c r="O836" s="229">
        <f t="shared" si="150"/>
        <v>0</v>
      </c>
      <c r="P836" s="229">
        <f t="shared" si="151"/>
        <v>-1.5915066646889224</v>
      </c>
      <c r="Q836" s="230">
        <f t="shared" si="145"/>
        <v>34.847553513148029</v>
      </c>
      <c r="R836" s="231">
        <f t="shared" si="146"/>
        <v>148.84755351314803</v>
      </c>
      <c r="S836" s="3"/>
      <c r="T836" s="3"/>
      <c r="U836" s="3"/>
      <c r="V836" s="3"/>
      <c r="W836" s="233">
        <f t="shared" si="152"/>
        <v>39905</v>
      </c>
    </row>
    <row r="837" spans="1:23" s="234" customFormat="1" x14ac:dyDescent="0.25">
      <c r="A837" s="3"/>
      <c r="B837" s="218">
        <f>+Datos!B828</f>
        <v>2009</v>
      </c>
      <c r="C837" s="219">
        <f>+Datos!C828</f>
        <v>4</v>
      </c>
      <c r="D837" s="220">
        <f>+Datos!D828</f>
        <v>3</v>
      </c>
      <c r="E837" s="221">
        <f>+Datos!E828</f>
        <v>0</v>
      </c>
      <c r="F837" s="222">
        <f>+Datos!F828</f>
        <v>4.217044184566995</v>
      </c>
      <c r="G837" s="223">
        <f>+Datos!G828</f>
        <v>1</v>
      </c>
      <c r="H837" s="224">
        <f t="shared" si="147"/>
        <v>4.217044184566995</v>
      </c>
      <c r="I837" s="225">
        <f t="shared" si="148"/>
        <v>-4.217044184566995</v>
      </c>
      <c r="J837" s="226">
        <f t="shared" si="149"/>
        <v>112.58840162704712</v>
      </c>
      <c r="K837" s="227">
        <f t="shared" si="144"/>
        <v>146.27021980886531</v>
      </c>
      <c r="L837" s="226">
        <f t="shared" si="155"/>
        <v>-2.5773337042827222</v>
      </c>
      <c r="M837" s="228">
        <f t="shared" si="153"/>
        <v>2.5773337042827222</v>
      </c>
      <c r="N837" s="229">
        <f t="shared" si="154"/>
        <v>1.6397104802842728</v>
      </c>
      <c r="O837" s="229">
        <f t="shared" si="150"/>
        <v>0</v>
      </c>
      <c r="P837" s="229">
        <f t="shared" si="151"/>
        <v>-1.6397104802842728</v>
      </c>
      <c r="Q837" s="230">
        <f t="shared" si="145"/>
        <v>32.270219808865306</v>
      </c>
      <c r="R837" s="231">
        <f t="shared" si="146"/>
        <v>146.27021980886531</v>
      </c>
      <c r="S837" s="3"/>
      <c r="T837" s="3"/>
      <c r="U837" s="3"/>
      <c r="V837" s="3"/>
      <c r="W837" s="233">
        <f t="shared" si="152"/>
        <v>39906</v>
      </c>
    </row>
    <row r="838" spans="1:23" s="234" customFormat="1" x14ac:dyDescent="0.25">
      <c r="A838" s="3"/>
      <c r="B838" s="218">
        <f>+Datos!B829</f>
        <v>2009</v>
      </c>
      <c r="C838" s="219">
        <f>+Datos!C829</f>
        <v>4</v>
      </c>
      <c r="D838" s="220">
        <f>+Datos!D829</f>
        <v>4</v>
      </c>
      <c r="E838" s="221">
        <f>+Datos!E829</f>
        <v>0</v>
      </c>
      <c r="F838" s="222">
        <f>+Datos!F829</f>
        <v>4.1878408964813421</v>
      </c>
      <c r="G838" s="223">
        <f>+Datos!G829</f>
        <v>1</v>
      </c>
      <c r="H838" s="224">
        <f t="shared" si="147"/>
        <v>4.1878408964813421</v>
      </c>
      <c r="I838" s="225">
        <f t="shared" si="148"/>
        <v>-4.1878408964813421</v>
      </c>
      <c r="J838" s="226">
        <f t="shared" si="149"/>
        <v>110.08600035782052</v>
      </c>
      <c r="K838" s="227">
        <f t="shared" si="144"/>
        <v>143.76781853963871</v>
      </c>
      <c r="L838" s="226">
        <f t="shared" si="155"/>
        <v>-2.5024012692265956</v>
      </c>
      <c r="M838" s="228">
        <f t="shared" si="153"/>
        <v>2.5024012692265956</v>
      </c>
      <c r="N838" s="229">
        <f t="shared" si="154"/>
        <v>1.6854396272547465</v>
      </c>
      <c r="O838" s="229">
        <f t="shared" si="150"/>
        <v>0</v>
      </c>
      <c r="P838" s="229">
        <f t="shared" si="151"/>
        <v>-1.6854396272547465</v>
      </c>
      <c r="Q838" s="230">
        <f t="shared" si="145"/>
        <v>29.767818539638711</v>
      </c>
      <c r="R838" s="231">
        <f t="shared" si="146"/>
        <v>143.76781853963871</v>
      </c>
      <c r="S838" s="3"/>
      <c r="T838" s="3"/>
      <c r="U838" s="3"/>
      <c r="V838" s="3"/>
      <c r="W838" s="233">
        <f t="shared" si="152"/>
        <v>39907</v>
      </c>
    </row>
    <row r="839" spans="1:23" s="234" customFormat="1" x14ac:dyDescent="0.25">
      <c r="A839" s="3"/>
      <c r="B839" s="218">
        <f>+Datos!B830</f>
        <v>2009</v>
      </c>
      <c r="C839" s="219">
        <f>+Datos!C830</f>
        <v>4</v>
      </c>
      <c r="D839" s="220">
        <f>+Datos!D830</f>
        <v>5</v>
      </c>
      <c r="E839" s="221">
        <f>+Datos!E830</f>
        <v>0</v>
      </c>
      <c r="F839" s="222">
        <f>+Datos!F830</f>
        <v>4.1588040062304064</v>
      </c>
      <c r="G839" s="223">
        <f>+Datos!G830</f>
        <v>1</v>
      </c>
      <c r="H839" s="224">
        <f t="shared" si="147"/>
        <v>4.1588040062304064</v>
      </c>
      <c r="I839" s="225">
        <f t="shared" si="148"/>
        <v>-4.1588040062304064</v>
      </c>
      <c r="J839" s="226">
        <f t="shared" si="149"/>
        <v>107.65599413186845</v>
      </c>
      <c r="K839" s="227">
        <f t="shared" si="144"/>
        <v>141.33781231368664</v>
      </c>
      <c r="L839" s="226">
        <f t="shared" si="155"/>
        <v>-2.4300062259520701</v>
      </c>
      <c r="M839" s="228">
        <f t="shared" si="153"/>
        <v>2.4300062259520701</v>
      </c>
      <c r="N839" s="229">
        <f t="shared" si="154"/>
        <v>1.7287977802783363</v>
      </c>
      <c r="O839" s="229">
        <f t="shared" si="150"/>
        <v>0</v>
      </c>
      <c r="P839" s="229">
        <f t="shared" si="151"/>
        <v>-1.7287977802783363</v>
      </c>
      <c r="Q839" s="230">
        <f t="shared" si="145"/>
        <v>27.337812313686641</v>
      </c>
      <c r="R839" s="231">
        <f t="shared" si="146"/>
        <v>141.33781231368664</v>
      </c>
      <c r="S839" s="3"/>
      <c r="T839" s="3"/>
      <c r="U839" s="3"/>
      <c r="V839" s="3"/>
      <c r="W839" s="233">
        <f t="shared" si="152"/>
        <v>39908</v>
      </c>
    </row>
    <row r="840" spans="1:23" s="234" customFormat="1" x14ac:dyDescent="0.25">
      <c r="A840" s="3"/>
      <c r="B840" s="218">
        <f>+Datos!B831</f>
        <v>2009</v>
      </c>
      <c r="C840" s="219">
        <f>+Datos!C831</f>
        <v>4</v>
      </c>
      <c r="D840" s="220">
        <f>+Datos!D831</f>
        <v>6</v>
      </c>
      <c r="E840" s="221">
        <f>+Datos!E831</f>
        <v>0</v>
      </c>
      <c r="F840" s="222">
        <f>+Datos!F831</f>
        <v>4.1299422857659129</v>
      </c>
      <c r="G840" s="223">
        <f>+Datos!G831</f>
        <v>1</v>
      </c>
      <c r="H840" s="224">
        <f t="shared" si="147"/>
        <v>4.1299422857659129</v>
      </c>
      <c r="I840" s="225">
        <f t="shared" si="148"/>
        <v>-4.1299422857659129</v>
      </c>
      <c r="J840" s="226">
        <f t="shared" si="149"/>
        <v>105.29593681553156</v>
      </c>
      <c r="K840" s="227">
        <f t="shared" si="144"/>
        <v>138.97775499734973</v>
      </c>
      <c r="L840" s="226">
        <f t="shared" si="155"/>
        <v>-2.3600573163369063</v>
      </c>
      <c r="M840" s="228">
        <f t="shared" si="153"/>
        <v>2.3600573163369063</v>
      </c>
      <c r="N840" s="229">
        <f t="shared" si="154"/>
        <v>1.7698849694290066</v>
      </c>
      <c r="O840" s="229">
        <f t="shared" si="150"/>
        <v>0</v>
      </c>
      <c r="P840" s="229">
        <f t="shared" si="151"/>
        <v>-1.7698849694290066</v>
      </c>
      <c r="Q840" s="230">
        <f t="shared" si="145"/>
        <v>24.977754997349734</v>
      </c>
      <c r="R840" s="231">
        <f t="shared" si="146"/>
        <v>138.97775499734973</v>
      </c>
      <c r="S840" s="3"/>
      <c r="T840" s="3"/>
      <c r="U840" s="3"/>
      <c r="V840" s="3"/>
      <c r="W840" s="233">
        <f t="shared" si="152"/>
        <v>39909</v>
      </c>
    </row>
    <row r="841" spans="1:23" s="234" customFormat="1" x14ac:dyDescent="0.25">
      <c r="A841" s="3"/>
      <c r="B841" s="218">
        <f>+Datos!B832</f>
        <v>2009</v>
      </c>
      <c r="C841" s="219">
        <f>+Datos!C832</f>
        <v>4</v>
      </c>
      <c r="D841" s="220">
        <f>+Datos!D832</f>
        <v>7</v>
      </c>
      <c r="E841" s="221">
        <f>+Datos!E832</f>
        <v>7.5497207599999996</v>
      </c>
      <c r="F841" s="222">
        <f>+Datos!F832</f>
        <v>4.101264389429959</v>
      </c>
      <c r="G841" s="223">
        <f>+Datos!G832</f>
        <v>1</v>
      </c>
      <c r="H841" s="224">
        <f t="shared" si="147"/>
        <v>4.101264389429959</v>
      </c>
      <c r="I841" s="225">
        <f t="shared" si="148"/>
        <v>3.4484563705700406</v>
      </c>
      <c r="J841" s="226">
        <f t="shared" si="149"/>
        <v>108.7443931861016</v>
      </c>
      <c r="K841" s="227">
        <f t="shared" si="144"/>
        <v>142.42621136791979</v>
      </c>
      <c r="L841" s="226">
        <f t="shared" si="155"/>
        <v>3.4484563705700566</v>
      </c>
      <c r="M841" s="228">
        <f t="shared" si="153"/>
        <v>4.101264389429959</v>
      </c>
      <c r="N841" s="229">
        <f t="shared" si="154"/>
        <v>0</v>
      </c>
      <c r="O841" s="229">
        <f t="shared" si="150"/>
        <v>0</v>
      </c>
      <c r="P841" s="229">
        <f t="shared" si="151"/>
        <v>0</v>
      </c>
      <c r="Q841" s="230">
        <f t="shared" si="145"/>
        <v>28.426211367919791</v>
      </c>
      <c r="R841" s="231">
        <f t="shared" si="146"/>
        <v>142.42621136791979</v>
      </c>
      <c r="S841" s="3"/>
      <c r="T841" s="3"/>
      <c r="U841" s="3"/>
      <c r="V841" s="3"/>
      <c r="W841" s="233">
        <f t="shared" si="152"/>
        <v>39910</v>
      </c>
    </row>
    <row r="842" spans="1:23" s="234" customFormat="1" x14ac:dyDescent="0.25">
      <c r="A842" s="3"/>
      <c r="B842" s="218">
        <f>+Datos!B833</f>
        <v>2009</v>
      </c>
      <c r="C842" s="219">
        <f>+Datos!C833</f>
        <v>4</v>
      </c>
      <c r="D842" s="220">
        <f>+Datos!D833</f>
        <v>8</v>
      </c>
      <c r="E842" s="221">
        <f>+Datos!E833</f>
        <v>11.8572311</v>
      </c>
      <c r="F842" s="222">
        <f>+Datos!F833</f>
        <v>4.0727788539550085</v>
      </c>
      <c r="G842" s="223">
        <f>+Datos!G833</f>
        <v>1</v>
      </c>
      <c r="H842" s="224">
        <f t="shared" si="147"/>
        <v>4.0727788539550085</v>
      </c>
      <c r="I842" s="225">
        <f t="shared" si="148"/>
        <v>7.7844522460449914</v>
      </c>
      <c r="J842" s="226">
        <f t="shared" si="149"/>
        <v>116.5288454321466</v>
      </c>
      <c r="K842" s="227">
        <f t="shared" si="144"/>
        <v>150.21066361396478</v>
      </c>
      <c r="L842" s="226">
        <f t="shared" si="155"/>
        <v>7.7844522460449923</v>
      </c>
      <c r="M842" s="228">
        <f t="shared" si="153"/>
        <v>4.0727788539550085</v>
      </c>
      <c r="N842" s="229">
        <f t="shared" si="154"/>
        <v>0</v>
      </c>
      <c r="O842" s="229">
        <f t="shared" si="150"/>
        <v>0</v>
      </c>
      <c r="P842" s="229">
        <f t="shared" si="151"/>
        <v>0</v>
      </c>
      <c r="Q842" s="230">
        <f t="shared" si="145"/>
        <v>36.210663613964783</v>
      </c>
      <c r="R842" s="231">
        <f t="shared" si="146"/>
        <v>150.21066361396478</v>
      </c>
      <c r="S842" s="3"/>
      <c r="T842" s="3"/>
      <c r="U842" s="3"/>
      <c r="V842" s="3"/>
      <c r="W842" s="233">
        <f t="shared" si="152"/>
        <v>39911</v>
      </c>
    </row>
    <row r="843" spans="1:23" s="234" customFormat="1" x14ac:dyDescent="0.25">
      <c r="A843" s="3"/>
      <c r="B843" s="218">
        <f>+Datos!B834</f>
        <v>2009</v>
      </c>
      <c r="C843" s="219">
        <f>+Datos!C834</f>
        <v>4</v>
      </c>
      <c r="D843" s="220">
        <f>+Datos!D834</f>
        <v>9</v>
      </c>
      <c r="E843" s="221">
        <f>+Datos!E834</f>
        <v>1.48215389</v>
      </c>
      <c r="F843" s="222">
        <f>+Datos!F834</f>
        <v>4.0444940984638915</v>
      </c>
      <c r="G843" s="223">
        <f>+Datos!G834</f>
        <v>1</v>
      </c>
      <c r="H843" s="224">
        <f t="shared" si="147"/>
        <v>4.0444940984638915</v>
      </c>
      <c r="I843" s="225">
        <f t="shared" si="148"/>
        <v>-2.5623402084638913</v>
      </c>
      <c r="J843" s="226">
        <f t="shared" si="149"/>
        <v>114.93725212832327</v>
      </c>
      <c r="K843" s="227">
        <f t="shared" si="144"/>
        <v>148.61907031014144</v>
      </c>
      <c r="L843" s="226">
        <f t="shared" si="155"/>
        <v>-1.5915933038233447</v>
      </c>
      <c r="M843" s="228">
        <f t="shared" si="153"/>
        <v>3.0737471938233449</v>
      </c>
      <c r="N843" s="229">
        <f t="shared" si="154"/>
        <v>0.97074690464054658</v>
      </c>
      <c r="O843" s="229">
        <f t="shared" si="150"/>
        <v>0</v>
      </c>
      <c r="P843" s="229">
        <f t="shared" si="151"/>
        <v>-0.97074690464054658</v>
      </c>
      <c r="Q843" s="230">
        <f t="shared" si="145"/>
        <v>34.619070310141439</v>
      </c>
      <c r="R843" s="231">
        <f t="shared" si="146"/>
        <v>148.61907031014144</v>
      </c>
      <c r="S843" s="3"/>
      <c r="T843" s="3"/>
      <c r="U843" s="3"/>
      <c r="V843" s="3"/>
      <c r="W843" s="233">
        <f t="shared" si="152"/>
        <v>39912</v>
      </c>
    </row>
    <row r="844" spans="1:23" s="234" customFormat="1" x14ac:dyDescent="0.25">
      <c r="A844" s="3"/>
      <c r="B844" s="218">
        <f>+Datos!B835</f>
        <v>2009</v>
      </c>
      <c r="C844" s="219">
        <f>+Datos!C835</f>
        <v>4</v>
      </c>
      <c r="D844" s="220">
        <f>+Datos!D835</f>
        <v>10</v>
      </c>
      <c r="E844" s="221">
        <f>+Datos!E835</f>
        <v>0</v>
      </c>
      <c r="F844" s="222">
        <f>+Datos!F835</f>
        <v>4.0164184244698076</v>
      </c>
      <c r="G844" s="223">
        <f>+Datos!G835</f>
        <v>1</v>
      </c>
      <c r="H844" s="224">
        <f t="shared" si="147"/>
        <v>4.0164184244698076</v>
      </c>
      <c r="I844" s="225">
        <f t="shared" si="148"/>
        <v>-4.0164184244698076</v>
      </c>
      <c r="J844" s="226">
        <f t="shared" si="149"/>
        <v>112.48609056047445</v>
      </c>
      <c r="K844" s="227">
        <f t="shared" si="144"/>
        <v>146.16790874229264</v>
      </c>
      <c r="L844" s="226">
        <f t="shared" si="155"/>
        <v>-2.4511615678487999</v>
      </c>
      <c r="M844" s="228">
        <f t="shared" si="153"/>
        <v>2.4511615678487999</v>
      </c>
      <c r="N844" s="229">
        <f t="shared" si="154"/>
        <v>1.5652568566210077</v>
      </c>
      <c r="O844" s="229">
        <f t="shared" si="150"/>
        <v>0</v>
      </c>
      <c r="P844" s="229">
        <f t="shared" si="151"/>
        <v>-1.5652568566210077</v>
      </c>
      <c r="Q844" s="230">
        <f t="shared" si="145"/>
        <v>32.167908742292639</v>
      </c>
      <c r="R844" s="231">
        <f t="shared" si="146"/>
        <v>146.16790874229264</v>
      </c>
      <c r="S844" s="3"/>
      <c r="T844" s="3"/>
      <c r="U844" s="3"/>
      <c r="V844" s="3"/>
      <c r="W844" s="233">
        <f t="shared" si="152"/>
        <v>39913</v>
      </c>
    </row>
    <row r="845" spans="1:23" s="234" customFormat="1" x14ac:dyDescent="0.25">
      <c r="A845" s="3"/>
      <c r="B845" s="218">
        <f>+Datos!B836</f>
        <v>2009</v>
      </c>
      <c r="C845" s="219">
        <f>+Datos!C836</f>
        <v>4</v>
      </c>
      <c r="D845" s="220">
        <f>+Datos!D836</f>
        <v>11</v>
      </c>
      <c r="E845" s="221">
        <f>+Datos!E836</f>
        <v>0</v>
      </c>
      <c r="F845" s="222">
        <f>+Datos!F836</f>
        <v>3.9885600158763244</v>
      </c>
      <c r="G845" s="223">
        <f>+Datos!G836</f>
        <v>1</v>
      </c>
      <c r="H845" s="224">
        <f t="shared" si="147"/>
        <v>3.9885600158763244</v>
      </c>
      <c r="I845" s="225">
        <f t="shared" si="148"/>
        <v>-3.9885600158763244</v>
      </c>
      <c r="J845" s="226">
        <f t="shared" si="149"/>
        <v>110.10366420827047</v>
      </c>
      <c r="K845" s="227">
        <f t="shared" si="144"/>
        <v>143.78548239008865</v>
      </c>
      <c r="L845" s="226">
        <f t="shared" si="155"/>
        <v>-2.3824263522039928</v>
      </c>
      <c r="M845" s="228">
        <f t="shared" si="153"/>
        <v>2.3824263522039928</v>
      </c>
      <c r="N845" s="229">
        <f t="shared" si="154"/>
        <v>1.6061336636723316</v>
      </c>
      <c r="O845" s="229">
        <f t="shared" si="150"/>
        <v>0</v>
      </c>
      <c r="P845" s="229">
        <f t="shared" si="151"/>
        <v>-1.6061336636723316</v>
      </c>
      <c r="Q845" s="230">
        <f t="shared" si="145"/>
        <v>29.785482390088646</v>
      </c>
      <c r="R845" s="231">
        <f t="shared" si="146"/>
        <v>143.78548239008865</v>
      </c>
      <c r="S845" s="3"/>
      <c r="T845" s="3"/>
      <c r="U845" s="3"/>
      <c r="V845" s="3"/>
      <c r="W845" s="233">
        <f t="shared" si="152"/>
        <v>39914</v>
      </c>
    </row>
    <row r="846" spans="1:23" s="234" customFormat="1" x14ac:dyDescent="0.25">
      <c r="A846" s="3"/>
      <c r="B846" s="218">
        <f>+Datos!B837</f>
        <v>2009</v>
      </c>
      <c r="C846" s="219">
        <f>+Datos!C837</f>
        <v>4</v>
      </c>
      <c r="D846" s="220">
        <f>+Datos!D837</f>
        <v>12</v>
      </c>
      <c r="E846" s="221">
        <f>+Datos!E837</f>
        <v>0</v>
      </c>
      <c r="F846" s="222">
        <f>+Datos!F837</f>
        <v>3.9609269389773765</v>
      </c>
      <c r="G846" s="223">
        <f>+Datos!G837</f>
        <v>1</v>
      </c>
      <c r="H846" s="224">
        <f t="shared" si="147"/>
        <v>3.9609269389773765</v>
      </c>
      <c r="I846" s="225">
        <f t="shared" si="148"/>
        <v>-3.9609269389773765</v>
      </c>
      <c r="J846" s="226">
        <f t="shared" si="149"/>
        <v>107.78768196826005</v>
      </c>
      <c r="K846" s="227">
        <f t="shared" ref="K846:K909" si="156">+J846+$U$21</f>
        <v>141.46950015007823</v>
      </c>
      <c r="L846" s="226">
        <f t="shared" si="155"/>
        <v>-2.3159822400104133</v>
      </c>
      <c r="M846" s="228">
        <f t="shared" si="153"/>
        <v>2.3159822400104133</v>
      </c>
      <c r="N846" s="229">
        <f t="shared" si="154"/>
        <v>1.6449446989669632</v>
      </c>
      <c r="O846" s="229">
        <f t="shared" si="150"/>
        <v>0</v>
      </c>
      <c r="P846" s="229">
        <f t="shared" si="151"/>
        <v>-1.6449446989669632</v>
      </c>
      <c r="Q846" s="230">
        <f t="shared" ref="Q846:Q909" si="157">IF(K846-$U$15&gt;0,K846-$U$15,0)</f>
        <v>27.469500150078233</v>
      </c>
      <c r="R846" s="231">
        <f t="shared" ref="R846:R909" si="158">+O846+K846</f>
        <v>141.46950015007823</v>
      </c>
      <c r="S846" s="3"/>
      <c r="T846" s="3"/>
      <c r="U846" s="3"/>
      <c r="V846" s="3"/>
      <c r="W846" s="233">
        <f t="shared" si="152"/>
        <v>39915</v>
      </c>
    </row>
    <row r="847" spans="1:23" s="234" customFormat="1" x14ac:dyDescent="0.25">
      <c r="A847" s="3"/>
      <c r="B847" s="218">
        <f>+Datos!B838</f>
        <v>2009</v>
      </c>
      <c r="C847" s="219">
        <f>+Datos!C838</f>
        <v>4</v>
      </c>
      <c r="D847" s="220">
        <f>+Datos!D838</f>
        <v>13</v>
      </c>
      <c r="E847" s="221">
        <f>+Datos!E838</f>
        <v>0</v>
      </c>
      <c r="F847" s="222">
        <f>+Datos!F838</f>
        <v>3.9335271424572671</v>
      </c>
      <c r="G847" s="223">
        <f>+Datos!G838</f>
        <v>1</v>
      </c>
      <c r="H847" s="224">
        <f t="shared" ref="H847:H910" si="159">+F847*G847</f>
        <v>3.9335271424572671</v>
      </c>
      <c r="I847" s="225">
        <f t="shared" ref="I847:I910" si="160">+E847-H847</f>
        <v>-3.9335271424572671</v>
      </c>
      <c r="J847" s="226">
        <f t="shared" ref="J847:J910" si="161">IF(I847&lt;0,J846*EXP(I847/$U$20),IF((I847+J846)&gt;$U$20,+$U$20,I847+J846))</f>
        <v>105.53593428333416</v>
      </c>
      <c r="K847" s="227">
        <f t="shared" si="156"/>
        <v>139.21775246515233</v>
      </c>
      <c r="L847" s="226">
        <f t="shared" si="155"/>
        <v>-2.2517476849259026</v>
      </c>
      <c r="M847" s="228">
        <f t="shared" si="153"/>
        <v>2.2517476849259026</v>
      </c>
      <c r="N847" s="229">
        <f t="shared" si="154"/>
        <v>1.6817794575313645</v>
      </c>
      <c r="O847" s="229">
        <f t="shared" ref="O847:O910" si="162">IF(K846+I847-$U$14&gt;0,K846+I847-$U$14,0)</f>
        <v>0</v>
      </c>
      <c r="P847" s="229">
        <f t="shared" ref="P847:P910" si="163">+IF(N847&gt;0,(-1)*N847,O847)</f>
        <v>-1.6817794575313645</v>
      </c>
      <c r="Q847" s="230">
        <f t="shared" si="157"/>
        <v>25.21775246515233</v>
      </c>
      <c r="R847" s="231">
        <f t="shared" si="158"/>
        <v>139.21775246515233</v>
      </c>
      <c r="S847" s="3"/>
      <c r="T847" s="3"/>
      <c r="U847" s="3"/>
      <c r="V847" s="3"/>
      <c r="W847" s="233">
        <f t="shared" ref="W847:W910" si="164">+DATE(B847,C847,D847)</f>
        <v>39916</v>
      </c>
    </row>
    <row r="848" spans="1:23" s="234" customFormat="1" x14ac:dyDescent="0.25">
      <c r="A848" s="3"/>
      <c r="B848" s="218">
        <f>+Datos!B839</f>
        <v>2009</v>
      </c>
      <c r="C848" s="219">
        <f>+Datos!C839</f>
        <v>4</v>
      </c>
      <c r="D848" s="220">
        <f>+Datos!D839</f>
        <v>14</v>
      </c>
      <c r="E848" s="221">
        <f>+Datos!E839</f>
        <v>0</v>
      </c>
      <c r="F848" s="222">
        <f>+Datos!F839</f>
        <v>3.9063684573906663</v>
      </c>
      <c r="G848" s="223">
        <f>+Datos!G839</f>
        <v>1</v>
      </c>
      <c r="H848" s="224">
        <f t="shared" si="159"/>
        <v>3.9063684573906663</v>
      </c>
      <c r="I848" s="225">
        <f t="shared" si="160"/>
        <v>-3.9063684573906663</v>
      </c>
      <c r="J848" s="226">
        <f t="shared" si="161"/>
        <v>103.34629010642387</v>
      </c>
      <c r="K848" s="227">
        <f t="shared" si="156"/>
        <v>137.02810828824204</v>
      </c>
      <c r="L848" s="226">
        <f t="shared" si="155"/>
        <v>-2.1896441769102921</v>
      </c>
      <c r="M848" s="228">
        <f t="shared" ref="M848:M911" si="165">IF(I848&gt;=0,+H848,+E848+ABS(L848))</f>
        <v>2.1896441769102921</v>
      </c>
      <c r="N848" s="229">
        <f t="shared" ref="N848:N911" si="166">+H848-M848</f>
        <v>1.7167242804803742</v>
      </c>
      <c r="O848" s="229">
        <f t="shared" si="162"/>
        <v>0</v>
      </c>
      <c r="P848" s="229">
        <f t="shared" si="163"/>
        <v>-1.7167242804803742</v>
      </c>
      <c r="Q848" s="230">
        <f t="shared" si="157"/>
        <v>23.028108288242038</v>
      </c>
      <c r="R848" s="231">
        <f t="shared" si="158"/>
        <v>137.02810828824204</v>
      </c>
      <c r="S848" s="3"/>
      <c r="T848" s="3"/>
      <c r="U848" s="3"/>
      <c r="V848" s="3"/>
      <c r="W848" s="233">
        <f t="shared" si="164"/>
        <v>39917</v>
      </c>
    </row>
    <row r="849" spans="1:23" s="234" customFormat="1" x14ac:dyDescent="0.25">
      <c r="A849" s="3"/>
      <c r="B849" s="218">
        <f>+Datos!B840</f>
        <v>2009</v>
      </c>
      <c r="C849" s="219">
        <f>+Datos!C840</f>
        <v>4</v>
      </c>
      <c r="D849" s="220">
        <f>+Datos!D840</f>
        <v>15</v>
      </c>
      <c r="E849" s="221">
        <f>+Datos!E840</f>
        <v>0</v>
      </c>
      <c r="F849" s="222">
        <f>+Datos!F840</f>
        <v>3.8794585972426114</v>
      </c>
      <c r="G849" s="223">
        <f>+Datos!G840</f>
        <v>1</v>
      </c>
      <c r="H849" s="224">
        <f t="shared" si="159"/>
        <v>3.8794585972426114</v>
      </c>
      <c r="I849" s="225">
        <f t="shared" si="160"/>
        <v>-3.8794585972426114</v>
      </c>
      <c r="J849" s="226">
        <f t="shared" si="161"/>
        <v>101.21669397844998</v>
      </c>
      <c r="K849" s="227">
        <f t="shared" si="156"/>
        <v>134.89851216026815</v>
      </c>
      <c r="L849" s="226">
        <f t="shared" ref="L849:L912" si="167">+K849-K848</f>
        <v>-2.1295961279738833</v>
      </c>
      <c r="M849" s="228">
        <f t="shared" si="165"/>
        <v>2.1295961279738833</v>
      </c>
      <c r="N849" s="229">
        <f t="shared" si="166"/>
        <v>1.7498624692687281</v>
      </c>
      <c r="O849" s="229">
        <f t="shared" si="162"/>
        <v>0</v>
      </c>
      <c r="P849" s="229">
        <f t="shared" si="163"/>
        <v>-1.7498624692687281</v>
      </c>
      <c r="Q849" s="230">
        <f t="shared" si="157"/>
        <v>20.898512160268155</v>
      </c>
      <c r="R849" s="231">
        <f t="shared" si="158"/>
        <v>134.89851216026815</v>
      </c>
      <c r="S849" s="3"/>
      <c r="T849" s="3"/>
      <c r="U849" s="3"/>
      <c r="V849" s="3"/>
      <c r="W849" s="233">
        <f t="shared" si="164"/>
        <v>39918</v>
      </c>
    </row>
    <row r="850" spans="1:23" s="234" customFormat="1" x14ac:dyDescent="0.25">
      <c r="A850" s="3"/>
      <c r="B850" s="218">
        <f>+Datos!B841</f>
        <v>2009</v>
      </c>
      <c r="C850" s="219">
        <f>+Datos!C841</f>
        <v>4</v>
      </c>
      <c r="D850" s="220">
        <f>+Datos!D841</f>
        <v>16</v>
      </c>
      <c r="E850" s="221">
        <f>+Datos!E841</f>
        <v>0</v>
      </c>
      <c r="F850" s="222">
        <f>+Datos!F841</f>
        <v>3.8528051578685112</v>
      </c>
      <c r="G850" s="223">
        <f>+Datos!G841</f>
        <v>1</v>
      </c>
      <c r="H850" s="224">
        <f t="shared" si="159"/>
        <v>3.8528051578685112</v>
      </c>
      <c r="I850" s="225">
        <f t="shared" si="160"/>
        <v>-3.8528051578685112</v>
      </c>
      <c r="J850" s="226">
        <f t="shared" si="161"/>
        <v>99.145163216470294</v>
      </c>
      <c r="K850" s="227">
        <f t="shared" si="156"/>
        <v>132.82698139828847</v>
      </c>
      <c r="L850" s="226">
        <f t="shared" si="167"/>
        <v>-2.0715307619796874</v>
      </c>
      <c r="M850" s="228">
        <f t="shared" si="165"/>
        <v>2.0715307619796874</v>
      </c>
      <c r="N850" s="229">
        <f t="shared" si="166"/>
        <v>1.7812743958888237</v>
      </c>
      <c r="O850" s="229">
        <f t="shared" si="162"/>
        <v>0</v>
      </c>
      <c r="P850" s="229">
        <f t="shared" si="163"/>
        <v>-1.7812743958888237</v>
      </c>
      <c r="Q850" s="230">
        <f t="shared" si="157"/>
        <v>18.826981398288467</v>
      </c>
      <c r="R850" s="231">
        <f t="shared" si="158"/>
        <v>132.82698139828847</v>
      </c>
      <c r="S850" s="3"/>
      <c r="T850" s="3"/>
      <c r="U850" s="3"/>
      <c r="V850" s="3"/>
      <c r="W850" s="233">
        <f t="shared" si="164"/>
        <v>39919</v>
      </c>
    </row>
    <row r="851" spans="1:23" s="234" customFormat="1" x14ac:dyDescent="0.25">
      <c r="A851" s="3"/>
      <c r="B851" s="218">
        <f>+Datos!B842</f>
        <v>2009</v>
      </c>
      <c r="C851" s="219">
        <f>+Datos!C842</f>
        <v>4</v>
      </c>
      <c r="D851" s="220">
        <f>+Datos!D842</f>
        <v>17</v>
      </c>
      <c r="E851" s="221">
        <f>+Datos!E842</f>
        <v>0</v>
      </c>
      <c r="F851" s="222">
        <f>+Datos!F842</f>
        <v>3.8264156175141375</v>
      </c>
      <c r="G851" s="223">
        <f>+Datos!G842</f>
        <v>1</v>
      </c>
      <c r="H851" s="224">
        <f t="shared" si="159"/>
        <v>3.8264156175141375</v>
      </c>
      <c r="I851" s="225">
        <f t="shared" si="160"/>
        <v>-3.8264156175141375</v>
      </c>
      <c r="J851" s="226">
        <f t="shared" si="161"/>
        <v>97.129785208089501</v>
      </c>
      <c r="K851" s="227">
        <f t="shared" si="156"/>
        <v>130.81160338990767</v>
      </c>
      <c r="L851" s="226">
        <f t="shared" si="167"/>
        <v>-2.0153780083807931</v>
      </c>
      <c r="M851" s="228">
        <f t="shared" si="165"/>
        <v>2.0153780083807931</v>
      </c>
      <c r="N851" s="229">
        <f t="shared" si="166"/>
        <v>1.8110376091333444</v>
      </c>
      <c r="O851" s="229">
        <f t="shared" si="162"/>
        <v>0</v>
      </c>
      <c r="P851" s="229">
        <f t="shared" si="163"/>
        <v>-1.8110376091333444</v>
      </c>
      <c r="Q851" s="230">
        <f t="shared" si="157"/>
        <v>16.811603389907674</v>
      </c>
      <c r="R851" s="231">
        <f t="shared" si="158"/>
        <v>130.81160338990767</v>
      </c>
      <c r="S851" s="3"/>
      <c r="T851" s="3"/>
      <c r="U851" s="3"/>
      <c r="V851" s="3"/>
      <c r="W851" s="233">
        <f t="shared" si="164"/>
        <v>39920</v>
      </c>
    </row>
    <row r="852" spans="1:23" s="234" customFormat="1" x14ac:dyDescent="0.25">
      <c r="A852" s="3"/>
      <c r="B852" s="218">
        <f>+Datos!B843</f>
        <v>2009</v>
      </c>
      <c r="C852" s="219">
        <f>+Datos!C843</f>
        <v>4</v>
      </c>
      <c r="D852" s="220">
        <f>+Datos!D843</f>
        <v>18</v>
      </c>
      <c r="E852" s="221">
        <f>+Datos!E843</f>
        <v>0</v>
      </c>
      <c r="F852" s="222">
        <f>+Datos!F843</f>
        <v>3.8002973368156328</v>
      </c>
      <c r="G852" s="223">
        <f>+Datos!G843</f>
        <v>1</v>
      </c>
      <c r="H852" s="224">
        <f t="shared" si="159"/>
        <v>3.8002973368156328</v>
      </c>
      <c r="I852" s="225">
        <f t="shared" si="160"/>
        <v>-3.8002973368156328</v>
      </c>
      <c r="J852" s="226">
        <f t="shared" si="161"/>
        <v>95.168714808315585</v>
      </c>
      <c r="K852" s="227">
        <f t="shared" si="156"/>
        <v>128.85053299013376</v>
      </c>
      <c r="L852" s="226">
        <f t="shared" si="167"/>
        <v>-1.9610703997739165</v>
      </c>
      <c r="M852" s="228">
        <f t="shared" si="165"/>
        <v>1.9610703997739165</v>
      </c>
      <c r="N852" s="229">
        <f t="shared" si="166"/>
        <v>1.8392269370417162</v>
      </c>
      <c r="O852" s="229">
        <f t="shared" si="162"/>
        <v>0</v>
      </c>
      <c r="P852" s="229">
        <f t="shared" si="163"/>
        <v>-1.8392269370417162</v>
      </c>
      <c r="Q852" s="230">
        <f t="shared" si="157"/>
        <v>14.850532990133757</v>
      </c>
      <c r="R852" s="231">
        <f t="shared" si="158"/>
        <v>128.85053299013376</v>
      </c>
      <c r="S852" s="3"/>
      <c r="T852" s="3"/>
      <c r="U852" s="3"/>
      <c r="V852" s="3"/>
      <c r="W852" s="233">
        <f t="shared" si="164"/>
        <v>39921</v>
      </c>
    </row>
    <row r="853" spans="1:23" s="234" customFormat="1" x14ac:dyDescent="0.25">
      <c r="A853" s="3"/>
      <c r="B853" s="218">
        <f>+Datos!B844</f>
        <v>2009</v>
      </c>
      <c r="C853" s="219">
        <f>+Datos!C844</f>
        <v>4</v>
      </c>
      <c r="D853" s="220">
        <f>+Datos!D844</f>
        <v>19</v>
      </c>
      <c r="E853" s="221">
        <f>+Datos!E844</f>
        <v>0</v>
      </c>
      <c r="F853" s="222">
        <f>+Datos!F844</f>
        <v>3.7744575587995088</v>
      </c>
      <c r="G853" s="223">
        <f>+Datos!G844</f>
        <v>1</v>
      </c>
      <c r="H853" s="224">
        <f t="shared" si="159"/>
        <v>3.7744575587995088</v>
      </c>
      <c r="I853" s="225">
        <f t="shared" si="160"/>
        <v>-3.7744575587995088</v>
      </c>
      <c r="J853" s="226">
        <f t="shared" si="161"/>
        <v>93.260171835163248</v>
      </c>
      <c r="K853" s="227">
        <f t="shared" si="156"/>
        <v>126.94199001698144</v>
      </c>
      <c r="L853" s="226">
        <f t="shared" si="167"/>
        <v>-1.908542973152322</v>
      </c>
      <c r="M853" s="228">
        <f t="shared" si="165"/>
        <v>1.908542973152322</v>
      </c>
      <c r="N853" s="229">
        <f t="shared" si="166"/>
        <v>1.8659145856471868</v>
      </c>
      <c r="O853" s="229">
        <f t="shared" si="162"/>
        <v>0</v>
      </c>
      <c r="P853" s="229">
        <f t="shared" si="163"/>
        <v>-1.8659145856471868</v>
      </c>
      <c r="Q853" s="230">
        <f t="shared" si="157"/>
        <v>12.941990016981435</v>
      </c>
      <c r="R853" s="231">
        <f t="shared" si="158"/>
        <v>126.94199001698144</v>
      </c>
      <c r="S853" s="3"/>
      <c r="T853" s="3"/>
      <c r="U853" s="3"/>
      <c r="V853" s="3"/>
      <c r="W853" s="233">
        <f t="shared" si="164"/>
        <v>39922</v>
      </c>
    </row>
    <row r="854" spans="1:23" s="234" customFormat="1" x14ac:dyDescent="0.25">
      <c r="A854" s="3"/>
      <c r="B854" s="218">
        <f>+Datos!B845</f>
        <v>2009</v>
      </c>
      <c r="C854" s="219">
        <f>+Datos!C845</f>
        <v>4</v>
      </c>
      <c r="D854" s="220">
        <f>+Datos!D845</f>
        <v>20</v>
      </c>
      <c r="E854" s="221">
        <f>+Datos!E845</f>
        <v>0</v>
      </c>
      <c r="F854" s="222">
        <f>+Datos!F845</f>
        <v>3.7489034088826401</v>
      </c>
      <c r="G854" s="223">
        <f>+Datos!G845</f>
        <v>1</v>
      </c>
      <c r="H854" s="224">
        <f t="shared" si="159"/>
        <v>3.7489034088826401</v>
      </c>
      <c r="I854" s="225">
        <f t="shared" si="160"/>
        <v>-3.7489034088826401</v>
      </c>
      <c r="J854" s="226">
        <f t="shared" si="161"/>
        <v>91.40243866041989</v>
      </c>
      <c r="K854" s="227">
        <f t="shared" si="156"/>
        <v>125.08425684223806</v>
      </c>
      <c r="L854" s="226">
        <f t="shared" si="167"/>
        <v>-1.8577331747433732</v>
      </c>
      <c r="M854" s="228">
        <f t="shared" si="165"/>
        <v>1.8577331747433732</v>
      </c>
      <c r="N854" s="229">
        <f t="shared" si="166"/>
        <v>1.8911702341392669</v>
      </c>
      <c r="O854" s="229">
        <f t="shared" si="162"/>
        <v>0</v>
      </c>
      <c r="P854" s="229">
        <f t="shared" si="163"/>
        <v>-1.8911702341392669</v>
      </c>
      <c r="Q854" s="230">
        <f t="shared" si="157"/>
        <v>11.084256842238062</v>
      </c>
      <c r="R854" s="231">
        <f t="shared" si="158"/>
        <v>125.08425684223806</v>
      </c>
      <c r="S854" s="3"/>
      <c r="T854" s="3"/>
      <c r="U854" s="3"/>
      <c r="V854" s="3"/>
      <c r="W854" s="233">
        <f t="shared" si="164"/>
        <v>39923</v>
      </c>
    </row>
    <row r="855" spans="1:23" s="234" customFormat="1" x14ac:dyDescent="0.25">
      <c r="A855" s="3"/>
      <c r="B855" s="218">
        <f>+Datos!B846</f>
        <v>2009</v>
      </c>
      <c r="C855" s="219">
        <f>+Datos!C846</f>
        <v>4</v>
      </c>
      <c r="D855" s="220">
        <f>+Datos!D846</f>
        <v>21</v>
      </c>
      <c r="E855" s="221">
        <f>+Datos!E846</f>
        <v>0</v>
      </c>
      <c r="F855" s="222">
        <f>+Datos!F846</f>
        <v>3.7236418948722738</v>
      </c>
      <c r="G855" s="223">
        <f>+Datos!G846</f>
        <v>1</v>
      </c>
      <c r="H855" s="224">
        <f t="shared" si="159"/>
        <v>3.7236418948722738</v>
      </c>
      <c r="I855" s="225">
        <f t="shared" si="160"/>
        <v>-3.7236418948722738</v>
      </c>
      <c r="J855" s="226">
        <f t="shared" si="161"/>
        <v>89.593857892102974</v>
      </c>
      <c r="K855" s="227">
        <f t="shared" si="156"/>
        <v>123.27567607392115</v>
      </c>
      <c r="L855" s="226">
        <f t="shared" si="167"/>
        <v>-1.8085807683169151</v>
      </c>
      <c r="M855" s="228">
        <f t="shared" si="165"/>
        <v>1.8085807683169151</v>
      </c>
      <c r="N855" s="229">
        <f t="shared" si="166"/>
        <v>1.9150611265553588</v>
      </c>
      <c r="O855" s="229">
        <f t="shared" si="162"/>
        <v>0</v>
      </c>
      <c r="P855" s="229">
        <f t="shared" si="163"/>
        <v>-1.9150611265553588</v>
      </c>
      <c r="Q855" s="230">
        <f t="shared" si="157"/>
        <v>9.2756760739211472</v>
      </c>
      <c r="R855" s="231">
        <f t="shared" si="158"/>
        <v>123.27567607392115</v>
      </c>
      <c r="S855" s="3"/>
      <c r="T855" s="3"/>
      <c r="U855" s="3"/>
      <c r="V855" s="3"/>
      <c r="W855" s="233">
        <f t="shared" si="164"/>
        <v>39924</v>
      </c>
    </row>
    <row r="856" spans="1:23" s="234" customFormat="1" x14ac:dyDescent="0.25">
      <c r="A856" s="3"/>
      <c r="B856" s="218">
        <f>+Datos!B847</f>
        <v>2009</v>
      </c>
      <c r="C856" s="219">
        <f>+Datos!C847</f>
        <v>4</v>
      </c>
      <c r="D856" s="220">
        <f>+Datos!D847</f>
        <v>22</v>
      </c>
      <c r="E856" s="221">
        <f>+Datos!E847</f>
        <v>0</v>
      </c>
      <c r="F856" s="222">
        <f>+Datos!F847</f>
        <v>3.6986799069660243</v>
      </c>
      <c r="G856" s="223">
        <f>+Datos!G847</f>
        <v>1</v>
      </c>
      <c r="H856" s="224">
        <f t="shared" si="159"/>
        <v>3.6986799069660243</v>
      </c>
      <c r="I856" s="225">
        <f t="shared" si="160"/>
        <v>-3.6986799069660243</v>
      </c>
      <c r="J856" s="226">
        <f t="shared" si="161"/>
        <v>87.832830145248877</v>
      </c>
      <c r="K856" s="227">
        <f t="shared" si="156"/>
        <v>121.51464832706705</v>
      </c>
      <c r="L856" s="226">
        <f t="shared" si="167"/>
        <v>-1.7610277468540971</v>
      </c>
      <c r="M856" s="228">
        <f t="shared" si="165"/>
        <v>1.7610277468540971</v>
      </c>
      <c r="N856" s="229">
        <f t="shared" si="166"/>
        <v>1.9376521601119272</v>
      </c>
      <c r="O856" s="229">
        <f t="shared" si="162"/>
        <v>0</v>
      </c>
      <c r="P856" s="229">
        <f t="shared" si="163"/>
        <v>-1.9376521601119272</v>
      </c>
      <c r="Q856" s="230">
        <f t="shared" si="157"/>
        <v>7.5146483270670501</v>
      </c>
      <c r="R856" s="231">
        <f t="shared" si="158"/>
        <v>121.51464832706705</v>
      </c>
      <c r="S856" s="3"/>
      <c r="T856" s="3"/>
      <c r="U856" s="3"/>
      <c r="V856" s="3"/>
      <c r="W856" s="233">
        <f t="shared" si="164"/>
        <v>39925</v>
      </c>
    </row>
    <row r="857" spans="1:23" s="234" customFormat="1" x14ac:dyDescent="0.25">
      <c r="A857" s="3"/>
      <c r="B857" s="218">
        <f>+Datos!B848</f>
        <v>2009</v>
      </c>
      <c r="C857" s="219">
        <f>+Datos!C848</f>
        <v>4</v>
      </c>
      <c r="D857" s="220">
        <f>+Datos!D848</f>
        <v>23</v>
      </c>
      <c r="E857" s="221">
        <f>+Datos!E848</f>
        <v>0</v>
      </c>
      <c r="F857" s="222">
        <f>+Datos!F848</f>
        <v>3.6740242177518709</v>
      </c>
      <c r="G857" s="223">
        <f>+Datos!G848</f>
        <v>1</v>
      </c>
      <c r="H857" s="224">
        <f t="shared" si="159"/>
        <v>3.6740242177518709</v>
      </c>
      <c r="I857" s="225">
        <f t="shared" si="160"/>
        <v>-3.6740242177518709</v>
      </c>
      <c r="J857" s="226">
        <f t="shared" si="161"/>
        <v>86.117811897781891</v>
      </c>
      <c r="K857" s="227">
        <f t="shared" si="156"/>
        <v>119.79963007960006</v>
      </c>
      <c r="L857" s="226">
        <f t="shared" si="167"/>
        <v>-1.7150182474669862</v>
      </c>
      <c r="M857" s="228">
        <f t="shared" si="165"/>
        <v>1.7150182474669862</v>
      </c>
      <c r="N857" s="229">
        <f t="shared" si="166"/>
        <v>1.9590059702848848</v>
      </c>
      <c r="O857" s="229">
        <f t="shared" si="162"/>
        <v>0</v>
      </c>
      <c r="P857" s="229">
        <f t="shared" si="163"/>
        <v>-1.9590059702848848</v>
      </c>
      <c r="Q857" s="230">
        <f t="shared" si="157"/>
        <v>5.7996300796000639</v>
      </c>
      <c r="R857" s="231">
        <f t="shared" si="158"/>
        <v>119.79963007960006</v>
      </c>
      <c r="S857" s="3"/>
      <c r="T857" s="3"/>
      <c r="U857" s="3"/>
      <c r="V857" s="3"/>
      <c r="W857" s="233">
        <f t="shared" si="164"/>
        <v>39926</v>
      </c>
    </row>
    <row r="858" spans="1:23" s="234" customFormat="1" x14ac:dyDescent="0.25">
      <c r="A858" s="3"/>
      <c r="B858" s="218">
        <f>+Datos!B849</f>
        <v>2009</v>
      </c>
      <c r="C858" s="219">
        <f>+Datos!C849</f>
        <v>4</v>
      </c>
      <c r="D858" s="220">
        <f>+Datos!D849</f>
        <v>24</v>
      </c>
      <c r="E858" s="221">
        <f>+Datos!E849</f>
        <v>0.185269237</v>
      </c>
      <c r="F858" s="222">
        <f>+Datos!F849</f>
        <v>3.6496814822081625</v>
      </c>
      <c r="G858" s="223">
        <f>+Datos!G849</f>
        <v>1</v>
      </c>
      <c r="H858" s="224">
        <f t="shared" si="159"/>
        <v>3.6496814822081625</v>
      </c>
      <c r="I858" s="225">
        <f t="shared" si="160"/>
        <v>-3.4644122452081625</v>
      </c>
      <c r="J858" s="226">
        <f t="shared" si="161"/>
        <v>84.531327078814698</v>
      </c>
      <c r="K858" s="227">
        <f t="shared" si="156"/>
        <v>118.21314526063287</v>
      </c>
      <c r="L858" s="226">
        <f t="shared" si="167"/>
        <v>-1.5864848189671932</v>
      </c>
      <c r="M858" s="228">
        <f t="shared" si="165"/>
        <v>1.7717540559671932</v>
      </c>
      <c r="N858" s="229">
        <f t="shared" si="166"/>
        <v>1.8779274262409693</v>
      </c>
      <c r="O858" s="229">
        <f t="shared" si="162"/>
        <v>0</v>
      </c>
      <c r="P858" s="229">
        <f t="shared" si="163"/>
        <v>-1.8779274262409693</v>
      </c>
      <c r="Q858" s="230">
        <f t="shared" si="157"/>
        <v>4.2131452606328708</v>
      </c>
      <c r="R858" s="231">
        <f t="shared" si="158"/>
        <v>118.21314526063287</v>
      </c>
      <c r="S858" s="3"/>
      <c r="T858" s="3"/>
      <c r="U858" s="3"/>
      <c r="V858" s="3"/>
      <c r="W858" s="233">
        <f t="shared" si="164"/>
        <v>39927</v>
      </c>
    </row>
    <row r="859" spans="1:23" s="234" customFormat="1" x14ac:dyDescent="0.25">
      <c r="A859" s="3"/>
      <c r="B859" s="218">
        <f>+Datos!B850</f>
        <v>2009</v>
      </c>
      <c r="C859" s="219">
        <f>+Datos!C850</f>
        <v>4</v>
      </c>
      <c r="D859" s="220">
        <f>+Datos!D850</f>
        <v>25</v>
      </c>
      <c r="E859" s="221">
        <f>+Datos!E850</f>
        <v>9.1245098099999993</v>
      </c>
      <c r="F859" s="222">
        <f>+Datos!F850</f>
        <v>3.6256582377036159</v>
      </c>
      <c r="G859" s="223">
        <f>+Datos!G850</f>
        <v>1</v>
      </c>
      <c r="H859" s="224">
        <f t="shared" si="159"/>
        <v>3.6256582377036159</v>
      </c>
      <c r="I859" s="225">
        <f t="shared" si="160"/>
        <v>5.4988515722963829</v>
      </c>
      <c r="J859" s="226">
        <f t="shared" si="161"/>
        <v>90.030178651111086</v>
      </c>
      <c r="K859" s="227">
        <f t="shared" si="156"/>
        <v>123.71199683292926</v>
      </c>
      <c r="L859" s="226">
        <f t="shared" si="167"/>
        <v>5.4988515722963882</v>
      </c>
      <c r="M859" s="228">
        <f t="shared" si="165"/>
        <v>3.6256582377036159</v>
      </c>
      <c r="N859" s="229">
        <f t="shared" si="166"/>
        <v>0</v>
      </c>
      <c r="O859" s="229">
        <f t="shared" si="162"/>
        <v>0</v>
      </c>
      <c r="P859" s="229">
        <f t="shared" si="163"/>
        <v>0</v>
      </c>
      <c r="Q859" s="230">
        <f t="shared" si="157"/>
        <v>9.711996832929259</v>
      </c>
      <c r="R859" s="231">
        <f t="shared" si="158"/>
        <v>123.71199683292926</v>
      </c>
      <c r="S859" s="3"/>
      <c r="T859" s="3"/>
      <c r="U859" s="3"/>
      <c r="V859" s="3"/>
      <c r="W859" s="233">
        <f t="shared" si="164"/>
        <v>39928</v>
      </c>
    </row>
    <row r="860" spans="1:23" s="234" customFormat="1" x14ac:dyDescent="0.25">
      <c r="A860" s="3"/>
      <c r="B860" s="218">
        <f>+Datos!B851</f>
        <v>2009</v>
      </c>
      <c r="C860" s="219">
        <f>+Datos!C851</f>
        <v>4</v>
      </c>
      <c r="D860" s="220">
        <f>+Datos!D851</f>
        <v>26</v>
      </c>
      <c r="E860" s="221">
        <f>+Datos!E851</f>
        <v>2.8253557699999998</v>
      </c>
      <c r="F860" s="222">
        <f>+Datos!F851</f>
        <v>3.6019609039973197</v>
      </c>
      <c r="G860" s="223">
        <f>+Datos!G851</f>
        <v>1</v>
      </c>
      <c r="H860" s="224">
        <f t="shared" si="159"/>
        <v>3.6019609039973197</v>
      </c>
      <c r="I860" s="225">
        <f t="shared" si="160"/>
        <v>-0.7766051339973199</v>
      </c>
      <c r="J860" s="226">
        <f t="shared" si="161"/>
        <v>89.65569889927545</v>
      </c>
      <c r="K860" s="227">
        <f t="shared" si="156"/>
        <v>123.33751708109364</v>
      </c>
      <c r="L860" s="226">
        <f t="shared" si="167"/>
        <v>-0.37447975183562221</v>
      </c>
      <c r="M860" s="228">
        <f t="shared" si="165"/>
        <v>3.199835521835622</v>
      </c>
      <c r="N860" s="229">
        <f t="shared" si="166"/>
        <v>0.40212538216169769</v>
      </c>
      <c r="O860" s="229">
        <f t="shared" si="162"/>
        <v>0</v>
      </c>
      <c r="P860" s="229">
        <f t="shared" si="163"/>
        <v>-0.40212538216169769</v>
      </c>
      <c r="Q860" s="230">
        <f t="shared" si="157"/>
        <v>9.3375170810936368</v>
      </c>
      <c r="R860" s="231">
        <f t="shared" si="158"/>
        <v>123.33751708109364</v>
      </c>
      <c r="S860" s="3"/>
      <c r="T860" s="3"/>
      <c r="U860" s="3"/>
      <c r="V860" s="3"/>
      <c r="W860" s="233">
        <f t="shared" si="164"/>
        <v>39929</v>
      </c>
    </row>
    <row r="861" spans="1:23" s="234" customFormat="1" x14ac:dyDescent="0.25">
      <c r="A861" s="3"/>
      <c r="B861" s="218">
        <f>+Datos!B852</f>
        <v>2009</v>
      </c>
      <c r="C861" s="219">
        <f>+Datos!C852</f>
        <v>4</v>
      </c>
      <c r="D861" s="220">
        <f>+Datos!D852</f>
        <v>27</v>
      </c>
      <c r="E861" s="221">
        <f>+Datos!E852</f>
        <v>0</v>
      </c>
      <c r="F861" s="222">
        <f>+Datos!F852</f>
        <v>3.5785957832387201</v>
      </c>
      <c r="G861" s="223">
        <f>+Datos!G852</f>
        <v>1</v>
      </c>
      <c r="H861" s="224">
        <f t="shared" si="159"/>
        <v>3.5785957832387201</v>
      </c>
      <c r="I861" s="225">
        <f t="shared" si="160"/>
        <v>-3.5785957832387201</v>
      </c>
      <c r="J861" s="226">
        <f t="shared" si="161"/>
        <v>87.950122186667684</v>
      </c>
      <c r="K861" s="227">
        <f t="shared" si="156"/>
        <v>121.63194036848586</v>
      </c>
      <c r="L861" s="226">
        <f t="shared" si="167"/>
        <v>-1.7055767126077797</v>
      </c>
      <c r="M861" s="228">
        <f t="shared" si="165"/>
        <v>1.7055767126077797</v>
      </c>
      <c r="N861" s="229">
        <f t="shared" si="166"/>
        <v>1.8730190706309404</v>
      </c>
      <c r="O861" s="229">
        <f t="shared" si="162"/>
        <v>0</v>
      </c>
      <c r="P861" s="229">
        <f t="shared" si="163"/>
        <v>-1.8730190706309404</v>
      </c>
      <c r="Q861" s="230">
        <f t="shared" si="157"/>
        <v>7.6319403684858571</v>
      </c>
      <c r="R861" s="231">
        <f t="shared" si="158"/>
        <v>121.63194036848586</v>
      </c>
      <c r="S861" s="3"/>
      <c r="T861" s="3"/>
      <c r="U861" s="3"/>
      <c r="V861" s="3"/>
      <c r="W861" s="233">
        <f t="shared" si="164"/>
        <v>39930</v>
      </c>
    </row>
    <row r="862" spans="1:23" s="234" customFormat="1" x14ac:dyDescent="0.25">
      <c r="A862" s="3"/>
      <c r="B862" s="218">
        <f>+Datos!B853</f>
        <v>2009</v>
      </c>
      <c r="C862" s="219">
        <f>+Datos!C853</f>
        <v>4</v>
      </c>
      <c r="D862" s="220">
        <f>+Datos!D853</f>
        <v>28</v>
      </c>
      <c r="E862" s="221">
        <f>+Datos!E853</f>
        <v>0</v>
      </c>
      <c r="F862" s="222">
        <f>+Datos!F853</f>
        <v>3.5555690599676408</v>
      </c>
      <c r="G862" s="223">
        <f>+Datos!G853</f>
        <v>1</v>
      </c>
      <c r="H862" s="224">
        <f t="shared" si="159"/>
        <v>3.5555690599676408</v>
      </c>
      <c r="I862" s="225">
        <f t="shared" si="160"/>
        <v>-3.5555690599676408</v>
      </c>
      <c r="J862" s="226">
        <f t="shared" si="161"/>
        <v>86.287655206405162</v>
      </c>
      <c r="K862" s="227">
        <f t="shared" si="156"/>
        <v>119.96947338822335</v>
      </c>
      <c r="L862" s="226">
        <f t="shared" si="167"/>
        <v>-1.6624669802625078</v>
      </c>
      <c r="M862" s="228">
        <f t="shared" si="165"/>
        <v>1.6624669802625078</v>
      </c>
      <c r="N862" s="229">
        <f t="shared" si="166"/>
        <v>1.893102079705133</v>
      </c>
      <c r="O862" s="229">
        <f t="shared" si="162"/>
        <v>0</v>
      </c>
      <c r="P862" s="229">
        <f t="shared" si="163"/>
        <v>-1.893102079705133</v>
      </c>
      <c r="Q862" s="230">
        <f t="shared" si="157"/>
        <v>5.9694733882233493</v>
      </c>
      <c r="R862" s="231">
        <f t="shared" si="158"/>
        <v>119.96947338822335</v>
      </c>
      <c r="S862" s="3"/>
      <c r="T862" s="3"/>
      <c r="U862" s="3"/>
      <c r="V862" s="3"/>
      <c r="W862" s="233">
        <f t="shared" si="164"/>
        <v>39931</v>
      </c>
    </row>
    <row r="863" spans="1:23" s="234" customFormat="1" x14ac:dyDescent="0.25">
      <c r="A863" s="3"/>
      <c r="B863" s="218">
        <f>+Datos!B854</f>
        <v>2009</v>
      </c>
      <c r="C863" s="219">
        <f>+Datos!C854</f>
        <v>4</v>
      </c>
      <c r="D863" s="220">
        <f>+Datos!D854</f>
        <v>29</v>
      </c>
      <c r="E863" s="221">
        <f>+Datos!E854</f>
        <v>0</v>
      </c>
      <c r="F863" s="222">
        <f>+Datos!F854</f>
        <v>3.5328868011142704</v>
      </c>
      <c r="G863" s="223">
        <f>+Datos!G854</f>
        <v>1</v>
      </c>
      <c r="H863" s="224">
        <f t="shared" si="159"/>
        <v>3.5328868011142704</v>
      </c>
      <c r="I863" s="225">
        <f t="shared" si="160"/>
        <v>-3.5328868011142704</v>
      </c>
      <c r="J863" s="226">
        <f t="shared" si="161"/>
        <v>84.666919485765746</v>
      </c>
      <c r="K863" s="227">
        <f t="shared" si="156"/>
        <v>118.34873766758392</v>
      </c>
      <c r="L863" s="226">
        <f t="shared" si="167"/>
        <v>-1.6207357206394306</v>
      </c>
      <c r="M863" s="228">
        <f t="shared" si="165"/>
        <v>1.6207357206394306</v>
      </c>
      <c r="N863" s="229">
        <f t="shared" si="166"/>
        <v>1.9121510804748398</v>
      </c>
      <c r="O863" s="229">
        <f t="shared" si="162"/>
        <v>0</v>
      </c>
      <c r="P863" s="229">
        <f t="shared" si="163"/>
        <v>-1.9121510804748398</v>
      </c>
      <c r="Q863" s="230">
        <f t="shared" si="157"/>
        <v>4.3487376675839187</v>
      </c>
      <c r="R863" s="231">
        <f t="shared" si="158"/>
        <v>118.34873766758392</v>
      </c>
      <c r="S863" s="3"/>
      <c r="T863" s="3"/>
      <c r="U863" s="3"/>
      <c r="V863" s="3"/>
      <c r="W863" s="233">
        <f t="shared" si="164"/>
        <v>39932</v>
      </c>
    </row>
    <row r="864" spans="1:23" s="234" customFormat="1" x14ac:dyDescent="0.25">
      <c r="A864" s="3"/>
      <c r="B864" s="218">
        <f>+Datos!B855</f>
        <v>2009</v>
      </c>
      <c r="C864" s="219">
        <f>+Datos!C855</f>
        <v>4</v>
      </c>
      <c r="D864" s="220">
        <f>+Datos!D855</f>
        <v>30</v>
      </c>
      <c r="E864" s="221">
        <f>+Datos!E855</f>
        <v>0</v>
      </c>
      <c r="F864" s="222">
        <f>+Datos!F855</f>
        <v>3.5105549559991664</v>
      </c>
      <c r="G864" s="223">
        <f>+Datos!G855</f>
        <v>1</v>
      </c>
      <c r="H864" s="224">
        <f t="shared" si="159"/>
        <v>3.5105549559991664</v>
      </c>
      <c r="I864" s="225">
        <f t="shared" si="160"/>
        <v>-3.5105549559991664</v>
      </c>
      <c r="J864" s="226">
        <f t="shared" si="161"/>
        <v>83.086583993203533</v>
      </c>
      <c r="K864" s="227">
        <f t="shared" si="156"/>
        <v>116.76840217502172</v>
      </c>
      <c r="L864" s="226">
        <f t="shared" si="167"/>
        <v>-1.5803354925621989</v>
      </c>
      <c r="M864" s="228">
        <f t="shared" si="165"/>
        <v>1.5803354925621989</v>
      </c>
      <c r="N864" s="229">
        <f t="shared" si="166"/>
        <v>1.9302194634369676</v>
      </c>
      <c r="O864" s="229">
        <f t="shared" si="162"/>
        <v>0</v>
      </c>
      <c r="P864" s="229">
        <f t="shared" si="163"/>
        <v>-1.9302194634369676</v>
      </c>
      <c r="Q864" s="230">
        <f t="shared" si="157"/>
        <v>2.7684021750217198</v>
      </c>
      <c r="R864" s="231">
        <f t="shared" si="158"/>
        <v>116.76840217502172</v>
      </c>
      <c r="S864" s="3"/>
      <c r="T864" s="3"/>
      <c r="U864" s="3"/>
      <c r="V864" s="3"/>
      <c r="W864" s="233">
        <f t="shared" si="164"/>
        <v>39933</v>
      </c>
    </row>
    <row r="865" spans="1:23" s="234" customFormat="1" x14ac:dyDescent="0.25">
      <c r="A865" s="3"/>
      <c r="B865" s="218">
        <f>+Datos!B856</f>
        <v>2009</v>
      </c>
      <c r="C865" s="219">
        <f>+Datos!C856</f>
        <v>5</v>
      </c>
      <c r="D865" s="220">
        <f>+Datos!D856</f>
        <v>1</v>
      </c>
      <c r="E865" s="221">
        <f>+Datos!E856</f>
        <v>0</v>
      </c>
      <c r="F865" s="222">
        <f>+Datos!F856</f>
        <v>3.4885793563332479</v>
      </c>
      <c r="G865" s="223">
        <f>+Datos!G856</f>
        <v>1</v>
      </c>
      <c r="H865" s="224">
        <f t="shared" si="159"/>
        <v>3.4885793563332479</v>
      </c>
      <c r="I865" s="225">
        <f t="shared" si="160"/>
        <v>-3.4885793563332479</v>
      </c>
      <c r="J865" s="226">
        <f t="shared" si="161"/>
        <v>81.545363407546503</v>
      </c>
      <c r="K865" s="227">
        <f t="shared" si="156"/>
        <v>115.22718158936468</v>
      </c>
      <c r="L865" s="226">
        <f t="shared" si="167"/>
        <v>-1.5412205856570438</v>
      </c>
      <c r="M865" s="228">
        <f t="shared" si="165"/>
        <v>1.5412205856570438</v>
      </c>
      <c r="N865" s="229">
        <f t="shared" si="166"/>
        <v>1.9473587706762041</v>
      </c>
      <c r="O865" s="229">
        <f t="shared" si="162"/>
        <v>0</v>
      </c>
      <c r="P865" s="229">
        <f t="shared" si="163"/>
        <v>-1.9473587706762041</v>
      </c>
      <c r="Q865" s="230">
        <f t="shared" si="157"/>
        <v>1.227181589364676</v>
      </c>
      <c r="R865" s="231">
        <f t="shared" si="158"/>
        <v>115.22718158936468</v>
      </c>
      <c r="S865" s="3"/>
      <c r="T865" s="3"/>
      <c r="U865" s="3"/>
      <c r="V865" s="3"/>
      <c r="W865" s="233">
        <f t="shared" si="164"/>
        <v>39934</v>
      </c>
    </row>
    <row r="866" spans="1:23" s="234" customFormat="1" x14ac:dyDescent="0.25">
      <c r="A866" s="3"/>
      <c r="B866" s="218">
        <f>+Datos!B857</f>
        <v>2009</v>
      </c>
      <c r="C866" s="219">
        <f>+Datos!C857</f>
        <v>5</v>
      </c>
      <c r="D866" s="220">
        <f>+Datos!D857</f>
        <v>2</v>
      </c>
      <c r="E866" s="221">
        <f>+Datos!E857</f>
        <v>0</v>
      </c>
      <c r="F866" s="222">
        <f>+Datos!F857</f>
        <v>3.4669657162178096</v>
      </c>
      <c r="G866" s="223">
        <f>+Datos!G857</f>
        <v>1</v>
      </c>
      <c r="H866" s="224">
        <f t="shared" si="159"/>
        <v>3.4669657162178096</v>
      </c>
      <c r="I866" s="225">
        <f t="shared" si="160"/>
        <v>-3.4669657162178096</v>
      </c>
      <c r="J866" s="226">
        <f t="shared" si="161"/>
        <v>80.042016453781443</v>
      </c>
      <c r="K866" s="227">
        <f t="shared" si="156"/>
        <v>113.72383463559962</v>
      </c>
      <c r="L866" s="226">
        <f t="shared" si="167"/>
        <v>-1.5033469537650603</v>
      </c>
      <c r="M866" s="228">
        <f t="shared" si="165"/>
        <v>1.5033469537650603</v>
      </c>
      <c r="N866" s="229">
        <f t="shared" si="166"/>
        <v>1.9636187624527492</v>
      </c>
      <c r="O866" s="229">
        <f t="shared" si="162"/>
        <v>0</v>
      </c>
      <c r="P866" s="229">
        <f t="shared" si="163"/>
        <v>-1.9636187624527492</v>
      </c>
      <c r="Q866" s="230">
        <f t="shared" si="157"/>
        <v>0</v>
      </c>
      <c r="R866" s="231">
        <f t="shared" si="158"/>
        <v>113.72383463559962</v>
      </c>
      <c r="S866" s="3"/>
      <c r="T866" s="3"/>
      <c r="U866" s="3"/>
      <c r="V866" s="3"/>
      <c r="W866" s="233">
        <f t="shared" si="164"/>
        <v>39935</v>
      </c>
    </row>
    <row r="867" spans="1:23" s="234" customFormat="1" x14ac:dyDescent="0.25">
      <c r="A867" s="3"/>
      <c r="B867" s="218">
        <f>+Datos!B858</f>
        <v>2009</v>
      </c>
      <c r="C867" s="219">
        <f>+Datos!C858</f>
        <v>5</v>
      </c>
      <c r="D867" s="220">
        <f>+Datos!D858</f>
        <v>3</v>
      </c>
      <c r="E867" s="221">
        <f>+Datos!E858</f>
        <v>0</v>
      </c>
      <c r="F867" s="222">
        <f>+Datos!F858</f>
        <v>3.4457196321445114</v>
      </c>
      <c r="G867" s="223">
        <f>+Datos!G858</f>
        <v>1</v>
      </c>
      <c r="H867" s="224">
        <f t="shared" si="159"/>
        <v>3.4457196321445114</v>
      </c>
      <c r="I867" s="225">
        <f t="shared" si="160"/>
        <v>-3.4457196321445114</v>
      </c>
      <c r="J867" s="226">
        <f t="shared" si="161"/>
        <v>78.57534430289428</v>
      </c>
      <c r="K867" s="227">
        <f t="shared" si="156"/>
        <v>112.25716248471247</v>
      </c>
      <c r="L867" s="226">
        <f t="shared" si="167"/>
        <v>-1.466672150887149</v>
      </c>
      <c r="M867" s="228">
        <f t="shared" si="165"/>
        <v>1.466672150887149</v>
      </c>
      <c r="N867" s="229">
        <f t="shared" si="166"/>
        <v>1.9790474812573624</v>
      </c>
      <c r="O867" s="229">
        <f t="shared" si="162"/>
        <v>0</v>
      </c>
      <c r="P867" s="229">
        <f t="shared" si="163"/>
        <v>-1.9790474812573624</v>
      </c>
      <c r="Q867" s="230">
        <f t="shared" si="157"/>
        <v>0</v>
      </c>
      <c r="R867" s="231">
        <f t="shared" si="158"/>
        <v>112.25716248471247</v>
      </c>
      <c r="S867" s="3"/>
      <c r="T867" s="3"/>
      <c r="U867" s="3"/>
      <c r="V867" s="3"/>
      <c r="W867" s="233">
        <f t="shared" si="164"/>
        <v>39936</v>
      </c>
    </row>
    <row r="868" spans="1:23" s="234" customFormat="1" x14ac:dyDescent="0.25">
      <c r="A868" s="3"/>
      <c r="B868" s="218">
        <f>+Datos!B859</f>
        <v>2009</v>
      </c>
      <c r="C868" s="219">
        <f>+Datos!C859</f>
        <v>5</v>
      </c>
      <c r="D868" s="220">
        <f>+Datos!D859</f>
        <v>4</v>
      </c>
      <c r="E868" s="221">
        <f>+Datos!E859</f>
        <v>0</v>
      </c>
      <c r="F868" s="222">
        <f>+Datos!F859</f>
        <v>3.42484658299538</v>
      </c>
      <c r="G868" s="223">
        <f>+Datos!G859</f>
        <v>1</v>
      </c>
      <c r="H868" s="224">
        <f t="shared" si="159"/>
        <v>3.42484658299538</v>
      </c>
      <c r="I868" s="225">
        <f t="shared" si="160"/>
        <v>-3.42484658299538</v>
      </c>
      <c r="J868" s="226">
        <f t="shared" si="161"/>
        <v>77.144189033324551</v>
      </c>
      <c r="K868" s="227">
        <f t="shared" si="156"/>
        <v>110.82600721514274</v>
      </c>
      <c r="L868" s="226">
        <f t="shared" si="167"/>
        <v>-1.4311552695697287</v>
      </c>
      <c r="M868" s="228">
        <f t="shared" si="165"/>
        <v>1.4311552695697287</v>
      </c>
      <c r="N868" s="229">
        <f t="shared" si="166"/>
        <v>1.9936913134256513</v>
      </c>
      <c r="O868" s="229">
        <f t="shared" si="162"/>
        <v>0</v>
      </c>
      <c r="P868" s="229">
        <f t="shared" si="163"/>
        <v>-1.9936913134256513</v>
      </c>
      <c r="Q868" s="230">
        <f t="shared" si="157"/>
        <v>0</v>
      </c>
      <c r="R868" s="231">
        <f t="shared" si="158"/>
        <v>110.82600721514274</v>
      </c>
      <c r="S868" s="3"/>
      <c r="T868" s="3"/>
      <c r="U868" s="3"/>
      <c r="V868" s="3"/>
      <c r="W868" s="233">
        <f t="shared" si="164"/>
        <v>39937</v>
      </c>
    </row>
    <row r="869" spans="1:23" s="234" customFormat="1" x14ac:dyDescent="0.25">
      <c r="A869" s="3"/>
      <c r="B869" s="218">
        <f>+Datos!B860</f>
        <v>2009</v>
      </c>
      <c r="C869" s="219">
        <f>+Datos!C860</f>
        <v>5</v>
      </c>
      <c r="D869" s="220">
        <f>+Datos!D860</f>
        <v>5</v>
      </c>
      <c r="E869" s="221">
        <f>+Datos!E860</f>
        <v>8.9999996099999993E-2</v>
      </c>
      <c r="F869" s="222">
        <f>+Datos!F860</f>
        <v>3.4043519300428109</v>
      </c>
      <c r="G869" s="223">
        <f>+Datos!G860</f>
        <v>1</v>
      </c>
      <c r="H869" s="224">
        <f t="shared" si="159"/>
        <v>3.4043519300428109</v>
      </c>
      <c r="I869" s="225">
        <f t="shared" si="160"/>
        <v>-3.3143519339428109</v>
      </c>
      <c r="J869" s="226">
        <f t="shared" si="161"/>
        <v>75.78403038014784</v>
      </c>
      <c r="K869" s="227">
        <f t="shared" si="156"/>
        <v>109.46584856196603</v>
      </c>
      <c r="L869" s="226">
        <f t="shared" si="167"/>
        <v>-1.3601586531767111</v>
      </c>
      <c r="M869" s="228">
        <f t="shared" si="165"/>
        <v>1.4501586492767111</v>
      </c>
      <c r="N869" s="229">
        <f t="shared" si="166"/>
        <v>1.9541932807660998</v>
      </c>
      <c r="O869" s="229">
        <f t="shared" si="162"/>
        <v>0</v>
      </c>
      <c r="P869" s="229">
        <f t="shared" si="163"/>
        <v>-1.9541932807660998</v>
      </c>
      <c r="Q869" s="230">
        <f t="shared" si="157"/>
        <v>0</v>
      </c>
      <c r="R869" s="231">
        <f t="shared" si="158"/>
        <v>109.46584856196603</v>
      </c>
      <c r="S869" s="3"/>
      <c r="T869" s="3"/>
      <c r="U869" s="3"/>
      <c r="V869" s="3"/>
      <c r="W869" s="233">
        <f t="shared" si="164"/>
        <v>39938</v>
      </c>
    </row>
    <row r="870" spans="1:23" s="234" customFormat="1" x14ac:dyDescent="0.25">
      <c r="A870" s="3"/>
      <c r="B870" s="218">
        <f>+Datos!B861</f>
        <v>2009</v>
      </c>
      <c r="C870" s="219">
        <f>+Datos!C861</f>
        <v>5</v>
      </c>
      <c r="D870" s="220">
        <f>+Datos!D861</f>
        <v>6</v>
      </c>
      <c r="E870" s="221">
        <f>+Datos!E861</f>
        <v>0</v>
      </c>
      <c r="F870" s="222">
        <f>+Datos!F861</f>
        <v>3.384240916949568</v>
      </c>
      <c r="G870" s="223">
        <f>+Datos!G861</f>
        <v>1</v>
      </c>
      <c r="H870" s="224">
        <f t="shared" si="159"/>
        <v>3.384240916949568</v>
      </c>
      <c r="I870" s="225">
        <f t="shared" si="160"/>
        <v>-3.384240916949568</v>
      </c>
      <c r="J870" s="226">
        <f t="shared" si="161"/>
        <v>74.419932637948918</v>
      </c>
      <c r="K870" s="227">
        <f t="shared" si="156"/>
        <v>108.10175081976709</v>
      </c>
      <c r="L870" s="226">
        <f t="shared" si="167"/>
        <v>-1.3640977421989362</v>
      </c>
      <c r="M870" s="228">
        <f t="shared" si="165"/>
        <v>1.3640977421989362</v>
      </c>
      <c r="N870" s="229">
        <f t="shared" si="166"/>
        <v>2.0201431747506318</v>
      </c>
      <c r="O870" s="229">
        <f t="shared" si="162"/>
        <v>0</v>
      </c>
      <c r="P870" s="229">
        <f t="shared" si="163"/>
        <v>-2.0201431747506318</v>
      </c>
      <c r="Q870" s="230">
        <f t="shared" si="157"/>
        <v>0</v>
      </c>
      <c r="R870" s="231">
        <f t="shared" si="158"/>
        <v>108.10175081976709</v>
      </c>
      <c r="S870" s="3"/>
      <c r="T870" s="3"/>
      <c r="U870" s="3"/>
      <c r="V870" s="3"/>
      <c r="W870" s="233">
        <f t="shared" si="164"/>
        <v>39939</v>
      </c>
    </row>
    <row r="871" spans="1:23" s="234" customFormat="1" x14ac:dyDescent="0.25">
      <c r="A871" s="3"/>
      <c r="B871" s="218">
        <f>+Datos!B862</f>
        <v>2009</v>
      </c>
      <c r="C871" s="219">
        <f>+Datos!C862</f>
        <v>5</v>
      </c>
      <c r="D871" s="220">
        <f>+Datos!D862</f>
        <v>7</v>
      </c>
      <c r="E871" s="221">
        <f>+Datos!E862</f>
        <v>0</v>
      </c>
      <c r="F871" s="222">
        <f>+Datos!F862</f>
        <v>3.3645186697687794</v>
      </c>
      <c r="G871" s="223">
        <f>+Datos!G862</f>
        <v>1</v>
      </c>
      <c r="H871" s="224">
        <f t="shared" si="159"/>
        <v>3.3645186697687794</v>
      </c>
      <c r="I871" s="225">
        <f t="shared" si="160"/>
        <v>-3.3645186697687794</v>
      </c>
      <c r="J871" s="226">
        <f t="shared" si="161"/>
        <v>73.088124540600788</v>
      </c>
      <c r="K871" s="227">
        <f t="shared" si="156"/>
        <v>106.76994272241896</v>
      </c>
      <c r="L871" s="226">
        <f t="shared" si="167"/>
        <v>-1.3318080973481301</v>
      </c>
      <c r="M871" s="228">
        <f t="shared" si="165"/>
        <v>1.3318080973481301</v>
      </c>
      <c r="N871" s="229">
        <f t="shared" si="166"/>
        <v>2.0327105724206493</v>
      </c>
      <c r="O871" s="229">
        <f t="shared" si="162"/>
        <v>0</v>
      </c>
      <c r="P871" s="229">
        <f t="shared" si="163"/>
        <v>-2.0327105724206493</v>
      </c>
      <c r="Q871" s="230">
        <f t="shared" si="157"/>
        <v>0</v>
      </c>
      <c r="R871" s="231">
        <f t="shared" si="158"/>
        <v>106.76994272241896</v>
      </c>
      <c r="S871" s="3"/>
      <c r="T871" s="3"/>
      <c r="U871" s="3"/>
      <c r="V871" s="3"/>
      <c r="W871" s="233">
        <f t="shared" si="164"/>
        <v>39940</v>
      </c>
    </row>
    <row r="872" spans="1:23" s="234" customFormat="1" x14ac:dyDescent="0.25">
      <c r="A872" s="3"/>
      <c r="B872" s="218">
        <f>+Datos!B863</f>
        <v>2009</v>
      </c>
      <c r="C872" s="219">
        <f>+Datos!C863</f>
        <v>5</v>
      </c>
      <c r="D872" s="220">
        <f>+Datos!D863</f>
        <v>8</v>
      </c>
      <c r="E872" s="221">
        <f>+Datos!E863</f>
        <v>0</v>
      </c>
      <c r="F872" s="222">
        <f>+Datos!F863</f>
        <v>3.3451901969439466</v>
      </c>
      <c r="G872" s="223">
        <f>+Datos!G863</f>
        <v>1</v>
      </c>
      <c r="H872" s="224">
        <f t="shared" si="159"/>
        <v>3.3451901969439466</v>
      </c>
      <c r="I872" s="225">
        <f t="shared" si="160"/>
        <v>-3.3451901969439466</v>
      </c>
      <c r="J872" s="226">
        <f t="shared" si="161"/>
        <v>71.787597075289725</v>
      </c>
      <c r="K872" s="227">
        <f t="shared" si="156"/>
        <v>105.4694152571079</v>
      </c>
      <c r="L872" s="226">
        <f t="shared" si="167"/>
        <v>-1.3005274653110632</v>
      </c>
      <c r="M872" s="228">
        <f t="shared" si="165"/>
        <v>1.3005274653110632</v>
      </c>
      <c r="N872" s="229">
        <f t="shared" si="166"/>
        <v>2.0446627316328834</v>
      </c>
      <c r="O872" s="229">
        <f t="shared" si="162"/>
        <v>0</v>
      </c>
      <c r="P872" s="229">
        <f t="shared" si="163"/>
        <v>-2.0446627316328834</v>
      </c>
      <c r="Q872" s="230">
        <f t="shared" si="157"/>
        <v>0</v>
      </c>
      <c r="R872" s="231">
        <f t="shared" si="158"/>
        <v>105.4694152571079</v>
      </c>
      <c r="S872" s="3"/>
      <c r="T872" s="3"/>
      <c r="U872" s="3"/>
      <c r="V872" s="3"/>
      <c r="W872" s="233">
        <f t="shared" si="164"/>
        <v>39941</v>
      </c>
    </row>
    <row r="873" spans="1:23" s="234" customFormat="1" x14ac:dyDescent="0.25">
      <c r="A873" s="3"/>
      <c r="B873" s="218">
        <f>+Datos!B864</f>
        <v>2009</v>
      </c>
      <c r="C873" s="219">
        <f>+Datos!C864</f>
        <v>5</v>
      </c>
      <c r="D873" s="220">
        <f>+Datos!D864</f>
        <v>9</v>
      </c>
      <c r="E873" s="221">
        <f>+Datos!E864</f>
        <v>0</v>
      </c>
      <c r="F873" s="222">
        <f>+Datos!F864</f>
        <v>3.3262603893089349</v>
      </c>
      <c r="G873" s="223">
        <f>+Datos!G864</f>
        <v>1</v>
      </c>
      <c r="H873" s="224">
        <f t="shared" si="159"/>
        <v>3.3262603893089349</v>
      </c>
      <c r="I873" s="225">
        <f t="shared" si="160"/>
        <v>-3.3262603893089349</v>
      </c>
      <c r="J873" s="226">
        <f t="shared" si="161"/>
        <v>70.517375305134763</v>
      </c>
      <c r="K873" s="227">
        <f t="shared" si="156"/>
        <v>104.19919348695294</v>
      </c>
      <c r="L873" s="226">
        <f t="shared" si="167"/>
        <v>-1.2702217701549614</v>
      </c>
      <c r="M873" s="228">
        <f t="shared" si="165"/>
        <v>1.2702217701549614</v>
      </c>
      <c r="N873" s="229">
        <f t="shared" si="166"/>
        <v>2.0560386191539735</v>
      </c>
      <c r="O873" s="229">
        <f t="shared" si="162"/>
        <v>0</v>
      </c>
      <c r="P873" s="229">
        <f t="shared" si="163"/>
        <v>-2.0560386191539735</v>
      </c>
      <c r="Q873" s="230">
        <f t="shared" si="157"/>
        <v>0</v>
      </c>
      <c r="R873" s="231">
        <f t="shared" si="158"/>
        <v>104.19919348695294</v>
      </c>
      <c r="S873" s="3"/>
      <c r="T873" s="3"/>
      <c r="U873" s="3"/>
      <c r="V873" s="3"/>
      <c r="W873" s="233">
        <f t="shared" si="164"/>
        <v>39942</v>
      </c>
    </row>
    <row r="874" spans="1:23" s="234" customFormat="1" x14ac:dyDescent="0.25">
      <c r="A874" s="3"/>
      <c r="B874" s="218">
        <f>+Datos!B865</f>
        <v>2009</v>
      </c>
      <c r="C874" s="219">
        <f>+Datos!C865</f>
        <v>5</v>
      </c>
      <c r="D874" s="220">
        <f>+Datos!D865</f>
        <v>10</v>
      </c>
      <c r="E874" s="221">
        <f>+Datos!E865</f>
        <v>0</v>
      </c>
      <c r="F874" s="222">
        <f>+Datos!F865</f>
        <v>3.3077340200879792</v>
      </c>
      <c r="G874" s="223">
        <f>+Datos!G865</f>
        <v>1</v>
      </c>
      <c r="H874" s="224">
        <f t="shared" si="159"/>
        <v>3.3077340200879792</v>
      </c>
      <c r="I874" s="225">
        <f t="shared" si="160"/>
        <v>-3.3077340200879792</v>
      </c>
      <c r="J874" s="226">
        <f t="shared" si="161"/>
        <v>69.276517153193765</v>
      </c>
      <c r="K874" s="227">
        <f t="shared" si="156"/>
        <v>102.95833533501195</v>
      </c>
      <c r="L874" s="226">
        <f t="shared" si="167"/>
        <v>-1.2408581519409836</v>
      </c>
      <c r="M874" s="228">
        <f t="shared" si="165"/>
        <v>1.2408581519409836</v>
      </c>
      <c r="N874" s="229">
        <f t="shared" si="166"/>
        <v>2.0668758681469956</v>
      </c>
      <c r="O874" s="229">
        <f t="shared" si="162"/>
        <v>0</v>
      </c>
      <c r="P874" s="229">
        <f t="shared" si="163"/>
        <v>-2.0668758681469956</v>
      </c>
      <c r="Q874" s="230">
        <f t="shared" si="157"/>
        <v>0</v>
      </c>
      <c r="R874" s="231">
        <f t="shared" si="158"/>
        <v>102.95833533501195</v>
      </c>
      <c r="S874" s="3"/>
      <c r="T874" s="3"/>
      <c r="U874" s="3"/>
      <c r="V874" s="3"/>
      <c r="W874" s="233">
        <f t="shared" si="164"/>
        <v>39943</v>
      </c>
    </row>
    <row r="875" spans="1:23" s="234" customFormat="1" x14ac:dyDescent="0.25">
      <c r="A875" s="3"/>
      <c r="B875" s="218">
        <f>+Datos!B866</f>
        <v>2009</v>
      </c>
      <c r="C875" s="219">
        <f>+Datos!C866</f>
        <v>5</v>
      </c>
      <c r="D875" s="220">
        <f>+Datos!D866</f>
        <v>11</v>
      </c>
      <c r="E875" s="221">
        <f>+Datos!E866</f>
        <v>0</v>
      </c>
      <c r="F875" s="222">
        <f>+Datos!F866</f>
        <v>3.2896157448956815</v>
      </c>
      <c r="G875" s="223">
        <f>+Datos!G866</f>
        <v>1</v>
      </c>
      <c r="H875" s="224">
        <f t="shared" si="159"/>
        <v>3.2896157448956815</v>
      </c>
      <c r="I875" s="225">
        <f t="shared" si="160"/>
        <v>-3.2896157448956815</v>
      </c>
      <c r="J875" s="226">
        <f t="shared" si="161"/>
        <v>68.064112233323016</v>
      </c>
      <c r="K875" s="227">
        <f t="shared" si="156"/>
        <v>101.7459304151412</v>
      </c>
      <c r="L875" s="226">
        <f t="shared" si="167"/>
        <v>-1.2124049198707496</v>
      </c>
      <c r="M875" s="228">
        <f t="shared" si="165"/>
        <v>1.2124049198707496</v>
      </c>
      <c r="N875" s="229">
        <f t="shared" si="166"/>
        <v>2.0772108250249319</v>
      </c>
      <c r="O875" s="229">
        <f t="shared" si="162"/>
        <v>0</v>
      </c>
      <c r="P875" s="229">
        <f t="shared" si="163"/>
        <v>-2.0772108250249319</v>
      </c>
      <c r="Q875" s="230">
        <f t="shared" si="157"/>
        <v>0</v>
      </c>
      <c r="R875" s="231">
        <f t="shared" si="158"/>
        <v>101.7459304151412</v>
      </c>
      <c r="S875" s="3"/>
      <c r="T875" s="3"/>
      <c r="U875" s="3"/>
      <c r="V875" s="3"/>
      <c r="W875" s="233">
        <f t="shared" si="164"/>
        <v>39944</v>
      </c>
    </row>
    <row r="876" spans="1:23" s="234" customFormat="1" x14ac:dyDescent="0.25">
      <c r="A876" s="3"/>
      <c r="B876" s="218">
        <f>+Datos!B867</f>
        <v>2009</v>
      </c>
      <c r="C876" s="219">
        <f>+Datos!C867</f>
        <v>5</v>
      </c>
      <c r="D876" s="220">
        <f>+Datos!D867</f>
        <v>12</v>
      </c>
      <c r="E876" s="221">
        <f>+Datos!E867</f>
        <v>0</v>
      </c>
      <c r="F876" s="222">
        <f>+Datos!F867</f>
        <v>3.2719101017370131</v>
      </c>
      <c r="G876" s="223">
        <f>+Datos!G867</f>
        <v>1</v>
      </c>
      <c r="H876" s="224">
        <f t="shared" si="159"/>
        <v>3.2719101017370131</v>
      </c>
      <c r="I876" s="225">
        <f t="shared" si="160"/>
        <v>-3.2719101017370131</v>
      </c>
      <c r="J876" s="226">
        <f t="shared" si="161"/>
        <v>66.879280726076274</v>
      </c>
      <c r="K876" s="227">
        <f t="shared" si="156"/>
        <v>100.56109890789446</v>
      </c>
      <c r="L876" s="226">
        <f t="shared" si="167"/>
        <v>-1.1848315072467415</v>
      </c>
      <c r="M876" s="228">
        <f t="shared" si="165"/>
        <v>1.1848315072467415</v>
      </c>
      <c r="N876" s="229">
        <f t="shared" si="166"/>
        <v>2.0870785944902717</v>
      </c>
      <c r="O876" s="229">
        <f t="shared" si="162"/>
        <v>0</v>
      </c>
      <c r="P876" s="229">
        <f t="shared" si="163"/>
        <v>-2.0870785944902717</v>
      </c>
      <c r="Q876" s="230">
        <f t="shared" si="157"/>
        <v>0</v>
      </c>
      <c r="R876" s="231">
        <f t="shared" si="158"/>
        <v>100.56109890789446</v>
      </c>
      <c r="S876" s="3"/>
      <c r="T876" s="3"/>
      <c r="U876" s="3"/>
      <c r="V876" s="3"/>
      <c r="W876" s="233">
        <f t="shared" si="164"/>
        <v>39945</v>
      </c>
    </row>
    <row r="877" spans="1:23" s="234" customFormat="1" x14ac:dyDescent="0.25">
      <c r="A877" s="3"/>
      <c r="B877" s="218">
        <f>+Datos!B868</f>
        <v>2009</v>
      </c>
      <c r="C877" s="219">
        <f>+Datos!C868</f>
        <v>5</v>
      </c>
      <c r="D877" s="220">
        <f>+Datos!D868</f>
        <v>13</v>
      </c>
      <c r="E877" s="221">
        <f>+Datos!E868</f>
        <v>0</v>
      </c>
      <c r="F877" s="222">
        <f>+Datos!F868</f>
        <v>3.2546215110073105</v>
      </c>
      <c r="G877" s="223">
        <f>+Datos!G868</f>
        <v>1</v>
      </c>
      <c r="H877" s="224">
        <f t="shared" si="159"/>
        <v>3.2546215110073105</v>
      </c>
      <c r="I877" s="225">
        <f t="shared" si="160"/>
        <v>-3.2546215110073105</v>
      </c>
      <c r="J877" s="226">
        <f t="shared" si="161"/>
        <v>65.721172297896203</v>
      </c>
      <c r="K877" s="227">
        <f t="shared" si="156"/>
        <v>99.40299047971439</v>
      </c>
      <c r="L877" s="226">
        <f t="shared" si="167"/>
        <v>-1.1581084281800713</v>
      </c>
      <c r="M877" s="228">
        <f t="shared" si="165"/>
        <v>1.1581084281800713</v>
      </c>
      <c r="N877" s="229">
        <f t="shared" si="166"/>
        <v>2.0965130828272391</v>
      </c>
      <c r="O877" s="229">
        <f t="shared" si="162"/>
        <v>0</v>
      </c>
      <c r="P877" s="229">
        <f t="shared" si="163"/>
        <v>-2.0965130828272391</v>
      </c>
      <c r="Q877" s="230">
        <f t="shared" si="157"/>
        <v>0</v>
      </c>
      <c r="R877" s="231">
        <f t="shared" si="158"/>
        <v>99.40299047971439</v>
      </c>
      <c r="S877" s="3"/>
      <c r="T877" s="3"/>
      <c r="U877" s="3"/>
      <c r="V877" s="3"/>
      <c r="W877" s="233">
        <f t="shared" si="164"/>
        <v>39946</v>
      </c>
    </row>
    <row r="878" spans="1:23" s="234" customFormat="1" x14ac:dyDescent="0.25">
      <c r="A878" s="3"/>
      <c r="B878" s="218">
        <f>+Datos!B869</f>
        <v>2009</v>
      </c>
      <c r="C878" s="219">
        <f>+Datos!C869</f>
        <v>5</v>
      </c>
      <c r="D878" s="220">
        <f>+Datos!D869</f>
        <v>14</v>
      </c>
      <c r="E878" s="221">
        <f>+Datos!E869</f>
        <v>0</v>
      </c>
      <c r="F878" s="222">
        <f>+Datos!F869</f>
        <v>3.2377542754922803</v>
      </c>
      <c r="G878" s="223">
        <f>+Datos!G869</f>
        <v>1</v>
      </c>
      <c r="H878" s="224">
        <f t="shared" si="159"/>
        <v>3.2377542754922803</v>
      </c>
      <c r="I878" s="225">
        <f t="shared" si="160"/>
        <v>-3.2377542754922803</v>
      </c>
      <c r="J878" s="226">
        <f t="shared" si="161"/>
        <v>64.588965061916269</v>
      </c>
      <c r="K878" s="227">
        <f t="shared" si="156"/>
        <v>98.270783243734456</v>
      </c>
      <c r="L878" s="226">
        <f t="shared" si="167"/>
        <v>-1.1322072359799336</v>
      </c>
      <c r="M878" s="228">
        <f t="shared" si="165"/>
        <v>1.1322072359799336</v>
      </c>
      <c r="N878" s="229">
        <f t="shared" si="166"/>
        <v>2.1055470395123468</v>
      </c>
      <c r="O878" s="229">
        <f t="shared" si="162"/>
        <v>0</v>
      </c>
      <c r="P878" s="229">
        <f t="shared" si="163"/>
        <v>-2.1055470395123468</v>
      </c>
      <c r="Q878" s="230">
        <f t="shared" si="157"/>
        <v>0</v>
      </c>
      <c r="R878" s="231">
        <f t="shared" si="158"/>
        <v>98.270783243734456</v>
      </c>
      <c r="S878" s="3"/>
      <c r="T878" s="3"/>
      <c r="U878" s="3"/>
      <c r="V878" s="3"/>
      <c r="W878" s="233">
        <f t="shared" si="164"/>
        <v>39947</v>
      </c>
    </row>
    <row r="879" spans="1:23" s="234" customFormat="1" x14ac:dyDescent="0.25">
      <c r="A879" s="3"/>
      <c r="B879" s="218">
        <f>+Datos!B870</f>
        <v>2009</v>
      </c>
      <c r="C879" s="219">
        <f>+Datos!C870</f>
        <v>5</v>
      </c>
      <c r="D879" s="220">
        <f>+Datos!D870</f>
        <v>15</v>
      </c>
      <c r="E879" s="221">
        <f>+Datos!E870</f>
        <v>0.539999962</v>
      </c>
      <c r="F879" s="222">
        <f>+Datos!F870</f>
        <v>3.2213125803679956</v>
      </c>
      <c r="G879" s="223">
        <f>+Datos!G870</f>
        <v>1</v>
      </c>
      <c r="H879" s="224">
        <f t="shared" si="159"/>
        <v>3.2213125803679956</v>
      </c>
      <c r="I879" s="225">
        <f t="shared" si="160"/>
        <v>-2.6813126183679956</v>
      </c>
      <c r="J879" s="226">
        <f t="shared" si="161"/>
        <v>63.666118894441816</v>
      </c>
      <c r="K879" s="227">
        <f t="shared" si="156"/>
        <v>97.347937076259996</v>
      </c>
      <c r="L879" s="226">
        <f t="shared" si="167"/>
        <v>-0.9228461674744608</v>
      </c>
      <c r="M879" s="228">
        <f t="shared" si="165"/>
        <v>1.4628461294744608</v>
      </c>
      <c r="N879" s="229">
        <f t="shared" si="166"/>
        <v>1.7584664508935348</v>
      </c>
      <c r="O879" s="229">
        <f t="shared" si="162"/>
        <v>0</v>
      </c>
      <c r="P879" s="229">
        <f t="shared" si="163"/>
        <v>-1.7584664508935348</v>
      </c>
      <c r="Q879" s="230">
        <f t="shared" si="157"/>
        <v>0</v>
      </c>
      <c r="R879" s="231">
        <f t="shared" si="158"/>
        <v>97.347937076259996</v>
      </c>
      <c r="S879" s="3"/>
      <c r="T879" s="3"/>
      <c r="U879" s="3"/>
      <c r="V879" s="3"/>
      <c r="W879" s="233">
        <f t="shared" si="164"/>
        <v>39948</v>
      </c>
    </row>
    <row r="880" spans="1:23" s="234" customFormat="1" x14ac:dyDescent="0.25">
      <c r="A880" s="3"/>
      <c r="B880" s="218">
        <f>+Datos!B871</f>
        <v>2009</v>
      </c>
      <c r="C880" s="219">
        <f>+Datos!C871</f>
        <v>5</v>
      </c>
      <c r="D880" s="220">
        <f>+Datos!D871</f>
        <v>16</v>
      </c>
      <c r="E880" s="221">
        <f>+Datos!E871</f>
        <v>0</v>
      </c>
      <c r="F880" s="222">
        <f>+Datos!F871</f>
        <v>3.2053004932008986</v>
      </c>
      <c r="G880" s="223">
        <f>+Datos!G871</f>
        <v>1</v>
      </c>
      <c r="H880" s="224">
        <f t="shared" si="159"/>
        <v>3.2053004932008986</v>
      </c>
      <c r="I880" s="225">
        <f t="shared" si="160"/>
        <v>-3.2053004932008986</v>
      </c>
      <c r="J880" s="226">
        <f t="shared" si="161"/>
        <v>62.580214526276116</v>
      </c>
      <c r="K880" s="227">
        <f t="shared" si="156"/>
        <v>96.262032708094296</v>
      </c>
      <c r="L880" s="226">
        <f t="shared" si="167"/>
        <v>-1.0859043681656999</v>
      </c>
      <c r="M880" s="228">
        <f t="shared" si="165"/>
        <v>1.0859043681656999</v>
      </c>
      <c r="N880" s="229">
        <f t="shared" si="166"/>
        <v>2.1193961250351987</v>
      </c>
      <c r="O880" s="229">
        <f t="shared" si="162"/>
        <v>0</v>
      </c>
      <c r="P880" s="229">
        <f t="shared" si="163"/>
        <v>-2.1193961250351987</v>
      </c>
      <c r="Q880" s="230">
        <f t="shared" si="157"/>
        <v>0</v>
      </c>
      <c r="R880" s="231">
        <f t="shared" si="158"/>
        <v>96.262032708094296</v>
      </c>
      <c r="S880" s="3"/>
      <c r="T880" s="3"/>
      <c r="U880" s="3"/>
      <c r="V880" s="3"/>
      <c r="W880" s="233">
        <f t="shared" si="164"/>
        <v>39949</v>
      </c>
    </row>
    <row r="881" spans="1:23" s="234" customFormat="1" x14ac:dyDescent="0.25">
      <c r="A881" s="3"/>
      <c r="B881" s="218">
        <f>+Datos!B872</f>
        <v>2009</v>
      </c>
      <c r="C881" s="219">
        <f>+Datos!C872</f>
        <v>5</v>
      </c>
      <c r="D881" s="220">
        <f>+Datos!D872</f>
        <v>17</v>
      </c>
      <c r="E881" s="221">
        <f>+Datos!E872</f>
        <v>0</v>
      </c>
      <c r="F881" s="222">
        <f>+Datos!F872</f>
        <v>3.1897219639477972</v>
      </c>
      <c r="G881" s="223">
        <f>+Datos!G872</f>
        <v>1</v>
      </c>
      <c r="H881" s="224">
        <f t="shared" si="159"/>
        <v>3.1897219639477972</v>
      </c>
      <c r="I881" s="225">
        <f t="shared" si="160"/>
        <v>-3.1897219639477972</v>
      </c>
      <c r="J881" s="226">
        <f t="shared" si="161"/>
        <v>61.517975056361863</v>
      </c>
      <c r="K881" s="227">
        <f t="shared" si="156"/>
        <v>95.199793238180035</v>
      </c>
      <c r="L881" s="226">
        <f t="shared" si="167"/>
        <v>-1.0622394699142603</v>
      </c>
      <c r="M881" s="228">
        <f t="shared" si="165"/>
        <v>1.0622394699142603</v>
      </c>
      <c r="N881" s="229">
        <f t="shared" si="166"/>
        <v>2.1274824940335368</v>
      </c>
      <c r="O881" s="229">
        <f t="shared" si="162"/>
        <v>0</v>
      </c>
      <c r="P881" s="229">
        <f t="shared" si="163"/>
        <v>-2.1274824940335368</v>
      </c>
      <c r="Q881" s="230">
        <f t="shared" si="157"/>
        <v>0</v>
      </c>
      <c r="R881" s="231">
        <f t="shared" si="158"/>
        <v>95.199793238180035</v>
      </c>
      <c r="S881" s="3"/>
      <c r="T881" s="3"/>
      <c r="U881" s="3"/>
      <c r="V881" s="3"/>
      <c r="W881" s="233">
        <f t="shared" si="164"/>
        <v>39950</v>
      </c>
    </row>
    <row r="882" spans="1:23" s="234" customFormat="1" x14ac:dyDescent="0.25">
      <c r="A882" s="3"/>
      <c r="B882" s="218">
        <f>+Datos!B873</f>
        <v>2009</v>
      </c>
      <c r="C882" s="219">
        <f>+Datos!C873</f>
        <v>5</v>
      </c>
      <c r="D882" s="220">
        <f>+Datos!D873</f>
        <v>18</v>
      </c>
      <c r="E882" s="221">
        <f>+Datos!E873</f>
        <v>0</v>
      </c>
      <c r="F882" s="222">
        <f>+Datos!F873</f>
        <v>3.1745808249558705</v>
      </c>
      <c r="G882" s="223">
        <f>+Datos!G873</f>
        <v>1</v>
      </c>
      <c r="H882" s="224">
        <f t="shared" si="159"/>
        <v>3.1745808249558705</v>
      </c>
      <c r="I882" s="225">
        <f t="shared" si="160"/>
        <v>-3.1745808249558705</v>
      </c>
      <c r="J882" s="226">
        <f t="shared" si="161"/>
        <v>60.478680686256531</v>
      </c>
      <c r="K882" s="227">
        <f t="shared" si="156"/>
        <v>94.160498868074711</v>
      </c>
      <c r="L882" s="226">
        <f t="shared" si="167"/>
        <v>-1.0392943701053241</v>
      </c>
      <c r="M882" s="228">
        <f t="shared" si="165"/>
        <v>1.0392943701053241</v>
      </c>
      <c r="N882" s="229">
        <f t="shared" si="166"/>
        <v>2.1352864548505464</v>
      </c>
      <c r="O882" s="229">
        <f t="shared" si="162"/>
        <v>0</v>
      </c>
      <c r="P882" s="229">
        <f t="shared" si="163"/>
        <v>-2.1352864548505464</v>
      </c>
      <c r="Q882" s="230">
        <f t="shared" si="157"/>
        <v>0</v>
      </c>
      <c r="R882" s="231">
        <f t="shared" si="158"/>
        <v>94.160498868074711</v>
      </c>
      <c r="S882" s="3"/>
      <c r="T882" s="3"/>
      <c r="U882" s="3"/>
      <c r="V882" s="3"/>
      <c r="W882" s="233">
        <f t="shared" si="164"/>
        <v>39951</v>
      </c>
    </row>
    <row r="883" spans="1:23" s="234" customFormat="1" x14ac:dyDescent="0.25">
      <c r="A883" s="3"/>
      <c r="B883" s="218">
        <f>+Datos!B874</f>
        <v>2009</v>
      </c>
      <c r="C883" s="219">
        <f>+Datos!C874</f>
        <v>5</v>
      </c>
      <c r="D883" s="220">
        <f>+Datos!D874</f>
        <v>19</v>
      </c>
      <c r="E883" s="221">
        <f>+Datos!E874</f>
        <v>0</v>
      </c>
      <c r="F883" s="222">
        <f>+Datos!F874</f>
        <v>3.1598807909626627</v>
      </c>
      <c r="G883" s="223">
        <f>+Datos!G874</f>
        <v>1</v>
      </c>
      <c r="H883" s="224">
        <f t="shared" si="159"/>
        <v>3.1598807909626627</v>
      </c>
      <c r="I883" s="225">
        <f t="shared" si="160"/>
        <v>-3.1598807909626627</v>
      </c>
      <c r="J883" s="226">
        <f t="shared" si="161"/>
        <v>59.461635506910149</v>
      </c>
      <c r="K883" s="227">
        <f t="shared" si="156"/>
        <v>93.143453688728329</v>
      </c>
      <c r="L883" s="226">
        <f t="shared" si="167"/>
        <v>-1.0170451793463826</v>
      </c>
      <c r="M883" s="228">
        <f t="shared" si="165"/>
        <v>1.0170451793463826</v>
      </c>
      <c r="N883" s="229">
        <f t="shared" si="166"/>
        <v>2.1428356116162801</v>
      </c>
      <c r="O883" s="229">
        <f t="shared" si="162"/>
        <v>0</v>
      </c>
      <c r="P883" s="229">
        <f t="shared" si="163"/>
        <v>-2.1428356116162801</v>
      </c>
      <c r="Q883" s="230">
        <f t="shared" si="157"/>
        <v>0</v>
      </c>
      <c r="R883" s="231">
        <f t="shared" si="158"/>
        <v>93.143453688728329</v>
      </c>
      <c r="S883" s="3"/>
      <c r="T883" s="3"/>
      <c r="U883" s="3"/>
      <c r="V883" s="3"/>
      <c r="W883" s="233">
        <f t="shared" si="164"/>
        <v>39952</v>
      </c>
    </row>
    <row r="884" spans="1:23" s="234" customFormat="1" x14ac:dyDescent="0.25">
      <c r="A884" s="3"/>
      <c r="B884" s="218">
        <f>+Datos!B875</f>
        <v>2009</v>
      </c>
      <c r="C884" s="219">
        <f>+Datos!C875</f>
        <v>5</v>
      </c>
      <c r="D884" s="220">
        <f>+Datos!D875</f>
        <v>20</v>
      </c>
      <c r="E884" s="221">
        <f>+Datos!E875</f>
        <v>0</v>
      </c>
      <c r="F884" s="222">
        <f>+Datos!F875</f>
        <v>3.1456254590960864</v>
      </c>
      <c r="G884" s="223">
        <f>+Datos!G875</f>
        <v>1</v>
      </c>
      <c r="H884" s="224">
        <f t="shared" si="159"/>
        <v>3.1456254590960864</v>
      </c>
      <c r="I884" s="225">
        <f t="shared" si="160"/>
        <v>-3.1456254590960864</v>
      </c>
      <c r="J884" s="226">
        <f t="shared" si="161"/>
        <v>58.466166674783651</v>
      </c>
      <c r="K884" s="227">
        <f t="shared" si="156"/>
        <v>92.147984856601823</v>
      </c>
      <c r="L884" s="226">
        <f t="shared" si="167"/>
        <v>-0.99546883212650528</v>
      </c>
      <c r="M884" s="228">
        <f t="shared" si="165"/>
        <v>0.99546883212650528</v>
      </c>
      <c r="N884" s="229">
        <f t="shared" si="166"/>
        <v>2.1501566269695811</v>
      </c>
      <c r="O884" s="229">
        <f t="shared" si="162"/>
        <v>0</v>
      </c>
      <c r="P884" s="229">
        <f t="shared" si="163"/>
        <v>-2.1501566269695811</v>
      </c>
      <c r="Q884" s="230">
        <f t="shared" si="157"/>
        <v>0</v>
      </c>
      <c r="R884" s="231">
        <f t="shared" si="158"/>
        <v>92.147984856601823</v>
      </c>
      <c r="S884" s="3"/>
      <c r="T884" s="3"/>
      <c r="U884" s="3"/>
      <c r="V884" s="3"/>
      <c r="W884" s="233">
        <f t="shared" si="164"/>
        <v>39953</v>
      </c>
    </row>
    <row r="885" spans="1:23" s="234" customFormat="1" x14ac:dyDescent="0.25">
      <c r="A885" s="3"/>
      <c r="B885" s="218">
        <f>+Datos!B876</f>
        <v>2009</v>
      </c>
      <c r="C885" s="219">
        <f>+Datos!C876</f>
        <v>5</v>
      </c>
      <c r="D885" s="220">
        <f>+Datos!D876</f>
        <v>21</v>
      </c>
      <c r="E885" s="221">
        <f>+Datos!E876</f>
        <v>0</v>
      </c>
      <c r="F885" s="222">
        <f>+Datos!F876</f>
        <v>3.1318183088744234</v>
      </c>
      <c r="G885" s="223">
        <f>+Datos!G876</f>
        <v>1</v>
      </c>
      <c r="H885" s="224">
        <f t="shared" si="159"/>
        <v>3.1318183088744234</v>
      </c>
      <c r="I885" s="225">
        <f t="shared" si="160"/>
        <v>-3.1318183088744234</v>
      </c>
      <c r="J885" s="226">
        <f t="shared" si="161"/>
        <v>57.491623619530962</v>
      </c>
      <c r="K885" s="227">
        <f t="shared" si="156"/>
        <v>91.173441801349142</v>
      </c>
      <c r="L885" s="226">
        <f t="shared" si="167"/>
        <v>-0.97454305525268126</v>
      </c>
      <c r="M885" s="228">
        <f t="shared" si="165"/>
        <v>0.97454305525268126</v>
      </c>
      <c r="N885" s="229">
        <f t="shared" si="166"/>
        <v>2.1572752536217421</v>
      </c>
      <c r="O885" s="229">
        <f t="shared" si="162"/>
        <v>0</v>
      </c>
      <c r="P885" s="229">
        <f t="shared" si="163"/>
        <v>-2.1572752536217421</v>
      </c>
      <c r="Q885" s="230">
        <f t="shared" si="157"/>
        <v>0</v>
      </c>
      <c r="R885" s="231">
        <f t="shared" si="158"/>
        <v>91.173441801349142</v>
      </c>
      <c r="S885" s="3"/>
      <c r="T885" s="3"/>
      <c r="U885" s="3"/>
      <c r="V885" s="3"/>
      <c r="W885" s="233">
        <f t="shared" si="164"/>
        <v>39954</v>
      </c>
    </row>
    <row r="886" spans="1:23" s="234" customFormat="1" x14ac:dyDescent="0.25">
      <c r="A886" s="3"/>
      <c r="B886" s="218">
        <f>+Datos!B877</f>
        <v>2009</v>
      </c>
      <c r="C886" s="219">
        <f>+Datos!C877</f>
        <v>5</v>
      </c>
      <c r="D886" s="220">
        <f>+Datos!D877</f>
        <v>22</v>
      </c>
      <c r="E886" s="221">
        <f>+Datos!E877</f>
        <v>0</v>
      </c>
      <c r="F886" s="222">
        <f>+Datos!F877</f>
        <v>3.1184627022063207</v>
      </c>
      <c r="G886" s="223">
        <f>+Datos!G877</f>
        <v>1</v>
      </c>
      <c r="H886" s="224">
        <f t="shared" si="159"/>
        <v>3.1184627022063207</v>
      </c>
      <c r="I886" s="225">
        <f t="shared" si="160"/>
        <v>-3.1184627022063207</v>
      </c>
      <c r="J886" s="226">
        <f t="shared" si="161"/>
        <v>56.537377282002176</v>
      </c>
      <c r="K886" s="227">
        <f t="shared" si="156"/>
        <v>90.219195463820355</v>
      </c>
      <c r="L886" s="226">
        <f t="shared" si="167"/>
        <v>-0.95424633752878663</v>
      </c>
      <c r="M886" s="228">
        <f t="shared" si="165"/>
        <v>0.95424633752878663</v>
      </c>
      <c r="N886" s="229">
        <f t="shared" si="166"/>
        <v>2.1642163646775341</v>
      </c>
      <c r="O886" s="229">
        <f t="shared" si="162"/>
        <v>0</v>
      </c>
      <c r="P886" s="229">
        <f t="shared" si="163"/>
        <v>-2.1642163646775341</v>
      </c>
      <c r="Q886" s="230">
        <f t="shared" si="157"/>
        <v>0</v>
      </c>
      <c r="R886" s="231">
        <f t="shared" si="158"/>
        <v>90.219195463820355</v>
      </c>
      <c r="S886" s="3"/>
      <c r="T886" s="3"/>
      <c r="U886" s="3"/>
      <c r="V886" s="3"/>
      <c r="W886" s="233">
        <f t="shared" si="164"/>
        <v>39955</v>
      </c>
    </row>
    <row r="887" spans="1:23" s="234" customFormat="1" x14ac:dyDescent="0.25">
      <c r="A887" s="3"/>
      <c r="B887" s="218">
        <f>+Datos!B878</f>
        <v>2009</v>
      </c>
      <c r="C887" s="219">
        <f>+Datos!C878</f>
        <v>5</v>
      </c>
      <c r="D887" s="220">
        <f>+Datos!D878</f>
        <v>23</v>
      </c>
      <c r="E887" s="221">
        <f>+Datos!E878</f>
        <v>0</v>
      </c>
      <c r="F887" s="222">
        <f>+Datos!F878</f>
        <v>3.105561883390795</v>
      </c>
      <c r="G887" s="223">
        <f>+Datos!G878</f>
        <v>1</v>
      </c>
      <c r="H887" s="224">
        <f t="shared" si="159"/>
        <v>3.105561883390795</v>
      </c>
      <c r="I887" s="225">
        <f t="shared" si="160"/>
        <v>-3.105561883390795</v>
      </c>
      <c r="J887" s="226">
        <f t="shared" si="161"/>
        <v>55.602819381371951</v>
      </c>
      <c r="K887" s="227">
        <f t="shared" si="156"/>
        <v>89.284637563190131</v>
      </c>
      <c r="L887" s="226">
        <f t="shared" si="167"/>
        <v>-0.93455790063022448</v>
      </c>
      <c r="M887" s="228">
        <f t="shared" si="165"/>
        <v>0.93455790063022448</v>
      </c>
      <c r="N887" s="229">
        <f t="shared" si="166"/>
        <v>2.1710039827605705</v>
      </c>
      <c r="O887" s="229">
        <f t="shared" si="162"/>
        <v>0</v>
      </c>
      <c r="P887" s="229">
        <f t="shared" si="163"/>
        <v>-2.1710039827605705</v>
      </c>
      <c r="Q887" s="230">
        <f t="shared" si="157"/>
        <v>0</v>
      </c>
      <c r="R887" s="231">
        <f t="shared" si="158"/>
        <v>89.284637563190131</v>
      </c>
      <c r="S887" s="3"/>
      <c r="T887" s="3"/>
      <c r="U887" s="3"/>
      <c r="V887" s="3"/>
      <c r="W887" s="233">
        <f t="shared" si="164"/>
        <v>39956</v>
      </c>
    </row>
    <row r="888" spans="1:23" s="234" customFormat="1" x14ac:dyDescent="0.25">
      <c r="A888" s="3"/>
      <c r="B888" s="218">
        <f>+Datos!B879</f>
        <v>2009</v>
      </c>
      <c r="C888" s="219">
        <f>+Datos!C879</f>
        <v>5</v>
      </c>
      <c r="D888" s="220">
        <f>+Datos!D879</f>
        <v>24</v>
      </c>
      <c r="E888" s="221">
        <f>+Datos!E879</f>
        <v>0</v>
      </c>
      <c r="F888" s="222">
        <f>+Datos!F879</f>
        <v>3.0931189791172296</v>
      </c>
      <c r="G888" s="223">
        <f>+Datos!G879</f>
        <v>1</v>
      </c>
      <c r="H888" s="224">
        <f t="shared" si="159"/>
        <v>3.0931189791172296</v>
      </c>
      <c r="I888" s="225">
        <f t="shared" si="160"/>
        <v>-3.0931189791172296</v>
      </c>
      <c r="J888" s="226">
        <f t="shared" si="161"/>
        <v>54.687361710242371</v>
      </c>
      <c r="K888" s="227">
        <f t="shared" si="156"/>
        <v>88.369179892060544</v>
      </c>
      <c r="L888" s="226">
        <f t="shared" si="167"/>
        <v>-0.91545767112958742</v>
      </c>
      <c r="M888" s="228">
        <f t="shared" si="165"/>
        <v>0.91545767112958742</v>
      </c>
      <c r="N888" s="229">
        <f t="shared" si="166"/>
        <v>2.1776613079876421</v>
      </c>
      <c r="O888" s="229">
        <f t="shared" si="162"/>
        <v>0</v>
      </c>
      <c r="P888" s="229">
        <f t="shared" si="163"/>
        <v>-2.1776613079876421</v>
      </c>
      <c r="Q888" s="230">
        <f t="shared" si="157"/>
        <v>0</v>
      </c>
      <c r="R888" s="231">
        <f t="shared" si="158"/>
        <v>88.369179892060544</v>
      </c>
      <c r="S888" s="3"/>
      <c r="T888" s="3"/>
      <c r="U888" s="3"/>
      <c r="V888" s="3"/>
      <c r="W888" s="233">
        <f t="shared" si="164"/>
        <v>39957</v>
      </c>
    </row>
    <row r="889" spans="1:23" s="234" customFormat="1" x14ac:dyDescent="0.25">
      <c r="A889" s="3"/>
      <c r="B889" s="218">
        <f>+Datos!B880</f>
        <v>2009</v>
      </c>
      <c r="C889" s="219">
        <f>+Datos!C880</f>
        <v>5</v>
      </c>
      <c r="D889" s="220">
        <f>+Datos!D880</f>
        <v>25</v>
      </c>
      <c r="E889" s="221">
        <f>+Datos!E880</f>
        <v>0</v>
      </c>
      <c r="F889" s="222">
        <f>+Datos!F880</f>
        <v>3.0811369984653791</v>
      </c>
      <c r="G889" s="223">
        <f>+Datos!G880</f>
        <v>1</v>
      </c>
      <c r="H889" s="224">
        <f t="shared" si="159"/>
        <v>3.0811369984653791</v>
      </c>
      <c r="I889" s="225">
        <f t="shared" si="160"/>
        <v>-3.0811369984653791</v>
      </c>
      <c r="J889" s="226">
        <f t="shared" si="161"/>
        <v>53.790435456612705</v>
      </c>
      <c r="K889" s="227">
        <f t="shared" si="156"/>
        <v>87.472253638430885</v>
      </c>
      <c r="L889" s="226">
        <f t="shared" si="167"/>
        <v>-0.89692625362965828</v>
      </c>
      <c r="M889" s="228">
        <f t="shared" si="165"/>
        <v>0.89692625362965828</v>
      </c>
      <c r="N889" s="229">
        <f t="shared" si="166"/>
        <v>2.1842107448357209</v>
      </c>
      <c r="O889" s="229">
        <f t="shared" si="162"/>
        <v>0</v>
      </c>
      <c r="P889" s="229">
        <f t="shared" si="163"/>
        <v>-2.1842107448357209</v>
      </c>
      <c r="Q889" s="230">
        <f t="shared" si="157"/>
        <v>0</v>
      </c>
      <c r="R889" s="231">
        <f t="shared" si="158"/>
        <v>87.472253638430885</v>
      </c>
      <c r="S889" s="3"/>
      <c r="T889" s="3"/>
      <c r="U889" s="3"/>
      <c r="V889" s="3"/>
      <c r="W889" s="233">
        <f t="shared" si="164"/>
        <v>39958</v>
      </c>
    </row>
    <row r="890" spans="1:23" s="234" customFormat="1" x14ac:dyDescent="0.25">
      <c r="A890" s="3"/>
      <c r="B890" s="218">
        <f>+Datos!B881</f>
        <v>2009</v>
      </c>
      <c r="C890" s="219">
        <f>+Datos!C881</f>
        <v>5</v>
      </c>
      <c r="D890" s="220">
        <f>+Datos!D881</f>
        <v>26</v>
      </c>
      <c r="E890" s="221">
        <f>+Datos!E881</f>
        <v>0</v>
      </c>
      <c r="F890" s="222">
        <f>+Datos!F881</f>
        <v>3.0696188329053635</v>
      </c>
      <c r="G890" s="223">
        <f>+Datos!G881</f>
        <v>1</v>
      </c>
      <c r="H890" s="224">
        <f t="shared" si="159"/>
        <v>3.0696188329053635</v>
      </c>
      <c r="I890" s="225">
        <f t="shared" si="160"/>
        <v>-3.0696188329053635</v>
      </c>
      <c r="J890" s="226">
        <f t="shared" si="161"/>
        <v>52.911490551650473</v>
      </c>
      <c r="K890" s="227">
        <f t="shared" si="156"/>
        <v>86.59330873346866</v>
      </c>
      <c r="L890" s="226">
        <f t="shared" si="167"/>
        <v>-0.87894490496222488</v>
      </c>
      <c r="M890" s="228">
        <f t="shared" si="165"/>
        <v>0.87894490496222488</v>
      </c>
      <c r="N890" s="229">
        <f t="shared" si="166"/>
        <v>2.1906739279431386</v>
      </c>
      <c r="O890" s="229">
        <f t="shared" si="162"/>
        <v>0</v>
      </c>
      <c r="P890" s="229">
        <f t="shared" si="163"/>
        <v>-2.1906739279431386</v>
      </c>
      <c r="Q890" s="230">
        <f t="shared" si="157"/>
        <v>0</v>
      </c>
      <c r="R890" s="231">
        <f t="shared" si="158"/>
        <v>86.59330873346866</v>
      </c>
      <c r="S890" s="3"/>
      <c r="T890" s="3"/>
      <c r="U890" s="3"/>
      <c r="V890" s="3"/>
      <c r="W890" s="233">
        <f t="shared" si="164"/>
        <v>39959</v>
      </c>
    </row>
    <row r="891" spans="1:23" s="234" customFormat="1" x14ac:dyDescent="0.25">
      <c r="A891" s="3"/>
      <c r="B891" s="218">
        <f>+Datos!B882</f>
        <v>2009</v>
      </c>
      <c r="C891" s="219">
        <f>+Datos!C882</f>
        <v>5</v>
      </c>
      <c r="D891" s="220">
        <f>+Datos!D882</f>
        <v>27</v>
      </c>
      <c r="E891" s="221">
        <f>+Datos!E882</f>
        <v>0</v>
      </c>
      <c r="F891" s="222">
        <f>+Datos!F882</f>
        <v>3.0585672562976685</v>
      </c>
      <c r="G891" s="223">
        <f>+Datos!G882</f>
        <v>1</v>
      </c>
      <c r="H891" s="224">
        <f t="shared" si="159"/>
        <v>3.0585672562976685</v>
      </c>
      <c r="I891" s="225">
        <f t="shared" si="160"/>
        <v>-3.0585672562976685</v>
      </c>
      <c r="J891" s="226">
        <f t="shared" si="161"/>
        <v>52.049995042238116</v>
      </c>
      <c r="K891" s="227">
        <f t="shared" si="156"/>
        <v>85.731813224056296</v>
      </c>
      <c r="L891" s="226">
        <f t="shared" si="167"/>
        <v>-0.86149550941236441</v>
      </c>
      <c r="M891" s="228">
        <f t="shared" si="165"/>
        <v>0.86149550941236441</v>
      </c>
      <c r="N891" s="229">
        <f t="shared" si="166"/>
        <v>2.197071746885304</v>
      </c>
      <c r="O891" s="229">
        <f t="shared" si="162"/>
        <v>0</v>
      </c>
      <c r="P891" s="229">
        <f t="shared" si="163"/>
        <v>-2.197071746885304</v>
      </c>
      <c r="Q891" s="230">
        <f t="shared" si="157"/>
        <v>0</v>
      </c>
      <c r="R891" s="231">
        <f t="shared" si="158"/>
        <v>85.731813224056296</v>
      </c>
      <c r="S891" s="3"/>
      <c r="T891" s="3"/>
      <c r="U891" s="3"/>
      <c r="V891" s="3"/>
      <c r="W891" s="233">
        <f t="shared" si="164"/>
        <v>39960</v>
      </c>
    </row>
    <row r="892" spans="1:23" s="234" customFormat="1" x14ac:dyDescent="0.25">
      <c r="A892" s="3"/>
      <c r="B892" s="218">
        <f>+Datos!B883</f>
        <v>2009</v>
      </c>
      <c r="C892" s="219">
        <f>+Datos!C883</f>
        <v>5</v>
      </c>
      <c r="D892" s="220">
        <f>+Datos!D883</f>
        <v>28</v>
      </c>
      <c r="E892" s="221">
        <f>+Datos!E883</f>
        <v>0</v>
      </c>
      <c r="F892" s="222">
        <f>+Datos!F883</f>
        <v>3.0479849248931492</v>
      </c>
      <c r="G892" s="223">
        <f>+Datos!G883</f>
        <v>1</v>
      </c>
      <c r="H892" s="224">
        <f t="shared" si="159"/>
        <v>3.0479849248931492</v>
      </c>
      <c r="I892" s="225">
        <f t="shared" si="160"/>
        <v>-3.0479849248931492</v>
      </c>
      <c r="J892" s="226">
        <f t="shared" si="161"/>
        <v>51.205434487308388</v>
      </c>
      <c r="K892" s="227">
        <f t="shared" si="156"/>
        <v>84.887252669126568</v>
      </c>
      <c r="L892" s="226">
        <f t="shared" si="167"/>
        <v>-0.84456055492972837</v>
      </c>
      <c r="M892" s="228">
        <f t="shared" si="165"/>
        <v>0.84456055492972837</v>
      </c>
      <c r="N892" s="229">
        <f t="shared" si="166"/>
        <v>2.2034243699634208</v>
      </c>
      <c r="O892" s="229">
        <f t="shared" si="162"/>
        <v>0</v>
      </c>
      <c r="P892" s="229">
        <f t="shared" si="163"/>
        <v>-2.2034243699634208</v>
      </c>
      <c r="Q892" s="230">
        <f t="shared" si="157"/>
        <v>0</v>
      </c>
      <c r="R892" s="231">
        <f t="shared" si="158"/>
        <v>84.887252669126568</v>
      </c>
      <c r="S892" s="3"/>
      <c r="T892" s="3"/>
      <c r="U892" s="3"/>
      <c r="V892" s="3"/>
      <c r="W892" s="233">
        <f t="shared" si="164"/>
        <v>39961</v>
      </c>
    </row>
    <row r="893" spans="1:23" s="234" customFormat="1" x14ac:dyDescent="0.25">
      <c r="A893" s="3"/>
      <c r="B893" s="218">
        <f>+Datos!B884</f>
        <v>2009</v>
      </c>
      <c r="C893" s="219">
        <f>+Datos!C884</f>
        <v>5</v>
      </c>
      <c r="D893" s="220">
        <f>+Datos!D884</f>
        <v>29</v>
      </c>
      <c r="E893" s="221">
        <f>+Datos!E884</f>
        <v>0</v>
      </c>
      <c r="F893" s="222">
        <f>+Datos!F884</f>
        <v>3.0378743773330323</v>
      </c>
      <c r="G893" s="223">
        <f>+Datos!G884</f>
        <v>1</v>
      </c>
      <c r="H893" s="224">
        <f t="shared" si="159"/>
        <v>3.0378743773330323</v>
      </c>
      <c r="I893" s="225">
        <f t="shared" si="160"/>
        <v>-3.0378743773330323</v>
      </c>
      <c r="J893" s="226">
        <f t="shared" si="161"/>
        <v>50.377311377018543</v>
      </c>
      <c r="K893" s="227">
        <f t="shared" si="156"/>
        <v>84.05912955883673</v>
      </c>
      <c r="L893" s="226">
        <f t="shared" si="167"/>
        <v>-0.82812311028983743</v>
      </c>
      <c r="M893" s="228">
        <f t="shared" si="165"/>
        <v>0.82812311028983743</v>
      </c>
      <c r="N893" s="229">
        <f t="shared" si="166"/>
        <v>2.2097512670431949</v>
      </c>
      <c r="O893" s="229">
        <f t="shared" si="162"/>
        <v>0</v>
      </c>
      <c r="P893" s="229">
        <f t="shared" si="163"/>
        <v>-2.2097512670431949</v>
      </c>
      <c r="Q893" s="230">
        <f t="shared" si="157"/>
        <v>0</v>
      </c>
      <c r="R893" s="231">
        <f t="shared" si="158"/>
        <v>84.05912955883673</v>
      </c>
      <c r="S893" s="3"/>
      <c r="T893" s="3"/>
      <c r="U893" s="3"/>
      <c r="V893" s="3"/>
      <c r="W893" s="233">
        <f t="shared" si="164"/>
        <v>39962</v>
      </c>
    </row>
    <row r="894" spans="1:23" s="234" customFormat="1" x14ac:dyDescent="0.25">
      <c r="A894" s="3"/>
      <c r="B894" s="218">
        <f>+Datos!B885</f>
        <v>2009</v>
      </c>
      <c r="C894" s="219">
        <f>+Datos!C885</f>
        <v>5</v>
      </c>
      <c r="D894" s="220">
        <f>+Datos!D885</f>
        <v>30</v>
      </c>
      <c r="E894" s="221">
        <f>+Datos!E885</f>
        <v>0</v>
      </c>
      <c r="F894" s="222">
        <f>+Datos!F885</f>
        <v>3.0282380346489042</v>
      </c>
      <c r="G894" s="223">
        <f>+Datos!G885</f>
        <v>1</v>
      </c>
      <c r="H894" s="224">
        <f t="shared" si="159"/>
        <v>3.0282380346489042</v>
      </c>
      <c r="I894" s="225">
        <f t="shared" si="160"/>
        <v>-3.0282380346489042</v>
      </c>
      <c r="J894" s="226">
        <f t="shared" si="161"/>
        <v>49.565144573849444</v>
      </c>
      <c r="K894" s="227">
        <f t="shared" si="156"/>
        <v>83.246962755667624</v>
      </c>
      <c r="L894" s="226">
        <f t="shared" si="167"/>
        <v>-0.81216680316910583</v>
      </c>
      <c r="M894" s="228">
        <f t="shared" si="165"/>
        <v>0.81216680316910583</v>
      </c>
      <c r="N894" s="229">
        <f t="shared" si="166"/>
        <v>2.2160712314797983</v>
      </c>
      <c r="O894" s="229">
        <f t="shared" si="162"/>
        <v>0</v>
      </c>
      <c r="P894" s="229">
        <f t="shared" si="163"/>
        <v>-2.2160712314797983</v>
      </c>
      <c r="Q894" s="230">
        <f t="shared" si="157"/>
        <v>0</v>
      </c>
      <c r="R894" s="231">
        <f t="shared" si="158"/>
        <v>83.246962755667624</v>
      </c>
      <c r="S894" s="3"/>
      <c r="T894" s="3"/>
      <c r="U894" s="3"/>
      <c r="V894" s="3"/>
      <c r="W894" s="233">
        <f t="shared" si="164"/>
        <v>39963</v>
      </c>
    </row>
    <row r="895" spans="1:23" s="234" customFormat="1" x14ac:dyDescent="0.25">
      <c r="A895" s="3"/>
      <c r="B895" s="218">
        <f>+Datos!B886</f>
        <v>2009</v>
      </c>
      <c r="C895" s="219">
        <f>+Datos!C886</f>
        <v>5</v>
      </c>
      <c r="D895" s="220">
        <f>+Datos!D886</f>
        <v>31</v>
      </c>
      <c r="E895" s="221">
        <f>+Datos!E886</f>
        <v>0</v>
      </c>
      <c r="F895" s="222">
        <f>+Datos!F886</f>
        <v>3.0190782002627294</v>
      </c>
      <c r="G895" s="223">
        <f>+Datos!G886</f>
        <v>1</v>
      </c>
      <c r="H895" s="224">
        <f t="shared" si="159"/>
        <v>3.0190782002627294</v>
      </c>
      <c r="I895" s="225">
        <f t="shared" si="160"/>
        <v>-3.0190782002627294</v>
      </c>
      <c r="J895" s="226">
        <f t="shared" si="161"/>
        <v>48.768468774749707</v>
      </c>
      <c r="K895" s="227">
        <f t="shared" si="156"/>
        <v>82.450286956567879</v>
      </c>
      <c r="L895" s="226">
        <f t="shared" si="167"/>
        <v>-0.79667579909974506</v>
      </c>
      <c r="M895" s="228">
        <f t="shared" si="165"/>
        <v>0.79667579909974506</v>
      </c>
      <c r="N895" s="229">
        <f t="shared" si="166"/>
        <v>2.2224024011629844</v>
      </c>
      <c r="O895" s="229">
        <f t="shared" si="162"/>
        <v>0</v>
      </c>
      <c r="P895" s="229">
        <f t="shared" si="163"/>
        <v>-2.2224024011629844</v>
      </c>
      <c r="Q895" s="230">
        <f t="shared" si="157"/>
        <v>0</v>
      </c>
      <c r="R895" s="231">
        <f t="shared" si="158"/>
        <v>82.450286956567879</v>
      </c>
      <c r="S895" s="3"/>
      <c r="T895" s="3"/>
      <c r="U895" s="3"/>
      <c r="V895" s="3"/>
      <c r="W895" s="233">
        <f t="shared" si="164"/>
        <v>39964</v>
      </c>
    </row>
    <row r="896" spans="1:23" s="234" customFormat="1" x14ac:dyDescent="0.25">
      <c r="A896" s="3"/>
      <c r="B896" s="218">
        <f>+Datos!B887</f>
        <v>2009</v>
      </c>
      <c r="C896" s="219">
        <f>+Datos!C887</f>
        <v>6</v>
      </c>
      <c r="D896" s="220">
        <f>+Datos!D887</f>
        <v>1</v>
      </c>
      <c r="E896" s="221">
        <f>+Datos!E887</f>
        <v>0</v>
      </c>
      <c r="F896" s="222">
        <f>+Datos!F887</f>
        <v>3.0103970599868308</v>
      </c>
      <c r="G896" s="223">
        <f>+Datos!G887</f>
        <v>1</v>
      </c>
      <c r="H896" s="224">
        <f t="shared" si="159"/>
        <v>3.0103970599868308</v>
      </c>
      <c r="I896" s="225">
        <f t="shared" si="160"/>
        <v>-3.0103970599868308</v>
      </c>
      <c r="J896" s="226">
        <f t="shared" si="161"/>
        <v>47.986833993478349</v>
      </c>
      <c r="K896" s="227">
        <f t="shared" si="156"/>
        <v>81.668652175296529</v>
      </c>
      <c r="L896" s="226">
        <f t="shared" si="167"/>
        <v>-0.78163478127135022</v>
      </c>
      <c r="M896" s="228">
        <f t="shared" si="165"/>
        <v>0.78163478127135022</v>
      </c>
      <c r="N896" s="229">
        <f t="shared" si="166"/>
        <v>2.2287622787154806</v>
      </c>
      <c r="O896" s="229">
        <f t="shared" si="162"/>
        <v>0</v>
      </c>
      <c r="P896" s="229">
        <f t="shared" si="163"/>
        <v>-2.2287622787154806</v>
      </c>
      <c r="Q896" s="230">
        <f t="shared" si="157"/>
        <v>0</v>
      </c>
      <c r="R896" s="231">
        <f t="shared" si="158"/>
        <v>81.668652175296529</v>
      </c>
      <c r="S896" s="3"/>
      <c r="T896" s="3"/>
      <c r="U896" s="3"/>
      <c r="V896" s="3"/>
      <c r="W896" s="233">
        <f t="shared" si="164"/>
        <v>39965</v>
      </c>
    </row>
    <row r="897" spans="1:23" s="234" customFormat="1" x14ac:dyDescent="0.25">
      <c r="A897" s="3"/>
      <c r="B897" s="218">
        <f>+Datos!B888</f>
        <v>2009</v>
      </c>
      <c r="C897" s="219">
        <f>+Datos!C888</f>
        <v>6</v>
      </c>
      <c r="D897" s="220">
        <f>+Datos!D888</f>
        <v>2</v>
      </c>
      <c r="E897" s="221">
        <f>+Datos!E888</f>
        <v>0</v>
      </c>
      <c r="F897" s="222">
        <f>+Datos!F888</f>
        <v>3.0021966820239041</v>
      </c>
      <c r="G897" s="223">
        <f>+Datos!G888</f>
        <v>1</v>
      </c>
      <c r="H897" s="224">
        <f t="shared" si="159"/>
        <v>3.0021966820239041</v>
      </c>
      <c r="I897" s="225">
        <f t="shared" si="160"/>
        <v>-3.0021966820239041</v>
      </c>
      <c r="J897" s="226">
        <f t="shared" si="161"/>
        <v>47.219805062331126</v>
      </c>
      <c r="K897" s="227">
        <f t="shared" si="156"/>
        <v>80.901623244149306</v>
      </c>
      <c r="L897" s="226">
        <f t="shared" si="167"/>
        <v>-0.76702893114722315</v>
      </c>
      <c r="M897" s="228">
        <f t="shared" si="165"/>
        <v>0.76702893114722315</v>
      </c>
      <c r="N897" s="229">
        <f t="shared" si="166"/>
        <v>2.235167750876681</v>
      </c>
      <c r="O897" s="229">
        <f t="shared" si="162"/>
        <v>0</v>
      </c>
      <c r="P897" s="229">
        <f t="shared" si="163"/>
        <v>-2.235167750876681</v>
      </c>
      <c r="Q897" s="230">
        <f t="shared" si="157"/>
        <v>0</v>
      </c>
      <c r="R897" s="231">
        <f t="shared" si="158"/>
        <v>80.901623244149306</v>
      </c>
      <c r="S897" s="3"/>
      <c r="T897" s="3"/>
      <c r="U897" s="3"/>
      <c r="V897" s="3"/>
      <c r="W897" s="233">
        <f t="shared" si="164"/>
        <v>39966</v>
      </c>
    </row>
    <row r="898" spans="1:23" s="234" customFormat="1" x14ac:dyDescent="0.25">
      <c r="A898" s="3"/>
      <c r="B898" s="218">
        <f>+Datos!B889</f>
        <v>2009</v>
      </c>
      <c r="C898" s="219">
        <f>+Datos!C889</f>
        <v>6</v>
      </c>
      <c r="D898" s="220">
        <f>+Datos!D889</f>
        <v>3</v>
      </c>
      <c r="E898" s="221">
        <f>+Datos!E889</f>
        <v>0</v>
      </c>
      <c r="F898" s="222">
        <f>+Datos!F889</f>
        <v>2.9944790169670137</v>
      </c>
      <c r="G898" s="223">
        <f>+Datos!G889</f>
        <v>1</v>
      </c>
      <c r="H898" s="224">
        <f t="shared" si="159"/>
        <v>2.9944790169670137</v>
      </c>
      <c r="I898" s="225">
        <f t="shared" si="160"/>
        <v>-2.9944790169670137</v>
      </c>
      <c r="J898" s="226">
        <f t="shared" si="161"/>
        <v>46.466961152466325</v>
      </c>
      <c r="K898" s="227">
        <f t="shared" si="156"/>
        <v>80.148779334284512</v>
      </c>
      <c r="L898" s="226">
        <f t="shared" si="167"/>
        <v>-0.75284390986479366</v>
      </c>
      <c r="M898" s="228">
        <f t="shared" si="165"/>
        <v>0.75284390986479366</v>
      </c>
      <c r="N898" s="229">
        <f t="shared" si="166"/>
        <v>2.24163510710222</v>
      </c>
      <c r="O898" s="229">
        <f t="shared" si="162"/>
        <v>0</v>
      </c>
      <c r="P898" s="229">
        <f t="shared" si="163"/>
        <v>-2.24163510710222</v>
      </c>
      <c r="Q898" s="230">
        <f t="shared" si="157"/>
        <v>0</v>
      </c>
      <c r="R898" s="231">
        <f t="shared" si="158"/>
        <v>80.148779334284512</v>
      </c>
      <c r="S898" s="3"/>
      <c r="T898" s="3"/>
      <c r="U898" s="3"/>
      <c r="V898" s="3"/>
      <c r="W898" s="233">
        <f t="shared" si="164"/>
        <v>39967</v>
      </c>
    </row>
    <row r="899" spans="1:23" s="234" customFormat="1" x14ac:dyDescent="0.25">
      <c r="A899" s="3"/>
      <c r="B899" s="218">
        <f>+Datos!B890</f>
        <v>2009</v>
      </c>
      <c r="C899" s="219">
        <f>+Datos!C890</f>
        <v>6</v>
      </c>
      <c r="D899" s="220">
        <f>+Datos!D890</f>
        <v>4</v>
      </c>
      <c r="E899" s="221">
        <f>+Datos!E890</f>
        <v>0</v>
      </c>
      <c r="F899" s="222">
        <f>+Datos!F890</f>
        <v>2.9872458977995882</v>
      </c>
      <c r="G899" s="223">
        <f>+Datos!G890</f>
        <v>1</v>
      </c>
      <c r="H899" s="224">
        <f t="shared" si="159"/>
        <v>2.9872458977995882</v>
      </c>
      <c r="I899" s="225">
        <f t="shared" si="160"/>
        <v>-2.9872458977995882</v>
      </c>
      <c r="J899" s="226">
        <f t="shared" si="161"/>
        <v>45.727895312075091</v>
      </c>
      <c r="K899" s="227">
        <f t="shared" si="156"/>
        <v>79.409713493893264</v>
      </c>
      <c r="L899" s="226">
        <f t="shared" si="167"/>
        <v>-0.73906584039124823</v>
      </c>
      <c r="M899" s="228">
        <f t="shared" si="165"/>
        <v>0.73906584039124823</v>
      </c>
      <c r="N899" s="229">
        <f t="shared" si="166"/>
        <v>2.2481800574083399</v>
      </c>
      <c r="O899" s="229">
        <f t="shared" si="162"/>
        <v>0</v>
      </c>
      <c r="P899" s="229">
        <f t="shared" si="163"/>
        <v>-2.2481800574083399</v>
      </c>
      <c r="Q899" s="230">
        <f t="shared" si="157"/>
        <v>0</v>
      </c>
      <c r="R899" s="231">
        <f t="shared" si="158"/>
        <v>79.409713493893264</v>
      </c>
      <c r="S899" s="3"/>
      <c r="T899" s="3"/>
      <c r="U899" s="3"/>
      <c r="V899" s="3"/>
      <c r="W899" s="233">
        <f t="shared" si="164"/>
        <v>39968</v>
      </c>
    </row>
    <row r="900" spans="1:23" s="234" customFormat="1" x14ac:dyDescent="0.25">
      <c r="A900" s="3"/>
      <c r="B900" s="218">
        <f>+Datos!B891</f>
        <v>2009</v>
      </c>
      <c r="C900" s="219">
        <f>+Datos!C891</f>
        <v>6</v>
      </c>
      <c r="D900" s="220">
        <f>+Datos!D891</f>
        <v>5</v>
      </c>
      <c r="E900" s="221">
        <f>+Datos!E891</f>
        <v>0</v>
      </c>
      <c r="F900" s="222">
        <f>+Datos!F891</f>
        <v>2.9804990398954248</v>
      </c>
      <c r="G900" s="223">
        <f>+Datos!G891</f>
        <v>1</v>
      </c>
      <c r="H900" s="224">
        <f t="shared" si="159"/>
        <v>2.9804990398954248</v>
      </c>
      <c r="I900" s="225">
        <f t="shared" si="160"/>
        <v>-2.9804990398954248</v>
      </c>
      <c r="J900" s="226">
        <f t="shared" si="161"/>
        <v>45.002214021669943</v>
      </c>
      <c r="K900" s="227">
        <f t="shared" si="156"/>
        <v>78.68403220348813</v>
      </c>
      <c r="L900" s="226">
        <f t="shared" si="167"/>
        <v>-0.7256812904051344</v>
      </c>
      <c r="M900" s="228">
        <f t="shared" si="165"/>
        <v>0.7256812904051344</v>
      </c>
      <c r="N900" s="229">
        <f t="shared" si="166"/>
        <v>2.2548177494902903</v>
      </c>
      <c r="O900" s="229">
        <f t="shared" si="162"/>
        <v>0</v>
      </c>
      <c r="P900" s="229">
        <f t="shared" si="163"/>
        <v>-2.2548177494902903</v>
      </c>
      <c r="Q900" s="230">
        <f t="shared" si="157"/>
        <v>0</v>
      </c>
      <c r="R900" s="231">
        <f t="shared" si="158"/>
        <v>78.68403220348813</v>
      </c>
      <c r="S900" s="3"/>
      <c r="T900" s="3"/>
      <c r="U900" s="3"/>
      <c r="V900" s="3"/>
      <c r="W900" s="233">
        <f t="shared" si="164"/>
        <v>39969</v>
      </c>
    </row>
    <row r="901" spans="1:23" s="234" customFormat="1" x14ac:dyDescent="0.25">
      <c r="A901" s="3"/>
      <c r="B901" s="218">
        <f>+Datos!B892</f>
        <v>2009</v>
      </c>
      <c r="C901" s="219">
        <f>+Datos!C892</f>
        <v>6</v>
      </c>
      <c r="D901" s="220">
        <f>+Datos!D892</f>
        <v>6</v>
      </c>
      <c r="E901" s="221">
        <f>+Datos!E892</f>
        <v>0</v>
      </c>
      <c r="F901" s="222">
        <f>+Datos!F892</f>
        <v>2.9742400410186969</v>
      </c>
      <c r="G901" s="223">
        <f>+Datos!G892</f>
        <v>1</v>
      </c>
      <c r="H901" s="224">
        <f t="shared" si="159"/>
        <v>2.9742400410186969</v>
      </c>
      <c r="I901" s="225">
        <f t="shared" si="160"/>
        <v>-2.9742400410186969</v>
      </c>
      <c r="J901" s="226">
        <f t="shared" si="161"/>
        <v>44.289536765791993</v>
      </c>
      <c r="K901" s="227">
        <f t="shared" si="156"/>
        <v>77.971354947610166</v>
      </c>
      <c r="L901" s="226">
        <f t="shared" si="167"/>
        <v>-0.71267725587796349</v>
      </c>
      <c r="M901" s="228">
        <f t="shared" si="165"/>
        <v>0.71267725587796349</v>
      </c>
      <c r="N901" s="229">
        <f t="shared" si="166"/>
        <v>2.2615627851407334</v>
      </c>
      <c r="O901" s="229">
        <f t="shared" si="162"/>
        <v>0</v>
      </c>
      <c r="P901" s="229">
        <f t="shared" si="163"/>
        <v>-2.2615627851407334</v>
      </c>
      <c r="Q901" s="230">
        <f t="shared" si="157"/>
        <v>0</v>
      </c>
      <c r="R901" s="231">
        <f t="shared" si="158"/>
        <v>77.971354947610166</v>
      </c>
      <c r="S901" s="3"/>
      <c r="T901" s="3"/>
      <c r="U901" s="3"/>
      <c r="V901" s="3"/>
      <c r="W901" s="233">
        <f t="shared" si="164"/>
        <v>39970</v>
      </c>
    </row>
    <row r="902" spans="1:23" s="234" customFormat="1" x14ac:dyDescent="0.25">
      <c r="A902" s="3"/>
      <c r="B902" s="218">
        <f>+Datos!B893</f>
        <v>2009</v>
      </c>
      <c r="C902" s="219">
        <f>+Datos!C893</f>
        <v>6</v>
      </c>
      <c r="D902" s="220">
        <f>+Datos!D893</f>
        <v>7</v>
      </c>
      <c r="E902" s="221">
        <f>+Datos!E893</f>
        <v>0</v>
      </c>
      <c r="F902" s="222">
        <f>+Datos!F893</f>
        <v>2.9684703813239284</v>
      </c>
      <c r="G902" s="223">
        <f>+Datos!G893</f>
        <v>1</v>
      </c>
      <c r="H902" s="224">
        <f t="shared" si="159"/>
        <v>2.9684703813239284</v>
      </c>
      <c r="I902" s="225">
        <f t="shared" si="160"/>
        <v>-2.9684703813239284</v>
      </c>
      <c r="J902" s="226">
        <f t="shared" si="161"/>
        <v>43.589495620463893</v>
      </c>
      <c r="K902" s="227">
        <f t="shared" si="156"/>
        <v>77.271313802282066</v>
      </c>
      <c r="L902" s="226">
        <f t="shared" si="167"/>
        <v>-0.70004114532810036</v>
      </c>
      <c r="M902" s="228">
        <f t="shared" si="165"/>
        <v>0.70004114532810036</v>
      </c>
      <c r="N902" s="229">
        <f t="shared" si="166"/>
        <v>2.268429235995828</v>
      </c>
      <c r="O902" s="229">
        <f t="shared" si="162"/>
        <v>0</v>
      </c>
      <c r="P902" s="229">
        <f t="shared" si="163"/>
        <v>-2.268429235995828</v>
      </c>
      <c r="Q902" s="230">
        <f t="shared" si="157"/>
        <v>0</v>
      </c>
      <c r="R902" s="231">
        <f t="shared" si="158"/>
        <v>77.271313802282066</v>
      </c>
      <c r="S902" s="3"/>
      <c r="T902" s="3"/>
      <c r="U902" s="3"/>
      <c r="V902" s="3"/>
      <c r="W902" s="233">
        <f t="shared" si="164"/>
        <v>39971</v>
      </c>
    </row>
    <row r="903" spans="1:23" s="234" customFormat="1" x14ac:dyDescent="0.25">
      <c r="A903" s="3"/>
      <c r="B903" s="218">
        <f>+Datos!B894</f>
        <v>2009</v>
      </c>
      <c r="C903" s="219">
        <f>+Datos!C894</f>
        <v>6</v>
      </c>
      <c r="D903" s="220">
        <f>+Datos!D894</f>
        <v>8</v>
      </c>
      <c r="E903" s="221">
        <f>+Datos!E894</f>
        <v>0</v>
      </c>
      <c r="F903" s="222">
        <f>+Datos!F894</f>
        <v>2.9631914233560277</v>
      </c>
      <c r="G903" s="223">
        <f>+Datos!G894</f>
        <v>1</v>
      </c>
      <c r="H903" s="224">
        <f t="shared" si="159"/>
        <v>2.9631914233560277</v>
      </c>
      <c r="I903" s="225">
        <f t="shared" si="160"/>
        <v>-2.9631914233560277</v>
      </c>
      <c r="J903" s="226">
        <f t="shared" si="161"/>
        <v>42.901734855740479</v>
      </c>
      <c r="K903" s="227">
        <f t="shared" si="156"/>
        <v>76.583553037558659</v>
      </c>
      <c r="L903" s="226">
        <f t="shared" si="167"/>
        <v>-0.68776076472340719</v>
      </c>
      <c r="M903" s="228">
        <f t="shared" si="165"/>
        <v>0.68776076472340719</v>
      </c>
      <c r="N903" s="229">
        <f t="shared" si="166"/>
        <v>2.2754306586326205</v>
      </c>
      <c r="O903" s="229">
        <f t="shared" si="162"/>
        <v>0</v>
      </c>
      <c r="P903" s="229">
        <f t="shared" si="163"/>
        <v>-2.2754306586326205</v>
      </c>
      <c r="Q903" s="230">
        <f t="shared" si="157"/>
        <v>0</v>
      </c>
      <c r="R903" s="231">
        <f t="shared" si="158"/>
        <v>76.583553037558659</v>
      </c>
      <c r="S903" s="3"/>
      <c r="T903" s="3"/>
      <c r="U903" s="3"/>
      <c r="V903" s="3"/>
      <c r="W903" s="233">
        <f t="shared" si="164"/>
        <v>39972</v>
      </c>
    </row>
    <row r="904" spans="1:23" s="234" customFormat="1" x14ac:dyDescent="0.25">
      <c r="A904" s="3"/>
      <c r="B904" s="218">
        <f>+Datos!B895</f>
        <v>2009</v>
      </c>
      <c r="C904" s="219">
        <f>+Datos!C895</f>
        <v>6</v>
      </c>
      <c r="D904" s="220">
        <f>+Datos!D895</f>
        <v>9</v>
      </c>
      <c r="E904" s="221">
        <f>+Datos!E895</f>
        <v>0</v>
      </c>
      <c r="F904" s="222">
        <f>+Datos!F895</f>
        <v>2.9584044120502604</v>
      </c>
      <c r="G904" s="223">
        <f>+Datos!G895</f>
        <v>1</v>
      </c>
      <c r="H904" s="224">
        <f t="shared" si="159"/>
        <v>2.9584044120502604</v>
      </c>
      <c r="I904" s="225">
        <f t="shared" si="160"/>
        <v>-2.9584044120502604</v>
      </c>
      <c r="J904" s="226">
        <f t="shared" si="161"/>
        <v>42.225910552733509</v>
      </c>
      <c r="K904" s="227">
        <f t="shared" si="156"/>
        <v>75.907728734551682</v>
      </c>
      <c r="L904" s="226">
        <f t="shared" si="167"/>
        <v>-0.67582430300697638</v>
      </c>
      <c r="M904" s="228">
        <f t="shared" si="165"/>
        <v>0.67582430300697638</v>
      </c>
      <c r="N904" s="229">
        <f t="shared" si="166"/>
        <v>2.282580109043284</v>
      </c>
      <c r="O904" s="229">
        <f t="shared" si="162"/>
        <v>0</v>
      </c>
      <c r="P904" s="229">
        <f t="shared" si="163"/>
        <v>-2.282580109043284</v>
      </c>
      <c r="Q904" s="230">
        <f t="shared" si="157"/>
        <v>0</v>
      </c>
      <c r="R904" s="231">
        <f t="shared" si="158"/>
        <v>75.907728734551682</v>
      </c>
      <c r="S904" s="3"/>
      <c r="T904" s="3"/>
      <c r="U904" s="3"/>
      <c r="V904" s="3"/>
      <c r="W904" s="233">
        <f t="shared" si="164"/>
        <v>39973</v>
      </c>
    </row>
    <row r="905" spans="1:23" s="234" customFormat="1" x14ac:dyDescent="0.25">
      <c r="A905" s="3"/>
      <c r="B905" s="218">
        <f>+Datos!B896</f>
        <v>2009</v>
      </c>
      <c r="C905" s="219">
        <f>+Datos!C896</f>
        <v>6</v>
      </c>
      <c r="D905" s="220">
        <f>+Datos!D896</f>
        <v>10</v>
      </c>
      <c r="E905" s="221">
        <f>+Datos!E896</f>
        <v>0</v>
      </c>
      <c r="F905" s="222">
        <f>+Datos!F896</f>
        <v>2.954110474732266</v>
      </c>
      <c r="G905" s="223">
        <f>+Datos!G896</f>
        <v>1</v>
      </c>
      <c r="H905" s="224">
        <f t="shared" si="159"/>
        <v>2.954110474732266</v>
      </c>
      <c r="I905" s="225">
        <f t="shared" si="160"/>
        <v>-2.954110474732266</v>
      </c>
      <c r="J905" s="226">
        <f t="shared" si="161"/>
        <v>41.561690234510088</v>
      </c>
      <c r="K905" s="227">
        <f t="shared" si="156"/>
        <v>75.243508416328268</v>
      </c>
      <c r="L905" s="226">
        <f t="shared" si="167"/>
        <v>-0.6642203182234141</v>
      </c>
      <c r="M905" s="228">
        <f t="shared" si="165"/>
        <v>0.6642203182234141</v>
      </c>
      <c r="N905" s="229">
        <f t="shared" si="166"/>
        <v>2.2898901565088519</v>
      </c>
      <c r="O905" s="229">
        <f t="shared" si="162"/>
        <v>0</v>
      </c>
      <c r="P905" s="229">
        <f t="shared" si="163"/>
        <v>-2.2898901565088519</v>
      </c>
      <c r="Q905" s="230">
        <f t="shared" si="157"/>
        <v>0</v>
      </c>
      <c r="R905" s="231">
        <f t="shared" si="158"/>
        <v>75.243508416328268</v>
      </c>
      <c r="S905" s="3"/>
      <c r="T905" s="3"/>
      <c r="U905" s="3"/>
      <c r="V905" s="3"/>
      <c r="W905" s="233">
        <f t="shared" si="164"/>
        <v>39974</v>
      </c>
    </row>
    <row r="906" spans="1:23" s="234" customFormat="1" x14ac:dyDescent="0.25">
      <c r="A906" s="3"/>
      <c r="B906" s="218">
        <f>+Datos!B897</f>
        <v>2009</v>
      </c>
      <c r="C906" s="219">
        <f>+Datos!C897</f>
        <v>6</v>
      </c>
      <c r="D906" s="220">
        <f>+Datos!D897</f>
        <v>11</v>
      </c>
      <c r="E906" s="221">
        <f>+Datos!E897</f>
        <v>0</v>
      </c>
      <c r="F906" s="222">
        <f>+Datos!F897</f>
        <v>2.9503106211180534</v>
      </c>
      <c r="G906" s="223">
        <f>+Datos!G897</f>
        <v>1</v>
      </c>
      <c r="H906" s="224">
        <f t="shared" si="159"/>
        <v>2.9503106211180534</v>
      </c>
      <c r="I906" s="225">
        <f t="shared" si="160"/>
        <v>-2.9503106211180534</v>
      </c>
      <c r="J906" s="226">
        <f t="shared" si="161"/>
        <v>40.908752510286931</v>
      </c>
      <c r="K906" s="227">
        <f t="shared" si="156"/>
        <v>74.590570692105103</v>
      </c>
      <c r="L906" s="226">
        <f t="shared" si="167"/>
        <v>-0.65293772422316465</v>
      </c>
      <c r="M906" s="228">
        <f t="shared" si="165"/>
        <v>0.65293772422316465</v>
      </c>
      <c r="N906" s="229">
        <f t="shared" si="166"/>
        <v>2.2973728968948888</v>
      </c>
      <c r="O906" s="229">
        <f t="shared" si="162"/>
        <v>0</v>
      </c>
      <c r="P906" s="229">
        <f t="shared" si="163"/>
        <v>-2.2973728968948888</v>
      </c>
      <c r="Q906" s="230">
        <f t="shared" si="157"/>
        <v>0</v>
      </c>
      <c r="R906" s="231">
        <f t="shared" si="158"/>
        <v>74.590570692105103</v>
      </c>
      <c r="S906" s="3"/>
      <c r="T906" s="3"/>
      <c r="U906" s="3"/>
      <c r="V906" s="3"/>
      <c r="W906" s="233">
        <f t="shared" si="164"/>
        <v>39975</v>
      </c>
    </row>
    <row r="907" spans="1:23" s="234" customFormat="1" x14ac:dyDescent="0.25">
      <c r="A907" s="3"/>
      <c r="B907" s="218">
        <f>+Datos!B898</f>
        <v>2009</v>
      </c>
      <c r="C907" s="219">
        <f>+Datos!C898</f>
        <v>6</v>
      </c>
      <c r="D907" s="220">
        <f>+Datos!D898</f>
        <v>12</v>
      </c>
      <c r="E907" s="221">
        <f>+Datos!E898</f>
        <v>0</v>
      </c>
      <c r="F907" s="222">
        <f>+Datos!F898</f>
        <v>2.9470057433139898</v>
      </c>
      <c r="G907" s="223">
        <f>+Datos!G898</f>
        <v>1</v>
      </c>
      <c r="H907" s="224">
        <f t="shared" si="159"/>
        <v>2.9470057433139898</v>
      </c>
      <c r="I907" s="225">
        <f t="shared" si="160"/>
        <v>-2.9470057433139898</v>
      </c>
      <c r="J907" s="226">
        <f t="shared" si="161"/>
        <v>40.26678673236416</v>
      </c>
      <c r="K907" s="227">
        <f t="shared" si="156"/>
        <v>73.94860491418234</v>
      </c>
      <c r="L907" s="226">
        <f t="shared" si="167"/>
        <v>-0.64196577792276344</v>
      </c>
      <c r="M907" s="228">
        <f t="shared" si="165"/>
        <v>0.64196577792276344</v>
      </c>
      <c r="N907" s="229">
        <f t="shared" si="166"/>
        <v>2.3050399653912264</v>
      </c>
      <c r="O907" s="229">
        <f t="shared" si="162"/>
        <v>0</v>
      </c>
      <c r="P907" s="229">
        <f t="shared" si="163"/>
        <v>-2.3050399653912264</v>
      </c>
      <c r="Q907" s="230">
        <f t="shared" si="157"/>
        <v>0</v>
      </c>
      <c r="R907" s="231">
        <f t="shared" si="158"/>
        <v>73.94860491418234</v>
      </c>
      <c r="S907" s="3"/>
      <c r="T907" s="3"/>
      <c r="U907" s="3"/>
      <c r="V907" s="3"/>
      <c r="W907" s="233">
        <f t="shared" si="164"/>
        <v>39976</v>
      </c>
    </row>
    <row r="908" spans="1:23" s="234" customFormat="1" x14ac:dyDescent="0.25">
      <c r="A908" s="3"/>
      <c r="B908" s="218">
        <f>+Datos!B899</f>
        <v>2009</v>
      </c>
      <c r="C908" s="219">
        <f>+Datos!C899</f>
        <v>6</v>
      </c>
      <c r="D908" s="220">
        <f>+Datos!D899</f>
        <v>13</v>
      </c>
      <c r="E908" s="221">
        <f>+Datos!E899</f>
        <v>0</v>
      </c>
      <c r="F908" s="222">
        <f>+Datos!F899</f>
        <v>2.9441966158168205</v>
      </c>
      <c r="G908" s="223">
        <f>+Datos!G899</f>
        <v>1</v>
      </c>
      <c r="H908" s="224">
        <f t="shared" si="159"/>
        <v>2.9441966158168205</v>
      </c>
      <c r="I908" s="225">
        <f t="shared" si="160"/>
        <v>-2.9441966158168205</v>
      </c>
      <c r="J908" s="226">
        <f t="shared" si="161"/>
        <v>39.635492665263264</v>
      </c>
      <c r="K908" s="227">
        <f t="shared" si="156"/>
        <v>73.317310847081444</v>
      </c>
      <c r="L908" s="226">
        <f t="shared" si="167"/>
        <v>-0.63129406710089597</v>
      </c>
      <c r="M908" s="228">
        <f t="shared" si="165"/>
        <v>0.63129406710089597</v>
      </c>
      <c r="N908" s="229">
        <f t="shared" si="166"/>
        <v>2.3129025487159245</v>
      </c>
      <c r="O908" s="229">
        <f t="shared" si="162"/>
        <v>0</v>
      </c>
      <c r="P908" s="229">
        <f t="shared" si="163"/>
        <v>-2.3129025487159245</v>
      </c>
      <c r="Q908" s="230">
        <f t="shared" si="157"/>
        <v>0</v>
      </c>
      <c r="R908" s="231">
        <f t="shared" si="158"/>
        <v>73.317310847081444</v>
      </c>
      <c r="S908" s="3"/>
      <c r="T908" s="3"/>
      <c r="U908" s="3"/>
      <c r="V908" s="3"/>
      <c r="W908" s="233">
        <f t="shared" si="164"/>
        <v>39977</v>
      </c>
    </row>
    <row r="909" spans="1:23" s="234" customFormat="1" x14ac:dyDescent="0.25">
      <c r="A909" s="3"/>
      <c r="B909" s="218">
        <f>+Datos!B900</f>
        <v>2009</v>
      </c>
      <c r="C909" s="219">
        <f>+Datos!C900</f>
        <v>6</v>
      </c>
      <c r="D909" s="220">
        <f>+Datos!D900</f>
        <v>14</v>
      </c>
      <c r="E909" s="221">
        <f>+Datos!E900</f>
        <v>0</v>
      </c>
      <c r="F909" s="222">
        <f>+Datos!F900</f>
        <v>2.9418838955136524</v>
      </c>
      <c r="G909" s="223">
        <f>+Datos!G900</f>
        <v>1</v>
      </c>
      <c r="H909" s="224">
        <f t="shared" si="159"/>
        <v>2.9418838955136524</v>
      </c>
      <c r="I909" s="225">
        <f t="shared" si="160"/>
        <v>-2.9418838955136524</v>
      </c>
      <c r="J909" s="226">
        <f t="shared" si="161"/>
        <v>39.014580166553792</v>
      </c>
      <c r="K909" s="227">
        <f t="shared" si="156"/>
        <v>72.696398348371972</v>
      </c>
      <c r="L909" s="226">
        <f t="shared" si="167"/>
        <v>-0.62091249870947252</v>
      </c>
      <c r="M909" s="228">
        <f t="shared" si="165"/>
        <v>0.62091249870947252</v>
      </c>
      <c r="N909" s="229">
        <f t="shared" si="166"/>
        <v>2.3209713968041799</v>
      </c>
      <c r="O909" s="229">
        <f t="shared" si="162"/>
        <v>0</v>
      </c>
      <c r="P909" s="229">
        <f t="shared" si="163"/>
        <v>-2.3209713968041799</v>
      </c>
      <c r="Q909" s="230">
        <f t="shared" si="157"/>
        <v>0</v>
      </c>
      <c r="R909" s="231">
        <f t="shared" si="158"/>
        <v>72.696398348371972</v>
      </c>
      <c r="S909" s="3"/>
      <c r="T909" s="3"/>
      <c r="U909" s="3"/>
      <c r="V909" s="3"/>
      <c r="W909" s="233">
        <f t="shared" si="164"/>
        <v>39978</v>
      </c>
    </row>
    <row r="910" spans="1:23" s="234" customFormat="1" x14ac:dyDescent="0.25">
      <c r="A910" s="3"/>
      <c r="B910" s="218">
        <f>+Datos!B901</f>
        <v>2009</v>
      </c>
      <c r="C910" s="219">
        <f>+Datos!C901</f>
        <v>6</v>
      </c>
      <c r="D910" s="220">
        <f>+Datos!D901</f>
        <v>15</v>
      </c>
      <c r="E910" s="221">
        <f>+Datos!E901</f>
        <v>0</v>
      </c>
      <c r="F910" s="222">
        <f>+Datos!F901</f>
        <v>2.9400681216819602</v>
      </c>
      <c r="G910" s="223">
        <f>+Datos!G901</f>
        <v>1</v>
      </c>
      <c r="H910" s="224">
        <f t="shared" si="159"/>
        <v>2.9400681216819602</v>
      </c>
      <c r="I910" s="225">
        <f t="shared" si="160"/>
        <v>-2.9400681216819602</v>
      </c>
      <c r="J910" s="226">
        <f t="shared" si="161"/>
        <v>38.403768878872761</v>
      </c>
      <c r="K910" s="227">
        <f t="shared" ref="K910:K973" si="168">+J910+$U$21</f>
        <v>72.085587060690941</v>
      </c>
      <c r="L910" s="226">
        <f t="shared" si="167"/>
        <v>-0.61081128768103099</v>
      </c>
      <c r="M910" s="228">
        <f t="shared" si="165"/>
        <v>0.61081128768103099</v>
      </c>
      <c r="N910" s="229">
        <f t="shared" si="166"/>
        <v>2.3292568340009292</v>
      </c>
      <c r="O910" s="229">
        <f t="shared" si="162"/>
        <v>0</v>
      </c>
      <c r="P910" s="229">
        <f t="shared" si="163"/>
        <v>-2.3292568340009292</v>
      </c>
      <c r="Q910" s="230">
        <f t="shared" ref="Q910:Q973" si="169">IF(K910-$U$15&gt;0,K910-$U$15,0)</f>
        <v>0</v>
      </c>
      <c r="R910" s="231">
        <f t="shared" ref="R910:R973" si="170">+O910+K910</f>
        <v>72.085587060690941</v>
      </c>
      <c r="S910" s="3"/>
      <c r="T910" s="3"/>
      <c r="U910" s="3"/>
      <c r="V910" s="3"/>
      <c r="W910" s="233">
        <f t="shared" si="164"/>
        <v>39979</v>
      </c>
    </row>
    <row r="911" spans="1:23" s="234" customFormat="1" x14ac:dyDescent="0.25">
      <c r="A911" s="3"/>
      <c r="B911" s="218">
        <f>+Datos!B902</f>
        <v>2009</v>
      </c>
      <c r="C911" s="219">
        <f>+Datos!C902</f>
        <v>6</v>
      </c>
      <c r="D911" s="220">
        <f>+Datos!D902</f>
        <v>16</v>
      </c>
      <c r="E911" s="221">
        <f>+Datos!E902</f>
        <v>0</v>
      </c>
      <c r="F911" s="222">
        <f>+Datos!F902</f>
        <v>2.9387497159895979</v>
      </c>
      <c r="G911" s="223">
        <f>+Datos!G902</f>
        <v>1</v>
      </c>
      <c r="H911" s="224">
        <f t="shared" ref="H911:H974" si="171">+F911*G911</f>
        <v>2.9387497159895979</v>
      </c>
      <c r="I911" s="225">
        <f t="shared" ref="I911:I974" si="172">+E911-H911</f>
        <v>-2.9387497159895979</v>
      </c>
      <c r="J911" s="226">
        <f t="shared" ref="J911:J974" si="173">IF(I911&lt;0,J910*EXP(I911/$U$20),IF((I911+J910)&gt;$U$20,+$U$20,I911+J910))</f>
        <v>37.802787932659434</v>
      </c>
      <c r="K911" s="227">
        <f t="shared" si="168"/>
        <v>71.484606114477614</v>
      </c>
      <c r="L911" s="226">
        <f t="shared" si="167"/>
        <v>-0.60098094621332621</v>
      </c>
      <c r="M911" s="228">
        <f t="shared" si="165"/>
        <v>0.60098094621332621</v>
      </c>
      <c r="N911" s="229">
        <f t="shared" si="166"/>
        <v>2.3377687697762717</v>
      </c>
      <c r="O911" s="229">
        <f t="shared" ref="O911:O974" si="174">IF(K910+I911-$U$14&gt;0,K910+I911-$U$14,0)</f>
        <v>0</v>
      </c>
      <c r="P911" s="229">
        <f t="shared" ref="P911:P974" si="175">+IF(N911&gt;0,(-1)*N911,O911)</f>
        <v>-2.3377687697762717</v>
      </c>
      <c r="Q911" s="230">
        <f t="shared" si="169"/>
        <v>0</v>
      </c>
      <c r="R911" s="231">
        <f t="shared" si="170"/>
        <v>71.484606114477614</v>
      </c>
      <c r="S911" s="3"/>
      <c r="T911" s="3"/>
      <c r="U911" s="3"/>
      <c r="V911" s="3"/>
      <c r="W911" s="233">
        <f t="shared" ref="W911:W974" si="176">+DATE(B911,C911,D911)</f>
        <v>39980</v>
      </c>
    </row>
    <row r="912" spans="1:23" s="234" customFormat="1" x14ac:dyDescent="0.25">
      <c r="A912" s="3"/>
      <c r="B912" s="218">
        <f>+Datos!B903</f>
        <v>2009</v>
      </c>
      <c r="C912" s="219">
        <f>+Datos!C903</f>
        <v>6</v>
      </c>
      <c r="D912" s="220">
        <f>+Datos!D903</f>
        <v>17</v>
      </c>
      <c r="E912" s="221">
        <f>+Datos!E903</f>
        <v>0</v>
      </c>
      <c r="F912" s="222">
        <f>+Datos!F903</f>
        <v>2.9379289824947659</v>
      </c>
      <c r="G912" s="223">
        <f>+Datos!G903</f>
        <v>1</v>
      </c>
      <c r="H912" s="224">
        <f t="shared" si="171"/>
        <v>2.9379289824947659</v>
      </c>
      <c r="I912" s="225">
        <f t="shared" si="172"/>
        <v>-2.9379289824947659</v>
      </c>
      <c r="J912" s="226">
        <f t="shared" si="173"/>
        <v>37.211375659146029</v>
      </c>
      <c r="K912" s="227">
        <f t="shared" si="168"/>
        <v>70.893193840964216</v>
      </c>
      <c r="L912" s="226">
        <f t="shared" si="167"/>
        <v>-0.59141227351339865</v>
      </c>
      <c r="M912" s="228">
        <f t="shared" ref="M912:M975" si="177">IF(I912&gt;=0,+H912,+E912+ABS(L912))</f>
        <v>0.59141227351339865</v>
      </c>
      <c r="N912" s="229">
        <f t="shared" ref="N912:N975" si="178">+H912-M912</f>
        <v>2.3465167089813672</v>
      </c>
      <c r="O912" s="229">
        <f t="shared" si="174"/>
        <v>0</v>
      </c>
      <c r="P912" s="229">
        <f t="shared" si="175"/>
        <v>-2.3465167089813672</v>
      </c>
      <c r="Q912" s="230">
        <f t="shared" si="169"/>
        <v>0</v>
      </c>
      <c r="R912" s="231">
        <f t="shared" si="170"/>
        <v>70.893193840964216</v>
      </c>
      <c r="S912" s="3"/>
      <c r="T912" s="3"/>
      <c r="U912" s="3"/>
      <c r="V912" s="3"/>
      <c r="W912" s="233">
        <f t="shared" si="176"/>
        <v>39981</v>
      </c>
    </row>
    <row r="913" spans="1:23" s="234" customFormat="1" x14ac:dyDescent="0.25">
      <c r="A913" s="3"/>
      <c r="B913" s="218">
        <f>+Datos!B904</f>
        <v>2009</v>
      </c>
      <c r="C913" s="219">
        <f>+Datos!C904</f>
        <v>6</v>
      </c>
      <c r="D913" s="220">
        <f>+Datos!D904</f>
        <v>18</v>
      </c>
      <c r="E913" s="221">
        <f>+Datos!E904</f>
        <v>0</v>
      </c>
      <c r="F913" s="222">
        <f>+Datos!F904</f>
        <v>2.9376061076460438</v>
      </c>
      <c r="G913" s="223">
        <f>+Datos!G904</f>
        <v>1</v>
      </c>
      <c r="H913" s="224">
        <f t="shared" si="171"/>
        <v>2.9376061076460438</v>
      </c>
      <c r="I913" s="225">
        <f t="shared" si="172"/>
        <v>-2.9376061076460438</v>
      </c>
      <c r="J913" s="226">
        <f t="shared" si="173"/>
        <v>36.629279313162243</v>
      </c>
      <c r="K913" s="227">
        <f t="shared" si="168"/>
        <v>70.31109749498043</v>
      </c>
      <c r="L913" s="226">
        <f t="shared" ref="L913:L976" si="179">+K913-K912</f>
        <v>-0.58209634598378557</v>
      </c>
      <c r="M913" s="228">
        <f t="shared" si="177"/>
        <v>0.58209634598378557</v>
      </c>
      <c r="N913" s="229">
        <f t="shared" si="178"/>
        <v>2.3555097616622582</v>
      </c>
      <c r="O913" s="229">
        <f t="shared" si="174"/>
        <v>0</v>
      </c>
      <c r="P913" s="229">
        <f t="shared" si="175"/>
        <v>-2.3555097616622582</v>
      </c>
      <c r="Q913" s="230">
        <f t="shared" si="169"/>
        <v>0</v>
      </c>
      <c r="R913" s="231">
        <f t="shared" si="170"/>
        <v>70.31109749498043</v>
      </c>
      <c r="S913" s="3"/>
      <c r="T913" s="3"/>
      <c r="U913" s="3"/>
      <c r="V913" s="3"/>
      <c r="W913" s="233">
        <f t="shared" si="176"/>
        <v>39982</v>
      </c>
    </row>
    <row r="914" spans="1:23" s="234" customFormat="1" x14ac:dyDescent="0.25">
      <c r="A914" s="3"/>
      <c r="B914" s="218">
        <f>+Datos!B905</f>
        <v>2009</v>
      </c>
      <c r="C914" s="219">
        <f>+Datos!C905</f>
        <v>6</v>
      </c>
      <c r="D914" s="220">
        <f>+Datos!D905</f>
        <v>19</v>
      </c>
      <c r="E914" s="221">
        <f>+Datos!E905</f>
        <v>0</v>
      </c>
      <c r="F914" s="222">
        <f>+Datos!F905</f>
        <v>2.9377811602823951</v>
      </c>
      <c r="G914" s="223">
        <f>+Datos!G905</f>
        <v>1</v>
      </c>
      <c r="H914" s="224">
        <f t="shared" si="171"/>
        <v>2.9377811602823951</v>
      </c>
      <c r="I914" s="225">
        <f t="shared" si="172"/>
        <v>-2.9377811602823951</v>
      </c>
      <c r="J914" s="226">
        <f t="shared" si="173"/>
        <v>36.056254805328351</v>
      </c>
      <c r="K914" s="227">
        <f t="shared" si="168"/>
        <v>69.738072987146523</v>
      </c>
      <c r="L914" s="226">
        <f t="shared" si="179"/>
        <v>-0.57302450783390668</v>
      </c>
      <c r="M914" s="228">
        <f t="shared" si="177"/>
        <v>0.57302450783390668</v>
      </c>
      <c r="N914" s="229">
        <f t="shared" si="178"/>
        <v>2.3647566524484884</v>
      </c>
      <c r="O914" s="229">
        <f t="shared" si="174"/>
        <v>0</v>
      </c>
      <c r="P914" s="229">
        <f t="shared" si="175"/>
        <v>-2.3647566524484884</v>
      </c>
      <c r="Q914" s="230">
        <f t="shared" si="169"/>
        <v>0</v>
      </c>
      <c r="R914" s="231">
        <f t="shared" si="170"/>
        <v>69.738072987146523</v>
      </c>
      <c r="S914" s="3"/>
      <c r="T914" s="3"/>
      <c r="U914" s="3"/>
      <c r="V914" s="3"/>
      <c r="W914" s="233">
        <f t="shared" si="176"/>
        <v>39983</v>
      </c>
    </row>
    <row r="915" spans="1:23" s="234" customFormat="1" x14ac:dyDescent="0.25">
      <c r="A915" s="3"/>
      <c r="B915" s="218">
        <f>+Datos!B906</f>
        <v>2009</v>
      </c>
      <c r="C915" s="219">
        <f>+Datos!C906</f>
        <v>6</v>
      </c>
      <c r="D915" s="220">
        <f>+Datos!D906</f>
        <v>20</v>
      </c>
      <c r="E915" s="221">
        <f>+Datos!E906</f>
        <v>0</v>
      </c>
      <c r="F915" s="222">
        <f>+Datos!F906</f>
        <v>2.9384540916331194</v>
      </c>
      <c r="G915" s="223">
        <f>+Datos!G906</f>
        <v>1</v>
      </c>
      <c r="H915" s="224">
        <f t="shared" si="171"/>
        <v>2.9384540916331194</v>
      </c>
      <c r="I915" s="225">
        <f t="shared" si="172"/>
        <v>-2.9384540916331194</v>
      </c>
      <c r="J915" s="226">
        <f t="shared" si="173"/>
        <v>35.492066443227657</v>
      </c>
      <c r="K915" s="227">
        <f t="shared" si="168"/>
        <v>69.173884625045844</v>
      </c>
      <c r="L915" s="226">
        <f t="shared" si="179"/>
        <v>-0.5641883621006798</v>
      </c>
      <c r="M915" s="228">
        <f t="shared" si="177"/>
        <v>0.5641883621006798</v>
      </c>
      <c r="N915" s="229">
        <f t="shared" si="178"/>
        <v>2.3742657295324396</v>
      </c>
      <c r="O915" s="229">
        <f t="shared" si="174"/>
        <v>0</v>
      </c>
      <c r="P915" s="229">
        <f t="shared" si="175"/>
        <v>-2.3742657295324396</v>
      </c>
      <c r="Q915" s="230">
        <f t="shared" si="169"/>
        <v>0</v>
      </c>
      <c r="R915" s="231">
        <f t="shared" si="170"/>
        <v>69.173884625045844</v>
      </c>
      <c r="S915" s="3"/>
      <c r="T915" s="3"/>
      <c r="U915" s="3"/>
      <c r="V915" s="3"/>
      <c r="W915" s="233">
        <f t="shared" si="176"/>
        <v>39984</v>
      </c>
    </row>
    <row r="916" spans="1:23" s="234" customFormat="1" x14ac:dyDescent="0.25">
      <c r="A916" s="3"/>
      <c r="B916" s="218">
        <f>+Datos!B907</f>
        <v>2009</v>
      </c>
      <c r="C916" s="219">
        <f>+Datos!C907</f>
        <v>6</v>
      </c>
      <c r="D916" s="220">
        <f>+Datos!D907</f>
        <v>21</v>
      </c>
      <c r="E916" s="221">
        <f>+Datos!E907</f>
        <v>0</v>
      </c>
      <c r="F916" s="222">
        <f>+Datos!F907</f>
        <v>2.9396247353179108</v>
      </c>
      <c r="G916" s="223">
        <f>+Datos!G907</f>
        <v>1</v>
      </c>
      <c r="H916" s="224">
        <f t="shared" si="171"/>
        <v>2.9396247353179108</v>
      </c>
      <c r="I916" s="225">
        <f t="shared" si="172"/>
        <v>-2.9396247353179108</v>
      </c>
      <c r="J916" s="226">
        <f t="shared" si="173"/>
        <v>34.93648668116473</v>
      </c>
      <c r="K916" s="227">
        <f t="shared" si="168"/>
        <v>68.61830486298291</v>
      </c>
      <c r="L916" s="226">
        <f t="shared" si="179"/>
        <v>-0.55557976206293347</v>
      </c>
      <c r="M916" s="228">
        <f t="shared" si="177"/>
        <v>0.55557976206293347</v>
      </c>
      <c r="N916" s="229">
        <f t="shared" si="178"/>
        <v>2.3840449732549773</v>
      </c>
      <c r="O916" s="229">
        <f t="shared" si="174"/>
        <v>0</v>
      </c>
      <c r="P916" s="229">
        <f t="shared" si="175"/>
        <v>-2.3840449732549773</v>
      </c>
      <c r="Q916" s="230">
        <f t="shared" si="169"/>
        <v>0</v>
      </c>
      <c r="R916" s="231">
        <f t="shared" si="170"/>
        <v>68.61830486298291</v>
      </c>
      <c r="S916" s="3"/>
      <c r="T916" s="3"/>
      <c r="U916" s="3"/>
      <c r="V916" s="3"/>
      <c r="W916" s="233">
        <f t="shared" si="176"/>
        <v>39985</v>
      </c>
    </row>
    <row r="917" spans="1:23" s="234" customFormat="1" x14ac:dyDescent="0.25">
      <c r="A917" s="3"/>
      <c r="B917" s="218">
        <f>+Datos!B908</f>
        <v>2009</v>
      </c>
      <c r="C917" s="219">
        <f>+Datos!C908</f>
        <v>6</v>
      </c>
      <c r="D917" s="220">
        <f>+Datos!D908</f>
        <v>22</v>
      </c>
      <c r="E917" s="221">
        <f>+Datos!E908</f>
        <v>0</v>
      </c>
      <c r="F917" s="222">
        <f>+Datos!F908</f>
        <v>2.9412928073468168</v>
      </c>
      <c r="G917" s="223">
        <f>+Datos!G908</f>
        <v>1</v>
      </c>
      <c r="H917" s="224">
        <f t="shared" si="171"/>
        <v>2.9412928073468168</v>
      </c>
      <c r="I917" s="225">
        <f t="shared" si="172"/>
        <v>-2.9412928073468168</v>
      </c>
      <c r="J917" s="226">
        <f t="shared" si="173"/>
        <v>34.389295878131023</v>
      </c>
      <c r="K917" s="227">
        <f t="shared" si="168"/>
        <v>68.071114059949196</v>
      </c>
      <c r="L917" s="226">
        <f t="shared" si="179"/>
        <v>-0.5471908030337147</v>
      </c>
      <c r="M917" s="228">
        <f t="shared" si="177"/>
        <v>0.5471908030337147</v>
      </c>
      <c r="N917" s="229">
        <f t="shared" si="178"/>
        <v>2.3941020043131021</v>
      </c>
      <c r="O917" s="229">
        <f t="shared" si="174"/>
        <v>0</v>
      </c>
      <c r="P917" s="229">
        <f t="shared" si="175"/>
        <v>-2.3941020043131021</v>
      </c>
      <c r="Q917" s="230">
        <f t="shared" si="169"/>
        <v>0</v>
      </c>
      <c r="R917" s="231">
        <f t="shared" si="170"/>
        <v>68.071114059949196</v>
      </c>
      <c r="S917" s="3"/>
      <c r="T917" s="3"/>
      <c r="U917" s="3"/>
      <c r="V917" s="3"/>
      <c r="W917" s="233">
        <f t="shared" si="176"/>
        <v>39986</v>
      </c>
    </row>
    <row r="918" spans="1:23" s="234" customFormat="1" x14ac:dyDescent="0.25">
      <c r="A918" s="3"/>
      <c r="B918" s="218">
        <f>+Datos!B909</f>
        <v>2009</v>
      </c>
      <c r="C918" s="219">
        <f>+Datos!C909</f>
        <v>6</v>
      </c>
      <c r="D918" s="220">
        <f>+Datos!D909</f>
        <v>23</v>
      </c>
      <c r="E918" s="221">
        <f>+Datos!E909</f>
        <v>0</v>
      </c>
      <c r="F918" s="222">
        <f>+Datos!F909</f>
        <v>2.9434579061202579</v>
      </c>
      <c r="G918" s="223">
        <f>+Datos!G909</f>
        <v>1</v>
      </c>
      <c r="H918" s="224">
        <f t="shared" si="171"/>
        <v>2.9434579061202579</v>
      </c>
      <c r="I918" s="225">
        <f t="shared" si="172"/>
        <v>-2.9434579061202579</v>
      </c>
      <c r="J918" s="226">
        <f t="shared" si="173"/>
        <v>33.850282063613932</v>
      </c>
      <c r="K918" s="227">
        <f t="shared" si="168"/>
        <v>67.532100245432105</v>
      </c>
      <c r="L918" s="226">
        <f t="shared" si="179"/>
        <v>-0.53901381451709085</v>
      </c>
      <c r="M918" s="228">
        <f t="shared" si="177"/>
        <v>0.53901381451709085</v>
      </c>
      <c r="N918" s="229">
        <f t="shared" si="178"/>
        <v>2.4044440916031671</v>
      </c>
      <c r="O918" s="229">
        <f t="shared" si="174"/>
        <v>0</v>
      </c>
      <c r="P918" s="229">
        <f t="shared" si="175"/>
        <v>-2.4044440916031671</v>
      </c>
      <c r="Q918" s="230">
        <f t="shared" si="169"/>
        <v>0</v>
      </c>
      <c r="R918" s="231">
        <f t="shared" si="170"/>
        <v>67.532100245432105</v>
      </c>
      <c r="S918" s="3"/>
      <c r="T918" s="3"/>
      <c r="U918" s="3"/>
      <c r="V918" s="3"/>
      <c r="W918" s="233">
        <f t="shared" si="176"/>
        <v>39987</v>
      </c>
    </row>
    <row r="919" spans="1:23" s="234" customFormat="1" x14ac:dyDescent="0.25">
      <c r="A919" s="3"/>
      <c r="B919" s="218">
        <f>+Datos!B910</f>
        <v>2009</v>
      </c>
      <c r="C919" s="219">
        <f>+Datos!C910</f>
        <v>6</v>
      </c>
      <c r="D919" s="220">
        <f>+Datos!D910</f>
        <v>24</v>
      </c>
      <c r="E919" s="221">
        <f>+Datos!E910</f>
        <v>0</v>
      </c>
      <c r="F919" s="222">
        <f>+Datos!F910</f>
        <v>2.9461195124290174</v>
      </c>
      <c r="G919" s="223">
        <f>+Datos!G910</f>
        <v>1</v>
      </c>
      <c r="H919" s="224">
        <f t="shared" si="171"/>
        <v>2.9461195124290174</v>
      </c>
      <c r="I919" s="225">
        <f t="shared" si="172"/>
        <v>-2.9461195124290174</v>
      </c>
      <c r="J919" s="226">
        <f t="shared" si="173"/>
        <v>33.319240710899606</v>
      </c>
      <c r="K919" s="227">
        <f t="shared" si="168"/>
        <v>67.001058892717793</v>
      </c>
      <c r="L919" s="226">
        <f t="shared" si="179"/>
        <v>-0.53104135271431119</v>
      </c>
      <c r="M919" s="228">
        <f t="shared" si="177"/>
        <v>0.53104135271431119</v>
      </c>
      <c r="N919" s="229">
        <f t="shared" si="178"/>
        <v>2.4150781597147062</v>
      </c>
      <c r="O919" s="229">
        <f t="shared" si="174"/>
        <v>0</v>
      </c>
      <c r="P919" s="229">
        <f t="shared" si="175"/>
        <v>-2.4150781597147062</v>
      </c>
      <c r="Q919" s="230">
        <f t="shared" si="169"/>
        <v>0</v>
      </c>
      <c r="R919" s="231">
        <f t="shared" si="170"/>
        <v>67.001058892717793</v>
      </c>
      <c r="S919" s="3"/>
      <c r="T919" s="3"/>
      <c r="U919" s="3"/>
      <c r="V919" s="3"/>
      <c r="W919" s="233">
        <f t="shared" si="176"/>
        <v>39988</v>
      </c>
    </row>
    <row r="920" spans="1:23" s="234" customFormat="1" x14ac:dyDescent="0.25">
      <c r="A920" s="3"/>
      <c r="B920" s="218">
        <f>+Datos!B911</f>
        <v>2009</v>
      </c>
      <c r="C920" s="219">
        <f>+Datos!C911</f>
        <v>6</v>
      </c>
      <c r="D920" s="220">
        <f>+Datos!D911</f>
        <v>25</v>
      </c>
      <c r="E920" s="221">
        <f>+Datos!E911</f>
        <v>0</v>
      </c>
      <c r="F920" s="222">
        <f>+Datos!F911</f>
        <v>2.9492769894542565</v>
      </c>
      <c r="G920" s="223">
        <f>+Datos!G911</f>
        <v>1</v>
      </c>
      <c r="H920" s="224">
        <f t="shared" si="171"/>
        <v>2.9492769894542565</v>
      </c>
      <c r="I920" s="225">
        <f t="shared" si="172"/>
        <v>-2.9492769894542565</v>
      </c>
      <c r="J920" s="226">
        <f t="shared" si="173"/>
        <v>32.795974517533388</v>
      </c>
      <c r="K920" s="227">
        <f t="shared" si="168"/>
        <v>66.477792699351568</v>
      </c>
      <c r="L920" s="226">
        <f t="shared" si="179"/>
        <v>-0.52326619336622571</v>
      </c>
      <c r="M920" s="228">
        <f t="shared" si="177"/>
        <v>0.52326619336622571</v>
      </c>
      <c r="N920" s="229">
        <f t="shared" si="178"/>
        <v>2.4260107960880308</v>
      </c>
      <c r="O920" s="229">
        <f t="shared" si="174"/>
        <v>0</v>
      </c>
      <c r="P920" s="229">
        <f t="shared" si="175"/>
        <v>-2.4260107960880308</v>
      </c>
      <c r="Q920" s="230">
        <f t="shared" si="169"/>
        <v>0</v>
      </c>
      <c r="R920" s="231">
        <f t="shared" si="170"/>
        <v>66.477792699351568</v>
      </c>
      <c r="S920" s="3"/>
      <c r="T920" s="3"/>
      <c r="U920" s="3"/>
      <c r="V920" s="3"/>
      <c r="W920" s="233">
        <f t="shared" si="176"/>
        <v>39989</v>
      </c>
    </row>
    <row r="921" spans="1:23" s="234" customFormat="1" x14ac:dyDescent="0.25">
      <c r="A921" s="3"/>
      <c r="B921" s="218">
        <f>+Datos!B912</f>
        <v>2009</v>
      </c>
      <c r="C921" s="219">
        <f>+Datos!C912</f>
        <v>6</v>
      </c>
      <c r="D921" s="220">
        <f>+Datos!D912</f>
        <v>26</v>
      </c>
      <c r="E921" s="221">
        <f>+Datos!E912</f>
        <v>0</v>
      </c>
      <c r="F921" s="222">
        <f>+Datos!F912</f>
        <v>2.952929582767494</v>
      </c>
      <c r="G921" s="223">
        <f>+Datos!G912</f>
        <v>1</v>
      </c>
      <c r="H921" s="224">
        <f t="shared" si="171"/>
        <v>2.952929582767494</v>
      </c>
      <c r="I921" s="225">
        <f t="shared" si="172"/>
        <v>-2.952929582767494</v>
      </c>
      <c r="J921" s="226">
        <f t="shared" si="173"/>
        <v>32.280293192615055</v>
      </c>
      <c r="K921" s="227">
        <f t="shared" si="168"/>
        <v>65.962111374433235</v>
      </c>
      <c r="L921" s="226">
        <f t="shared" si="179"/>
        <v>-0.51568132491833296</v>
      </c>
      <c r="M921" s="228">
        <f t="shared" si="177"/>
        <v>0.51568132491833296</v>
      </c>
      <c r="N921" s="229">
        <f t="shared" si="178"/>
        <v>2.437248257849161</v>
      </c>
      <c r="O921" s="229">
        <f t="shared" si="174"/>
        <v>0</v>
      </c>
      <c r="P921" s="229">
        <f t="shared" si="175"/>
        <v>-2.437248257849161</v>
      </c>
      <c r="Q921" s="230">
        <f t="shared" si="169"/>
        <v>0</v>
      </c>
      <c r="R921" s="231">
        <f t="shared" si="170"/>
        <v>65.962111374433235</v>
      </c>
      <c r="S921" s="3"/>
      <c r="T921" s="3"/>
      <c r="U921" s="3"/>
      <c r="V921" s="3"/>
      <c r="W921" s="233">
        <f t="shared" si="176"/>
        <v>39990</v>
      </c>
    </row>
    <row r="922" spans="1:23" s="234" customFormat="1" x14ac:dyDescent="0.25">
      <c r="A922" s="3"/>
      <c r="B922" s="218">
        <f>+Datos!B913</f>
        <v>2009</v>
      </c>
      <c r="C922" s="219">
        <f>+Datos!C913</f>
        <v>6</v>
      </c>
      <c r="D922" s="220">
        <f>+Datos!D913</f>
        <v>27</v>
      </c>
      <c r="E922" s="221">
        <f>+Datos!E913</f>
        <v>0</v>
      </c>
      <c r="F922" s="222">
        <f>+Datos!F913</f>
        <v>2.9570764203306212</v>
      </c>
      <c r="G922" s="223">
        <f>+Datos!G913</f>
        <v>1</v>
      </c>
      <c r="H922" s="224">
        <f t="shared" si="171"/>
        <v>2.9570764203306212</v>
      </c>
      <c r="I922" s="225">
        <f t="shared" si="172"/>
        <v>-2.9570764203306212</v>
      </c>
      <c r="J922" s="226">
        <f t="shared" si="173"/>
        <v>31.772013250618851</v>
      </c>
      <c r="K922" s="227">
        <f t="shared" si="168"/>
        <v>65.453831432437028</v>
      </c>
      <c r="L922" s="226">
        <f t="shared" si="179"/>
        <v>-0.50827994199620719</v>
      </c>
      <c r="M922" s="228">
        <f t="shared" si="177"/>
        <v>0.50827994199620719</v>
      </c>
      <c r="N922" s="229">
        <f t="shared" si="178"/>
        <v>2.4487964783344141</v>
      </c>
      <c r="O922" s="229">
        <f t="shared" si="174"/>
        <v>0</v>
      </c>
      <c r="P922" s="229">
        <f t="shared" si="175"/>
        <v>-2.4487964783344141</v>
      </c>
      <c r="Q922" s="230">
        <f t="shared" si="169"/>
        <v>0</v>
      </c>
      <c r="R922" s="231">
        <f t="shared" si="170"/>
        <v>65.453831432437028</v>
      </c>
      <c r="S922" s="3"/>
      <c r="T922" s="3"/>
      <c r="U922" s="3"/>
      <c r="V922" s="3"/>
      <c r="W922" s="233">
        <f t="shared" si="176"/>
        <v>39991</v>
      </c>
    </row>
    <row r="923" spans="1:23" s="234" customFormat="1" x14ac:dyDescent="0.25">
      <c r="A923" s="3"/>
      <c r="B923" s="218">
        <f>+Datos!B914</f>
        <v>2009</v>
      </c>
      <c r="C923" s="219">
        <f>+Datos!C914</f>
        <v>6</v>
      </c>
      <c r="D923" s="220">
        <f>+Datos!D914</f>
        <v>28</v>
      </c>
      <c r="E923" s="221">
        <f>+Datos!E914</f>
        <v>0</v>
      </c>
      <c r="F923" s="222">
        <f>+Datos!F914</f>
        <v>2.9617165124958995</v>
      </c>
      <c r="G923" s="223">
        <f>+Datos!G914</f>
        <v>1</v>
      </c>
      <c r="H923" s="224">
        <f t="shared" si="171"/>
        <v>2.9617165124958995</v>
      </c>
      <c r="I923" s="225">
        <f t="shared" si="172"/>
        <v>-2.9617165124958995</v>
      </c>
      <c r="J923" s="226">
        <f t="shared" si="173"/>
        <v>31.270957811440717</v>
      </c>
      <c r="K923" s="227">
        <f t="shared" si="168"/>
        <v>64.952775993258896</v>
      </c>
      <c r="L923" s="226">
        <f t="shared" si="179"/>
        <v>-0.50105543917813122</v>
      </c>
      <c r="M923" s="228">
        <f t="shared" si="177"/>
        <v>0.50105543917813122</v>
      </c>
      <c r="N923" s="229">
        <f t="shared" si="178"/>
        <v>2.4606610733177683</v>
      </c>
      <c r="O923" s="229">
        <f t="shared" si="174"/>
        <v>0</v>
      </c>
      <c r="P923" s="229">
        <f t="shared" si="175"/>
        <v>-2.4606610733177683</v>
      </c>
      <c r="Q923" s="230">
        <f t="shared" si="169"/>
        <v>0</v>
      </c>
      <c r="R923" s="231">
        <f t="shared" si="170"/>
        <v>64.952775993258896</v>
      </c>
      <c r="S923" s="3"/>
      <c r="T923" s="3"/>
      <c r="U923" s="3"/>
      <c r="V923" s="3"/>
      <c r="W923" s="233">
        <f t="shared" si="176"/>
        <v>39992</v>
      </c>
    </row>
    <row r="924" spans="1:23" s="234" customFormat="1" x14ac:dyDescent="0.25">
      <c r="A924" s="3"/>
      <c r="B924" s="218">
        <f>+Datos!B915</f>
        <v>2009</v>
      </c>
      <c r="C924" s="219">
        <f>+Datos!C915</f>
        <v>6</v>
      </c>
      <c r="D924" s="220">
        <f>+Datos!D915</f>
        <v>29</v>
      </c>
      <c r="E924" s="221">
        <f>+Datos!E915</f>
        <v>0</v>
      </c>
      <c r="F924" s="222">
        <f>+Datos!F915</f>
        <v>2.9668487520059523</v>
      </c>
      <c r="G924" s="223">
        <f>+Datos!G915</f>
        <v>1</v>
      </c>
      <c r="H924" s="224">
        <f t="shared" si="171"/>
        <v>2.9668487520059523</v>
      </c>
      <c r="I924" s="225">
        <f t="shared" si="172"/>
        <v>-2.9668487520059523</v>
      </c>
      <c r="J924" s="226">
        <f t="shared" si="173"/>
        <v>30.776956406387225</v>
      </c>
      <c r="K924" s="227">
        <f t="shared" si="168"/>
        <v>64.458774588205401</v>
      </c>
      <c r="L924" s="226">
        <f t="shared" si="179"/>
        <v>-0.49400140505349555</v>
      </c>
      <c r="M924" s="228">
        <f t="shared" si="177"/>
        <v>0.49400140505349555</v>
      </c>
      <c r="N924" s="229">
        <f t="shared" si="178"/>
        <v>2.4728473469524568</v>
      </c>
      <c r="O924" s="229">
        <f t="shared" si="174"/>
        <v>0</v>
      </c>
      <c r="P924" s="229">
        <f t="shared" si="175"/>
        <v>-2.4728473469524568</v>
      </c>
      <c r="Q924" s="230">
        <f t="shared" si="169"/>
        <v>0</v>
      </c>
      <c r="R924" s="231">
        <f t="shared" si="170"/>
        <v>64.458774588205401</v>
      </c>
      <c r="S924" s="3"/>
      <c r="T924" s="3"/>
      <c r="U924" s="3"/>
      <c r="V924" s="3"/>
      <c r="W924" s="233">
        <f t="shared" si="176"/>
        <v>39993</v>
      </c>
    </row>
    <row r="925" spans="1:23" s="234" customFormat="1" x14ac:dyDescent="0.25">
      <c r="A925" s="3"/>
      <c r="B925" s="218">
        <f>+Datos!B916</f>
        <v>2009</v>
      </c>
      <c r="C925" s="219">
        <f>+Datos!C916</f>
        <v>6</v>
      </c>
      <c r="D925" s="220">
        <f>+Datos!D916</f>
        <v>30</v>
      </c>
      <c r="E925" s="221">
        <f>+Datos!E916</f>
        <v>0.179999992</v>
      </c>
      <c r="F925" s="222">
        <f>+Datos!F916</f>
        <v>2.9724719139937745</v>
      </c>
      <c r="G925" s="223">
        <f>+Datos!G916</f>
        <v>1</v>
      </c>
      <c r="H925" s="224">
        <f t="shared" si="171"/>
        <v>2.9724719139937745</v>
      </c>
      <c r="I925" s="225">
        <f t="shared" si="172"/>
        <v>-2.7924719219937746</v>
      </c>
      <c r="J925" s="226">
        <f t="shared" si="173"/>
        <v>30.319121622920992</v>
      </c>
      <c r="K925" s="227">
        <f t="shared" si="168"/>
        <v>64.000939804739176</v>
      </c>
      <c r="L925" s="226">
        <f t="shared" si="179"/>
        <v>-0.4578347834662253</v>
      </c>
      <c r="M925" s="228">
        <f t="shared" si="177"/>
        <v>0.63783477546622525</v>
      </c>
      <c r="N925" s="229">
        <f t="shared" si="178"/>
        <v>2.3346371385275493</v>
      </c>
      <c r="O925" s="229">
        <f t="shared" si="174"/>
        <v>0</v>
      </c>
      <c r="P925" s="229">
        <f t="shared" si="175"/>
        <v>-2.3346371385275493</v>
      </c>
      <c r="Q925" s="230">
        <f t="shared" si="169"/>
        <v>0</v>
      </c>
      <c r="R925" s="231">
        <f t="shared" si="170"/>
        <v>64.000939804739176</v>
      </c>
      <c r="S925" s="3"/>
      <c r="T925" s="3"/>
      <c r="U925" s="3"/>
      <c r="V925" s="3"/>
      <c r="W925" s="233">
        <f t="shared" si="176"/>
        <v>39994</v>
      </c>
    </row>
    <row r="926" spans="1:23" s="234" customFormat="1" x14ac:dyDescent="0.25">
      <c r="A926" s="3"/>
      <c r="B926" s="218">
        <f>+Datos!B917</f>
        <v>2009</v>
      </c>
      <c r="C926" s="219">
        <f>+Datos!C917</f>
        <v>7</v>
      </c>
      <c r="D926" s="220">
        <f>+Datos!D917</f>
        <v>1</v>
      </c>
      <c r="E926" s="221">
        <f>+Datos!E917</f>
        <v>0</v>
      </c>
      <c r="F926" s="222">
        <f>+Datos!F917</f>
        <v>2.9785846559827318</v>
      </c>
      <c r="G926" s="223">
        <f>+Datos!G917</f>
        <v>1</v>
      </c>
      <c r="H926" s="224">
        <f t="shared" si="171"/>
        <v>2.9785846559827318</v>
      </c>
      <c r="I926" s="225">
        <f t="shared" si="172"/>
        <v>-2.9785846559827318</v>
      </c>
      <c r="J926" s="226">
        <f t="shared" si="173"/>
        <v>29.838277275135567</v>
      </c>
      <c r="K926" s="227">
        <f t="shared" si="168"/>
        <v>63.520095456953747</v>
      </c>
      <c r="L926" s="226">
        <f t="shared" si="179"/>
        <v>-0.48084434778542828</v>
      </c>
      <c r="M926" s="228">
        <f t="shared" si="177"/>
        <v>0.48084434778542828</v>
      </c>
      <c r="N926" s="229">
        <f t="shared" si="178"/>
        <v>2.4977403081973035</v>
      </c>
      <c r="O926" s="229">
        <f t="shared" si="174"/>
        <v>0</v>
      </c>
      <c r="P926" s="229">
        <f t="shared" si="175"/>
        <v>-2.4977403081973035</v>
      </c>
      <c r="Q926" s="230">
        <f t="shared" si="169"/>
        <v>0</v>
      </c>
      <c r="R926" s="231">
        <f t="shared" si="170"/>
        <v>63.520095456953747</v>
      </c>
      <c r="S926" s="3"/>
      <c r="T926" s="3"/>
      <c r="U926" s="3"/>
      <c r="V926" s="3"/>
      <c r="W926" s="233">
        <f t="shared" si="176"/>
        <v>39995</v>
      </c>
    </row>
    <row r="927" spans="1:23" s="234" customFormat="1" x14ac:dyDescent="0.25">
      <c r="A927" s="3"/>
      <c r="B927" s="218">
        <f>+Datos!B918</f>
        <v>2009</v>
      </c>
      <c r="C927" s="219">
        <f>+Datos!C918</f>
        <v>7</v>
      </c>
      <c r="D927" s="220">
        <f>+Datos!D918</f>
        <v>2</v>
      </c>
      <c r="E927" s="221">
        <f>+Datos!E918</f>
        <v>0</v>
      </c>
      <c r="F927" s="222">
        <f>+Datos!F918</f>
        <v>2.9851855178865523</v>
      </c>
      <c r="G927" s="223">
        <f>+Datos!G918</f>
        <v>1</v>
      </c>
      <c r="H927" s="224">
        <f t="shared" si="171"/>
        <v>2.9851855178865523</v>
      </c>
      <c r="I927" s="225">
        <f t="shared" si="172"/>
        <v>-2.9851855178865523</v>
      </c>
      <c r="J927" s="226">
        <f t="shared" si="173"/>
        <v>29.364018526407413</v>
      </c>
      <c r="K927" s="227">
        <f t="shared" si="168"/>
        <v>63.045836708225593</v>
      </c>
      <c r="L927" s="226">
        <f t="shared" si="179"/>
        <v>-0.47425874872815399</v>
      </c>
      <c r="M927" s="228">
        <f t="shared" si="177"/>
        <v>0.47425874872815399</v>
      </c>
      <c r="N927" s="229">
        <f t="shared" si="178"/>
        <v>2.5109267691583983</v>
      </c>
      <c r="O927" s="229">
        <f t="shared" si="174"/>
        <v>0</v>
      </c>
      <c r="P927" s="229">
        <f t="shared" si="175"/>
        <v>-2.5109267691583983</v>
      </c>
      <c r="Q927" s="230">
        <f t="shared" si="169"/>
        <v>0</v>
      </c>
      <c r="R927" s="231">
        <f t="shared" si="170"/>
        <v>63.045836708225593</v>
      </c>
      <c r="S927" s="3"/>
      <c r="T927" s="3"/>
      <c r="U927" s="3"/>
      <c r="V927" s="3"/>
      <c r="W927" s="233">
        <f t="shared" si="176"/>
        <v>39996</v>
      </c>
    </row>
    <row r="928" spans="1:23" s="234" customFormat="1" x14ac:dyDescent="0.25">
      <c r="A928" s="3"/>
      <c r="B928" s="218">
        <f>+Datos!B919</f>
        <v>2009</v>
      </c>
      <c r="C928" s="219">
        <f>+Datos!C919</f>
        <v>7</v>
      </c>
      <c r="D928" s="220">
        <f>+Datos!D919</f>
        <v>3</v>
      </c>
      <c r="E928" s="221">
        <f>+Datos!E919</f>
        <v>0</v>
      </c>
      <c r="F928" s="222">
        <f>+Datos!F919</f>
        <v>2.9922729220093323</v>
      </c>
      <c r="G928" s="223">
        <f>+Datos!G919</f>
        <v>1</v>
      </c>
      <c r="H928" s="224">
        <f t="shared" si="171"/>
        <v>2.9922729220093323</v>
      </c>
      <c r="I928" s="225">
        <f t="shared" si="172"/>
        <v>-2.9922729220093323</v>
      </c>
      <c r="J928" s="226">
        <f t="shared" si="173"/>
        <v>28.896198581314618</v>
      </c>
      <c r="K928" s="227">
        <f t="shared" si="168"/>
        <v>62.578016763132794</v>
      </c>
      <c r="L928" s="226">
        <f t="shared" si="179"/>
        <v>-0.46781994509279912</v>
      </c>
      <c r="M928" s="228">
        <f t="shared" si="177"/>
        <v>0.46781994509279912</v>
      </c>
      <c r="N928" s="229">
        <f t="shared" si="178"/>
        <v>2.5244529769165331</v>
      </c>
      <c r="O928" s="229">
        <f t="shared" si="174"/>
        <v>0</v>
      </c>
      <c r="P928" s="229">
        <f t="shared" si="175"/>
        <v>-2.5244529769165331</v>
      </c>
      <c r="Q928" s="230">
        <f t="shared" si="169"/>
        <v>0</v>
      </c>
      <c r="R928" s="231">
        <f t="shared" si="170"/>
        <v>62.578016763132794</v>
      </c>
      <c r="S928" s="3"/>
      <c r="T928" s="3"/>
      <c r="U928" s="3"/>
      <c r="V928" s="3"/>
      <c r="W928" s="233">
        <f t="shared" si="176"/>
        <v>39997</v>
      </c>
    </row>
    <row r="929" spans="1:23" s="234" customFormat="1" x14ac:dyDescent="0.25">
      <c r="A929" s="3"/>
      <c r="B929" s="218">
        <f>+Datos!B920</f>
        <v>2009</v>
      </c>
      <c r="C929" s="219">
        <f>+Datos!C920</f>
        <v>7</v>
      </c>
      <c r="D929" s="220">
        <f>+Datos!D920</f>
        <v>4</v>
      </c>
      <c r="E929" s="221">
        <f>+Datos!E920</f>
        <v>0</v>
      </c>
      <c r="F929" s="222">
        <f>+Datos!F920</f>
        <v>2.9998451730455375</v>
      </c>
      <c r="G929" s="223">
        <f>+Datos!G920</f>
        <v>1</v>
      </c>
      <c r="H929" s="224">
        <f t="shared" si="171"/>
        <v>2.9998451730455375</v>
      </c>
      <c r="I929" s="225">
        <f t="shared" si="172"/>
        <v>-2.9998451730455375</v>
      </c>
      <c r="J929" s="226">
        <f t="shared" si="173"/>
        <v>28.434676171062229</v>
      </c>
      <c r="K929" s="227">
        <f t="shared" si="168"/>
        <v>62.116494352880409</v>
      </c>
      <c r="L929" s="226">
        <f t="shared" si="179"/>
        <v>-0.46152241025238538</v>
      </c>
      <c r="M929" s="228">
        <f t="shared" si="177"/>
        <v>0.46152241025238538</v>
      </c>
      <c r="N929" s="229">
        <f t="shared" si="178"/>
        <v>2.5383227627931522</v>
      </c>
      <c r="O929" s="229">
        <f t="shared" si="174"/>
        <v>0</v>
      </c>
      <c r="P929" s="229">
        <f t="shared" si="175"/>
        <v>-2.5383227627931522</v>
      </c>
      <c r="Q929" s="230">
        <f t="shared" si="169"/>
        <v>0</v>
      </c>
      <c r="R929" s="231">
        <f t="shared" si="170"/>
        <v>62.116494352880409</v>
      </c>
      <c r="S929" s="3"/>
      <c r="T929" s="3"/>
      <c r="U929" s="3"/>
      <c r="V929" s="3"/>
      <c r="W929" s="233">
        <f t="shared" si="176"/>
        <v>39998</v>
      </c>
    </row>
    <row r="930" spans="1:23" s="234" customFormat="1" x14ac:dyDescent="0.25">
      <c r="A930" s="3"/>
      <c r="B930" s="218">
        <f>+Datos!B921</f>
        <v>2009</v>
      </c>
      <c r="C930" s="219">
        <f>+Datos!C921</f>
        <v>7</v>
      </c>
      <c r="D930" s="220">
        <f>+Datos!D921</f>
        <v>5</v>
      </c>
      <c r="E930" s="221">
        <f>+Datos!E921</f>
        <v>0</v>
      </c>
      <c r="F930" s="222">
        <f>+Datos!F921</f>
        <v>3.0079004580800053</v>
      </c>
      <c r="G930" s="223">
        <f>+Datos!G921</f>
        <v>1</v>
      </c>
      <c r="H930" s="224">
        <f t="shared" si="171"/>
        <v>3.0079004580800053</v>
      </c>
      <c r="I930" s="225">
        <f t="shared" si="172"/>
        <v>-3.0079004580800053</v>
      </c>
      <c r="J930" s="226">
        <f t="shared" si="173"/>
        <v>27.979315389601272</v>
      </c>
      <c r="K930" s="227">
        <f t="shared" si="168"/>
        <v>61.661133571419455</v>
      </c>
      <c r="L930" s="226">
        <f t="shared" si="179"/>
        <v>-0.45536078146095349</v>
      </c>
      <c r="M930" s="228">
        <f t="shared" si="177"/>
        <v>0.45536078146095349</v>
      </c>
      <c r="N930" s="229">
        <f t="shared" si="178"/>
        <v>2.5525396766190518</v>
      </c>
      <c r="O930" s="229">
        <f t="shared" si="174"/>
        <v>0</v>
      </c>
      <c r="P930" s="229">
        <f t="shared" si="175"/>
        <v>-2.5525396766190518</v>
      </c>
      <c r="Q930" s="230">
        <f t="shared" si="169"/>
        <v>0</v>
      </c>
      <c r="R930" s="231">
        <f t="shared" si="170"/>
        <v>61.661133571419455</v>
      </c>
      <c r="S930" s="3"/>
      <c r="T930" s="3"/>
      <c r="U930" s="3"/>
      <c r="V930" s="3"/>
      <c r="W930" s="233">
        <f t="shared" si="176"/>
        <v>39999</v>
      </c>
    </row>
    <row r="931" spans="1:23" s="234" customFormat="1" x14ac:dyDescent="0.25">
      <c r="A931" s="3"/>
      <c r="B931" s="218">
        <f>+Datos!B922</f>
        <v>2009</v>
      </c>
      <c r="C931" s="219">
        <f>+Datos!C922</f>
        <v>7</v>
      </c>
      <c r="D931" s="220">
        <f>+Datos!D922</f>
        <v>6</v>
      </c>
      <c r="E931" s="221">
        <f>+Datos!E922</f>
        <v>0</v>
      </c>
      <c r="F931" s="222">
        <f>+Datos!F922</f>
        <v>3.0164368465879297</v>
      </c>
      <c r="G931" s="223">
        <f>+Datos!G922</f>
        <v>1</v>
      </c>
      <c r="H931" s="224">
        <f t="shared" si="171"/>
        <v>3.0164368465879297</v>
      </c>
      <c r="I931" s="225">
        <f t="shared" si="172"/>
        <v>-3.0164368465879297</v>
      </c>
      <c r="J931" s="226">
        <f t="shared" si="173"/>
        <v>27.529985534005451</v>
      </c>
      <c r="K931" s="227">
        <f t="shared" si="168"/>
        <v>61.211803715823635</v>
      </c>
      <c r="L931" s="226">
        <f t="shared" si="179"/>
        <v>-0.4493298555958205</v>
      </c>
      <c r="M931" s="228">
        <f t="shared" si="177"/>
        <v>0.4493298555958205</v>
      </c>
      <c r="N931" s="229">
        <f t="shared" si="178"/>
        <v>2.5671069909921092</v>
      </c>
      <c r="O931" s="229">
        <f t="shared" si="174"/>
        <v>0</v>
      </c>
      <c r="P931" s="229">
        <f t="shared" si="175"/>
        <v>-2.5671069909921092</v>
      </c>
      <c r="Q931" s="230">
        <f t="shared" si="169"/>
        <v>0</v>
      </c>
      <c r="R931" s="231">
        <f t="shared" si="170"/>
        <v>61.211803715823635</v>
      </c>
      <c r="S931" s="3"/>
      <c r="T931" s="3"/>
      <c r="U931" s="3"/>
      <c r="V931" s="3"/>
      <c r="W931" s="233">
        <f t="shared" si="176"/>
        <v>40000</v>
      </c>
    </row>
    <row r="932" spans="1:23" s="234" customFormat="1" x14ac:dyDescent="0.25">
      <c r="A932" s="3"/>
      <c r="B932" s="218">
        <f>+Datos!B923</f>
        <v>2009</v>
      </c>
      <c r="C932" s="219">
        <f>+Datos!C923</f>
        <v>7</v>
      </c>
      <c r="D932" s="220">
        <f>+Datos!D923</f>
        <v>7</v>
      </c>
      <c r="E932" s="221">
        <f>+Datos!E923</f>
        <v>0</v>
      </c>
      <c r="F932" s="222">
        <f>+Datos!F923</f>
        <v>3.0254522904348815</v>
      </c>
      <c r="G932" s="223">
        <f>+Datos!G923</f>
        <v>1</v>
      </c>
      <c r="H932" s="224">
        <f t="shared" si="171"/>
        <v>3.0254522904348815</v>
      </c>
      <c r="I932" s="225">
        <f t="shared" si="172"/>
        <v>-3.0254522904348815</v>
      </c>
      <c r="J932" s="226">
        <f t="shared" si="173"/>
        <v>27.086560948905024</v>
      </c>
      <c r="K932" s="227">
        <f t="shared" si="168"/>
        <v>60.768379130723204</v>
      </c>
      <c r="L932" s="226">
        <f t="shared" si="179"/>
        <v>-0.44342458510043059</v>
      </c>
      <c r="M932" s="228">
        <f t="shared" si="177"/>
        <v>0.44342458510043059</v>
      </c>
      <c r="N932" s="229">
        <f t="shared" si="178"/>
        <v>2.5820277053344509</v>
      </c>
      <c r="O932" s="229">
        <f t="shared" si="174"/>
        <v>0</v>
      </c>
      <c r="P932" s="229">
        <f t="shared" si="175"/>
        <v>-2.5820277053344509</v>
      </c>
      <c r="Q932" s="230">
        <f t="shared" si="169"/>
        <v>0</v>
      </c>
      <c r="R932" s="231">
        <f t="shared" si="170"/>
        <v>60.768379130723204</v>
      </c>
      <c r="S932" s="3"/>
      <c r="T932" s="3"/>
      <c r="U932" s="3"/>
      <c r="V932" s="3"/>
      <c r="W932" s="233">
        <f t="shared" si="176"/>
        <v>40001</v>
      </c>
    </row>
    <row r="933" spans="1:23" s="234" customFormat="1" x14ac:dyDescent="0.25">
      <c r="A933" s="3"/>
      <c r="B933" s="218">
        <f>+Datos!B924</f>
        <v>2009</v>
      </c>
      <c r="C933" s="219">
        <f>+Datos!C924</f>
        <v>7</v>
      </c>
      <c r="D933" s="220">
        <f>+Datos!D924</f>
        <v>8</v>
      </c>
      <c r="E933" s="221">
        <f>+Datos!E924</f>
        <v>0</v>
      </c>
      <c r="F933" s="222">
        <f>+Datos!F924</f>
        <v>3.0349446238768012</v>
      </c>
      <c r="G933" s="223">
        <f>+Datos!G924</f>
        <v>1</v>
      </c>
      <c r="H933" s="224">
        <f t="shared" si="171"/>
        <v>3.0349446238768012</v>
      </c>
      <c r="I933" s="225">
        <f t="shared" si="172"/>
        <v>-3.0349446238768012</v>
      </c>
      <c r="J933" s="226">
        <f t="shared" si="173"/>
        <v>26.648920874786747</v>
      </c>
      <c r="K933" s="227">
        <f t="shared" si="168"/>
        <v>60.330739056604926</v>
      </c>
      <c r="L933" s="243">
        <f t="shared" si="179"/>
        <v>-0.43764007411827777</v>
      </c>
      <c r="M933" s="228">
        <f t="shared" si="177"/>
        <v>0.43764007411827777</v>
      </c>
      <c r="N933" s="229">
        <f t="shared" si="178"/>
        <v>2.5973045497585234</v>
      </c>
      <c r="O933" s="229">
        <f t="shared" si="174"/>
        <v>0</v>
      </c>
      <c r="P933" s="229">
        <f t="shared" si="175"/>
        <v>-2.5973045497585234</v>
      </c>
      <c r="Q933" s="230">
        <f t="shared" si="169"/>
        <v>0</v>
      </c>
      <c r="R933" s="231">
        <f t="shared" si="170"/>
        <v>60.330739056604926</v>
      </c>
      <c r="S933" s="3"/>
      <c r="T933" s="3"/>
      <c r="U933" s="3"/>
      <c r="V933" s="3"/>
      <c r="W933" s="233">
        <f t="shared" si="176"/>
        <v>40002</v>
      </c>
    </row>
    <row r="934" spans="1:23" s="234" customFormat="1" x14ac:dyDescent="0.25">
      <c r="A934" s="3"/>
      <c r="B934" s="218">
        <f>+Datos!B925</f>
        <v>2009</v>
      </c>
      <c r="C934" s="219">
        <f>+Datos!C925</f>
        <v>7</v>
      </c>
      <c r="D934" s="220">
        <f>+Datos!D925</f>
        <v>9</v>
      </c>
      <c r="E934" s="221">
        <f>+Datos!E925</f>
        <v>0</v>
      </c>
      <c r="F934" s="222">
        <f>+Datos!F925</f>
        <v>3.0449115635600004</v>
      </c>
      <c r="G934" s="223">
        <f>+Datos!G925</f>
        <v>1</v>
      </c>
      <c r="H934" s="224">
        <f t="shared" si="171"/>
        <v>3.0449115635600004</v>
      </c>
      <c r="I934" s="225">
        <f t="shared" si="172"/>
        <v>-3.0449115635600004</v>
      </c>
      <c r="J934" s="226">
        <f t="shared" si="173"/>
        <v>26.216949299978012</v>
      </c>
      <c r="K934" s="227">
        <f t="shared" si="168"/>
        <v>59.898767481796192</v>
      </c>
      <c r="L934" s="226">
        <f t="shared" si="179"/>
        <v>-0.43197157480873472</v>
      </c>
      <c r="M934" s="228">
        <f t="shared" si="177"/>
        <v>0.43197157480873472</v>
      </c>
      <c r="N934" s="229">
        <f t="shared" si="178"/>
        <v>2.6129399887512657</v>
      </c>
      <c r="O934" s="229">
        <f t="shared" si="174"/>
        <v>0</v>
      </c>
      <c r="P934" s="229">
        <f t="shared" si="175"/>
        <v>-2.6129399887512657</v>
      </c>
      <c r="Q934" s="230">
        <f t="shared" si="169"/>
        <v>0</v>
      </c>
      <c r="R934" s="231">
        <f t="shared" si="170"/>
        <v>59.898767481796192</v>
      </c>
      <c r="S934" s="3"/>
      <c r="T934" s="3"/>
      <c r="U934" s="3"/>
      <c r="V934" s="3"/>
      <c r="W934" s="233">
        <f t="shared" si="176"/>
        <v>40003</v>
      </c>
    </row>
    <row r="935" spans="1:23" s="234" customFormat="1" x14ac:dyDescent="0.25">
      <c r="A935" s="3"/>
      <c r="B935" s="218">
        <f>+Datos!B926</f>
        <v>2009</v>
      </c>
      <c r="C935" s="219">
        <f>+Datos!C926</f>
        <v>7</v>
      </c>
      <c r="D935" s="220">
        <f>+Datos!D926</f>
        <v>10</v>
      </c>
      <c r="E935" s="221">
        <f>+Datos!E926</f>
        <v>0</v>
      </c>
      <c r="F935" s="222">
        <f>+Datos!F926</f>
        <v>3.0553507085211407</v>
      </c>
      <c r="G935" s="223">
        <f>+Datos!G926</f>
        <v>1</v>
      </c>
      <c r="H935" s="224">
        <f t="shared" si="171"/>
        <v>3.0553507085211407</v>
      </c>
      <c r="I935" s="225">
        <f t="shared" si="172"/>
        <v>-3.0553507085211407</v>
      </c>
      <c r="J935" s="226">
        <f t="shared" si="173"/>
        <v>25.790534816142266</v>
      </c>
      <c r="K935" s="227">
        <f t="shared" si="168"/>
        <v>59.472352997960442</v>
      </c>
      <c r="L935" s="226">
        <f t="shared" si="179"/>
        <v>-0.42641448383574954</v>
      </c>
      <c r="M935" s="228">
        <f t="shared" si="177"/>
        <v>0.42641448383574954</v>
      </c>
      <c r="N935" s="229">
        <f t="shared" si="178"/>
        <v>2.6289362246853911</v>
      </c>
      <c r="O935" s="229">
        <f t="shared" si="174"/>
        <v>0</v>
      </c>
      <c r="P935" s="229">
        <f t="shared" si="175"/>
        <v>-2.6289362246853911</v>
      </c>
      <c r="Q935" s="230">
        <f t="shared" si="169"/>
        <v>0</v>
      </c>
      <c r="R935" s="231">
        <f t="shared" si="170"/>
        <v>59.472352997960442</v>
      </c>
      <c r="S935" s="3"/>
      <c r="T935" s="3"/>
      <c r="U935" s="3"/>
      <c r="V935" s="3"/>
      <c r="W935" s="233">
        <f t="shared" si="176"/>
        <v>40004</v>
      </c>
    </row>
    <row r="936" spans="1:23" s="234" customFormat="1" x14ac:dyDescent="0.25">
      <c r="A936" s="3"/>
      <c r="B936" s="218">
        <f>+Datos!B927</f>
        <v>2009</v>
      </c>
      <c r="C936" s="219">
        <f>+Datos!C927</f>
        <v>7</v>
      </c>
      <c r="D936" s="220">
        <f>+Datos!D927</f>
        <v>11</v>
      </c>
      <c r="E936" s="221">
        <f>+Datos!E927</f>
        <v>0</v>
      </c>
      <c r="F936" s="222">
        <f>+Datos!F927</f>
        <v>3.0662595401872657</v>
      </c>
      <c r="G936" s="223">
        <f>+Datos!G927</f>
        <v>1</v>
      </c>
      <c r="H936" s="224">
        <f t="shared" si="171"/>
        <v>3.0662595401872657</v>
      </c>
      <c r="I936" s="225">
        <f t="shared" si="172"/>
        <v>-3.0662595401872657</v>
      </c>
      <c r="J936" s="226">
        <f t="shared" si="173"/>
        <v>25.369570477121503</v>
      </c>
      <c r="K936" s="227">
        <f t="shared" si="168"/>
        <v>59.051388658939686</v>
      </c>
      <c r="L936" s="226">
        <f t="shared" si="179"/>
        <v>-0.42096433902075603</v>
      </c>
      <c r="M936" s="228">
        <f t="shared" si="177"/>
        <v>0.42096433902075603</v>
      </c>
      <c r="N936" s="229">
        <f t="shared" si="178"/>
        <v>2.6452952011665096</v>
      </c>
      <c r="O936" s="229">
        <f t="shared" si="174"/>
        <v>0</v>
      </c>
      <c r="P936" s="229">
        <f t="shared" si="175"/>
        <v>-2.6452952011665096</v>
      </c>
      <c r="Q936" s="230">
        <f t="shared" si="169"/>
        <v>0</v>
      </c>
      <c r="R936" s="231">
        <f t="shared" si="170"/>
        <v>59.051388658939686</v>
      </c>
      <c r="S936" s="3"/>
      <c r="T936" s="3"/>
      <c r="U936" s="3"/>
      <c r="V936" s="3"/>
      <c r="W936" s="233">
        <f t="shared" si="176"/>
        <v>40005</v>
      </c>
    </row>
    <row r="937" spans="1:23" s="234" customFormat="1" x14ac:dyDescent="0.25">
      <c r="A937" s="3"/>
      <c r="B937" s="218">
        <f>+Datos!B928</f>
        <v>2009</v>
      </c>
      <c r="C937" s="219">
        <f>+Datos!C928</f>
        <v>7</v>
      </c>
      <c r="D937" s="220">
        <f>+Datos!D928</f>
        <v>12</v>
      </c>
      <c r="E937" s="221">
        <f>+Datos!E928</f>
        <v>0</v>
      </c>
      <c r="F937" s="222">
        <f>+Datos!F928</f>
        <v>3.0776354223757831</v>
      </c>
      <c r="G937" s="223">
        <f>+Datos!G928</f>
        <v>1</v>
      </c>
      <c r="H937" s="224">
        <f t="shared" si="171"/>
        <v>3.0776354223757831</v>
      </c>
      <c r="I937" s="225">
        <f t="shared" si="172"/>
        <v>-3.0776354223757831</v>
      </c>
      <c r="J937" s="226">
        <f t="shared" si="173"/>
        <v>24.953953660970257</v>
      </c>
      <c r="K937" s="227">
        <f t="shared" si="168"/>
        <v>58.635771842788436</v>
      </c>
      <c r="L937" s="226">
        <f t="shared" si="179"/>
        <v>-0.41561681615124968</v>
      </c>
      <c r="M937" s="228">
        <f t="shared" si="177"/>
        <v>0.41561681615124968</v>
      </c>
      <c r="N937" s="229">
        <f t="shared" si="178"/>
        <v>2.6620186062245335</v>
      </c>
      <c r="O937" s="229">
        <f t="shared" si="174"/>
        <v>0</v>
      </c>
      <c r="P937" s="229">
        <f t="shared" si="175"/>
        <v>-2.6620186062245335</v>
      </c>
      <c r="Q937" s="230">
        <f t="shared" si="169"/>
        <v>0</v>
      </c>
      <c r="R937" s="231">
        <f t="shared" si="170"/>
        <v>58.635771842788436</v>
      </c>
      <c r="S937" s="3"/>
      <c r="T937" s="3"/>
      <c r="U937" s="3"/>
      <c r="V937" s="3"/>
      <c r="W937" s="233">
        <f t="shared" si="176"/>
        <v>40006</v>
      </c>
    </row>
    <row r="938" spans="1:23" s="234" customFormat="1" x14ac:dyDescent="0.25">
      <c r="A938" s="3"/>
      <c r="B938" s="218">
        <f>+Datos!B929</f>
        <v>2009</v>
      </c>
      <c r="C938" s="219">
        <f>+Datos!C929</f>
        <v>7</v>
      </c>
      <c r="D938" s="220">
        <f>+Datos!D929</f>
        <v>13</v>
      </c>
      <c r="E938" s="221">
        <f>+Datos!E929</f>
        <v>0</v>
      </c>
      <c r="F938" s="222">
        <f>+Datos!F929</f>
        <v>3.0894756012944757</v>
      </c>
      <c r="G938" s="223">
        <f>+Datos!G929</f>
        <v>1</v>
      </c>
      <c r="H938" s="224">
        <f t="shared" si="171"/>
        <v>3.0894756012944757</v>
      </c>
      <c r="I938" s="225">
        <f t="shared" si="172"/>
        <v>-3.0894756012944757</v>
      </c>
      <c r="J938" s="226">
        <f t="shared" si="173"/>
        <v>24.543585935033768</v>
      </c>
      <c r="K938" s="227">
        <f t="shared" si="168"/>
        <v>58.225404116851948</v>
      </c>
      <c r="L938" s="226">
        <f t="shared" si="179"/>
        <v>-0.41036772593648863</v>
      </c>
      <c r="M938" s="228">
        <f t="shared" si="177"/>
        <v>0.41036772593648863</v>
      </c>
      <c r="N938" s="229">
        <f t="shared" si="178"/>
        <v>2.6791078753579871</v>
      </c>
      <c r="O938" s="229">
        <f t="shared" si="174"/>
        <v>0</v>
      </c>
      <c r="P938" s="229">
        <f t="shared" si="175"/>
        <v>-2.6791078753579871</v>
      </c>
      <c r="Q938" s="230">
        <f t="shared" si="169"/>
        <v>0</v>
      </c>
      <c r="R938" s="231">
        <f t="shared" si="170"/>
        <v>58.225404116851948</v>
      </c>
      <c r="S938" s="3"/>
      <c r="T938" s="3"/>
      <c r="U938" s="3"/>
      <c r="V938" s="3"/>
      <c r="W938" s="233">
        <f t="shared" si="176"/>
        <v>40007</v>
      </c>
    </row>
    <row r="939" spans="1:23" s="234" customFormat="1" x14ac:dyDescent="0.25">
      <c r="A939" s="3"/>
      <c r="B939" s="218">
        <f>+Datos!B930</f>
        <v>2009</v>
      </c>
      <c r="C939" s="219">
        <f>+Datos!C930</f>
        <v>7</v>
      </c>
      <c r="D939" s="220">
        <f>+Datos!D930</f>
        <v>14</v>
      </c>
      <c r="E939" s="221">
        <f>+Datos!E930</f>
        <v>0</v>
      </c>
      <c r="F939" s="222">
        <f>+Datos!F930</f>
        <v>3.1017772055414761</v>
      </c>
      <c r="G939" s="223">
        <f>+Datos!G930</f>
        <v>1</v>
      </c>
      <c r="H939" s="224">
        <f t="shared" si="171"/>
        <v>3.1017772055414761</v>
      </c>
      <c r="I939" s="225">
        <f t="shared" si="172"/>
        <v>-3.1017772055414761</v>
      </c>
      <c r="J939" s="226">
        <f t="shared" si="173"/>
        <v>24.138372923931161</v>
      </c>
      <c r="K939" s="227">
        <f t="shared" si="168"/>
        <v>57.820191105749345</v>
      </c>
      <c r="L939" s="226">
        <f t="shared" si="179"/>
        <v>-0.4052130111026031</v>
      </c>
      <c r="M939" s="228">
        <f t="shared" si="177"/>
        <v>0.4052130111026031</v>
      </c>
      <c r="N939" s="229">
        <f t="shared" si="178"/>
        <v>2.696564194438873</v>
      </c>
      <c r="O939" s="229">
        <f t="shared" si="174"/>
        <v>0</v>
      </c>
      <c r="P939" s="229">
        <f t="shared" si="175"/>
        <v>-2.696564194438873</v>
      </c>
      <c r="Q939" s="230">
        <f t="shared" si="169"/>
        <v>0</v>
      </c>
      <c r="R939" s="231">
        <f t="shared" si="170"/>
        <v>57.820191105749345</v>
      </c>
      <c r="S939" s="3"/>
      <c r="T939" s="3"/>
      <c r="U939" s="3"/>
      <c r="V939" s="3"/>
      <c r="W939" s="233">
        <f t="shared" si="176"/>
        <v>40008</v>
      </c>
    </row>
    <row r="940" spans="1:23" s="234" customFormat="1" x14ac:dyDescent="0.25">
      <c r="A940" s="3"/>
      <c r="B940" s="218">
        <f>+Datos!B931</f>
        <v>2009</v>
      </c>
      <c r="C940" s="219">
        <f>+Datos!C931</f>
        <v>7</v>
      </c>
      <c r="D940" s="220">
        <f>+Datos!D931</f>
        <v>15</v>
      </c>
      <c r="E940" s="221">
        <f>+Datos!E931</f>
        <v>0</v>
      </c>
      <c r="F940" s="222">
        <f>+Datos!F931</f>
        <v>3.1145372461053058</v>
      </c>
      <c r="G940" s="223">
        <f>+Datos!G931</f>
        <v>1</v>
      </c>
      <c r="H940" s="224">
        <f t="shared" si="171"/>
        <v>3.1145372461053058</v>
      </c>
      <c r="I940" s="225">
        <f t="shared" si="172"/>
        <v>-3.1145372461053058</v>
      </c>
      <c r="J940" s="226">
        <f t="shared" si="173"/>
        <v>23.738224180312432</v>
      </c>
      <c r="K940" s="227">
        <f t="shared" si="168"/>
        <v>57.420042362130616</v>
      </c>
      <c r="L940" s="226">
        <f t="shared" si="179"/>
        <v>-0.40014874361872899</v>
      </c>
      <c r="M940" s="228">
        <f t="shared" si="177"/>
        <v>0.40014874361872899</v>
      </c>
      <c r="N940" s="229">
        <f t="shared" si="178"/>
        <v>2.7143885024865768</v>
      </c>
      <c r="O940" s="229">
        <f t="shared" si="174"/>
        <v>0</v>
      </c>
      <c r="P940" s="229">
        <f t="shared" si="175"/>
        <v>-2.7143885024865768</v>
      </c>
      <c r="Q940" s="230">
        <f t="shared" si="169"/>
        <v>0</v>
      </c>
      <c r="R940" s="231">
        <f t="shared" si="170"/>
        <v>57.420042362130616</v>
      </c>
      <c r="S940" s="3"/>
      <c r="T940" s="3"/>
      <c r="U940" s="3"/>
      <c r="V940" s="3"/>
      <c r="W940" s="233">
        <f t="shared" si="176"/>
        <v>40009</v>
      </c>
    </row>
    <row r="941" spans="1:23" s="234" customFormat="1" x14ac:dyDescent="0.25">
      <c r="A941" s="3"/>
      <c r="B941" s="218">
        <f>+Datos!B932</f>
        <v>2009</v>
      </c>
      <c r="C941" s="219">
        <f>+Datos!C932</f>
        <v>7</v>
      </c>
      <c r="D941" s="220">
        <f>+Datos!D932</f>
        <v>16</v>
      </c>
      <c r="E941" s="221">
        <f>+Datos!E932</f>
        <v>0</v>
      </c>
      <c r="F941" s="222">
        <f>+Datos!F932</f>
        <v>3.1277526163648437</v>
      </c>
      <c r="G941" s="223">
        <f>+Datos!G932</f>
        <v>1</v>
      </c>
      <c r="H941" s="224">
        <f t="shared" si="171"/>
        <v>3.1277526163648437</v>
      </c>
      <c r="I941" s="225">
        <f t="shared" si="172"/>
        <v>-3.1277526163648437</v>
      </c>
      <c r="J941" s="226">
        <f t="shared" si="173"/>
        <v>23.343053058265756</v>
      </c>
      <c r="K941" s="227">
        <f t="shared" si="168"/>
        <v>57.024871240083939</v>
      </c>
      <c r="L941" s="226">
        <f t="shared" si="179"/>
        <v>-0.39517112204667626</v>
      </c>
      <c r="M941" s="228">
        <f t="shared" si="177"/>
        <v>0.39517112204667626</v>
      </c>
      <c r="N941" s="229">
        <f t="shared" si="178"/>
        <v>2.7325814943181674</v>
      </c>
      <c r="O941" s="229">
        <f t="shared" si="174"/>
        <v>0</v>
      </c>
      <c r="P941" s="229">
        <f t="shared" si="175"/>
        <v>-2.7325814943181674</v>
      </c>
      <c r="Q941" s="230">
        <f t="shared" si="169"/>
        <v>0</v>
      </c>
      <c r="R941" s="231">
        <f t="shared" si="170"/>
        <v>57.024871240083939</v>
      </c>
      <c r="S941" s="3"/>
      <c r="T941" s="3"/>
      <c r="U941" s="3"/>
      <c r="V941" s="3"/>
      <c r="W941" s="233">
        <f t="shared" si="176"/>
        <v>40010</v>
      </c>
    </row>
    <row r="942" spans="1:23" s="234" customFormat="1" x14ac:dyDescent="0.25">
      <c r="A942" s="3"/>
      <c r="B942" s="218">
        <f>+Datos!B933</f>
        <v>2009</v>
      </c>
      <c r="C942" s="219">
        <f>+Datos!C933</f>
        <v>7</v>
      </c>
      <c r="D942" s="220">
        <f>+Datos!D933</f>
        <v>17</v>
      </c>
      <c r="E942" s="221">
        <f>+Datos!E933</f>
        <v>0</v>
      </c>
      <c r="F942" s="222">
        <f>+Datos!F933</f>
        <v>3.1414200920893363</v>
      </c>
      <c r="G942" s="223">
        <f>+Datos!G933</f>
        <v>1</v>
      </c>
      <c r="H942" s="224">
        <f t="shared" si="171"/>
        <v>3.1414200920893363</v>
      </c>
      <c r="I942" s="225">
        <f t="shared" si="172"/>
        <v>-3.1414200920893363</v>
      </c>
      <c r="J942" s="226">
        <f t="shared" si="173"/>
        <v>22.952776589259216</v>
      </c>
      <c r="K942" s="227">
        <f t="shared" si="168"/>
        <v>56.634594771077396</v>
      </c>
      <c r="L942" s="226">
        <f t="shared" si="179"/>
        <v>-0.39027646900654389</v>
      </c>
      <c r="M942" s="228">
        <f t="shared" si="177"/>
        <v>0.39027646900654389</v>
      </c>
      <c r="N942" s="229">
        <f t="shared" si="178"/>
        <v>2.7511436230827924</v>
      </c>
      <c r="O942" s="229">
        <f t="shared" si="174"/>
        <v>0</v>
      </c>
      <c r="P942" s="229">
        <f t="shared" si="175"/>
        <v>-2.7511436230827924</v>
      </c>
      <c r="Q942" s="230">
        <f t="shared" si="169"/>
        <v>0</v>
      </c>
      <c r="R942" s="231">
        <f t="shared" si="170"/>
        <v>56.634594771077396</v>
      </c>
      <c r="S942" s="3"/>
      <c r="T942" s="3"/>
      <c r="U942" s="3"/>
      <c r="V942" s="3"/>
      <c r="W942" s="233">
        <f t="shared" si="176"/>
        <v>40011</v>
      </c>
    </row>
    <row r="943" spans="1:23" s="234" customFormat="1" x14ac:dyDescent="0.25">
      <c r="A943" s="3"/>
      <c r="B943" s="218">
        <f>+Datos!B934</f>
        <v>2009</v>
      </c>
      <c r="C943" s="219">
        <f>+Datos!C934</f>
        <v>7</v>
      </c>
      <c r="D943" s="220">
        <f>+Datos!D934</f>
        <v>18</v>
      </c>
      <c r="E943" s="221">
        <f>+Datos!E934</f>
        <v>0</v>
      </c>
      <c r="F943" s="222">
        <f>+Datos!F934</f>
        <v>3.1555363314383942</v>
      </c>
      <c r="G943" s="223">
        <f>+Datos!G934</f>
        <v>1</v>
      </c>
      <c r="H943" s="224">
        <f t="shared" si="171"/>
        <v>3.1555363314383942</v>
      </c>
      <c r="I943" s="225">
        <f t="shared" si="172"/>
        <v>-3.1555363314383942</v>
      </c>
      <c r="J943" s="226">
        <f t="shared" si="173"/>
        <v>22.567315360508378</v>
      </c>
      <c r="K943" s="227">
        <f t="shared" si="168"/>
        <v>56.249133542326561</v>
      </c>
      <c r="L943" s="226">
        <f t="shared" si="179"/>
        <v>-0.38546122875083455</v>
      </c>
      <c r="M943" s="228">
        <f t="shared" si="177"/>
        <v>0.38546122875083455</v>
      </c>
      <c r="N943" s="229">
        <f t="shared" si="178"/>
        <v>2.7700751026875596</v>
      </c>
      <c r="O943" s="229">
        <f t="shared" si="174"/>
        <v>0</v>
      </c>
      <c r="P943" s="229">
        <f t="shared" si="175"/>
        <v>-2.7700751026875596</v>
      </c>
      <c r="Q943" s="230">
        <f t="shared" si="169"/>
        <v>0</v>
      </c>
      <c r="R943" s="231">
        <f t="shared" si="170"/>
        <v>56.249133542326561</v>
      </c>
      <c r="S943" s="3"/>
      <c r="T943" s="3"/>
      <c r="U943" s="3"/>
      <c r="V943" s="3"/>
      <c r="W943" s="233">
        <f t="shared" si="176"/>
        <v>40012</v>
      </c>
    </row>
    <row r="944" spans="1:23" s="234" customFormat="1" x14ac:dyDescent="0.25">
      <c r="A944" s="3"/>
      <c r="B944" s="218">
        <f>+Datos!B935</f>
        <v>2009</v>
      </c>
      <c r="C944" s="219">
        <f>+Datos!C935</f>
        <v>7</v>
      </c>
      <c r="D944" s="220">
        <f>+Datos!D935</f>
        <v>19</v>
      </c>
      <c r="E944" s="221">
        <f>+Datos!E935</f>
        <v>0</v>
      </c>
      <c r="F944" s="222">
        <f>+Datos!F935</f>
        <v>3.1700978749620066</v>
      </c>
      <c r="G944" s="223">
        <f>+Datos!G935</f>
        <v>1</v>
      </c>
      <c r="H944" s="224">
        <f t="shared" si="171"/>
        <v>3.1700978749620066</v>
      </c>
      <c r="I944" s="225">
        <f t="shared" si="172"/>
        <v>-3.1700978749620066</v>
      </c>
      <c r="J944" s="226">
        <f t="shared" si="173"/>
        <v>22.186593395668385</v>
      </c>
      <c r="K944" s="227">
        <f t="shared" si="168"/>
        <v>55.868411577486569</v>
      </c>
      <c r="L944" s="226">
        <f t="shared" si="179"/>
        <v>-0.38072196483999221</v>
      </c>
      <c r="M944" s="228">
        <f t="shared" si="177"/>
        <v>0.38072196483999221</v>
      </c>
      <c r="N944" s="229">
        <f t="shared" si="178"/>
        <v>2.7893759101220144</v>
      </c>
      <c r="O944" s="229">
        <f t="shared" si="174"/>
        <v>0</v>
      </c>
      <c r="P944" s="229">
        <f t="shared" si="175"/>
        <v>-2.7893759101220144</v>
      </c>
      <c r="Q944" s="230">
        <f t="shared" si="169"/>
        <v>0</v>
      </c>
      <c r="R944" s="231">
        <f t="shared" si="170"/>
        <v>55.868411577486569</v>
      </c>
      <c r="S944" s="3"/>
      <c r="T944" s="3"/>
      <c r="U944" s="3"/>
      <c r="V944" s="3"/>
      <c r="W944" s="233">
        <f t="shared" si="176"/>
        <v>40013</v>
      </c>
    </row>
    <row r="945" spans="1:23" s="234" customFormat="1" x14ac:dyDescent="0.25">
      <c r="A945" s="3"/>
      <c r="B945" s="218">
        <f>+Datos!B936</f>
        <v>2009</v>
      </c>
      <c r="C945" s="219">
        <f>+Datos!C936</f>
        <v>7</v>
      </c>
      <c r="D945" s="220">
        <f>+Datos!D936</f>
        <v>20</v>
      </c>
      <c r="E945" s="221">
        <f>+Datos!E936</f>
        <v>0</v>
      </c>
      <c r="F945" s="222">
        <f>+Datos!F936</f>
        <v>3.1851011456005192</v>
      </c>
      <c r="G945" s="223">
        <f>+Datos!G936</f>
        <v>1</v>
      </c>
      <c r="H945" s="224">
        <f t="shared" si="171"/>
        <v>3.1851011456005192</v>
      </c>
      <c r="I945" s="225">
        <f t="shared" si="172"/>
        <v>-3.1851011456005192</v>
      </c>
      <c r="J945" s="226">
        <f t="shared" si="173"/>
        <v>21.810538037756221</v>
      </c>
      <c r="K945" s="227">
        <f t="shared" si="168"/>
        <v>55.492356219574404</v>
      </c>
      <c r="L945" s="226">
        <f t="shared" si="179"/>
        <v>-0.37605535791216482</v>
      </c>
      <c r="M945" s="228">
        <f t="shared" si="177"/>
        <v>0.37605535791216482</v>
      </c>
      <c r="N945" s="229">
        <f t="shared" si="178"/>
        <v>2.8090457876883543</v>
      </c>
      <c r="O945" s="229">
        <f t="shared" si="174"/>
        <v>0</v>
      </c>
      <c r="P945" s="229">
        <f t="shared" si="175"/>
        <v>-2.8090457876883543</v>
      </c>
      <c r="Q945" s="230">
        <f t="shared" si="169"/>
        <v>0</v>
      </c>
      <c r="R945" s="231">
        <f t="shared" si="170"/>
        <v>55.492356219574404</v>
      </c>
      <c r="S945" s="3"/>
      <c r="T945" s="3"/>
      <c r="U945" s="3"/>
      <c r="V945" s="3"/>
      <c r="W945" s="233">
        <f t="shared" si="176"/>
        <v>40014</v>
      </c>
    </row>
    <row r="946" spans="1:23" s="234" customFormat="1" x14ac:dyDescent="0.25">
      <c r="A946" s="3"/>
      <c r="B946" s="218">
        <f>+Datos!B937</f>
        <v>2009</v>
      </c>
      <c r="C946" s="219">
        <f>+Datos!C937</f>
        <v>7</v>
      </c>
      <c r="D946" s="220">
        <f>+Datos!D937</f>
        <v>21</v>
      </c>
      <c r="E946" s="221">
        <f>+Datos!E937</f>
        <v>0</v>
      </c>
      <c r="F946" s="222">
        <f>+Datos!F937</f>
        <v>3.2005424486846579</v>
      </c>
      <c r="G946" s="223">
        <f>+Datos!G937</f>
        <v>1</v>
      </c>
      <c r="H946" s="224">
        <f t="shared" si="171"/>
        <v>3.2005424486846579</v>
      </c>
      <c r="I946" s="225">
        <f t="shared" si="172"/>
        <v>-3.2005424486846579</v>
      </c>
      <c r="J946" s="226">
        <f t="shared" si="173"/>
        <v>21.43907983421559</v>
      </c>
      <c r="K946" s="227">
        <f t="shared" si="168"/>
        <v>55.12089801603377</v>
      </c>
      <c r="L946" s="226">
        <f t="shared" si="179"/>
        <v>-0.37145820354063375</v>
      </c>
      <c r="M946" s="228">
        <f t="shared" si="177"/>
        <v>0.37145820354063375</v>
      </c>
      <c r="N946" s="229">
        <f t="shared" si="178"/>
        <v>2.8290842451440241</v>
      </c>
      <c r="O946" s="229">
        <f t="shared" si="174"/>
        <v>0</v>
      </c>
      <c r="P946" s="229">
        <f t="shared" si="175"/>
        <v>-2.8290842451440241</v>
      </c>
      <c r="Q946" s="230">
        <f t="shared" si="169"/>
        <v>0</v>
      </c>
      <c r="R946" s="231">
        <f t="shared" si="170"/>
        <v>55.12089801603377</v>
      </c>
      <c r="S946" s="3"/>
      <c r="T946" s="3"/>
      <c r="U946" s="3"/>
      <c r="V946" s="3"/>
      <c r="W946" s="233">
        <f t="shared" si="176"/>
        <v>40015</v>
      </c>
    </row>
    <row r="947" spans="1:23" s="234" customFormat="1" x14ac:dyDescent="0.25">
      <c r="A947" s="3"/>
      <c r="B947" s="218">
        <f>+Datos!B938</f>
        <v>2009</v>
      </c>
      <c r="C947" s="219">
        <f>+Datos!C938</f>
        <v>7</v>
      </c>
      <c r="D947" s="220">
        <f>+Datos!D938</f>
        <v>22</v>
      </c>
      <c r="E947" s="221">
        <f>+Datos!E938</f>
        <v>0</v>
      </c>
      <c r="F947" s="222">
        <f>+Datos!F938</f>
        <v>3.2164179719355062</v>
      </c>
      <c r="G947" s="223">
        <f>+Datos!G938</f>
        <v>1</v>
      </c>
      <c r="H947" s="224">
        <f t="shared" si="171"/>
        <v>3.2164179719355062</v>
      </c>
      <c r="I947" s="225">
        <f t="shared" si="172"/>
        <v>-3.2164179719355062</v>
      </c>
      <c r="J947" s="226">
        <f t="shared" si="173"/>
        <v>21.072152424043566</v>
      </c>
      <c r="K947" s="227">
        <f t="shared" si="168"/>
        <v>54.753970605861745</v>
      </c>
      <c r="L947" s="226">
        <f t="shared" si="179"/>
        <v>-0.36692741017202479</v>
      </c>
      <c r="M947" s="228">
        <f t="shared" si="177"/>
        <v>0.36692741017202479</v>
      </c>
      <c r="N947" s="229">
        <f t="shared" si="178"/>
        <v>2.8494905617634814</v>
      </c>
      <c r="O947" s="229">
        <f t="shared" si="174"/>
        <v>0</v>
      </c>
      <c r="P947" s="229">
        <f t="shared" si="175"/>
        <v>-2.8494905617634814</v>
      </c>
      <c r="Q947" s="230">
        <f t="shared" si="169"/>
        <v>0</v>
      </c>
      <c r="R947" s="231">
        <f t="shared" si="170"/>
        <v>54.753970605861745</v>
      </c>
      <c r="S947" s="3"/>
      <c r="T947" s="3"/>
      <c r="U947" s="3"/>
      <c r="V947" s="3"/>
      <c r="W947" s="233">
        <f t="shared" si="176"/>
        <v>40016</v>
      </c>
    </row>
    <row r="948" spans="1:23" s="234" customFormat="1" x14ac:dyDescent="0.25">
      <c r="A948" s="3"/>
      <c r="B948" s="218">
        <f>+Datos!B939</f>
        <v>2009</v>
      </c>
      <c r="C948" s="219">
        <f>+Datos!C939</f>
        <v>7</v>
      </c>
      <c r="D948" s="220">
        <f>+Datos!D939</f>
        <v>23</v>
      </c>
      <c r="E948" s="221">
        <f>+Datos!E939</f>
        <v>0</v>
      </c>
      <c r="F948" s="222">
        <f>+Datos!F939</f>
        <v>3.2327237854645152</v>
      </c>
      <c r="G948" s="223">
        <f>+Datos!G939</f>
        <v>1</v>
      </c>
      <c r="H948" s="224">
        <f t="shared" si="171"/>
        <v>3.2327237854645152</v>
      </c>
      <c r="I948" s="225">
        <f t="shared" si="172"/>
        <v>-3.2327237854645152</v>
      </c>
      <c r="J948" s="226">
        <f t="shared" si="173"/>
        <v>20.709692426904553</v>
      </c>
      <c r="K948" s="227">
        <f t="shared" si="168"/>
        <v>54.391510608722733</v>
      </c>
      <c r="L948" s="226">
        <f t="shared" si="179"/>
        <v>-0.36245999713901256</v>
      </c>
      <c r="M948" s="228">
        <f t="shared" si="177"/>
        <v>0.36245999713901256</v>
      </c>
      <c r="N948" s="229">
        <f t="shared" si="178"/>
        <v>2.8702637883255027</v>
      </c>
      <c r="O948" s="229">
        <f t="shared" si="174"/>
        <v>0</v>
      </c>
      <c r="P948" s="229">
        <f t="shared" si="175"/>
        <v>-2.8702637883255027</v>
      </c>
      <c r="Q948" s="230">
        <f t="shared" si="169"/>
        <v>0</v>
      </c>
      <c r="R948" s="231">
        <f t="shared" si="170"/>
        <v>54.391510608722733</v>
      </c>
      <c r="S948" s="3"/>
      <c r="T948" s="3"/>
      <c r="U948" s="3"/>
      <c r="V948" s="3"/>
      <c r="W948" s="233">
        <f t="shared" si="176"/>
        <v>40017</v>
      </c>
    </row>
    <row r="949" spans="1:23" s="234" customFormat="1" x14ac:dyDescent="0.25">
      <c r="A949" s="3"/>
      <c r="B949" s="218">
        <f>+Datos!B940</f>
        <v>2009</v>
      </c>
      <c r="C949" s="219">
        <f>+Datos!C940</f>
        <v>7</v>
      </c>
      <c r="D949" s="220">
        <f>+Datos!D940</f>
        <v>24</v>
      </c>
      <c r="E949" s="221">
        <f>+Datos!E940</f>
        <v>0</v>
      </c>
      <c r="F949" s="222">
        <f>+Datos!F940</f>
        <v>3.2494558417735147</v>
      </c>
      <c r="G949" s="223">
        <f>+Datos!G940</f>
        <v>1</v>
      </c>
      <c r="H949" s="224">
        <f t="shared" si="171"/>
        <v>3.2494558417735147</v>
      </c>
      <c r="I949" s="225">
        <f t="shared" si="172"/>
        <v>-3.2494558417735147</v>
      </c>
      <c r="J949" s="226">
        <f t="shared" si="173"/>
        <v>20.35163933416348</v>
      </c>
      <c r="K949" s="227">
        <f t="shared" si="168"/>
        <v>54.033457515981659</v>
      </c>
      <c r="L949" s="226">
        <f t="shared" si="179"/>
        <v>-0.35805309274107344</v>
      </c>
      <c r="M949" s="228">
        <f t="shared" si="177"/>
        <v>0.35805309274107344</v>
      </c>
      <c r="N949" s="229">
        <f t="shared" si="178"/>
        <v>2.8914027490324412</v>
      </c>
      <c r="O949" s="229">
        <f t="shared" si="174"/>
        <v>0</v>
      </c>
      <c r="P949" s="229">
        <f t="shared" si="175"/>
        <v>-2.8914027490324412</v>
      </c>
      <c r="Q949" s="230">
        <f t="shared" si="169"/>
        <v>0</v>
      </c>
      <c r="R949" s="231">
        <f t="shared" si="170"/>
        <v>54.033457515981659</v>
      </c>
      <c r="S949" s="3"/>
      <c r="T949" s="3"/>
      <c r="U949" s="3"/>
      <c r="V949" s="3"/>
      <c r="W949" s="233">
        <f t="shared" si="176"/>
        <v>40018</v>
      </c>
    </row>
    <row r="950" spans="1:23" s="234" customFormat="1" x14ac:dyDescent="0.25">
      <c r="A950" s="3"/>
      <c r="B950" s="218">
        <f>+Datos!B941</f>
        <v>2009</v>
      </c>
      <c r="C950" s="219">
        <f>+Datos!C941</f>
        <v>7</v>
      </c>
      <c r="D950" s="220">
        <f>+Datos!D941</f>
        <v>25</v>
      </c>
      <c r="E950" s="221">
        <f>+Datos!E941</f>
        <v>0</v>
      </c>
      <c r="F950" s="222">
        <f>+Datos!F941</f>
        <v>3.2666099757546911</v>
      </c>
      <c r="G950" s="223">
        <f>+Datos!G941</f>
        <v>1</v>
      </c>
      <c r="H950" s="224">
        <f t="shared" si="171"/>
        <v>3.2666099757546911</v>
      </c>
      <c r="I950" s="225">
        <f t="shared" si="172"/>
        <v>-3.2666099757546911</v>
      </c>
      <c r="J950" s="226">
        <f t="shared" si="173"/>
        <v>19.997935401776118</v>
      </c>
      <c r="K950" s="227">
        <f t="shared" si="168"/>
        <v>53.679753583594298</v>
      </c>
      <c r="L950" s="226">
        <f t="shared" si="179"/>
        <v>-0.35370393238736142</v>
      </c>
      <c r="M950" s="228">
        <f t="shared" si="177"/>
        <v>0.35370393238736142</v>
      </c>
      <c r="N950" s="229">
        <f t="shared" si="178"/>
        <v>2.9129060433673297</v>
      </c>
      <c r="O950" s="229">
        <f t="shared" si="174"/>
        <v>0</v>
      </c>
      <c r="P950" s="229">
        <f t="shared" si="175"/>
        <v>-2.9129060433673297</v>
      </c>
      <c r="Q950" s="230">
        <f t="shared" si="169"/>
        <v>0</v>
      </c>
      <c r="R950" s="231">
        <f t="shared" si="170"/>
        <v>53.679753583594298</v>
      </c>
      <c r="S950" s="3"/>
      <c r="T950" s="3"/>
      <c r="U950" s="3"/>
      <c r="V950" s="3"/>
      <c r="W950" s="233">
        <f t="shared" si="176"/>
        <v>40019</v>
      </c>
    </row>
    <row r="951" spans="1:23" s="234" customFormat="1" x14ac:dyDescent="0.25">
      <c r="A951" s="3"/>
      <c r="B951" s="218">
        <f>+Datos!B942</f>
        <v>2009</v>
      </c>
      <c r="C951" s="219">
        <f>+Datos!C942</f>
        <v>7</v>
      </c>
      <c r="D951" s="220">
        <f>+Datos!D942</f>
        <v>26</v>
      </c>
      <c r="E951" s="221">
        <f>+Datos!E942</f>
        <v>0</v>
      </c>
      <c r="F951" s="222">
        <f>+Datos!F942</f>
        <v>3.2841819046906027</v>
      </c>
      <c r="G951" s="223">
        <f>+Datos!G942</f>
        <v>1</v>
      </c>
      <c r="H951" s="224">
        <f t="shared" si="171"/>
        <v>3.2841819046906027</v>
      </c>
      <c r="I951" s="225">
        <f t="shared" si="172"/>
        <v>-3.2841819046906027</v>
      </c>
      <c r="J951" s="226">
        <f t="shared" si="173"/>
        <v>19.648525544980441</v>
      </c>
      <c r="K951" s="227">
        <f t="shared" si="168"/>
        <v>53.330343726798617</v>
      </c>
      <c r="L951" s="226">
        <f t="shared" si="179"/>
        <v>-0.34940985679568115</v>
      </c>
      <c r="M951" s="228">
        <f t="shared" si="177"/>
        <v>0.34940985679568115</v>
      </c>
      <c r="N951" s="229">
        <f t="shared" si="178"/>
        <v>2.9347720478949215</v>
      </c>
      <c r="O951" s="229">
        <f t="shared" si="174"/>
        <v>0</v>
      </c>
      <c r="P951" s="229">
        <f t="shared" si="175"/>
        <v>-2.9347720478949215</v>
      </c>
      <c r="Q951" s="230">
        <f t="shared" si="169"/>
        <v>0</v>
      </c>
      <c r="R951" s="231">
        <f t="shared" si="170"/>
        <v>53.330343726798617</v>
      </c>
      <c r="S951" s="3"/>
      <c r="T951" s="3"/>
      <c r="U951" s="3"/>
      <c r="V951" s="3"/>
      <c r="W951" s="233">
        <f t="shared" si="176"/>
        <v>40020</v>
      </c>
    </row>
    <row r="952" spans="1:23" s="234" customFormat="1" x14ac:dyDescent="0.25">
      <c r="A952" s="3"/>
      <c r="B952" s="218">
        <f>+Datos!B943</f>
        <v>2009</v>
      </c>
      <c r="C952" s="219">
        <f>+Datos!C943</f>
        <v>7</v>
      </c>
      <c r="D952" s="220">
        <f>+Datos!D943</f>
        <v>27</v>
      </c>
      <c r="E952" s="221">
        <f>+Datos!E943</f>
        <v>0</v>
      </c>
      <c r="F952" s="222">
        <f>+Datos!F943</f>
        <v>3.3021672282541714</v>
      </c>
      <c r="G952" s="223">
        <f>+Datos!G943</f>
        <v>1</v>
      </c>
      <c r="H952" s="224">
        <f t="shared" si="171"/>
        <v>3.3021672282541714</v>
      </c>
      <c r="I952" s="225">
        <f t="shared" si="172"/>
        <v>-3.3021672282541714</v>
      </c>
      <c r="J952" s="226">
        <f t="shared" si="173"/>
        <v>19.30335723473862</v>
      </c>
      <c r="K952" s="227">
        <f t="shared" si="168"/>
        <v>52.9851754165568</v>
      </c>
      <c r="L952" s="226">
        <f t="shared" si="179"/>
        <v>-0.34516831024181727</v>
      </c>
      <c r="M952" s="228">
        <f t="shared" si="177"/>
        <v>0.34516831024181727</v>
      </c>
      <c r="N952" s="229">
        <f t="shared" si="178"/>
        <v>2.9569989180123541</v>
      </c>
      <c r="O952" s="229">
        <f t="shared" si="174"/>
        <v>0</v>
      </c>
      <c r="P952" s="229">
        <f t="shared" si="175"/>
        <v>-2.9569989180123541</v>
      </c>
      <c r="Q952" s="230">
        <f t="shared" si="169"/>
        <v>0</v>
      </c>
      <c r="R952" s="231">
        <f t="shared" si="170"/>
        <v>52.9851754165568</v>
      </c>
      <c r="S952" s="3"/>
      <c r="T952" s="3"/>
      <c r="U952" s="3"/>
      <c r="V952" s="3"/>
      <c r="W952" s="233">
        <f t="shared" si="176"/>
        <v>40021</v>
      </c>
    </row>
    <row r="953" spans="1:23" s="234" customFormat="1" x14ac:dyDescent="0.25">
      <c r="A953" s="3"/>
      <c r="B953" s="218">
        <f>+Datos!B944</f>
        <v>2009</v>
      </c>
      <c r="C953" s="219">
        <f>+Datos!C944</f>
        <v>7</v>
      </c>
      <c r="D953" s="220">
        <f>+Datos!D944</f>
        <v>28</v>
      </c>
      <c r="E953" s="221">
        <f>+Datos!E944</f>
        <v>0</v>
      </c>
      <c r="F953" s="222">
        <f>+Datos!F944</f>
        <v>3.3205614285087051</v>
      </c>
      <c r="G953" s="223">
        <f>+Datos!G944</f>
        <v>1</v>
      </c>
      <c r="H953" s="224">
        <f t="shared" si="171"/>
        <v>3.3205614285087051</v>
      </c>
      <c r="I953" s="225">
        <f t="shared" si="172"/>
        <v>-3.3205614285087051</v>
      </c>
      <c r="J953" s="226">
        <f t="shared" si="173"/>
        <v>18.962380395884782</v>
      </c>
      <c r="K953" s="227">
        <f t="shared" si="168"/>
        <v>52.644198577702966</v>
      </c>
      <c r="L953" s="226">
        <f t="shared" si="179"/>
        <v>-0.3409768388538339</v>
      </c>
      <c r="M953" s="228">
        <f t="shared" si="177"/>
        <v>0.3409768388538339</v>
      </c>
      <c r="N953" s="229">
        <f t="shared" si="178"/>
        <v>2.9795845896548712</v>
      </c>
      <c r="O953" s="229">
        <f t="shared" si="174"/>
        <v>0</v>
      </c>
      <c r="P953" s="229">
        <f t="shared" si="175"/>
        <v>-2.9795845896548712</v>
      </c>
      <c r="Q953" s="230">
        <f t="shared" si="169"/>
        <v>0</v>
      </c>
      <c r="R953" s="231">
        <f t="shared" si="170"/>
        <v>52.644198577702966</v>
      </c>
      <c r="S953" s="3"/>
      <c r="T953" s="3"/>
      <c r="U953" s="3"/>
      <c r="V953" s="3"/>
      <c r="W953" s="233">
        <f t="shared" si="176"/>
        <v>40022</v>
      </c>
    </row>
    <row r="954" spans="1:23" s="234" customFormat="1" x14ac:dyDescent="0.25">
      <c r="A954" s="3"/>
      <c r="B954" s="218">
        <f>+Datos!B945</f>
        <v>2009</v>
      </c>
      <c r="C954" s="219">
        <f>+Datos!C945</f>
        <v>7</v>
      </c>
      <c r="D954" s="220">
        <f>+Datos!D945</f>
        <v>29</v>
      </c>
      <c r="E954" s="221">
        <f>+Datos!E945</f>
        <v>0</v>
      </c>
      <c r="F954" s="222">
        <f>+Datos!F945</f>
        <v>3.3393598699078471</v>
      </c>
      <c r="G954" s="223">
        <f>+Datos!G945</f>
        <v>1</v>
      </c>
      <c r="H954" s="224">
        <f t="shared" si="171"/>
        <v>3.3393598699078471</v>
      </c>
      <c r="I954" s="225">
        <f t="shared" si="172"/>
        <v>-3.3393598699078471</v>
      </c>
      <c r="J954" s="226">
        <f t="shared" si="173"/>
        <v>18.62554730693903</v>
      </c>
      <c r="K954" s="227">
        <f t="shared" si="168"/>
        <v>52.307365488757213</v>
      </c>
      <c r="L954" s="226">
        <f t="shared" si="179"/>
        <v>-0.33683308894575248</v>
      </c>
      <c r="M954" s="228">
        <f t="shared" si="177"/>
        <v>0.33683308894575248</v>
      </c>
      <c r="N954" s="229">
        <f t="shared" si="178"/>
        <v>3.0025267809620946</v>
      </c>
      <c r="O954" s="229">
        <f t="shared" si="174"/>
        <v>0</v>
      </c>
      <c r="P954" s="229">
        <f t="shared" si="175"/>
        <v>-3.0025267809620946</v>
      </c>
      <c r="Q954" s="230">
        <f t="shared" si="169"/>
        <v>0</v>
      </c>
      <c r="R954" s="231">
        <f t="shared" si="170"/>
        <v>52.307365488757213</v>
      </c>
      <c r="S954" s="3"/>
      <c r="T954" s="3"/>
      <c r="U954" s="3"/>
      <c r="V954" s="3"/>
      <c r="W954" s="233">
        <f t="shared" si="176"/>
        <v>40023</v>
      </c>
    </row>
    <row r="955" spans="1:23" s="234" customFormat="1" x14ac:dyDescent="0.25">
      <c r="A955" s="3"/>
      <c r="B955" s="218">
        <f>+Datos!B946</f>
        <v>2009</v>
      </c>
      <c r="C955" s="219">
        <f>+Datos!C946</f>
        <v>7</v>
      </c>
      <c r="D955" s="220">
        <f>+Datos!D946</f>
        <v>30</v>
      </c>
      <c r="E955" s="221">
        <f>+Datos!E946</f>
        <v>0</v>
      </c>
      <c r="F955" s="222">
        <f>+Datos!F946</f>
        <v>3.3585577992956406</v>
      </c>
      <c r="G955" s="223">
        <f>+Datos!G946</f>
        <v>1</v>
      </c>
      <c r="H955" s="224">
        <f t="shared" si="171"/>
        <v>3.3585577992956406</v>
      </c>
      <c r="I955" s="225">
        <f t="shared" si="172"/>
        <v>-3.3585577992956406</v>
      </c>
      <c r="J955" s="226">
        <f t="shared" si="173"/>
        <v>18.292812501553353</v>
      </c>
      <c r="K955" s="227">
        <f t="shared" si="168"/>
        <v>51.974630683371529</v>
      </c>
      <c r="L955" s="226">
        <f t="shared" si="179"/>
        <v>-0.33273480538568379</v>
      </c>
      <c r="M955" s="228">
        <f t="shared" si="177"/>
        <v>0.33273480538568379</v>
      </c>
      <c r="N955" s="229">
        <f t="shared" si="178"/>
        <v>3.0258229939099568</v>
      </c>
      <c r="O955" s="229">
        <f t="shared" si="174"/>
        <v>0</v>
      </c>
      <c r="P955" s="229">
        <f t="shared" si="175"/>
        <v>-3.0258229939099568</v>
      </c>
      <c r="Q955" s="230">
        <f t="shared" si="169"/>
        <v>0</v>
      </c>
      <c r="R955" s="231">
        <f t="shared" si="170"/>
        <v>51.974630683371529</v>
      </c>
      <c r="S955" s="3"/>
      <c r="T955" s="3"/>
      <c r="U955" s="3"/>
      <c r="V955" s="3"/>
      <c r="W955" s="233">
        <f t="shared" si="176"/>
        <v>40024</v>
      </c>
    </row>
    <row r="956" spans="1:23" s="234" customFormat="1" x14ac:dyDescent="0.25">
      <c r="A956" s="3"/>
      <c r="B956" s="218">
        <f>+Datos!B947</f>
        <v>2009</v>
      </c>
      <c r="C956" s="219">
        <f>+Datos!C947</f>
        <v>7</v>
      </c>
      <c r="D956" s="220">
        <f>+Datos!D947</f>
        <v>31</v>
      </c>
      <c r="E956" s="221">
        <f>+Datos!E947</f>
        <v>0</v>
      </c>
      <c r="F956" s="222">
        <f>+Datos!F947</f>
        <v>3.3781503459064717</v>
      </c>
      <c r="G956" s="223">
        <f>+Datos!G947</f>
        <v>1</v>
      </c>
      <c r="H956" s="224">
        <f t="shared" si="171"/>
        <v>3.3781503459064717</v>
      </c>
      <c r="I956" s="225">
        <f t="shared" si="172"/>
        <v>-3.3781503459064717</v>
      </c>
      <c r="J956" s="226">
        <f t="shared" si="173"/>
        <v>17.964132671560073</v>
      </c>
      <c r="K956" s="227">
        <f t="shared" si="168"/>
        <v>51.645950853378253</v>
      </c>
      <c r="L956" s="226">
        <f t="shared" si="179"/>
        <v>-0.32867982999327694</v>
      </c>
      <c r="M956" s="228">
        <f t="shared" si="177"/>
        <v>0.32867982999327694</v>
      </c>
      <c r="N956" s="229">
        <f t="shared" si="178"/>
        <v>3.0494705159131947</v>
      </c>
      <c r="O956" s="229">
        <f t="shared" si="174"/>
        <v>0</v>
      </c>
      <c r="P956" s="229">
        <f t="shared" si="175"/>
        <v>-3.0494705159131947</v>
      </c>
      <c r="Q956" s="230">
        <f t="shared" si="169"/>
        <v>0</v>
      </c>
      <c r="R956" s="231">
        <f t="shared" si="170"/>
        <v>51.645950853378253</v>
      </c>
      <c r="S956" s="3"/>
      <c r="T956" s="3"/>
      <c r="U956" s="3"/>
      <c r="V956" s="3"/>
      <c r="W956" s="233">
        <f t="shared" si="176"/>
        <v>40025</v>
      </c>
    </row>
    <row r="957" spans="1:23" s="234" customFormat="1" x14ac:dyDescent="0.25">
      <c r="A957" s="3"/>
      <c r="B957" s="218">
        <f>+Datos!B948</f>
        <v>2009</v>
      </c>
      <c r="C957" s="219">
        <f>+Datos!C948</f>
        <v>8</v>
      </c>
      <c r="D957" s="220">
        <f>+Datos!D948</f>
        <v>1</v>
      </c>
      <c r="E957" s="221">
        <f>+Datos!E948</f>
        <v>0</v>
      </c>
      <c r="F957" s="222">
        <f>+Datos!F948</f>
        <v>3.3981325213651226</v>
      </c>
      <c r="G957" s="223">
        <f>+Datos!G948</f>
        <v>1</v>
      </c>
      <c r="H957" s="224">
        <f t="shared" si="171"/>
        <v>3.3981325213651226</v>
      </c>
      <c r="I957" s="225">
        <f t="shared" si="172"/>
        <v>-3.3981325213651226</v>
      </c>
      <c r="J957" s="226">
        <f t="shared" si="173"/>
        <v>17.639466571598124</v>
      </c>
      <c r="K957" s="227">
        <f t="shared" si="168"/>
        <v>51.321284753416307</v>
      </c>
      <c r="L957" s="226">
        <f t="shared" si="179"/>
        <v>-0.32466609996194506</v>
      </c>
      <c r="M957" s="228">
        <f t="shared" si="177"/>
        <v>0.32466609996194506</v>
      </c>
      <c r="N957" s="229">
        <f t="shared" si="178"/>
        <v>3.0734664214031775</v>
      </c>
      <c r="O957" s="229">
        <f t="shared" si="174"/>
        <v>0</v>
      </c>
      <c r="P957" s="229">
        <f t="shared" si="175"/>
        <v>-3.0734664214031775</v>
      </c>
      <c r="Q957" s="230">
        <f t="shared" si="169"/>
        <v>0</v>
      </c>
      <c r="R957" s="231">
        <f t="shared" si="170"/>
        <v>51.321284753416307</v>
      </c>
      <c r="S957" s="3"/>
      <c r="T957" s="3"/>
      <c r="U957" s="3"/>
      <c r="V957" s="3"/>
      <c r="W957" s="233">
        <f t="shared" si="176"/>
        <v>40026</v>
      </c>
    </row>
    <row r="958" spans="1:23" s="234" customFormat="1" x14ac:dyDescent="0.25">
      <c r="A958" s="3"/>
      <c r="B958" s="218">
        <f>+Datos!B949</f>
        <v>2009</v>
      </c>
      <c r="C958" s="219">
        <f>+Datos!C949</f>
        <v>8</v>
      </c>
      <c r="D958" s="220">
        <f>+Datos!D949</f>
        <v>2</v>
      </c>
      <c r="E958" s="221">
        <f>+Datos!E949</f>
        <v>0</v>
      </c>
      <c r="F958" s="222">
        <f>+Datos!F949</f>
        <v>3.4184992196867077</v>
      </c>
      <c r="G958" s="223">
        <f>+Datos!G949</f>
        <v>1</v>
      </c>
      <c r="H958" s="224">
        <f t="shared" si="171"/>
        <v>3.4184992196867077</v>
      </c>
      <c r="I958" s="225">
        <f t="shared" si="172"/>
        <v>-3.4184992196867077</v>
      </c>
      <c r="J958" s="226">
        <f t="shared" si="173"/>
        <v>17.318774925297173</v>
      </c>
      <c r="K958" s="227">
        <f t="shared" si="168"/>
        <v>51.00059310711535</v>
      </c>
      <c r="L958" s="226">
        <f t="shared" si="179"/>
        <v>-0.3206916463009577</v>
      </c>
      <c r="M958" s="228">
        <f t="shared" si="177"/>
        <v>0.3206916463009577</v>
      </c>
      <c r="N958" s="229">
        <f t="shared" si="178"/>
        <v>3.09780757338575</v>
      </c>
      <c r="O958" s="229">
        <f t="shared" si="174"/>
        <v>0</v>
      </c>
      <c r="P958" s="229">
        <f t="shared" si="175"/>
        <v>-3.09780757338575</v>
      </c>
      <c r="Q958" s="230">
        <f t="shared" si="169"/>
        <v>0</v>
      </c>
      <c r="R958" s="231">
        <f t="shared" si="170"/>
        <v>51.00059310711535</v>
      </c>
      <c r="S958" s="3"/>
      <c r="T958" s="3"/>
      <c r="U958" s="3"/>
      <c r="V958" s="3"/>
      <c r="W958" s="233">
        <f t="shared" si="176"/>
        <v>40027</v>
      </c>
    </row>
    <row r="959" spans="1:23" s="234" customFormat="1" x14ac:dyDescent="0.25">
      <c r="A959" s="3"/>
      <c r="B959" s="218">
        <f>+Datos!B950</f>
        <v>2009</v>
      </c>
      <c r="C959" s="219">
        <f>+Datos!C950</f>
        <v>8</v>
      </c>
      <c r="D959" s="220">
        <f>+Datos!D950</f>
        <v>3</v>
      </c>
      <c r="E959" s="221">
        <f>+Datos!E950</f>
        <v>0</v>
      </c>
      <c r="F959" s="222">
        <f>+Datos!F950</f>
        <v>3.4392452172767412</v>
      </c>
      <c r="G959" s="223">
        <f>+Datos!G950</f>
        <v>1</v>
      </c>
      <c r="H959" s="224">
        <f t="shared" si="171"/>
        <v>3.4392452172767412</v>
      </c>
      <c r="I959" s="225">
        <f t="shared" si="172"/>
        <v>-3.4392452172767412</v>
      </c>
      <c r="J959" s="226">
        <f t="shared" si="173"/>
        <v>17.002020333003784</v>
      </c>
      <c r="K959" s="227">
        <f t="shared" si="168"/>
        <v>50.683838514821964</v>
      </c>
      <c r="L959" s="226">
        <f t="shared" si="179"/>
        <v>-0.31675459229338543</v>
      </c>
      <c r="M959" s="228">
        <f t="shared" si="177"/>
        <v>0.31675459229338543</v>
      </c>
      <c r="N959" s="229">
        <f t="shared" si="178"/>
        <v>3.1224906249833557</v>
      </c>
      <c r="O959" s="229">
        <f t="shared" si="174"/>
        <v>0</v>
      </c>
      <c r="P959" s="229">
        <f t="shared" si="175"/>
        <v>-3.1224906249833557</v>
      </c>
      <c r="Q959" s="230">
        <f t="shared" si="169"/>
        <v>0</v>
      </c>
      <c r="R959" s="231">
        <f t="shared" si="170"/>
        <v>50.683838514821964</v>
      </c>
      <c r="S959" s="3"/>
      <c r="T959" s="3"/>
      <c r="U959" s="3"/>
      <c r="V959" s="3"/>
      <c r="W959" s="233">
        <f t="shared" si="176"/>
        <v>40028</v>
      </c>
    </row>
    <row r="960" spans="1:23" s="234" customFormat="1" x14ac:dyDescent="0.25">
      <c r="A960" s="3"/>
      <c r="B960" s="218">
        <f>+Datos!B951</f>
        <v>2009</v>
      </c>
      <c r="C960" s="219">
        <f>+Datos!C951</f>
        <v>8</v>
      </c>
      <c r="D960" s="220">
        <f>+Datos!D951</f>
        <v>4</v>
      </c>
      <c r="E960" s="221">
        <f>+Datos!E951</f>
        <v>0</v>
      </c>
      <c r="F960" s="222">
        <f>+Datos!F951</f>
        <v>3.46036517293108</v>
      </c>
      <c r="G960" s="223">
        <f>+Datos!G951</f>
        <v>1</v>
      </c>
      <c r="H960" s="224">
        <f t="shared" si="171"/>
        <v>3.46036517293108</v>
      </c>
      <c r="I960" s="225">
        <f t="shared" si="172"/>
        <v>-3.46036517293108</v>
      </c>
      <c r="J960" s="226">
        <f t="shared" si="173"/>
        <v>16.689167181038108</v>
      </c>
      <c r="K960" s="227">
        <f t="shared" si="168"/>
        <v>50.370985362856288</v>
      </c>
      <c r="L960" s="226">
        <f t="shared" si="179"/>
        <v>-0.31285315196567609</v>
      </c>
      <c r="M960" s="228">
        <f t="shared" si="177"/>
        <v>0.31285315196567609</v>
      </c>
      <c r="N960" s="229">
        <f t="shared" si="178"/>
        <v>3.1475120209654039</v>
      </c>
      <c r="O960" s="229">
        <f t="shared" si="174"/>
        <v>0</v>
      </c>
      <c r="P960" s="229">
        <f t="shared" si="175"/>
        <v>-3.1475120209654039</v>
      </c>
      <c r="Q960" s="230">
        <f t="shared" si="169"/>
        <v>0</v>
      </c>
      <c r="R960" s="231">
        <f t="shared" si="170"/>
        <v>50.370985362856288</v>
      </c>
      <c r="S960" s="3"/>
      <c r="T960" s="3"/>
      <c r="U960" s="3"/>
      <c r="V960" s="3"/>
      <c r="W960" s="233">
        <f t="shared" si="176"/>
        <v>40029</v>
      </c>
    </row>
    <row r="961" spans="1:23" s="234" customFormat="1" x14ac:dyDescent="0.25">
      <c r="A961" s="3"/>
      <c r="B961" s="218">
        <f>+Datos!B952</f>
        <v>2009</v>
      </c>
      <c r="C961" s="219">
        <f>+Datos!C952</f>
        <v>8</v>
      </c>
      <c r="D961" s="220">
        <f>+Datos!D952</f>
        <v>5</v>
      </c>
      <c r="E961" s="221">
        <f>+Datos!E952</f>
        <v>0</v>
      </c>
      <c r="F961" s="222">
        <f>+Datos!F952</f>
        <v>3.481853627835974</v>
      </c>
      <c r="G961" s="223">
        <f>+Datos!G952</f>
        <v>1</v>
      </c>
      <c r="H961" s="224">
        <f t="shared" si="171"/>
        <v>3.481853627835974</v>
      </c>
      <c r="I961" s="225">
        <f t="shared" si="172"/>
        <v>-3.481853627835974</v>
      </c>
      <c r="J961" s="226">
        <f t="shared" si="173"/>
        <v>16.380181552473442</v>
      </c>
      <c r="K961" s="227">
        <f t="shared" si="168"/>
        <v>50.061999734291618</v>
      </c>
      <c r="L961" s="226">
        <f t="shared" si="179"/>
        <v>-0.30898562856467038</v>
      </c>
      <c r="M961" s="228">
        <f t="shared" si="177"/>
        <v>0.30898562856467038</v>
      </c>
      <c r="N961" s="229">
        <f t="shared" si="178"/>
        <v>3.1728679992713036</v>
      </c>
      <c r="O961" s="229">
        <f t="shared" si="174"/>
        <v>0</v>
      </c>
      <c r="P961" s="229">
        <f t="shared" si="175"/>
        <v>-3.1728679992713036</v>
      </c>
      <c r="Q961" s="230">
        <f t="shared" si="169"/>
        <v>0</v>
      </c>
      <c r="R961" s="231">
        <f t="shared" si="170"/>
        <v>50.061999734291618</v>
      </c>
      <c r="S961" s="3"/>
      <c r="T961" s="3"/>
      <c r="U961" s="3"/>
      <c r="V961" s="3"/>
      <c r="W961" s="233">
        <f t="shared" si="176"/>
        <v>40030</v>
      </c>
    </row>
    <row r="962" spans="1:23" s="234" customFormat="1" x14ac:dyDescent="0.25">
      <c r="A962" s="3"/>
      <c r="B962" s="218">
        <f>+Datos!B953</f>
        <v>2009</v>
      </c>
      <c r="C962" s="219">
        <f>+Datos!C953</f>
        <v>8</v>
      </c>
      <c r="D962" s="220">
        <f>+Datos!D953</f>
        <v>6</v>
      </c>
      <c r="E962" s="221">
        <f>+Datos!E953</f>
        <v>0</v>
      </c>
      <c r="F962" s="222">
        <f>+Datos!F953</f>
        <v>3.5037050055680155</v>
      </c>
      <c r="G962" s="223">
        <f>+Datos!G953</f>
        <v>1</v>
      </c>
      <c r="H962" s="224">
        <f t="shared" si="171"/>
        <v>3.5037050055680155</v>
      </c>
      <c r="I962" s="225">
        <f t="shared" si="172"/>
        <v>-3.5037050055680155</v>
      </c>
      <c r="J962" s="226">
        <f t="shared" si="173"/>
        <v>16.075031139434742</v>
      </c>
      <c r="K962" s="227">
        <f t="shared" si="168"/>
        <v>49.756849321252922</v>
      </c>
      <c r="L962" s="226">
        <f t="shared" si="179"/>
        <v>-0.30515041303869594</v>
      </c>
      <c r="M962" s="228">
        <f t="shared" si="177"/>
        <v>0.30515041303869594</v>
      </c>
      <c r="N962" s="229">
        <f t="shared" si="178"/>
        <v>3.1985545925293195</v>
      </c>
      <c r="O962" s="229">
        <f t="shared" si="174"/>
        <v>0</v>
      </c>
      <c r="P962" s="229">
        <f t="shared" si="175"/>
        <v>-3.1985545925293195</v>
      </c>
      <c r="Q962" s="230">
        <f t="shared" si="169"/>
        <v>0</v>
      </c>
      <c r="R962" s="231">
        <f t="shared" si="170"/>
        <v>49.756849321252922</v>
      </c>
      <c r="S962" s="3"/>
      <c r="T962" s="3"/>
      <c r="U962" s="3"/>
      <c r="V962" s="3"/>
      <c r="W962" s="233">
        <f t="shared" si="176"/>
        <v>40031</v>
      </c>
    </row>
    <row r="963" spans="1:23" s="234" customFormat="1" x14ac:dyDescent="0.25">
      <c r="A963" s="3"/>
      <c r="B963" s="218">
        <f>+Datos!B954</f>
        <v>2009</v>
      </c>
      <c r="C963" s="219">
        <f>+Datos!C954</f>
        <v>8</v>
      </c>
      <c r="D963" s="220">
        <f>+Datos!D954</f>
        <v>7</v>
      </c>
      <c r="E963" s="221">
        <f>+Datos!E954</f>
        <v>0</v>
      </c>
      <c r="F963" s="222">
        <f>+Datos!F954</f>
        <v>3.5259136120941932</v>
      </c>
      <c r="G963" s="223">
        <f>+Datos!G954</f>
        <v>1</v>
      </c>
      <c r="H963" s="224">
        <f t="shared" si="171"/>
        <v>3.5259136120941932</v>
      </c>
      <c r="I963" s="225">
        <f t="shared" si="172"/>
        <v>-3.5259136120941932</v>
      </c>
      <c r="J963" s="226">
        <f t="shared" si="173"/>
        <v>15.773685156915693</v>
      </c>
      <c r="K963" s="227">
        <f t="shared" si="168"/>
        <v>49.455503338733877</v>
      </c>
      <c r="L963" s="226">
        <f t="shared" si="179"/>
        <v>-0.30134598251904521</v>
      </c>
      <c r="M963" s="228">
        <f t="shared" si="177"/>
        <v>0.30134598251904521</v>
      </c>
      <c r="N963" s="229">
        <f t="shared" si="178"/>
        <v>3.224567629575148</v>
      </c>
      <c r="O963" s="229">
        <f t="shared" si="174"/>
        <v>0</v>
      </c>
      <c r="P963" s="229">
        <f t="shared" si="175"/>
        <v>-3.224567629575148</v>
      </c>
      <c r="Q963" s="230">
        <f t="shared" si="169"/>
        <v>0</v>
      </c>
      <c r="R963" s="231">
        <f t="shared" si="170"/>
        <v>49.455503338733877</v>
      </c>
      <c r="S963" s="3"/>
      <c r="T963" s="3"/>
      <c r="U963" s="3"/>
      <c r="V963" s="3"/>
      <c r="W963" s="233">
        <f t="shared" si="176"/>
        <v>40032</v>
      </c>
    </row>
    <row r="964" spans="1:23" s="234" customFormat="1" x14ac:dyDescent="0.25">
      <c r="A964" s="3"/>
      <c r="B964" s="218">
        <f>+Datos!B955</f>
        <v>2009</v>
      </c>
      <c r="C964" s="219">
        <f>+Datos!C955</f>
        <v>8</v>
      </c>
      <c r="D964" s="220">
        <f>+Datos!D955</f>
        <v>8</v>
      </c>
      <c r="E964" s="221">
        <f>+Datos!E955</f>
        <v>6.4986459900000001E-2</v>
      </c>
      <c r="F964" s="222">
        <f>+Datos!F955</f>
        <v>3.5484736357718276</v>
      </c>
      <c r="G964" s="223">
        <f>+Datos!G955</f>
        <v>1</v>
      </c>
      <c r="H964" s="224">
        <f t="shared" si="171"/>
        <v>3.5484736357718276</v>
      </c>
      <c r="I964" s="225">
        <f t="shared" si="172"/>
        <v>-3.4834871758718275</v>
      </c>
      <c r="J964" s="226">
        <f t="shared" si="173"/>
        <v>15.481513158462532</v>
      </c>
      <c r="K964" s="227">
        <f t="shared" si="168"/>
        <v>49.163331340280713</v>
      </c>
      <c r="L964" s="226">
        <f t="shared" si="179"/>
        <v>-0.29217199845316344</v>
      </c>
      <c r="M964" s="228">
        <f t="shared" si="177"/>
        <v>0.35715845835316345</v>
      </c>
      <c r="N964" s="229">
        <f t="shared" si="178"/>
        <v>3.1913151774186641</v>
      </c>
      <c r="O964" s="229">
        <f t="shared" si="174"/>
        <v>0</v>
      </c>
      <c r="P964" s="229">
        <f t="shared" si="175"/>
        <v>-3.1913151774186641</v>
      </c>
      <c r="Q964" s="230">
        <f t="shared" si="169"/>
        <v>0</v>
      </c>
      <c r="R964" s="231">
        <f t="shared" si="170"/>
        <v>49.163331340280713</v>
      </c>
      <c r="S964" s="3"/>
      <c r="T964" s="3"/>
      <c r="U964" s="3"/>
      <c r="V964" s="3"/>
      <c r="W964" s="233">
        <f t="shared" si="176"/>
        <v>40033</v>
      </c>
    </row>
    <row r="965" spans="1:23" s="234" customFormat="1" x14ac:dyDescent="0.25">
      <c r="A965" s="3"/>
      <c r="B965" s="218">
        <f>+Datos!B956</f>
        <v>2009</v>
      </c>
      <c r="C965" s="219">
        <f>+Datos!C956</f>
        <v>8</v>
      </c>
      <c r="D965" s="220">
        <f>+Datos!D956</f>
        <v>9</v>
      </c>
      <c r="E965" s="221">
        <f>+Datos!E956</f>
        <v>0</v>
      </c>
      <c r="F965" s="222">
        <f>+Datos!F956</f>
        <v>3.5713791473486372</v>
      </c>
      <c r="G965" s="223">
        <f>+Datos!G956</f>
        <v>1</v>
      </c>
      <c r="H965" s="224">
        <f t="shared" si="171"/>
        <v>3.5713791473486372</v>
      </c>
      <c r="I965" s="225">
        <f t="shared" si="172"/>
        <v>-3.5713791473486372</v>
      </c>
      <c r="J965" s="226">
        <f t="shared" si="173"/>
        <v>15.18758685012468</v>
      </c>
      <c r="K965" s="227">
        <f t="shared" si="168"/>
        <v>48.869405031942861</v>
      </c>
      <c r="L965" s="226">
        <f t="shared" si="179"/>
        <v>-0.29392630833785205</v>
      </c>
      <c r="M965" s="228">
        <f t="shared" si="177"/>
        <v>0.29392630833785205</v>
      </c>
      <c r="N965" s="229">
        <f t="shared" si="178"/>
        <v>3.2774528390107851</v>
      </c>
      <c r="O965" s="229">
        <f t="shared" si="174"/>
        <v>0</v>
      </c>
      <c r="P965" s="229">
        <f t="shared" si="175"/>
        <v>-3.2774528390107851</v>
      </c>
      <c r="Q965" s="230">
        <f t="shared" si="169"/>
        <v>0</v>
      </c>
      <c r="R965" s="231">
        <f t="shared" si="170"/>
        <v>48.869405031942861</v>
      </c>
      <c r="S965" s="3"/>
      <c r="T965" s="3"/>
      <c r="U965" s="3"/>
      <c r="V965" s="3"/>
      <c r="W965" s="233">
        <f t="shared" si="176"/>
        <v>40034</v>
      </c>
    </row>
    <row r="966" spans="1:23" s="234" customFormat="1" x14ac:dyDescent="0.25">
      <c r="A966" s="3"/>
      <c r="B966" s="218">
        <f>+Datos!B957</f>
        <v>2009</v>
      </c>
      <c r="C966" s="219">
        <f>+Datos!C957</f>
        <v>8</v>
      </c>
      <c r="D966" s="220">
        <f>+Datos!D957</f>
        <v>10</v>
      </c>
      <c r="E966" s="221">
        <f>+Datos!E957</f>
        <v>0</v>
      </c>
      <c r="F966" s="222">
        <f>+Datos!F957</f>
        <v>3.5946240999626942</v>
      </c>
      <c r="G966" s="223">
        <f>+Datos!G957</f>
        <v>1</v>
      </c>
      <c r="H966" s="224">
        <f t="shared" si="171"/>
        <v>3.5946240999626942</v>
      </c>
      <c r="I966" s="225">
        <f t="shared" si="172"/>
        <v>-3.5946240999626942</v>
      </c>
      <c r="J966" s="226">
        <f t="shared" si="173"/>
        <v>14.897382213396986</v>
      </c>
      <c r="K966" s="227">
        <f t="shared" si="168"/>
        <v>48.579200395215167</v>
      </c>
      <c r="L966" s="226">
        <f t="shared" si="179"/>
        <v>-0.29020463672769381</v>
      </c>
      <c r="M966" s="228">
        <f t="shared" si="177"/>
        <v>0.29020463672769381</v>
      </c>
      <c r="N966" s="229">
        <f t="shared" si="178"/>
        <v>3.3044194632350004</v>
      </c>
      <c r="O966" s="229">
        <f t="shared" si="174"/>
        <v>0</v>
      </c>
      <c r="P966" s="229">
        <f t="shared" si="175"/>
        <v>-3.3044194632350004</v>
      </c>
      <c r="Q966" s="230">
        <f t="shared" si="169"/>
        <v>0</v>
      </c>
      <c r="R966" s="231">
        <f t="shared" si="170"/>
        <v>48.579200395215167</v>
      </c>
      <c r="S966" s="3"/>
      <c r="T966" s="3"/>
      <c r="U966" s="3"/>
      <c r="V966" s="3"/>
      <c r="W966" s="233">
        <f t="shared" si="176"/>
        <v>40035</v>
      </c>
    </row>
    <row r="967" spans="1:23" s="234" customFormat="1" x14ac:dyDescent="0.25">
      <c r="A967" s="3"/>
      <c r="B967" s="218">
        <f>+Datos!B958</f>
        <v>2009</v>
      </c>
      <c r="C967" s="219">
        <f>+Datos!C958</f>
        <v>8</v>
      </c>
      <c r="D967" s="220">
        <f>+Datos!D958</f>
        <v>11</v>
      </c>
      <c r="E967" s="221">
        <f>+Datos!E958</f>
        <v>0</v>
      </c>
      <c r="F967" s="222">
        <f>+Datos!F958</f>
        <v>3.6182023291424459</v>
      </c>
      <c r="G967" s="223">
        <f>+Datos!G958</f>
        <v>1</v>
      </c>
      <c r="H967" s="224">
        <f t="shared" si="171"/>
        <v>3.6182023291424459</v>
      </c>
      <c r="I967" s="225">
        <f t="shared" si="172"/>
        <v>-3.6182023291424459</v>
      </c>
      <c r="J967" s="226">
        <f t="shared" si="173"/>
        <v>14.610873714549067</v>
      </c>
      <c r="K967" s="227">
        <f t="shared" si="168"/>
        <v>48.292691896367245</v>
      </c>
      <c r="L967" s="226">
        <f t="shared" si="179"/>
        <v>-0.28650849884792251</v>
      </c>
      <c r="M967" s="228">
        <f t="shared" si="177"/>
        <v>0.28650849884792251</v>
      </c>
      <c r="N967" s="229">
        <f t="shared" si="178"/>
        <v>3.3316938302945234</v>
      </c>
      <c r="O967" s="229">
        <f t="shared" si="174"/>
        <v>0</v>
      </c>
      <c r="P967" s="229">
        <f t="shared" si="175"/>
        <v>-3.3316938302945234</v>
      </c>
      <c r="Q967" s="230">
        <f t="shared" si="169"/>
        <v>0</v>
      </c>
      <c r="R967" s="231">
        <f t="shared" si="170"/>
        <v>48.292691896367245</v>
      </c>
      <c r="S967" s="3"/>
      <c r="T967" s="3"/>
      <c r="U967" s="3"/>
      <c r="V967" s="3"/>
      <c r="W967" s="233">
        <f t="shared" si="176"/>
        <v>40036</v>
      </c>
    </row>
    <row r="968" spans="1:23" s="234" customFormat="1" x14ac:dyDescent="0.25">
      <c r="A968" s="3"/>
      <c r="B968" s="218">
        <f>+Datos!B959</f>
        <v>2009</v>
      </c>
      <c r="C968" s="219">
        <f>+Datos!C959</f>
        <v>8</v>
      </c>
      <c r="D968" s="220">
        <f>+Datos!D959</f>
        <v>12</v>
      </c>
      <c r="E968" s="221">
        <f>+Datos!E959</f>
        <v>0</v>
      </c>
      <c r="F968" s="222">
        <f>+Datos!F959</f>
        <v>3.6421075528067002</v>
      </c>
      <c r="G968" s="223">
        <f>+Datos!G959</f>
        <v>1</v>
      </c>
      <c r="H968" s="224">
        <f t="shared" si="171"/>
        <v>3.6421075528067002</v>
      </c>
      <c r="I968" s="225">
        <f t="shared" si="172"/>
        <v>-3.6421075528067002</v>
      </c>
      <c r="J968" s="226">
        <f t="shared" si="173"/>
        <v>14.328036935175311</v>
      </c>
      <c r="K968" s="227">
        <f t="shared" si="168"/>
        <v>48.009855116993492</v>
      </c>
      <c r="L968" s="226">
        <f t="shared" si="179"/>
        <v>-0.28283677937375273</v>
      </c>
      <c r="M968" s="228">
        <f t="shared" si="177"/>
        <v>0.28283677937375273</v>
      </c>
      <c r="N968" s="229">
        <f t="shared" si="178"/>
        <v>3.3592707734329474</v>
      </c>
      <c r="O968" s="229">
        <f t="shared" si="174"/>
        <v>0</v>
      </c>
      <c r="P968" s="229">
        <f t="shared" si="175"/>
        <v>-3.3592707734329474</v>
      </c>
      <c r="Q968" s="230">
        <f t="shared" si="169"/>
        <v>0</v>
      </c>
      <c r="R968" s="231">
        <f t="shared" si="170"/>
        <v>48.009855116993492</v>
      </c>
      <c r="S968" s="3"/>
      <c r="T968" s="3"/>
      <c r="U968" s="3"/>
      <c r="V968" s="3"/>
      <c r="W968" s="233">
        <f t="shared" si="176"/>
        <v>40037</v>
      </c>
    </row>
    <row r="969" spans="1:23" s="234" customFormat="1" x14ac:dyDescent="0.25">
      <c r="A969" s="3"/>
      <c r="B969" s="218">
        <f>+Datos!B960</f>
        <v>2009</v>
      </c>
      <c r="C969" s="219">
        <f>+Datos!C960</f>
        <v>8</v>
      </c>
      <c r="D969" s="220">
        <f>+Datos!D960</f>
        <v>13</v>
      </c>
      <c r="E969" s="221">
        <f>+Datos!E960</f>
        <v>0</v>
      </c>
      <c r="F969" s="222">
        <f>+Datos!F960</f>
        <v>3.6663333712646433</v>
      </c>
      <c r="G969" s="223">
        <f>+Datos!G960</f>
        <v>1</v>
      </c>
      <c r="H969" s="224">
        <f t="shared" si="171"/>
        <v>3.6663333712646433</v>
      </c>
      <c r="I969" s="225">
        <f t="shared" si="172"/>
        <v>-3.6663333712646433</v>
      </c>
      <c r="J969" s="226">
        <f t="shared" si="173"/>
        <v>14.048848495256363</v>
      </c>
      <c r="K969" s="227">
        <f t="shared" si="168"/>
        <v>47.730666677074545</v>
      </c>
      <c r="L969" s="226">
        <f t="shared" si="179"/>
        <v>-0.27918843991894704</v>
      </c>
      <c r="M969" s="228">
        <f t="shared" si="177"/>
        <v>0.27918843991894704</v>
      </c>
      <c r="N969" s="229">
        <f t="shared" si="178"/>
        <v>3.3871449313456963</v>
      </c>
      <c r="O969" s="229">
        <f t="shared" si="174"/>
        <v>0</v>
      </c>
      <c r="P969" s="229">
        <f t="shared" si="175"/>
        <v>-3.3871449313456963</v>
      </c>
      <c r="Q969" s="230">
        <f t="shared" si="169"/>
        <v>0</v>
      </c>
      <c r="R969" s="231">
        <f t="shared" si="170"/>
        <v>47.730666677074545</v>
      </c>
      <c r="S969" s="3"/>
      <c r="T969" s="3"/>
      <c r="U969" s="3"/>
      <c r="V969" s="3"/>
      <c r="W969" s="233">
        <f t="shared" si="176"/>
        <v>40038</v>
      </c>
    </row>
    <row r="970" spans="1:23" s="234" customFormat="1" x14ac:dyDescent="0.25">
      <c r="A970" s="3"/>
      <c r="B970" s="218">
        <f>+Datos!B961</f>
        <v>2009</v>
      </c>
      <c r="C970" s="219">
        <f>+Datos!C961</f>
        <v>8</v>
      </c>
      <c r="D970" s="220">
        <f>+Datos!D961</f>
        <v>14</v>
      </c>
      <c r="E970" s="221">
        <f>+Datos!E961</f>
        <v>0</v>
      </c>
      <c r="F970" s="222">
        <f>+Datos!F961</f>
        <v>3.6908732672158187</v>
      </c>
      <c r="G970" s="223">
        <f>+Datos!G961</f>
        <v>1</v>
      </c>
      <c r="H970" s="224">
        <f t="shared" si="171"/>
        <v>3.6908732672158187</v>
      </c>
      <c r="I970" s="225">
        <f t="shared" si="172"/>
        <v>-3.6908732672158187</v>
      </c>
      <c r="J970" s="226">
        <f t="shared" si="173"/>
        <v>13.773285977816382</v>
      </c>
      <c r="K970" s="227">
        <f t="shared" si="168"/>
        <v>47.455104159634558</v>
      </c>
      <c r="L970" s="226">
        <f t="shared" si="179"/>
        <v>-0.27556251743998672</v>
      </c>
      <c r="M970" s="228">
        <f t="shared" si="177"/>
        <v>0.27556251743998672</v>
      </c>
      <c r="N970" s="229">
        <f t="shared" si="178"/>
        <v>3.4153107497758319</v>
      </c>
      <c r="O970" s="229">
        <f t="shared" si="174"/>
        <v>0</v>
      </c>
      <c r="P970" s="229">
        <f t="shared" si="175"/>
        <v>-3.4153107497758319</v>
      </c>
      <c r="Q970" s="230">
        <f t="shared" si="169"/>
        <v>0</v>
      </c>
      <c r="R970" s="231">
        <f t="shared" si="170"/>
        <v>47.455104159634558</v>
      </c>
      <c r="S970" s="3"/>
      <c r="T970" s="3"/>
      <c r="U970" s="3"/>
      <c r="V970" s="3"/>
      <c r="W970" s="233">
        <f t="shared" si="176"/>
        <v>40039</v>
      </c>
    </row>
    <row r="971" spans="1:23" s="234" customFormat="1" x14ac:dyDescent="0.25">
      <c r="A971" s="3"/>
      <c r="B971" s="218">
        <f>+Datos!B962</f>
        <v>2009</v>
      </c>
      <c r="C971" s="219">
        <f>+Datos!C962</f>
        <v>8</v>
      </c>
      <c r="D971" s="220">
        <f>+Datos!D962</f>
        <v>15</v>
      </c>
      <c r="E971" s="221">
        <f>+Datos!E962</f>
        <v>0</v>
      </c>
      <c r="F971" s="222">
        <f>+Datos!F962</f>
        <v>3.7157206057501373</v>
      </c>
      <c r="G971" s="223">
        <f>+Datos!G962</f>
        <v>1</v>
      </c>
      <c r="H971" s="224">
        <f t="shared" si="171"/>
        <v>3.7157206057501373</v>
      </c>
      <c r="I971" s="225">
        <f t="shared" si="172"/>
        <v>-3.7157206057501373</v>
      </c>
      <c r="J971" s="226">
        <f t="shared" si="173"/>
        <v>13.50132785519563</v>
      </c>
      <c r="K971" s="227">
        <f t="shared" si="168"/>
        <v>47.183146037013813</v>
      </c>
      <c r="L971" s="226">
        <f t="shared" si="179"/>
        <v>-0.27195812262074526</v>
      </c>
      <c r="M971" s="228">
        <f t="shared" si="177"/>
        <v>0.27195812262074526</v>
      </c>
      <c r="N971" s="229">
        <f t="shared" si="178"/>
        <v>3.443762483129392</v>
      </c>
      <c r="O971" s="229">
        <f t="shared" si="174"/>
        <v>0</v>
      </c>
      <c r="P971" s="229">
        <f t="shared" si="175"/>
        <v>-3.443762483129392</v>
      </c>
      <c r="Q971" s="230">
        <f t="shared" si="169"/>
        <v>0</v>
      </c>
      <c r="R971" s="231">
        <f t="shared" si="170"/>
        <v>47.183146037013813</v>
      </c>
      <c r="S971" s="3"/>
      <c r="T971" s="3"/>
      <c r="U971" s="3"/>
      <c r="V971" s="3"/>
      <c r="W971" s="233">
        <f t="shared" si="176"/>
        <v>40040</v>
      </c>
    </row>
    <row r="972" spans="1:23" s="234" customFormat="1" x14ac:dyDescent="0.25">
      <c r="A972" s="3"/>
      <c r="B972" s="218">
        <f>+Datos!B963</f>
        <v>2009</v>
      </c>
      <c r="C972" s="219">
        <f>+Datos!C963</f>
        <v>8</v>
      </c>
      <c r="D972" s="220">
        <f>+Datos!D963</f>
        <v>16</v>
      </c>
      <c r="E972" s="221">
        <f>+Datos!E963</f>
        <v>0</v>
      </c>
      <c r="F972" s="222">
        <f>+Datos!F963</f>
        <v>3.7408686343478852</v>
      </c>
      <c r="G972" s="223">
        <f>+Datos!G963</f>
        <v>1</v>
      </c>
      <c r="H972" s="224">
        <f t="shared" si="171"/>
        <v>3.7408686343478852</v>
      </c>
      <c r="I972" s="225">
        <f t="shared" si="172"/>
        <v>-3.7408686343478852</v>
      </c>
      <c r="J972" s="226">
        <f t="shared" si="173"/>
        <v>13.232953416959477</v>
      </c>
      <c r="K972" s="227">
        <f t="shared" si="168"/>
        <v>46.914771598777655</v>
      </c>
      <c r="L972" s="226">
        <f t="shared" si="179"/>
        <v>-0.26837443823615814</v>
      </c>
      <c r="M972" s="228">
        <f t="shared" si="177"/>
        <v>0.26837443823615814</v>
      </c>
      <c r="N972" s="229">
        <f t="shared" si="178"/>
        <v>3.472494196111727</v>
      </c>
      <c r="O972" s="229">
        <f t="shared" si="174"/>
        <v>0</v>
      </c>
      <c r="P972" s="229">
        <f t="shared" si="175"/>
        <v>-3.472494196111727</v>
      </c>
      <c r="Q972" s="230">
        <f t="shared" si="169"/>
        <v>0</v>
      </c>
      <c r="R972" s="231">
        <f t="shared" si="170"/>
        <v>46.914771598777655</v>
      </c>
      <c r="S972" s="3"/>
      <c r="T972" s="3"/>
      <c r="U972" s="3"/>
      <c r="V972" s="3"/>
      <c r="W972" s="233">
        <f t="shared" si="176"/>
        <v>40041</v>
      </c>
    </row>
    <row r="973" spans="1:23" s="234" customFormat="1" x14ac:dyDescent="0.25">
      <c r="A973" s="3"/>
      <c r="B973" s="218">
        <f>+Datos!B964</f>
        <v>2009</v>
      </c>
      <c r="C973" s="219">
        <f>+Datos!C964</f>
        <v>8</v>
      </c>
      <c r="D973" s="220">
        <f>+Datos!D964</f>
        <v>17</v>
      </c>
      <c r="E973" s="221">
        <f>+Datos!E964</f>
        <v>0.519891679</v>
      </c>
      <c r="F973" s="222">
        <f>+Datos!F964</f>
        <v>3.7663104828797125</v>
      </c>
      <c r="G973" s="223">
        <f>+Datos!G964</f>
        <v>1</v>
      </c>
      <c r="H973" s="224">
        <f t="shared" si="171"/>
        <v>3.7663104828797125</v>
      </c>
      <c r="I973" s="225">
        <f t="shared" si="172"/>
        <v>-3.2464188038797124</v>
      </c>
      <c r="J973" s="226">
        <f t="shared" si="173"/>
        <v>13.004378800843199</v>
      </c>
      <c r="K973" s="227">
        <f t="shared" si="168"/>
        <v>46.686196982661379</v>
      </c>
      <c r="L973" s="226">
        <f t="shared" si="179"/>
        <v>-0.22857461611627627</v>
      </c>
      <c r="M973" s="228">
        <f t="shared" si="177"/>
        <v>0.74846629511627627</v>
      </c>
      <c r="N973" s="229">
        <f t="shared" si="178"/>
        <v>3.0178441877634361</v>
      </c>
      <c r="O973" s="229">
        <f t="shared" si="174"/>
        <v>0</v>
      </c>
      <c r="P973" s="229">
        <f t="shared" si="175"/>
        <v>-3.0178441877634361</v>
      </c>
      <c r="Q973" s="230">
        <f t="shared" si="169"/>
        <v>0</v>
      </c>
      <c r="R973" s="231">
        <f t="shared" si="170"/>
        <v>46.686196982661379</v>
      </c>
      <c r="S973" s="3"/>
      <c r="T973" s="3"/>
      <c r="U973" s="3"/>
      <c r="V973" s="3"/>
      <c r="W973" s="233">
        <f t="shared" si="176"/>
        <v>40042</v>
      </c>
    </row>
    <row r="974" spans="1:23" s="234" customFormat="1" x14ac:dyDescent="0.25">
      <c r="A974" s="3"/>
      <c r="B974" s="218">
        <f>+Datos!B965</f>
        <v>2009</v>
      </c>
      <c r="C974" s="219">
        <f>+Datos!C965</f>
        <v>8</v>
      </c>
      <c r="D974" s="220">
        <f>+Datos!D965</f>
        <v>18</v>
      </c>
      <c r="E974" s="221">
        <f>+Datos!E965</f>
        <v>0</v>
      </c>
      <c r="F974" s="222">
        <f>+Datos!F965</f>
        <v>3.7920391636066335</v>
      </c>
      <c r="G974" s="223">
        <f>+Datos!G965</f>
        <v>1</v>
      </c>
      <c r="H974" s="224">
        <f t="shared" si="171"/>
        <v>3.7920391636066335</v>
      </c>
      <c r="I974" s="225">
        <f t="shared" si="172"/>
        <v>-3.7920391636066335</v>
      </c>
      <c r="J974" s="226">
        <f t="shared" si="173"/>
        <v>12.742382477830345</v>
      </c>
      <c r="K974" s="227">
        <f t="shared" ref="K974:K1037" si="180">+J974+$U$21</f>
        <v>46.424200659648527</v>
      </c>
      <c r="L974" s="226">
        <f t="shared" si="179"/>
        <v>-0.26199632301285192</v>
      </c>
      <c r="M974" s="228">
        <f t="shared" si="177"/>
        <v>0.26199632301285192</v>
      </c>
      <c r="N974" s="229">
        <f t="shared" si="178"/>
        <v>3.5300428405937816</v>
      </c>
      <c r="O974" s="229">
        <f t="shared" si="174"/>
        <v>0</v>
      </c>
      <c r="P974" s="229">
        <f t="shared" si="175"/>
        <v>-3.5300428405937816</v>
      </c>
      <c r="Q974" s="230">
        <f t="shared" ref="Q974:Q1037" si="181">IF(K974-$U$15&gt;0,K974-$U$15,0)</f>
        <v>0</v>
      </c>
      <c r="R974" s="231">
        <f t="shared" ref="R974:R1037" si="182">+O974+K974</f>
        <v>46.424200659648527</v>
      </c>
      <c r="S974" s="3"/>
      <c r="T974" s="3"/>
      <c r="U974" s="3"/>
      <c r="V974" s="3"/>
      <c r="W974" s="233">
        <f t="shared" si="176"/>
        <v>40043</v>
      </c>
    </row>
    <row r="975" spans="1:23" s="234" customFormat="1" x14ac:dyDescent="0.25">
      <c r="A975" s="3"/>
      <c r="B975" s="218">
        <f>+Datos!B966</f>
        <v>2009</v>
      </c>
      <c r="C975" s="219">
        <f>+Datos!C966</f>
        <v>8</v>
      </c>
      <c r="D975" s="220">
        <f>+Datos!D966</f>
        <v>19</v>
      </c>
      <c r="E975" s="221">
        <f>+Datos!E966</f>
        <v>0</v>
      </c>
      <c r="F975" s="222">
        <f>+Datos!F966</f>
        <v>3.8180475711800446</v>
      </c>
      <c r="G975" s="223">
        <f>+Datos!G966</f>
        <v>1</v>
      </c>
      <c r="H975" s="224">
        <f t="shared" ref="H975:H1038" si="183">+F975*G975</f>
        <v>3.8180475711800446</v>
      </c>
      <c r="I975" s="225">
        <f t="shared" ref="I975:I1038" si="184">+E975-H975</f>
        <v>-3.8180475711800446</v>
      </c>
      <c r="J975" s="226">
        <f t="shared" ref="J975:J1038" si="185">IF(I975&lt;0,J974*EXP(I975/$U$20),IF((I975+J974)&gt;$U$20,+$U$20,I975+J974))</f>
        <v>12.483921767180664</v>
      </c>
      <c r="K975" s="227">
        <f t="shared" si="180"/>
        <v>46.165739948998848</v>
      </c>
      <c r="L975" s="226">
        <f t="shared" si="179"/>
        <v>-0.25846071064967902</v>
      </c>
      <c r="M975" s="228">
        <f t="shared" si="177"/>
        <v>0.25846071064967902</v>
      </c>
      <c r="N975" s="229">
        <f t="shared" si="178"/>
        <v>3.5595868605303655</v>
      </c>
      <c r="O975" s="229">
        <f t="shared" ref="O975:O1038" si="186">IF(K974+I975-$U$14&gt;0,K974+I975-$U$14,0)</f>
        <v>0</v>
      </c>
      <c r="P975" s="229">
        <f t="shared" ref="P975:P1038" si="187">+IF(N975&gt;0,(-1)*N975,O975)</f>
        <v>-3.5595868605303655</v>
      </c>
      <c r="Q975" s="230">
        <f t="shared" si="181"/>
        <v>0</v>
      </c>
      <c r="R975" s="231">
        <f t="shared" si="182"/>
        <v>46.165739948998848</v>
      </c>
      <c r="S975" s="3"/>
      <c r="T975" s="3"/>
      <c r="U975" s="3"/>
      <c r="V975" s="3"/>
      <c r="W975" s="233">
        <f t="shared" ref="W975:W1038" si="188">+DATE(B975,C975,D975)</f>
        <v>40044</v>
      </c>
    </row>
    <row r="976" spans="1:23" s="234" customFormat="1" x14ac:dyDescent="0.25">
      <c r="A976" s="3"/>
      <c r="B976" s="218">
        <f>+Datos!B967</f>
        <v>2009</v>
      </c>
      <c r="C976" s="219">
        <f>+Datos!C967</f>
        <v>8</v>
      </c>
      <c r="D976" s="220">
        <f>+Datos!D967</f>
        <v>20</v>
      </c>
      <c r="E976" s="221">
        <f>+Datos!E967</f>
        <v>0</v>
      </c>
      <c r="F976" s="222">
        <f>+Datos!F967</f>
        <v>3.8443284826417026</v>
      </c>
      <c r="G976" s="223">
        <f>+Datos!G967</f>
        <v>1</v>
      </c>
      <c r="H976" s="224">
        <f t="shared" si="183"/>
        <v>3.8443284826417026</v>
      </c>
      <c r="I976" s="225">
        <f t="shared" si="184"/>
        <v>-3.8443284826417026</v>
      </c>
      <c r="J976" s="226">
        <f t="shared" si="185"/>
        <v>12.228978489321491</v>
      </c>
      <c r="K976" s="227">
        <f t="shared" si="180"/>
        <v>45.910796671139671</v>
      </c>
      <c r="L976" s="226">
        <f t="shared" si="179"/>
        <v>-0.25494327785917648</v>
      </c>
      <c r="M976" s="228">
        <f t="shared" ref="M976:M1039" si="189">IF(I976&gt;=0,+H976,+E976+ABS(L976))</f>
        <v>0.25494327785917648</v>
      </c>
      <c r="N976" s="229">
        <f t="shared" ref="N976:N1039" si="190">+H976-M976</f>
        <v>3.5893852047825261</v>
      </c>
      <c r="O976" s="229">
        <f t="shared" si="186"/>
        <v>0</v>
      </c>
      <c r="P976" s="229">
        <f t="shared" si="187"/>
        <v>-3.5893852047825261</v>
      </c>
      <c r="Q976" s="230">
        <f t="shared" si="181"/>
        <v>0</v>
      </c>
      <c r="R976" s="231">
        <f t="shared" si="182"/>
        <v>45.910796671139671</v>
      </c>
      <c r="S976" s="3"/>
      <c r="T976" s="3"/>
      <c r="U976" s="3"/>
      <c r="V976" s="3"/>
      <c r="W976" s="233">
        <f t="shared" si="188"/>
        <v>40045</v>
      </c>
    </row>
    <row r="977" spans="1:23" s="234" customFormat="1" x14ac:dyDescent="0.25">
      <c r="A977" s="3"/>
      <c r="B977" s="218">
        <f>+Datos!B968</f>
        <v>2009</v>
      </c>
      <c r="C977" s="219">
        <f>+Datos!C968</f>
        <v>8</v>
      </c>
      <c r="D977" s="220">
        <f>+Datos!D968</f>
        <v>21</v>
      </c>
      <c r="E977" s="221">
        <f>+Datos!E968</f>
        <v>0</v>
      </c>
      <c r="F977" s="222">
        <f>+Datos!F968</f>
        <v>3.870874557423718</v>
      </c>
      <c r="G977" s="223">
        <f>+Datos!G968</f>
        <v>1</v>
      </c>
      <c r="H977" s="224">
        <f t="shared" si="183"/>
        <v>3.870874557423718</v>
      </c>
      <c r="I977" s="225">
        <f t="shared" si="184"/>
        <v>-3.870874557423718</v>
      </c>
      <c r="J977" s="226">
        <f t="shared" si="185"/>
        <v>11.977534948154462</v>
      </c>
      <c r="K977" s="227">
        <f t="shared" si="180"/>
        <v>45.659353129972644</v>
      </c>
      <c r="L977" s="226">
        <f t="shared" ref="L977:L1040" si="191">+K977-K976</f>
        <v>-0.25144354116702772</v>
      </c>
      <c r="M977" s="228">
        <f t="shared" si="189"/>
        <v>0.25144354116702772</v>
      </c>
      <c r="N977" s="229">
        <f t="shared" si="190"/>
        <v>3.6194310162566903</v>
      </c>
      <c r="O977" s="229">
        <f t="shared" si="186"/>
        <v>0</v>
      </c>
      <c r="P977" s="229">
        <f t="shared" si="187"/>
        <v>-3.6194310162566903</v>
      </c>
      <c r="Q977" s="230">
        <f t="shared" si="181"/>
        <v>0</v>
      </c>
      <c r="R977" s="231">
        <f t="shared" si="182"/>
        <v>45.659353129972644</v>
      </c>
      <c r="S977" s="3"/>
      <c r="T977" s="3"/>
      <c r="U977" s="3"/>
      <c r="V977" s="3"/>
      <c r="W977" s="233">
        <f t="shared" si="188"/>
        <v>40046</v>
      </c>
    </row>
    <row r="978" spans="1:23" s="234" customFormat="1" x14ac:dyDescent="0.25">
      <c r="A978" s="3"/>
      <c r="B978" s="218">
        <f>+Datos!B969</f>
        <v>2009</v>
      </c>
      <c r="C978" s="219">
        <f>+Datos!C969</f>
        <v>8</v>
      </c>
      <c r="D978" s="220">
        <f>+Datos!D969</f>
        <v>22</v>
      </c>
      <c r="E978" s="221">
        <f>+Datos!E969</f>
        <v>0</v>
      </c>
      <c r="F978" s="222">
        <f>+Datos!F969</f>
        <v>3.8976783373485762</v>
      </c>
      <c r="G978" s="223">
        <f>+Datos!G969</f>
        <v>1</v>
      </c>
      <c r="H978" s="224">
        <f t="shared" si="183"/>
        <v>3.8976783373485762</v>
      </c>
      <c r="I978" s="225">
        <f t="shared" si="184"/>
        <v>-3.8976783373485762</v>
      </c>
      <c r="J978" s="226">
        <f t="shared" si="185"/>
        <v>11.729573869105955</v>
      </c>
      <c r="K978" s="227">
        <f t="shared" si="180"/>
        <v>45.411392050924135</v>
      </c>
      <c r="L978" s="226">
        <f t="shared" si="191"/>
        <v>-0.24796107904850828</v>
      </c>
      <c r="M978" s="228">
        <f t="shared" si="189"/>
        <v>0.24796107904850828</v>
      </c>
      <c r="N978" s="229">
        <f t="shared" si="190"/>
        <v>3.6497172583000679</v>
      </c>
      <c r="O978" s="229">
        <f t="shared" si="186"/>
        <v>0</v>
      </c>
      <c r="P978" s="229">
        <f t="shared" si="187"/>
        <v>-3.6497172583000679</v>
      </c>
      <c r="Q978" s="230">
        <f t="shared" si="181"/>
        <v>0</v>
      </c>
      <c r="R978" s="231">
        <f t="shared" si="182"/>
        <v>45.411392050924135</v>
      </c>
      <c r="S978" s="3"/>
      <c r="T978" s="3"/>
      <c r="U978" s="3"/>
      <c r="V978" s="3"/>
      <c r="W978" s="233">
        <f t="shared" si="188"/>
        <v>40047</v>
      </c>
    </row>
    <row r="979" spans="1:23" s="234" customFormat="1" x14ac:dyDescent="0.25">
      <c r="A979" s="3"/>
      <c r="B979" s="218">
        <f>+Datos!B970</f>
        <v>2009</v>
      </c>
      <c r="C979" s="219">
        <f>+Datos!C970</f>
        <v>8</v>
      </c>
      <c r="D979" s="220">
        <f>+Datos!D970</f>
        <v>23</v>
      </c>
      <c r="E979" s="221">
        <f>+Datos!E970</f>
        <v>0</v>
      </c>
      <c r="F979" s="222">
        <f>+Datos!F970</f>
        <v>3.9247322466291443</v>
      </c>
      <c r="G979" s="223">
        <f>+Datos!G970</f>
        <v>1</v>
      </c>
      <c r="H979" s="224">
        <f t="shared" si="183"/>
        <v>3.9247322466291443</v>
      </c>
      <c r="I979" s="225">
        <f t="shared" si="184"/>
        <v>-3.9247322466291443</v>
      </c>
      <c r="J979" s="226">
        <f t="shared" si="185"/>
        <v>11.485078338988382</v>
      </c>
      <c r="K979" s="227">
        <f t="shared" si="180"/>
        <v>45.16689652080656</v>
      </c>
      <c r="L979" s="226">
        <f t="shared" si="191"/>
        <v>-0.2444955301175753</v>
      </c>
      <c r="M979" s="228">
        <f t="shared" si="189"/>
        <v>0.2444955301175753</v>
      </c>
      <c r="N979" s="229">
        <f t="shared" si="190"/>
        <v>3.680236716511569</v>
      </c>
      <c r="O979" s="229">
        <f t="shared" si="186"/>
        <v>0</v>
      </c>
      <c r="P979" s="229">
        <f t="shared" si="187"/>
        <v>-3.680236716511569</v>
      </c>
      <c r="Q979" s="230">
        <f t="shared" si="181"/>
        <v>0</v>
      </c>
      <c r="R979" s="231">
        <f t="shared" si="182"/>
        <v>45.16689652080656</v>
      </c>
      <c r="S979" s="3"/>
      <c r="T979" s="3"/>
      <c r="U979" s="3"/>
      <c r="V979" s="3"/>
      <c r="W979" s="233">
        <f t="shared" si="188"/>
        <v>40048</v>
      </c>
    </row>
    <row r="980" spans="1:23" s="234" customFormat="1" x14ac:dyDescent="0.25">
      <c r="A980" s="3"/>
      <c r="B980" s="218">
        <f>+Datos!B971</f>
        <v>2009</v>
      </c>
      <c r="C980" s="219">
        <f>+Datos!C971</f>
        <v>8</v>
      </c>
      <c r="D980" s="220">
        <f>+Datos!D971</f>
        <v>24</v>
      </c>
      <c r="E980" s="221">
        <f>+Datos!E971</f>
        <v>0</v>
      </c>
      <c r="F980" s="222">
        <f>+Datos!F971</f>
        <v>3.9520285918686575</v>
      </c>
      <c r="G980" s="223">
        <f>+Datos!G971</f>
        <v>1</v>
      </c>
      <c r="H980" s="224">
        <f t="shared" si="183"/>
        <v>3.9520285918686575</v>
      </c>
      <c r="I980" s="225">
        <f t="shared" si="184"/>
        <v>-3.9520285918686575</v>
      </c>
      <c r="J980" s="226">
        <f t="shared" si="185"/>
        <v>11.244031747697028</v>
      </c>
      <c r="K980" s="227">
        <f t="shared" si="180"/>
        <v>44.925849929515209</v>
      </c>
      <c r="L980" s="226">
        <f t="shared" si="191"/>
        <v>-0.24104659129135086</v>
      </c>
      <c r="M980" s="228">
        <f t="shared" si="189"/>
        <v>0.24104659129135086</v>
      </c>
      <c r="N980" s="229">
        <f t="shared" si="190"/>
        <v>3.7109820005773066</v>
      </c>
      <c r="O980" s="229">
        <f t="shared" si="186"/>
        <v>0</v>
      </c>
      <c r="P980" s="229">
        <f t="shared" si="187"/>
        <v>-3.7109820005773066</v>
      </c>
      <c r="Q980" s="230">
        <f t="shared" si="181"/>
        <v>0</v>
      </c>
      <c r="R980" s="231">
        <f t="shared" si="182"/>
        <v>44.925849929515209</v>
      </c>
      <c r="S980" s="3"/>
      <c r="T980" s="3"/>
      <c r="U980" s="3"/>
      <c r="V980" s="3"/>
      <c r="W980" s="233">
        <f t="shared" si="188"/>
        <v>40049</v>
      </c>
    </row>
    <row r="981" spans="1:23" s="234" customFormat="1" x14ac:dyDescent="0.25">
      <c r="A981" s="3"/>
      <c r="B981" s="218">
        <f>+Datos!B972</f>
        <v>2009</v>
      </c>
      <c r="C981" s="219">
        <f>+Datos!C972</f>
        <v>8</v>
      </c>
      <c r="D981" s="220">
        <f>+Datos!D972</f>
        <v>25</v>
      </c>
      <c r="E981" s="221">
        <f>+Datos!E972</f>
        <v>0</v>
      </c>
      <c r="F981" s="222">
        <f>+Datos!F972</f>
        <v>3.979559562060679</v>
      </c>
      <c r="G981" s="223">
        <f>+Datos!G972</f>
        <v>1</v>
      </c>
      <c r="H981" s="224">
        <f t="shared" si="183"/>
        <v>3.979559562060679</v>
      </c>
      <c r="I981" s="225">
        <f t="shared" si="184"/>
        <v>-3.979559562060679</v>
      </c>
      <c r="J981" s="226">
        <f t="shared" si="185"/>
        <v>11.006417731766701</v>
      </c>
      <c r="K981" s="227">
        <f t="shared" si="180"/>
        <v>44.688235913584883</v>
      </c>
      <c r="L981" s="226">
        <f t="shared" si="191"/>
        <v>-0.23761401593032616</v>
      </c>
      <c r="M981" s="228">
        <f t="shared" si="189"/>
        <v>0.23761401593032616</v>
      </c>
      <c r="N981" s="229">
        <f t="shared" si="190"/>
        <v>3.7419455461303528</v>
      </c>
      <c r="O981" s="229">
        <f t="shared" si="186"/>
        <v>0</v>
      </c>
      <c r="P981" s="229">
        <f t="shared" si="187"/>
        <v>-3.7419455461303528</v>
      </c>
      <c r="Q981" s="230">
        <f t="shared" si="181"/>
        <v>0</v>
      </c>
      <c r="R981" s="231">
        <f t="shared" si="182"/>
        <v>44.688235913584883</v>
      </c>
      <c r="S981" s="3"/>
      <c r="T981" s="3"/>
      <c r="U981" s="3"/>
      <c r="V981" s="3"/>
      <c r="W981" s="233">
        <f t="shared" si="188"/>
        <v>40050</v>
      </c>
    </row>
    <row r="982" spans="1:23" s="234" customFormat="1" x14ac:dyDescent="0.25">
      <c r="A982" s="3"/>
      <c r="B982" s="218">
        <f>+Datos!B973</f>
        <v>2009</v>
      </c>
      <c r="C982" s="219">
        <f>+Datos!C973</f>
        <v>8</v>
      </c>
      <c r="D982" s="220">
        <f>+Datos!D973</f>
        <v>26</v>
      </c>
      <c r="E982" s="221">
        <f>+Datos!E973</f>
        <v>0</v>
      </c>
      <c r="F982" s="222">
        <f>+Datos!F973</f>
        <v>4.0073172285892049</v>
      </c>
      <c r="G982" s="223">
        <f>+Datos!G973</f>
        <v>1</v>
      </c>
      <c r="H982" s="224">
        <f t="shared" si="183"/>
        <v>4.0073172285892049</v>
      </c>
      <c r="I982" s="225">
        <f t="shared" si="184"/>
        <v>-4.0073172285892049</v>
      </c>
      <c r="J982" s="226">
        <f t="shared" si="185"/>
        <v>10.772220119811623</v>
      </c>
      <c r="K982" s="227">
        <f t="shared" si="180"/>
        <v>44.454038301629801</v>
      </c>
      <c r="L982" s="226">
        <f t="shared" si="191"/>
        <v>-0.23419761195508215</v>
      </c>
      <c r="M982" s="228">
        <f t="shared" si="189"/>
        <v>0.23419761195508215</v>
      </c>
      <c r="N982" s="229">
        <f t="shared" si="190"/>
        <v>3.7731196166341228</v>
      </c>
      <c r="O982" s="229">
        <f t="shared" si="186"/>
        <v>0</v>
      </c>
      <c r="P982" s="229">
        <f t="shared" si="187"/>
        <v>-3.7731196166341228</v>
      </c>
      <c r="Q982" s="230">
        <f t="shared" si="181"/>
        <v>0</v>
      </c>
      <c r="R982" s="231">
        <f t="shared" si="182"/>
        <v>44.454038301629801</v>
      </c>
      <c r="S982" s="3"/>
      <c r="T982" s="3"/>
      <c r="U982" s="3"/>
      <c r="V982" s="3"/>
      <c r="W982" s="233">
        <f t="shared" si="188"/>
        <v>40051</v>
      </c>
    </row>
    <row r="983" spans="1:23" s="234" customFormat="1" x14ac:dyDescent="0.25">
      <c r="A983" s="3"/>
      <c r="B983" s="218">
        <f>+Datos!B974</f>
        <v>2009</v>
      </c>
      <c r="C983" s="219">
        <f>+Datos!C974</f>
        <v>8</v>
      </c>
      <c r="D983" s="220">
        <f>+Datos!D974</f>
        <v>27</v>
      </c>
      <c r="E983" s="221">
        <f>+Datos!E974</f>
        <v>0</v>
      </c>
      <c r="F983" s="222">
        <f>+Datos!F974</f>
        <v>4.0352935452285443</v>
      </c>
      <c r="G983" s="223">
        <f>+Datos!G974</f>
        <v>1</v>
      </c>
      <c r="H983" s="224">
        <f t="shared" si="183"/>
        <v>4.0352935452285443</v>
      </c>
      <c r="I983" s="225">
        <f t="shared" si="184"/>
        <v>-4.0352935452285443</v>
      </c>
      <c r="J983" s="226">
        <f t="shared" si="185"/>
        <v>10.54142287987113</v>
      </c>
      <c r="K983" s="227">
        <f t="shared" si="180"/>
        <v>44.223241061689308</v>
      </c>
      <c r="L983" s="226">
        <f t="shared" si="191"/>
        <v>-0.23079723994049317</v>
      </c>
      <c r="M983" s="228">
        <f t="shared" si="189"/>
        <v>0.23079723994049317</v>
      </c>
      <c r="N983" s="229">
        <f t="shared" si="190"/>
        <v>3.8044963052880512</v>
      </c>
      <c r="O983" s="229">
        <f t="shared" si="186"/>
        <v>0</v>
      </c>
      <c r="P983" s="229">
        <f t="shared" si="187"/>
        <v>-3.8044963052880512</v>
      </c>
      <c r="Q983" s="230">
        <f t="shared" si="181"/>
        <v>0</v>
      </c>
      <c r="R983" s="231">
        <f t="shared" si="182"/>
        <v>44.223241061689308</v>
      </c>
      <c r="S983" s="3"/>
      <c r="T983" s="3"/>
      <c r="U983" s="3"/>
      <c r="V983" s="3"/>
      <c r="W983" s="233">
        <f t="shared" si="188"/>
        <v>40052</v>
      </c>
    </row>
    <row r="984" spans="1:23" s="234" customFormat="1" x14ac:dyDescent="0.25">
      <c r="A984" s="3"/>
      <c r="B984" s="218">
        <f>+Datos!B975</f>
        <v>2009</v>
      </c>
      <c r="C984" s="219">
        <f>+Datos!C975</f>
        <v>8</v>
      </c>
      <c r="D984" s="220">
        <f>+Datos!D975</f>
        <v>28</v>
      </c>
      <c r="E984" s="221">
        <f>+Datos!E975</f>
        <v>0</v>
      </c>
      <c r="F984" s="222">
        <f>+Datos!F975</f>
        <v>4.0634803481434085</v>
      </c>
      <c r="G984" s="223">
        <f>+Datos!G975</f>
        <v>1</v>
      </c>
      <c r="H984" s="224">
        <f t="shared" si="183"/>
        <v>4.0634803481434085</v>
      </c>
      <c r="I984" s="225">
        <f t="shared" si="184"/>
        <v>-4.0634803481434085</v>
      </c>
      <c r="J984" s="226">
        <f t="shared" si="185"/>
        <v>10.314010068682627</v>
      </c>
      <c r="K984" s="227">
        <f t="shared" si="180"/>
        <v>43.995828250500807</v>
      </c>
      <c r="L984" s="226">
        <f t="shared" si="191"/>
        <v>-0.22741281118850054</v>
      </c>
      <c r="M984" s="228">
        <f t="shared" si="189"/>
        <v>0.22741281118850054</v>
      </c>
      <c r="N984" s="229">
        <f t="shared" si="190"/>
        <v>3.836067536954908</v>
      </c>
      <c r="O984" s="229">
        <f t="shared" si="186"/>
        <v>0</v>
      </c>
      <c r="P984" s="229">
        <f t="shared" si="187"/>
        <v>-3.836067536954908</v>
      </c>
      <c r="Q984" s="230">
        <f t="shared" si="181"/>
        <v>0</v>
      </c>
      <c r="R984" s="231">
        <f t="shared" si="182"/>
        <v>43.995828250500807</v>
      </c>
      <c r="S984" s="3"/>
      <c r="T984" s="3"/>
      <c r="U984" s="3"/>
      <c r="V984" s="3"/>
      <c r="W984" s="233">
        <f t="shared" si="188"/>
        <v>40053</v>
      </c>
    </row>
    <row r="985" spans="1:23" s="234" customFormat="1" x14ac:dyDescent="0.25">
      <c r="A985" s="3"/>
      <c r="B985" s="218">
        <f>+Datos!B976</f>
        <v>2009</v>
      </c>
      <c r="C985" s="219">
        <f>+Datos!C976</f>
        <v>8</v>
      </c>
      <c r="D985" s="220">
        <f>+Datos!D976</f>
        <v>29</v>
      </c>
      <c r="E985" s="221">
        <f>+Datos!E976</f>
        <v>0</v>
      </c>
      <c r="F985" s="222">
        <f>+Datos!F976</f>
        <v>4.0918693558888437</v>
      </c>
      <c r="G985" s="223">
        <f>+Datos!G976</f>
        <v>1</v>
      </c>
      <c r="H985" s="224">
        <f t="shared" si="183"/>
        <v>4.0918693558888437</v>
      </c>
      <c r="I985" s="225">
        <f t="shared" si="184"/>
        <v>-4.0918693558888437</v>
      </c>
      <c r="J985" s="226">
        <f t="shared" si="185"/>
        <v>10.089965782901912</v>
      </c>
      <c r="K985" s="227">
        <f t="shared" si="180"/>
        <v>43.771783964720093</v>
      </c>
      <c r="L985" s="226">
        <f t="shared" si="191"/>
        <v>-0.22404428578071389</v>
      </c>
      <c r="M985" s="228">
        <f t="shared" si="189"/>
        <v>0.22404428578071389</v>
      </c>
      <c r="N985" s="229">
        <f t="shared" si="190"/>
        <v>3.8678250701081298</v>
      </c>
      <c r="O985" s="229">
        <f t="shared" si="186"/>
        <v>0</v>
      </c>
      <c r="P985" s="229">
        <f t="shared" si="187"/>
        <v>-3.8678250701081298</v>
      </c>
      <c r="Q985" s="230">
        <f t="shared" si="181"/>
        <v>0</v>
      </c>
      <c r="R985" s="231">
        <f t="shared" si="182"/>
        <v>43.771783964720093</v>
      </c>
      <c r="S985" s="3"/>
      <c r="T985" s="3"/>
      <c r="U985" s="3"/>
      <c r="V985" s="3"/>
      <c r="W985" s="233">
        <f t="shared" si="188"/>
        <v>40054</v>
      </c>
    </row>
    <row r="986" spans="1:23" s="234" customFormat="1" x14ac:dyDescent="0.25">
      <c r="A986" s="3"/>
      <c r="B986" s="218">
        <f>+Datos!B977</f>
        <v>2009</v>
      </c>
      <c r="C986" s="219">
        <f>+Datos!C977</f>
        <v>8</v>
      </c>
      <c r="D986" s="220">
        <f>+Datos!D977</f>
        <v>30</v>
      </c>
      <c r="E986" s="221">
        <f>+Datos!E977</f>
        <v>0</v>
      </c>
      <c r="F986" s="222">
        <f>+Datos!F977</f>
        <v>4.1204521694102905</v>
      </c>
      <c r="G986" s="223">
        <f>+Datos!G977</f>
        <v>1</v>
      </c>
      <c r="H986" s="224">
        <f t="shared" si="183"/>
        <v>4.1204521694102905</v>
      </c>
      <c r="I986" s="225">
        <f t="shared" si="184"/>
        <v>-4.1204521694102905</v>
      </c>
      <c r="J986" s="226">
        <f t="shared" si="185"/>
        <v>9.8692741122895171</v>
      </c>
      <c r="K986" s="227">
        <f t="shared" si="180"/>
        <v>43.551092294107697</v>
      </c>
      <c r="L986" s="226">
        <f t="shared" si="191"/>
        <v>-0.22069167061239625</v>
      </c>
      <c r="M986" s="228">
        <f t="shared" si="189"/>
        <v>0.22069167061239625</v>
      </c>
      <c r="N986" s="229">
        <f t="shared" si="190"/>
        <v>3.8997604987978942</v>
      </c>
      <c r="O986" s="229">
        <f t="shared" si="186"/>
        <v>0</v>
      </c>
      <c r="P986" s="229">
        <f t="shared" si="187"/>
        <v>-3.8997604987978942</v>
      </c>
      <c r="Q986" s="230">
        <f t="shared" si="181"/>
        <v>0</v>
      </c>
      <c r="R986" s="231">
        <f t="shared" si="182"/>
        <v>43.551092294107697</v>
      </c>
      <c r="S986" s="3"/>
      <c r="T986" s="3"/>
      <c r="U986" s="3"/>
      <c r="V986" s="3"/>
      <c r="W986" s="233">
        <f t="shared" si="188"/>
        <v>40055</v>
      </c>
    </row>
    <row r="987" spans="1:23" s="234" customFormat="1" x14ac:dyDescent="0.25">
      <c r="A987" s="3"/>
      <c r="B987" s="218">
        <f>+Datos!B978</f>
        <v>2009</v>
      </c>
      <c r="C987" s="219">
        <f>+Datos!C978</f>
        <v>8</v>
      </c>
      <c r="D987" s="220">
        <f>+Datos!D978</f>
        <v>31</v>
      </c>
      <c r="E987" s="221">
        <f>+Datos!E978</f>
        <v>0</v>
      </c>
      <c r="F987" s="222">
        <f>+Datos!F978</f>
        <v>4.1492202720435518</v>
      </c>
      <c r="G987" s="223">
        <f>+Datos!G978</f>
        <v>1</v>
      </c>
      <c r="H987" s="224">
        <f t="shared" si="183"/>
        <v>4.1492202720435518</v>
      </c>
      <c r="I987" s="225">
        <f t="shared" si="184"/>
        <v>-4.1492202720435518</v>
      </c>
      <c r="J987" s="226">
        <f t="shared" si="185"/>
        <v>9.6519190948800908</v>
      </c>
      <c r="K987" s="227">
        <f t="shared" si="180"/>
        <v>43.333737276698272</v>
      </c>
      <c r="L987" s="226">
        <f t="shared" si="191"/>
        <v>-0.21735501740942453</v>
      </c>
      <c r="M987" s="228">
        <f t="shared" si="189"/>
        <v>0.21735501740942453</v>
      </c>
      <c r="N987" s="229">
        <f t="shared" si="190"/>
        <v>3.9318652546341273</v>
      </c>
      <c r="O987" s="229">
        <f t="shared" si="186"/>
        <v>0</v>
      </c>
      <c r="P987" s="229">
        <f t="shared" si="187"/>
        <v>-3.9318652546341273</v>
      </c>
      <c r="Q987" s="230">
        <f t="shared" si="181"/>
        <v>0</v>
      </c>
      <c r="R987" s="231">
        <f t="shared" si="182"/>
        <v>43.333737276698272</v>
      </c>
      <c r="S987" s="3"/>
      <c r="T987" s="3"/>
      <c r="U987" s="3"/>
      <c r="V987" s="3"/>
      <c r="W987" s="233">
        <f t="shared" si="188"/>
        <v>40056</v>
      </c>
    </row>
    <row r="988" spans="1:23" s="234" customFormat="1" x14ac:dyDescent="0.25">
      <c r="A988" s="3"/>
      <c r="B988" s="218">
        <f>+Datos!B979</f>
        <v>2009</v>
      </c>
      <c r="C988" s="219">
        <f>+Datos!C979</f>
        <v>9</v>
      </c>
      <c r="D988" s="220">
        <f>+Datos!D979</f>
        <v>1</v>
      </c>
      <c r="E988" s="221">
        <f>+Datos!E979</f>
        <v>0</v>
      </c>
      <c r="F988" s="222">
        <f>+Datos!F979</f>
        <v>4.1781650295147958</v>
      </c>
      <c r="G988" s="223">
        <f>+Datos!G979</f>
        <v>1</v>
      </c>
      <c r="H988" s="224">
        <f t="shared" si="183"/>
        <v>4.1781650295147958</v>
      </c>
      <c r="I988" s="225">
        <f t="shared" si="184"/>
        <v>-4.1781650295147958</v>
      </c>
      <c r="J988" s="226">
        <f t="shared" si="185"/>
        <v>9.437884674150002</v>
      </c>
      <c r="K988" s="227">
        <f t="shared" si="180"/>
        <v>43.119702855968185</v>
      </c>
      <c r="L988" s="226">
        <f t="shared" si="191"/>
        <v>-0.21403442073008705</v>
      </c>
      <c r="M988" s="228">
        <f t="shared" si="189"/>
        <v>0.21403442073008705</v>
      </c>
      <c r="N988" s="229">
        <f t="shared" si="190"/>
        <v>3.9641306087847088</v>
      </c>
      <c r="O988" s="229">
        <f t="shared" si="186"/>
        <v>0</v>
      </c>
      <c r="P988" s="229">
        <f t="shared" si="187"/>
        <v>-3.9641306087847088</v>
      </c>
      <c r="Q988" s="230">
        <f t="shared" si="181"/>
        <v>0</v>
      </c>
      <c r="R988" s="231">
        <f t="shared" si="182"/>
        <v>43.119702855968185</v>
      </c>
      <c r="S988" s="3"/>
      <c r="T988" s="3"/>
      <c r="U988" s="3"/>
      <c r="V988" s="3"/>
      <c r="W988" s="233">
        <f t="shared" si="188"/>
        <v>40057</v>
      </c>
    </row>
    <row r="989" spans="1:23" s="234" customFormat="1" x14ac:dyDescent="0.25">
      <c r="A989" s="3"/>
      <c r="B989" s="218">
        <f>+Datos!B980</f>
        <v>2009</v>
      </c>
      <c r="C989" s="219">
        <f>+Datos!C980</f>
        <v>9</v>
      </c>
      <c r="D989" s="220">
        <f>+Datos!D980</f>
        <v>2</v>
      </c>
      <c r="E989" s="221">
        <f>+Datos!E980</f>
        <v>0</v>
      </c>
      <c r="F989" s="222">
        <f>+Datos!F980</f>
        <v>4.2072776899405557</v>
      </c>
      <c r="G989" s="223">
        <f>+Datos!G980</f>
        <v>1</v>
      </c>
      <c r="H989" s="224">
        <f t="shared" si="183"/>
        <v>4.2072776899405557</v>
      </c>
      <c r="I989" s="225">
        <f t="shared" si="184"/>
        <v>-4.2072776899405557</v>
      </c>
      <c r="J989" s="226">
        <f t="shared" si="185"/>
        <v>9.2271546581964241</v>
      </c>
      <c r="K989" s="227">
        <f t="shared" si="180"/>
        <v>42.908972840014606</v>
      </c>
      <c r="L989" s="226">
        <f t="shared" si="191"/>
        <v>-0.21073001595357965</v>
      </c>
      <c r="M989" s="228">
        <f t="shared" si="189"/>
        <v>0.21073001595357965</v>
      </c>
      <c r="N989" s="229">
        <f t="shared" si="190"/>
        <v>3.9965476739869761</v>
      </c>
      <c r="O989" s="229">
        <f t="shared" si="186"/>
        <v>0</v>
      </c>
      <c r="P989" s="229">
        <f t="shared" si="187"/>
        <v>-3.9965476739869761</v>
      </c>
      <c r="Q989" s="230">
        <f t="shared" si="181"/>
        <v>0</v>
      </c>
      <c r="R989" s="231">
        <f t="shared" si="182"/>
        <v>42.908972840014606</v>
      </c>
      <c r="S989" s="3"/>
      <c r="T989" s="3"/>
      <c r="U989" s="3"/>
      <c r="V989" s="3"/>
      <c r="W989" s="233">
        <f t="shared" si="188"/>
        <v>40058</v>
      </c>
    </row>
    <row r="990" spans="1:23" s="234" customFormat="1" x14ac:dyDescent="0.25">
      <c r="A990" s="3"/>
      <c r="B990" s="218">
        <f>+Datos!B981</f>
        <v>2009</v>
      </c>
      <c r="C990" s="219">
        <f>+Datos!C981</f>
        <v>9</v>
      </c>
      <c r="D990" s="220">
        <f>+Datos!D981</f>
        <v>3</v>
      </c>
      <c r="E990" s="221">
        <f>+Datos!E981</f>
        <v>0</v>
      </c>
      <c r="F990" s="222">
        <f>+Datos!F981</f>
        <v>4.2365493838277413</v>
      </c>
      <c r="G990" s="223">
        <f>+Datos!G981</f>
        <v>1</v>
      </c>
      <c r="H990" s="224">
        <f t="shared" si="183"/>
        <v>4.2365493838277413</v>
      </c>
      <c r="I990" s="225">
        <f t="shared" si="184"/>
        <v>-4.2365493838277413</v>
      </c>
      <c r="J990" s="226">
        <f t="shared" si="185"/>
        <v>9.019712680939028</v>
      </c>
      <c r="K990" s="227">
        <f t="shared" si="180"/>
        <v>42.70153086275721</v>
      </c>
      <c r="L990" s="226">
        <f t="shared" si="191"/>
        <v>-0.2074419772573961</v>
      </c>
      <c r="M990" s="228">
        <f t="shared" si="189"/>
        <v>0.2074419772573961</v>
      </c>
      <c r="N990" s="229">
        <f t="shared" si="190"/>
        <v>4.0291074065703452</v>
      </c>
      <c r="O990" s="229">
        <f t="shared" si="186"/>
        <v>0</v>
      </c>
      <c r="P990" s="229">
        <f t="shared" si="187"/>
        <v>-4.0291074065703452</v>
      </c>
      <c r="Q990" s="230">
        <f t="shared" si="181"/>
        <v>0</v>
      </c>
      <c r="R990" s="231">
        <f t="shared" si="182"/>
        <v>42.70153086275721</v>
      </c>
      <c r="S990" s="3"/>
      <c r="T990" s="3"/>
      <c r="U990" s="3"/>
      <c r="V990" s="3"/>
      <c r="W990" s="233">
        <f t="shared" si="188"/>
        <v>40059</v>
      </c>
    </row>
    <row r="991" spans="1:23" s="234" customFormat="1" x14ac:dyDescent="0.25">
      <c r="A991" s="3"/>
      <c r="B991" s="218">
        <f>+Datos!B982</f>
        <v>2009</v>
      </c>
      <c r="C991" s="219">
        <f>+Datos!C982</f>
        <v>9</v>
      </c>
      <c r="D991" s="220">
        <f>+Datos!D982</f>
        <v>4</v>
      </c>
      <c r="E991" s="221">
        <f>+Datos!E982</f>
        <v>0</v>
      </c>
      <c r="F991" s="222">
        <f>+Datos!F982</f>
        <v>4.2659711240736176</v>
      </c>
      <c r="G991" s="223">
        <f>+Datos!G982</f>
        <v>1</v>
      </c>
      <c r="H991" s="224">
        <f t="shared" si="183"/>
        <v>4.2659711240736176</v>
      </c>
      <c r="I991" s="225">
        <f t="shared" si="184"/>
        <v>-4.2659711240736176</v>
      </c>
      <c r="J991" s="226">
        <f t="shared" si="185"/>
        <v>8.815542165353218</v>
      </c>
      <c r="K991" s="227">
        <f t="shared" si="180"/>
        <v>42.497360347171394</v>
      </c>
      <c r="L991" s="226">
        <f t="shared" si="191"/>
        <v>-0.20417051558581534</v>
      </c>
      <c r="M991" s="228">
        <f t="shared" si="189"/>
        <v>0.20417051558581534</v>
      </c>
      <c r="N991" s="229">
        <f t="shared" si="190"/>
        <v>4.0618006084878022</v>
      </c>
      <c r="O991" s="229">
        <f t="shared" si="186"/>
        <v>0</v>
      </c>
      <c r="P991" s="229">
        <f t="shared" si="187"/>
        <v>-4.0618006084878022</v>
      </c>
      <c r="Q991" s="230">
        <f t="shared" si="181"/>
        <v>0</v>
      </c>
      <c r="R991" s="231">
        <f t="shared" si="182"/>
        <v>42.497360347171394</v>
      </c>
      <c r="S991" s="3"/>
      <c r="T991" s="3"/>
      <c r="U991" s="3"/>
      <c r="V991" s="3"/>
      <c r="W991" s="233">
        <f t="shared" si="188"/>
        <v>40060</v>
      </c>
    </row>
    <row r="992" spans="1:23" s="234" customFormat="1" x14ac:dyDescent="0.25">
      <c r="A992" s="3"/>
      <c r="B992" s="218">
        <f>+Datos!B983</f>
        <v>2009</v>
      </c>
      <c r="C992" s="219">
        <f>+Datos!C983</f>
        <v>9</v>
      </c>
      <c r="D992" s="220">
        <f>+Datos!D983</f>
        <v>5</v>
      </c>
      <c r="E992" s="221">
        <f>+Datos!E983</f>
        <v>0</v>
      </c>
      <c r="F992" s="222">
        <f>+Datos!F983</f>
        <v>4.2955338059658308</v>
      </c>
      <c r="G992" s="223">
        <f>+Datos!G983</f>
        <v>1</v>
      </c>
      <c r="H992" s="224">
        <f t="shared" si="183"/>
        <v>4.2955338059658308</v>
      </c>
      <c r="I992" s="225">
        <f t="shared" si="184"/>
        <v>-4.2955338059658308</v>
      </c>
      <c r="J992" s="226">
        <f t="shared" si="185"/>
        <v>8.6146262887414657</v>
      </c>
      <c r="K992" s="227">
        <f t="shared" si="180"/>
        <v>42.296444470559649</v>
      </c>
      <c r="L992" s="226">
        <f t="shared" si="191"/>
        <v>-0.20091587661174515</v>
      </c>
      <c r="M992" s="228">
        <f t="shared" si="189"/>
        <v>0.20091587661174515</v>
      </c>
      <c r="N992" s="229">
        <f t="shared" si="190"/>
        <v>4.0946179293540856</v>
      </c>
      <c r="O992" s="229">
        <f t="shared" si="186"/>
        <v>0</v>
      </c>
      <c r="P992" s="229">
        <f t="shared" si="187"/>
        <v>-4.0946179293540856</v>
      </c>
      <c r="Q992" s="230">
        <f t="shared" si="181"/>
        <v>0</v>
      </c>
      <c r="R992" s="231">
        <f t="shared" si="182"/>
        <v>42.296444470559649</v>
      </c>
      <c r="S992" s="3"/>
      <c r="T992" s="3"/>
      <c r="U992" s="3"/>
      <c r="V992" s="3"/>
      <c r="W992" s="233">
        <f t="shared" si="188"/>
        <v>40061</v>
      </c>
    </row>
    <row r="993" spans="1:23" s="234" customFormat="1" x14ac:dyDescent="0.25">
      <c r="A993" s="3"/>
      <c r="B993" s="218">
        <f>+Datos!B984</f>
        <v>2009</v>
      </c>
      <c r="C993" s="219">
        <f>+Datos!C984</f>
        <v>9</v>
      </c>
      <c r="D993" s="220">
        <f>+Datos!D984</f>
        <v>6</v>
      </c>
      <c r="E993" s="221">
        <f>+Datos!E984</f>
        <v>0</v>
      </c>
      <c r="F993" s="222">
        <f>+Datos!F984</f>
        <v>4.3252282071823798</v>
      </c>
      <c r="G993" s="223">
        <f>+Datos!G984</f>
        <v>1</v>
      </c>
      <c r="H993" s="224">
        <f t="shared" si="183"/>
        <v>4.3252282071823798</v>
      </c>
      <c r="I993" s="225">
        <f t="shared" si="184"/>
        <v>-4.3252282071823798</v>
      </c>
      <c r="J993" s="226">
        <f t="shared" si="185"/>
        <v>8.4169479500468611</v>
      </c>
      <c r="K993" s="227">
        <f t="shared" si="180"/>
        <v>42.098766131865041</v>
      </c>
      <c r="L993" s="226">
        <f t="shared" si="191"/>
        <v>-0.19767833869460816</v>
      </c>
      <c r="M993" s="228">
        <f t="shared" si="189"/>
        <v>0.19767833869460816</v>
      </c>
      <c r="N993" s="229">
        <f t="shared" si="190"/>
        <v>4.1275498684877716</v>
      </c>
      <c r="O993" s="229">
        <f t="shared" si="186"/>
        <v>0</v>
      </c>
      <c r="P993" s="229">
        <f t="shared" si="187"/>
        <v>-4.1275498684877716</v>
      </c>
      <c r="Q993" s="230">
        <f t="shared" si="181"/>
        <v>0</v>
      </c>
      <c r="R993" s="231">
        <f t="shared" si="182"/>
        <v>42.098766131865041</v>
      </c>
      <c r="S993" s="3"/>
      <c r="T993" s="3"/>
      <c r="U993" s="3"/>
      <c r="V993" s="3"/>
      <c r="W993" s="233">
        <f t="shared" si="188"/>
        <v>40062</v>
      </c>
    </row>
    <row r="994" spans="1:23" s="234" customFormat="1" x14ac:dyDescent="0.25">
      <c r="A994" s="3"/>
      <c r="B994" s="218">
        <f>+Datos!B985</f>
        <v>2009</v>
      </c>
      <c r="C994" s="219">
        <f>+Datos!C985</f>
        <v>9</v>
      </c>
      <c r="D994" s="220">
        <f>+Datos!D985</f>
        <v>7</v>
      </c>
      <c r="E994" s="221">
        <f>+Datos!E985</f>
        <v>0</v>
      </c>
      <c r="F994" s="222">
        <f>+Datos!F985</f>
        <v>4.3550449877916435</v>
      </c>
      <c r="G994" s="223">
        <f>+Datos!G985</f>
        <v>1</v>
      </c>
      <c r="H994" s="224">
        <f t="shared" si="183"/>
        <v>4.3550449877916435</v>
      </c>
      <c r="I994" s="225">
        <f t="shared" si="184"/>
        <v>-4.3550449877916435</v>
      </c>
      <c r="J994" s="226">
        <f t="shared" si="185"/>
        <v>8.2224897392104435</v>
      </c>
      <c r="K994" s="227">
        <f t="shared" si="180"/>
        <v>41.904307921028625</v>
      </c>
      <c r="L994" s="226">
        <f t="shared" si="191"/>
        <v>-0.1944582108364159</v>
      </c>
      <c r="M994" s="228">
        <f t="shared" si="189"/>
        <v>0.1944582108364159</v>
      </c>
      <c r="N994" s="229">
        <f t="shared" si="190"/>
        <v>4.1605867769552276</v>
      </c>
      <c r="O994" s="229">
        <f t="shared" si="186"/>
        <v>0</v>
      </c>
      <c r="P994" s="229">
        <f t="shared" si="187"/>
        <v>-4.1605867769552276</v>
      </c>
      <c r="Q994" s="230">
        <f t="shared" si="181"/>
        <v>0</v>
      </c>
      <c r="R994" s="231">
        <f t="shared" si="182"/>
        <v>41.904307921028625</v>
      </c>
      <c r="S994" s="3"/>
      <c r="T994" s="3"/>
      <c r="U994" s="3"/>
      <c r="V994" s="3"/>
      <c r="W994" s="233">
        <f t="shared" si="188"/>
        <v>40063</v>
      </c>
    </row>
    <row r="995" spans="1:23" s="234" customFormat="1" x14ac:dyDescent="0.25">
      <c r="A995" s="3"/>
      <c r="B995" s="218">
        <f>+Datos!B986</f>
        <v>2009</v>
      </c>
      <c r="C995" s="219">
        <f>+Datos!C986</f>
        <v>9</v>
      </c>
      <c r="D995" s="220">
        <f>+Datos!D986</f>
        <v>8</v>
      </c>
      <c r="E995" s="221">
        <f>+Datos!E986</f>
        <v>0</v>
      </c>
      <c r="F995" s="222">
        <f>+Datos!F986</f>
        <v>4.3849746902523741</v>
      </c>
      <c r="G995" s="223">
        <f>+Datos!G986</f>
        <v>1</v>
      </c>
      <c r="H995" s="224">
        <f t="shared" si="183"/>
        <v>4.3849746902523741</v>
      </c>
      <c r="I995" s="225">
        <f t="shared" si="184"/>
        <v>-4.3849746902523741</v>
      </c>
      <c r="J995" s="226">
        <f t="shared" si="185"/>
        <v>8.0312339085711955</v>
      </c>
      <c r="K995" s="227">
        <f t="shared" si="180"/>
        <v>41.713052090389375</v>
      </c>
      <c r="L995" s="226">
        <f t="shared" si="191"/>
        <v>-0.19125583063924978</v>
      </c>
      <c r="M995" s="228">
        <f t="shared" si="189"/>
        <v>0.19125583063924978</v>
      </c>
      <c r="N995" s="229">
        <f t="shared" si="190"/>
        <v>4.1937188596131243</v>
      </c>
      <c r="O995" s="229">
        <f t="shared" si="186"/>
        <v>0</v>
      </c>
      <c r="P995" s="229">
        <f t="shared" si="187"/>
        <v>-4.1937188596131243</v>
      </c>
      <c r="Q995" s="230">
        <f t="shared" si="181"/>
        <v>0</v>
      </c>
      <c r="R995" s="231">
        <f t="shared" si="182"/>
        <v>41.713052090389375</v>
      </c>
      <c r="S995" s="3"/>
      <c r="T995" s="3"/>
      <c r="U995" s="3"/>
      <c r="V995" s="3"/>
      <c r="W995" s="233">
        <f t="shared" si="188"/>
        <v>40064</v>
      </c>
    </row>
    <row r="996" spans="1:23" s="234" customFormat="1" x14ac:dyDescent="0.25">
      <c r="A996" s="3"/>
      <c r="B996" s="218">
        <f>+Datos!B987</f>
        <v>2009</v>
      </c>
      <c r="C996" s="219">
        <f>+Datos!C987</f>
        <v>9</v>
      </c>
      <c r="D996" s="220">
        <f>+Datos!D987</f>
        <v>9</v>
      </c>
      <c r="E996" s="221">
        <f>+Datos!E987</f>
        <v>0</v>
      </c>
      <c r="F996" s="222">
        <f>+Datos!F987</f>
        <v>4.4150077394136673</v>
      </c>
      <c r="G996" s="223">
        <f>+Datos!G987</f>
        <v>1</v>
      </c>
      <c r="H996" s="224">
        <f t="shared" si="183"/>
        <v>4.4150077394136673</v>
      </c>
      <c r="I996" s="225">
        <f t="shared" si="184"/>
        <v>-4.4150077394136673</v>
      </c>
      <c r="J996" s="226">
        <f t="shared" si="185"/>
        <v>7.8431623463049256</v>
      </c>
      <c r="K996" s="227">
        <f t="shared" si="180"/>
        <v>41.524980528123109</v>
      </c>
      <c r="L996" s="226">
        <f t="shared" si="191"/>
        <v>-0.18807156226626631</v>
      </c>
      <c r="M996" s="228">
        <f t="shared" si="189"/>
        <v>0.18807156226626631</v>
      </c>
      <c r="N996" s="229">
        <f t="shared" si="190"/>
        <v>4.226936177147401</v>
      </c>
      <c r="O996" s="229">
        <f t="shared" si="186"/>
        <v>0</v>
      </c>
      <c r="P996" s="229">
        <f t="shared" si="187"/>
        <v>-4.226936177147401</v>
      </c>
      <c r="Q996" s="230">
        <f t="shared" si="181"/>
        <v>0</v>
      </c>
      <c r="R996" s="231">
        <f t="shared" si="182"/>
        <v>41.524980528123109</v>
      </c>
      <c r="S996" s="3"/>
      <c r="T996" s="3"/>
      <c r="U996" s="3"/>
      <c r="V996" s="3"/>
      <c r="W996" s="233">
        <f t="shared" si="188"/>
        <v>40065</v>
      </c>
    </row>
    <row r="997" spans="1:23" s="234" customFormat="1" x14ac:dyDescent="0.25">
      <c r="A997" s="3"/>
      <c r="B997" s="218">
        <f>+Datos!B988</f>
        <v>2009</v>
      </c>
      <c r="C997" s="219">
        <f>+Datos!C988</f>
        <v>9</v>
      </c>
      <c r="D997" s="220">
        <f>+Datos!D988</f>
        <v>10</v>
      </c>
      <c r="E997" s="221">
        <f>+Datos!E988</f>
        <v>0</v>
      </c>
      <c r="F997" s="222">
        <f>+Datos!F988</f>
        <v>4.4451344425150232</v>
      </c>
      <c r="G997" s="223">
        <f>+Datos!G988</f>
        <v>1</v>
      </c>
      <c r="H997" s="224">
        <f t="shared" si="183"/>
        <v>4.4451344425150232</v>
      </c>
      <c r="I997" s="225">
        <f t="shared" si="184"/>
        <v>-4.4451344425150232</v>
      </c>
      <c r="J997" s="226">
        <f t="shared" si="185"/>
        <v>7.6582565518954233</v>
      </c>
      <c r="K997" s="227">
        <f t="shared" si="180"/>
        <v>41.340074733713607</v>
      </c>
      <c r="L997" s="226">
        <f t="shared" si="191"/>
        <v>-0.18490579440950228</v>
      </c>
      <c r="M997" s="228">
        <f t="shared" si="189"/>
        <v>0.18490579440950228</v>
      </c>
      <c r="N997" s="229">
        <f t="shared" si="190"/>
        <v>4.2602286481055209</v>
      </c>
      <c r="O997" s="229">
        <f t="shared" si="186"/>
        <v>0</v>
      </c>
      <c r="P997" s="229">
        <f t="shared" si="187"/>
        <v>-4.2602286481055209</v>
      </c>
      <c r="Q997" s="230">
        <f t="shared" si="181"/>
        <v>0</v>
      </c>
      <c r="R997" s="231">
        <f t="shared" si="182"/>
        <v>41.340074733713607</v>
      </c>
      <c r="S997" s="3"/>
      <c r="T997" s="3"/>
      <c r="U997" s="3"/>
      <c r="V997" s="3"/>
      <c r="W997" s="233">
        <f t="shared" si="188"/>
        <v>40066</v>
      </c>
    </row>
    <row r="998" spans="1:23" s="234" customFormat="1" x14ac:dyDescent="0.25">
      <c r="A998" s="3"/>
      <c r="B998" s="218">
        <f>+Datos!B989</f>
        <v>2009</v>
      </c>
      <c r="C998" s="219">
        <f>+Datos!C989</f>
        <v>9</v>
      </c>
      <c r="D998" s="220">
        <f>+Datos!D989</f>
        <v>11</v>
      </c>
      <c r="E998" s="221">
        <f>+Datos!E989</f>
        <v>0</v>
      </c>
      <c r="F998" s="222">
        <f>+Datos!F989</f>
        <v>4.4753449891862687</v>
      </c>
      <c r="G998" s="223">
        <f>+Datos!G989</f>
        <v>1</v>
      </c>
      <c r="H998" s="224">
        <f t="shared" si="183"/>
        <v>4.4753449891862687</v>
      </c>
      <c r="I998" s="225">
        <f t="shared" si="184"/>
        <v>-4.4753449891862687</v>
      </c>
      <c r="J998" s="226">
        <f t="shared" si="185"/>
        <v>7.4764976136284735</v>
      </c>
      <c r="K998" s="227">
        <f t="shared" si="180"/>
        <v>41.158315795446654</v>
      </c>
      <c r="L998" s="226">
        <f t="shared" si="191"/>
        <v>-0.18175893826695244</v>
      </c>
      <c r="M998" s="228">
        <f t="shared" si="189"/>
        <v>0.18175893826695244</v>
      </c>
      <c r="N998" s="229">
        <f t="shared" si="190"/>
        <v>4.2935860509193162</v>
      </c>
      <c r="O998" s="229">
        <f t="shared" si="186"/>
        <v>0</v>
      </c>
      <c r="P998" s="229">
        <f t="shared" si="187"/>
        <v>-4.2935860509193162</v>
      </c>
      <c r="Q998" s="230">
        <f t="shared" si="181"/>
        <v>0</v>
      </c>
      <c r="R998" s="231">
        <f t="shared" si="182"/>
        <v>41.158315795446654</v>
      </c>
      <c r="S998" s="3"/>
      <c r="T998" s="3"/>
      <c r="U998" s="3"/>
      <c r="V998" s="3"/>
      <c r="W998" s="233">
        <f t="shared" si="188"/>
        <v>40067</v>
      </c>
    </row>
    <row r="999" spans="1:23" s="234" customFormat="1" x14ac:dyDescent="0.25">
      <c r="A999" s="3"/>
      <c r="B999" s="218">
        <f>+Datos!B990</f>
        <v>2009</v>
      </c>
      <c r="C999" s="219">
        <f>+Datos!C990</f>
        <v>9</v>
      </c>
      <c r="D999" s="220">
        <f>+Datos!D990</f>
        <v>12</v>
      </c>
      <c r="E999" s="221">
        <f>+Datos!E990</f>
        <v>0</v>
      </c>
      <c r="F999" s="222">
        <f>+Datos!F990</f>
        <v>4.5056294514476143</v>
      </c>
      <c r="G999" s="223">
        <f>+Datos!G990</f>
        <v>1</v>
      </c>
      <c r="H999" s="224">
        <f t="shared" si="183"/>
        <v>4.5056294514476143</v>
      </c>
      <c r="I999" s="225">
        <f t="shared" si="184"/>
        <v>-4.5056294514476143</v>
      </c>
      <c r="J999" s="226">
        <f t="shared" si="185"/>
        <v>7.2978661880964202</v>
      </c>
      <c r="K999" s="227">
        <f t="shared" si="180"/>
        <v>40.979684369914601</v>
      </c>
      <c r="L999" s="226">
        <f t="shared" si="191"/>
        <v>-0.17863142553205336</v>
      </c>
      <c r="M999" s="228">
        <f t="shared" si="189"/>
        <v>0.17863142553205336</v>
      </c>
      <c r="N999" s="229">
        <f t="shared" si="190"/>
        <v>4.3269980259155609</v>
      </c>
      <c r="O999" s="229">
        <f t="shared" si="186"/>
        <v>0</v>
      </c>
      <c r="P999" s="229">
        <f t="shared" si="187"/>
        <v>-4.3269980259155609</v>
      </c>
      <c r="Q999" s="230">
        <f t="shared" si="181"/>
        <v>0</v>
      </c>
      <c r="R999" s="231">
        <f t="shared" si="182"/>
        <v>40.979684369914601</v>
      </c>
      <c r="S999" s="3"/>
      <c r="T999" s="3"/>
      <c r="U999" s="3"/>
      <c r="V999" s="3"/>
      <c r="W999" s="233">
        <f t="shared" si="188"/>
        <v>40068</v>
      </c>
    </row>
    <row r="1000" spans="1:23" s="234" customFormat="1" x14ac:dyDescent="0.25">
      <c r="A1000" s="3"/>
      <c r="B1000" s="218">
        <f>+Datos!B991</f>
        <v>2009</v>
      </c>
      <c r="C1000" s="219">
        <f>+Datos!C991</f>
        <v>9</v>
      </c>
      <c r="D1000" s="220">
        <f>+Datos!D991</f>
        <v>13</v>
      </c>
      <c r="E1000" s="221">
        <f>+Datos!E991</f>
        <v>0</v>
      </c>
      <c r="F1000" s="222">
        <f>+Datos!F991</f>
        <v>4.5359777837096615</v>
      </c>
      <c r="G1000" s="223">
        <f>+Datos!G991</f>
        <v>1</v>
      </c>
      <c r="H1000" s="224">
        <f t="shared" si="183"/>
        <v>4.5359777837096615</v>
      </c>
      <c r="I1000" s="225">
        <f t="shared" si="184"/>
        <v>-4.5359777837096615</v>
      </c>
      <c r="J1000" s="226">
        <f t="shared" si="185"/>
        <v>7.1223424816980865</v>
      </c>
      <c r="K1000" s="227">
        <f t="shared" si="180"/>
        <v>40.804160663516264</v>
      </c>
      <c r="L1000" s="226">
        <f t="shared" si="191"/>
        <v>-0.17552370639833725</v>
      </c>
      <c r="M1000" s="228">
        <f t="shared" si="189"/>
        <v>0.17552370639833725</v>
      </c>
      <c r="N1000" s="229">
        <f t="shared" si="190"/>
        <v>4.3604540773113243</v>
      </c>
      <c r="O1000" s="229">
        <f t="shared" si="186"/>
        <v>0</v>
      </c>
      <c r="P1000" s="229">
        <f t="shared" si="187"/>
        <v>-4.3604540773113243</v>
      </c>
      <c r="Q1000" s="230">
        <f t="shared" si="181"/>
        <v>0</v>
      </c>
      <c r="R1000" s="231">
        <f t="shared" si="182"/>
        <v>40.804160663516264</v>
      </c>
      <c r="S1000" s="3"/>
      <c r="T1000" s="3"/>
      <c r="U1000" s="3"/>
      <c r="V1000" s="3"/>
      <c r="W1000" s="233">
        <f t="shared" si="188"/>
        <v>40069</v>
      </c>
    </row>
    <row r="1001" spans="1:23" s="234" customFormat="1" x14ac:dyDescent="0.25">
      <c r="A1001" s="3"/>
      <c r="B1001" s="218">
        <f>+Datos!B992</f>
        <v>2009</v>
      </c>
      <c r="C1001" s="219">
        <f>+Datos!C992</f>
        <v>9</v>
      </c>
      <c r="D1001" s="220">
        <f>+Datos!D992</f>
        <v>14</v>
      </c>
      <c r="E1001" s="221">
        <f>+Datos!E992</f>
        <v>0</v>
      </c>
      <c r="F1001" s="222">
        <f>+Datos!F992</f>
        <v>4.5663798227733539</v>
      </c>
      <c r="G1001" s="223">
        <f>+Datos!G992</f>
        <v>1</v>
      </c>
      <c r="H1001" s="224">
        <f t="shared" si="183"/>
        <v>4.5663798227733539</v>
      </c>
      <c r="I1001" s="225">
        <f t="shared" si="184"/>
        <v>-4.5663798227733539</v>
      </c>
      <c r="J1001" s="226">
        <f t="shared" si="185"/>
        <v>6.9499062341159172</v>
      </c>
      <c r="K1001" s="227">
        <f t="shared" si="180"/>
        <v>40.631724415934094</v>
      </c>
      <c r="L1001" s="226">
        <f t="shared" si="191"/>
        <v>-0.17243624758216924</v>
      </c>
      <c r="M1001" s="228">
        <f t="shared" si="189"/>
        <v>0.17243624758216924</v>
      </c>
      <c r="N1001" s="229">
        <f t="shared" si="190"/>
        <v>4.3939435751911846</v>
      </c>
      <c r="O1001" s="229">
        <f t="shared" si="186"/>
        <v>0</v>
      </c>
      <c r="P1001" s="229">
        <f t="shared" si="187"/>
        <v>-4.3939435751911846</v>
      </c>
      <c r="Q1001" s="230">
        <f t="shared" si="181"/>
        <v>0</v>
      </c>
      <c r="R1001" s="231">
        <f t="shared" si="182"/>
        <v>40.631724415934094</v>
      </c>
      <c r="S1001" s="3"/>
      <c r="T1001" s="3"/>
      <c r="U1001" s="3"/>
      <c r="V1001" s="3"/>
      <c r="W1001" s="233">
        <f t="shared" si="188"/>
        <v>40070</v>
      </c>
    </row>
    <row r="1002" spans="1:23" s="234" customFormat="1" x14ac:dyDescent="0.25">
      <c r="A1002" s="3"/>
      <c r="B1002" s="218">
        <f>+Datos!B993</f>
        <v>2009</v>
      </c>
      <c r="C1002" s="219">
        <f>+Datos!C993</f>
        <v>9</v>
      </c>
      <c r="D1002" s="220">
        <f>+Datos!D993</f>
        <v>15</v>
      </c>
      <c r="E1002" s="221">
        <f>+Datos!E993</f>
        <v>0</v>
      </c>
      <c r="F1002" s="222">
        <f>+Datos!F993</f>
        <v>4.5968252878300087</v>
      </c>
      <c r="G1002" s="223">
        <f>+Datos!G993</f>
        <v>1</v>
      </c>
      <c r="H1002" s="224">
        <f t="shared" si="183"/>
        <v>4.5968252878300087</v>
      </c>
      <c r="I1002" s="225">
        <f t="shared" si="184"/>
        <v>-4.5968252878300087</v>
      </c>
      <c r="J1002" s="226">
        <f t="shared" si="185"/>
        <v>6.7805367037493145</v>
      </c>
      <c r="K1002" s="227">
        <f t="shared" si="180"/>
        <v>40.462354885567493</v>
      </c>
      <c r="L1002" s="226">
        <f t="shared" si="191"/>
        <v>-0.16936953036660185</v>
      </c>
      <c r="M1002" s="228">
        <f t="shared" si="189"/>
        <v>0.16936953036660185</v>
      </c>
      <c r="N1002" s="229">
        <f t="shared" si="190"/>
        <v>4.4274557574634068</v>
      </c>
      <c r="O1002" s="229">
        <f t="shared" si="186"/>
        <v>0</v>
      </c>
      <c r="P1002" s="229">
        <f t="shared" si="187"/>
        <v>-4.4274557574634068</v>
      </c>
      <c r="Q1002" s="230">
        <f t="shared" si="181"/>
        <v>0</v>
      </c>
      <c r="R1002" s="231">
        <f t="shared" si="182"/>
        <v>40.462354885567493</v>
      </c>
      <c r="S1002" s="3"/>
      <c r="T1002" s="3"/>
      <c r="U1002" s="3"/>
      <c r="V1002" s="3"/>
      <c r="W1002" s="233">
        <f t="shared" si="188"/>
        <v>40071</v>
      </c>
    </row>
    <row r="1003" spans="1:23" s="234" customFormat="1" x14ac:dyDescent="0.25">
      <c r="A1003" s="3"/>
      <c r="B1003" s="218">
        <f>+Datos!B994</f>
        <v>2009</v>
      </c>
      <c r="C1003" s="219">
        <f>+Datos!C994</f>
        <v>9</v>
      </c>
      <c r="D1003" s="220">
        <f>+Datos!D994</f>
        <v>16</v>
      </c>
      <c r="E1003" s="221">
        <f>+Datos!E994</f>
        <v>0</v>
      </c>
      <c r="F1003" s="222">
        <f>+Datos!F994</f>
        <v>4.6273037804613022</v>
      </c>
      <c r="G1003" s="223">
        <f>+Datos!G994</f>
        <v>1</v>
      </c>
      <c r="H1003" s="224">
        <f t="shared" si="183"/>
        <v>4.6273037804613022</v>
      </c>
      <c r="I1003" s="225">
        <f t="shared" si="184"/>
        <v>-4.6273037804613022</v>
      </c>
      <c r="J1003" s="226">
        <f t="shared" si="185"/>
        <v>6.6142126550802072</v>
      </c>
      <c r="K1003" s="227">
        <f t="shared" si="180"/>
        <v>40.296030836898389</v>
      </c>
      <c r="L1003" s="226">
        <f t="shared" si="191"/>
        <v>-0.16632404866910377</v>
      </c>
      <c r="M1003" s="228">
        <f t="shared" si="189"/>
        <v>0.16632404866910377</v>
      </c>
      <c r="N1003" s="229">
        <f t="shared" si="190"/>
        <v>4.4609797317921984</v>
      </c>
      <c r="O1003" s="229">
        <f t="shared" si="186"/>
        <v>0</v>
      </c>
      <c r="P1003" s="229">
        <f t="shared" si="187"/>
        <v>-4.4609797317921984</v>
      </c>
      <c r="Q1003" s="230">
        <f t="shared" si="181"/>
        <v>0</v>
      </c>
      <c r="R1003" s="231">
        <f t="shared" si="182"/>
        <v>40.296030836898389</v>
      </c>
      <c r="S1003" s="3"/>
      <c r="T1003" s="3"/>
      <c r="U1003" s="3"/>
      <c r="V1003" s="3"/>
      <c r="W1003" s="233">
        <f t="shared" si="188"/>
        <v>40072</v>
      </c>
    </row>
    <row r="1004" spans="1:23" s="234" customFormat="1" x14ac:dyDescent="0.25">
      <c r="A1004" s="3"/>
      <c r="B1004" s="218">
        <f>+Datos!B995</f>
        <v>2009</v>
      </c>
      <c r="C1004" s="219">
        <f>+Datos!C995</f>
        <v>9</v>
      </c>
      <c r="D1004" s="220">
        <f>+Datos!D995</f>
        <v>17</v>
      </c>
      <c r="E1004" s="221">
        <f>+Datos!E995</f>
        <v>0</v>
      </c>
      <c r="F1004" s="222">
        <f>+Datos!F995</f>
        <v>4.6578047846393051</v>
      </c>
      <c r="G1004" s="223">
        <f>+Datos!G995</f>
        <v>1</v>
      </c>
      <c r="H1004" s="224">
        <f t="shared" si="183"/>
        <v>4.6578047846393051</v>
      </c>
      <c r="I1004" s="225">
        <f t="shared" si="184"/>
        <v>-4.6578047846393051</v>
      </c>
      <c r="J1004" s="226">
        <f t="shared" si="185"/>
        <v>6.4509123479440031</v>
      </c>
      <c r="K1004" s="227">
        <f t="shared" si="180"/>
        <v>40.132730529762185</v>
      </c>
      <c r="L1004" s="226">
        <f t="shared" si="191"/>
        <v>-0.16330030713620403</v>
      </c>
      <c r="M1004" s="228">
        <f t="shared" si="189"/>
        <v>0.16330030713620403</v>
      </c>
      <c r="N1004" s="229">
        <f t="shared" si="190"/>
        <v>4.4945044775031011</v>
      </c>
      <c r="O1004" s="229">
        <f t="shared" si="186"/>
        <v>0</v>
      </c>
      <c r="P1004" s="229">
        <f t="shared" si="187"/>
        <v>-4.4945044775031011</v>
      </c>
      <c r="Q1004" s="230">
        <f t="shared" si="181"/>
        <v>0</v>
      </c>
      <c r="R1004" s="231">
        <f t="shared" si="182"/>
        <v>40.132730529762185</v>
      </c>
      <c r="S1004" s="3"/>
      <c r="T1004" s="3"/>
      <c r="U1004" s="3"/>
      <c r="V1004" s="3"/>
      <c r="W1004" s="233">
        <f t="shared" si="188"/>
        <v>40073</v>
      </c>
    </row>
    <row r="1005" spans="1:23" s="234" customFormat="1" x14ac:dyDescent="0.25">
      <c r="A1005" s="3"/>
      <c r="B1005" s="218">
        <f>+Datos!B996</f>
        <v>2009</v>
      </c>
      <c r="C1005" s="219">
        <f>+Datos!C996</f>
        <v>9</v>
      </c>
      <c r="D1005" s="220">
        <f>+Datos!D996</f>
        <v>18</v>
      </c>
      <c r="E1005" s="221">
        <f>+Datos!E996</f>
        <v>0</v>
      </c>
      <c r="F1005" s="222">
        <f>+Datos!F996</f>
        <v>4.6883176667264248</v>
      </c>
      <c r="G1005" s="223">
        <f>+Datos!G996</f>
        <v>1</v>
      </c>
      <c r="H1005" s="224">
        <f t="shared" si="183"/>
        <v>4.6883176667264248</v>
      </c>
      <c r="I1005" s="225">
        <f t="shared" si="184"/>
        <v>-4.6883176667264248</v>
      </c>
      <c r="J1005" s="226">
        <f t="shared" si="185"/>
        <v>6.2906135286762268</v>
      </c>
      <c r="K1005" s="227">
        <f t="shared" si="180"/>
        <v>39.972431710494405</v>
      </c>
      <c r="L1005" s="226">
        <f t="shared" si="191"/>
        <v>-0.16029881926777989</v>
      </c>
      <c r="M1005" s="228">
        <f t="shared" si="189"/>
        <v>0.16029881926777989</v>
      </c>
      <c r="N1005" s="229">
        <f t="shared" si="190"/>
        <v>4.5280188474586449</v>
      </c>
      <c r="O1005" s="229">
        <f t="shared" si="186"/>
        <v>0</v>
      </c>
      <c r="P1005" s="229">
        <f t="shared" si="187"/>
        <v>-4.5280188474586449</v>
      </c>
      <c r="Q1005" s="230">
        <f t="shared" si="181"/>
        <v>0</v>
      </c>
      <c r="R1005" s="231">
        <f t="shared" si="182"/>
        <v>39.972431710494405</v>
      </c>
      <c r="S1005" s="3"/>
      <c r="T1005" s="3"/>
      <c r="U1005" s="3"/>
      <c r="V1005" s="3"/>
      <c r="W1005" s="233">
        <f t="shared" si="188"/>
        <v>40074</v>
      </c>
    </row>
    <row r="1006" spans="1:23" s="234" customFormat="1" x14ac:dyDescent="0.25">
      <c r="A1006" s="3"/>
      <c r="B1006" s="218">
        <f>+Datos!B997</f>
        <v>2009</v>
      </c>
      <c r="C1006" s="219">
        <f>+Datos!C997</f>
        <v>9</v>
      </c>
      <c r="D1006" s="220">
        <f>+Datos!D997</f>
        <v>19</v>
      </c>
      <c r="E1006" s="221">
        <f>+Datos!E997</f>
        <v>0</v>
      </c>
      <c r="F1006" s="222">
        <f>+Datos!F997</f>
        <v>4.7188316754754656</v>
      </c>
      <c r="G1006" s="223">
        <f>+Datos!G997</f>
        <v>1</v>
      </c>
      <c r="H1006" s="224">
        <f t="shared" si="183"/>
        <v>4.7188316754754656</v>
      </c>
      <c r="I1006" s="225">
        <f t="shared" si="184"/>
        <v>-4.7188316754754656</v>
      </c>
      <c r="J1006" s="226">
        <f t="shared" si="185"/>
        <v>6.1332934231023186</v>
      </c>
      <c r="K1006" s="227">
        <f t="shared" si="180"/>
        <v>39.815111604920496</v>
      </c>
      <c r="L1006" s="226">
        <f t="shared" si="191"/>
        <v>-0.15732010557390907</v>
      </c>
      <c r="M1006" s="228">
        <f t="shared" si="189"/>
        <v>0.15732010557390907</v>
      </c>
      <c r="N1006" s="229">
        <f t="shared" si="190"/>
        <v>4.5615115699015565</v>
      </c>
      <c r="O1006" s="229">
        <f t="shared" si="186"/>
        <v>0</v>
      </c>
      <c r="P1006" s="229">
        <f t="shared" si="187"/>
        <v>-4.5615115699015565</v>
      </c>
      <c r="Q1006" s="230">
        <f t="shared" si="181"/>
        <v>0</v>
      </c>
      <c r="R1006" s="231">
        <f t="shared" si="182"/>
        <v>39.815111604920496</v>
      </c>
      <c r="S1006" s="3"/>
      <c r="T1006" s="3"/>
      <c r="U1006" s="3"/>
      <c r="V1006" s="3"/>
      <c r="W1006" s="233">
        <f t="shared" si="188"/>
        <v>40075</v>
      </c>
    </row>
    <row r="1007" spans="1:23" s="234" customFormat="1" x14ac:dyDescent="0.25">
      <c r="A1007" s="3"/>
      <c r="B1007" s="218">
        <f>+Datos!B998</f>
        <v>2009</v>
      </c>
      <c r="C1007" s="219">
        <f>+Datos!C998</f>
        <v>9</v>
      </c>
      <c r="D1007" s="220">
        <f>+Datos!D998</f>
        <v>20</v>
      </c>
      <c r="E1007" s="221">
        <f>+Datos!E998</f>
        <v>0</v>
      </c>
      <c r="F1007" s="222">
        <f>+Datos!F998</f>
        <v>4.7493359420295658</v>
      </c>
      <c r="G1007" s="223">
        <f>+Datos!G998</f>
        <v>1</v>
      </c>
      <c r="H1007" s="224">
        <f t="shared" si="183"/>
        <v>4.7493359420295658</v>
      </c>
      <c r="I1007" s="225">
        <f t="shared" si="184"/>
        <v>-4.7493359420295658</v>
      </c>
      <c r="J1007" s="226">
        <f t="shared" si="185"/>
        <v>5.9789287313353094</v>
      </c>
      <c r="K1007" s="227">
        <f t="shared" si="180"/>
        <v>39.660746913153488</v>
      </c>
      <c r="L1007" s="226">
        <f t="shared" si="191"/>
        <v>-0.1543646917670074</v>
      </c>
      <c r="M1007" s="228">
        <f t="shared" si="189"/>
        <v>0.1543646917670074</v>
      </c>
      <c r="N1007" s="229">
        <f t="shared" si="190"/>
        <v>4.5949712502625584</v>
      </c>
      <c r="O1007" s="229">
        <f t="shared" si="186"/>
        <v>0</v>
      </c>
      <c r="P1007" s="229">
        <f t="shared" si="187"/>
        <v>-4.5949712502625584</v>
      </c>
      <c r="Q1007" s="230">
        <f t="shared" si="181"/>
        <v>0</v>
      </c>
      <c r="R1007" s="231">
        <f t="shared" si="182"/>
        <v>39.660746913153488</v>
      </c>
      <c r="S1007" s="3"/>
      <c r="T1007" s="3"/>
      <c r="U1007" s="3"/>
      <c r="V1007" s="3"/>
      <c r="W1007" s="233">
        <f t="shared" si="188"/>
        <v>40076</v>
      </c>
    </row>
    <row r="1008" spans="1:23" s="234" customFormat="1" x14ac:dyDescent="0.25">
      <c r="A1008" s="3"/>
      <c r="B1008" s="218">
        <f>+Datos!B999</f>
        <v>2009</v>
      </c>
      <c r="C1008" s="219">
        <f>+Datos!C999</f>
        <v>9</v>
      </c>
      <c r="D1008" s="220">
        <f>+Datos!D999</f>
        <v>21</v>
      </c>
      <c r="E1008" s="221">
        <f>+Datos!E999</f>
        <v>0</v>
      </c>
      <c r="F1008" s="222">
        <f>+Datos!F999</f>
        <v>4.7798194799222689</v>
      </c>
      <c r="G1008" s="223">
        <f>+Datos!G999</f>
        <v>1</v>
      </c>
      <c r="H1008" s="224">
        <f t="shared" si="183"/>
        <v>4.7798194799222689</v>
      </c>
      <c r="I1008" s="225">
        <f t="shared" si="184"/>
        <v>-4.7798194799222689</v>
      </c>
      <c r="J1008" s="226">
        <f t="shared" si="185"/>
        <v>5.8274956243433955</v>
      </c>
      <c r="K1008" s="227">
        <f t="shared" si="180"/>
        <v>39.509313806161572</v>
      </c>
      <c r="L1008" s="226">
        <f t="shared" si="191"/>
        <v>-0.15143310699191659</v>
      </c>
      <c r="M1008" s="228">
        <f t="shared" si="189"/>
        <v>0.15143310699191659</v>
      </c>
      <c r="N1008" s="229">
        <f t="shared" si="190"/>
        <v>4.6283863729303523</v>
      </c>
      <c r="O1008" s="229">
        <f t="shared" si="186"/>
        <v>0</v>
      </c>
      <c r="P1008" s="229">
        <f t="shared" si="187"/>
        <v>-4.6283863729303523</v>
      </c>
      <c r="Q1008" s="230">
        <f t="shared" si="181"/>
        <v>0</v>
      </c>
      <c r="R1008" s="231">
        <f t="shared" si="182"/>
        <v>39.509313806161572</v>
      </c>
      <c r="S1008" s="3"/>
      <c r="T1008" s="3"/>
      <c r="U1008" s="3"/>
      <c r="V1008" s="3"/>
      <c r="W1008" s="233">
        <f t="shared" si="188"/>
        <v>40077</v>
      </c>
    </row>
    <row r="1009" spans="1:23" s="234" customFormat="1" x14ac:dyDescent="0.25">
      <c r="A1009" s="3"/>
      <c r="B1009" s="218">
        <f>+Datos!B1000</f>
        <v>2009</v>
      </c>
      <c r="C1009" s="219">
        <f>+Datos!C1000</f>
        <v>9</v>
      </c>
      <c r="D1009" s="220">
        <f>+Datos!D1000</f>
        <v>22</v>
      </c>
      <c r="E1009" s="221">
        <f>+Datos!E1000</f>
        <v>0</v>
      </c>
      <c r="F1009" s="222">
        <f>+Datos!F1000</f>
        <v>4.8102711850774602</v>
      </c>
      <c r="G1009" s="223">
        <f>+Datos!G1000</f>
        <v>1</v>
      </c>
      <c r="H1009" s="224">
        <f t="shared" si="183"/>
        <v>4.8102711850774602</v>
      </c>
      <c r="I1009" s="225">
        <f t="shared" si="184"/>
        <v>-4.8102711850774602</v>
      </c>
      <c r="J1009" s="226">
        <f t="shared" si="185"/>
        <v>5.6789697422468235</v>
      </c>
      <c r="K1009" s="227">
        <f t="shared" si="180"/>
        <v>39.360787924065001</v>
      </c>
      <c r="L1009" s="226">
        <f t="shared" si="191"/>
        <v>-0.14852588209657114</v>
      </c>
      <c r="M1009" s="228">
        <f t="shared" si="189"/>
        <v>0.14852588209657114</v>
      </c>
      <c r="N1009" s="229">
        <f t="shared" si="190"/>
        <v>4.6617453029808891</v>
      </c>
      <c r="O1009" s="229">
        <f t="shared" si="186"/>
        <v>0</v>
      </c>
      <c r="P1009" s="229">
        <f t="shared" si="187"/>
        <v>-4.6617453029808891</v>
      </c>
      <c r="Q1009" s="230">
        <f t="shared" si="181"/>
        <v>0</v>
      </c>
      <c r="R1009" s="231">
        <f t="shared" si="182"/>
        <v>39.360787924065001</v>
      </c>
      <c r="S1009" s="3"/>
      <c r="T1009" s="3"/>
      <c r="U1009" s="3"/>
      <c r="V1009" s="3"/>
      <c r="W1009" s="233">
        <f t="shared" si="188"/>
        <v>40078</v>
      </c>
    </row>
    <row r="1010" spans="1:23" s="234" customFormat="1" x14ac:dyDescent="0.25">
      <c r="A1010" s="3"/>
      <c r="B1010" s="218">
        <f>+Datos!B1001</f>
        <v>2009</v>
      </c>
      <c r="C1010" s="219">
        <f>+Datos!C1001</f>
        <v>9</v>
      </c>
      <c r="D1010" s="220">
        <f>+Datos!D1001</f>
        <v>23</v>
      </c>
      <c r="E1010" s="221">
        <f>+Datos!E1001</f>
        <v>0</v>
      </c>
      <c r="F1010" s="222">
        <f>+Datos!F1001</f>
        <v>4.8406798358093992</v>
      </c>
      <c r="G1010" s="223">
        <f>+Datos!G1001</f>
        <v>1</v>
      </c>
      <c r="H1010" s="224">
        <f t="shared" si="183"/>
        <v>4.8406798358093992</v>
      </c>
      <c r="I1010" s="225">
        <f t="shared" si="184"/>
        <v>-4.8406798358093992</v>
      </c>
      <c r="J1010" s="226">
        <f t="shared" si="185"/>
        <v>5.5333261943009449</v>
      </c>
      <c r="K1010" s="227">
        <f t="shared" si="180"/>
        <v>39.215144376119127</v>
      </c>
      <c r="L1010" s="226">
        <f t="shared" si="191"/>
        <v>-0.14564354794587331</v>
      </c>
      <c r="M1010" s="228">
        <f t="shared" si="189"/>
        <v>0.14564354794587331</v>
      </c>
      <c r="N1010" s="229">
        <f t="shared" si="190"/>
        <v>4.6950362878635259</v>
      </c>
      <c r="O1010" s="229">
        <f t="shared" si="186"/>
        <v>0</v>
      </c>
      <c r="P1010" s="229">
        <f t="shared" si="187"/>
        <v>-4.6950362878635259</v>
      </c>
      <c r="Q1010" s="230">
        <f t="shared" si="181"/>
        <v>0</v>
      </c>
      <c r="R1010" s="231">
        <f t="shared" si="182"/>
        <v>39.215144376119127</v>
      </c>
      <c r="S1010" s="3"/>
      <c r="T1010" s="3"/>
      <c r="U1010" s="3"/>
      <c r="V1010" s="3"/>
      <c r="W1010" s="233">
        <f t="shared" si="188"/>
        <v>40079</v>
      </c>
    </row>
    <row r="1011" spans="1:23" s="234" customFormat="1" x14ac:dyDescent="0.25">
      <c r="A1011" s="3"/>
      <c r="B1011" s="218">
        <f>+Datos!B1002</f>
        <v>2009</v>
      </c>
      <c r="C1011" s="219">
        <f>+Datos!C1002</f>
        <v>9</v>
      </c>
      <c r="D1011" s="220">
        <f>+Datos!D1002</f>
        <v>24</v>
      </c>
      <c r="E1011" s="221">
        <f>+Datos!E1002</f>
        <v>0</v>
      </c>
      <c r="F1011" s="222">
        <f>+Datos!F1002</f>
        <v>4.8710340928227112</v>
      </c>
      <c r="G1011" s="223">
        <f>+Datos!G1002</f>
        <v>1</v>
      </c>
      <c r="H1011" s="224">
        <f t="shared" si="183"/>
        <v>4.8710340928227112</v>
      </c>
      <c r="I1011" s="225">
        <f t="shared" si="184"/>
        <v>-4.8710340928227112</v>
      </c>
      <c r="J1011" s="226">
        <f t="shared" si="185"/>
        <v>5.390539560519886</v>
      </c>
      <c r="K1011" s="227">
        <f t="shared" si="180"/>
        <v>39.072357742338063</v>
      </c>
      <c r="L1011" s="226">
        <f t="shared" si="191"/>
        <v>-0.14278663378106415</v>
      </c>
      <c r="M1011" s="228">
        <f t="shared" si="189"/>
        <v>0.14278663378106415</v>
      </c>
      <c r="N1011" s="229">
        <f t="shared" si="190"/>
        <v>4.728247459041647</v>
      </c>
      <c r="O1011" s="229">
        <f t="shared" si="186"/>
        <v>0</v>
      </c>
      <c r="P1011" s="229">
        <f t="shared" si="187"/>
        <v>-4.728247459041647</v>
      </c>
      <c r="Q1011" s="230">
        <f t="shared" si="181"/>
        <v>0</v>
      </c>
      <c r="R1011" s="231">
        <f t="shared" si="182"/>
        <v>39.072357742338063</v>
      </c>
      <c r="S1011" s="3"/>
      <c r="T1011" s="3"/>
      <c r="U1011" s="3"/>
      <c r="V1011" s="3"/>
      <c r="W1011" s="233">
        <f t="shared" si="188"/>
        <v>40080</v>
      </c>
    </row>
    <row r="1012" spans="1:23" s="234" customFormat="1" x14ac:dyDescent="0.25">
      <c r="A1012" s="3"/>
      <c r="B1012" s="218">
        <f>+Datos!B1003</f>
        <v>2009</v>
      </c>
      <c r="C1012" s="219">
        <f>+Datos!C1003</f>
        <v>9</v>
      </c>
      <c r="D1012" s="220">
        <f>+Datos!D1003</f>
        <v>25</v>
      </c>
      <c r="E1012" s="221">
        <f>+Datos!E1003</f>
        <v>0</v>
      </c>
      <c r="F1012" s="222">
        <f>+Datos!F1003</f>
        <v>4.9013224992124016</v>
      </c>
      <c r="G1012" s="223">
        <f>+Datos!G1003</f>
        <v>1</v>
      </c>
      <c r="H1012" s="224">
        <f t="shared" si="183"/>
        <v>4.9013224992124016</v>
      </c>
      <c r="I1012" s="225">
        <f t="shared" si="184"/>
        <v>-4.9013224992124016</v>
      </c>
      <c r="J1012" s="226">
        <f t="shared" si="185"/>
        <v>5.2505838948929311</v>
      </c>
      <c r="K1012" s="227">
        <f t="shared" si="180"/>
        <v>38.932402076711114</v>
      </c>
      <c r="L1012" s="226">
        <f t="shared" si="191"/>
        <v>-0.13995566562694961</v>
      </c>
      <c r="M1012" s="228">
        <f t="shared" si="189"/>
        <v>0.13995566562694961</v>
      </c>
      <c r="N1012" s="229">
        <f t="shared" si="190"/>
        <v>4.761366833585452</v>
      </c>
      <c r="O1012" s="229">
        <f t="shared" si="186"/>
        <v>0</v>
      </c>
      <c r="P1012" s="229">
        <f t="shared" si="187"/>
        <v>-4.761366833585452</v>
      </c>
      <c r="Q1012" s="230">
        <f t="shared" si="181"/>
        <v>0</v>
      </c>
      <c r="R1012" s="231">
        <f t="shared" si="182"/>
        <v>38.932402076711114</v>
      </c>
      <c r="S1012" s="3"/>
      <c r="T1012" s="3"/>
      <c r="U1012" s="3"/>
      <c r="V1012" s="3"/>
      <c r="W1012" s="233">
        <f t="shared" si="188"/>
        <v>40081</v>
      </c>
    </row>
    <row r="1013" spans="1:23" s="234" customFormat="1" x14ac:dyDescent="0.25">
      <c r="A1013" s="3"/>
      <c r="B1013" s="218">
        <f>+Datos!B1004</f>
        <v>2009</v>
      </c>
      <c r="C1013" s="219">
        <f>+Datos!C1004</f>
        <v>9</v>
      </c>
      <c r="D1013" s="220">
        <f>+Datos!D1004</f>
        <v>26</v>
      </c>
      <c r="E1013" s="221">
        <f>+Datos!E1004</f>
        <v>0</v>
      </c>
      <c r="F1013" s="222">
        <f>+Datos!F1004</f>
        <v>4.9315334804638269</v>
      </c>
      <c r="G1013" s="223">
        <f>+Datos!G1004</f>
        <v>1</v>
      </c>
      <c r="H1013" s="224">
        <f t="shared" si="183"/>
        <v>4.9315334804638269</v>
      </c>
      <c r="I1013" s="225">
        <f t="shared" si="184"/>
        <v>-4.9315334804638269</v>
      </c>
      <c r="J1013" s="226">
        <f t="shared" si="185"/>
        <v>5.113432730143507</v>
      </c>
      <c r="K1013" s="227">
        <f t="shared" si="180"/>
        <v>38.795250911961688</v>
      </c>
      <c r="L1013" s="226">
        <f t="shared" si="191"/>
        <v>-0.1371511647494259</v>
      </c>
      <c r="M1013" s="228">
        <f t="shared" si="189"/>
        <v>0.1371511647494259</v>
      </c>
      <c r="N1013" s="229">
        <f t="shared" si="190"/>
        <v>4.794382315714401</v>
      </c>
      <c r="O1013" s="229">
        <f t="shared" si="186"/>
        <v>0</v>
      </c>
      <c r="P1013" s="229">
        <f t="shared" si="187"/>
        <v>-4.794382315714401</v>
      </c>
      <c r="Q1013" s="230">
        <f t="shared" si="181"/>
        <v>0</v>
      </c>
      <c r="R1013" s="231">
        <f t="shared" si="182"/>
        <v>38.795250911961688</v>
      </c>
      <c r="S1013" s="3"/>
      <c r="T1013" s="3"/>
      <c r="U1013" s="3"/>
      <c r="V1013" s="3"/>
      <c r="W1013" s="233">
        <f t="shared" si="188"/>
        <v>40082</v>
      </c>
    </row>
    <row r="1014" spans="1:23" s="234" customFormat="1" x14ac:dyDescent="0.25">
      <c r="A1014" s="3"/>
      <c r="B1014" s="218">
        <f>+Datos!B1005</f>
        <v>2009</v>
      </c>
      <c r="C1014" s="219">
        <f>+Datos!C1005</f>
        <v>9</v>
      </c>
      <c r="D1014" s="220">
        <f>+Datos!D1005</f>
        <v>27</v>
      </c>
      <c r="E1014" s="221">
        <f>+Datos!E1005</f>
        <v>0</v>
      </c>
      <c r="F1014" s="222">
        <f>+Datos!F1005</f>
        <v>4.9616553444527121</v>
      </c>
      <c r="G1014" s="223">
        <f>+Datos!G1005</f>
        <v>1</v>
      </c>
      <c r="H1014" s="224">
        <f t="shared" si="183"/>
        <v>4.9616553444527121</v>
      </c>
      <c r="I1014" s="225">
        <f t="shared" si="184"/>
        <v>-4.9616553444527121</v>
      </c>
      <c r="J1014" s="226">
        <f t="shared" si="185"/>
        <v>4.9790590839785587</v>
      </c>
      <c r="K1014" s="227">
        <f t="shared" si="180"/>
        <v>38.660877265796742</v>
      </c>
      <c r="L1014" s="226">
        <f t="shared" si="191"/>
        <v>-0.13437364616494563</v>
      </c>
      <c r="M1014" s="228">
        <f t="shared" si="189"/>
        <v>0.13437364616494563</v>
      </c>
      <c r="N1014" s="229">
        <f t="shared" si="190"/>
        <v>4.8272816982877664</v>
      </c>
      <c r="O1014" s="229">
        <f t="shared" si="186"/>
        <v>0</v>
      </c>
      <c r="P1014" s="229">
        <f t="shared" si="187"/>
        <v>-4.8272816982877664</v>
      </c>
      <c r="Q1014" s="230">
        <f t="shared" si="181"/>
        <v>0</v>
      </c>
      <c r="R1014" s="231">
        <f t="shared" si="182"/>
        <v>38.660877265796742</v>
      </c>
      <c r="S1014" s="3"/>
      <c r="T1014" s="3"/>
      <c r="U1014" s="3"/>
      <c r="V1014" s="3"/>
      <c r="W1014" s="233">
        <f t="shared" si="188"/>
        <v>40083</v>
      </c>
    </row>
    <row r="1015" spans="1:23" s="234" customFormat="1" x14ac:dyDescent="0.25">
      <c r="A1015" s="3"/>
      <c r="B1015" s="218">
        <f>+Datos!B1006</f>
        <v>2009</v>
      </c>
      <c r="C1015" s="219">
        <f>+Datos!C1006</f>
        <v>9</v>
      </c>
      <c r="D1015" s="220">
        <f>+Datos!D1006</f>
        <v>28</v>
      </c>
      <c r="E1015" s="221">
        <f>+Datos!E1006</f>
        <v>0</v>
      </c>
      <c r="F1015" s="222">
        <f>+Datos!F1006</f>
        <v>4.9916762814451943</v>
      </c>
      <c r="G1015" s="223">
        <f>+Datos!G1006</f>
        <v>1</v>
      </c>
      <c r="H1015" s="224">
        <f t="shared" si="183"/>
        <v>4.9916762814451943</v>
      </c>
      <c r="I1015" s="225">
        <f t="shared" si="184"/>
        <v>-4.9916762814451943</v>
      </c>
      <c r="J1015" s="226">
        <f t="shared" si="185"/>
        <v>4.8474354667741419</v>
      </c>
      <c r="K1015" s="227">
        <f t="shared" si="180"/>
        <v>38.529253648592324</v>
      </c>
      <c r="L1015" s="226">
        <f t="shared" si="191"/>
        <v>-0.13162361720441851</v>
      </c>
      <c r="M1015" s="228">
        <f t="shared" si="189"/>
        <v>0.13162361720441851</v>
      </c>
      <c r="N1015" s="229">
        <f t="shared" si="190"/>
        <v>4.8600526642407758</v>
      </c>
      <c r="O1015" s="229">
        <f t="shared" si="186"/>
        <v>0</v>
      </c>
      <c r="P1015" s="229">
        <f t="shared" si="187"/>
        <v>-4.8600526642407758</v>
      </c>
      <c r="Q1015" s="230">
        <f t="shared" si="181"/>
        <v>0</v>
      </c>
      <c r="R1015" s="231">
        <f t="shared" si="182"/>
        <v>38.529253648592324</v>
      </c>
      <c r="S1015" s="3"/>
      <c r="T1015" s="3"/>
      <c r="U1015" s="3"/>
      <c r="V1015" s="3"/>
      <c r="W1015" s="233">
        <f t="shared" si="188"/>
        <v>40084</v>
      </c>
    </row>
    <row r="1016" spans="1:23" s="234" customFormat="1" x14ac:dyDescent="0.25">
      <c r="A1016" s="3"/>
      <c r="B1016" s="218">
        <f>+Datos!B1007</f>
        <v>2009</v>
      </c>
      <c r="C1016" s="219">
        <f>+Datos!C1007</f>
        <v>9</v>
      </c>
      <c r="D1016" s="220">
        <f>+Datos!D1007</f>
        <v>29</v>
      </c>
      <c r="E1016" s="221">
        <f>+Datos!E1007</f>
        <v>0</v>
      </c>
      <c r="F1016" s="222">
        <f>+Datos!F1007</f>
        <v>5.0215843640976949</v>
      </c>
      <c r="G1016" s="223">
        <f>+Datos!G1007</f>
        <v>1</v>
      </c>
      <c r="H1016" s="224">
        <f t="shared" si="183"/>
        <v>5.0215843640976949</v>
      </c>
      <c r="I1016" s="225">
        <f t="shared" si="184"/>
        <v>-5.0215843640976949</v>
      </c>
      <c r="J1016" s="226">
        <f t="shared" si="185"/>
        <v>4.7185338906412264</v>
      </c>
      <c r="K1016" s="227">
        <f t="shared" si="180"/>
        <v>38.400352072459405</v>
      </c>
      <c r="L1016" s="226">
        <f t="shared" si="191"/>
        <v>-0.12890157613291819</v>
      </c>
      <c r="M1016" s="228">
        <f t="shared" si="189"/>
        <v>0.12890157613291819</v>
      </c>
      <c r="N1016" s="229">
        <f t="shared" si="190"/>
        <v>4.8926827879647767</v>
      </c>
      <c r="O1016" s="229">
        <f t="shared" si="186"/>
        <v>0</v>
      </c>
      <c r="P1016" s="229">
        <f t="shared" si="187"/>
        <v>-4.8926827879647767</v>
      </c>
      <c r="Q1016" s="230">
        <f t="shared" si="181"/>
        <v>0</v>
      </c>
      <c r="R1016" s="231">
        <f t="shared" si="182"/>
        <v>38.400352072459405</v>
      </c>
      <c r="S1016" s="3"/>
      <c r="T1016" s="3"/>
      <c r="U1016" s="3"/>
      <c r="V1016" s="3"/>
      <c r="W1016" s="233">
        <f t="shared" si="188"/>
        <v>40085</v>
      </c>
    </row>
    <row r="1017" spans="1:23" s="234" customFormat="1" x14ac:dyDescent="0.25">
      <c r="A1017" s="3"/>
      <c r="B1017" s="218">
        <f>+Datos!B1008</f>
        <v>2009</v>
      </c>
      <c r="C1017" s="219">
        <f>+Datos!C1008</f>
        <v>9</v>
      </c>
      <c r="D1017" s="220">
        <f>+Datos!D1008</f>
        <v>30</v>
      </c>
      <c r="E1017" s="221">
        <f>+Datos!E1008</f>
        <v>0</v>
      </c>
      <c r="F1017" s="222">
        <f>+Datos!F1008</f>
        <v>5.0513675474570769</v>
      </c>
      <c r="G1017" s="223">
        <f>+Datos!G1008</f>
        <v>1</v>
      </c>
      <c r="H1017" s="224">
        <f t="shared" si="183"/>
        <v>5.0513675474570769</v>
      </c>
      <c r="I1017" s="225">
        <f t="shared" si="184"/>
        <v>-5.0513675474570769</v>
      </c>
      <c r="J1017" s="226">
        <f t="shared" si="185"/>
        <v>4.5923258798140187</v>
      </c>
      <c r="K1017" s="227">
        <f t="shared" si="180"/>
        <v>38.2741440616322</v>
      </c>
      <c r="L1017" s="226">
        <f t="shared" si="191"/>
        <v>-0.1262080108272059</v>
      </c>
      <c r="M1017" s="228">
        <f t="shared" si="189"/>
        <v>0.1262080108272059</v>
      </c>
      <c r="N1017" s="229">
        <f t="shared" si="190"/>
        <v>4.925159536629871</v>
      </c>
      <c r="O1017" s="229">
        <f t="shared" si="186"/>
        <v>0</v>
      </c>
      <c r="P1017" s="229">
        <f t="shared" si="187"/>
        <v>-4.925159536629871</v>
      </c>
      <c r="Q1017" s="230">
        <f t="shared" si="181"/>
        <v>0</v>
      </c>
      <c r="R1017" s="231">
        <f t="shared" si="182"/>
        <v>38.2741440616322</v>
      </c>
      <c r="S1017" s="3"/>
      <c r="T1017" s="3"/>
      <c r="U1017" s="3"/>
      <c r="V1017" s="3"/>
      <c r="W1017" s="233">
        <f t="shared" si="188"/>
        <v>40086</v>
      </c>
    </row>
    <row r="1018" spans="1:23" s="234" customFormat="1" x14ac:dyDescent="0.25">
      <c r="A1018" s="3"/>
      <c r="B1018" s="218">
        <f>+Datos!B1009</f>
        <v>2009</v>
      </c>
      <c r="C1018" s="219">
        <f>+Datos!C1009</f>
        <v>10</v>
      </c>
      <c r="D1018" s="220">
        <f>+Datos!D1009</f>
        <v>1</v>
      </c>
      <c r="E1018" s="221">
        <f>+Datos!E1009</f>
        <v>0</v>
      </c>
      <c r="F1018" s="222">
        <f>+Datos!F1009</f>
        <v>5.0810136689605274</v>
      </c>
      <c r="G1018" s="223">
        <f>+Datos!G1009</f>
        <v>1</v>
      </c>
      <c r="H1018" s="224">
        <f t="shared" si="183"/>
        <v>5.0810136689605274</v>
      </c>
      <c r="I1018" s="225">
        <f t="shared" si="184"/>
        <v>-5.0810136689605274</v>
      </c>
      <c r="J1018" s="226">
        <f t="shared" si="185"/>
        <v>4.4687824823015641</v>
      </c>
      <c r="K1018" s="227">
        <f t="shared" si="180"/>
        <v>38.150600664119743</v>
      </c>
      <c r="L1018" s="226">
        <f t="shared" si="191"/>
        <v>-0.12354339751245647</v>
      </c>
      <c r="M1018" s="228">
        <f t="shared" si="189"/>
        <v>0.12354339751245647</v>
      </c>
      <c r="N1018" s="229">
        <f t="shared" si="190"/>
        <v>4.957470271448071</v>
      </c>
      <c r="O1018" s="229">
        <f t="shared" si="186"/>
        <v>0</v>
      </c>
      <c r="P1018" s="229">
        <f t="shared" si="187"/>
        <v>-4.957470271448071</v>
      </c>
      <c r="Q1018" s="230">
        <f t="shared" si="181"/>
        <v>0</v>
      </c>
      <c r="R1018" s="231">
        <f t="shared" si="182"/>
        <v>38.150600664119743</v>
      </c>
      <c r="S1018" s="3"/>
      <c r="T1018" s="3"/>
      <c r="U1018" s="3"/>
      <c r="V1018" s="3"/>
      <c r="W1018" s="233">
        <f t="shared" si="188"/>
        <v>40087</v>
      </c>
    </row>
    <row r="1019" spans="1:23" s="234" customFormat="1" x14ac:dyDescent="0.25">
      <c r="A1019" s="3"/>
      <c r="B1019" s="218">
        <f>+Datos!B1010</f>
        <v>2009</v>
      </c>
      <c r="C1019" s="219">
        <f>+Datos!C1010</f>
        <v>10</v>
      </c>
      <c r="D1019" s="220">
        <f>+Datos!D1010</f>
        <v>2</v>
      </c>
      <c r="E1019" s="221">
        <f>+Datos!E1010</f>
        <v>0</v>
      </c>
      <c r="F1019" s="222">
        <f>+Datos!F1010</f>
        <v>5.1105104484356412</v>
      </c>
      <c r="G1019" s="223">
        <f>+Datos!G1010</f>
        <v>1</v>
      </c>
      <c r="H1019" s="224">
        <f t="shared" si="183"/>
        <v>5.1105104484356412</v>
      </c>
      <c r="I1019" s="225">
        <f t="shared" si="184"/>
        <v>-5.1105104484356412</v>
      </c>
      <c r="J1019" s="226">
        <f t="shared" si="185"/>
        <v>4.3478742827420183</v>
      </c>
      <c r="K1019" s="227">
        <f t="shared" si="180"/>
        <v>38.029692464560199</v>
      </c>
      <c r="L1019" s="226">
        <f t="shared" si="191"/>
        <v>-0.12090819955954402</v>
      </c>
      <c r="M1019" s="228">
        <f t="shared" si="189"/>
        <v>0.12090819955954402</v>
      </c>
      <c r="N1019" s="229">
        <f t="shared" si="190"/>
        <v>4.9896022488760972</v>
      </c>
      <c r="O1019" s="229">
        <f t="shared" si="186"/>
        <v>0</v>
      </c>
      <c r="P1019" s="229">
        <f t="shared" si="187"/>
        <v>-4.9896022488760972</v>
      </c>
      <c r="Q1019" s="230">
        <f t="shared" si="181"/>
        <v>0</v>
      </c>
      <c r="R1019" s="231">
        <f t="shared" si="182"/>
        <v>38.029692464560199</v>
      </c>
      <c r="S1019" s="3"/>
      <c r="T1019" s="3"/>
      <c r="U1019" s="3"/>
      <c r="V1019" s="3"/>
      <c r="W1019" s="233">
        <f t="shared" si="188"/>
        <v>40088</v>
      </c>
    </row>
    <row r="1020" spans="1:23" s="234" customFormat="1" x14ac:dyDescent="0.25">
      <c r="A1020" s="3"/>
      <c r="B1020" s="218">
        <f>+Datos!B1011</f>
        <v>2009</v>
      </c>
      <c r="C1020" s="219">
        <f>+Datos!C1011</f>
        <v>10</v>
      </c>
      <c r="D1020" s="220">
        <f>+Datos!D1011</f>
        <v>3</v>
      </c>
      <c r="E1020" s="221">
        <f>+Datos!E1011</f>
        <v>0</v>
      </c>
      <c r="F1020" s="222">
        <f>+Datos!F1011</f>
        <v>5.1398454881003328</v>
      </c>
      <c r="G1020" s="223">
        <f>+Datos!G1011</f>
        <v>1</v>
      </c>
      <c r="H1020" s="224">
        <f t="shared" si="183"/>
        <v>5.1398454881003328</v>
      </c>
      <c r="I1020" s="225">
        <f t="shared" si="184"/>
        <v>-5.1398454881003328</v>
      </c>
      <c r="J1020" s="226">
        <f t="shared" si="185"/>
        <v>4.2295714163977349</v>
      </c>
      <c r="K1020" s="227">
        <f t="shared" si="180"/>
        <v>37.911389598215912</v>
      </c>
      <c r="L1020" s="226">
        <f t="shared" si="191"/>
        <v>-0.11830286634428688</v>
      </c>
      <c r="M1020" s="228">
        <f t="shared" si="189"/>
        <v>0.11830286634428688</v>
      </c>
      <c r="N1020" s="229">
        <f t="shared" si="190"/>
        <v>5.0215426217560459</v>
      </c>
      <c r="O1020" s="229">
        <f t="shared" si="186"/>
        <v>0</v>
      </c>
      <c r="P1020" s="229">
        <f t="shared" si="187"/>
        <v>-5.0215426217560459</v>
      </c>
      <c r="Q1020" s="230">
        <f t="shared" si="181"/>
        <v>0</v>
      </c>
      <c r="R1020" s="231">
        <f t="shared" si="182"/>
        <v>37.911389598215912</v>
      </c>
      <c r="S1020" s="3"/>
      <c r="T1020" s="3"/>
      <c r="U1020" s="3"/>
      <c r="V1020" s="3"/>
      <c r="W1020" s="233">
        <f t="shared" si="188"/>
        <v>40089</v>
      </c>
    </row>
    <row r="1021" spans="1:23" s="234" customFormat="1" x14ac:dyDescent="0.25">
      <c r="A1021" s="3"/>
      <c r="B1021" s="218">
        <f>+Datos!B1012</f>
        <v>2009</v>
      </c>
      <c r="C1021" s="219">
        <f>+Datos!C1012</f>
        <v>10</v>
      </c>
      <c r="D1021" s="220">
        <f>+Datos!D1012</f>
        <v>4</v>
      </c>
      <c r="E1021" s="221">
        <f>+Datos!E1012</f>
        <v>0</v>
      </c>
      <c r="F1021" s="222">
        <f>+Datos!F1012</f>
        <v>5.1690062725629264</v>
      </c>
      <c r="G1021" s="223">
        <f>+Datos!G1012</f>
        <v>1</v>
      </c>
      <c r="H1021" s="224">
        <f t="shared" si="183"/>
        <v>5.1690062725629264</v>
      </c>
      <c r="I1021" s="225">
        <f t="shared" si="184"/>
        <v>-5.1690062725629264</v>
      </c>
      <c r="J1021" s="226">
        <f t="shared" si="185"/>
        <v>4.1138435842282464</v>
      </c>
      <c r="K1021" s="227">
        <f t="shared" si="180"/>
        <v>37.795661766046429</v>
      </c>
      <c r="L1021" s="226">
        <f t="shared" si="191"/>
        <v>-0.11572783216948324</v>
      </c>
      <c r="M1021" s="228">
        <f t="shared" si="189"/>
        <v>0.11572783216948324</v>
      </c>
      <c r="N1021" s="229">
        <f t="shared" si="190"/>
        <v>5.0532784403934432</v>
      </c>
      <c r="O1021" s="229">
        <f t="shared" si="186"/>
        <v>0</v>
      </c>
      <c r="P1021" s="229">
        <f t="shared" si="187"/>
        <v>-5.0532784403934432</v>
      </c>
      <c r="Q1021" s="230">
        <f t="shared" si="181"/>
        <v>0</v>
      </c>
      <c r="R1021" s="231">
        <f t="shared" si="182"/>
        <v>37.795661766046429</v>
      </c>
      <c r="S1021" s="3"/>
      <c r="T1021" s="3"/>
      <c r="U1021" s="3"/>
      <c r="V1021" s="3"/>
      <c r="W1021" s="233">
        <f t="shared" si="188"/>
        <v>40090</v>
      </c>
    </row>
    <row r="1022" spans="1:23" s="234" customFormat="1" x14ac:dyDescent="0.25">
      <c r="A1022" s="3"/>
      <c r="B1022" s="218">
        <f>+Datos!B1013</f>
        <v>2009</v>
      </c>
      <c r="C1022" s="219">
        <f>+Datos!C1013</f>
        <v>10</v>
      </c>
      <c r="D1022" s="220">
        <f>+Datos!D1013</f>
        <v>5</v>
      </c>
      <c r="E1022" s="221">
        <f>+Datos!E1013</f>
        <v>0</v>
      </c>
      <c r="F1022" s="222">
        <f>+Datos!F1013</f>
        <v>5.1979801688220828</v>
      </c>
      <c r="G1022" s="223">
        <f>+Datos!G1013</f>
        <v>1</v>
      </c>
      <c r="H1022" s="224">
        <f t="shared" si="183"/>
        <v>5.1979801688220828</v>
      </c>
      <c r="I1022" s="225">
        <f t="shared" si="184"/>
        <v>-5.1979801688220828</v>
      </c>
      <c r="J1022" s="226">
        <f t="shared" si="185"/>
        <v>4.0006600689773233</v>
      </c>
      <c r="K1022" s="227">
        <f t="shared" si="180"/>
        <v>37.682478250795505</v>
      </c>
      <c r="L1022" s="226">
        <f t="shared" si="191"/>
        <v>-0.11318351525092396</v>
      </c>
      <c r="M1022" s="228">
        <f t="shared" si="189"/>
        <v>0.11318351525092396</v>
      </c>
      <c r="N1022" s="229">
        <f t="shared" si="190"/>
        <v>5.0847966535711588</v>
      </c>
      <c r="O1022" s="229">
        <f t="shared" si="186"/>
        <v>0</v>
      </c>
      <c r="P1022" s="229">
        <f t="shared" si="187"/>
        <v>-5.0847966535711588</v>
      </c>
      <c r="Q1022" s="230">
        <f t="shared" si="181"/>
        <v>0</v>
      </c>
      <c r="R1022" s="231">
        <f t="shared" si="182"/>
        <v>37.682478250795505</v>
      </c>
      <c r="S1022" s="3"/>
      <c r="T1022" s="3"/>
      <c r="U1022" s="3"/>
      <c r="V1022" s="3"/>
      <c r="W1022" s="233">
        <f t="shared" si="188"/>
        <v>40091</v>
      </c>
    </row>
    <row r="1023" spans="1:23" s="234" customFormat="1" x14ac:dyDescent="0.25">
      <c r="A1023" s="3"/>
      <c r="B1023" s="218">
        <f>+Datos!B1014</f>
        <v>2009</v>
      </c>
      <c r="C1023" s="219">
        <f>+Datos!C1014</f>
        <v>10</v>
      </c>
      <c r="D1023" s="220">
        <f>+Datos!D1014</f>
        <v>6</v>
      </c>
      <c r="E1023" s="221">
        <f>+Datos!E1014</f>
        <v>0</v>
      </c>
      <c r="F1023" s="222">
        <f>+Datos!F1014</f>
        <v>5.2267544262668597</v>
      </c>
      <c r="G1023" s="223">
        <f>+Datos!G1014</f>
        <v>1</v>
      </c>
      <c r="H1023" s="224">
        <f t="shared" si="183"/>
        <v>5.2267544262668597</v>
      </c>
      <c r="I1023" s="225">
        <f t="shared" si="184"/>
        <v>-5.2267544262668597</v>
      </c>
      <c r="J1023" s="226">
        <f t="shared" si="185"/>
        <v>3.8899897522095372</v>
      </c>
      <c r="K1023" s="227">
        <f t="shared" si="180"/>
        <v>37.571807934027717</v>
      </c>
      <c r="L1023" s="226">
        <f t="shared" si="191"/>
        <v>-0.11067031676778782</v>
      </c>
      <c r="M1023" s="228">
        <f t="shared" si="189"/>
        <v>0.11067031676778782</v>
      </c>
      <c r="N1023" s="229">
        <f t="shared" si="190"/>
        <v>5.1160841094990719</v>
      </c>
      <c r="O1023" s="229">
        <f t="shared" si="186"/>
        <v>0</v>
      </c>
      <c r="P1023" s="229">
        <f t="shared" si="187"/>
        <v>-5.1160841094990719</v>
      </c>
      <c r="Q1023" s="230">
        <f t="shared" si="181"/>
        <v>0</v>
      </c>
      <c r="R1023" s="231">
        <f t="shared" si="182"/>
        <v>37.571807934027717</v>
      </c>
      <c r="S1023" s="3"/>
      <c r="T1023" s="3"/>
      <c r="U1023" s="3"/>
      <c r="V1023" s="3"/>
      <c r="W1023" s="233">
        <f t="shared" si="188"/>
        <v>40092</v>
      </c>
    </row>
    <row r="1024" spans="1:23" s="234" customFormat="1" x14ac:dyDescent="0.25">
      <c r="A1024" s="3"/>
      <c r="B1024" s="218">
        <f>+Datos!B1015</f>
        <v>2009</v>
      </c>
      <c r="C1024" s="219">
        <f>+Datos!C1015</f>
        <v>10</v>
      </c>
      <c r="D1024" s="220">
        <f>+Datos!D1015</f>
        <v>7</v>
      </c>
      <c r="E1024" s="221">
        <f>+Datos!E1015</f>
        <v>0</v>
      </c>
      <c r="F1024" s="222">
        <f>+Datos!F1015</f>
        <v>5.2553161766766632</v>
      </c>
      <c r="G1024" s="223">
        <f>+Datos!G1015</f>
        <v>1</v>
      </c>
      <c r="H1024" s="224">
        <f t="shared" si="183"/>
        <v>5.2553161766766632</v>
      </c>
      <c r="I1024" s="225">
        <f t="shared" si="184"/>
        <v>-5.2553161766766632</v>
      </c>
      <c r="J1024" s="226">
        <f t="shared" si="185"/>
        <v>3.7818011322311968</v>
      </c>
      <c r="K1024" s="227">
        <f t="shared" si="180"/>
        <v>37.463619314049375</v>
      </c>
      <c r="L1024" s="226">
        <f t="shared" si="191"/>
        <v>-0.10818861997834262</v>
      </c>
      <c r="M1024" s="228">
        <f t="shared" si="189"/>
        <v>0.10818861997834262</v>
      </c>
      <c r="N1024" s="229">
        <f t="shared" si="190"/>
        <v>5.1471275566983206</v>
      </c>
      <c r="O1024" s="229">
        <f t="shared" si="186"/>
        <v>0</v>
      </c>
      <c r="P1024" s="229">
        <f t="shared" si="187"/>
        <v>-5.1471275566983206</v>
      </c>
      <c r="Q1024" s="230">
        <f t="shared" si="181"/>
        <v>0</v>
      </c>
      <c r="R1024" s="231">
        <f t="shared" si="182"/>
        <v>37.463619314049375</v>
      </c>
      <c r="S1024" s="3"/>
      <c r="T1024" s="3"/>
      <c r="U1024" s="3"/>
      <c r="V1024" s="3"/>
      <c r="W1024" s="233">
        <f t="shared" si="188"/>
        <v>40093</v>
      </c>
    </row>
    <row r="1025" spans="1:23" s="234" customFormat="1" x14ac:dyDescent="0.25">
      <c r="A1025" s="3"/>
      <c r="B1025" s="218">
        <f>+Datos!B1016</f>
        <v>2009</v>
      </c>
      <c r="C1025" s="219">
        <f>+Datos!C1016</f>
        <v>10</v>
      </c>
      <c r="D1025" s="220">
        <f>+Datos!D1016</f>
        <v>8</v>
      </c>
      <c r="E1025" s="221">
        <f>+Datos!E1016</f>
        <v>0</v>
      </c>
      <c r="F1025" s="222">
        <f>+Datos!F1016</f>
        <v>5.2836524342212616</v>
      </c>
      <c r="G1025" s="223">
        <f>+Datos!G1016</f>
        <v>1</v>
      </c>
      <c r="H1025" s="224">
        <f t="shared" si="183"/>
        <v>5.2836524342212616</v>
      </c>
      <c r="I1025" s="225">
        <f t="shared" si="184"/>
        <v>-5.2836524342212616</v>
      </c>
      <c r="J1025" s="226">
        <f t="shared" si="185"/>
        <v>3.6760623428301065</v>
      </c>
      <c r="K1025" s="227">
        <f t="shared" si="180"/>
        <v>37.357880524648287</v>
      </c>
      <c r="L1025" s="226">
        <f t="shared" si="191"/>
        <v>-0.10573878940108727</v>
      </c>
      <c r="M1025" s="228">
        <f t="shared" si="189"/>
        <v>0.10573878940108727</v>
      </c>
      <c r="N1025" s="229">
        <f t="shared" si="190"/>
        <v>5.1779136448201744</v>
      </c>
      <c r="O1025" s="229">
        <f t="shared" si="186"/>
        <v>0</v>
      </c>
      <c r="P1025" s="229">
        <f t="shared" si="187"/>
        <v>-5.1779136448201744</v>
      </c>
      <c r="Q1025" s="230">
        <f t="shared" si="181"/>
        <v>0</v>
      </c>
      <c r="R1025" s="231">
        <f t="shared" si="182"/>
        <v>37.357880524648287</v>
      </c>
      <c r="S1025" s="3"/>
      <c r="T1025" s="3"/>
      <c r="U1025" s="3"/>
      <c r="V1025" s="3"/>
      <c r="W1025" s="233">
        <f t="shared" si="188"/>
        <v>40094</v>
      </c>
    </row>
    <row r="1026" spans="1:23" s="234" customFormat="1" x14ac:dyDescent="0.25">
      <c r="A1026" s="3"/>
      <c r="B1026" s="218">
        <f>+Datos!B1017</f>
        <v>2009</v>
      </c>
      <c r="C1026" s="219">
        <f>+Datos!C1017</f>
        <v>10</v>
      </c>
      <c r="D1026" s="220">
        <f>+Datos!D1017</f>
        <v>9</v>
      </c>
      <c r="E1026" s="221">
        <f>+Datos!E1017</f>
        <v>0</v>
      </c>
      <c r="F1026" s="222">
        <f>+Datos!F1017</f>
        <v>5.3117500954608081</v>
      </c>
      <c r="G1026" s="223">
        <f>+Datos!G1017</f>
        <v>1</v>
      </c>
      <c r="H1026" s="224">
        <f t="shared" si="183"/>
        <v>5.3117500954608081</v>
      </c>
      <c r="I1026" s="225">
        <f t="shared" si="184"/>
        <v>-5.3117500954608081</v>
      </c>
      <c r="J1026" s="226">
        <f t="shared" si="185"/>
        <v>3.5727411727683673</v>
      </c>
      <c r="K1026" s="227">
        <f t="shared" si="180"/>
        <v>37.254559354586547</v>
      </c>
      <c r="L1026" s="226">
        <f t="shared" si="191"/>
        <v>-0.10332117006174002</v>
      </c>
      <c r="M1026" s="228">
        <f t="shared" si="189"/>
        <v>0.10332117006174002</v>
      </c>
      <c r="N1026" s="229">
        <f t="shared" si="190"/>
        <v>5.2084289253990681</v>
      </c>
      <c r="O1026" s="229">
        <f t="shared" si="186"/>
        <v>0</v>
      </c>
      <c r="P1026" s="229">
        <f t="shared" si="187"/>
        <v>-5.2084289253990681</v>
      </c>
      <c r="Q1026" s="230">
        <f t="shared" si="181"/>
        <v>0</v>
      </c>
      <c r="R1026" s="231">
        <f t="shared" si="182"/>
        <v>37.254559354586547</v>
      </c>
      <c r="S1026" s="3"/>
      <c r="T1026" s="3"/>
      <c r="U1026" s="3"/>
      <c r="V1026" s="3"/>
      <c r="W1026" s="233">
        <f t="shared" si="188"/>
        <v>40095</v>
      </c>
    </row>
    <row r="1027" spans="1:23" s="234" customFormat="1" x14ac:dyDescent="0.25">
      <c r="A1027" s="3"/>
      <c r="B1027" s="218">
        <f>+Datos!B1018</f>
        <v>2009</v>
      </c>
      <c r="C1027" s="219">
        <f>+Datos!C1018</f>
        <v>10</v>
      </c>
      <c r="D1027" s="220">
        <f>+Datos!D1018</f>
        <v>10</v>
      </c>
      <c r="E1027" s="221">
        <f>+Datos!E1018</f>
        <v>0</v>
      </c>
      <c r="F1027" s="222">
        <f>+Datos!F1018</f>
        <v>5.3395959393458226</v>
      </c>
      <c r="G1027" s="223">
        <f>+Datos!G1018</f>
        <v>1</v>
      </c>
      <c r="H1027" s="224">
        <f t="shared" si="183"/>
        <v>5.3395959393458226</v>
      </c>
      <c r="I1027" s="225">
        <f t="shared" si="184"/>
        <v>-5.3395959393458226</v>
      </c>
      <c r="J1027" s="226">
        <f t="shared" si="185"/>
        <v>3.471805085962365</v>
      </c>
      <c r="K1027" s="227">
        <f t="shared" si="180"/>
        <v>37.153623267780546</v>
      </c>
      <c r="L1027" s="226">
        <f t="shared" si="191"/>
        <v>-0.10093608680600141</v>
      </c>
      <c r="M1027" s="228">
        <f t="shared" si="189"/>
        <v>0.10093608680600141</v>
      </c>
      <c r="N1027" s="229">
        <f t="shared" si="190"/>
        <v>5.2386598525398211</v>
      </c>
      <c r="O1027" s="229">
        <f t="shared" si="186"/>
        <v>0</v>
      </c>
      <c r="P1027" s="229">
        <f t="shared" si="187"/>
        <v>-5.2386598525398211</v>
      </c>
      <c r="Q1027" s="230">
        <f t="shared" si="181"/>
        <v>0</v>
      </c>
      <c r="R1027" s="231">
        <f t="shared" si="182"/>
        <v>37.153623267780546</v>
      </c>
      <c r="S1027" s="3"/>
      <c r="T1027" s="3"/>
      <c r="U1027" s="3"/>
      <c r="V1027" s="3"/>
      <c r="W1027" s="233">
        <f t="shared" si="188"/>
        <v>40096</v>
      </c>
    </row>
    <row r="1028" spans="1:23" s="234" customFormat="1" x14ac:dyDescent="0.25">
      <c r="A1028" s="3"/>
      <c r="B1028" s="218">
        <f>+Datos!B1019</f>
        <v>2009</v>
      </c>
      <c r="C1028" s="219">
        <f>+Datos!C1019</f>
        <v>10</v>
      </c>
      <c r="D1028" s="220">
        <f>+Datos!D1019</f>
        <v>11</v>
      </c>
      <c r="E1028" s="221">
        <f>+Datos!E1019</f>
        <v>0</v>
      </c>
      <c r="F1028" s="222">
        <f>+Datos!F1019</f>
        <v>5.3671766272171695</v>
      </c>
      <c r="G1028" s="223">
        <f>+Datos!G1019</f>
        <v>1</v>
      </c>
      <c r="H1028" s="224">
        <f t="shared" si="183"/>
        <v>5.3671766272171695</v>
      </c>
      <c r="I1028" s="225">
        <f t="shared" si="184"/>
        <v>-5.3671766272171695</v>
      </c>
      <c r="J1028" s="226">
        <f t="shared" si="185"/>
        <v>3.3732212422841759</v>
      </c>
      <c r="K1028" s="227">
        <f t="shared" si="180"/>
        <v>37.055039424102354</v>
      </c>
      <c r="L1028" s="226">
        <f t="shared" si="191"/>
        <v>-9.858384367819184E-2</v>
      </c>
      <c r="M1028" s="228">
        <f t="shared" si="189"/>
        <v>9.858384367819184E-2</v>
      </c>
      <c r="N1028" s="229">
        <f t="shared" si="190"/>
        <v>5.2685927835389776</v>
      </c>
      <c r="O1028" s="229">
        <f t="shared" si="186"/>
        <v>0</v>
      </c>
      <c r="P1028" s="229">
        <f t="shared" si="187"/>
        <v>-5.2685927835389776</v>
      </c>
      <c r="Q1028" s="230">
        <f t="shared" si="181"/>
        <v>0</v>
      </c>
      <c r="R1028" s="231">
        <f t="shared" si="182"/>
        <v>37.055039424102354</v>
      </c>
      <c r="S1028" s="3"/>
      <c r="T1028" s="3"/>
      <c r="U1028" s="3"/>
      <c r="V1028" s="3"/>
      <c r="W1028" s="233">
        <f t="shared" si="188"/>
        <v>40097</v>
      </c>
    </row>
    <row r="1029" spans="1:23" s="234" customFormat="1" x14ac:dyDescent="0.25">
      <c r="A1029" s="3"/>
      <c r="B1029" s="218">
        <f>+Datos!B1020</f>
        <v>2009</v>
      </c>
      <c r="C1029" s="219">
        <f>+Datos!C1020</f>
        <v>10</v>
      </c>
      <c r="D1029" s="220">
        <f>+Datos!D1020</f>
        <v>12</v>
      </c>
      <c r="E1029" s="221">
        <f>+Datos!E1020</f>
        <v>0</v>
      </c>
      <c r="F1029" s="222">
        <f>+Datos!F1020</f>
        <v>5.3944787028061292</v>
      </c>
      <c r="G1029" s="223">
        <f>+Datos!G1020</f>
        <v>1</v>
      </c>
      <c r="H1029" s="224">
        <f t="shared" si="183"/>
        <v>5.3944787028061292</v>
      </c>
      <c r="I1029" s="225">
        <f t="shared" si="184"/>
        <v>-5.3944787028061292</v>
      </c>
      <c r="J1029" s="226">
        <f t="shared" si="185"/>
        <v>3.2769565189188903</v>
      </c>
      <c r="K1029" s="227">
        <f t="shared" si="180"/>
        <v>36.958774700737067</v>
      </c>
      <c r="L1029" s="226">
        <f t="shared" si="191"/>
        <v>-9.6264723365287352E-2</v>
      </c>
      <c r="M1029" s="228">
        <f t="shared" si="189"/>
        <v>9.6264723365287352E-2</v>
      </c>
      <c r="N1029" s="229">
        <f t="shared" si="190"/>
        <v>5.2982139794408418</v>
      </c>
      <c r="O1029" s="229">
        <f t="shared" si="186"/>
        <v>0</v>
      </c>
      <c r="P1029" s="229">
        <f t="shared" si="187"/>
        <v>-5.2982139794408418</v>
      </c>
      <c r="Q1029" s="230">
        <f t="shared" si="181"/>
        <v>0</v>
      </c>
      <c r="R1029" s="231">
        <f t="shared" si="182"/>
        <v>36.958774700737067</v>
      </c>
      <c r="S1029" s="3"/>
      <c r="T1029" s="3"/>
      <c r="U1029" s="3"/>
      <c r="V1029" s="3"/>
      <c r="W1029" s="233">
        <f t="shared" si="188"/>
        <v>40098</v>
      </c>
    </row>
    <row r="1030" spans="1:23" s="234" customFormat="1" x14ac:dyDescent="0.25">
      <c r="A1030" s="3"/>
      <c r="B1030" s="218">
        <f>+Datos!B1021</f>
        <v>2009</v>
      </c>
      <c r="C1030" s="219">
        <f>+Datos!C1021</f>
        <v>10</v>
      </c>
      <c r="D1030" s="220">
        <f>+Datos!D1021</f>
        <v>13</v>
      </c>
      <c r="E1030" s="221">
        <f>+Datos!E1021</f>
        <v>0</v>
      </c>
      <c r="F1030" s="222">
        <f>+Datos!F1021</f>
        <v>5.421488592234283</v>
      </c>
      <c r="G1030" s="223">
        <f>+Datos!G1021</f>
        <v>1</v>
      </c>
      <c r="H1030" s="224">
        <f t="shared" si="183"/>
        <v>5.421488592234283</v>
      </c>
      <c r="I1030" s="225">
        <f t="shared" si="184"/>
        <v>-5.421488592234283</v>
      </c>
      <c r="J1030" s="226">
        <f t="shared" si="185"/>
        <v>3.1829775322127558</v>
      </c>
      <c r="K1030" s="227">
        <f t="shared" si="180"/>
        <v>36.864795714030933</v>
      </c>
      <c r="L1030" s="226">
        <f t="shared" si="191"/>
        <v>-9.3978986706133583E-2</v>
      </c>
      <c r="M1030" s="228">
        <f t="shared" si="189"/>
        <v>9.3978986706133583E-2</v>
      </c>
      <c r="N1030" s="229">
        <f t="shared" si="190"/>
        <v>5.3275096055281495</v>
      </c>
      <c r="O1030" s="229">
        <f t="shared" si="186"/>
        <v>0</v>
      </c>
      <c r="P1030" s="229">
        <f t="shared" si="187"/>
        <v>-5.3275096055281495</v>
      </c>
      <c r="Q1030" s="230">
        <f t="shared" si="181"/>
        <v>0</v>
      </c>
      <c r="R1030" s="231">
        <f t="shared" si="182"/>
        <v>36.864795714030933</v>
      </c>
      <c r="S1030" s="3"/>
      <c r="T1030" s="3"/>
      <c r="U1030" s="3"/>
      <c r="V1030" s="3"/>
      <c r="W1030" s="233">
        <f t="shared" si="188"/>
        <v>40099</v>
      </c>
    </row>
    <row r="1031" spans="1:23" s="234" customFormat="1" x14ac:dyDescent="0.25">
      <c r="A1031" s="3"/>
      <c r="B1031" s="218">
        <f>+Datos!B1022</f>
        <v>2009</v>
      </c>
      <c r="C1031" s="219">
        <f>+Datos!C1022</f>
        <v>10</v>
      </c>
      <c r="D1031" s="220">
        <f>+Datos!D1022</f>
        <v>14</v>
      </c>
      <c r="E1031" s="221">
        <f>+Datos!E1022</f>
        <v>0</v>
      </c>
      <c r="F1031" s="222">
        <f>+Datos!F1022</f>
        <v>5.448192604013645</v>
      </c>
      <c r="G1031" s="223">
        <f>+Datos!G1022</f>
        <v>1</v>
      </c>
      <c r="H1031" s="224">
        <f t="shared" si="183"/>
        <v>5.448192604013645</v>
      </c>
      <c r="I1031" s="225">
        <f t="shared" si="184"/>
        <v>-5.448192604013645</v>
      </c>
      <c r="J1031" s="226">
        <f t="shared" si="185"/>
        <v>3.0912506599476264</v>
      </c>
      <c r="K1031" s="227">
        <f t="shared" si="180"/>
        <v>36.773068841765806</v>
      </c>
      <c r="L1031" s="226">
        <f t="shared" si="191"/>
        <v>-9.1726872265127213E-2</v>
      </c>
      <c r="M1031" s="228">
        <f t="shared" si="189"/>
        <v>9.1726872265127213E-2</v>
      </c>
      <c r="N1031" s="229">
        <f t="shared" si="190"/>
        <v>5.3564657317485178</v>
      </c>
      <c r="O1031" s="229">
        <f t="shared" si="186"/>
        <v>0</v>
      </c>
      <c r="P1031" s="229">
        <f t="shared" si="187"/>
        <v>-5.3564657317485178</v>
      </c>
      <c r="Q1031" s="230">
        <f t="shared" si="181"/>
        <v>0</v>
      </c>
      <c r="R1031" s="231">
        <f t="shared" si="182"/>
        <v>36.773068841765806</v>
      </c>
      <c r="S1031" s="3"/>
      <c r="T1031" s="3"/>
      <c r="U1031" s="3"/>
      <c r="V1031" s="3"/>
      <c r="W1031" s="233">
        <f t="shared" si="188"/>
        <v>40100</v>
      </c>
    </row>
    <row r="1032" spans="1:23" s="234" customFormat="1" x14ac:dyDescent="0.25">
      <c r="A1032" s="3"/>
      <c r="B1032" s="218">
        <f>+Datos!B1023</f>
        <v>2009</v>
      </c>
      <c r="C1032" s="219">
        <f>+Datos!C1023</f>
        <v>10</v>
      </c>
      <c r="D1032" s="220">
        <f>+Datos!D1023</f>
        <v>15</v>
      </c>
      <c r="E1032" s="221">
        <f>+Datos!E1023</f>
        <v>0</v>
      </c>
      <c r="F1032" s="222">
        <f>+Datos!F1023</f>
        <v>5.474576929046556</v>
      </c>
      <c r="G1032" s="223">
        <f>+Datos!G1023</f>
        <v>1</v>
      </c>
      <c r="H1032" s="224">
        <f t="shared" si="183"/>
        <v>5.474576929046556</v>
      </c>
      <c r="I1032" s="225">
        <f t="shared" si="184"/>
        <v>-5.474576929046556</v>
      </c>
      <c r="J1032" s="226">
        <f t="shared" si="185"/>
        <v>3.0017420639779222</v>
      </c>
      <c r="K1032" s="227">
        <f t="shared" si="180"/>
        <v>36.683560245796102</v>
      </c>
      <c r="L1032" s="226">
        <f t="shared" si="191"/>
        <v>-8.9508595969704174E-2</v>
      </c>
      <c r="M1032" s="228">
        <f t="shared" si="189"/>
        <v>8.9508595969704174E-2</v>
      </c>
      <c r="N1032" s="229">
        <f t="shared" si="190"/>
        <v>5.3850683330768518</v>
      </c>
      <c r="O1032" s="229">
        <f t="shared" si="186"/>
        <v>0</v>
      </c>
      <c r="P1032" s="229">
        <f t="shared" si="187"/>
        <v>-5.3850683330768518</v>
      </c>
      <c r="Q1032" s="230">
        <f t="shared" si="181"/>
        <v>0</v>
      </c>
      <c r="R1032" s="231">
        <f t="shared" si="182"/>
        <v>36.683560245796102</v>
      </c>
      <c r="S1032" s="3"/>
      <c r="T1032" s="3"/>
      <c r="U1032" s="3"/>
      <c r="V1032" s="3"/>
      <c r="W1032" s="233">
        <f t="shared" si="188"/>
        <v>40101</v>
      </c>
    </row>
    <row r="1033" spans="1:23" s="234" customFormat="1" x14ac:dyDescent="0.25">
      <c r="A1033" s="3"/>
      <c r="B1033" s="218">
        <f>+Datos!B1024</f>
        <v>2009</v>
      </c>
      <c r="C1033" s="219">
        <f>+Datos!C1024</f>
        <v>10</v>
      </c>
      <c r="D1033" s="220">
        <f>+Datos!D1024</f>
        <v>16</v>
      </c>
      <c r="E1033" s="221">
        <f>+Datos!E1024</f>
        <v>0</v>
      </c>
      <c r="F1033" s="222">
        <f>+Datos!F1024</f>
        <v>5.5006276406257335</v>
      </c>
      <c r="G1033" s="223">
        <f>+Datos!G1024</f>
        <v>1</v>
      </c>
      <c r="H1033" s="224">
        <f t="shared" si="183"/>
        <v>5.5006276406257335</v>
      </c>
      <c r="I1033" s="225">
        <f t="shared" si="184"/>
        <v>-5.5006276406257335</v>
      </c>
      <c r="J1033" s="226">
        <f t="shared" si="185"/>
        <v>2.9144177131671842</v>
      </c>
      <c r="K1033" s="227">
        <f t="shared" si="180"/>
        <v>36.596235894985362</v>
      </c>
      <c r="L1033" s="226">
        <f t="shared" si="191"/>
        <v>-8.7324350810739304E-2</v>
      </c>
      <c r="M1033" s="228">
        <f t="shared" si="189"/>
        <v>8.7324350810739304E-2</v>
      </c>
      <c r="N1033" s="229">
        <f t="shared" si="190"/>
        <v>5.4133032898149942</v>
      </c>
      <c r="O1033" s="229">
        <f t="shared" si="186"/>
        <v>0</v>
      </c>
      <c r="P1033" s="229">
        <f t="shared" si="187"/>
        <v>-5.4133032898149942</v>
      </c>
      <c r="Q1033" s="230">
        <f t="shared" si="181"/>
        <v>0</v>
      </c>
      <c r="R1033" s="231">
        <f t="shared" si="182"/>
        <v>36.596235894985362</v>
      </c>
      <c r="S1033" s="3"/>
      <c r="T1033" s="3"/>
      <c r="U1033" s="3"/>
      <c r="V1033" s="3"/>
      <c r="W1033" s="233">
        <f t="shared" si="188"/>
        <v>40102</v>
      </c>
    </row>
    <row r="1034" spans="1:23" s="234" customFormat="1" x14ac:dyDescent="0.25">
      <c r="A1034" s="3"/>
      <c r="B1034" s="218">
        <f>+Datos!B1025</f>
        <v>2009</v>
      </c>
      <c r="C1034" s="219">
        <f>+Datos!C1025</f>
        <v>10</v>
      </c>
      <c r="D1034" s="220">
        <f>+Datos!D1025</f>
        <v>17</v>
      </c>
      <c r="E1034" s="221">
        <f>+Datos!E1025</f>
        <v>0</v>
      </c>
      <c r="F1034" s="222">
        <f>+Datos!F1025</f>
        <v>5.5263306944342938</v>
      </c>
      <c r="G1034" s="223">
        <f>+Datos!G1025</f>
        <v>1</v>
      </c>
      <c r="H1034" s="224">
        <f t="shared" si="183"/>
        <v>5.5263306944342938</v>
      </c>
      <c r="I1034" s="225">
        <f t="shared" si="184"/>
        <v>-5.5263306944342938</v>
      </c>
      <c r="J1034" s="226">
        <f t="shared" si="185"/>
        <v>2.8292434065623251</v>
      </c>
      <c r="K1034" s="227">
        <f t="shared" si="180"/>
        <v>36.511061588380507</v>
      </c>
      <c r="L1034" s="226">
        <f t="shared" si="191"/>
        <v>-8.5174306604855587E-2</v>
      </c>
      <c r="M1034" s="228">
        <f t="shared" si="189"/>
        <v>8.5174306604855587E-2</v>
      </c>
      <c r="N1034" s="229">
        <f t="shared" si="190"/>
        <v>5.4411563878294382</v>
      </c>
      <c r="O1034" s="229">
        <f t="shared" si="186"/>
        <v>0</v>
      </c>
      <c r="P1034" s="229">
        <f t="shared" si="187"/>
        <v>-5.4411563878294382</v>
      </c>
      <c r="Q1034" s="230">
        <f t="shared" si="181"/>
        <v>0</v>
      </c>
      <c r="R1034" s="231">
        <f t="shared" si="182"/>
        <v>36.511061588380507</v>
      </c>
      <c r="S1034" s="3"/>
      <c r="T1034" s="3"/>
      <c r="U1034" s="3"/>
      <c r="V1034" s="3"/>
      <c r="W1034" s="233">
        <f t="shared" si="188"/>
        <v>40103</v>
      </c>
    </row>
    <row r="1035" spans="1:23" s="234" customFormat="1" x14ac:dyDescent="0.25">
      <c r="A1035" s="3"/>
      <c r="B1035" s="218">
        <f>+Datos!B1026</f>
        <v>2009</v>
      </c>
      <c r="C1035" s="219">
        <f>+Datos!C1026</f>
        <v>10</v>
      </c>
      <c r="D1035" s="220">
        <f>+Datos!D1026</f>
        <v>18</v>
      </c>
      <c r="E1035" s="221">
        <f>+Datos!E1026</f>
        <v>0</v>
      </c>
      <c r="F1035" s="222">
        <f>+Datos!F1026</f>
        <v>5.551671928545642</v>
      </c>
      <c r="G1035" s="223">
        <f>+Datos!G1026</f>
        <v>1</v>
      </c>
      <c r="H1035" s="224">
        <f t="shared" si="183"/>
        <v>5.551671928545642</v>
      </c>
      <c r="I1035" s="225">
        <f t="shared" si="184"/>
        <v>-5.551671928545642</v>
      </c>
      <c r="J1035" s="226">
        <f t="shared" si="185"/>
        <v>2.7461847967448318</v>
      </c>
      <c r="K1035" s="227">
        <f t="shared" si="180"/>
        <v>36.428002978563015</v>
      </c>
      <c r="L1035" s="226">
        <f t="shared" si="191"/>
        <v>-8.3058609817491913E-2</v>
      </c>
      <c r="M1035" s="228">
        <f t="shared" si="189"/>
        <v>8.3058609817491913E-2</v>
      </c>
      <c r="N1035" s="229">
        <f t="shared" si="190"/>
        <v>5.46861331872815</v>
      </c>
      <c r="O1035" s="229">
        <f t="shared" si="186"/>
        <v>0</v>
      </c>
      <c r="P1035" s="229">
        <f t="shared" si="187"/>
        <v>-5.46861331872815</v>
      </c>
      <c r="Q1035" s="230">
        <f t="shared" si="181"/>
        <v>0</v>
      </c>
      <c r="R1035" s="231">
        <f t="shared" si="182"/>
        <v>36.428002978563015</v>
      </c>
      <c r="S1035" s="3"/>
      <c r="T1035" s="3"/>
      <c r="U1035" s="3"/>
      <c r="V1035" s="3"/>
      <c r="W1035" s="233">
        <f t="shared" si="188"/>
        <v>40104</v>
      </c>
    </row>
    <row r="1036" spans="1:23" s="234" customFormat="1" x14ac:dyDescent="0.25">
      <c r="A1036" s="3"/>
      <c r="B1036" s="218">
        <f>+Datos!B1027</f>
        <v>2009</v>
      </c>
      <c r="C1036" s="219">
        <f>+Datos!C1027</f>
        <v>10</v>
      </c>
      <c r="D1036" s="220">
        <f>+Datos!D1027</f>
        <v>19</v>
      </c>
      <c r="E1036" s="221">
        <f>+Datos!E1027</f>
        <v>0</v>
      </c>
      <c r="F1036" s="222">
        <f>+Datos!F1027</f>
        <v>5.5766370634236546</v>
      </c>
      <c r="G1036" s="223">
        <f>+Datos!G1027</f>
        <v>1</v>
      </c>
      <c r="H1036" s="224">
        <f t="shared" si="183"/>
        <v>5.5766370634236546</v>
      </c>
      <c r="I1036" s="225">
        <f t="shared" si="184"/>
        <v>-5.5766370634236546</v>
      </c>
      <c r="J1036" s="226">
        <f t="shared" si="185"/>
        <v>2.6652074132994659</v>
      </c>
      <c r="K1036" s="227">
        <f t="shared" si="180"/>
        <v>36.347025595117643</v>
      </c>
      <c r="L1036" s="226">
        <f t="shared" si="191"/>
        <v>-8.0977383445372197E-2</v>
      </c>
      <c r="M1036" s="228">
        <f t="shared" si="189"/>
        <v>8.0977383445372197E-2</v>
      </c>
      <c r="N1036" s="229">
        <f t="shared" si="190"/>
        <v>5.4956596799782824</v>
      </c>
      <c r="O1036" s="229">
        <f t="shared" si="186"/>
        <v>0</v>
      </c>
      <c r="P1036" s="229">
        <f t="shared" si="187"/>
        <v>-5.4956596799782824</v>
      </c>
      <c r="Q1036" s="230">
        <f t="shared" si="181"/>
        <v>0</v>
      </c>
      <c r="R1036" s="231">
        <f t="shared" si="182"/>
        <v>36.347025595117643</v>
      </c>
      <c r="S1036" s="3"/>
      <c r="T1036" s="3"/>
      <c r="U1036" s="3"/>
      <c r="V1036" s="3"/>
      <c r="W1036" s="233">
        <f t="shared" si="188"/>
        <v>40105</v>
      </c>
    </row>
    <row r="1037" spans="1:23" s="234" customFormat="1" x14ac:dyDescent="0.25">
      <c r="A1037" s="3"/>
      <c r="B1037" s="218">
        <f>+Datos!B1028</f>
        <v>2009</v>
      </c>
      <c r="C1037" s="219">
        <f>+Datos!C1028</f>
        <v>10</v>
      </c>
      <c r="D1037" s="220">
        <f>+Datos!D1028</f>
        <v>20</v>
      </c>
      <c r="E1037" s="221">
        <f>+Datos!E1028</f>
        <v>0</v>
      </c>
      <c r="F1037" s="222">
        <f>+Datos!F1028</f>
        <v>5.6012117019224998</v>
      </c>
      <c r="G1037" s="223">
        <f>+Datos!G1028</f>
        <v>1</v>
      </c>
      <c r="H1037" s="224">
        <f t="shared" si="183"/>
        <v>5.6012117019224998</v>
      </c>
      <c r="I1037" s="225">
        <f t="shared" si="184"/>
        <v>-5.6012117019224998</v>
      </c>
      <c r="J1037" s="226">
        <f t="shared" si="185"/>
        <v>2.5862766863424271</v>
      </c>
      <c r="K1037" s="227">
        <f t="shared" si="180"/>
        <v>36.26809486816061</v>
      </c>
      <c r="L1037" s="226">
        <f t="shared" si="191"/>
        <v>-7.8930726957032959E-2</v>
      </c>
      <c r="M1037" s="228">
        <f t="shared" si="189"/>
        <v>7.8930726957032959E-2</v>
      </c>
      <c r="N1037" s="229">
        <f t="shared" si="190"/>
        <v>5.5222809749654669</v>
      </c>
      <c r="O1037" s="229">
        <f t="shared" si="186"/>
        <v>0</v>
      </c>
      <c r="P1037" s="229">
        <f t="shared" si="187"/>
        <v>-5.5222809749654669</v>
      </c>
      <c r="Q1037" s="230">
        <f t="shared" si="181"/>
        <v>0</v>
      </c>
      <c r="R1037" s="231">
        <f t="shared" si="182"/>
        <v>36.26809486816061</v>
      </c>
      <c r="S1037" s="3"/>
      <c r="T1037" s="3"/>
      <c r="U1037" s="3"/>
      <c r="V1037" s="3"/>
      <c r="W1037" s="233">
        <f t="shared" si="188"/>
        <v>40106</v>
      </c>
    </row>
    <row r="1038" spans="1:23" s="234" customFormat="1" x14ac:dyDescent="0.25">
      <c r="A1038" s="3"/>
      <c r="B1038" s="218">
        <f>+Datos!B1029</f>
        <v>2009</v>
      </c>
      <c r="C1038" s="219">
        <f>+Datos!C1029</f>
        <v>10</v>
      </c>
      <c r="D1038" s="220">
        <f>+Datos!D1029</f>
        <v>21</v>
      </c>
      <c r="E1038" s="221">
        <f>+Datos!E1029</f>
        <v>0</v>
      </c>
      <c r="F1038" s="222">
        <f>+Datos!F1029</f>
        <v>5.6253813292867267</v>
      </c>
      <c r="G1038" s="223">
        <f>+Datos!G1029</f>
        <v>1</v>
      </c>
      <c r="H1038" s="224">
        <f t="shared" si="183"/>
        <v>5.6253813292867267</v>
      </c>
      <c r="I1038" s="225">
        <f t="shared" si="184"/>
        <v>-5.6253813292867267</v>
      </c>
      <c r="J1038" s="226">
        <f t="shared" si="185"/>
        <v>2.5093579700524642</v>
      </c>
      <c r="K1038" s="227">
        <f t="shared" ref="K1038:K1101" si="192">+J1038+$U$21</f>
        <v>36.191176151870643</v>
      </c>
      <c r="L1038" s="226">
        <f t="shared" si="191"/>
        <v>-7.6918716289966937E-2</v>
      </c>
      <c r="M1038" s="228">
        <f t="shared" si="189"/>
        <v>7.6918716289966937E-2</v>
      </c>
      <c r="N1038" s="229">
        <f t="shared" si="190"/>
        <v>5.5484626129967598</v>
      </c>
      <c r="O1038" s="229">
        <f t="shared" si="186"/>
        <v>0</v>
      </c>
      <c r="P1038" s="229">
        <f t="shared" si="187"/>
        <v>-5.5484626129967598</v>
      </c>
      <c r="Q1038" s="230">
        <f t="shared" ref="Q1038:Q1101" si="193">IF(K1038-$U$15&gt;0,K1038-$U$15,0)</f>
        <v>0</v>
      </c>
      <c r="R1038" s="231">
        <f t="shared" ref="R1038:R1101" si="194">+O1038+K1038</f>
        <v>36.191176151870643</v>
      </c>
      <c r="S1038" s="3"/>
      <c r="T1038" s="3"/>
      <c r="U1038" s="3"/>
      <c r="V1038" s="3"/>
      <c r="W1038" s="233">
        <f t="shared" si="188"/>
        <v>40107</v>
      </c>
    </row>
    <row r="1039" spans="1:23" s="234" customFormat="1" x14ac:dyDescent="0.25">
      <c r="A1039" s="3"/>
      <c r="B1039" s="218">
        <f>+Datos!B1030</f>
        <v>2009</v>
      </c>
      <c r="C1039" s="219">
        <f>+Datos!C1030</f>
        <v>10</v>
      </c>
      <c r="D1039" s="220">
        <f>+Datos!D1030</f>
        <v>22</v>
      </c>
      <c r="E1039" s="221">
        <f>+Datos!E1030</f>
        <v>0</v>
      </c>
      <c r="F1039" s="222">
        <f>+Datos!F1030</f>
        <v>5.6491313131512921</v>
      </c>
      <c r="G1039" s="223">
        <f>+Datos!G1030</f>
        <v>1</v>
      </c>
      <c r="H1039" s="224">
        <f t="shared" ref="H1039:H1102" si="195">+F1039*G1039</f>
        <v>5.6491313131512921</v>
      </c>
      <c r="I1039" s="225">
        <f t="shared" ref="I1039:I1102" si="196">+E1039-H1039</f>
        <v>-5.6491313131512921</v>
      </c>
      <c r="J1039" s="226">
        <f t="shared" ref="J1039:J1102" si="197">IF(I1039&lt;0,J1038*EXP(I1039/$U$20),IF((I1039+J1038)&gt;$U$20,+$U$20,I1039+J1038))</f>
        <v>2.4344165661500794</v>
      </c>
      <c r="K1039" s="227">
        <f t="shared" si="192"/>
        <v>36.116234747968257</v>
      </c>
      <c r="L1039" s="226">
        <f t="shared" si="191"/>
        <v>-7.4941403902386128E-2</v>
      </c>
      <c r="M1039" s="228">
        <f t="shared" si="189"/>
        <v>7.4941403902386128E-2</v>
      </c>
      <c r="N1039" s="229">
        <f t="shared" si="190"/>
        <v>5.574189909248906</v>
      </c>
      <c r="O1039" s="229">
        <f t="shared" ref="O1039:O1102" si="198">IF(K1038+I1039-$U$14&gt;0,K1038+I1039-$U$14,0)</f>
        <v>0</v>
      </c>
      <c r="P1039" s="229">
        <f t="shared" ref="P1039:P1102" si="199">+IF(N1039&gt;0,(-1)*N1039,O1039)</f>
        <v>-5.574189909248906</v>
      </c>
      <c r="Q1039" s="230">
        <f t="shared" si="193"/>
        <v>0</v>
      </c>
      <c r="R1039" s="231">
        <f t="shared" si="194"/>
        <v>36.116234747968257</v>
      </c>
      <c r="S1039" s="3"/>
      <c r="T1039" s="3"/>
      <c r="U1039" s="3"/>
      <c r="V1039" s="3"/>
      <c r="W1039" s="233">
        <f t="shared" ref="W1039:W1102" si="200">+DATE(B1039,C1039,D1039)</f>
        <v>40108</v>
      </c>
    </row>
    <row r="1040" spans="1:23" s="234" customFormat="1" x14ac:dyDescent="0.25">
      <c r="A1040" s="3"/>
      <c r="B1040" s="218">
        <f>+Datos!B1031</f>
        <v>2009</v>
      </c>
      <c r="C1040" s="219">
        <f>+Datos!C1031</f>
        <v>10</v>
      </c>
      <c r="D1040" s="220">
        <f>+Datos!D1031</f>
        <v>23</v>
      </c>
      <c r="E1040" s="221">
        <f>+Datos!E1031</f>
        <v>0</v>
      </c>
      <c r="F1040" s="222">
        <f>+Datos!F1031</f>
        <v>5.6724469035414646</v>
      </c>
      <c r="G1040" s="223">
        <f>+Datos!G1031</f>
        <v>1</v>
      </c>
      <c r="H1040" s="224">
        <f t="shared" si="195"/>
        <v>5.6724469035414646</v>
      </c>
      <c r="I1040" s="225">
        <f t="shared" si="196"/>
        <v>-5.6724469035414646</v>
      </c>
      <c r="J1040" s="226">
        <f t="shared" si="197"/>
        <v>2.3614177472717097</v>
      </c>
      <c r="K1040" s="227">
        <f t="shared" si="192"/>
        <v>36.043235929089889</v>
      </c>
      <c r="L1040" s="226">
        <f t="shared" si="191"/>
        <v>-7.2998818878367899E-2</v>
      </c>
      <c r="M1040" s="228">
        <f t="shared" ref="M1040:M1103" si="201">IF(I1040&gt;=0,+H1040,+E1040+ABS(L1040))</f>
        <v>7.2998818878367899E-2</v>
      </c>
      <c r="N1040" s="229">
        <f t="shared" ref="N1040:N1103" si="202">+H1040-M1040</f>
        <v>5.5994480846630967</v>
      </c>
      <c r="O1040" s="229">
        <f t="shared" si="198"/>
        <v>0</v>
      </c>
      <c r="P1040" s="229">
        <f t="shared" si="199"/>
        <v>-5.5994480846630967</v>
      </c>
      <c r="Q1040" s="230">
        <f t="shared" si="193"/>
        <v>0</v>
      </c>
      <c r="R1040" s="231">
        <f t="shared" si="194"/>
        <v>36.043235929089889</v>
      </c>
      <c r="S1040" s="3"/>
      <c r="T1040" s="3"/>
      <c r="U1040" s="3"/>
      <c r="V1040" s="3"/>
      <c r="W1040" s="233">
        <f t="shared" si="200"/>
        <v>40109</v>
      </c>
    </row>
    <row r="1041" spans="1:23" s="234" customFormat="1" x14ac:dyDescent="0.25">
      <c r="A1041" s="3"/>
      <c r="B1041" s="218">
        <f>+Datos!B1032</f>
        <v>2009</v>
      </c>
      <c r="C1041" s="219">
        <f>+Datos!C1032</f>
        <v>10</v>
      </c>
      <c r="D1041" s="220">
        <f>+Datos!D1032</f>
        <v>24</v>
      </c>
      <c r="E1041" s="221">
        <f>+Datos!E1032</f>
        <v>0</v>
      </c>
      <c r="F1041" s="222">
        <f>+Datos!F1032</f>
        <v>5.6953132328729321</v>
      </c>
      <c r="G1041" s="223">
        <f>+Datos!G1032</f>
        <v>1</v>
      </c>
      <c r="H1041" s="224">
        <f t="shared" si="195"/>
        <v>5.6953132328729321</v>
      </c>
      <c r="I1041" s="225">
        <f t="shared" si="196"/>
        <v>-5.6953132328729321</v>
      </c>
      <c r="J1041" s="226">
        <f t="shared" si="197"/>
        <v>2.2903267801876184</v>
      </c>
      <c r="K1041" s="227">
        <f t="shared" si="192"/>
        <v>35.9721449620058</v>
      </c>
      <c r="L1041" s="226">
        <f t="shared" ref="L1041:L1104" si="203">+K1041-K1040</f>
        <v>-7.1090967084089129E-2</v>
      </c>
      <c r="M1041" s="228">
        <f t="shared" si="201"/>
        <v>7.1090967084089129E-2</v>
      </c>
      <c r="N1041" s="229">
        <f t="shared" si="202"/>
        <v>5.624222265788843</v>
      </c>
      <c r="O1041" s="229">
        <f t="shared" si="198"/>
        <v>0</v>
      </c>
      <c r="P1041" s="229">
        <f t="shared" si="199"/>
        <v>-5.624222265788843</v>
      </c>
      <c r="Q1041" s="230">
        <f t="shared" si="193"/>
        <v>0</v>
      </c>
      <c r="R1041" s="231">
        <f t="shared" si="194"/>
        <v>35.9721449620058</v>
      </c>
      <c r="S1041" s="3"/>
      <c r="T1041" s="3"/>
      <c r="U1041" s="3"/>
      <c r="V1041" s="3"/>
      <c r="W1041" s="233">
        <f t="shared" si="200"/>
        <v>40110</v>
      </c>
    </row>
    <row r="1042" spans="1:23" s="234" customFormat="1" x14ac:dyDescent="0.25">
      <c r="A1042" s="3"/>
      <c r="B1042" s="218">
        <f>+Datos!B1033</f>
        <v>2009</v>
      </c>
      <c r="C1042" s="219">
        <f>+Datos!C1033</f>
        <v>10</v>
      </c>
      <c r="D1042" s="220">
        <f>+Datos!D1033</f>
        <v>25</v>
      </c>
      <c r="E1042" s="221">
        <f>+Datos!E1033</f>
        <v>0</v>
      </c>
      <c r="F1042" s="222">
        <f>+Datos!F1033</f>
        <v>5.7177153159517022</v>
      </c>
      <c r="G1042" s="223">
        <f>+Datos!G1033</f>
        <v>1</v>
      </c>
      <c r="H1042" s="224">
        <f t="shared" si="195"/>
        <v>5.7177153159517022</v>
      </c>
      <c r="I1042" s="225">
        <f t="shared" si="196"/>
        <v>-5.7177153159517022</v>
      </c>
      <c r="J1042" s="226">
        <f t="shared" si="197"/>
        <v>2.2211089488141673</v>
      </c>
      <c r="K1042" s="227">
        <f t="shared" si="192"/>
        <v>35.902927130632349</v>
      </c>
      <c r="L1042" s="226">
        <f t="shared" si="203"/>
        <v>-6.9217831373450167E-2</v>
      </c>
      <c r="M1042" s="228">
        <f t="shared" si="201"/>
        <v>6.9217831373450167E-2</v>
      </c>
      <c r="N1042" s="229">
        <f t="shared" si="202"/>
        <v>5.6484974845782521</v>
      </c>
      <c r="O1042" s="229">
        <f t="shared" si="198"/>
        <v>0</v>
      </c>
      <c r="P1042" s="229">
        <f t="shared" si="199"/>
        <v>-5.6484974845782521</v>
      </c>
      <c r="Q1042" s="230">
        <f t="shared" si="193"/>
        <v>0</v>
      </c>
      <c r="R1042" s="231">
        <f t="shared" si="194"/>
        <v>35.902927130632349</v>
      </c>
      <c r="S1042" s="3"/>
      <c r="T1042" s="3"/>
      <c r="U1042" s="3"/>
      <c r="V1042" s="3"/>
      <c r="W1042" s="233">
        <f t="shared" si="200"/>
        <v>40111</v>
      </c>
    </row>
    <row r="1043" spans="1:23" s="234" customFormat="1" x14ac:dyDescent="0.25">
      <c r="A1043" s="3"/>
      <c r="B1043" s="218">
        <f>+Datos!B1034</f>
        <v>2009</v>
      </c>
      <c r="C1043" s="219">
        <f>+Datos!C1034</f>
        <v>10</v>
      </c>
      <c r="D1043" s="220">
        <f>+Datos!D1034</f>
        <v>26</v>
      </c>
      <c r="E1043" s="221">
        <f>+Datos!E1034</f>
        <v>0</v>
      </c>
      <c r="F1043" s="222">
        <f>+Datos!F1034</f>
        <v>5.7396380499742099</v>
      </c>
      <c r="G1043" s="223">
        <f>+Datos!G1034</f>
        <v>1</v>
      </c>
      <c r="H1043" s="224">
        <f t="shared" si="195"/>
        <v>5.7396380499742099</v>
      </c>
      <c r="I1043" s="225">
        <f t="shared" si="196"/>
        <v>-5.7396380499742099</v>
      </c>
      <c r="J1043" s="226">
        <f t="shared" si="197"/>
        <v>2.1537295769731473</v>
      </c>
      <c r="K1043" s="227">
        <f t="shared" si="192"/>
        <v>35.835547758791328</v>
      </c>
      <c r="L1043" s="226">
        <f t="shared" si="203"/>
        <v>-6.7379371841020941E-2</v>
      </c>
      <c r="M1043" s="228">
        <f t="shared" si="201"/>
        <v>6.7379371841020941E-2</v>
      </c>
      <c r="N1043" s="229">
        <f t="shared" si="202"/>
        <v>5.672258678133189</v>
      </c>
      <c r="O1043" s="229">
        <f t="shared" si="198"/>
        <v>0</v>
      </c>
      <c r="P1043" s="229">
        <f t="shared" si="199"/>
        <v>-5.672258678133189</v>
      </c>
      <c r="Q1043" s="230">
        <f t="shared" si="193"/>
        <v>0</v>
      </c>
      <c r="R1043" s="231">
        <f t="shared" si="194"/>
        <v>35.835547758791328</v>
      </c>
      <c r="S1043" s="3"/>
      <c r="T1043" s="3"/>
      <c r="U1043" s="3"/>
      <c r="V1043" s="3"/>
      <c r="W1043" s="233">
        <f t="shared" si="200"/>
        <v>40112</v>
      </c>
    </row>
    <row r="1044" spans="1:23" s="234" customFormat="1" x14ac:dyDescent="0.25">
      <c r="A1044" s="3"/>
      <c r="B1044" s="218">
        <f>+Datos!B1035</f>
        <v>2009</v>
      </c>
      <c r="C1044" s="219">
        <f>+Datos!C1035</f>
        <v>10</v>
      </c>
      <c r="D1044" s="220">
        <f>+Datos!D1035</f>
        <v>27</v>
      </c>
      <c r="E1044" s="221">
        <f>+Datos!E1035</f>
        <v>0</v>
      </c>
      <c r="F1044" s="222">
        <f>+Datos!F1035</f>
        <v>5.7610662145271787</v>
      </c>
      <c r="G1044" s="223">
        <f>+Datos!G1035</f>
        <v>1</v>
      </c>
      <c r="H1044" s="224">
        <f t="shared" si="195"/>
        <v>5.7610662145271787</v>
      </c>
      <c r="I1044" s="225">
        <f t="shared" si="196"/>
        <v>-5.7610662145271787</v>
      </c>
      <c r="J1044" s="226">
        <f t="shared" si="197"/>
        <v>2.0881540508529457</v>
      </c>
      <c r="K1044" s="227">
        <f t="shared" si="192"/>
        <v>35.769972232671122</v>
      </c>
      <c r="L1044" s="226">
        <f t="shared" si="203"/>
        <v>-6.5575526120206007E-2</v>
      </c>
      <c r="M1044" s="228">
        <f t="shared" si="201"/>
        <v>6.5575526120206007E-2</v>
      </c>
      <c r="N1044" s="229">
        <f t="shared" si="202"/>
        <v>5.6954906884069727</v>
      </c>
      <c r="O1044" s="229">
        <f t="shared" si="198"/>
        <v>0</v>
      </c>
      <c r="P1044" s="229">
        <f t="shared" si="199"/>
        <v>-5.6954906884069727</v>
      </c>
      <c r="Q1044" s="230">
        <f t="shared" si="193"/>
        <v>0</v>
      </c>
      <c r="R1044" s="231">
        <f t="shared" si="194"/>
        <v>35.769972232671122</v>
      </c>
      <c r="S1044" s="3"/>
      <c r="T1044" s="3"/>
      <c r="U1044" s="3"/>
      <c r="V1044" s="3"/>
      <c r="W1044" s="233">
        <f t="shared" si="200"/>
        <v>40113</v>
      </c>
    </row>
    <row r="1045" spans="1:23" s="234" customFormat="1" x14ac:dyDescent="0.25">
      <c r="A1045" s="3"/>
      <c r="B1045" s="218">
        <f>+Datos!B1036</f>
        <v>2009</v>
      </c>
      <c r="C1045" s="219">
        <f>+Datos!C1036</f>
        <v>10</v>
      </c>
      <c r="D1045" s="220">
        <f>+Datos!D1036</f>
        <v>28</v>
      </c>
      <c r="E1045" s="221">
        <f>+Datos!E1036</f>
        <v>0</v>
      </c>
      <c r="F1045" s="222">
        <f>+Datos!F1036</f>
        <v>5.7819844715877693</v>
      </c>
      <c r="G1045" s="223">
        <f>+Datos!G1036</f>
        <v>1</v>
      </c>
      <c r="H1045" s="224">
        <f t="shared" si="195"/>
        <v>5.7819844715877693</v>
      </c>
      <c r="I1045" s="225">
        <f t="shared" si="196"/>
        <v>-5.7819844715877693</v>
      </c>
      <c r="J1045" s="226">
        <f t="shared" si="197"/>
        <v>2.0243478411284626</v>
      </c>
      <c r="K1045" s="227">
        <f t="shared" si="192"/>
        <v>35.70616602294664</v>
      </c>
      <c r="L1045" s="226">
        <f t="shared" si="203"/>
        <v>-6.3806209724482699E-2</v>
      </c>
      <c r="M1045" s="228">
        <f t="shared" si="201"/>
        <v>6.3806209724482699E-2</v>
      </c>
      <c r="N1045" s="229">
        <f t="shared" si="202"/>
        <v>5.7181782618632866</v>
      </c>
      <c r="O1045" s="229">
        <f t="shared" si="198"/>
        <v>0</v>
      </c>
      <c r="P1045" s="229">
        <f t="shared" si="199"/>
        <v>-5.7181782618632866</v>
      </c>
      <c r="Q1045" s="230">
        <f t="shared" si="193"/>
        <v>0</v>
      </c>
      <c r="R1045" s="231">
        <f t="shared" si="194"/>
        <v>35.70616602294664</v>
      </c>
      <c r="S1045" s="3"/>
      <c r="T1045" s="3"/>
      <c r="U1045" s="3"/>
      <c r="V1045" s="3"/>
      <c r="W1045" s="233">
        <f t="shared" si="200"/>
        <v>40114</v>
      </c>
    </row>
    <row r="1046" spans="1:23" s="234" customFormat="1" x14ac:dyDescent="0.25">
      <c r="A1046" s="3"/>
      <c r="B1046" s="218">
        <f>+Datos!B1037</f>
        <v>2009</v>
      </c>
      <c r="C1046" s="219">
        <f>+Datos!C1037</f>
        <v>10</v>
      </c>
      <c r="D1046" s="220">
        <f>+Datos!D1037</f>
        <v>29</v>
      </c>
      <c r="E1046" s="221">
        <f>+Datos!E1037</f>
        <v>0</v>
      </c>
      <c r="F1046" s="222">
        <f>+Datos!F1037</f>
        <v>5.8023773655234869</v>
      </c>
      <c r="G1046" s="223">
        <f>+Datos!G1037</f>
        <v>1</v>
      </c>
      <c r="H1046" s="224">
        <f t="shared" si="195"/>
        <v>5.8023773655234869</v>
      </c>
      <c r="I1046" s="225">
        <f t="shared" si="196"/>
        <v>-5.8023773655234869</v>
      </c>
      <c r="J1046" s="226">
        <f t="shared" si="197"/>
        <v>1.9622765246989127</v>
      </c>
      <c r="K1046" s="227">
        <f t="shared" si="192"/>
        <v>35.644094706517095</v>
      </c>
      <c r="L1046" s="226">
        <f t="shared" si="203"/>
        <v>-6.207131642954522E-2</v>
      </c>
      <c r="M1046" s="228">
        <f t="shared" si="201"/>
        <v>6.207131642954522E-2</v>
      </c>
      <c r="N1046" s="229">
        <f t="shared" si="202"/>
        <v>5.7403060490939417</v>
      </c>
      <c r="O1046" s="229">
        <f t="shared" si="198"/>
        <v>0</v>
      </c>
      <c r="P1046" s="229">
        <f t="shared" si="199"/>
        <v>-5.7403060490939417</v>
      </c>
      <c r="Q1046" s="230">
        <f t="shared" si="193"/>
        <v>0</v>
      </c>
      <c r="R1046" s="231">
        <f t="shared" si="194"/>
        <v>35.644094706517095</v>
      </c>
      <c r="S1046" s="3"/>
      <c r="T1046" s="3"/>
      <c r="U1046" s="3"/>
      <c r="V1046" s="3"/>
      <c r="W1046" s="233">
        <f t="shared" si="200"/>
        <v>40115</v>
      </c>
    </row>
    <row r="1047" spans="1:23" s="234" customFormat="1" x14ac:dyDescent="0.25">
      <c r="A1047" s="3"/>
      <c r="B1047" s="218">
        <f>+Datos!B1038</f>
        <v>2009</v>
      </c>
      <c r="C1047" s="219">
        <f>+Datos!C1038</f>
        <v>10</v>
      </c>
      <c r="D1047" s="220">
        <f>+Datos!D1038</f>
        <v>30</v>
      </c>
      <c r="E1047" s="221">
        <f>+Datos!E1038</f>
        <v>0</v>
      </c>
      <c r="F1047" s="222">
        <f>+Datos!F1038</f>
        <v>5.8222293230922091</v>
      </c>
      <c r="G1047" s="223">
        <f>+Datos!G1038</f>
        <v>1</v>
      </c>
      <c r="H1047" s="224">
        <f t="shared" si="195"/>
        <v>5.8222293230922091</v>
      </c>
      <c r="I1047" s="225">
        <f t="shared" si="196"/>
        <v>-5.8222293230922091</v>
      </c>
      <c r="J1047" s="226">
        <f t="shared" si="197"/>
        <v>1.9019058060048915</v>
      </c>
      <c r="K1047" s="227">
        <f t="shared" si="192"/>
        <v>35.58372398782307</v>
      </c>
      <c r="L1047" s="226">
        <f t="shared" si="203"/>
        <v>-6.0370718694024106E-2</v>
      </c>
      <c r="M1047" s="228">
        <f t="shared" si="201"/>
        <v>6.0370718694024106E-2</v>
      </c>
      <c r="N1047" s="229">
        <f t="shared" si="202"/>
        <v>5.761858604398185</v>
      </c>
      <c r="O1047" s="229">
        <f t="shared" si="198"/>
        <v>0</v>
      </c>
      <c r="P1047" s="229">
        <f t="shared" si="199"/>
        <v>-5.761858604398185</v>
      </c>
      <c r="Q1047" s="230">
        <f t="shared" si="193"/>
        <v>0</v>
      </c>
      <c r="R1047" s="231">
        <f t="shared" si="194"/>
        <v>35.58372398782307</v>
      </c>
      <c r="S1047" s="3"/>
      <c r="T1047" s="3"/>
      <c r="U1047" s="3"/>
      <c r="V1047" s="3"/>
      <c r="W1047" s="233">
        <f t="shared" si="200"/>
        <v>40116</v>
      </c>
    </row>
    <row r="1048" spans="1:23" s="234" customFormat="1" x14ac:dyDescent="0.25">
      <c r="A1048" s="3"/>
      <c r="B1048" s="218">
        <f>+Datos!B1039</f>
        <v>2009</v>
      </c>
      <c r="C1048" s="219">
        <f>+Datos!C1039</f>
        <v>10</v>
      </c>
      <c r="D1048" s="220">
        <f>+Datos!D1039</f>
        <v>31</v>
      </c>
      <c r="E1048" s="221">
        <f>+Datos!E1039</f>
        <v>0</v>
      </c>
      <c r="F1048" s="222">
        <f>+Datos!F1039</f>
        <v>5.8415246534421321</v>
      </c>
      <c r="G1048" s="223">
        <f>+Datos!G1039</f>
        <v>1</v>
      </c>
      <c r="H1048" s="224">
        <f t="shared" si="195"/>
        <v>5.8415246534421321</v>
      </c>
      <c r="I1048" s="225">
        <f t="shared" si="196"/>
        <v>-5.8415246534421321</v>
      </c>
      <c r="J1048" s="226">
        <f t="shared" si="197"/>
        <v>1.8432015378883853</v>
      </c>
      <c r="K1048" s="227">
        <f t="shared" si="192"/>
        <v>35.525019719706563</v>
      </c>
      <c r="L1048" s="226">
        <f t="shared" si="203"/>
        <v>-5.8704268116507308E-2</v>
      </c>
      <c r="M1048" s="228">
        <f t="shared" si="201"/>
        <v>5.8704268116507308E-2</v>
      </c>
      <c r="N1048" s="229">
        <f t="shared" si="202"/>
        <v>5.7828203853256248</v>
      </c>
      <c r="O1048" s="229">
        <f t="shared" si="198"/>
        <v>0</v>
      </c>
      <c r="P1048" s="229">
        <f t="shared" si="199"/>
        <v>-5.7828203853256248</v>
      </c>
      <c r="Q1048" s="230">
        <f t="shared" si="193"/>
        <v>0</v>
      </c>
      <c r="R1048" s="231">
        <f t="shared" si="194"/>
        <v>35.525019719706563</v>
      </c>
      <c r="S1048" s="3"/>
      <c r="T1048" s="3"/>
      <c r="U1048" s="3"/>
      <c r="V1048" s="3"/>
      <c r="W1048" s="233">
        <f t="shared" si="200"/>
        <v>40117</v>
      </c>
    </row>
    <row r="1049" spans="1:23" s="234" customFormat="1" x14ac:dyDescent="0.25">
      <c r="A1049" s="3"/>
      <c r="B1049" s="218">
        <f>+Datos!B1040</f>
        <v>2009</v>
      </c>
      <c r="C1049" s="219">
        <f>+Datos!C1040</f>
        <v>11</v>
      </c>
      <c r="D1049" s="220">
        <f>+Datos!D1040</f>
        <v>1</v>
      </c>
      <c r="E1049" s="221">
        <f>+Datos!E1040</f>
        <v>0</v>
      </c>
      <c r="F1049" s="222">
        <f>+Datos!F1040</f>
        <v>5.8602475481119143</v>
      </c>
      <c r="G1049" s="223">
        <f>+Datos!G1040</f>
        <v>1</v>
      </c>
      <c r="H1049" s="224">
        <f t="shared" si="195"/>
        <v>5.8602475481119143</v>
      </c>
      <c r="I1049" s="225">
        <f t="shared" si="196"/>
        <v>-5.8602475481119143</v>
      </c>
      <c r="J1049" s="226">
        <f t="shared" si="197"/>
        <v>1.7861297419617186</v>
      </c>
      <c r="K1049" s="227">
        <f t="shared" si="192"/>
        <v>35.467947923779896</v>
      </c>
      <c r="L1049" s="226">
        <f t="shared" si="203"/>
        <v>-5.7071795926667335E-2</v>
      </c>
      <c r="M1049" s="228">
        <f t="shared" si="201"/>
        <v>5.7071795926667335E-2</v>
      </c>
      <c r="N1049" s="229">
        <f t="shared" si="202"/>
        <v>5.8031757521852469</v>
      </c>
      <c r="O1049" s="229">
        <f t="shared" si="198"/>
        <v>0</v>
      </c>
      <c r="P1049" s="229">
        <f t="shared" si="199"/>
        <v>-5.8031757521852469</v>
      </c>
      <c r="Q1049" s="230">
        <f t="shared" si="193"/>
        <v>0</v>
      </c>
      <c r="R1049" s="231">
        <f t="shared" si="194"/>
        <v>35.467947923779896</v>
      </c>
      <c r="S1049" s="3"/>
      <c r="T1049" s="3"/>
      <c r="U1049" s="3"/>
      <c r="V1049" s="3"/>
      <c r="W1049" s="233">
        <f t="shared" si="200"/>
        <v>40118</v>
      </c>
    </row>
    <row r="1050" spans="1:23" s="234" customFormat="1" x14ac:dyDescent="0.25">
      <c r="A1050" s="3"/>
      <c r="B1050" s="218">
        <f>+Datos!B1041</f>
        <v>2009</v>
      </c>
      <c r="C1050" s="219">
        <f>+Datos!C1041</f>
        <v>11</v>
      </c>
      <c r="D1050" s="220">
        <f>+Datos!D1041</f>
        <v>2</v>
      </c>
      <c r="E1050" s="221">
        <f>+Datos!E1041</f>
        <v>0</v>
      </c>
      <c r="F1050" s="222">
        <f>+Datos!F1041</f>
        <v>5.8783820810304981</v>
      </c>
      <c r="G1050" s="223">
        <f>+Datos!G1041</f>
        <v>1</v>
      </c>
      <c r="H1050" s="224">
        <f t="shared" si="195"/>
        <v>5.8783820810304981</v>
      </c>
      <c r="I1050" s="225">
        <f t="shared" si="196"/>
        <v>-5.8783820810304981</v>
      </c>
      <c r="J1050" s="226">
        <f t="shared" si="197"/>
        <v>1.7306566284537916</v>
      </c>
      <c r="K1050" s="227">
        <f t="shared" si="192"/>
        <v>35.412474810271974</v>
      </c>
      <c r="L1050" s="226">
        <f t="shared" si="203"/>
        <v>-5.5473113507922278E-2</v>
      </c>
      <c r="M1050" s="228">
        <f t="shared" si="201"/>
        <v>5.5473113507922278E-2</v>
      </c>
      <c r="N1050" s="229">
        <f t="shared" si="202"/>
        <v>5.8229089675225758</v>
      </c>
      <c r="O1050" s="229">
        <f t="shared" si="198"/>
        <v>0</v>
      </c>
      <c r="P1050" s="229">
        <f t="shared" si="199"/>
        <v>-5.8229089675225758</v>
      </c>
      <c r="Q1050" s="230">
        <f t="shared" si="193"/>
        <v>0</v>
      </c>
      <c r="R1050" s="231">
        <f t="shared" si="194"/>
        <v>35.412474810271974</v>
      </c>
      <c r="S1050" s="3"/>
      <c r="T1050" s="3"/>
      <c r="U1050" s="3"/>
      <c r="V1050" s="3"/>
      <c r="W1050" s="233">
        <f t="shared" si="200"/>
        <v>40119</v>
      </c>
    </row>
    <row r="1051" spans="1:23" s="234" customFormat="1" x14ac:dyDescent="0.25">
      <c r="A1051" s="3"/>
      <c r="B1051" s="218">
        <f>+Datos!B1042</f>
        <v>2009</v>
      </c>
      <c r="C1051" s="219">
        <f>+Datos!C1042</f>
        <v>11</v>
      </c>
      <c r="D1051" s="220">
        <f>+Datos!D1042</f>
        <v>3</v>
      </c>
      <c r="E1051" s="221">
        <f>+Datos!E1042</f>
        <v>0</v>
      </c>
      <c r="F1051" s="222">
        <f>+Datos!F1042</f>
        <v>5.8959122085172391</v>
      </c>
      <c r="G1051" s="223">
        <f>+Datos!G1042</f>
        <v>1</v>
      </c>
      <c r="H1051" s="224">
        <f t="shared" si="195"/>
        <v>5.8959122085172391</v>
      </c>
      <c r="I1051" s="225">
        <f t="shared" si="196"/>
        <v>-5.8959122085172391</v>
      </c>
      <c r="J1051" s="226">
        <f t="shared" si="197"/>
        <v>1.6767486155043054</v>
      </c>
      <c r="K1051" s="227">
        <f t="shared" si="192"/>
        <v>35.358566797322489</v>
      </c>
      <c r="L1051" s="226">
        <f t="shared" si="203"/>
        <v>-5.3908012949484885E-2</v>
      </c>
      <c r="M1051" s="228">
        <f t="shared" si="201"/>
        <v>5.3908012949484885E-2</v>
      </c>
      <c r="N1051" s="229">
        <f t="shared" si="202"/>
        <v>5.8420041955677542</v>
      </c>
      <c r="O1051" s="229">
        <f t="shared" si="198"/>
        <v>0</v>
      </c>
      <c r="P1051" s="229">
        <f t="shared" si="199"/>
        <v>-5.8420041955677542</v>
      </c>
      <c r="Q1051" s="230">
        <f t="shared" si="193"/>
        <v>0</v>
      </c>
      <c r="R1051" s="231">
        <f t="shared" si="194"/>
        <v>35.358566797322489</v>
      </c>
      <c r="S1051" s="3"/>
      <c r="T1051" s="3"/>
      <c r="U1051" s="3"/>
      <c r="V1051" s="3"/>
      <c r="W1051" s="233">
        <f t="shared" si="200"/>
        <v>40120</v>
      </c>
    </row>
    <row r="1052" spans="1:23" s="234" customFormat="1" x14ac:dyDescent="0.25">
      <c r="A1052" s="3"/>
      <c r="B1052" s="218">
        <f>+Datos!B1043</f>
        <v>2009</v>
      </c>
      <c r="C1052" s="219">
        <f>+Datos!C1043</f>
        <v>11</v>
      </c>
      <c r="D1052" s="220">
        <f>+Datos!D1043</f>
        <v>4</v>
      </c>
      <c r="E1052" s="221">
        <f>+Datos!E1043</f>
        <v>0</v>
      </c>
      <c r="F1052" s="222">
        <f>+Datos!F1043</f>
        <v>5.9128217692818525</v>
      </c>
      <c r="G1052" s="223">
        <f>+Datos!G1043</f>
        <v>1</v>
      </c>
      <c r="H1052" s="224">
        <f t="shared" si="195"/>
        <v>5.9128217692818525</v>
      </c>
      <c r="I1052" s="225">
        <f t="shared" si="196"/>
        <v>-5.9128217692818525</v>
      </c>
      <c r="J1052" s="226">
        <f t="shared" si="197"/>
        <v>1.6243723478790488</v>
      </c>
      <c r="K1052" s="227">
        <f t="shared" si="192"/>
        <v>35.306190529697226</v>
      </c>
      <c r="L1052" s="226">
        <f t="shared" si="203"/>
        <v>-5.237626762526304E-2</v>
      </c>
      <c r="M1052" s="228">
        <f t="shared" si="201"/>
        <v>5.237626762526304E-2</v>
      </c>
      <c r="N1052" s="229">
        <f t="shared" si="202"/>
        <v>5.8604455016565895</v>
      </c>
      <c r="O1052" s="229">
        <f t="shared" si="198"/>
        <v>0</v>
      </c>
      <c r="P1052" s="229">
        <f t="shared" si="199"/>
        <v>-5.8604455016565895</v>
      </c>
      <c r="Q1052" s="230">
        <f t="shared" si="193"/>
        <v>0</v>
      </c>
      <c r="R1052" s="231">
        <f t="shared" si="194"/>
        <v>35.306190529697226</v>
      </c>
      <c r="S1052" s="3"/>
      <c r="T1052" s="3"/>
      <c r="U1052" s="3"/>
      <c r="V1052" s="3"/>
      <c r="W1052" s="233">
        <f t="shared" si="200"/>
        <v>40121</v>
      </c>
    </row>
    <row r="1053" spans="1:23" s="234" customFormat="1" x14ac:dyDescent="0.25">
      <c r="A1053" s="3"/>
      <c r="B1053" s="218">
        <f>+Datos!B1044</f>
        <v>2009</v>
      </c>
      <c r="C1053" s="219">
        <f>+Datos!C1044</f>
        <v>11</v>
      </c>
      <c r="D1053" s="220">
        <f>+Datos!D1044</f>
        <v>5</v>
      </c>
      <c r="E1053" s="221">
        <f>+Datos!E1044</f>
        <v>2.3477666400000001</v>
      </c>
      <c r="F1053" s="222">
        <f>+Datos!F1044</f>
        <v>5.9290944844243985</v>
      </c>
      <c r="G1053" s="223">
        <f>+Datos!G1044</f>
        <v>1</v>
      </c>
      <c r="H1053" s="224">
        <f t="shared" si="195"/>
        <v>5.9290944844243985</v>
      </c>
      <c r="I1053" s="225">
        <f t="shared" si="196"/>
        <v>-3.5813278444243983</v>
      </c>
      <c r="J1053" s="226">
        <f t="shared" si="197"/>
        <v>1.5934475261609751</v>
      </c>
      <c r="K1053" s="227">
        <f t="shared" si="192"/>
        <v>35.275265707979152</v>
      </c>
      <c r="L1053" s="226">
        <f t="shared" si="203"/>
        <v>-3.0924821718073758E-2</v>
      </c>
      <c r="M1053" s="228">
        <f t="shared" si="201"/>
        <v>2.3786914617180739</v>
      </c>
      <c r="N1053" s="229">
        <f t="shared" si="202"/>
        <v>3.5504030227063246</v>
      </c>
      <c r="O1053" s="229">
        <f t="shared" si="198"/>
        <v>0</v>
      </c>
      <c r="P1053" s="229">
        <f t="shared" si="199"/>
        <v>-3.5504030227063246</v>
      </c>
      <c r="Q1053" s="230">
        <f t="shared" si="193"/>
        <v>0</v>
      </c>
      <c r="R1053" s="231">
        <f t="shared" si="194"/>
        <v>35.275265707979152</v>
      </c>
      <c r="S1053" s="3"/>
      <c r="T1053" s="3"/>
      <c r="U1053" s="3"/>
      <c r="V1053" s="3"/>
      <c r="W1053" s="233">
        <f t="shared" si="200"/>
        <v>40122</v>
      </c>
    </row>
    <row r="1054" spans="1:23" s="234" customFormat="1" x14ac:dyDescent="0.25">
      <c r="A1054" s="3"/>
      <c r="B1054" s="218">
        <f>+Datos!B1045</f>
        <v>2009</v>
      </c>
      <c r="C1054" s="219">
        <f>+Datos!C1045</f>
        <v>11</v>
      </c>
      <c r="D1054" s="220">
        <f>+Datos!D1045</f>
        <v>6</v>
      </c>
      <c r="E1054" s="221">
        <f>+Datos!E1045</f>
        <v>0</v>
      </c>
      <c r="F1054" s="222">
        <f>+Datos!F1045</f>
        <v>5.9447139574353312</v>
      </c>
      <c r="G1054" s="223">
        <f>+Datos!G1045</f>
        <v>1</v>
      </c>
      <c r="H1054" s="224">
        <f t="shared" si="195"/>
        <v>5.9447139574353312</v>
      </c>
      <c r="I1054" s="225">
        <f t="shared" si="196"/>
        <v>-5.9447139574353312</v>
      </c>
      <c r="J1054" s="226">
        <f t="shared" si="197"/>
        <v>1.5434091095062996</v>
      </c>
      <c r="K1054" s="227">
        <f t="shared" si="192"/>
        <v>35.225227291324479</v>
      </c>
      <c r="L1054" s="226">
        <f t="shared" si="203"/>
        <v>-5.0038416654672346E-2</v>
      </c>
      <c r="M1054" s="228">
        <f t="shared" si="201"/>
        <v>5.0038416654672346E-2</v>
      </c>
      <c r="N1054" s="229">
        <f t="shared" si="202"/>
        <v>5.8946755407806588</v>
      </c>
      <c r="O1054" s="229">
        <f t="shared" si="198"/>
        <v>0</v>
      </c>
      <c r="P1054" s="229">
        <f t="shared" si="199"/>
        <v>-5.8946755407806588</v>
      </c>
      <c r="Q1054" s="230">
        <f t="shared" si="193"/>
        <v>0</v>
      </c>
      <c r="R1054" s="231">
        <f t="shared" si="194"/>
        <v>35.225227291324479</v>
      </c>
      <c r="S1054" s="3"/>
      <c r="T1054" s="3"/>
      <c r="U1054" s="3"/>
      <c r="V1054" s="3"/>
      <c r="W1054" s="233">
        <f t="shared" si="200"/>
        <v>40123</v>
      </c>
    </row>
    <row r="1055" spans="1:23" s="234" customFormat="1" x14ac:dyDescent="0.25">
      <c r="A1055" s="3"/>
      <c r="B1055" s="218">
        <f>+Datos!B1046</f>
        <v>2009</v>
      </c>
      <c r="C1055" s="219">
        <f>+Datos!C1046</f>
        <v>11</v>
      </c>
      <c r="D1055" s="220">
        <f>+Datos!D1046</f>
        <v>7</v>
      </c>
      <c r="E1055" s="221">
        <f>+Datos!E1046</f>
        <v>1.2624783500000001</v>
      </c>
      <c r="F1055" s="222">
        <f>+Datos!F1046</f>
        <v>5.9596636741954701</v>
      </c>
      <c r="G1055" s="223">
        <f>+Datos!G1046</f>
        <v>1</v>
      </c>
      <c r="H1055" s="224">
        <f t="shared" si="195"/>
        <v>5.9596636741954701</v>
      </c>
      <c r="I1055" s="225">
        <f t="shared" si="196"/>
        <v>-4.6971853241954697</v>
      </c>
      <c r="J1055" s="226">
        <f t="shared" si="197"/>
        <v>1.5049852828015704</v>
      </c>
      <c r="K1055" s="227">
        <f t="shared" si="192"/>
        <v>35.18680346461975</v>
      </c>
      <c r="L1055" s="226">
        <f t="shared" si="203"/>
        <v>-3.8423826704729436E-2</v>
      </c>
      <c r="M1055" s="228">
        <f t="shared" si="201"/>
        <v>1.3009021767047295</v>
      </c>
      <c r="N1055" s="229">
        <f t="shared" si="202"/>
        <v>4.6587614974907403</v>
      </c>
      <c r="O1055" s="229">
        <f t="shared" si="198"/>
        <v>0</v>
      </c>
      <c r="P1055" s="229">
        <f t="shared" si="199"/>
        <v>-4.6587614974907403</v>
      </c>
      <c r="Q1055" s="230">
        <f t="shared" si="193"/>
        <v>0</v>
      </c>
      <c r="R1055" s="231">
        <f t="shared" si="194"/>
        <v>35.18680346461975</v>
      </c>
      <c r="S1055" s="3"/>
      <c r="T1055" s="3"/>
      <c r="U1055" s="3"/>
      <c r="V1055" s="3"/>
      <c r="W1055" s="233">
        <f t="shared" si="200"/>
        <v>40124</v>
      </c>
    </row>
    <row r="1056" spans="1:23" s="234" customFormat="1" x14ac:dyDescent="0.25">
      <c r="A1056" s="3"/>
      <c r="B1056" s="218">
        <f>+Datos!B1047</f>
        <v>2009</v>
      </c>
      <c r="C1056" s="219">
        <f>+Datos!C1047</f>
        <v>11</v>
      </c>
      <c r="D1056" s="220">
        <f>+Datos!D1047</f>
        <v>8</v>
      </c>
      <c r="E1056" s="221">
        <f>+Datos!E1047</f>
        <v>0</v>
      </c>
      <c r="F1056" s="222">
        <f>+Datos!F1047</f>
        <v>5.9739270029760032</v>
      </c>
      <c r="G1056" s="223">
        <f>+Datos!G1047</f>
        <v>1</v>
      </c>
      <c r="H1056" s="224">
        <f t="shared" si="195"/>
        <v>5.9739270029760032</v>
      </c>
      <c r="I1056" s="225">
        <f t="shared" si="196"/>
        <v>-5.9739270029760032</v>
      </c>
      <c r="J1056" s="226">
        <f t="shared" si="197"/>
        <v>1.4574962713162303</v>
      </c>
      <c r="K1056" s="227">
        <f t="shared" si="192"/>
        <v>35.139314453134411</v>
      </c>
      <c r="L1056" s="226">
        <f t="shared" si="203"/>
        <v>-4.7489011485339461E-2</v>
      </c>
      <c r="M1056" s="228">
        <f t="shared" si="201"/>
        <v>4.7489011485339461E-2</v>
      </c>
      <c r="N1056" s="229">
        <f t="shared" si="202"/>
        <v>5.9264379914906637</v>
      </c>
      <c r="O1056" s="229">
        <f t="shared" si="198"/>
        <v>0</v>
      </c>
      <c r="P1056" s="229">
        <f t="shared" si="199"/>
        <v>-5.9264379914906637</v>
      </c>
      <c r="Q1056" s="230">
        <f t="shared" si="193"/>
        <v>0</v>
      </c>
      <c r="R1056" s="231">
        <f t="shared" si="194"/>
        <v>35.139314453134411</v>
      </c>
      <c r="S1056" s="3"/>
      <c r="T1056" s="3"/>
      <c r="U1056" s="3"/>
      <c r="V1056" s="3"/>
      <c r="W1056" s="233">
        <f t="shared" si="200"/>
        <v>40125</v>
      </c>
    </row>
    <row r="1057" spans="1:23" s="234" customFormat="1" x14ac:dyDescent="0.25">
      <c r="A1057" s="3"/>
      <c r="B1057" s="218">
        <f>+Datos!B1048</f>
        <v>2009</v>
      </c>
      <c r="C1057" s="219">
        <f>+Datos!C1048</f>
        <v>11</v>
      </c>
      <c r="D1057" s="220">
        <f>+Datos!D1048</f>
        <v>9</v>
      </c>
      <c r="E1057" s="221">
        <f>+Datos!E1048</f>
        <v>0</v>
      </c>
      <c r="F1057" s="222">
        <f>+Datos!F1048</f>
        <v>5.9874871944384385</v>
      </c>
      <c r="G1057" s="223">
        <f>+Datos!G1048</f>
        <v>1</v>
      </c>
      <c r="H1057" s="224">
        <f t="shared" si="195"/>
        <v>5.9874871944384385</v>
      </c>
      <c r="I1057" s="225">
        <f t="shared" si="196"/>
        <v>-5.9874871944384385</v>
      </c>
      <c r="J1057" s="226">
        <f t="shared" si="197"/>
        <v>1.411403025069452</v>
      </c>
      <c r="K1057" s="227">
        <f t="shared" si="192"/>
        <v>35.093221206887634</v>
      </c>
      <c r="L1057" s="226">
        <f t="shared" si="203"/>
        <v>-4.6093246246776687E-2</v>
      </c>
      <c r="M1057" s="228">
        <f t="shared" si="201"/>
        <v>4.6093246246776687E-2</v>
      </c>
      <c r="N1057" s="229">
        <f t="shared" si="202"/>
        <v>5.9413939481916618</v>
      </c>
      <c r="O1057" s="229">
        <f t="shared" si="198"/>
        <v>0</v>
      </c>
      <c r="P1057" s="229">
        <f t="shared" si="199"/>
        <v>-5.9413939481916618</v>
      </c>
      <c r="Q1057" s="230">
        <f t="shared" si="193"/>
        <v>0</v>
      </c>
      <c r="R1057" s="231">
        <f t="shared" si="194"/>
        <v>35.093221206887634</v>
      </c>
      <c r="S1057" s="3"/>
      <c r="T1057" s="3"/>
      <c r="U1057" s="3"/>
      <c r="V1057" s="3"/>
      <c r="W1057" s="233">
        <f t="shared" si="200"/>
        <v>40126</v>
      </c>
    </row>
    <row r="1058" spans="1:23" s="234" customFormat="1" x14ac:dyDescent="0.25">
      <c r="A1058" s="3"/>
      <c r="B1058" s="218">
        <f>+Datos!B1049</f>
        <v>2009</v>
      </c>
      <c r="C1058" s="219">
        <f>+Datos!C1049</f>
        <v>11</v>
      </c>
      <c r="D1058" s="220">
        <f>+Datos!D1049</f>
        <v>10</v>
      </c>
      <c r="E1058" s="221">
        <f>+Datos!E1049</f>
        <v>0</v>
      </c>
      <c r="F1058" s="222">
        <f>+Datos!F1049</f>
        <v>6.0003273816347527</v>
      </c>
      <c r="G1058" s="223">
        <f>+Datos!G1049</f>
        <v>1</v>
      </c>
      <c r="H1058" s="224">
        <f t="shared" si="195"/>
        <v>6.0003273816347527</v>
      </c>
      <c r="I1058" s="225">
        <f t="shared" si="196"/>
        <v>-6.0003273816347527</v>
      </c>
      <c r="J1058" s="226">
        <f t="shared" si="197"/>
        <v>1.3666732873697593</v>
      </c>
      <c r="K1058" s="227">
        <f t="shared" si="192"/>
        <v>35.048491469187937</v>
      </c>
      <c r="L1058" s="226">
        <f t="shared" si="203"/>
        <v>-4.4729737699697125E-2</v>
      </c>
      <c r="M1058" s="228">
        <f t="shared" si="201"/>
        <v>4.4729737699697125E-2</v>
      </c>
      <c r="N1058" s="229">
        <f t="shared" si="202"/>
        <v>5.9555976439350555</v>
      </c>
      <c r="O1058" s="229">
        <f t="shared" si="198"/>
        <v>0</v>
      </c>
      <c r="P1058" s="229">
        <f t="shared" si="199"/>
        <v>-5.9555976439350555</v>
      </c>
      <c r="Q1058" s="230">
        <f t="shared" si="193"/>
        <v>0</v>
      </c>
      <c r="R1058" s="231">
        <f t="shared" si="194"/>
        <v>35.048491469187937</v>
      </c>
      <c r="S1058" s="3"/>
      <c r="T1058" s="3"/>
      <c r="U1058" s="3"/>
      <c r="V1058" s="3"/>
      <c r="W1058" s="233">
        <f t="shared" si="200"/>
        <v>40127</v>
      </c>
    </row>
    <row r="1059" spans="1:23" s="234" customFormat="1" x14ac:dyDescent="0.25">
      <c r="A1059" s="3"/>
      <c r="B1059" s="218">
        <f>+Datos!B1050</f>
        <v>2009</v>
      </c>
      <c r="C1059" s="219">
        <f>+Datos!C1050</f>
        <v>11</v>
      </c>
      <c r="D1059" s="220">
        <f>+Datos!D1050</f>
        <v>11</v>
      </c>
      <c r="E1059" s="221">
        <f>+Datos!E1050</f>
        <v>2.2148743299999999E-2</v>
      </c>
      <c r="F1059" s="222">
        <f>+Datos!F1050</f>
        <v>6.0124305800071998</v>
      </c>
      <c r="G1059" s="223">
        <f>+Datos!G1050</f>
        <v>1</v>
      </c>
      <c r="H1059" s="224">
        <f t="shared" si="195"/>
        <v>6.0124305800071998</v>
      </c>
      <c r="I1059" s="225">
        <f t="shared" si="196"/>
        <v>-5.9902818367071999</v>
      </c>
      <c r="J1059" s="226">
        <f t="shared" si="197"/>
        <v>1.3234324627113936</v>
      </c>
      <c r="K1059" s="227">
        <f t="shared" si="192"/>
        <v>35.005250644529575</v>
      </c>
      <c r="L1059" s="226">
        <f t="shared" si="203"/>
        <v>-4.3240824658361987E-2</v>
      </c>
      <c r="M1059" s="228">
        <f t="shared" si="201"/>
        <v>6.5389567958361983E-2</v>
      </c>
      <c r="N1059" s="229">
        <f t="shared" si="202"/>
        <v>5.9470410120488379</v>
      </c>
      <c r="O1059" s="229">
        <f t="shared" si="198"/>
        <v>0</v>
      </c>
      <c r="P1059" s="229">
        <f t="shared" si="199"/>
        <v>-5.9470410120488379</v>
      </c>
      <c r="Q1059" s="230">
        <f t="shared" si="193"/>
        <v>0</v>
      </c>
      <c r="R1059" s="231">
        <f t="shared" si="194"/>
        <v>35.005250644529575</v>
      </c>
      <c r="S1059" s="3"/>
      <c r="T1059" s="3"/>
      <c r="U1059" s="3"/>
      <c r="V1059" s="3"/>
      <c r="W1059" s="233">
        <f t="shared" si="200"/>
        <v>40128</v>
      </c>
    </row>
    <row r="1060" spans="1:23" s="234" customFormat="1" x14ac:dyDescent="0.25">
      <c r="A1060" s="3"/>
      <c r="B1060" s="218">
        <f>+Datos!B1051</f>
        <v>2009</v>
      </c>
      <c r="C1060" s="219">
        <f>+Datos!C1051</f>
        <v>11</v>
      </c>
      <c r="D1060" s="220">
        <f>+Datos!D1051</f>
        <v>12</v>
      </c>
      <c r="E1060" s="221">
        <f>+Datos!E1051</f>
        <v>0</v>
      </c>
      <c r="F1060" s="222">
        <f>+Datos!F1051</f>
        <v>6.0237796873884255</v>
      </c>
      <c r="G1060" s="223">
        <f>+Datos!G1051</f>
        <v>1</v>
      </c>
      <c r="H1060" s="224">
        <f t="shared" si="195"/>
        <v>6.0237796873884255</v>
      </c>
      <c r="I1060" s="225">
        <f t="shared" si="196"/>
        <v>-6.0237796873884255</v>
      </c>
      <c r="J1060" s="226">
        <f t="shared" si="197"/>
        <v>1.2813293661367717</v>
      </c>
      <c r="K1060" s="227">
        <f t="shared" si="192"/>
        <v>34.963147547954954</v>
      </c>
      <c r="L1060" s="226">
        <f t="shared" si="203"/>
        <v>-4.210309657462119E-2</v>
      </c>
      <c r="M1060" s="228">
        <f t="shared" si="201"/>
        <v>4.210309657462119E-2</v>
      </c>
      <c r="N1060" s="229">
        <f t="shared" si="202"/>
        <v>5.9816765908138043</v>
      </c>
      <c r="O1060" s="229">
        <f t="shared" si="198"/>
        <v>0</v>
      </c>
      <c r="P1060" s="229">
        <f t="shared" si="199"/>
        <v>-5.9816765908138043</v>
      </c>
      <c r="Q1060" s="230">
        <f t="shared" si="193"/>
        <v>0</v>
      </c>
      <c r="R1060" s="231">
        <f t="shared" si="194"/>
        <v>34.963147547954954</v>
      </c>
      <c r="S1060" s="3"/>
      <c r="T1060" s="3"/>
      <c r="U1060" s="3"/>
      <c r="V1060" s="3"/>
      <c r="W1060" s="233">
        <f t="shared" si="200"/>
        <v>40129</v>
      </c>
    </row>
    <row r="1061" spans="1:23" s="234" customFormat="1" x14ac:dyDescent="0.25">
      <c r="A1061" s="3"/>
      <c r="B1061" s="218">
        <f>+Datos!B1052</f>
        <v>2009</v>
      </c>
      <c r="C1061" s="219">
        <f>+Datos!C1052</f>
        <v>11</v>
      </c>
      <c r="D1061" s="220">
        <f>+Datos!D1052</f>
        <v>13</v>
      </c>
      <c r="E1061" s="221">
        <f>+Datos!E1052</f>
        <v>0</v>
      </c>
      <c r="F1061" s="222">
        <f>+Datos!F1052</f>
        <v>6.0343574840014638</v>
      </c>
      <c r="G1061" s="223">
        <f>+Datos!G1052</f>
        <v>1</v>
      </c>
      <c r="H1061" s="224">
        <f t="shared" si="195"/>
        <v>6.0343574840014638</v>
      </c>
      <c r="I1061" s="225">
        <f t="shared" si="196"/>
        <v>-6.0343574840014638</v>
      </c>
      <c r="J1061" s="226">
        <f t="shared" si="197"/>
        <v>1.2404952905687814</v>
      </c>
      <c r="K1061" s="227">
        <f t="shared" si="192"/>
        <v>34.922313472386961</v>
      </c>
      <c r="L1061" s="226">
        <f t="shared" si="203"/>
        <v>-4.0834075567993011E-2</v>
      </c>
      <c r="M1061" s="228">
        <f t="shared" si="201"/>
        <v>4.0834075567993011E-2</v>
      </c>
      <c r="N1061" s="229">
        <f t="shared" si="202"/>
        <v>5.9935234084334708</v>
      </c>
      <c r="O1061" s="229">
        <f t="shared" si="198"/>
        <v>0</v>
      </c>
      <c r="P1061" s="229">
        <f t="shared" si="199"/>
        <v>-5.9935234084334708</v>
      </c>
      <c r="Q1061" s="230">
        <f t="shared" si="193"/>
        <v>0</v>
      </c>
      <c r="R1061" s="231">
        <f t="shared" si="194"/>
        <v>34.922313472386961</v>
      </c>
      <c r="S1061" s="3"/>
      <c r="T1061" s="3"/>
      <c r="U1061" s="3"/>
      <c r="V1061" s="3"/>
      <c r="W1061" s="233">
        <f t="shared" si="200"/>
        <v>40130</v>
      </c>
    </row>
    <row r="1062" spans="1:23" s="234" customFormat="1" x14ac:dyDescent="0.25">
      <c r="A1062" s="3"/>
      <c r="B1062" s="218">
        <f>+Datos!B1053</f>
        <v>2009</v>
      </c>
      <c r="C1062" s="219">
        <f>+Datos!C1053</f>
        <v>11</v>
      </c>
      <c r="D1062" s="220">
        <f>+Datos!D1053</f>
        <v>14</v>
      </c>
      <c r="E1062" s="221">
        <f>+Datos!E1053</f>
        <v>106.75694300000001</v>
      </c>
      <c r="F1062" s="222">
        <f>+Datos!F1053</f>
        <v>6.0441466324597002</v>
      </c>
      <c r="G1062" s="223">
        <f>+Datos!G1053</f>
        <v>1</v>
      </c>
      <c r="H1062" s="224">
        <f t="shared" si="195"/>
        <v>6.0441466324597002</v>
      </c>
      <c r="I1062" s="225">
        <f t="shared" si="196"/>
        <v>100.71279636754031</v>
      </c>
      <c r="J1062" s="226">
        <f t="shared" si="197"/>
        <v>101.95329165810909</v>
      </c>
      <c r="K1062" s="227">
        <f t="shared" si="192"/>
        <v>135.63510983992728</v>
      </c>
      <c r="L1062" s="226">
        <f t="shared" si="203"/>
        <v>100.71279636754032</v>
      </c>
      <c r="M1062" s="228">
        <f t="shared" si="201"/>
        <v>6.0441466324597002</v>
      </c>
      <c r="N1062" s="229">
        <f t="shared" si="202"/>
        <v>0</v>
      </c>
      <c r="O1062" s="229">
        <f t="shared" si="198"/>
        <v>0</v>
      </c>
      <c r="P1062" s="229">
        <f t="shared" si="199"/>
        <v>0</v>
      </c>
      <c r="Q1062" s="230">
        <f t="shared" si="193"/>
        <v>21.635109839927281</v>
      </c>
      <c r="R1062" s="231">
        <f t="shared" si="194"/>
        <v>135.63510983992728</v>
      </c>
      <c r="S1062" s="3"/>
      <c r="T1062" s="3"/>
      <c r="U1062" s="3"/>
      <c r="V1062" s="3"/>
      <c r="W1062" s="233">
        <f t="shared" si="200"/>
        <v>40131</v>
      </c>
    </row>
    <row r="1063" spans="1:23" s="234" customFormat="1" x14ac:dyDescent="0.25">
      <c r="A1063" s="3"/>
      <c r="B1063" s="218">
        <f>+Datos!B1054</f>
        <v>2009</v>
      </c>
      <c r="C1063" s="219">
        <f>+Datos!C1054</f>
        <v>11</v>
      </c>
      <c r="D1063" s="220">
        <f>+Datos!D1054</f>
        <v>15</v>
      </c>
      <c r="E1063" s="221">
        <f>+Datos!E1054</f>
        <v>5.6700777999999996</v>
      </c>
      <c r="F1063" s="222">
        <f>+Datos!F1054</f>
        <v>6.0531296777668864</v>
      </c>
      <c r="G1063" s="223">
        <f>+Datos!G1054</f>
        <v>1</v>
      </c>
      <c r="H1063" s="224">
        <f t="shared" si="195"/>
        <v>6.0531296777668864</v>
      </c>
      <c r="I1063" s="225">
        <f t="shared" si="196"/>
        <v>-0.38305187776688676</v>
      </c>
      <c r="J1063" s="226">
        <f t="shared" si="197"/>
        <v>101.7439010234754</v>
      </c>
      <c r="K1063" s="227">
        <f t="shared" si="192"/>
        <v>135.42571920529357</v>
      </c>
      <c r="L1063" s="226">
        <f t="shared" si="203"/>
        <v>-0.20939063463370644</v>
      </c>
      <c r="M1063" s="228">
        <f t="shared" si="201"/>
        <v>5.8794684346337061</v>
      </c>
      <c r="N1063" s="229">
        <f t="shared" si="202"/>
        <v>0.17366124313318032</v>
      </c>
      <c r="O1063" s="229">
        <f t="shared" si="198"/>
        <v>0</v>
      </c>
      <c r="P1063" s="229">
        <f t="shared" si="199"/>
        <v>-0.17366124313318032</v>
      </c>
      <c r="Q1063" s="230">
        <f t="shared" si="193"/>
        <v>21.425719205293575</v>
      </c>
      <c r="R1063" s="231">
        <f t="shared" si="194"/>
        <v>135.42571920529357</v>
      </c>
      <c r="S1063" s="3"/>
      <c r="T1063" s="3"/>
      <c r="U1063" s="3"/>
      <c r="V1063" s="3"/>
      <c r="W1063" s="233">
        <f t="shared" si="200"/>
        <v>40132</v>
      </c>
    </row>
    <row r="1064" spans="1:23" s="234" customFormat="1" x14ac:dyDescent="0.25">
      <c r="A1064" s="3"/>
      <c r="B1064" s="218">
        <f>+Datos!B1055</f>
        <v>2009</v>
      </c>
      <c r="C1064" s="219">
        <f>+Datos!C1055</f>
        <v>11</v>
      </c>
      <c r="D1064" s="220">
        <f>+Datos!D1055</f>
        <v>16</v>
      </c>
      <c r="E1064" s="221">
        <f>+Datos!E1055</f>
        <v>0</v>
      </c>
      <c r="F1064" s="222">
        <f>+Datos!F1055</f>
        <v>6.0612890473171532</v>
      </c>
      <c r="G1064" s="223">
        <f>+Datos!G1055</f>
        <v>1</v>
      </c>
      <c r="H1064" s="224">
        <f t="shared" si="195"/>
        <v>6.0612890473171532</v>
      </c>
      <c r="I1064" s="225">
        <f t="shared" si="196"/>
        <v>-6.0612890473171532</v>
      </c>
      <c r="J1064" s="226">
        <f t="shared" si="197"/>
        <v>98.487236105795347</v>
      </c>
      <c r="K1064" s="227">
        <f t="shared" si="192"/>
        <v>132.16905428761353</v>
      </c>
      <c r="L1064" s="226">
        <f t="shared" si="203"/>
        <v>-3.2566649176800411</v>
      </c>
      <c r="M1064" s="228">
        <f t="shared" si="201"/>
        <v>3.2566649176800411</v>
      </c>
      <c r="N1064" s="229">
        <f t="shared" si="202"/>
        <v>2.8046241296371122</v>
      </c>
      <c r="O1064" s="229">
        <f t="shared" si="198"/>
        <v>0</v>
      </c>
      <c r="P1064" s="229">
        <f t="shared" si="199"/>
        <v>-2.8046241296371122</v>
      </c>
      <c r="Q1064" s="230">
        <f t="shared" si="193"/>
        <v>18.169054287613534</v>
      </c>
      <c r="R1064" s="231">
        <f t="shared" si="194"/>
        <v>132.16905428761353</v>
      </c>
      <c r="S1064" s="3"/>
      <c r="T1064" s="3"/>
      <c r="U1064" s="3"/>
      <c r="V1064" s="3"/>
      <c r="W1064" s="233">
        <f t="shared" si="200"/>
        <v>40133</v>
      </c>
    </row>
    <row r="1065" spans="1:23" s="234" customFormat="1" x14ac:dyDescent="0.25">
      <c r="A1065" s="3"/>
      <c r="B1065" s="218">
        <f>+Datos!B1056</f>
        <v>2009</v>
      </c>
      <c r="C1065" s="219">
        <f>+Datos!C1056</f>
        <v>11</v>
      </c>
      <c r="D1065" s="220">
        <f>+Datos!D1056</f>
        <v>17</v>
      </c>
      <c r="E1065" s="221">
        <f>+Datos!E1056</f>
        <v>0</v>
      </c>
      <c r="F1065" s="222">
        <f>+Datos!F1056</f>
        <v>6.068607050894979</v>
      </c>
      <c r="G1065" s="223">
        <f>+Datos!G1056</f>
        <v>1</v>
      </c>
      <c r="H1065" s="224">
        <f t="shared" si="195"/>
        <v>6.068607050894979</v>
      </c>
      <c r="I1065" s="225">
        <f t="shared" si="196"/>
        <v>-6.068607050894979</v>
      </c>
      <c r="J1065" s="226">
        <f t="shared" si="197"/>
        <v>95.331067611600574</v>
      </c>
      <c r="K1065" s="227">
        <f t="shared" si="192"/>
        <v>129.01288579341875</v>
      </c>
      <c r="L1065" s="226">
        <f t="shared" si="203"/>
        <v>-3.1561684941947874</v>
      </c>
      <c r="M1065" s="228">
        <f t="shared" si="201"/>
        <v>3.1561684941947874</v>
      </c>
      <c r="N1065" s="229">
        <f t="shared" si="202"/>
        <v>2.9124385567001916</v>
      </c>
      <c r="O1065" s="229">
        <f t="shared" si="198"/>
        <v>0</v>
      </c>
      <c r="P1065" s="229">
        <f t="shared" si="199"/>
        <v>-2.9124385567001916</v>
      </c>
      <c r="Q1065" s="230">
        <f t="shared" si="193"/>
        <v>15.012885793418747</v>
      </c>
      <c r="R1065" s="231">
        <f t="shared" si="194"/>
        <v>129.01288579341875</v>
      </c>
      <c r="S1065" s="3"/>
      <c r="T1065" s="3"/>
      <c r="U1065" s="3"/>
      <c r="V1065" s="3"/>
      <c r="W1065" s="233">
        <f t="shared" si="200"/>
        <v>40134</v>
      </c>
    </row>
    <row r="1066" spans="1:23" s="234" customFormat="1" x14ac:dyDescent="0.25">
      <c r="A1066" s="3"/>
      <c r="B1066" s="218">
        <f>+Datos!B1057</f>
        <v>2009</v>
      </c>
      <c r="C1066" s="219">
        <f>+Datos!C1057</f>
        <v>11</v>
      </c>
      <c r="D1066" s="220">
        <f>+Datos!D1057</f>
        <v>18</v>
      </c>
      <c r="E1066" s="221">
        <f>+Datos!E1057</f>
        <v>0</v>
      </c>
      <c r="F1066" s="222">
        <f>+Datos!F1057</f>
        <v>6.075065880675254</v>
      </c>
      <c r="G1066" s="223">
        <f>+Datos!G1057</f>
        <v>1</v>
      </c>
      <c r="H1066" s="224">
        <f t="shared" si="195"/>
        <v>6.075065880675254</v>
      </c>
      <c r="I1066" s="225">
        <f t="shared" si="196"/>
        <v>-6.075065880675254</v>
      </c>
      <c r="J1066" s="226">
        <f t="shared" si="197"/>
        <v>92.272844435887492</v>
      </c>
      <c r="K1066" s="227">
        <f t="shared" si="192"/>
        <v>125.95466261770568</v>
      </c>
      <c r="L1066" s="226">
        <f t="shared" si="203"/>
        <v>-3.0582231757130671</v>
      </c>
      <c r="M1066" s="228">
        <f t="shared" si="201"/>
        <v>3.0582231757130671</v>
      </c>
      <c r="N1066" s="229">
        <f t="shared" si="202"/>
        <v>3.0168427049621869</v>
      </c>
      <c r="O1066" s="229">
        <f t="shared" si="198"/>
        <v>0</v>
      </c>
      <c r="P1066" s="229">
        <f t="shared" si="199"/>
        <v>-3.0168427049621869</v>
      </c>
      <c r="Q1066" s="230">
        <f t="shared" si="193"/>
        <v>11.954662617705679</v>
      </c>
      <c r="R1066" s="231">
        <f t="shared" si="194"/>
        <v>125.95466261770568</v>
      </c>
      <c r="S1066" s="3"/>
      <c r="T1066" s="3"/>
      <c r="U1066" s="3"/>
      <c r="V1066" s="3"/>
      <c r="W1066" s="233">
        <f t="shared" si="200"/>
        <v>40135</v>
      </c>
    </row>
    <row r="1067" spans="1:23" s="234" customFormat="1" x14ac:dyDescent="0.25">
      <c r="A1067" s="3"/>
      <c r="B1067" s="218">
        <f>+Datos!B1058</f>
        <v>2009</v>
      </c>
      <c r="C1067" s="219">
        <f>+Datos!C1058</f>
        <v>11</v>
      </c>
      <c r="D1067" s="220">
        <f>+Datos!D1058</f>
        <v>19</v>
      </c>
      <c r="E1067" s="221">
        <f>+Datos!E1058</f>
        <v>5.4264421499999997</v>
      </c>
      <c r="F1067" s="222">
        <f>+Datos!F1058</f>
        <v>6.0806476112231671</v>
      </c>
      <c r="G1067" s="223">
        <f>+Datos!G1058</f>
        <v>1</v>
      </c>
      <c r="H1067" s="224">
        <f t="shared" si="195"/>
        <v>6.0806476112231671</v>
      </c>
      <c r="I1067" s="225">
        <f t="shared" si="196"/>
        <v>-0.65420546122316736</v>
      </c>
      <c r="J1067" s="226">
        <f t="shared" si="197"/>
        <v>91.949421655674954</v>
      </c>
      <c r="K1067" s="227">
        <f t="shared" si="192"/>
        <v>125.63123983749313</v>
      </c>
      <c r="L1067" s="226">
        <f t="shared" si="203"/>
        <v>-0.32342278021255311</v>
      </c>
      <c r="M1067" s="228">
        <f t="shared" si="201"/>
        <v>5.7498649302125528</v>
      </c>
      <c r="N1067" s="229">
        <f t="shared" si="202"/>
        <v>0.33078268101061425</v>
      </c>
      <c r="O1067" s="229">
        <f t="shared" si="198"/>
        <v>0</v>
      </c>
      <c r="P1067" s="229">
        <f t="shared" si="199"/>
        <v>-0.33078268101061425</v>
      </c>
      <c r="Q1067" s="230">
        <f t="shared" si="193"/>
        <v>11.631239837493126</v>
      </c>
      <c r="R1067" s="231">
        <f t="shared" si="194"/>
        <v>125.63123983749313</v>
      </c>
      <c r="S1067" s="3"/>
      <c r="T1067" s="3"/>
      <c r="U1067" s="3"/>
      <c r="V1067" s="3"/>
      <c r="W1067" s="233">
        <f t="shared" si="200"/>
        <v>40136</v>
      </c>
    </row>
    <row r="1068" spans="1:23" s="234" customFormat="1" x14ac:dyDescent="0.25">
      <c r="A1068" s="3"/>
      <c r="B1068" s="218">
        <f>+Datos!B1059</f>
        <v>2009</v>
      </c>
      <c r="C1068" s="219">
        <f>+Datos!C1059</f>
        <v>11</v>
      </c>
      <c r="D1068" s="220">
        <f>+Datos!D1059</f>
        <v>20</v>
      </c>
      <c r="E1068" s="221">
        <f>+Datos!E1059</f>
        <v>0</v>
      </c>
      <c r="F1068" s="222">
        <f>+Datos!F1059</f>
        <v>6.0853341994943557</v>
      </c>
      <c r="G1068" s="223">
        <f>+Datos!G1059</f>
        <v>1</v>
      </c>
      <c r="H1068" s="224">
        <f t="shared" si="195"/>
        <v>6.0853341994943557</v>
      </c>
      <c r="I1068" s="225">
        <f t="shared" si="196"/>
        <v>-6.0853341994943557</v>
      </c>
      <c r="J1068" s="226">
        <f t="shared" si="197"/>
        <v>88.994776979871943</v>
      </c>
      <c r="K1068" s="227">
        <f t="shared" si="192"/>
        <v>122.67659516169013</v>
      </c>
      <c r="L1068" s="226">
        <f t="shared" si="203"/>
        <v>-2.9546446758029958</v>
      </c>
      <c r="M1068" s="228">
        <f t="shared" si="201"/>
        <v>2.9546446758029958</v>
      </c>
      <c r="N1068" s="229">
        <f t="shared" si="202"/>
        <v>3.1306895236913599</v>
      </c>
      <c r="O1068" s="229">
        <f t="shared" si="198"/>
        <v>0</v>
      </c>
      <c r="P1068" s="229">
        <f t="shared" si="199"/>
        <v>-3.1306895236913599</v>
      </c>
      <c r="Q1068" s="230">
        <f t="shared" si="193"/>
        <v>8.6765951616901305</v>
      </c>
      <c r="R1068" s="231">
        <f t="shared" si="194"/>
        <v>122.67659516169013</v>
      </c>
      <c r="S1068" s="3"/>
      <c r="T1068" s="3"/>
      <c r="U1068" s="3"/>
      <c r="V1068" s="3"/>
      <c r="W1068" s="233">
        <f t="shared" si="200"/>
        <v>40137</v>
      </c>
    </row>
    <row r="1069" spans="1:23" s="234" customFormat="1" x14ac:dyDescent="0.25">
      <c r="A1069" s="3"/>
      <c r="B1069" s="218">
        <f>+Datos!B1060</f>
        <v>2009</v>
      </c>
      <c r="C1069" s="219">
        <f>+Datos!C1060</f>
        <v>11</v>
      </c>
      <c r="D1069" s="220">
        <f>+Datos!D1060</f>
        <v>21</v>
      </c>
      <c r="E1069" s="221">
        <f>+Datos!E1060</f>
        <v>0</v>
      </c>
      <c r="F1069" s="222">
        <f>+Datos!F1060</f>
        <v>6.089107484834746</v>
      </c>
      <c r="G1069" s="223">
        <f>+Datos!G1060</f>
        <v>1</v>
      </c>
      <c r="H1069" s="224">
        <f t="shared" si="195"/>
        <v>6.089107484834746</v>
      </c>
      <c r="I1069" s="225">
        <f t="shared" si="196"/>
        <v>-6.089107484834746</v>
      </c>
      <c r="J1069" s="226">
        <f t="shared" si="197"/>
        <v>86.133330615285388</v>
      </c>
      <c r="K1069" s="227">
        <f t="shared" si="192"/>
        <v>119.81514879710357</v>
      </c>
      <c r="L1069" s="226">
        <f t="shared" si="203"/>
        <v>-2.8614463645865555</v>
      </c>
      <c r="M1069" s="228">
        <f t="shared" si="201"/>
        <v>2.8614463645865555</v>
      </c>
      <c r="N1069" s="229">
        <f t="shared" si="202"/>
        <v>3.2276611202481904</v>
      </c>
      <c r="O1069" s="229">
        <f t="shared" si="198"/>
        <v>0</v>
      </c>
      <c r="P1069" s="229">
        <f t="shared" si="199"/>
        <v>-3.2276611202481904</v>
      </c>
      <c r="Q1069" s="230">
        <f t="shared" si="193"/>
        <v>5.8151487971035749</v>
      </c>
      <c r="R1069" s="231">
        <f t="shared" si="194"/>
        <v>119.81514879710357</v>
      </c>
      <c r="S1069" s="3"/>
      <c r="T1069" s="3"/>
      <c r="U1069" s="3"/>
      <c r="V1069" s="3"/>
      <c r="W1069" s="233">
        <f t="shared" si="200"/>
        <v>40138</v>
      </c>
    </row>
    <row r="1070" spans="1:23" s="234" customFormat="1" x14ac:dyDescent="0.25">
      <c r="A1070" s="3"/>
      <c r="B1070" s="218">
        <f>+Datos!B1061</f>
        <v>2009</v>
      </c>
      <c r="C1070" s="219">
        <f>+Datos!C1061</f>
        <v>11</v>
      </c>
      <c r="D1070" s="220">
        <f>+Datos!D1061</f>
        <v>22</v>
      </c>
      <c r="E1070" s="221">
        <f>+Datos!E1061</f>
        <v>0</v>
      </c>
      <c r="F1070" s="222">
        <f>+Datos!F1061</f>
        <v>6.0919491889806796</v>
      </c>
      <c r="G1070" s="223">
        <f>+Datos!G1061</f>
        <v>1</v>
      </c>
      <c r="H1070" s="224">
        <f t="shared" si="195"/>
        <v>6.0919491889806796</v>
      </c>
      <c r="I1070" s="225">
        <f t="shared" si="196"/>
        <v>-6.0919491889806796</v>
      </c>
      <c r="J1070" s="226">
        <f t="shared" si="197"/>
        <v>83.362616801820167</v>
      </c>
      <c r="K1070" s="227">
        <f t="shared" si="192"/>
        <v>117.04443498363835</v>
      </c>
      <c r="L1070" s="226">
        <f t="shared" si="203"/>
        <v>-2.7707138134652212</v>
      </c>
      <c r="M1070" s="228">
        <f t="shared" si="201"/>
        <v>2.7707138134652212</v>
      </c>
      <c r="N1070" s="229">
        <f t="shared" si="202"/>
        <v>3.3212353755154584</v>
      </c>
      <c r="O1070" s="229">
        <f t="shared" si="198"/>
        <v>0</v>
      </c>
      <c r="P1070" s="229">
        <f t="shared" si="199"/>
        <v>-3.3212353755154584</v>
      </c>
      <c r="Q1070" s="230">
        <f t="shared" si="193"/>
        <v>3.0444349836383537</v>
      </c>
      <c r="R1070" s="231">
        <f t="shared" si="194"/>
        <v>117.04443498363835</v>
      </c>
      <c r="S1070" s="3"/>
      <c r="T1070" s="3"/>
      <c r="U1070" s="3"/>
      <c r="V1070" s="3"/>
      <c r="W1070" s="233">
        <f t="shared" si="200"/>
        <v>40139</v>
      </c>
    </row>
    <row r="1071" spans="1:23" s="234" customFormat="1" x14ac:dyDescent="0.25">
      <c r="A1071" s="3"/>
      <c r="B1071" s="218">
        <f>+Datos!B1062</f>
        <v>2009</v>
      </c>
      <c r="C1071" s="219">
        <f>+Datos!C1062</f>
        <v>11</v>
      </c>
      <c r="D1071" s="220">
        <f>+Datos!D1062</f>
        <v>23</v>
      </c>
      <c r="E1071" s="221">
        <f>+Datos!E1062</f>
        <v>5.51503706</v>
      </c>
      <c r="F1071" s="222">
        <f>+Datos!F1062</f>
        <v>6.0938409160588787</v>
      </c>
      <c r="G1071" s="223">
        <f>+Datos!G1062</f>
        <v>1</v>
      </c>
      <c r="H1071" s="224">
        <f t="shared" si="195"/>
        <v>6.0938409160588787</v>
      </c>
      <c r="I1071" s="225">
        <f t="shared" si="196"/>
        <v>-0.57880385605887863</v>
      </c>
      <c r="J1071" s="226">
        <f t="shared" si="197"/>
        <v>83.104049789998584</v>
      </c>
      <c r="K1071" s="227">
        <f t="shared" si="192"/>
        <v>116.78586797181677</v>
      </c>
      <c r="L1071" s="226">
        <f t="shared" si="203"/>
        <v>-0.25856701182158304</v>
      </c>
      <c r="M1071" s="228">
        <f t="shared" si="201"/>
        <v>5.7736040718215831</v>
      </c>
      <c r="N1071" s="229">
        <f t="shared" si="202"/>
        <v>0.32023684423729559</v>
      </c>
      <c r="O1071" s="229">
        <f t="shared" si="198"/>
        <v>0</v>
      </c>
      <c r="P1071" s="229">
        <f t="shared" si="199"/>
        <v>-0.32023684423729559</v>
      </c>
      <c r="Q1071" s="230">
        <f t="shared" si="193"/>
        <v>2.7858679718167707</v>
      </c>
      <c r="R1071" s="231">
        <f t="shared" si="194"/>
        <v>116.78586797181677</v>
      </c>
      <c r="S1071" s="3"/>
      <c r="T1071" s="3"/>
      <c r="U1071" s="3"/>
      <c r="V1071" s="3"/>
      <c r="W1071" s="233">
        <f t="shared" si="200"/>
        <v>40140</v>
      </c>
    </row>
    <row r="1072" spans="1:23" s="234" customFormat="1" x14ac:dyDescent="0.25">
      <c r="A1072" s="3"/>
      <c r="B1072" s="218">
        <f>+Datos!B1063</f>
        <v>2009</v>
      </c>
      <c r="C1072" s="219">
        <f>+Datos!C1063</f>
        <v>11</v>
      </c>
      <c r="D1072" s="220">
        <f>+Datos!D1063</f>
        <v>24</v>
      </c>
      <c r="E1072" s="221">
        <f>+Datos!E1063</f>
        <v>52.7804565</v>
      </c>
      <c r="F1072" s="222">
        <f>+Datos!F1063</f>
        <v>6.0947641525863805</v>
      </c>
      <c r="G1072" s="223">
        <f>+Datos!G1063</f>
        <v>1</v>
      </c>
      <c r="H1072" s="224">
        <f t="shared" si="195"/>
        <v>6.0947641525863805</v>
      </c>
      <c r="I1072" s="225">
        <f t="shared" si="196"/>
        <v>46.685692347413621</v>
      </c>
      <c r="J1072" s="226">
        <f t="shared" si="197"/>
        <v>129.78974213741219</v>
      </c>
      <c r="K1072" s="227">
        <f t="shared" si="192"/>
        <v>163.47156031923038</v>
      </c>
      <c r="L1072" s="226">
        <f t="shared" si="203"/>
        <v>46.685692347413607</v>
      </c>
      <c r="M1072" s="228">
        <f t="shared" si="201"/>
        <v>6.0947641525863805</v>
      </c>
      <c r="N1072" s="229">
        <f t="shared" si="202"/>
        <v>0</v>
      </c>
      <c r="O1072" s="229">
        <f t="shared" si="198"/>
        <v>0</v>
      </c>
      <c r="P1072" s="229">
        <f t="shared" si="199"/>
        <v>0</v>
      </c>
      <c r="Q1072" s="230">
        <f t="shared" si="193"/>
        <v>49.471560319230377</v>
      </c>
      <c r="R1072" s="231">
        <f t="shared" si="194"/>
        <v>163.47156031923038</v>
      </c>
      <c r="S1072" s="3"/>
      <c r="T1072" s="3"/>
      <c r="U1072" s="3"/>
      <c r="V1072" s="3"/>
      <c r="W1072" s="233">
        <f t="shared" si="200"/>
        <v>40141</v>
      </c>
    </row>
    <row r="1073" spans="1:23" s="234" customFormat="1" x14ac:dyDescent="0.25">
      <c r="A1073" s="3"/>
      <c r="B1073" s="218">
        <f>+Datos!B1064</f>
        <v>2009</v>
      </c>
      <c r="C1073" s="219">
        <f>+Datos!C1064</f>
        <v>11</v>
      </c>
      <c r="D1073" s="220">
        <f>+Datos!D1064</f>
        <v>25</v>
      </c>
      <c r="E1073" s="221">
        <f>+Datos!E1064</f>
        <v>0</v>
      </c>
      <c r="F1073" s="222">
        <f>+Datos!F1064</f>
        <v>6.0947002674706336</v>
      </c>
      <c r="G1073" s="223">
        <f>+Datos!G1064</f>
        <v>1</v>
      </c>
      <c r="H1073" s="224">
        <f t="shared" si="195"/>
        <v>6.0947002674706336</v>
      </c>
      <c r="I1073" s="225">
        <f t="shared" si="196"/>
        <v>-6.0947002674706336</v>
      </c>
      <c r="J1073" s="226">
        <f t="shared" si="197"/>
        <v>125.61284587120052</v>
      </c>
      <c r="K1073" s="227">
        <f t="shared" si="192"/>
        <v>159.29466405301869</v>
      </c>
      <c r="L1073" s="226">
        <f t="shared" si="203"/>
        <v>-4.1768962662116849</v>
      </c>
      <c r="M1073" s="228">
        <f t="shared" si="201"/>
        <v>4.1768962662116849</v>
      </c>
      <c r="N1073" s="229">
        <f t="shared" si="202"/>
        <v>1.9178040012589488</v>
      </c>
      <c r="O1073" s="229">
        <f t="shared" si="198"/>
        <v>0</v>
      </c>
      <c r="P1073" s="229">
        <f t="shared" si="199"/>
        <v>-1.9178040012589488</v>
      </c>
      <c r="Q1073" s="230">
        <f t="shared" si="193"/>
        <v>45.294664053018693</v>
      </c>
      <c r="R1073" s="231">
        <f t="shared" si="194"/>
        <v>159.29466405301869</v>
      </c>
      <c r="S1073" s="3"/>
      <c r="T1073" s="3"/>
      <c r="U1073" s="3"/>
      <c r="V1073" s="3"/>
      <c r="W1073" s="233">
        <f t="shared" si="200"/>
        <v>40142</v>
      </c>
    </row>
    <row r="1074" spans="1:23" s="234" customFormat="1" x14ac:dyDescent="0.25">
      <c r="A1074" s="3"/>
      <c r="B1074" s="218">
        <f>+Datos!B1065</f>
        <v>2009</v>
      </c>
      <c r="C1074" s="219">
        <f>+Datos!C1065</f>
        <v>11</v>
      </c>
      <c r="D1074" s="220">
        <f>+Datos!D1065</f>
        <v>26</v>
      </c>
      <c r="E1074" s="221">
        <f>+Datos!E1065</f>
        <v>3.5659475299999999</v>
      </c>
      <c r="F1074" s="222">
        <f>+Datos!F1065</f>
        <v>6.093630512009435</v>
      </c>
      <c r="G1074" s="223">
        <f>+Datos!G1065</f>
        <v>1</v>
      </c>
      <c r="H1074" s="224">
        <f t="shared" si="195"/>
        <v>6.093630512009435</v>
      </c>
      <c r="I1074" s="225">
        <f t="shared" si="196"/>
        <v>-2.5276829820094351</v>
      </c>
      <c r="J1074" s="226">
        <f t="shared" si="197"/>
        <v>123.92022836799254</v>
      </c>
      <c r="K1074" s="227">
        <f t="shared" si="192"/>
        <v>157.60204654981072</v>
      </c>
      <c r="L1074" s="226">
        <f t="shared" si="203"/>
        <v>-1.6926175032079698</v>
      </c>
      <c r="M1074" s="228">
        <f t="shared" si="201"/>
        <v>5.2585650332079696</v>
      </c>
      <c r="N1074" s="229">
        <f t="shared" si="202"/>
        <v>0.83506547880146531</v>
      </c>
      <c r="O1074" s="229">
        <f t="shared" si="198"/>
        <v>0</v>
      </c>
      <c r="P1074" s="229">
        <f t="shared" si="199"/>
        <v>-0.83506547880146531</v>
      </c>
      <c r="Q1074" s="230">
        <f t="shared" si="193"/>
        <v>43.602046549810723</v>
      </c>
      <c r="R1074" s="231">
        <f t="shared" si="194"/>
        <v>157.60204654981072</v>
      </c>
      <c r="S1074" s="3"/>
      <c r="T1074" s="3"/>
      <c r="U1074" s="3"/>
      <c r="V1074" s="3"/>
      <c r="W1074" s="233">
        <f t="shared" si="200"/>
        <v>40143</v>
      </c>
    </row>
    <row r="1075" spans="1:23" s="234" customFormat="1" x14ac:dyDescent="0.25">
      <c r="A1075" s="3"/>
      <c r="B1075" s="218">
        <f>+Datos!B1066</f>
        <v>2009</v>
      </c>
      <c r="C1075" s="219">
        <f>+Datos!C1066</f>
        <v>11</v>
      </c>
      <c r="D1075" s="220">
        <f>+Datos!D1066</f>
        <v>27</v>
      </c>
      <c r="E1075" s="221">
        <f>+Datos!E1066</f>
        <v>0</v>
      </c>
      <c r="F1075" s="222">
        <f>+Datos!F1066</f>
        <v>6.0915360198909649</v>
      </c>
      <c r="G1075" s="223">
        <f>+Datos!G1066</f>
        <v>1</v>
      </c>
      <c r="H1075" s="224">
        <f t="shared" si="195"/>
        <v>6.0915360198909649</v>
      </c>
      <c r="I1075" s="225">
        <f t="shared" si="196"/>
        <v>-6.0915360198909649</v>
      </c>
      <c r="J1075" s="226">
        <f t="shared" si="197"/>
        <v>119.93426174991153</v>
      </c>
      <c r="K1075" s="227">
        <f t="shared" si="192"/>
        <v>153.6160799317297</v>
      </c>
      <c r="L1075" s="226">
        <f t="shared" si="203"/>
        <v>-3.9859666180810223</v>
      </c>
      <c r="M1075" s="228">
        <f t="shared" si="201"/>
        <v>3.9859666180810223</v>
      </c>
      <c r="N1075" s="229">
        <f t="shared" si="202"/>
        <v>2.1055694018099427</v>
      </c>
      <c r="O1075" s="229">
        <f t="shared" si="198"/>
        <v>0</v>
      </c>
      <c r="P1075" s="229">
        <f t="shared" si="199"/>
        <v>-2.1055694018099427</v>
      </c>
      <c r="Q1075" s="230">
        <f t="shared" si="193"/>
        <v>39.616079931729701</v>
      </c>
      <c r="R1075" s="231">
        <f t="shared" si="194"/>
        <v>153.6160799317297</v>
      </c>
      <c r="S1075" s="3"/>
      <c r="T1075" s="3"/>
      <c r="U1075" s="3"/>
      <c r="V1075" s="3"/>
      <c r="W1075" s="233">
        <f t="shared" si="200"/>
        <v>40144</v>
      </c>
    </row>
    <row r="1076" spans="1:23" s="234" customFormat="1" x14ac:dyDescent="0.25">
      <c r="A1076" s="3"/>
      <c r="B1076" s="218">
        <f>+Datos!B1067</f>
        <v>2009</v>
      </c>
      <c r="C1076" s="219">
        <f>+Datos!C1067</f>
        <v>11</v>
      </c>
      <c r="D1076" s="220">
        <f>+Datos!D1067</f>
        <v>28</v>
      </c>
      <c r="E1076" s="221">
        <f>+Datos!E1067</f>
        <v>13.045609499999999</v>
      </c>
      <c r="F1076" s="222">
        <f>+Datos!F1067</f>
        <v>6.0883978071937452</v>
      </c>
      <c r="G1076" s="223">
        <f>+Datos!G1067</f>
        <v>1</v>
      </c>
      <c r="H1076" s="224">
        <f t="shared" si="195"/>
        <v>6.0883978071937452</v>
      </c>
      <c r="I1076" s="225">
        <f t="shared" si="196"/>
        <v>6.9572116928062542</v>
      </c>
      <c r="J1076" s="226">
        <f t="shared" si="197"/>
        <v>126.89147344271778</v>
      </c>
      <c r="K1076" s="227">
        <f t="shared" si="192"/>
        <v>160.57329162453595</v>
      </c>
      <c r="L1076" s="226">
        <f t="shared" si="203"/>
        <v>6.9572116928062542</v>
      </c>
      <c r="M1076" s="228">
        <f t="shared" si="201"/>
        <v>6.0883978071937452</v>
      </c>
      <c r="N1076" s="229">
        <f t="shared" si="202"/>
        <v>0</v>
      </c>
      <c r="O1076" s="229">
        <f t="shared" si="198"/>
        <v>0</v>
      </c>
      <c r="P1076" s="229">
        <f t="shared" si="199"/>
        <v>0</v>
      </c>
      <c r="Q1076" s="230">
        <f t="shared" si="193"/>
        <v>46.573291624535955</v>
      </c>
      <c r="R1076" s="231">
        <f t="shared" si="194"/>
        <v>160.57329162453595</v>
      </c>
      <c r="S1076" s="3"/>
      <c r="T1076" s="3"/>
      <c r="U1076" s="3"/>
      <c r="V1076" s="3"/>
      <c r="W1076" s="233">
        <f t="shared" si="200"/>
        <v>40145</v>
      </c>
    </row>
    <row r="1077" spans="1:23" s="234" customFormat="1" x14ac:dyDescent="0.25">
      <c r="A1077" s="3"/>
      <c r="B1077" s="218">
        <f>+Datos!B1068</f>
        <v>2009</v>
      </c>
      <c r="C1077" s="219">
        <f>+Datos!C1068</f>
        <v>11</v>
      </c>
      <c r="D1077" s="220">
        <f>+Datos!D1068</f>
        <v>29</v>
      </c>
      <c r="E1077" s="221">
        <f>+Datos!E1068</f>
        <v>0</v>
      </c>
      <c r="F1077" s="222">
        <f>+Datos!F1068</f>
        <v>6.0841967723866963</v>
      </c>
      <c r="G1077" s="223">
        <f>+Datos!G1068</f>
        <v>1</v>
      </c>
      <c r="H1077" s="224">
        <f t="shared" si="195"/>
        <v>6.0841967723866963</v>
      </c>
      <c r="I1077" s="225">
        <f t="shared" si="196"/>
        <v>-6.0841967723866963</v>
      </c>
      <c r="J1077" s="226">
        <f t="shared" si="197"/>
        <v>122.81477268264871</v>
      </c>
      <c r="K1077" s="227">
        <f t="shared" si="192"/>
        <v>156.4965908644669</v>
      </c>
      <c r="L1077" s="226">
        <f t="shared" si="203"/>
        <v>-4.076700760069059</v>
      </c>
      <c r="M1077" s="228">
        <f t="shared" si="201"/>
        <v>4.076700760069059</v>
      </c>
      <c r="N1077" s="229">
        <f t="shared" si="202"/>
        <v>2.0074960123176373</v>
      </c>
      <c r="O1077" s="229">
        <f t="shared" si="198"/>
        <v>0</v>
      </c>
      <c r="P1077" s="229">
        <f t="shared" si="199"/>
        <v>-2.0074960123176373</v>
      </c>
      <c r="Q1077" s="230">
        <f t="shared" si="193"/>
        <v>42.496590864466896</v>
      </c>
      <c r="R1077" s="231">
        <f t="shared" si="194"/>
        <v>156.4965908644669</v>
      </c>
      <c r="S1077" s="3"/>
      <c r="T1077" s="3"/>
      <c r="U1077" s="3"/>
      <c r="V1077" s="3"/>
      <c r="W1077" s="233">
        <f t="shared" si="200"/>
        <v>40146</v>
      </c>
    </row>
    <row r="1078" spans="1:23" s="234" customFormat="1" x14ac:dyDescent="0.25">
      <c r="A1078" s="3"/>
      <c r="B1078" s="218">
        <f>+Datos!B1069</f>
        <v>2009</v>
      </c>
      <c r="C1078" s="219">
        <f>+Datos!C1069</f>
        <v>11</v>
      </c>
      <c r="D1078" s="220">
        <f>+Datos!D1069</f>
        <v>30</v>
      </c>
      <c r="E1078" s="221">
        <f>+Datos!E1069</f>
        <v>16.744449599999999</v>
      </c>
      <c r="F1078" s="222">
        <f>+Datos!F1069</f>
        <v>6.0789136963291055</v>
      </c>
      <c r="G1078" s="223">
        <f>+Datos!G1069</f>
        <v>1</v>
      </c>
      <c r="H1078" s="224">
        <f t="shared" si="195"/>
        <v>6.0789136963291055</v>
      </c>
      <c r="I1078" s="225">
        <f t="shared" si="196"/>
        <v>10.665535903670893</v>
      </c>
      <c r="J1078" s="226">
        <f t="shared" si="197"/>
        <v>133.48030858631961</v>
      </c>
      <c r="K1078" s="227">
        <f t="shared" si="192"/>
        <v>167.1621267681378</v>
      </c>
      <c r="L1078" s="226">
        <f t="shared" si="203"/>
        <v>10.6655359036709</v>
      </c>
      <c r="M1078" s="228">
        <f t="shared" si="201"/>
        <v>6.0789136963291055</v>
      </c>
      <c r="N1078" s="229">
        <f t="shared" si="202"/>
        <v>0</v>
      </c>
      <c r="O1078" s="229">
        <f t="shared" si="198"/>
        <v>0</v>
      </c>
      <c r="P1078" s="229">
        <f t="shared" si="199"/>
        <v>0</v>
      </c>
      <c r="Q1078" s="230">
        <f t="shared" si="193"/>
        <v>53.162126768137796</v>
      </c>
      <c r="R1078" s="231">
        <f t="shared" si="194"/>
        <v>167.1621267681378</v>
      </c>
      <c r="S1078" s="3"/>
      <c r="T1078" s="3"/>
      <c r="U1078" s="3"/>
      <c r="V1078" s="3"/>
      <c r="W1078" s="233">
        <f t="shared" si="200"/>
        <v>40147</v>
      </c>
    </row>
    <row r="1079" spans="1:23" s="234" customFormat="1" x14ac:dyDescent="0.25">
      <c r="A1079" s="3"/>
      <c r="B1079" s="218">
        <f>+Datos!B1070</f>
        <v>2009</v>
      </c>
      <c r="C1079" s="219">
        <f>+Datos!C1070</f>
        <v>12</v>
      </c>
      <c r="D1079" s="220">
        <f>+Datos!D1070</f>
        <v>1</v>
      </c>
      <c r="E1079" s="221">
        <f>+Datos!E1070</f>
        <v>0</v>
      </c>
      <c r="F1079" s="222">
        <f>+Datos!F1070</f>
        <v>6.0725292422705905</v>
      </c>
      <c r="G1079" s="223">
        <f>+Datos!G1070</f>
        <v>1</v>
      </c>
      <c r="H1079" s="224">
        <f t="shared" si="195"/>
        <v>6.0725292422705905</v>
      </c>
      <c r="I1079" s="225">
        <f t="shared" si="196"/>
        <v>-6.0725292422705905</v>
      </c>
      <c r="J1079" s="226">
        <f t="shared" si="197"/>
        <v>129.20001573723937</v>
      </c>
      <c r="K1079" s="227">
        <f t="shared" si="192"/>
        <v>162.88183391905756</v>
      </c>
      <c r="L1079" s="226">
        <f t="shared" si="203"/>
        <v>-4.2802928490802401</v>
      </c>
      <c r="M1079" s="228">
        <f t="shared" si="201"/>
        <v>4.2802928490802401</v>
      </c>
      <c r="N1079" s="229">
        <f t="shared" si="202"/>
        <v>1.7922363931903504</v>
      </c>
      <c r="O1079" s="229">
        <f t="shared" si="198"/>
        <v>0</v>
      </c>
      <c r="P1079" s="229">
        <f t="shared" si="199"/>
        <v>-1.7922363931903504</v>
      </c>
      <c r="Q1079" s="230">
        <f t="shared" si="193"/>
        <v>48.881833919057556</v>
      </c>
      <c r="R1079" s="231">
        <f t="shared" si="194"/>
        <v>162.88183391905756</v>
      </c>
      <c r="S1079" s="3"/>
      <c r="T1079" s="3"/>
      <c r="U1079" s="3"/>
      <c r="V1079" s="3"/>
      <c r="W1079" s="233">
        <f t="shared" si="200"/>
        <v>40148</v>
      </c>
    </row>
    <row r="1080" spans="1:23" s="234" customFormat="1" x14ac:dyDescent="0.25">
      <c r="A1080" s="3"/>
      <c r="B1080" s="218">
        <f>+Datos!B1071</f>
        <v>2009</v>
      </c>
      <c r="C1080" s="219">
        <f>+Datos!C1071</f>
        <v>12</v>
      </c>
      <c r="D1080" s="220">
        <f>+Datos!D1071</f>
        <v>2</v>
      </c>
      <c r="E1080" s="221">
        <f>+Datos!E1071</f>
        <v>16.511428800000001</v>
      </c>
      <c r="F1080" s="222">
        <f>+Datos!F1071</f>
        <v>6.0650239558511494</v>
      </c>
      <c r="G1080" s="223">
        <f>+Datos!G1071</f>
        <v>1</v>
      </c>
      <c r="H1080" s="224">
        <f t="shared" si="195"/>
        <v>6.0650239558511494</v>
      </c>
      <c r="I1080" s="225">
        <f t="shared" si="196"/>
        <v>10.446404844148852</v>
      </c>
      <c r="J1080" s="226">
        <f t="shared" si="197"/>
        <v>139.64642058138821</v>
      </c>
      <c r="K1080" s="227">
        <f t="shared" si="192"/>
        <v>173.3282387632064</v>
      </c>
      <c r="L1080" s="226">
        <f t="shared" si="203"/>
        <v>10.446404844148844</v>
      </c>
      <c r="M1080" s="228">
        <f t="shared" si="201"/>
        <v>6.0650239558511494</v>
      </c>
      <c r="N1080" s="229">
        <f t="shared" si="202"/>
        <v>0</v>
      </c>
      <c r="O1080" s="229">
        <f t="shared" si="198"/>
        <v>0</v>
      </c>
      <c r="P1080" s="229">
        <f t="shared" si="199"/>
        <v>0</v>
      </c>
      <c r="Q1080" s="230">
        <f t="shared" si="193"/>
        <v>59.3282387632064</v>
      </c>
      <c r="R1080" s="231">
        <f t="shared" si="194"/>
        <v>173.3282387632064</v>
      </c>
      <c r="S1080" s="3"/>
      <c r="T1080" s="3"/>
      <c r="U1080" s="3"/>
      <c r="V1080" s="3"/>
      <c r="W1080" s="233">
        <f t="shared" si="200"/>
        <v>40149</v>
      </c>
    </row>
    <row r="1081" spans="1:23" s="234" customFormat="1" x14ac:dyDescent="0.25">
      <c r="A1081" s="3"/>
      <c r="B1081" s="218">
        <f>+Datos!B1072</f>
        <v>2009</v>
      </c>
      <c r="C1081" s="219">
        <f>+Datos!C1072</f>
        <v>12</v>
      </c>
      <c r="D1081" s="220">
        <f>+Datos!D1072</f>
        <v>3</v>
      </c>
      <c r="E1081" s="221">
        <f>+Datos!E1072</f>
        <v>4.2781219500000001</v>
      </c>
      <c r="F1081" s="222">
        <f>+Datos!F1072</f>
        <v>6.056378265101209</v>
      </c>
      <c r="G1081" s="223">
        <f>+Datos!G1072</f>
        <v>1</v>
      </c>
      <c r="H1081" s="224">
        <f t="shared" si="195"/>
        <v>6.056378265101209</v>
      </c>
      <c r="I1081" s="225">
        <f t="shared" si="196"/>
        <v>-1.778256315101209</v>
      </c>
      <c r="J1081" s="226">
        <f t="shared" si="197"/>
        <v>138.31994859031246</v>
      </c>
      <c r="K1081" s="227">
        <f t="shared" si="192"/>
        <v>172.00176677213065</v>
      </c>
      <c r="L1081" s="226">
        <f t="shared" si="203"/>
        <v>-1.3264719910757492</v>
      </c>
      <c r="M1081" s="228">
        <f t="shared" si="201"/>
        <v>5.6045939410757493</v>
      </c>
      <c r="N1081" s="229">
        <f t="shared" si="202"/>
        <v>0.45178432402545976</v>
      </c>
      <c r="O1081" s="229">
        <f t="shared" si="198"/>
        <v>0</v>
      </c>
      <c r="P1081" s="229">
        <f t="shared" si="199"/>
        <v>-0.45178432402545976</v>
      </c>
      <c r="Q1081" s="230">
        <f t="shared" si="193"/>
        <v>58.001766772130651</v>
      </c>
      <c r="R1081" s="231">
        <f t="shared" si="194"/>
        <v>172.00176677213065</v>
      </c>
      <c r="S1081" s="3"/>
      <c r="T1081" s="3"/>
      <c r="U1081" s="3"/>
      <c r="V1081" s="3"/>
      <c r="W1081" s="233">
        <f t="shared" si="200"/>
        <v>40150</v>
      </c>
    </row>
    <row r="1082" spans="1:23" s="234" customFormat="1" x14ac:dyDescent="0.25">
      <c r="A1082" s="3"/>
      <c r="B1082" s="218">
        <f>+Datos!B1073</f>
        <v>2009</v>
      </c>
      <c r="C1082" s="219">
        <f>+Datos!C1073</f>
        <v>12</v>
      </c>
      <c r="D1082" s="220">
        <f>+Datos!D1073</f>
        <v>4</v>
      </c>
      <c r="E1082" s="221">
        <f>+Datos!E1073</f>
        <v>0</v>
      </c>
      <c r="F1082" s="222">
        <f>+Datos!F1073</f>
        <v>6.0465724804414513</v>
      </c>
      <c r="G1082" s="223">
        <f>+Datos!G1073</f>
        <v>1</v>
      </c>
      <c r="H1082" s="224">
        <f t="shared" si="195"/>
        <v>6.0465724804414513</v>
      </c>
      <c r="I1082" s="225">
        <f t="shared" si="196"/>
        <v>-6.0465724804414513</v>
      </c>
      <c r="J1082" s="226">
        <f t="shared" si="197"/>
        <v>133.90311703936092</v>
      </c>
      <c r="K1082" s="227">
        <f t="shared" si="192"/>
        <v>167.58493522117911</v>
      </c>
      <c r="L1082" s="226">
        <f t="shared" si="203"/>
        <v>-4.4168315509515423</v>
      </c>
      <c r="M1082" s="228">
        <f t="shared" si="201"/>
        <v>4.4168315509515423</v>
      </c>
      <c r="N1082" s="229">
        <f t="shared" si="202"/>
        <v>1.629740929489909</v>
      </c>
      <c r="O1082" s="229">
        <f t="shared" si="198"/>
        <v>0</v>
      </c>
      <c r="P1082" s="229">
        <f t="shared" si="199"/>
        <v>-1.629740929489909</v>
      </c>
      <c r="Q1082" s="230">
        <f t="shared" si="193"/>
        <v>53.584935221179109</v>
      </c>
      <c r="R1082" s="231">
        <f t="shared" si="194"/>
        <v>167.58493522117911</v>
      </c>
      <c r="S1082" s="3"/>
      <c r="T1082" s="3"/>
      <c r="U1082" s="3"/>
      <c r="V1082" s="3"/>
      <c r="W1082" s="233">
        <f t="shared" si="200"/>
        <v>40151</v>
      </c>
    </row>
    <row r="1083" spans="1:23" s="234" customFormat="1" x14ac:dyDescent="0.25">
      <c r="A1083" s="3"/>
      <c r="B1083" s="218">
        <f>+Datos!B1074</f>
        <v>2009</v>
      </c>
      <c r="C1083" s="219">
        <f>+Datos!C1074</f>
        <v>12</v>
      </c>
      <c r="D1083" s="220">
        <f>+Datos!D1074</f>
        <v>5</v>
      </c>
      <c r="E1083" s="221">
        <f>+Datos!E1074</f>
        <v>0</v>
      </c>
      <c r="F1083" s="222">
        <f>+Datos!F1074</f>
        <v>6.0355867946830131</v>
      </c>
      <c r="G1083" s="223">
        <f>+Datos!G1074</f>
        <v>1</v>
      </c>
      <c r="H1083" s="224">
        <f t="shared" si="195"/>
        <v>6.0355867946830131</v>
      </c>
      <c r="I1083" s="225">
        <f t="shared" si="196"/>
        <v>-6.0355867946830131</v>
      </c>
      <c r="J1083" s="226">
        <f t="shared" si="197"/>
        <v>129.63496702685367</v>
      </c>
      <c r="K1083" s="227">
        <f t="shared" si="192"/>
        <v>163.31678520867186</v>
      </c>
      <c r="L1083" s="226">
        <f t="shared" si="203"/>
        <v>-4.2681500125072489</v>
      </c>
      <c r="M1083" s="228">
        <f t="shared" si="201"/>
        <v>4.2681500125072489</v>
      </c>
      <c r="N1083" s="229">
        <f t="shared" si="202"/>
        <v>1.7674367821757642</v>
      </c>
      <c r="O1083" s="229">
        <f t="shared" si="198"/>
        <v>0</v>
      </c>
      <c r="P1083" s="229">
        <f t="shared" si="199"/>
        <v>-1.7674367821757642</v>
      </c>
      <c r="Q1083" s="230">
        <f t="shared" si="193"/>
        <v>49.31678520867186</v>
      </c>
      <c r="R1083" s="231">
        <f t="shared" si="194"/>
        <v>163.31678520867186</v>
      </c>
      <c r="S1083" s="3"/>
      <c r="T1083" s="3"/>
      <c r="U1083" s="3"/>
      <c r="V1083" s="3"/>
      <c r="W1083" s="233">
        <f t="shared" si="200"/>
        <v>40152</v>
      </c>
    </row>
    <row r="1084" spans="1:23" s="234" customFormat="1" x14ac:dyDescent="0.25">
      <c r="A1084" s="3"/>
      <c r="B1084" s="218">
        <f>+Datos!B1075</f>
        <v>2009</v>
      </c>
      <c r="C1084" s="219">
        <f>+Datos!C1075</f>
        <v>12</v>
      </c>
      <c r="D1084" s="220">
        <f>+Datos!D1075</f>
        <v>6</v>
      </c>
      <c r="E1084" s="221">
        <f>+Datos!E1075</f>
        <v>0</v>
      </c>
      <c r="F1084" s="222">
        <f>+Datos!F1075</f>
        <v>6.0234012830274146</v>
      </c>
      <c r="G1084" s="223">
        <f>+Datos!G1075</f>
        <v>1</v>
      </c>
      <c r="H1084" s="224">
        <f t="shared" si="195"/>
        <v>6.0234012830274146</v>
      </c>
      <c r="I1084" s="225">
        <f t="shared" si="196"/>
        <v>-6.0234012830274146</v>
      </c>
      <c r="J1084" s="226">
        <f t="shared" si="197"/>
        <v>125.51107227801981</v>
      </c>
      <c r="K1084" s="227">
        <f t="shared" si="192"/>
        <v>159.192890459838</v>
      </c>
      <c r="L1084" s="226">
        <f t="shared" si="203"/>
        <v>-4.1238947488338624</v>
      </c>
      <c r="M1084" s="228">
        <f t="shared" si="201"/>
        <v>4.1238947488338624</v>
      </c>
      <c r="N1084" s="229">
        <f t="shared" si="202"/>
        <v>1.8995065341935522</v>
      </c>
      <c r="O1084" s="229">
        <f t="shared" si="198"/>
        <v>0</v>
      </c>
      <c r="P1084" s="229">
        <f t="shared" si="199"/>
        <v>-1.8995065341935522</v>
      </c>
      <c r="Q1084" s="230">
        <f t="shared" si="193"/>
        <v>45.192890459837997</v>
      </c>
      <c r="R1084" s="231">
        <f t="shared" si="194"/>
        <v>159.192890459838</v>
      </c>
      <c r="S1084" s="3"/>
      <c r="T1084" s="3"/>
      <c r="U1084" s="3"/>
      <c r="V1084" s="3"/>
      <c r="W1084" s="233">
        <f t="shared" si="200"/>
        <v>40153</v>
      </c>
    </row>
    <row r="1085" spans="1:23" s="234" customFormat="1" x14ac:dyDescent="0.25">
      <c r="A1085" s="3"/>
      <c r="B1085" s="218">
        <f>+Datos!B1076</f>
        <v>2009</v>
      </c>
      <c r="C1085" s="219">
        <f>+Datos!C1076</f>
        <v>12</v>
      </c>
      <c r="D1085" s="220">
        <f>+Datos!D1076</f>
        <v>7</v>
      </c>
      <c r="E1085" s="221">
        <f>+Datos!E1076</f>
        <v>0</v>
      </c>
      <c r="F1085" s="222">
        <f>+Datos!F1076</f>
        <v>6.00999590306649</v>
      </c>
      <c r="G1085" s="223">
        <f>+Datos!G1076</f>
        <v>1</v>
      </c>
      <c r="H1085" s="224">
        <f t="shared" si="195"/>
        <v>6.00999590306649</v>
      </c>
      <c r="I1085" s="225">
        <f t="shared" si="196"/>
        <v>-6.00999590306649</v>
      </c>
      <c r="J1085" s="226">
        <f t="shared" si="197"/>
        <v>121.52710861042337</v>
      </c>
      <c r="K1085" s="227">
        <f t="shared" si="192"/>
        <v>155.20892679224156</v>
      </c>
      <c r="L1085" s="226">
        <f t="shared" si="203"/>
        <v>-3.9839636675964414</v>
      </c>
      <c r="M1085" s="228">
        <f t="shared" si="201"/>
        <v>3.9839636675964414</v>
      </c>
      <c r="N1085" s="229">
        <f t="shared" si="202"/>
        <v>2.0260322354700486</v>
      </c>
      <c r="O1085" s="229">
        <f t="shared" si="198"/>
        <v>0</v>
      </c>
      <c r="P1085" s="229">
        <f t="shared" si="199"/>
        <v>-2.0260322354700486</v>
      </c>
      <c r="Q1085" s="230">
        <f t="shared" si="193"/>
        <v>41.208926792241556</v>
      </c>
      <c r="R1085" s="231">
        <f t="shared" si="194"/>
        <v>155.20892679224156</v>
      </c>
      <c r="S1085" s="3"/>
      <c r="T1085" s="3"/>
      <c r="U1085" s="3"/>
      <c r="V1085" s="3"/>
      <c r="W1085" s="233">
        <f t="shared" si="200"/>
        <v>40154</v>
      </c>
    </row>
    <row r="1086" spans="1:23" s="234" customFormat="1" x14ac:dyDescent="0.25">
      <c r="A1086" s="3"/>
      <c r="B1086" s="218">
        <f>+Datos!B1077</f>
        <v>2009</v>
      </c>
      <c r="C1086" s="219">
        <f>+Datos!C1077</f>
        <v>12</v>
      </c>
      <c r="D1086" s="220">
        <f>+Datos!D1077</f>
        <v>8</v>
      </c>
      <c r="E1086" s="221">
        <f>+Datos!E1077</f>
        <v>0</v>
      </c>
      <c r="F1086" s="222">
        <f>+Datos!F1077</f>
        <v>5.9953504947823975</v>
      </c>
      <c r="G1086" s="223">
        <f>+Datos!G1077</f>
        <v>1</v>
      </c>
      <c r="H1086" s="224">
        <f t="shared" si="195"/>
        <v>5.9953504947823975</v>
      </c>
      <c r="I1086" s="225">
        <f t="shared" si="196"/>
        <v>-5.9953504947823975</v>
      </c>
      <c r="J1086" s="226">
        <f t="shared" si="197"/>
        <v>117.67885333770121</v>
      </c>
      <c r="K1086" s="227">
        <f t="shared" si="192"/>
        <v>151.3606715195194</v>
      </c>
      <c r="L1086" s="226">
        <f t="shared" si="203"/>
        <v>-3.848255272722156</v>
      </c>
      <c r="M1086" s="228">
        <f t="shared" si="201"/>
        <v>3.848255272722156</v>
      </c>
      <c r="N1086" s="229">
        <f t="shared" si="202"/>
        <v>2.1470952220602415</v>
      </c>
      <c r="O1086" s="229">
        <f t="shared" si="198"/>
        <v>0</v>
      </c>
      <c r="P1086" s="229">
        <f t="shared" si="199"/>
        <v>-2.1470952220602415</v>
      </c>
      <c r="Q1086" s="230">
        <f t="shared" si="193"/>
        <v>37.3606715195194</v>
      </c>
      <c r="R1086" s="231">
        <f t="shared" si="194"/>
        <v>151.3606715195194</v>
      </c>
      <c r="S1086" s="3"/>
      <c r="T1086" s="3"/>
      <c r="U1086" s="3"/>
      <c r="V1086" s="3"/>
      <c r="W1086" s="233">
        <f t="shared" si="200"/>
        <v>40155</v>
      </c>
    </row>
    <row r="1087" spans="1:23" s="234" customFormat="1" x14ac:dyDescent="0.25">
      <c r="A1087" s="3"/>
      <c r="B1087" s="218">
        <f>+Datos!B1078</f>
        <v>2009</v>
      </c>
      <c r="C1087" s="219">
        <f>+Datos!C1078</f>
        <v>12</v>
      </c>
      <c r="D1087" s="220">
        <f>+Datos!D1078</f>
        <v>9</v>
      </c>
      <c r="E1087" s="221">
        <f>+Datos!E1078</f>
        <v>0</v>
      </c>
      <c r="F1087" s="222">
        <f>+Datos!F1078</f>
        <v>5.9794447805477953</v>
      </c>
      <c r="G1087" s="223">
        <f>+Datos!G1078</f>
        <v>1</v>
      </c>
      <c r="H1087" s="224">
        <f t="shared" si="195"/>
        <v>5.9794447805477953</v>
      </c>
      <c r="I1087" s="225">
        <f t="shared" si="196"/>
        <v>-5.9794447805477953</v>
      </c>
      <c r="J1087" s="226">
        <f t="shared" si="197"/>
        <v>113.9621845870348</v>
      </c>
      <c r="K1087" s="227">
        <f t="shared" si="192"/>
        <v>147.64400276885297</v>
      </c>
      <c r="L1087" s="226">
        <f t="shared" si="203"/>
        <v>-3.7166687506664289</v>
      </c>
      <c r="M1087" s="228">
        <f t="shared" si="201"/>
        <v>3.7166687506664289</v>
      </c>
      <c r="N1087" s="229">
        <f t="shared" si="202"/>
        <v>2.2627760298813664</v>
      </c>
      <c r="O1087" s="229">
        <f t="shared" si="198"/>
        <v>0</v>
      </c>
      <c r="P1087" s="229">
        <f t="shared" si="199"/>
        <v>-2.2627760298813664</v>
      </c>
      <c r="Q1087" s="230">
        <f t="shared" si="193"/>
        <v>33.644002768852971</v>
      </c>
      <c r="R1087" s="231">
        <f t="shared" si="194"/>
        <v>147.64400276885297</v>
      </c>
      <c r="S1087" s="3"/>
      <c r="T1087" s="3"/>
      <c r="U1087" s="3"/>
      <c r="V1087" s="3"/>
      <c r="W1087" s="233">
        <f t="shared" si="200"/>
        <v>40156</v>
      </c>
    </row>
    <row r="1088" spans="1:23" s="234" customFormat="1" x14ac:dyDescent="0.25">
      <c r="A1088" s="3"/>
      <c r="B1088" s="218">
        <f>+Datos!B1079</f>
        <v>2009</v>
      </c>
      <c r="C1088" s="219">
        <f>+Datos!C1079</f>
        <v>12</v>
      </c>
      <c r="D1088" s="220">
        <f>+Datos!D1079</f>
        <v>10</v>
      </c>
      <c r="E1088" s="221">
        <f>+Datos!E1079</f>
        <v>3.535638E-2</v>
      </c>
      <c r="F1088" s="222">
        <f>+Datos!F1079</f>
        <v>5.9622583651255834</v>
      </c>
      <c r="G1088" s="223">
        <f>+Datos!G1079</f>
        <v>1</v>
      </c>
      <c r="H1088" s="224">
        <f t="shared" si="195"/>
        <v>5.9622583651255834</v>
      </c>
      <c r="I1088" s="225">
        <f t="shared" si="196"/>
        <v>-5.9269019851255837</v>
      </c>
      <c r="J1088" s="226">
        <f t="shared" si="197"/>
        <v>110.39402729836395</v>
      </c>
      <c r="K1088" s="227">
        <f t="shared" si="192"/>
        <v>144.07584548018212</v>
      </c>
      <c r="L1088" s="226">
        <f t="shared" si="203"/>
        <v>-3.5681572886708466</v>
      </c>
      <c r="M1088" s="228">
        <f t="shared" si="201"/>
        <v>3.6035136686708467</v>
      </c>
      <c r="N1088" s="229">
        <f t="shared" si="202"/>
        <v>2.3587446964547367</v>
      </c>
      <c r="O1088" s="229">
        <f t="shared" si="198"/>
        <v>0</v>
      </c>
      <c r="P1088" s="229">
        <f t="shared" si="199"/>
        <v>-2.3587446964547367</v>
      </c>
      <c r="Q1088" s="230">
        <f t="shared" si="193"/>
        <v>30.075845480182124</v>
      </c>
      <c r="R1088" s="231">
        <f t="shared" si="194"/>
        <v>144.07584548018212</v>
      </c>
      <c r="S1088" s="3"/>
      <c r="T1088" s="3"/>
      <c r="U1088" s="3"/>
      <c r="V1088" s="3"/>
      <c r="W1088" s="233">
        <f t="shared" si="200"/>
        <v>40157</v>
      </c>
    </row>
    <row r="1089" spans="1:23" s="234" customFormat="1" x14ac:dyDescent="0.25">
      <c r="A1089" s="3"/>
      <c r="B1089" s="218">
        <f>+Datos!B1080</f>
        <v>2009</v>
      </c>
      <c r="C1089" s="219">
        <f>+Datos!C1080</f>
        <v>12</v>
      </c>
      <c r="D1089" s="220">
        <f>+Datos!D1080</f>
        <v>11</v>
      </c>
      <c r="E1089" s="221">
        <f>+Datos!E1080</f>
        <v>0</v>
      </c>
      <c r="F1089" s="222">
        <f>+Datos!F1080</f>
        <v>5.9437707356691423</v>
      </c>
      <c r="G1089" s="223">
        <f>+Datos!G1080</f>
        <v>1</v>
      </c>
      <c r="H1089" s="224">
        <f t="shared" si="195"/>
        <v>5.9437707356691423</v>
      </c>
      <c r="I1089" s="225">
        <f t="shared" si="196"/>
        <v>-5.9437707356691423</v>
      </c>
      <c r="J1089" s="226">
        <f t="shared" si="197"/>
        <v>106.92790764934594</v>
      </c>
      <c r="K1089" s="227">
        <f t="shared" si="192"/>
        <v>140.60972583116413</v>
      </c>
      <c r="L1089" s="226">
        <f t="shared" si="203"/>
        <v>-3.4661196490179975</v>
      </c>
      <c r="M1089" s="228">
        <f t="shared" si="201"/>
        <v>3.4661196490179975</v>
      </c>
      <c r="N1089" s="229">
        <f t="shared" si="202"/>
        <v>2.4776510866511448</v>
      </c>
      <c r="O1089" s="229">
        <f t="shared" si="198"/>
        <v>0</v>
      </c>
      <c r="P1089" s="229">
        <f t="shared" si="199"/>
        <v>-2.4776510866511448</v>
      </c>
      <c r="Q1089" s="230">
        <f t="shared" si="193"/>
        <v>26.609725831164127</v>
      </c>
      <c r="R1089" s="231">
        <f t="shared" si="194"/>
        <v>140.60972583116413</v>
      </c>
      <c r="S1089" s="3"/>
      <c r="T1089" s="3"/>
      <c r="U1089" s="3"/>
      <c r="V1089" s="3"/>
      <c r="W1089" s="233">
        <f t="shared" si="200"/>
        <v>40158</v>
      </c>
    </row>
    <row r="1090" spans="1:23" s="234" customFormat="1" x14ac:dyDescent="0.25">
      <c r="A1090" s="3"/>
      <c r="B1090" s="218">
        <f>+Datos!B1081</f>
        <v>2009</v>
      </c>
      <c r="C1090" s="219">
        <f>+Datos!C1081</f>
        <v>12</v>
      </c>
      <c r="D1090" s="220">
        <f>+Datos!D1081</f>
        <v>12</v>
      </c>
      <c r="E1090" s="221">
        <f>+Datos!E1081</f>
        <v>0</v>
      </c>
      <c r="F1090" s="222">
        <f>+Datos!F1081</f>
        <v>5.9239612617220825</v>
      </c>
      <c r="G1090" s="223">
        <f>+Datos!G1081</f>
        <v>1</v>
      </c>
      <c r="H1090" s="224">
        <f t="shared" si="195"/>
        <v>5.9239612617220825</v>
      </c>
      <c r="I1090" s="225">
        <f t="shared" si="196"/>
        <v>-5.9239612617220825</v>
      </c>
      <c r="J1090" s="226">
        <f t="shared" si="197"/>
        <v>103.58162850243794</v>
      </c>
      <c r="K1090" s="227">
        <f t="shared" si="192"/>
        <v>137.26344668425611</v>
      </c>
      <c r="L1090" s="226">
        <f t="shared" si="203"/>
        <v>-3.3462791469080173</v>
      </c>
      <c r="M1090" s="228">
        <f t="shared" si="201"/>
        <v>3.3462791469080173</v>
      </c>
      <c r="N1090" s="229">
        <f t="shared" si="202"/>
        <v>2.5776821148140652</v>
      </c>
      <c r="O1090" s="229">
        <f t="shared" si="198"/>
        <v>0</v>
      </c>
      <c r="P1090" s="229">
        <f t="shared" si="199"/>
        <v>-2.5776821148140652</v>
      </c>
      <c r="Q1090" s="230">
        <f t="shared" si="193"/>
        <v>23.26344668425611</v>
      </c>
      <c r="R1090" s="231">
        <f t="shared" si="194"/>
        <v>137.26344668425611</v>
      </c>
      <c r="S1090" s="3"/>
      <c r="T1090" s="3"/>
      <c r="U1090" s="3"/>
      <c r="V1090" s="3"/>
      <c r="W1090" s="233">
        <f t="shared" si="200"/>
        <v>40159</v>
      </c>
    </row>
    <row r="1091" spans="1:23" s="234" customFormat="1" x14ac:dyDescent="0.25">
      <c r="A1091" s="3"/>
      <c r="B1091" s="218">
        <f>+Datos!B1082</f>
        <v>2009</v>
      </c>
      <c r="C1091" s="219">
        <f>+Datos!C1082</f>
        <v>12</v>
      </c>
      <c r="D1091" s="220">
        <f>+Datos!D1082</f>
        <v>13</v>
      </c>
      <c r="E1091" s="221">
        <f>+Datos!E1082</f>
        <v>0</v>
      </c>
      <c r="F1091" s="222">
        <f>+Datos!F1082</f>
        <v>5.9028091952185253</v>
      </c>
      <c r="G1091" s="223">
        <f>+Datos!G1082</f>
        <v>1</v>
      </c>
      <c r="H1091" s="224">
        <f t="shared" si="195"/>
        <v>5.9028091952185253</v>
      </c>
      <c r="I1091" s="225">
        <f t="shared" si="196"/>
        <v>-5.9028091952185253</v>
      </c>
      <c r="J1091" s="226">
        <f t="shared" si="197"/>
        <v>100.35146214318596</v>
      </c>
      <c r="K1091" s="227">
        <f t="shared" si="192"/>
        <v>134.03328032500414</v>
      </c>
      <c r="L1091" s="226">
        <f t="shared" si="203"/>
        <v>-3.2301663592519674</v>
      </c>
      <c r="M1091" s="228">
        <f t="shared" si="201"/>
        <v>3.2301663592519674</v>
      </c>
      <c r="N1091" s="229">
        <f t="shared" si="202"/>
        <v>2.6726428359665579</v>
      </c>
      <c r="O1091" s="229">
        <f t="shared" si="198"/>
        <v>0</v>
      </c>
      <c r="P1091" s="229">
        <f t="shared" si="199"/>
        <v>-2.6726428359665579</v>
      </c>
      <c r="Q1091" s="230">
        <f t="shared" si="193"/>
        <v>20.033280325004142</v>
      </c>
      <c r="R1091" s="231">
        <f t="shared" si="194"/>
        <v>134.03328032500414</v>
      </c>
      <c r="S1091" s="3"/>
      <c r="T1091" s="3"/>
      <c r="U1091" s="3"/>
      <c r="V1091" s="3"/>
      <c r="W1091" s="233">
        <f t="shared" si="200"/>
        <v>40160</v>
      </c>
    </row>
    <row r="1092" spans="1:23" s="234" customFormat="1" x14ac:dyDescent="0.25">
      <c r="A1092" s="3"/>
      <c r="B1092" s="218">
        <f>+Datos!B1083</f>
        <v>2009</v>
      </c>
      <c r="C1092" s="219">
        <f>+Datos!C1083</f>
        <v>12</v>
      </c>
      <c r="D1092" s="220">
        <f>+Datos!D1083</f>
        <v>14</v>
      </c>
      <c r="E1092" s="221">
        <f>+Datos!E1083</f>
        <v>0</v>
      </c>
      <c r="F1092" s="222">
        <f>+Datos!F1083</f>
        <v>5.8802936704828621</v>
      </c>
      <c r="G1092" s="223">
        <f>+Datos!G1083</f>
        <v>1</v>
      </c>
      <c r="H1092" s="224">
        <f t="shared" si="195"/>
        <v>5.8802936704828621</v>
      </c>
      <c r="I1092" s="225">
        <f t="shared" si="196"/>
        <v>-5.8802936704828621</v>
      </c>
      <c r="J1092" s="226">
        <f t="shared" si="197"/>
        <v>97.233777144201269</v>
      </c>
      <c r="K1092" s="227">
        <f t="shared" si="192"/>
        <v>130.91559532601946</v>
      </c>
      <c r="L1092" s="226">
        <f t="shared" si="203"/>
        <v>-3.1176849989846858</v>
      </c>
      <c r="M1092" s="228">
        <f t="shared" si="201"/>
        <v>3.1176849989846858</v>
      </c>
      <c r="N1092" s="229">
        <f t="shared" si="202"/>
        <v>2.7626086714981763</v>
      </c>
      <c r="O1092" s="229">
        <f t="shared" si="198"/>
        <v>0</v>
      </c>
      <c r="P1092" s="229">
        <f t="shared" si="199"/>
        <v>-2.7626086714981763</v>
      </c>
      <c r="Q1092" s="230">
        <f t="shared" si="193"/>
        <v>16.915595326019456</v>
      </c>
      <c r="R1092" s="231">
        <f t="shared" si="194"/>
        <v>130.91559532601946</v>
      </c>
      <c r="S1092" s="3"/>
      <c r="T1092" s="3"/>
      <c r="U1092" s="3"/>
      <c r="V1092" s="3"/>
      <c r="W1092" s="233">
        <f t="shared" si="200"/>
        <v>40161</v>
      </c>
    </row>
    <row r="1093" spans="1:23" s="234" customFormat="1" x14ac:dyDescent="0.25">
      <c r="A1093" s="3"/>
      <c r="B1093" s="218">
        <f>+Datos!B1084</f>
        <v>2009</v>
      </c>
      <c r="C1093" s="219">
        <f>+Datos!C1084</f>
        <v>12</v>
      </c>
      <c r="D1093" s="220">
        <f>+Datos!D1084</f>
        <v>15</v>
      </c>
      <c r="E1093" s="221">
        <f>+Datos!E1084</f>
        <v>0</v>
      </c>
      <c r="F1093" s="222">
        <f>+Datos!F1084</f>
        <v>5.856393704229883</v>
      </c>
      <c r="G1093" s="223">
        <f>+Datos!G1084</f>
        <v>1</v>
      </c>
      <c r="H1093" s="224">
        <f t="shared" si="195"/>
        <v>5.856393704229883</v>
      </c>
      <c r="I1093" s="225">
        <f t="shared" si="196"/>
        <v>-5.856393704229883</v>
      </c>
      <c r="J1093" s="226">
        <f t="shared" si="197"/>
        <v>94.225037261640594</v>
      </c>
      <c r="K1093" s="227">
        <f t="shared" si="192"/>
        <v>127.90685544345877</v>
      </c>
      <c r="L1093" s="226">
        <f t="shared" si="203"/>
        <v>-3.0087398825606897</v>
      </c>
      <c r="M1093" s="228">
        <f t="shared" si="201"/>
        <v>3.0087398825606897</v>
      </c>
      <c r="N1093" s="229">
        <f t="shared" si="202"/>
        <v>2.8476538216691933</v>
      </c>
      <c r="O1093" s="229">
        <f t="shared" si="198"/>
        <v>0</v>
      </c>
      <c r="P1093" s="229">
        <f t="shared" si="199"/>
        <v>-2.8476538216691933</v>
      </c>
      <c r="Q1093" s="230">
        <f t="shared" si="193"/>
        <v>13.906855443458767</v>
      </c>
      <c r="R1093" s="231">
        <f t="shared" si="194"/>
        <v>127.90685544345877</v>
      </c>
      <c r="S1093" s="3"/>
      <c r="T1093" s="3"/>
      <c r="U1093" s="3"/>
      <c r="V1093" s="3"/>
      <c r="W1093" s="233">
        <f t="shared" si="200"/>
        <v>40162</v>
      </c>
    </row>
    <row r="1094" spans="1:23" s="234" customFormat="1" x14ac:dyDescent="0.25">
      <c r="A1094" s="3"/>
      <c r="B1094" s="218">
        <f>+Datos!B1085</f>
        <v>2009</v>
      </c>
      <c r="C1094" s="219">
        <f>+Datos!C1085</f>
        <v>12</v>
      </c>
      <c r="D1094" s="220">
        <f>+Datos!D1085</f>
        <v>16</v>
      </c>
      <c r="E1094" s="221">
        <f>+Datos!E1085</f>
        <v>0</v>
      </c>
      <c r="F1094" s="222">
        <f>+Datos!F1085</f>
        <v>5.8310881955647451</v>
      </c>
      <c r="G1094" s="223">
        <f>+Datos!G1085</f>
        <v>1</v>
      </c>
      <c r="H1094" s="224">
        <f t="shared" si="195"/>
        <v>5.8310881955647451</v>
      </c>
      <c r="I1094" s="225">
        <f t="shared" si="196"/>
        <v>-5.8310881955647451</v>
      </c>
      <c r="J1094" s="226">
        <f t="shared" si="197"/>
        <v>91.321800277383716</v>
      </c>
      <c r="K1094" s="227">
        <f t="shared" si="192"/>
        <v>125.0036184592019</v>
      </c>
      <c r="L1094" s="226">
        <f t="shared" si="203"/>
        <v>-2.9032369842568642</v>
      </c>
      <c r="M1094" s="228">
        <f t="shared" si="201"/>
        <v>2.9032369842568642</v>
      </c>
      <c r="N1094" s="229">
        <f t="shared" si="202"/>
        <v>2.927851211307881</v>
      </c>
      <c r="O1094" s="229">
        <f t="shared" si="198"/>
        <v>0</v>
      </c>
      <c r="P1094" s="229">
        <f t="shared" si="199"/>
        <v>-2.927851211307881</v>
      </c>
      <c r="Q1094" s="230">
        <f t="shared" si="193"/>
        <v>11.003618459201903</v>
      </c>
      <c r="R1094" s="231">
        <f t="shared" si="194"/>
        <v>125.0036184592019</v>
      </c>
      <c r="S1094" s="3"/>
      <c r="T1094" s="3"/>
      <c r="U1094" s="3"/>
      <c r="V1094" s="3"/>
      <c r="W1094" s="233">
        <f t="shared" si="200"/>
        <v>40163</v>
      </c>
    </row>
    <row r="1095" spans="1:23" s="234" customFormat="1" x14ac:dyDescent="0.25">
      <c r="A1095" s="3"/>
      <c r="B1095" s="218">
        <f>+Datos!B1086</f>
        <v>2009</v>
      </c>
      <c r="C1095" s="219">
        <f>+Datos!C1086</f>
        <v>12</v>
      </c>
      <c r="D1095" s="220">
        <f>+Datos!D1086</f>
        <v>17</v>
      </c>
      <c r="E1095" s="221">
        <f>+Datos!E1086</f>
        <v>21.213829</v>
      </c>
      <c r="F1095" s="222">
        <f>+Datos!F1086</f>
        <v>5.804355925983006</v>
      </c>
      <c r="G1095" s="223">
        <f>+Datos!G1086</f>
        <v>1</v>
      </c>
      <c r="H1095" s="224">
        <f t="shared" si="195"/>
        <v>5.804355925983006</v>
      </c>
      <c r="I1095" s="225">
        <f t="shared" si="196"/>
        <v>15.409473074016994</v>
      </c>
      <c r="J1095" s="226">
        <f t="shared" si="197"/>
        <v>106.73127335140072</v>
      </c>
      <c r="K1095" s="227">
        <f t="shared" si="192"/>
        <v>140.4130915332189</v>
      </c>
      <c r="L1095" s="226">
        <f t="shared" si="203"/>
        <v>15.409473074017001</v>
      </c>
      <c r="M1095" s="228">
        <f t="shared" si="201"/>
        <v>5.804355925983006</v>
      </c>
      <c r="N1095" s="229">
        <f t="shared" si="202"/>
        <v>0</v>
      </c>
      <c r="O1095" s="229">
        <f t="shared" si="198"/>
        <v>0</v>
      </c>
      <c r="P1095" s="229">
        <f t="shared" si="199"/>
        <v>0</v>
      </c>
      <c r="Q1095" s="230">
        <f t="shared" si="193"/>
        <v>26.413091533218903</v>
      </c>
      <c r="R1095" s="231">
        <f t="shared" si="194"/>
        <v>140.4130915332189</v>
      </c>
      <c r="S1095" s="3"/>
      <c r="T1095" s="3"/>
      <c r="U1095" s="3"/>
      <c r="V1095" s="3"/>
      <c r="W1095" s="233">
        <f t="shared" si="200"/>
        <v>40164</v>
      </c>
    </row>
    <row r="1096" spans="1:23" s="234" customFormat="1" x14ac:dyDescent="0.25">
      <c r="A1096" s="3"/>
      <c r="B1096" s="218">
        <f>+Datos!B1087</f>
        <v>2009</v>
      </c>
      <c r="C1096" s="219">
        <f>+Datos!C1087</f>
        <v>12</v>
      </c>
      <c r="D1096" s="220">
        <f>+Datos!D1087</f>
        <v>18</v>
      </c>
      <c r="E1096" s="221">
        <f>+Datos!E1087</f>
        <v>99.563568099999998</v>
      </c>
      <c r="F1096" s="222">
        <f>+Datos!F1087</f>
        <v>5.7761755593705351</v>
      </c>
      <c r="G1096" s="223">
        <f>+Datos!G1087</f>
        <v>1</v>
      </c>
      <c r="H1096" s="224">
        <f t="shared" si="195"/>
        <v>5.7761755593705351</v>
      </c>
      <c r="I1096" s="225">
        <f t="shared" si="196"/>
        <v>93.787392540629469</v>
      </c>
      <c r="J1096" s="226">
        <f t="shared" si="197"/>
        <v>186.31818181818181</v>
      </c>
      <c r="K1096" s="227">
        <f t="shared" si="192"/>
        <v>220</v>
      </c>
      <c r="L1096" s="226">
        <f t="shared" si="203"/>
        <v>79.586908466781097</v>
      </c>
      <c r="M1096" s="228">
        <f t="shared" si="201"/>
        <v>5.7761755593705351</v>
      </c>
      <c r="N1096" s="229">
        <f t="shared" si="202"/>
        <v>0</v>
      </c>
      <c r="O1096" s="229">
        <f t="shared" si="198"/>
        <v>14.200484073848372</v>
      </c>
      <c r="P1096" s="229">
        <f t="shared" si="199"/>
        <v>14.200484073848372</v>
      </c>
      <c r="Q1096" s="230">
        <f t="shared" si="193"/>
        <v>106</v>
      </c>
      <c r="R1096" s="231">
        <f t="shared" si="194"/>
        <v>234.20048407384837</v>
      </c>
      <c r="S1096" s="3"/>
      <c r="T1096" s="3"/>
      <c r="U1096" s="3"/>
      <c r="V1096" s="3"/>
      <c r="W1096" s="233">
        <f t="shared" si="200"/>
        <v>40165</v>
      </c>
    </row>
    <row r="1097" spans="1:23" s="234" customFormat="1" x14ac:dyDescent="0.25">
      <c r="A1097" s="3"/>
      <c r="B1097" s="218">
        <f>+Datos!B1088</f>
        <v>2009</v>
      </c>
      <c r="C1097" s="219">
        <f>+Datos!C1088</f>
        <v>12</v>
      </c>
      <c r="D1097" s="220">
        <f>+Datos!D1088</f>
        <v>19</v>
      </c>
      <c r="E1097" s="221">
        <f>+Datos!E1088</f>
        <v>0</v>
      </c>
      <c r="F1097" s="222">
        <f>+Datos!F1088</f>
        <v>5.7465256420036148</v>
      </c>
      <c r="G1097" s="223">
        <f>+Datos!G1088</f>
        <v>1</v>
      </c>
      <c r="H1097" s="224">
        <f t="shared" si="195"/>
        <v>5.7465256420036148</v>
      </c>
      <c r="I1097" s="225">
        <f t="shared" si="196"/>
        <v>-5.7465256420036148</v>
      </c>
      <c r="J1097" s="226">
        <f t="shared" si="197"/>
        <v>180.65937080097865</v>
      </c>
      <c r="K1097" s="227">
        <f t="shared" si="192"/>
        <v>214.34118898279684</v>
      </c>
      <c r="L1097" s="226">
        <f t="shared" si="203"/>
        <v>-5.6588110172031634</v>
      </c>
      <c r="M1097" s="228">
        <f t="shared" si="201"/>
        <v>5.6588110172031634</v>
      </c>
      <c r="N1097" s="229">
        <f t="shared" si="202"/>
        <v>8.7714624800451446E-2</v>
      </c>
      <c r="O1097" s="229">
        <f t="shared" si="198"/>
        <v>0</v>
      </c>
      <c r="P1097" s="229">
        <f t="shared" si="199"/>
        <v>-8.7714624800451446E-2</v>
      </c>
      <c r="Q1097" s="230">
        <f t="shared" si="193"/>
        <v>100.34118898279684</v>
      </c>
      <c r="R1097" s="231">
        <f t="shared" si="194"/>
        <v>214.34118898279684</v>
      </c>
      <c r="S1097" s="3"/>
      <c r="T1097" s="3"/>
      <c r="U1097" s="3"/>
      <c r="V1097" s="3"/>
      <c r="W1097" s="233">
        <f t="shared" si="200"/>
        <v>40166</v>
      </c>
    </row>
    <row r="1098" spans="1:23" s="234" customFormat="1" x14ac:dyDescent="0.25">
      <c r="A1098" s="3"/>
      <c r="B1098" s="218">
        <f>+Datos!B1089</f>
        <v>2009</v>
      </c>
      <c r="C1098" s="219">
        <f>+Datos!C1089</f>
        <v>12</v>
      </c>
      <c r="D1098" s="220">
        <f>+Datos!D1089</f>
        <v>20</v>
      </c>
      <c r="E1098" s="221">
        <f>+Datos!E1089</f>
        <v>4.7023987800000002</v>
      </c>
      <c r="F1098" s="222">
        <f>+Datos!F1089</f>
        <v>5.7153846025488235</v>
      </c>
      <c r="G1098" s="223">
        <f>+Datos!G1089</f>
        <v>1</v>
      </c>
      <c r="H1098" s="224">
        <f t="shared" si="195"/>
        <v>5.7153846025488235</v>
      </c>
      <c r="I1098" s="225">
        <f t="shared" si="196"/>
        <v>-1.0129858225488233</v>
      </c>
      <c r="J1098" s="226">
        <f t="shared" si="197"/>
        <v>179.6798164031151</v>
      </c>
      <c r="K1098" s="227">
        <f t="shared" si="192"/>
        <v>213.36163458493328</v>
      </c>
      <c r="L1098" s="226">
        <f t="shared" si="203"/>
        <v>-0.97955439786355214</v>
      </c>
      <c r="M1098" s="228">
        <f t="shared" si="201"/>
        <v>5.6819531778635524</v>
      </c>
      <c r="N1098" s="229">
        <f t="shared" si="202"/>
        <v>3.3431424685271161E-2</v>
      </c>
      <c r="O1098" s="229">
        <f t="shared" si="198"/>
        <v>0</v>
      </c>
      <c r="P1098" s="229">
        <f t="shared" si="199"/>
        <v>-3.3431424685271161E-2</v>
      </c>
      <c r="Q1098" s="230">
        <f t="shared" si="193"/>
        <v>99.361634584933284</v>
      </c>
      <c r="R1098" s="231">
        <f t="shared" si="194"/>
        <v>213.36163458493328</v>
      </c>
      <c r="S1098" s="3"/>
      <c r="T1098" s="3"/>
      <c r="U1098" s="3"/>
      <c r="V1098" s="3"/>
      <c r="W1098" s="233">
        <f t="shared" si="200"/>
        <v>40167</v>
      </c>
    </row>
    <row r="1099" spans="1:23" s="234" customFormat="1" x14ac:dyDescent="0.25">
      <c r="A1099" s="3"/>
      <c r="B1099" s="218">
        <f>+Datos!B1090</f>
        <v>2009</v>
      </c>
      <c r="C1099" s="219">
        <f>+Datos!C1090</f>
        <v>12</v>
      </c>
      <c r="D1099" s="220">
        <f>+Datos!D1090</f>
        <v>21</v>
      </c>
      <c r="E1099" s="221">
        <f>+Datos!E1090</f>
        <v>0</v>
      </c>
      <c r="F1099" s="222">
        <f>+Datos!F1090</f>
        <v>5.6827307520632537</v>
      </c>
      <c r="G1099" s="223">
        <f>+Datos!G1090</f>
        <v>1</v>
      </c>
      <c r="H1099" s="224">
        <f t="shared" si="195"/>
        <v>5.6827307520632537</v>
      </c>
      <c r="I1099" s="225">
        <f t="shared" si="196"/>
        <v>-5.6827307520632537</v>
      </c>
      <c r="J1099" s="226">
        <f t="shared" si="197"/>
        <v>174.28228783842243</v>
      </c>
      <c r="K1099" s="227">
        <f t="shared" si="192"/>
        <v>207.96410602024062</v>
      </c>
      <c r="L1099" s="226">
        <f t="shared" si="203"/>
        <v>-5.3975285646926636</v>
      </c>
      <c r="M1099" s="228">
        <f t="shared" si="201"/>
        <v>5.3975285646926636</v>
      </c>
      <c r="N1099" s="229">
        <f t="shared" si="202"/>
        <v>0.28520218737059011</v>
      </c>
      <c r="O1099" s="229">
        <f t="shared" si="198"/>
        <v>0</v>
      </c>
      <c r="P1099" s="229">
        <f t="shared" si="199"/>
        <v>-0.28520218737059011</v>
      </c>
      <c r="Q1099" s="230">
        <f t="shared" si="193"/>
        <v>93.964106020240621</v>
      </c>
      <c r="R1099" s="231">
        <f t="shared" si="194"/>
        <v>207.96410602024062</v>
      </c>
      <c r="S1099" s="3"/>
      <c r="T1099" s="3"/>
      <c r="U1099" s="3"/>
      <c r="V1099" s="3"/>
      <c r="W1099" s="233">
        <f t="shared" si="200"/>
        <v>40168</v>
      </c>
    </row>
    <row r="1100" spans="1:23" s="234" customFormat="1" x14ac:dyDescent="0.25">
      <c r="A1100" s="3"/>
      <c r="B1100" s="218">
        <f>+Datos!B1091</f>
        <v>2009</v>
      </c>
      <c r="C1100" s="219">
        <f>+Datos!C1091</f>
        <v>12</v>
      </c>
      <c r="D1100" s="220">
        <f>+Datos!D1091</f>
        <v>22</v>
      </c>
      <c r="E1100" s="221">
        <f>+Datos!E1091</f>
        <v>0</v>
      </c>
      <c r="F1100" s="222">
        <f>+Datos!F1091</f>
        <v>5.6485422839941677</v>
      </c>
      <c r="G1100" s="223">
        <f>+Datos!G1091</f>
        <v>1</v>
      </c>
      <c r="H1100" s="224">
        <f t="shared" si="195"/>
        <v>5.6485422839941677</v>
      </c>
      <c r="I1100" s="225">
        <f t="shared" si="196"/>
        <v>-5.6485422839941677</v>
      </c>
      <c r="J1100" s="226">
        <f t="shared" si="197"/>
        <v>169.07792155509409</v>
      </c>
      <c r="K1100" s="227">
        <f t="shared" si="192"/>
        <v>202.75973973691228</v>
      </c>
      <c r="L1100" s="226">
        <f t="shared" si="203"/>
        <v>-5.2043662833283406</v>
      </c>
      <c r="M1100" s="228">
        <f t="shared" si="201"/>
        <v>5.2043662833283406</v>
      </c>
      <c r="N1100" s="229">
        <f t="shared" si="202"/>
        <v>0.44417600066582708</v>
      </c>
      <c r="O1100" s="229">
        <f t="shared" si="198"/>
        <v>0</v>
      </c>
      <c r="P1100" s="229">
        <f t="shared" si="199"/>
        <v>-0.44417600066582708</v>
      </c>
      <c r="Q1100" s="230">
        <f t="shared" si="193"/>
        <v>88.75973973691228</v>
      </c>
      <c r="R1100" s="231">
        <f t="shared" si="194"/>
        <v>202.75973973691228</v>
      </c>
      <c r="S1100" s="3"/>
      <c r="T1100" s="3"/>
      <c r="U1100" s="3"/>
      <c r="V1100" s="3"/>
      <c r="W1100" s="233">
        <f t="shared" si="200"/>
        <v>40169</v>
      </c>
    </row>
    <row r="1101" spans="1:23" s="234" customFormat="1" x14ac:dyDescent="0.25">
      <c r="A1101" s="3"/>
      <c r="B1101" s="218">
        <f>+Datos!B1092</f>
        <v>2009</v>
      </c>
      <c r="C1101" s="219">
        <f>+Datos!C1092</f>
        <v>12</v>
      </c>
      <c r="D1101" s="220">
        <f>+Datos!D1092</f>
        <v>23</v>
      </c>
      <c r="E1101" s="221">
        <f>+Datos!E1092</f>
        <v>0</v>
      </c>
      <c r="F1101" s="222">
        <f>+Datos!F1092</f>
        <v>5.6127972741793686</v>
      </c>
      <c r="G1101" s="223">
        <f>+Datos!G1092</f>
        <v>1</v>
      </c>
      <c r="H1101" s="224">
        <f t="shared" si="195"/>
        <v>5.6127972741793686</v>
      </c>
      <c r="I1101" s="225">
        <f t="shared" si="196"/>
        <v>-5.6127972741793686</v>
      </c>
      <c r="J1101" s="226">
        <f t="shared" si="197"/>
        <v>164.06043838158857</v>
      </c>
      <c r="K1101" s="227">
        <f t="shared" si="192"/>
        <v>197.74225656340676</v>
      </c>
      <c r="L1101" s="226">
        <f t="shared" si="203"/>
        <v>-5.017483173505525</v>
      </c>
      <c r="M1101" s="228">
        <f t="shared" si="201"/>
        <v>5.017483173505525</v>
      </c>
      <c r="N1101" s="229">
        <f t="shared" si="202"/>
        <v>0.5953141006738436</v>
      </c>
      <c r="O1101" s="229">
        <f t="shared" si="198"/>
        <v>0</v>
      </c>
      <c r="P1101" s="229">
        <f t="shared" si="199"/>
        <v>-0.5953141006738436</v>
      </c>
      <c r="Q1101" s="230">
        <f t="shared" si="193"/>
        <v>83.742256563406755</v>
      </c>
      <c r="R1101" s="231">
        <f t="shared" si="194"/>
        <v>197.74225656340676</v>
      </c>
      <c r="S1101" s="3"/>
      <c r="T1101" s="3"/>
      <c r="U1101" s="3"/>
      <c r="V1101" s="3"/>
      <c r="W1101" s="233">
        <f t="shared" si="200"/>
        <v>40170</v>
      </c>
    </row>
    <row r="1102" spans="1:23" s="234" customFormat="1" x14ac:dyDescent="0.25">
      <c r="A1102" s="3"/>
      <c r="B1102" s="218">
        <f>+Datos!B1093</f>
        <v>2009</v>
      </c>
      <c r="C1102" s="219">
        <f>+Datos!C1093</f>
        <v>12</v>
      </c>
      <c r="D1102" s="220">
        <f>+Datos!D1093</f>
        <v>24</v>
      </c>
      <c r="E1102" s="221">
        <f>+Datos!E1093</f>
        <v>21.567392300000002</v>
      </c>
      <c r="F1102" s="222">
        <f>+Datos!F1093</f>
        <v>5.5754736808469412</v>
      </c>
      <c r="G1102" s="223">
        <f>+Datos!G1093</f>
        <v>1</v>
      </c>
      <c r="H1102" s="224">
        <f t="shared" si="195"/>
        <v>5.5754736808469412</v>
      </c>
      <c r="I1102" s="225">
        <f t="shared" si="196"/>
        <v>15.991918619153061</v>
      </c>
      <c r="J1102" s="226">
        <f t="shared" si="197"/>
        <v>180.05235700074164</v>
      </c>
      <c r="K1102" s="227">
        <f t="shared" ref="K1102:K1165" si="204">+J1102+$U$21</f>
        <v>213.73417518255982</v>
      </c>
      <c r="L1102" s="226">
        <f t="shared" si="203"/>
        <v>15.991918619153068</v>
      </c>
      <c r="M1102" s="228">
        <f t="shared" si="201"/>
        <v>5.5754736808469412</v>
      </c>
      <c r="N1102" s="229">
        <f t="shared" si="202"/>
        <v>0</v>
      </c>
      <c r="O1102" s="229">
        <f t="shared" si="198"/>
        <v>0</v>
      </c>
      <c r="P1102" s="229">
        <f t="shared" si="199"/>
        <v>0</v>
      </c>
      <c r="Q1102" s="230">
        <f t="shared" ref="Q1102:Q1165" si="205">IF(K1102-$U$15&gt;0,K1102-$U$15,0)</f>
        <v>99.734175182559824</v>
      </c>
      <c r="R1102" s="231">
        <f t="shared" ref="R1102:R1165" si="206">+O1102+K1102</f>
        <v>213.73417518255982</v>
      </c>
      <c r="S1102" s="3"/>
      <c r="T1102" s="3"/>
      <c r="U1102" s="3"/>
      <c r="V1102" s="3"/>
      <c r="W1102" s="233">
        <f t="shared" si="200"/>
        <v>40171</v>
      </c>
    </row>
    <row r="1103" spans="1:23" s="234" customFormat="1" x14ac:dyDescent="0.25">
      <c r="A1103" s="3"/>
      <c r="B1103" s="218">
        <f>+Datos!B1094</f>
        <v>2009</v>
      </c>
      <c r="C1103" s="219">
        <f>+Datos!C1094</f>
        <v>12</v>
      </c>
      <c r="D1103" s="220">
        <f>+Datos!D1094</f>
        <v>25</v>
      </c>
      <c r="E1103" s="221">
        <f>+Datos!E1094</f>
        <v>29.664005299999999</v>
      </c>
      <c r="F1103" s="222">
        <f>+Datos!F1094</f>
        <v>5.5365493446153566</v>
      </c>
      <c r="G1103" s="223">
        <f>+Datos!G1094</f>
        <v>1</v>
      </c>
      <c r="H1103" s="224">
        <f t="shared" ref="H1103:H1166" si="207">+F1103*G1103</f>
        <v>5.5365493446153566</v>
      </c>
      <c r="I1103" s="225">
        <f t="shared" ref="I1103:I1166" si="208">+E1103-H1103</f>
        <v>24.127455955384644</v>
      </c>
      <c r="J1103" s="226">
        <f t="shared" ref="J1103:J1166" si="209">IF(I1103&lt;0,J1102*EXP(I1103/$U$20),IF((I1103+J1102)&gt;$U$20,+$U$20,I1103+J1102))</f>
        <v>186.31818181818181</v>
      </c>
      <c r="K1103" s="227">
        <f t="shared" si="204"/>
        <v>220</v>
      </c>
      <c r="L1103" s="226">
        <f t="shared" si="203"/>
        <v>6.2658248174401763</v>
      </c>
      <c r="M1103" s="228">
        <f t="shared" si="201"/>
        <v>5.5365493446153566</v>
      </c>
      <c r="N1103" s="229">
        <f t="shared" si="202"/>
        <v>0</v>
      </c>
      <c r="O1103" s="229">
        <f t="shared" ref="O1103:O1166" si="210">IF(K1102+I1103-$U$14&gt;0,K1102+I1103-$U$14,0)</f>
        <v>17.861631137944471</v>
      </c>
      <c r="P1103" s="229">
        <f t="shared" ref="P1103:P1166" si="211">+IF(N1103&gt;0,(-1)*N1103,O1103)</f>
        <v>17.861631137944471</v>
      </c>
      <c r="Q1103" s="230">
        <f t="shared" si="205"/>
        <v>106</v>
      </c>
      <c r="R1103" s="231">
        <f t="shared" si="206"/>
        <v>237.86163113794447</v>
      </c>
      <c r="S1103" s="3"/>
      <c r="T1103" s="3"/>
      <c r="U1103" s="3"/>
      <c r="V1103" s="3"/>
      <c r="W1103" s="233">
        <f t="shared" ref="W1103:W1166" si="212">+DATE(B1103,C1103,D1103)</f>
        <v>40172</v>
      </c>
    </row>
    <row r="1104" spans="1:23" s="234" customFormat="1" x14ac:dyDescent="0.25">
      <c r="A1104" s="3"/>
      <c r="B1104" s="218">
        <f>+Datos!B1095</f>
        <v>2009</v>
      </c>
      <c r="C1104" s="219">
        <f>+Datos!C1095</f>
        <v>12</v>
      </c>
      <c r="D1104" s="220">
        <f>+Datos!D1095</f>
        <v>26</v>
      </c>
      <c r="E1104" s="221">
        <f>+Datos!E1095</f>
        <v>0</v>
      </c>
      <c r="F1104" s="222">
        <f>+Datos!F1095</f>
        <v>5.4960019884934548</v>
      </c>
      <c r="G1104" s="223">
        <f>+Datos!G1095</f>
        <v>1</v>
      </c>
      <c r="H1104" s="224">
        <f t="shared" si="207"/>
        <v>5.4960019884934548</v>
      </c>
      <c r="I1104" s="225">
        <f t="shared" si="208"/>
        <v>-5.4960019884934548</v>
      </c>
      <c r="J1104" s="226">
        <f t="shared" si="209"/>
        <v>180.90244899531868</v>
      </c>
      <c r="K1104" s="227">
        <f t="shared" si="204"/>
        <v>214.58426717713687</v>
      </c>
      <c r="L1104" s="226">
        <f t="shared" si="203"/>
        <v>-5.4157328228631343</v>
      </c>
      <c r="M1104" s="228">
        <f t="shared" ref="M1104:M1167" si="213">IF(I1104&gt;=0,+H1104,+E1104+ABS(L1104))</f>
        <v>5.4157328228631343</v>
      </c>
      <c r="N1104" s="229">
        <f t="shared" ref="N1104:N1167" si="214">+H1104-M1104</f>
        <v>8.0269165630320494E-2</v>
      </c>
      <c r="O1104" s="229">
        <f t="shared" si="210"/>
        <v>0</v>
      </c>
      <c r="P1104" s="229">
        <f t="shared" si="211"/>
        <v>-8.0269165630320494E-2</v>
      </c>
      <c r="Q1104" s="230">
        <f t="shared" si="205"/>
        <v>100.58426717713687</v>
      </c>
      <c r="R1104" s="231">
        <f t="shared" si="206"/>
        <v>214.58426717713687</v>
      </c>
      <c r="S1104" s="3"/>
      <c r="T1104" s="3"/>
      <c r="U1104" s="3"/>
      <c r="V1104" s="3"/>
      <c r="W1104" s="233">
        <f t="shared" si="212"/>
        <v>40173</v>
      </c>
    </row>
    <row r="1105" spans="1:23" s="234" customFormat="1" x14ac:dyDescent="0.25">
      <c r="A1105" s="3"/>
      <c r="B1105" s="218">
        <f>+Datos!B1096</f>
        <v>2009</v>
      </c>
      <c r="C1105" s="219">
        <f>+Datos!C1096</f>
        <v>12</v>
      </c>
      <c r="D1105" s="220">
        <f>+Datos!D1096</f>
        <v>27</v>
      </c>
      <c r="E1105" s="221">
        <f>+Datos!E1096</f>
        <v>12.905078899999999</v>
      </c>
      <c r="F1105" s="222">
        <f>+Datos!F1096</f>
        <v>5.4538092178804174</v>
      </c>
      <c r="G1105" s="223">
        <f>+Datos!G1096</f>
        <v>1</v>
      </c>
      <c r="H1105" s="224">
        <f t="shared" si="207"/>
        <v>5.4538092178804174</v>
      </c>
      <c r="I1105" s="225">
        <f t="shared" si="208"/>
        <v>7.4512696821195821</v>
      </c>
      <c r="J1105" s="226">
        <f t="shared" si="209"/>
        <v>186.31818181818181</v>
      </c>
      <c r="K1105" s="227">
        <f t="shared" si="204"/>
        <v>220</v>
      </c>
      <c r="L1105" s="226">
        <f t="shared" ref="L1105:L1168" si="215">+K1105-K1104</f>
        <v>5.4157328228631343</v>
      </c>
      <c r="M1105" s="228">
        <f t="shared" si="213"/>
        <v>5.4538092178804174</v>
      </c>
      <c r="N1105" s="229">
        <f t="shared" si="214"/>
        <v>0</v>
      </c>
      <c r="O1105" s="229">
        <f t="shared" si="210"/>
        <v>2.0355368592564389</v>
      </c>
      <c r="P1105" s="229">
        <f t="shared" si="211"/>
        <v>2.0355368592564389</v>
      </c>
      <c r="Q1105" s="230">
        <f t="shared" si="205"/>
        <v>106</v>
      </c>
      <c r="R1105" s="231">
        <f t="shared" si="206"/>
        <v>222.03553685925644</v>
      </c>
      <c r="S1105" s="3"/>
      <c r="T1105" s="3"/>
      <c r="U1105" s="3"/>
      <c r="V1105" s="3"/>
      <c r="W1105" s="233">
        <f t="shared" si="212"/>
        <v>40174</v>
      </c>
    </row>
    <row r="1106" spans="1:23" s="234" customFormat="1" x14ac:dyDescent="0.25">
      <c r="A1106" s="3"/>
      <c r="B1106" s="218">
        <f>+Datos!B1097</f>
        <v>2009</v>
      </c>
      <c r="C1106" s="219">
        <f>+Datos!C1097</f>
        <v>12</v>
      </c>
      <c r="D1106" s="220">
        <f>+Datos!D1097</f>
        <v>28</v>
      </c>
      <c r="E1106" s="221">
        <f>+Datos!E1097</f>
        <v>0</v>
      </c>
      <c r="F1106" s="222">
        <f>+Datos!F1097</f>
        <v>5.40994852056585</v>
      </c>
      <c r="G1106" s="223">
        <f>+Datos!G1097</f>
        <v>1</v>
      </c>
      <c r="H1106" s="224">
        <f t="shared" si="207"/>
        <v>5.40994852056585</v>
      </c>
      <c r="I1106" s="225">
        <f t="shared" si="208"/>
        <v>-5.40994852056585</v>
      </c>
      <c r="J1106" s="226">
        <f t="shared" si="209"/>
        <v>180.98602043461671</v>
      </c>
      <c r="K1106" s="227">
        <f t="shared" si="204"/>
        <v>214.66783861643489</v>
      </c>
      <c r="L1106" s="226">
        <f t="shared" si="215"/>
        <v>-5.3321613835651078</v>
      </c>
      <c r="M1106" s="228">
        <f t="shared" si="213"/>
        <v>5.3321613835651078</v>
      </c>
      <c r="N1106" s="229">
        <f t="shared" si="214"/>
        <v>7.7787137000742135E-2</v>
      </c>
      <c r="O1106" s="229">
        <f t="shared" si="210"/>
        <v>0</v>
      </c>
      <c r="P1106" s="229">
        <f t="shared" si="211"/>
        <v>-7.7787137000742135E-2</v>
      </c>
      <c r="Q1106" s="230">
        <f t="shared" si="205"/>
        <v>100.66783861643489</v>
      </c>
      <c r="R1106" s="231">
        <f t="shared" si="206"/>
        <v>214.66783861643489</v>
      </c>
      <c r="S1106" s="3"/>
      <c r="T1106" s="3"/>
      <c r="U1106" s="3"/>
      <c r="V1106" s="3"/>
      <c r="W1106" s="233">
        <f t="shared" si="212"/>
        <v>40175</v>
      </c>
    </row>
    <row r="1107" spans="1:23" s="234" customFormat="1" x14ac:dyDescent="0.25">
      <c r="A1107" s="3"/>
      <c r="B1107" s="218">
        <f>+Datos!B1098</f>
        <v>2009</v>
      </c>
      <c r="C1107" s="219">
        <f>+Datos!C1098</f>
        <v>12</v>
      </c>
      <c r="D1107" s="220">
        <f>+Datos!D1098</f>
        <v>29</v>
      </c>
      <c r="E1107" s="221">
        <f>+Datos!E1098</f>
        <v>15.6982327</v>
      </c>
      <c r="F1107" s="222">
        <f>+Datos!F1098</f>
        <v>5.3643972667296733</v>
      </c>
      <c r="G1107" s="223">
        <f>+Datos!G1098</f>
        <v>1</v>
      </c>
      <c r="H1107" s="224">
        <f t="shared" si="207"/>
        <v>5.3643972667296733</v>
      </c>
      <c r="I1107" s="225">
        <f t="shared" si="208"/>
        <v>10.333835433270327</v>
      </c>
      <c r="J1107" s="226">
        <f t="shared" si="209"/>
        <v>186.31818181818181</v>
      </c>
      <c r="K1107" s="227">
        <f t="shared" si="204"/>
        <v>220</v>
      </c>
      <c r="L1107" s="226">
        <f t="shared" si="215"/>
        <v>5.3321613835651078</v>
      </c>
      <c r="M1107" s="228">
        <f t="shared" si="213"/>
        <v>5.3643972667296733</v>
      </c>
      <c r="N1107" s="229">
        <f t="shared" si="214"/>
        <v>0</v>
      </c>
      <c r="O1107" s="229">
        <f t="shared" si="210"/>
        <v>5.0016740497052297</v>
      </c>
      <c r="P1107" s="229">
        <f t="shared" si="211"/>
        <v>5.0016740497052297</v>
      </c>
      <c r="Q1107" s="230">
        <f t="shared" si="205"/>
        <v>106</v>
      </c>
      <c r="R1107" s="231">
        <f t="shared" si="206"/>
        <v>225.00167404970523</v>
      </c>
      <c r="S1107" s="3"/>
      <c r="T1107" s="3"/>
      <c r="U1107" s="3"/>
      <c r="V1107" s="3"/>
      <c r="W1107" s="233">
        <f t="shared" si="212"/>
        <v>40176</v>
      </c>
    </row>
    <row r="1108" spans="1:23" s="234" customFormat="1" x14ac:dyDescent="0.25">
      <c r="A1108" s="3"/>
      <c r="B1108" s="218">
        <f>+Datos!B1099</f>
        <v>2009</v>
      </c>
      <c r="C1108" s="219">
        <f>+Datos!C1099</f>
        <v>12</v>
      </c>
      <c r="D1108" s="220">
        <f>+Datos!D1099</f>
        <v>30</v>
      </c>
      <c r="E1108" s="221">
        <f>+Datos!E1099</f>
        <v>0</v>
      </c>
      <c r="F1108" s="222">
        <f>+Datos!F1099</f>
        <v>5.3171327089422338</v>
      </c>
      <c r="G1108" s="223">
        <f>+Datos!G1099</f>
        <v>1</v>
      </c>
      <c r="H1108" s="224">
        <f t="shared" si="207"/>
        <v>5.3171327089422338</v>
      </c>
      <c r="I1108" s="225">
        <f t="shared" si="208"/>
        <v>-5.3171327089422338</v>
      </c>
      <c r="J1108" s="226">
        <f t="shared" si="209"/>
        <v>181.07620245027513</v>
      </c>
      <c r="K1108" s="227">
        <f t="shared" si="204"/>
        <v>214.75802063209332</v>
      </c>
      <c r="L1108" s="226">
        <f t="shared" si="215"/>
        <v>-5.24197936790668</v>
      </c>
      <c r="M1108" s="228">
        <f t="shared" si="213"/>
        <v>5.24197936790668</v>
      </c>
      <c r="N1108" s="229">
        <f t="shared" si="214"/>
        <v>7.5153341035553822E-2</v>
      </c>
      <c r="O1108" s="229">
        <f t="shared" si="210"/>
        <v>0</v>
      </c>
      <c r="P1108" s="229">
        <f t="shared" si="211"/>
        <v>-7.5153341035553822E-2</v>
      </c>
      <c r="Q1108" s="230">
        <f t="shared" si="205"/>
        <v>100.75802063209332</v>
      </c>
      <c r="R1108" s="231">
        <f t="shared" si="206"/>
        <v>214.75802063209332</v>
      </c>
      <c r="S1108" s="3"/>
      <c r="T1108" s="3"/>
      <c r="U1108" s="3"/>
      <c r="V1108" s="3"/>
      <c r="W1108" s="233">
        <f t="shared" si="212"/>
        <v>40177</v>
      </c>
    </row>
    <row r="1109" spans="1:23" s="234" customFormat="1" x14ac:dyDescent="0.25">
      <c r="A1109" s="3"/>
      <c r="B1109" s="218">
        <f>+Datos!B1100</f>
        <v>2009</v>
      </c>
      <c r="C1109" s="219">
        <f>+Datos!C1100</f>
        <v>12</v>
      </c>
      <c r="D1109" s="220">
        <f>+Datos!D1100</f>
        <v>31</v>
      </c>
      <c r="E1109" s="221">
        <f>+Datos!E1100</f>
        <v>1.13140416</v>
      </c>
      <c r="F1109" s="222">
        <f>+Datos!F1101</f>
        <v>6.0554107200174849</v>
      </c>
      <c r="G1109" s="223">
        <f>+Datos!G1100</f>
        <v>1</v>
      </c>
      <c r="H1109" s="224">
        <f t="shared" si="207"/>
        <v>6.0554107200174849</v>
      </c>
      <c r="I1109" s="225">
        <f t="shared" si="208"/>
        <v>-4.9240065600174852</v>
      </c>
      <c r="J1109" s="226">
        <f t="shared" si="209"/>
        <v>176.35341232483125</v>
      </c>
      <c r="K1109" s="227">
        <f t="shared" si="204"/>
        <v>210.03523050664944</v>
      </c>
      <c r="L1109" s="226">
        <f t="shared" si="215"/>
        <v>-4.7227901254438791</v>
      </c>
      <c r="M1109" s="228">
        <f t="shared" si="213"/>
        <v>5.8541942854438789</v>
      </c>
      <c r="N1109" s="229">
        <f t="shared" si="214"/>
        <v>0.20121643457360605</v>
      </c>
      <c r="O1109" s="229">
        <f t="shared" si="210"/>
        <v>0</v>
      </c>
      <c r="P1109" s="229">
        <f t="shared" si="211"/>
        <v>-0.20121643457360605</v>
      </c>
      <c r="Q1109" s="230">
        <f t="shared" si="205"/>
        <v>96.035230506649441</v>
      </c>
      <c r="R1109" s="231">
        <f t="shared" si="206"/>
        <v>210.03523050664944</v>
      </c>
      <c r="S1109" s="242">
        <f>SUM(M1109:M1139)</f>
        <v>141.33876336399899</v>
      </c>
      <c r="T1109" s="3"/>
      <c r="U1109" s="3"/>
      <c r="V1109" s="3"/>
      <c r="W1109" s="233">
        <f t="shared" si="212"/>
        <v>40178</v>
      </c>
    </row>
    <row r="1110" spans="1:23" s="234" customFormat="1" x14ac:dyDescent="0.25">
      <c r="A1110" s="3"/>
      <c r="B1110" s="218">
        <f>+Datos!B1101</f>
        <v>2010</v>
      </c>
      <c r="C1110" s="219">
        <f>+Datos!C1101</f>
        <v>1</v>
      </c>
      <c r="D1110" s="220">
        <f>+Datos!D1101</f>
        <v>1</v>
      </c>
      <c r="E1110" s="221">
        <f>+Datos!E1101</f>
        <v>0</v>
      </c>
      <c r="F1110" s="222">
        <f>+Datos!F1102</f>
        <v>6.0653535715409959</v>
      </c>
      <c r="G1110" s="223">
        <f>+Datos!G1101</f>
        <v>1</v>
      </c>
      <c r="H1110" s="224">
        <f t="shared" si="207"/>
        <v>6.0653535715409959</v>
      </c>
      <c r="I1110" s="225">
        <f t="shared" si="208"/>
        <v>-6.0653535715409959</v>
      </c>
      <c r="J1110" s="226">
        <f t="shared" si="209"/>
        <v>170.70488837781312</v>
      </c>
      <c r="K1110" s="227">
        <f t="shared" si="204"/>
        <v>204.38670655963131</v>
      </c>
      <c r="L1110" s="226">
        <f t="shared" si="215"/>
        <v>-5.6485239470181341</v>
      </c>
      <c r="M1110" s="228">
        <f t="shared" si="213"/>
        <v>5.6485239470181341</v>
      </c>
      <c r="N1110" s="229">
        <f t="shared" si="214"/>
        <v>0.41682962452286176</v>
      </c>
      <c r="O1110" s="229">
        <f t="shared" si="210"/>
        <v>0</v>
      </c>
      <c r="P1110" s="229">
        <f t="shared" si="211"/>
        <v>-0.41682962452286176</v>
      </c>
      <c r="Q1110" s="230">
        <f t="shared" si="205"/>
        <v>90.386706559631307</v>
      </c>
      <c r="R1110" s="231">
        <f t="shared" si="206"/>
        <v>204.38670655963131</v>
      </c>
      <c r="S1110" s="3"/>
      <c r="T1110" s="3"/>
      <c r="U1110" s="3"/>
      <c r="V1110" s="3"/>
      <c r="W1110" s="233">
        <f t="shared" si="212"/>
        <v>40179</v>
      </c>
    </row>
    <row r="1111" spans="1:23" s="234" customFormat="1" x14ac:dyDescent="0.25">
      <c r="A1111" s="3"/>
      <c r="B1111" s="218">
        <f>+Datos!B1102</f>
        <v>2010</v>
      </c>
      <c r="C1111" s="219">
        <f>+Datos!C1102</f>
        <v>1</v>
      </c>
      <c r="D1111" s="220">
        <f>+Datos!D1102</f>
        <v>2</v>
      </c>
      <c r="E1111" s="221">
        <f>+Datos!E1102</f>
        <v>7.0879049299999997</v>
      </c>
      <c r="F1111" s="222">
        <f>+Datos!F1103</f>
        <v>6.0741329576863645</v>
      </c>
      <c r="G1111" s="223">
        <f>+Datos!G1102</f>
        <v>1</v>
      </c>
      <c r="H1111" s="224">
        <f t="shared" si="207"/>
        <v>6.0741329576863645</v>
      </c>
      <c r="I1111" s="225">
        <f t="shared" si="208"/>
        <v>1.0137719723136351</v>
      </c>
      <c r="J1111" s="226">
        <f t="shared" si="209"/>
        <v>171.71866035012675</v>
      </c>
      <c r="K1111" s="227">
        <f t="shared" si="204"/>
        <v>205.40047853194494</v>
      </c>
      <c r="L1111" s="226">
        <f t="shared" si="215"/>
        <v>1.0137719723136343</v>
      </c>
      <c r="M1111" s="228">
        <f t="shared" si="213"/>
        <v>6.0741329576863645</v>
      </c>
      <c r="N1111" s="229">
        <f t="shared" si="214"/>
        <v>0</v>
      </c>
      <c r="O1111" s="229">
        <f t="shared" si="210"/>
        <v>0</v>
      </c>
      <c r="P1111" s="229">
        <f t="shared" si="211"/>
        <v>0</v>
      </c>
      <c r="Q1111" s="230">
        <f t="shared" si="205"/>
        <v>91.400478531944941</v>
      </c>
      <c r="R1111" s="231">
        <f t="shared" si="206"/>
        <v>205.40047853194494</v>
      </c>
      <c r="S1111" s="3"/>
      <c r="T1111" s="3"/>
      <c r="U1111" s="3"/>
      <c r="V1111" s="3"/>
      <c r="W1111" s="233">
        <f t="shared" si="212"/>
        <v>40180</v>
      </c>
    </row>
    <row r="1112" spans="1:23" s="234" customFormat="1" x14ac:dyDescent="0.25">
      <c r="A1112" s="3"/>
      <c r="B1112" s="218">
        <f>+Datos!B1103</f>
        <v>2010</v>
      </c>
      <c r="C1112" s="219">
        <f>+Datos!C1103</f>
        <v>1</v>
      </c>
      <c r="D1112" s="220">
        <f>+Datos!D1103</f>
        <v>3</v>
      </c>
      <c r="E1112" s="221">
        <f>+Datos!E1103</f>
        <v>0</v>
      </c>
      <c r="F1112" s="222">
        <f>+Datos!F1104</f>
        <v>6.0817685881011112</v>
      </c>
      <c r="G1112" s="223">
        <f>+Datos!G1103</f>
        <v>1</v>
      </c>
      <c r="H1112" s="224">
        <f t="shared" si="207"/>
        <v>6.0817685881011112</v>
      </c>
      <c r="I1112" s="225">
        <f t="shared" si="208"/>
        <v>-6.0817685881011112</v>
      </c>
      <c r="J1112" s="226">
        <f t="shared" si="209"/>
        <v>166.20394195990031</v>
      </c>
      <c r="K1112" s="227">
        <f t="shared" si="204"/>
        <v>199.88576014171849</v>
      </c>
      <c r="L1112" s="226">
        <f t="shared" si="215"/>
        <v>-5.5147183902264487</v>
      </c>
      <c r="M1112" s="228">
        <f t="shared" si="213"/>
        <v>5.5147183902264487</v>
      </c>
      <c r="N1112" s="229">
        <f t="shared" si="214"/>
        <v>0.56705019787466249</v>
      </c>
      <c r="O1112" s="229">
        <f t="shared" si="210"/>
        <v>0</v>
      </c>
      <c r="P1112" s="229">
        <f t="shared" si="211"/>
        <v>-0.56705019787466249</v>
      </c>
      <c r="Q1112" s="230">
        <f t="shared" si="205"/>
        <v>85.885760141718492</v>
      </c>
      <c r="R1112" s="231">
        <f t="shared" si="206"/>
        <v>199.88576014171849</v>
      </c>
      <c r="S1112" s="3"/>
      <c r="T1112" s="3"/>
      <c r="U1112" s="3"/>
      <c r="V1112" s="3"/>
      <c r="W1112" s="233">
        <f t="shared" si="212"/>
        <v>40181</v>
      </c>
    </row>
    <row r="1113" spans="1:23" s="234" customFormat="1" x14ac:dyDescent="0.25">
      <c r="A1113" s="3"/>
      <c r="B1113" s="218">
        <f>+Datos!B1104</f>
        <v>2010</v>
      </c>
      <c r="C1113" s="219">
        <f>+Datos!C1104</f>
        <v>1</v>
      </c>
      <c r="D1113" s="220">
        <f>+Datos!D1104</f>
        <v>4</v>
      </c>
      <c r="E1113" s="221">
        <f>+Datos!E1104</f>
        <v>0</v>
      </c>
      <c r="F1113" s="222">
        <f>+Datos!F1105</f>
        <v>6.0882800548231222</v>
      </c>
      <c r="G1113" s="223">
        <f>+Datos!G1104</f>
        <v>1</v>
      </c>
      <c r="H1113" s="224">
        <f t="shared" si="207"/>
        <v>6.0882800548231222</v>
      </c>
      <c r="I1113" s="225">
        <f t="shared" si="208"/>
        <v>-6.0882800548231222</v>
      </c>
      <c r="J1113" s="226">
        <f t="shared" si="209"/>
        <v>160.8607060288526</v>
      </c>
      <c r="K1113" s="227">
        <f t="shared" si="204"/>
        <v>194.54252421067079</v>
      </c>
      <c r="L1113" s="226">
        <f t="shared" si="215"/>
        <v>-5.3432359310477011</v>
      </c>
      <c r="M1113" s="228">
        <f t="shared" si="213"/>
        <v>5.3432359310477011</v>
      </c>
      <c r="N1113" s="229">
        <f t="shared" si="214"/>
        <v>0.74504412377542106</v>
      </c>
      <c r="O1113" s="229">
        <f t="shared" si="210"/>
        <v>0</v>
      </c>
      <c r="P1113" s="229">
        <f t="shared" si="211"/>
        <v>-0.74504412377542106</v>
      </c>
      <c r="Q1113" s="230">
        <f t="shared" si="205"/>
        <v>80.542524210670791</v>
      </c>
      <c r="R1113" s="231">
        <f t="shared" si="206"/>
        <v>194.54252421067079</v>
      </c>
      <c r="S1113" s="3"/>
      <c r="T1113" s="3"/>
      <c r="U1113" s="3"/>
      <c r="V1113" s="3"/>
      <c r="W1113" s="233">
        <f t="shared" si="212"/>
        <v>40182</v>
      </c>
    </row>
    <row r="1114" spans="1:23" s="234" customFormat="1" x14ac:dyDescent="0.25">
      <c r="A1114" s="3"/>
      <c r="B1114" s="218">
        <f>+Datos!B1105</f>
        <v>2010</v>
      </c>
      <c r="C1114" s="219">
        <f>+Datos!C1105</f>
        <v>1</v>
      </c>
      <c r="D1114" s="220">
        <f>+Datos!D1105</f>
        <v>5</v>
      </c>
      <c r="E1114" s="221">
        <f>+Datos!E1105</f>
        <v>0</v>
      </c>
      <c r="F1114" s="222">
        <f>+Datos!F1106</f>
        <v>6.0936868322806506</v>
      </c>
      <c r="G1114" s="223">
        <f>+Datos!G1105</f>
        <v>1</v>
      </c>
      <c r="H1114" s="224">
        <f t="shared" si="207"/>
        <v>6.0936868322806506</v>
      </c>
      <c r="I1114" s="225">
        <f t="shared" si="208"/>
        <v>-6.0936868322806506</v>
      </c>
      <c r="J1114" s="226">
        <f t="shared" si="209"/>
        <v>155.68473014525765</v>
      </c>
      <c r="K1114" s="227">
        <f t="shared" si="204"/>
        <v>189.36654832707583</v>
      </c>
      <c r="L1114" s="226">
        <f t="shared" si="215"/>
        <v>-5.1759758835949583</v>
      </c>
      <c r="M1114" s="228">
        <f t="shared" si="213"/>
        <v>5.1759758835949583</v>
      </c>
      <c r="N1114" s="229">
        <f t="shared" si="214"/>
        <v>0.91771094868569225</v>
      </c>
      <c r="O1114" s="229">
        <f t="shared" si="210"/>
        <v>0</v>
      </c>
      <c r="P1114" s="229">
        <f t="shared" si="211"/>
        <v>-0.91771094868569225</v>
      </c>
      <c r="Q1114" s="230">
        <f t="shared" si="205"/>
        <v>75.366548327075833</v>
      </c>
      <c r="R1114" s="231">
        <f t="shared" si="206"/>
        <v>189.36654832707583</v>
      </c>
      <c r="S1114" s="3"/>
      <c r="T1114" s="3"/>
      <c r="U1114" s="3"/>
      <c r="V1114" s="3"/>
      <c r="W1114" s="233">
        <f t="shared" si="212"/>
        <v>40183</v>
      </c>
    </row>
    <row r="1115" spans="1:23" s="234" customFormat="1" x14ac:dyDescent="0.25">
      <c r="A1115" s="3"/>
      <c r="B1115" s="218">
        <f>+Datos!B1106</f>
        <v>2010</v>
      </c>
      <c r="C1115" s="219">
        <f>+Datos!C1106</f>
        <v>1</v>
      </c>
      <c r="D1115" s="220">
        <f>+Datos!D1106</f>
        <v>6</v>
      </c>
      <c r="E1115" s="221">
        <f>+Datos!E1106</f>
        <v>9.9739980700000004</v>
      </c>
      <c r="F1115" s="222">
        <f>+Datos!F1107</f>
        <v>6.0980082772923199</v>
      </c>
      <c r="G1115" s="223">
        <f>+Datos!G1106</f>
        <v>1</v>
      </c>
      <c r="H1115" s="224">
        <f t="shared" si="207"/>
        <v>6.0980082772923199</v>
      </c>
      <c r="I1115" s="225">
        <f t="shared" si="208"/>
        <v>3.8759897927076805</v>
      </c>
      <c r="J1115" s="226">
        <f t="shared" si="209"/>
        <v>159.56071993796533</v>
      </c>
      <c r="K1115" s="227">
        <f t="shared" si="204"/>
        <v>193.24253811978352</v>
      </c>
      <c r="L1115" s="226">
        <f t="shared" si="215"/>
        <v>3.875989792707685</v>
      </c>
      <c r="M1115" s="228">
        <f t="shared" si="213"/>
        <v>6.0980082772923199</v>
      </c>
      <c r="N1115" s="229">
        <f t="shared" si="214"/>
        <v>0</v>
      </c>
      <c r="O1115" s="229">
        <f t="shared" si="210"/>
        <v>0</v>
      </c>
      <c r="P1115" s="229">
        <f t="shared" si="211"/>
        <v>0</v>
      </c>
      <c r="Q1115" s="230">
        <f t="shared" si="205"/>
        <v>79.242538119783518</v>
      </c>
      <c r="R1115" s="231">
        <f t="shared" si="206"/>
        <v>193.24253811978352</v>
      </c>
      <c r="S1115" s="3"/>
      <c r="T1115" s="3"/>
      <c r="U1115" s="3"/>
      <c r="V1115" s="3"/>
      <c r="W1115" s="233">
        <f t="shared" si="212"/>
        <v>40184</v>
      </c>
    </row>
    <row r="1116" spans="1:23" s="234" customFormat="1" x14ac:dyDescent="0.25">
      <c r="A1116" s="3"/>
      <c r="B1116" s="218">
        <f>+Datos!B1107</f>
        <v>2010</v>
      </c>
      <c r="C1116" s="219">
        <f>+Datos!C1107</f>
        <v>1</v>
      </c>
      <c r="D1116" s="220">
        <f>+Datos!D1107</f>
        <v>7</v>
      </c>
      <c r="E1116" s="221">
        <f>+Datos!E1107</f>
        <v>0</v>
      </c>
      <c r="F1116" s="222">
        <f>+Datos!F1108</f>
        <v>6.1012636290671196</v>
      </c>
      <c r="G1116" s="223">
        <f>+Datos!G1107</f>
        <v>1</v>
      </c>
      <c r="H1116" s="224">
        <f t="shared" si="207"/>
        <v>6.1012636290671196</v>
      </c>
      <c r="I1116" s="225">
        <f t="shared" si="208"/>
        <v>-6.1012636290671196</v>
      </c>
      <c r="J1116" s="226">
        <f t="shared" si="209"/>
        <v>154.42029362310214</v>
      </c>
      <c r="K1116" s="227">
        <f t="shared" si="204"/>
        <v>188.10211180492033</v>
      </c>
      <c r="L1116" s="226">
        <f t="shared" si="215"/>
        <v>-5.1404263148631912</v>
      </c>
      <c r="M1116" s="228">
        <f t="shared" si="213"/>
        <v>5.1404263148631912</v>
      </c>
      <c r="N1116" s="229">
        <f t="shared" si="214"/>
        <v>0.96083731420392837</v>
      </c>
      <c r="O1116" s="229">
        <f t="shared" si="210"/>
        <v>0</v>
      </c>
      <c r="P1116" s="229">
        <f t="shared" si="211"/>
        <v>-0.96083731420392837</v>
      </c>
      <c r="Q1116" s="230">
        <f t="shared" si="205"/>
        <v>74.102111804920327</v>
      </c>
      <c r="R1116" s="231">
        <f t="shared" si="206"/>
        <v>188.10211180492033</v>
      </c>
      <c r="S1116" s="3"/>
      <c r="T1116" s="3"/>
      <c r="U1116" s="3"/>
      <c r="V1116" s="3"/>
      <c r="W1116" s="233">
        <f t="shared" si="212"/>
        <v>40185</v>
      </c>
    </row>
    <row r="1117" spans="1:23" s="234" customFormat="1" x14ac:dyDescent="0.25">
      <c r="A1117" s="3"/>
      <c r="B1117" s="218">
        <f>+Datos!B1108</f>
        <v>2010</v>
      </c>
      <c r="C1117" s="219">
        <f>+Datos!C1108</f>
        <v>1</v>
      </c>
      <c r="D1117" s="220">
        <f>+Datos!D1108</f>
        <v>8</v>
      </c>
      <c r="E1117" s="221">
        <f>+Datos!E1108</f>
        <v>0</v>
      </c>
      <c r="F1117" s="222">
        <f>+Datos!F1109</f>
        <v>6.103472009204407</v>
      </c>
      <c r="G1117" s="223">
        <f>+Datos!G1108</f>
        <v>1</v>
      </c>
      <c r="H1117" s="224">
        <f t="shared" si="207"/>
        <v>6.103472009204407</v>
      </c>
      <c r="I1117" s="225">
        <f t="shared" si="208"/>
        <v>-6.103472009204407</v>
      </c>
      <c r="J1117" s="226">
        <f t="shared" si="209"/>
        <v>149.44370054032677</v>
      </c>
      <c r="K1117" s="227">
        <f t="shared" si="204"/>
        <v>183.12551872214496</v>
      </c>
      <c r="L1117" s="226">
        <f t="shared" si="215"/>
        <v>-4.9765930827753664</v>
      </c>
      <c r="M1117" s="228">
        <f t="shared" si="213"/>
        <v>4.9765930827753664</v>
      </c>
      <c r="N1117" s="229">
        <f t="shared" si="214"/>
        <v>1.1268789264290406</v>
      </c>
      <c r="O1117" s="229">
        <f t="shared" si="210"/>
        <v>0</v>
      </c>
      <c r="P1117" s="229">
        <f t="shared" si="211"/>
        <v>-1.1268789264290406</v>
      </c>
      <c r="Q1117" s="230">
        <f t="shared" si="205"/>
        <v>69.12551872214496</v>
      </c>
      <c r="R1117" s="231">
        <f t="shared" si="206"/>
        <v>183.12551872214496</v>
      </c>
      <c r="S1117" s="3"/>
      <c r="T1117" s="3"/>
      <c r="U1117" s="3"/>
      <c r="V1117" s="3"/>
      <c r="W1117" s="233">
        <f t="shared" si="212"/>
        <v>40186</v>
      </c>
    </row>
    <row r="1118" spans="1:23" s="234" customFormat="1" x14ac:dyDescent="0.25">
      <c r="A1118" s="3"/>
      <c r="B1118" s="218">
        <f>+Datos!B1109</f>
        <v>2010</v>
      </c>
      <c r="C1118" s="219">
        <f>+Datos!C1109</f>
        <v>1</v>
      </c>
      <c r="D1118" s="220">
        <f>+Datos!D1109</f>
        <v>9</v>
      </c>
      <c r="E1118" s="221">
        <f>+Datos!E1109</f>
        <v>0</v>
      </c>
      <c r="F1118" s="222">
        <f>+Datos!F1110</f>
        <v>6.104652421693908</v>
      </c>
      <c r="G1118" s="223">
        <f>+Datos!G1109</f>
        <v>1</v>
      </c>
      <c r="H1118" s="224">
        <f t="shared" si="207"/>
        <v>6.104652421693908</v>
      </c>
      <c r="I1118" s="225">
        <f t="shared" si="208"/>
        <v>-6.104652421693908</v>
      </c>
      <c r="J1118" s="226">
        <f t="shared" si="209"/>
        <v>144.62657475270558</v>
      </c>
      <c r="K1118" s="227">
        <f t="shared" si="204"/>
        <v>178.30839293452377</v>
      </c>
      <c r="L1118" s="226">
        <f t="shared" si="215"/>
        <v>-4.8171257876211939</v>
      </c>
      <c r="M1118" s="228">
        <f t="shared" si="213"/>
        <v>4.8171257876211939</v>
      </c>
      <c r="N1118" s="229">
        <f t="shared" si="214"/>
        <v>1.2875266340727141</v>
      </c>
      <c r="O1118" s="229">
        <f t="shared" si="210"/>
        <v>0</v>
      </c>
      <c r="P1118" s="229">
        <f t="shared" si="211"/>
        <v>-1.2875266340727141</v>
      </c>
      <c r="Q1118" s="230">
        <f t="shared" si="205"/>
        <v>64.308392934523766</v>
      </c>
      <c r="R1118" s="231">
        <f t="shared" si="206"/>
        <v>178.30839293452377</v>
      </c>
      <c r="S1118" s="3"/>
      <c r="T1118" s="3"/>
      <c r="U1118" s="3"/>
      <c r="V1118" s="3"/>
      <c r="W1118" s="233">
        <f t="shared" si="212"/>
        <v>40187</v>
      </c>
    </row>
    <row r="1119" spans="1:23" s="234" customFormat="1" x14ac:dyDescent="0.25">
      <c r="A1119" s="3"/>
      <c r="B1119" s="218">
        <f>+Datos!B1110</f>
        <v>2010</v>
      </c>
      <c r="C1119" s="219">
        <f>+Datos!C1110</f>
        <v>1</v>
      </c>
      <c r="D1119" s="220">
        <f>+Datos!D1110</f>
        <v>10</v>
      </c>
      <c r="E1119" s="221">
        <f>+Datos!E1110</f>
        <v>1.6977016899999999</v>
      </c>
      <c r="F1119" s="222">
        <f>+Datos!F1111</f>
        <v>6.104823752915717</v>
      </c>
      <c r="G1119" s="223">
        <f>+Datos!G1110</f>
        <v>1</v>
      </c>
      <c r="H1119" s="224">
        <f t="shared" si="207"/>
        <v>6.104823752915717</v>
      </c>
      <c r="I1119" s="225">
        <f t="shared" si="208"/>
        <v>-4.4071220629157173</v>
      </c>
      <c r="J1119" s="226">
        <f t="shared" si="209"/>
        <v>141.24575729528931</v>
      </c>
      <c r="K1119" s="227">
        <f t="shared" si="204"/>
        <v>174.9275754771075</v>
      </c>
      <c r="L1119" s="226">
        <f t="shared" si="215"/>
        <v>-3.3808174574162706</v>
      </c>
      <c r="M1119" s="228">
        <f t="shared" si="213"/>
        <v>5.0785191474162703</v>
      </c>
      <c r="N1119" s="229">
        <f t="shared" si="214"/>
        <v>1.0263046054994467</v>
      </c>
      <c r="O1119" s="229">
        <f t="shared" si="210"/>
        <v>0</v>
      </c>
      <c r="P1119" s="229">
        <f t="shared" si="211"/>
        <v>-1.0263046054994467</v>
      </c>
      <c r="Q1119" s="230">
        <f t="shared" si="205"/>
        <v>60.927575477107496</v>
      </c>
      <c r="R1119" s="231">
        <f t="shared" si="206"/>
        <v>174.9275754771075</v>
      </c>
      <c r="S1119" s="3"/>
      <c r="T1119" s="3"/>
      <c r="U1119" s="3"/>
      <c r="V1119" s="3"/>
      <c r="W1119" s="233">
        <f t="shared" si="212"/>
        <v>40188</v>
      </c>
    </row>
    <row r="1120" spans="1:23" s="234" customFormat="1" x14ac:dyDescent="0.25">
      <c r="A1120" s="3"/>
      <c r="B1120" s="218">
        <f>+Datos!B1111</f>
        <v>2010</v>
      </c>
      <c r="C1120" s="219">
        <f>+Datos!C1111</f>
        <v>1</v>
      </c>
      <c r="D1120" s="220">
        <f>+Datos!D1111</f>
        <v>11</v>
      </c>
      <c r="E1120" s="221">
        <f>+Datos!E1111</f>
        <v>17.825870500000001</v>
      </c>
      <c r="F1120" s="222">
        <f>+Datos!F1112</f>
        <v>6.1040047716402945</v>
      </c>
      <c r="G1120" s="223">
        <f>+Datos!G1111</f>
        <v>1</v>
      </c>
      <c r="H1120" s="224">
        <f t="shared" si="207"/>
        <v>6.1040047716402945</v>
      </c>
      <c r="I1120" s="225">
        <f t="shared" si="208"/>
        <v>11.721865728359706</v>
      </c>
      <c r="J1120" s="226">
        <f t="shared" si="209"/>
        <v>152.96762302364903</v>
      </c>
      <c r="K1120" s="227">
        <f t="shared" si="204"/>
        <v>186.64944120546721</v>
      </c>
      <c r="L1120" s="226">
        <f t="shared" si="215"/>
        <v>11.721865728359717</v>
      </c>
      <c r="M1120" s="228">
        <f t="shared" si="213"/>
        <v>6.1040047716402945</v>
      </c>
      <c r="N1120" s="229">
        <f t="shared" si="214"/>
        <v>0</v>
      </c>
      <c r="O1120" s="229">
        <f t="shared" si="210"/>
        <v>0</v>
      </c>
      <c r="P1120" s="229">
        <f t="shared" si="211"/>
        <v>0</v>
      </c>
      <c r="Q1120" s="230">
        <f t="shared" si="205"/>
        <v>72.649441205467213</v>
      </c>
      <c r="R1120" s="231">
        <f t="shared" si="206"/>
        <v>186.64944120546721</v>
      </c>
      <c r="S1120" s="3"/>
      <c r="T1120" s="3"/>
      <c r="U1120" s="3"/>
      <c r="V1120" s="3"/>
      <c r="W1120" s="233">
        <f t="shared" si="212"/>
        <v>40189</v>
      </c>
    </row>
    <row r="1121" spans="1:23" s="234" customFormat="1" x14ac:dyDescent="0.25">
      <c r="A1121" s="3"/>
      <c r="B1121" s="218">
        <f>+Datos!B1112</f>
        <v>2010</v>
      </c>
      <c r="C1121" s="219">
        <f>+Datos!C1112</f>
        <v>1</v>
      </c>
      <c r="D1121" s="220">
        <f>+Datos!D1112</f>
        <v>12</v>
      </c>
      <c r="E1121" s="221">
        <f>+Datos!E1112</f>
        <v>0</v>
      </c>
      <c r="F1121" s="222">
        <f>+Datos!F1113</f>
        <v>6.1022141290284697</v>
      </c>
      <c r="G1121" s="223">
        <f>+Datos!G1112</f>
        <v>1</v>
      </c>
      <c r="H1121" s="224">
        <f t="shared" si="207"/>
        <v>6.1022141290284697</v>
      </c>
      <c r="I1121" s="225">
        <f t="shared" si="208"/>
        <v>-6.1022141290284697</v>
      </c>
      <c r="J1121" s="226">
        <f t="shared" si="209"/>
        <v>148.03884544909545</v>
      </c>
      <c r="K1121" s="227">
        <f t="shared" si="204"/>
        <v>181.72066363091363</v>
      </c>
      <c r="L1121" s="226">
        <f t="shared" si="215"/>
        <v>-4.9287775745535782</v>
      </c>
      <c r="M1121" s="228">
        <f t="shared" si="213"/>
        <v>4.9287775745535782</v>
      </c>
      <c r="N1121" s="229">
        <f t="shared" si="214"/>
        <v>1.1734365544748915</v>
      </c>
      <c r="O1121" s="229">
        <f t="shared" si="210"/>
        <v>0</v>
      </c>
      <c r="P1121" s="229">
        <f t="shared" si="211"/>
        <v>-1.1734365544748915</v>
      </c>
      <c r="Q1121" s="230">
        <f t="shared" si="205"/>
        <v>67.720663630913634</v>
      </c>
      <c r="R1121" s="231">
        <f t="shared" si="206"/>
        <v>181.72066363091363</v>
      </c>
      <c r="S1121" s="3"/>
      <c r="T1121" s="3"/>
      <c r="U1121" s="3"/>
      <c r="V1121" s="3"/>
      <c r="W1121" s="233">
        <f t="shared" si="212"/>
        <v>40190</v>
      </c>
    </row>
    <row r="1122" spans="1:23" s="234" customFormat="1" x14ac:dyDescent="0.25">
      <c r="A1122" s="3"/>
      <c r="B1122" s="218">
        <f>+Datos!B1113</f>
        <v>2010</v>
      </c>
      <c r="C1122" s="219">
        <f>+Datos!C1113</f>
        <v>1</v>
      </c>
      <c r="D1122" s="220">
        <f>+Datos!D1113</f>
        <v>13</v>
      </c>
      <c r="E1122" s="221">
        <f>+Datos!E1113</f>
        <v>0</v>
      </c>
      <c r="F1122" s="222">
        <f>+Datos!F1114</f>
        <v>6.0994703586314403</v>
      </c>
      <c r="G1122" s="223">
        <f>+Datos!G1113</f>
        <v>1</v>
      </c>
      <c r="H1122" s="224">
        <f t="shared" si="207"/>
        <v>6.0994703586314403</v>
      </c>
      <c r="I1122" s="225">
        <f t="shared" si="208"/>
        <v>-6.0994703586314403</v>
      </c>
      <c r="J1122" s="226">
        <f t="shared" si="209"/>
        <v>143.27098809847428</v>
      </c>
      <c r="K1122" s="227">
        <f t="shared" si="204"/>
        <v>176.95280628029246</v>
      </c>
      <c r="L1122" s="226">
        <f t="shared" si="215"/>
        <v>-4.7678573506211706</v>
      </c>
      <c r="M1122" s="228">
        <f t="shared" si="213"/>
        <v>4.7678573506211706</v>
      </c>
      <c r="N1122" s="229">
        <f t="shared" si="214"/>
        <v>1.3316130080102697</v>
      </c>
      <c r="O1122" s="229">
        <f t="shared" si="210"/>
        <v>0</v>
      </c>
      <c r="P1122" s="229">
        <f t="shared" si="211"/>
        <v>-1.3316130080102697</v>
      </c>
      <c r="Q1122" s="230">
        <f t="shared" si="205"/>
        <v>62.952806280292464</v>
      </c>
      <c r="R1122" s="231">
        <f t="shared" si="206"/>
        <v>176.95280628029246</v>
      </c>
      <c r="S1122" s="3"/>
      <c r="T1122" s="3"/>
      <c r="U1122" s="3"/>
      <c r="V1122" s="3"/>
      <c r="W1122" s="233">
        <f t="shared" si="212"/>
        <v>40191</v>
      </c>
    </row>
    <row r="1123" spans="1:23" s="234" customFormat="1" x14ac:dyDescent="0.25">
      <c r="A1123" s="3"/>
      <c r="B1123" s="218">
        <f>+Datos!B1114</f>
        <v>2010</v>
      </c>
      <c r="C1123" s="219">
        <f>+Datos!C1114</f>
        <v>1</v>
      </c>
      <c r="D1123" s="220">
        <f>+Datos!D1114</f>
        <v>14</v>
      </c>
      <c r="E1123" s="221">
        <f>+Datos!E1114</f>
        <v>0</v>
      </c>
      <c r="F1123" s="222">
        <f>+Datos!F1115</f>
        <v>6.0957918763907708</v>
      </c>
      <c r="G1123" s="223">
        <f>+Datos!G1114</f>
        <v>1</v>
      </c>
      <c r="H1123" s="224">
        <f t="shared" si="207"/>
        <v>6.0957918763907708</v>
      </c>
      <c r="I1123" s="225">
        <f t="shared" si="208"/>
        <v>-6.0957918763907708</v>
      </c>
      <c r="J1123" s="226">
        <f t="shared" si="209"/>
        <v>138.65942569934811</v>
      </c>
      <c r="K1123" s="227">
        <f t="shared" si="204"/>
        <v>172.34124388116629</v>
      </c>
      <c r="L1123" s="226">
        <f t="shared" si="215"/>
        <v>-4.6115623991261714</v>
      </c>
      <c r="M1123" s="228">
        <f t="shared" si="213"/>
        <v>4.6115623991261714</v>
      </c>
      <c r="N1123" s="229">
        <f t="shared" si="214"/>
        <v>1.4842294772645994</v>
      </c>
      <c r="O1123" s="229">
        <f t="shared" si="210"/>
        <v>0</v>
      </c>
      <c r="P1123" s="229">
        <f t="shared" si="211"/>
        <v>-1.4842294772645994</v>
      </c>
      <c r="Q1123" s="230">
        <f t="shared" si="205"/>
        <v>58.341243881166292</v>
      </c>
      <c r="R1123" s="231">
        <f t="shared" si="206"/>
        <v>172.34124388116629</v>
      </c>
      <c r="S1123" s="3"/>
      <c r="T1123" s="3"/>
      <c r="U1123" s="3"/>
      <c r="V1123" s="3"/>
      <c r="W1123" s="233">
        <f t="shared" si="212"/>
        <v>40192</v>
      </c>
    </row>
    <row r="1124" spans="1:23" s="234" customFormat="1" x14ac:dyDescent="0.25">
      <c r="A1124" s="3"/>
      <c r="B1124" s="218">
        <f>+Datos!B1115</f>
        <v>2010</v>
      </c>
      <c r="C1124" s="219">
        <f>+Datos!C1115</f>
        <v>1</v>
      </c>
      <c r="D1124" s="220">
        <f>+Datos!D1115</f>
        <v>15</v>
      </c>
      <c r="E1124" s="221">
        <f>+Datos!E1115</f>
        <v>0</v>
      </c>
      <c r="F1124" s="222">
        <f>+Datos!F1116</f>
        <v>6.0911969806383937</v>
      </c>
      <c r="G1124" s="223">
        <f>+Datos!G1115</f>
        <v>1</v>
      </c>
      <c r="H1124" s="224">
        <f t="shared" si="207"/>
        <v>6.0911969806383937</v>
      </c>
      <c r="I1124" s="225">
        <f t="shared" si="208"/>
        <v>-6.0911969806383937</v>
      </c>
      <c r="J1124" s="226">
        <f t="shared" si="209"/>
        <v>134.19960837910202</v>
      </c>
      <c r="K1124" s="227">
        <f t="shared" si="204"/>
        <v>167.8814265609202</v>
      </c>
      <c r="L1124" s="226">
        <f t="shared" si="215"/>
        <v>-4.4598173202460885</v>
      </c>
      <c r="M1124" s="228">
        <f t="shared" si="213"/>
        <v>4.4598173202460885</v>
      </c>
      <c r="N1124" s="229">
        <f t="shared" si="214"/>
        <v>1.6313796603923052</v>
      </c>
      <c r="O1124" s="229">
        <f t="shared" si="210"/>
        <v>0</v>
      </c>
      <c r="P1124" s="229">
        <f t="shared" si="211"/>
        <v>-1.6313796603923052</v>
      </c>
      <c r="Q1124" s="230">
        <f t="shared" si="205"/>
        <v>53.881426560920204</v>
      </c>
      <c r="R1124" s="231">
        <f t="shared" si="206"/>
        <v>167.8814265609202</v>
      </c>
      <c r="S1124" s="3"/>
      <c r="T1124" s="3"/>
      <c r="U1124" s="3"/>
      <c r="V1124" s="3"/>
      <c r="W1124" s="233">
        <f t="shared" si="212"/>
        <v>40193</v>
      </c>
    </row>
    <row r="1125" spans="1:23" s="234" customFormat="1" x14ac:dyDescent="0.25">
      <c r="A1125" s="3"/>
      <c r="B1125" s="218">
        <f>+Datos!B1116</f>
        <v>2010</v>
      </c>
      <c r="C1125" s="219">
        <f>+Datos!C1116</f>
        <v>1</v>
      </c>
      <c r="D1125" s="220">
        <f>+Datos!D1116</f>
        <v>16</v>
      </c>
      <c r="E1125" s="221">
        <f>+Datos!E1116</f>
        <v>0</v>
      </c>
      <c r="F1125" s="222">
        <f>+Datos!F1117</f>
        <v>6.0857038520966089</v>
      </c>
      <c r="G1125" s="223">
        <f>+Datos!G1116</f>
        <v>1</v>
      </c>
      <c r="H1125" s="224">
        <f t="shared" si="207"/>
        <v>6.0857038520966089</v>
      </c>
      <c r="I1125" s="225">
        <f t="shared" si="208"/>
        <v>-6.0857038520966089</v>
      </c>
      <c r="J1125" s="226">
        <f t="shared" si="209"/>
        <v>129.88706517766889</v>
      </c>
      <c r="K1125" s="227">
        <f t="shared" si="204"/>
        <v>163.56888335948707</v>
      </c>
      <c r="L1125" s="226">
        <f t="shared" si="215"/>
        <v>-4.3125432014331295</v>
      </c>
      <c r="M1125" s="228">
        <f t="shared" si="213"/>
        <v>4.3125432014331295</v>
      </c>
      <c r="N1125" s="229">
        <f t="shared" si="214"/>
        <v>1.7731606506634794</v>
      </c>
      <c r="O1125" s="229">
        <f t="shared" si="210"/>
        <v>0</v>
      </c>
      <c r="P1125" s="229">
        <f t="shared" si="211"/>
        <v>-1.7731606506634794</v>
      </c>
      <c r="Q1125" s="230">
        <f t="shared" si="205"/>
        <v>49.568883359487074</v>
      </c>
      <c r="R1125" s="231">
        <f t="shared" si="206"/>
        <v>163.56888335948707</v>
      </c>
      <c r="S1125" s="3"/>
      <c r="T1125" s="3"/>
      <c r="U1125" s="3"/>
      <c r="V1125" s="3"/>
      <c r="W1125" s="233">
        <f t="shared" si="212"/>
        <v>40194</v>
      </c>
    </row>
    <row r="1126" spans="1:23" s="234" customFormat="1" x14ac:dyDescent="0.25">
      <c r="A1126" s="3"/>
      <c r="B1126" s="218">
        <f>+Datos!B1117</f>
        <v>2010</v>
      </c>
      <c r="C1126" s="219">
        <f>+Datos!C1117</f>
        <v>1</v>
      </c>
      <c r="D1126" s="220">
        <f>+Datos!D1117</f>
        <v>17</v>
      </c>
      <c r="E1126" s="221">
        <f>+Datos!E1117</f>
        <v>0</v>
      </c>
      <c r="F1126" s="222">
        <f>+Datos!F1118</f>
        <v>6.0793305538780871</v>
      </c>
      <c r="G1126" s="223">
        <f>+Datos!G1117</f>
        <v>1</v>
      </c>
      <c r="H1126" s="224">
        <f t="shared" si="207"/>
        <v>6.0793305538780871</v>
      </c>
      <c r="I1126" s="225">
        <f t="shared" si="208"/>
        <v>-6.0793305538780871</v>
      </c>
      <c r="J1126" s="226">
        <f t="shared" si="209"/>
        <v>125.7174070809525</v>
      </c>
      <c r="K1126" s="227">
        <f t="shared" si="204"/>
        <v>159.39922526277067</v>
      </c>
      <c r="L1126" s="226">
        <f t="shared" si="215"/>
        <v>-4.1696580967164039</v>
      </c>
      <c r="M1126" s="228">
        <f t="shared" si="213"/>
        <v>4.1696580967164039</v>
      </c>
      <c r="N1126" s="229">
        <f t="shared" si="214"/>
        <v>1.9096724571616832</v>
      </c>
      <c r="O1126" s="229">
        <f t="shared" si="210"/>
        <v>0</v>
      </c>
      <c r="P1126" s="229">
        <f t="shared" si="211"/>
        <v>-1.9096724571616832</v>
      </c>
      <c r="Q1126" s="230">
        <f t="shared" si="205"/>
        <v>45.39922526277067</v>
      </c>
      <c r="R1126" s="231">
        <f t="shared" si="206"/>
        <v>159.39922526277067</v>
      </c>
      <c r="S1126" s="3"/>
      <c r="T1126" s="3"/>
      <c r="U1126" s="3"/>
      <c r="V1126" s="3"/>
      <c r="W1126" s="233">
        <f t="shared" si="212"/>
        <v>40195</v>
      </c>
    </row>
    <row r="1127" spans="1:23" s="234" customFormat="1" x14ac:dyDescent="0.25">
      <c r="A1127" s="3"/>
      <c r="B1127" s="218">
        <f>+Datos!B1118</f>
        <v>2010</v>
      </c>
      <c r="C1127" s="219">
        <f>+Datos!C1118</f>
        <v>1</v>
      </c>
      <c r="D1127" s="220">
        <f>+Datos!D1118</f>
        <v>18</v>
      </c>
      <c r="E1127" s="221">
        <f>+Datos!E1118</f>
        <v>0</v>
      </c>
      <c r="F1127" s="222">
        <f>+Datos!F1119</f>
        <v>6.0720950314858619</v>
      </c>
      <c r="G1127" s="223">
        <f>+Datos!G1118</f>
        <v>1</v>
      </c>
      <c r="H1127" s="224">
        <f t="shared" si="207"/>
        <v>6.0720950314858619</v>
      </c>
      <c r="I1127" s="225">
        <f t="shared" si="208"/>
        <v>-6.0720950314858619</v>
      </c>
      <c r="J1127" s="226">
        <f t="shared" si="209"/>
        <v>121.68632960650991</v>
      </c>
      <c r="K1127" s="227">
        <f t="shared" si="204"/>
        <v>155.36814778832809</v>
      </c>
      <c r="L1127" s="226">
        <f t="shared" si="215"/>
        <v>-4.0310774744425828</v>
      </c>
      <c r="M1127" s="228">
        <f t="shared" si="213"/>
        <v>4.0310774744425828</v>
      </c>
      <c r="N1127" s="229">
        <f t="shared" si="214"/>
        <v>2.0410175570432791</v>
      </c>
      <c r="O1127" s="229">
        <f t="shared" si="210"/>
        <v>0</v>
      </c>
      <c r="P1127" s="229">
        <f t="shared" si="211"/>
        <v>-2.0410175570432791</v>
      </c>
      <c r="Q1127" s="230">
        <f t="shared" si="205"/>
        <v>41.368147788328088</v>
      </c>
      <c r="R1127" s="231">
        <f t="shared" si="206"/>
        <v>155.36814778832809</v>
      </c>
      <c r="S1127" s="3"/>
      <c r="T1127" s="3"/>
      <c r="U1127" s="3"/>
      <c r="V1127" s="3"/>
      <c r="W1127" s="233">
        <f t="shared" si="212"/>
        <v>40196</v>
      </c>
    </row>
    <row r="1128" spans="1:23" s="234" customFormat="1" x14ac:dyDescent="0.25">
      <c r="A1128" s="3"/>
      <c r="B1128" s="218">
        <f>+Datos!B1119</f>
        <v>2010</v>
      </c>
      <c r="C1128" s="219">
        <f>+Datos!C1119</f>
        <v>1</v>
      </c>
      <c r="D1128" s="220">
        <f>+Datos!D1119</f>
        <v>19</v>
      </c>
      <c r="E1128" s="221">
        <f>+Datos!E1119</f>
        <v>0</v>
      </c>
      <c r="F1128" s="222">
        <f>+Datos!F1120</f>
        <v>6.0640151128133395</v>
      </c>
      <c r="G1128" s="223">
        <f>+Datos!G1119</f>
        <v>1</v>
      </c>
      <c r="H1128" s="224">
        <f t="shared" si="207"/>
        <v>6.0640151128133395</v>
      </c>
      <c r="I1128" s="225">
        <f t="shared" si="208"/>
        <v>-6.0640151128133395</v>
      </c>
      <c r="J1128" s="226">
        <f t="shared" si="209"/>
        <v>117.78961497185824</v>
      </c>
      <c r="K1128" s="227">
        <f t="shared" si="204"/>
        <v>151.47143315367643</v>
      </c>
      <c r="L1128" s="226">
        <f t="shared" si="215"/>
        <v>-3.8967146346516586</v>
      </c>
      <c r="M1128" s="228">
        <f t="shared" si="213"/>
        <v>3.8967146346516586</v>
      </c>
      <c r="N1128" s="229">
        <f t="shared" si="214"/>
        <v>2.1673004781616809</v>
      </c>
      <c r="O1128" s="229">
        <f t="shared" si="210"/>
        <v>0</v>
      </c>
      <c r="P1128" s="229">
        <f t="shared" si="211"/>
        <v>-2.1673004781616809</v>
      </c>
      <c r="Q1128" s="230">
        <f t="shared" si="205"/>
        <v>37.471433153676429</v>
      </c>
      <c r="R1128" s="231">
        <f t="shared" si="206"/>
        <v>151.47143315367643</v>
      </c>
      <c r="S1128" s="3"/>
      <c r="T1128" s="3"/>
      <c r="U1128" s="3"/>
      <c r="V1128" s="3"/>
      <c r="W1128" s="233">
        <f t="shared" si="212"/>
        <v>40197</v>
      </c>
    </row>
    <row r="1129" spans="1:23" s="234" customFormat="1" x14ac:dyDescent="0.25">
      <c r="A1129" s="3"/>
      <c r="B1129" s="218">
        <f>+Datos!B1120</f>
        <v>2010</v>
      </c>
      <c r="C1129" s="219">
        <f>+Datos!C1120</f>
        <v>1</v>
      </c>
      <c r="D1129" s="220">
        <f>+Datos!D1120</f>
        <v>20</v>
      </c>
      <c r="E1129" s="221">
        <f>+Datos!E1120</f>
        <v>0</v>
      </c>
      <c r="F1129" s="222">
        <f>+Datos!F1121</f>
        <v>6.0551085081442908</v>
      </c>
      <c r="G1129" s="223">
        <f>+Datos!G1120</f>
        <v>1</v>
      </c>
      <c r="H1129" s="224">
        <f t="shared" si="207"/>
        <v>6.0551085081442908</v>
      </c>
      <c r="I1129" s="225">
        <f t="shared" si="208"/>
        <v>-6.0551085081442908</v>
      </c>
      <c r="J1129" s="226">
        <f t="shared" si="209"/>
        <v>114.02313387455295</v>
      </c>
      <c r="K1129" s="227">
        <f t="shared" si="204"/>
        <v>147.70495205637113</v>
      </c>
      <c r="L1129" s="226">
        <f t="shared" si="215"/>
        <v>-3.7664810973053022</v>
      </c>
      <c r="M1129" s="228">
        <f t="shared" si="213"/>
        <v>3.7664810973053022</v>
      </c>
      <c r="N1129" s="229">
        <f t="shared" si="214"/>
        <v>2.2886274108389886</v>
      </c>
      <c r="O1129" s="229">
        <f t="shared" si="210"/>
        <v>0</v>
      </c>
      <c r="P1129" s="229">
        <f t="shared" si="211"/>
        <v>-2.2886274108389886</v>
      </c>
      <c r="Q1129" s="230">
        <f t="shared" si="205"/>
        <v>33.704952056371127</v>
      </c>
      <c r="R1129" s="231">
        <f t="shared" si="206"/>
        <v>147.70495205637113</v>
      </c>
      <c r="S1129" s="3"/>
      <c r="T1129" s="3"/>
      <c r="U1129" s="3"/>
      <c r="V1129" s="3"/>
      <c r="W1129" s="233">
        <f t="shared" si="212"/>
        <v>40198</v>
      </c>
    </row>
    <row r="1130" spans="1:23" s="234" customFormat="1" x14ac:dyDescent="0.25">
      <c r="A1130" s="3"/>
      <c r="B1130" s="218">
        <f>+Datos!B1121</f>
        <v>2010</v>
      </c>
      <c r="C1130" s="219">
        <f>+Datos!C1121</f>
        <v>1</v>
      </c>
      <c r="D1130" s="220">
        <f>+Datos!D1121</f>
        <v>21</v>
      </c>
      <c r="E1130" s="221">
        <f>+Datos!E1121</f>
        <v>0</v>
      </c>
      <c r="F1130" s="222">
        <f>+Datos!F1122</f>
        <v>6.0453928101528547</v>
      </c>
      <c r="G1130" s="223">
        <f>+Datos!G1121</f>
        <v>1</v>
      </c>
      <c r="H1130" s="224">
        <f t="shared" si="207"/>
        <v>6.0453928101528547</v>
      </c>
      <c r="I1130" s="225">
        <f t="shared" si="208"/>
        <v>-6.0453928101528547</v>
      </c>
      <c r="J1130" s="226">
        <f t="shared" si="209"/>
        <v>110.38284691195604</v>
      </c>
      <c r="K1130" s="227">
        <f t="shared" si="204"/>
        <v>144.06466509377421</v>
      </c>
      <c r="L1130" s="226">
        <f t="shared" si="215"/>
        <v>-3.6402869625969174</v>
      </c>
      <c r="M1130" s="228">
        <f t="shared" si="213"/>
        <v>3.6402869625969174</v>
      </c>
      <c r="N1130" s="229">
        <f t="shared" si="214"/>
        <v>2.4051058475559373</v>
      </c>
      <c r="O1130" s="229">
        <f t="shared" si="210"/>
        <v>0</v>
      </c>
      <c r="P1130" s="229">
        <f t="shared" si="211"/>
        <v>-2.4051058475559373</v>
      </c>
      <c r="Q1130" s="230">
        <f t="shared" si="205"/>
        <v>30.064665093774209</v>
      </c>
      <c r="R1130" s="231">
        <f t="shared" si="206"/>
        <v>144.06466509377421</v>
      </c>
      <c r="S1130" s="3"/>
      <c r="T1130" s="3"/>
      <c r="U1130" s="3"/>
      <c r="V1130" s="3"/>
      <c r="W1130" s="233">
        <f t="shared" si="212"/>
        <v>40199</v>
      </c>
    </row>
    <row r="1131" spans="1:23" s="234" customFormat="1" x14ac:dyDescent="0.25">
      <c r="A1131" s="3"/>
      <c r="B1131" s="218">
        <f>+Datos!B1122</f>
        <v>2010</v>
      </c>
      <c r="C1131" s="219">
        <f>+Datos!C1122</f>
        <v>1</v>
      </c>
      <c r="D1131" s="220">
        <f>+Datos!D1122</f>
        <v>22</v>
      </c>
      <c r="E1131" s="221">
        <f>+Datos!E1122</f>
        <v>0</v>
      </c>
      <c r="F1131" s="222">
        <f>+Datos!F1123</f>
        <v>6.0348854939035412</v>
      </c>
      <c r="G1131" s="223">
        <f>+Datos!G1122</f>
        <v>1</v>
      </c>
      <c r="H1131" s="224">
        <f t="shared" si="207"/>
        <v>6.0348854939035412</v>
      </c>
      <c r="I1131" s="225">
        <f t="shared" si="208"/>
        <v>-6.0348854939035412</v>
      </c>
      <c r="J1131" s="226">
        <f t="shared" si="209"/>
        <v>106.86480566737882</v>
      </c>
      <c r="K1131" s="227">
        <f t="shared" si="204"/>
        <v>140.546623849197</v>
      </c>
      <c r="L1131" s="226">
        <f t="shared" si="215"/>
        <v>-3.5180412445772049</v>
      </c>
      <c r="M1131" s="228">
        <f t="shared" si="213"/>
        <v>3.5180412445772049</v>
      </c>
      <c r="N1131" s="229">
        <f t="shared" si="214"/>
        <v>2.5168442493263363</v>
      </c>
      <c r="O1131" s="229">
        <f t="shared" si="210"/>
        <v>0</v>
      </c>
      <c r="P1131" s="229">
        <f t="shared" si="211"/>
        <v>-2.5168442493263363</v>
      </c>
      <c r="Q1131" s="230">
        <f t="shared" si="205"/>
        <v>26.546623849197005</v>
      </c>
      <c r="R1131" s="231">
        <f t="shared" si="206"/>
        <v>140.546623849197</v>
      </c>
      <c r="S1131" s="3"/>
      <c r="T1131" s="3"/>
      <c r="U1131" s="3"/>
      <c r="V1131" s="3"/>
      <c r="W1131" s="233">
        <f t="shared" si="212"/>
        <v>40200</v>
      </c>
    </row>
    <row r="1132" spans="1:23" s="234" customFormat="1" x14ac:dyDescent="0.25">
      <c r="A1132" s="3"/>
      <c r="B1132" s="218">
        <f>+Datos!B1123</f>
        <v>2010</v>
      </c>
      <c r="C1132" s="219">
        <f>+Datos!C1123</f>
        <v>1</v>
      </c>
      <c r="D1132" s="220">
        <f>+Datos!D1123</f>
        <v>23</v>
      </c>
      <c r="E1132" s="221">
        <f>+Datos!E1123</f>
        <v>9.5920152699999992</v>
      </c>
      <c r="F1132" s="222">
        <f>+Datos!F1124</f>
        <v>6.0236039168512239</v>
      </c>
      <c r="G1132" s="223">
        <f>+Datos!G1123</f>
        <v>1</v>
      </c>
      <c r="H1132" s="224">
        <f t="shared" si="207"/>
        <v>6.0236039168512239</v>
      </c>
      <c r="I1132" s="225">
        <f t="shared" si="208"/>
        <v>3.5684113531487753</v>
      </c>
      <c r="J1132" s="226">
        <f t="shared" si="209"/>
        <v>110.43321702052759</v>
      </c>
      <c r="K1132" s="227">
        <f t="shared" si="204"/>
        <v>144.11503520234578</v>
      </c>
      <c r="L1132" s="226">
        <f t="shared" si="215"/>
        <v>3.5684113531487753</v>
      </c>
      <c r="M1132" s="228">
        <f t="shared" si="213"/>
        <v>6.0236039168512239</v>
      </c>
      <c r="N1132" s="229">
        <f t="shared" si="214"/>
        <v>0</v>
      </c>
      <c r="O1132" s="229">
        <f t="shared" si="210"/>
        <v>0</v>
      </c>
      <c r="P1132" s="229">
        <f t="shared" si="211"/>
        <v>0</v>
      </c>
      <c r="Q1132" s="230">
        <f t="shared" si="205"/>
        <v>30.11503520234578</v>
      </c>
      <c r="R1132" s="231">
        <f t="shared" si="206"/>
        <v>144.11503520234578</v>
      </c>
      <c r="S1132" s="3"/>
      <c r="T1132" s="3"/>
      <c r="U1132" s="3"/>
      <c r="V1132" s="3"/>
      <c r="W1132" s="233">
        <f t="shared" si="212"/>
        <v>40201</v>
      </c>
    </row>
    <row r="1133" spans="1:23" s="234" customFormat="1" x14ac:dyDescent="0.25">
      <c r="A1133" s="3"/>
      <c r="B1133" s="218">
        <f>+Datos!B1124</f>
        <v>2010</v>
      </c>
      <c r="C1133" s="219">
        <f>+Datos!C1124</f>
        <v>1</v>
      </c>
      <c r="D1133" s="220">
        <f>+Datos!D1124</f>
        <v>24</v>
      </c>
      <c r="E1133" s="221">
        <f>+Datos!E1124</f>
        <v>0</v>
      </c>
      <c r="F1133" s="222">
        <f>+Datos!F1125</f>
        <v>6.0115653188411455</v>
      </c>
      <c r="G1133" s="223">
        <f>+Datos!G1124</f>
        <v>1</v>
      </c>
      <c r="H1133" s="224">
        <f t="shared" si="207"/>
        <v>6.0115653188411455</v>
      </c>
      <c r="I1133" s="225">
        <f t="shared" si="208"/>
        <v>-6.0115653188411455</v>
      </c>
      <c r="J1133" s="226">
        <f t="shared" si="209"/>
        <v>106.92695289607086</v>
      </c>
      <c r="K1133" s="227">
        <f t="shared" si="204"/>
        <v>140.60877107788903</v>
      </c>
      <c r="L1133" s="226">
        <f t="shared" si="215"/>
        <v>-3.5062641244567487</v>
      </c>
      <c r="M1133" s="228">
        <f t="shared" si="213"/>
        <v>3.5062641244567487</v>
      </c>
      <c r="N1133" s="229">
        <f t="shared" si="214"/>
        <v>2.5053011943843968</v>
      </c>
      <c r="O1133" s="229">
        <f t="shared" si="210"/>
        <v>0</v>
      </c>
      <c r="P1133" s="229">
        <f t="shared" si="211"/>
        <v>-2.5053011943843968</v>
      </c>
      <c r="Q1133" s="230">
        <f t="shared" si="205"/>
        <v>26.608771077889031</v>
      </c>
      <c r="R1133" s="231">
        <f t="shared" si="206"/>
        <v>140.60877107788903</v>
      </c>
      <c r="S1133" s="3"/>
      <c r="T1133" s="3"/>
      <c r="U1133" s="3"/>
      <c r="V1133" s="3"/>
      <c r="W1133" s="233">
        <f t="shared" si="212"/>
        <v>40202</v>
      </c>
    </row>
    <row r="1134" spans="1:23" s="234" customFormat="1" x14ac:dyDescent="0.25">
      <c r="A1134" s="3"/>
      <c r="B1134" s="218">
        <f>+Datos!B1125</f>
        <v>2010</v>
      </c>
      <c r="C1134" s="219">
        <f>+Datos!C1125</f>
        <v>1</v>
      </c>
      <c r="D1134" s="220">
        <f>+Datos!D1125</f>
        <v>25</v>
      </c>
      <c r="E1134" s="221">
        <f>+Datos!E1125</f>
        <v>0</v>
      </c>
      <c r="F1134" s="222">
        <f>+Datos!F1126</f>
        <v>5.9987868221089196</v>
      </c>
      <c r="G1134" s="223">
        <f>+Datos!G1125</f>
        <v>1</v>
      </c>
      <c r="H1134" s="224">
        <f t="shared" si="207"/>
        <v>5.9987868221089196</v>
      </c>
      <c r="I1134" s="225">
        <f t="shared" si="208"/>
        <v>-5.9987868221089196</v>
      </c>
      <c r="J1134" s="226">
        <f t="shared" si="209"/>
        <v>103.53911386985408</v>
      </c>
      <c r="K1134" s="227">
        <f t="shared" si="204"/>
        <v>137.22093205167226</v>
      </c>
      <c r="L1134" s="226">
        <f t="shared" si="215"/>
        <v>-3.387839026216767</v>
      </c>
      <c r="M1134" s="228">
        <f t="shared" si="213"/>
        <v>3.387839026216767</v>
      </c>
      <c r="N1134" s="229">
        <f t="shared" si="214"/>
        <v>2.6109477958921525</v>
      </c>
      <c r="O1134" s="229">
        <f t="shared" si="210"/>
        <v>0</v>
      </c>
      <c r="P1134" s="229">
        <f t="shared" si="211"/>
        <v>-2.6109477958921525</v>
      </c>
      <c r="Q1134" s="230">
        <f t="shared" si="205"/>
        <v>23.220932051672264</v>
      </c>
      <c r="R1134" s="231">
        <f t="shared" si="206"/>
        <v>137.22093205167226</v>
      </c>
      <c r="S1134" s="3"/>
      <c r="T1134" s="3"/>
      <c r="U1134" s="3"/>
      <c r="V1134" s="3"/>
      <c r="W1134" s="233">
        <f t="shared" si="212"/>
        <v>40203</v>
      </c>
    </row>
    <row r="1135" spans="1:23" s="234" customFormat="1" x14ac:dyDescent="0.25">
      <c r="A1135" s="3"/>
      <c r="B1135" s="218">
        <f>+Datos!B1126</f>
        <v>2010</v>
      </c>
      <c r="C1135" s="219">
        <f>+Datos!C1126</f>
        <v>1</v>
      </c>
      <c r="D1135" s="220">
        <f>+Datos!D1126</f>
        <v>26</v>
      </c>
      <c r="E1135" s="221">
        <f>+Datos!E1126</f>
        <v>0</v>
      </c>
      <c r="F1135" s="222">
        <f>+Datos!F1127</f>
        <v>5.9852854312805235</v>
      </c>
      <c r="G1135" s="223">
        <f>+Datos!G1126</f>
        <v>1</v>
      </c>
      <c r="H1135" s="224">
        <f t="shared" si="207"/>
        <v>5.9852854312805235</v>
      </c>
      <c r="I1135" s="225">
        <f t="shared" si="208"/>
        <v>-5.9852854312805235</v>
      </c>
      <c r="J1135" s="226">
        <f t="shared" si="209"/>
        <v>100.26587946033725</v>
      </c>
      <c r="K1135" s="227">
        <f t="shared" si="204"/>
        <v>133.94769764215542</v>
      </c>
      <c r="L1135" s="226">
        <f t="shared" si="215"/>
        <v>-3.2732344095168457</v>
      </c>
      <c r="M1135" s="228">
        <f t="shared" si="213"/>
        <v>3.2732344095168457</v>
      </c>
      <c r="N1135" s="229">
        <f t="shared" si="214"/>
        <v>2.7120510217636777</v>
      </c>
      <c r="O1135" s="229">
        <f t="shared" si="210"/>
        <v>0</v>
      </c>
      <c r="P1135" s="229">
        <f t="shared" si="211"/>
        <v>-2.7120510217636777</v>
      </c>
      <c r="Q1135" s="230">
        <f t="shared" si="205"/>
        <v>19.947697642155418</v>
      </c>
      <c r="R1135" s="231">
        <f t="shared" si="206"/>
        <v>133.94769764215542</v>
      </c>
      <c r="S1135" s="3"/>
      <c r="T1135" s="3"/>
      <c r="U1135" s="3"/>
      <c r="V1135" s="3"/>
      <c r="W1135" s="233">
        <f t="shared" si="212"/>
        <v>40204</v>
      </c>
    </row>
    <row r="1136" spans="1:23" s="234" customFormat="1" x14ac:dyDescent="0.25">
      <c r="A1136" s="3"/>
      <c r="B1136" s="218">
        <f>+Datos!B1127</f>
        <v>2010</v>
      </c>
      <c r="C1136" s="219">
        <f>+Datos!C1127</f>
        <v>1</v>
      </c>
      <c r="D1136" s="220">
        <f>+Datos!D1127</f>
        <v>27</v>
      </c>
      <c r="E1136" s="221">
        <f>+Datos!E1127</f>
        <v>2.2918973</v>
      </c>
      <c r="F1136" s="222">
        <f>+Datos!F1128</f>
        <v>5.9710780333723035</v>
      </c>
      <c r="G1136" s="223">
        <f>+Datos!G1127</f>
        <v>1</v>
      </c>
      <c r="H1136" s="224">
        <f t="shared" si="207"/>
        <v>5.9710780333723035</v>
      </c>
      <c r="I1136" s="225">
        <f t="shared" si="208"/>
        <v>-3.6791807333723034</v>
      </c>
      <c r="J1136" s="226">
        <f t="shared" si="209"/>
        <v>98.305373560537959</v>
      </c>
      <c r="K1136" s="227">
        <f t="shared" si="204"/>
        <v>131.98719174235615</v>
      </c>
      <c r="L1136" s="226">
        <f t="shared" si="215"/>
        <v>-1.9605058997992728</v>
      </c>
      <c r="M1136" s="228">
        <f t="shared" si="213"/>
        <v>4.2524031997992733</v>
      </c>
      <c r="N1136" s="229">
        <f t="shared" si="214"/>
        <v>1.7186748335730302</v>
      </c>
      <c r="O1136" s="229">
        <f t="shared" si="210"/>
        <v>0</v>
      </c>
      <c r="P1136" s="229">
        <f t="shared" si="211"/>
        <v>-1.7186748335730302</v>
      </c>
      <c r="Q1136" s="230">
        <f t="shared" si="205"/>
        <v>17.987191742356146</v>
      </c>
      <c r="R1136" s="231">
        <f t="shared" si="206"/>
        <v>131.98719174235615</v>
      </c>
      <c r="S1136" s="3"/>
      <c r="T1136" s="3"/>
      <c r="U1136" s="3"/>
      <c r="V1136" s="3"/>
      <c r="W1136" s="233">
        <f t="shared" si="212"/>
        <v>40205</v>
      </c>
    </row>
    <row r="1137" spans="1:23" s="234" customFormat="1" x14ac:dyDescent="0.25">
      <c r="A1137" s="3"/>
      <c r="B1137" s="218">
        <f>+Datos!B1128</f>
        <v>2010</v>
      </c>
      <c r="C1137" s="219">
        <f>+Datos!C1128</f>
        <v>1</v>
      </c>
      <c r="D1137" s="220">
        <f>+Datos!D1128</f>
        <v>28</v>
      </c>
      <c r="E1137" s="221">
        <f>+Datos!E1128</f>
        <v>0</v>
      </c>
      <c r="F1137" s="222">
        <f>+Datos!F1129</f>
        <v>5.9561813977909752</v>
      </c>
      <c r="G1137" s="223">
        <f>+Datos!G1128</f>
        <v>1</v>
      </c>
      <c r="H1137" s="224">
        <f t="shared" si="207"/>
        <v>5.9561813977909752</v>
      </c>
      <c r="I1137" s="225">
        <f t="shared" si="208"/>
        <v>-5.9561813977909752</v>
      </c>
      <c r="J1137" s="226">
        <f t="shared" si="209"/>
        <v>95.212467637430436</v>
      </c>
      <c r="K1137" s="227">
        <f t="shared" si="204"/>
        <v>128.89428581924861</v>
      </c>
      <c r="L1137" s="226">
        <f t="shared" si="215"/>
        <v>-3.0929059231075371</v>
      </c>
      <c r="M1137" s="228">
        <f t="shared" si="213"/>
        <v>3.0929059231075371</v>
      </c>
      <c r="N1137" s="229">
        <f t="shared" si="214"/>
        <v>2.8632754746834381</v>
      </c>
      <c r="O1137" s="229">
        <f t="shared" si="210"/>
        <v>0</v>
      </c>
      <c r="P1137" s="229">
        <f t="shared" si="211"/>
        <v>-2.8632754746834381</v>
      </c>
      <c r="Q1137" s="230">
        <f t="shared" si="205"/>
        <v>14.894285819248609</v>
      </c>
      <c r="R1137" s="231">
        <f t="shared" si="206"/>
        <v>128.89428581924861</v>
      </c>
      <c r="S1137" s="3"/>
      <c r="T1137" s="3"/>
      <c r="U1137" s="3"/>
      <c r="V1137" s="3"/>
      <c r="W1137" s="233">
        <f t="shared" si="212"/>
        <v>40206</v>
      </c>
    </row>
    <row r="1138" spans="1:23" s="234" customFormat="1" x14ac:dyDescent="0.25">
      <c r="A1138" s="3"/>
      <c r="B1138" s="218">
        <f>+Datos!B1129</f>
        <v>2010</v>
      </c>
      <c r="C1138" s="219">
        <f>+Datos!C1129</f>
        <v>1</v>
      </c>
      <c r="D1138" s="220">
        <f>+Datos!D1129</f>
        <v>29</v>
      </c>
      <c r="E1138" s="221">
        <f>+Datos!E1129</f>
        <v>0</v>
      </c>
      <c r="F1138" s="222">
        <f>+Datos!F1130</f>
        <v>5.9406121763336213</v>
      </c>
      <c r="G1138" s="223">
        <f>+Datos!G1129</f>
        <v>1</v>
      </c>
      <c r="H1138" s="224">
        <f t="shared" si="207"/>
        <v>5.9406121763336213</v>
      </c>
      <c r="I1138" s="225">
        <f t="shared" si="208"/>
        <v>-5.9406121763336213</v>
      </c>
      <c r="J1138" s="226">
        <f t="shared" si="209"/>
        <v>92.224577619270022</v>
      </c>
      <c r="K1138" s="227">
        <f t="shared" si="204"/>
        <v>125.90639580108819</v>
      </c>
      <c r="L1138" s="226">
        <f t="shared" si="215"/>
        <v>-2.9878900181604138</v>
      </c>
      <c r="M1138" s="228">
        <f t="shared" si="213"/>
        <v>2.9878900181604138</v>
      </c>
      <c r="N1138" s="229">
        <f t="shared" si="214"/>
        <v>2.9527221581732075</v>
      </c>
      <c r="O1138" s="229">
        <f t="shared" si="210"/>
        <v>0</v>
      </c>
      <c r="P1138" s="229">
        <f t="shared" si="211"/>
        <v>-2.9527221581732075</v>
      </c>
      <c r="Q1138" s="230">
        <f t="shared" si="205"/>
        <v>11.906395801088195</v>
      </c>
      <c r="R1138" s="231">
        <f t="shared" si="206"/>
        <v>125.90639580108819</v>
      </c>
      <c r="S1138" s="3"/>
      <c r="T1138" s="3"/>
      <c r="U1138" s="3"/>
      <c r="V1138" s="3"/>
      <c r="W1138" s="233">
        <f t="shared" si="212"/>
        <v>40207</v>
      </c>
    </row>
    <row r="1139" spans="1:23" s="234" customFormat="1" x14ac:dyDescent="0.25">
      <c r="A1139" s="3"/>
      <c r="B1139" s="218">
        <f>+Datos!B1130</f>
        <v>2010</v>
      </c>
      <c r="C1139" s="219">
        <f>+Datos!C1130</f>
        <v>1</v>
      </c>
      <c r="D1139" s="220">
        <f>+Datos!D1130</f>
        <v>30</v>
      </c>
      <c r="E1139" s="221">
        <f>+Datos!E1130</f>
        <v>0</v>
      </c>
      <c r="F1139" s="222">
        <f>+Datos!F1131</f>
        <v>5.9243869031876919</v>
      </c>
      <c r="G1139" s="223">
        <f>+Datos!G1130</f>
        <v>1</v>
      </c>
      <c r="H1139" s="224">
        <f t="shared" si="207"/>
        <v>5.9243869031876919</v>
      </c>
      <c r="I1139" s="225">
        <f t="shared" si="208"/>
        <v>-5.9243869031876919</v>
      </c>
      <c r="J1139" s="226">
        <f t="shared" si="209"/>
        <v>89.338231006276146</v>
      </c>
      <c r="K1139" s="227">
        <f t="shared" si="204"/>
        <v>123.02004918809433</v>
      </c>
      <c r="L1139" s="226">
        <f t="shared" si="215"/>
        <v>-2.8863466129938615</v>
      </c>
      <c r="M1139" s="228">
        <f t="shared" si="213"/>
        <v>2.8863466129938615</v>
      </c>
      <c r="N1139" s="229">
        <f t="shared" si="214"/>
        <v>3.0380402901938304</v>
      </c>
      <c r="O1139" s="229">
        <f t="shared" si="210"/>
        <v>0</v>
      </c>
      <c r="P1139" s="229">
        <f t="shared" si="211"/>
        <v>-3.0380402901938304</v>
      </c>
      <c r="Q1139" s="230">
        <f t="shared" si="205"/>
        <v>9.0200491880943332</v>
      </c>
      <c r="R1139" s="231">
        <f t="shared" si="206"/>
        <v>123.02004918809433</v>
      </c>
      <c r="S1139" s="3"/>
      <c r="T1139" s="3"/>
      <c r="U1139" s="3"/>
      <c r="V1139" s="3"/>
      <c r="W1139" s="233">
        <f t="shared" si="212"/>
        <v>40208</v>
      </c>
    </row>
    <row r="1140" spans="1:23" s="234" customFormat="1" x14ac:dyDescent="0.25">
      <c r="A1140" s="3"/>
      <c r="B1140" s="218">
        <f>+Datos!B1131</f>
        <v>2010</v>
      </c>
      <c r="C1140" s="219">
        <f>+Datos!C1131</f>
        <v>1</v>
      </c>
      <c r="D1140" s="220">
        <f>+Datos!D1131</f>
        <v>31</v>
      </c>
      <c r="E1140" s="221">
        <f>+Datos!E1131</f>
        <v>1.74014449</v>
      </c>
      <c r="F1140" s="222">
        <f>+Datos!F1132</f>
        <v>5.9075219949310052</v>
      </c>
      <c r="G1140" s="223">
        <f>+Datos!G1131</f>
        <v>1</v>
      </c>
      <c r="H1140" s="224">
        <f t="shared" si="207"/>
        <v>5.9075219949310052</v>
      </c>
      <c r="I1140" s="225">
        <f t="shared" si="208"/>
        <v>-4.1673775049310056</v>
      </c>
      <c r="J1140" s="226">
        <f t="shared" si="209"/>
        <v>87.362184887374227</v>
      </c>
      <c r="K1140" s="227">
        <f t="shared" si="204"/>
        <v>121.0440030691924</v>
      </c>
      <c r="L1140" s="226">
        <f t="shared" si="215"/>
        <v>-1.9760461189019338</v>
      </c>
      <c r="M1140" s="228">
        <f t="shared" si="213"/>
        <v>3.7161906089019339</v>
      </c>
      <c r="N1140" s="229">
        <f t="shared" si="214"/>
        <v>2.1913313860290713</v>
      </c>
      <c r="O1140" s="229">
        <f t="shared" si="210"/>
        <v>0</v>
      </c>
      <c r="P1140" s="229">
        <f t="shared" si="211"/>
        <v>-2.1913313860290713</v>
      </c>
      <c r="Q1140" s="230">
        <f t="shared" si="205"/>
        <v>7.0440030691923994</v>
      </c>
      <c r="R1140" s="231">
        <f t="shared" si="206"/>
        <v>121.0440030691924</v>
      </c>
      <c r="S1140" s="3"/>
      <c r="T1140" s="3"/>
      <c r="U1140" s="3"/>
      <c r="V1140" s="3"/>
      <c r="W1140" s="233">
        <f t="shared" si="212"/>
        <v>40209</v>
      </c>
    </row>
    <row r="1141" spans="1:23" s="234" customFormat="1" x14ac:dyDescent="0.25">
      <c r="A1141" s="3"/>
      <c r="B1141" s="218">
        <f>+Datos!B1132</f>
        <v>2010</v>
      </c>
      <c r="C1141" s="219">
        <f>+Datos!C1132</f>
        <v>2</v>
      </c>
      <c r="D1141" s="220">
        <f>+Datos!D1132</f>
        <v>1</v>
      </c>
      <c r="E1141" s="221">
        <f>+Datos!E1132</f>
        <v>13.857238799999999</v>
      </c>
      <c r="F1141" s="222">
        <f>+Datos!F1133</f>
        <v>5.8900337505317468</v>
      </c>
      <c r="G1141" s="223">
        <f>+Datos!G1132</f>
        <v>1</v>
      </c>
      <c r="H1141" s="224">
        <f t="shared" si="207"/>
        <v>5.8900337505317468</v>
      </c>
      <c r="I1141" s="225">
        <f t="shared" si="208"/>
        <v>7.9672050494682525</v>
      </c>
      <c r="J1141" s="226">
        <f t="shared" si="209"/>
        <v>95.329389936842475</v>
      </c>
      <c r="K1141" s="227">
        <f t="shared" si="204"/>
        <v>129.01120811866065</v>
      </c>
      <c r="L1141" s="226">
        <f t="shared" si="215"/>
        <v>7.967205049468248</v>
      </c>
      <c r="M1141" s="228">
        <f t="shared" si="213"/>
        <v>5.8900337505317468</v>
      </c>
      <c r="N1141" s="229">
        <f t="shared" si="214"/>
        <v>0</v>
      </c>
      <c r="O1141" s="229">
        <f t="shared" si="210"/>
        <v>0</v>
      </c>
      <c r="P1141" s="229">
        <f t="shared" si="211"/>
        <v>0</v>
      </c>
      <c r="Q1141" s="230">
        <f t="shared" si="205"/>
        <v>15.011208118660647</v>
      </c>
      <c r="R1141" s="231">
        <f t="shared" si="206"/>
        <v>129.01120811866065</v>
      </c>
      <c r="S1141" s="3"/>
      <c r="T1141" s="3"/>
      <c r="U1141" s="3"/>
      <c r="V1141" s="3"/>
      <c r="W1141" s="233">
        <f t="shared" si="212"/>
        <v>40210</v>
      </c>
    </row>
    <row r="1142" spans="1:23" s="234" customFormat="1" x14ac:dyDescent="0.25">
      <c r="A1142" s="3"/>
      <c r="B1142" s="218">
        <f>+Datos!B1133</f>
        <v>2010</v>
      </c>
      <c r="C1142" s="219">
        <f>+Datos!C1133</f>
        <v>2</v>
      </c>
      <c r="D1142" s="220">
        <f>+Datos!D1133</f>
        <v>2</v>
      </c>
      <c r="E1142" s="221">
        <f>+Datos!E1133</f>
        <v>0</v>
      </c>
      <c r="F1142" s="222">
        <f>+Datos!F1134</f>
        <v>5.8719383513484704</v>
      </c>
      <c r="G1142" s="223">
        <f>+Datos!G1133</f>
        <v>1</v>
      </c>
      <c r="H1142" s="224">
        <f t="shared" si="207"/>
        <v>5.8719383513484704</v>
      </c>
      <c r="I1142" s="225">
        <f t="shared" si="208"/>
        <v>-5.8719383513484704</v>
      </c>
      <c r="J1142" s="226">
        <f t="shared" si="209"/>
        <v>92.371871228613173</v>
      </c>
      <c r="K1142" s="227">
        <f t="shared" si="204"/>
        <v>126.05368941043136</v>
      </c>
      <c r="L1142" s="226">
        <f t="shared" si="215"/>
        <v>-2.9575187082292871</v>
      </c>
      <c r="M1142" s="228">
        <f t="shared" si="213"/>
        <v>2.9575187082292871</v>
      </c>
      <c r="N1142" s="229">
        <f t="shared" si="214"/>
        <v>2.9144196431191833</v>
      </c>
      <c r="O1142" s="229">
        <f t="shared" si="210"/>
        <v>0</v>
      </c>
      <c r="P1142" s="229">
        <f t="shared" si="211"/>
        <v>-2.9144196431191833</v>
      </c>
      <c r="Q1142" s="230">
        <f t="shared" si="205"/>
        <v>12.05368941043136</v>
      </c>
      <c r="R1142" s="231">
        <f t="shared" si="206"/>
        <v>126.05368941043136</v>
      </c>
      <c r="S1142" s="3"/>
      <c r="T1142" s="3"/>
      <c r="U1142" s="3"/>
      <c r="V1142" s="3"/>
      <c r="W1142" s="233">
        <f t="shared" si="212"/>
        <v>40211</v>
      </c>
    </row>
    <row r="1143" spans="1:23" s="234" customFormat="1" x14ac:dyDescent="0.25">
      <c r="A1143" s="3"/>
      <c r="B1143" s="218">
        <f>+Datos!B1134</f>
        <v>2010</v>
      </c>
      <c r="C1143" s="219">
        <f>+Datos!C1134</f>
        <v>2</v>
      </c>
      <c r="D1143" s="220">
        <f>+Datos!D1134</f>
        <v>3</v>
      </c>
      <c r="E1143" s="221">
        <f>+Datos!E1134</f>
        <v>0</v>
      </c>
      <c r="F1143" s="222">
        <f>+Datos!F1135</f>
        <v>5.853251861130099</v>
      </c>
      <c r="G1143" s="223">
        <f>+Datos!G1134</f>
        <v>1</v>
      </c>
      <c r="H1143" s="224">
        <f t="shared" si="207"/>
        <v>5.853251861130099</v>
      </c>
      <c r="I1143" s="225">
        <f t="shared" si="208"/>
        <v>-5.853251861130099</v>
      </c>
      <c r="J1143" s="226">
        <f t="shared" si="209"/>
        <v>89.515084517429685</v>
      </c>
      <c r="K1143" s="227">
        <f t="shared" si="204"/>
        <v>123.19690269924786</v>
      </c>
      <c r="L1143" s="226">
        <f t="shared" si="215"/>
        <v>-2.8567867111835028</v>
      </c>
      <c r="M1143" s="228">
        <f t="shared" si="213"/>
        <v>2.8567867111835028</v>
      </c>
      <c r="N1143" s="229">
        <f t="shared" si="214"/>
        <v>2.9964651499465962</v>
      </c>
      <c r="O1143" s="229">
        <f t="shared" si="210"/>
        <v>0</v>
      </c>
      <c r="P1143" s="229">
        <f t="shared" si="211"/>
        <v>-2.9964651499465962</v>
      </c>
      <c r="Q1143" s="230">
        <f t="shared" si="205"/>
        <v>9.1969026992478575</v>
      </c>
      <c r="R1143" s="231">
        <f t="shared" si="206"/>
        <v>123.19690269924786</v>
      </c>
      <c r="S1143" s="3"/>
      <c r="T1143" s="3"/>
      <c r="U1143" s="3"/>
      <c r="V1143" s="3"/>
      <c r="W1143" s="233">
        <f t="shared" si="212"/>
        <v>40212</v>
      </c>
    </row>
    <row r="1144" spans="1:23" s="234" customFormat="1" x14ac:dyDescent="0.25">
      <c r="A1144" s="3"/>
      <c r="B1144" s="218">
        <f>+Datos!B1135</f>
        <v>2010</v>
      </c>
      <c r="C1144" s="219">
        <f>+Datos!C1135</f>
        <v>2</v>
      </c>
      <c r="D1144" s="220">
        <f>+Datos!D1135</f>
        <v>4</v>
      </c>
      <c r="E1144" s="221">
        <f>+Datos!E1135</f>
        <v>4.7173576400000004</v>
      </c>
      <c r="F1144" s="222">
        <f>+Datos!F1136</f>
        <v>5.8339902260159207</v>
      </c>
      <c r="G1144" s="223">
        <f>+Datos!G1135</f>
        <v>1</v>
      </c>
      <c r="H1144" s="224">
        <f t="shared" si="207"/>
        <v>5.8339902260159207</v>
      </c>
      <c r="I1144" s="225">
        <f t="shared" si="208"/>
        <v>-1.1166325860159203</v>
      </c>
      <c r="J1144" s="226">
        <f t="shared" si="209"/>
        <v>88.980211684112717</v>
      </c>
      <c r="K1144" s="227">
        <f t="shared" si="204"/>
        <v>122.66202986593089</v>
      </c>
      <c r="L1144" s="226">
        <f t="shared" si="215"/>
        <v>-0.53487283331696744</v>
      </c>
      <c r="M1144" s="228">
        <f t="shared" si="213"/>
        <v>5.2522304733169678</v>
      </c>
      <c r="N1144" s="229">
        <f t="shared" si="214"/>
        <v>0.58175975269895286</v>
      </c>
      <c r="O1144" s="229">
        <f t="shared" si="210"/>
        <v>0</v>
      </c>
      <c r="P1144" s="229">
        <f t="shared" si="211"/>
        <v>-0.58175975269895286</v>
      </c>
      <c r="Q1144" s="230">
        <f t="shared" si="205"/>
        <v>8.6620298659308901</v>
      </c>
      <c r="R1144" s="231">
        <f t="shared" si="206"/>
        <v>122.66202986593089</v>
      </c>
      <c r="S1144" s="3"/>
      <c r="T1144" s="3"/>
      <c r="U1144" s="3"/>
      <c r="V1144" s="3"/>
      <c r="W1144" s="233">
        <f t="shared" si="212"/>
        <v>40213</v>
      </c>
    </row>
    <row r="1145" spans="1:23" s="234" customFormat="1" x14ac:dyDescent="0.25">
      <c r="A1145" s="3"/>
      <c r="B1145" s="218">
        <f>+Datos!B1136</f>
        <v>2010</v>
      </c>
      <c r="C1145" s="219">
        <f>+Datos!C1136</f>
        <v>2</v>
      </c>
      <c r="D1145" s="220">
        <f>+Datos!D1136</f>
        <v>5</v>
      </c>
      <c r="E1145" s="221">
        <f>+Datos!E1136</f>
        <v>7.6657066299999999</v>
      </c>
      <c r="F1145" s="222">
        <f>+Datos!F1137</f>
        <v>5.814169274535594</v>
      </c>
      <c r="G1145" s="223">
        <f>+Datos!G1136</f>
        <v>1</v>
      </c>
      <c r="H1145" s="224">
        <f t="shared" si="207"/>
        <v>5.814169274535594</v>
      </c>
      <c r="I1145" s="225">
        <f t="shared" si="208"/>
        <v>1.8515373554644059</v>
      </c>
      <c r="J1145" s="226">
        <f t="shared" si="209"/>
        <v>90.831749039577119</v>
      </c>
      <c r="K1145" s="227">
        <f t="shared" si="204"/>
        <v>124.51356722139531</v>
      </c>
      <c r="L1145" s="226">
        <f t="shared" si="215"/>
        <v>1.8515373554644157</v>
      </c>
      <c r="M1145" s="228">
        <f t="shared" si="213"/>
        <v>5.814169274535594</v>
      </c>
      <c r="N1145" s="229">
        <f t="shared" si="214"/>
        <v>0</v>
      </c>
      <c r="O1145" s="229">
        <f t="shared" si="210"/>
        <v>0</v>
      </c>
      <c r="P1145" s="229">
        <f t="shared" si="211"/>
        <v>0</v>
      </c>
      <c r="Q1145" s="230">
        <f t="shared" si="205"/>
        <v>10.513567221395306</v>
      </c>
      <c r="R1145" s="231">
        <f t="shared" si="206"/>
        <v>124.51356722139531</v>
      </c>
      <c r="S1145" s="3"/>
      <c r="T1145" s="3"/>
      <c r="U1145" s="3"/>
      <c r="V1145" s="3"/>
      <c r="W1145" s="233">
        <f t="shared" si="212"/>
        <v>40214</v>
      </c>
    </row>
    <row r="1146" spans="1:23" s="234" customFormat="1" x14ac:dyDescent="0.25">
      <c r="A1146" s="3"/>
      <c r="B1146" s="218">
        <f>+Datos!B1137</f>
        <v>2010</v>
      </c>
      <c r="C1146" s="219">
        <f>+Datos!C1137</f>
        <v>2</v>
      </c>
      <c r="D1146" s="220">
        <f>+Datos!D1137</f>
        <v>6</v>
      </c>
      <c r="E1146" s="221">
        <f>+Datos!E1137</f>
        <v>0</v>
      </c>
      <c r="F1146" s="222">
        <f>+Datos!F1138</f>
        <v>5.7938047176091434</v>
      </c>
      <c r="G1146" s="223">
        <f>+Datos!G1137</f>
        <v>1</v>
      </c>
      <c r="H1146" s="224">
        <f t="shared" si="207"/>
        <v>5.7938047176091434</v>
      </c>
      <c r="I1146" s="225">
        <f t="shared" si="208"/>
        <v>-5.7938047176091434</v>
      </c>
      <c r="J1146" s="226">
        <f t="shared" si="209"/>
        <v>88.050682907202244</v>
      </c>
      <c r="K1146" s="227">
        <f t="shared" si="204"/>
        <v>121.73250108902042</v>
      </c>
      <c r="L1146" s="226">
        <f t="shared" si="215"/>
        <v>-2.7810661323748889</v>
      </c>
      <c r="M1146" s="228">
        <f t="shared" si="213"/>
        <v>2.7810661323748889</v>
      </c>
      <c r="N1146" s="229">
        <f t="shared" si="214"/>
        <v>3.0127385852342545</v>
      </c>
      <c r="O1146" s="229">
        <f t="shared" si="210"/>
        <v>0</v>
      </c>
      <c r="P1146" s="229">
        <f t="shared" si="211"/>
        <v>-3.0127385852342545</v>
      </c>
      <c r="Q1146" s="230">
        <f t="shared" si="205"/>
        <v>7.7325010890204169</v>
      </c>
      <c r="R1146" s="231">
        <f t="shared" si="206"/>
        <v>121.73250108902042</v>
      </c>
      <c r="S1146" s="3"/>
      <c r="T1146" s="3"/>
      <c r="U1146" s="3"/>
      <c r="V1146" s="3"/>
      <c r="W1146" s="233">
        <f t="shared" si="212"/>
        <v>40215</v>
      </c>
    </row>
    <row r="1147" spans="1:23" s="234" customFormat="1" x14ac:dyDescent="0.25">
      <c r="A1147" s="3"/>
      <c r="B1147" s="218">
        <f>+Datos!B1138</f>
        <v>2010</v>
      </c>
      <c r="C1147" s="219">
        <f>+Datos!C1138</f>
        <v>2</v>
      </c>
      <c r="D1147" s="220">
        <f>+Datos!D1138</f>
        <v>7</v>
      </c>
      <c r="E1147" s="221">
        <f>+Datos!E1138</f>
        <v>0</v>
      </c>
      <c r="F1147" s="222">
        <f>+Datos!F1139</f>
        <v>5.7729121485469612</v>
      </c>
      <c r="G1147" s="223">
        <f>+Datos!G1138</f>
        <v>1</v>
      </c>
      <c r="H1147" s="224">
        <f t="shared" si="207"/>
        <v>5.7729121485469612</v>
      </c>
      <c r="I1147" s="225">
        <f t="shared" si="208"/>
        <v>-5.7729121485469612</v>
      </c>
      <c r="J1147" s="226">
        <f t="shared" si="209"/>
        <v>85.364338526821129</v>
      </c>
      <c r="K1147" s="227">
        <f t="shared" si="204"/>
        <v>119.0461567086393</v>
      </c>
      <c r="L1147" s="226">
        <f t="shared" si="215"/>
        <v>-2.6863443803811151</v>
      </c>
      <c r="M1147" s="228">
        <f t="shared" si="213"/>
        <v>2.6863443803811151</v>
      </c>
      <c r="N1147" s="229">
        <f t="shared" si="214"/>
        <v>3.0865677681658461</v>
      </c>
      <c r="O1147" s="229">
        <f t="shared" si="210"/>
        <v>0</v>
      </c>
      <c r="P1147" s="229">
        <f t="shared" si="211"/>
        <v>-3.0865677681658461</v>
      </c>
      <c r="Q1147" s="230">
        <f t="shared" si="205"/>
        <v>5.0461567086393018</v>
      </c>
      <c r="R1147" s="231">
        <f t="shared" si="206"/>
        <v>119.0461567086393</v>
      </c>
      <c r="S1147" s="3"/>
      <c r="T1147" s="3"/>
      <c r="U1147" s="3"/>
      <c r="V1147" s="3"/>
      <c r="W1147" s="233">
        <f t="shared" si="212"/>
        <v>40216</v>
      </c>
    </row>
    <row r="1148" spans="1:23" s="234" customFormat="1" x14ac:dyDescent="0.25">
      <c r="A1148" s="3"/>
      <c r="B1148" s="218">
        <f>+Datos!B1139</f>
        <v>2010</v>
      </c>
      <c r="C1148" s="219">
        <f>+Datos!C1139</f>
        <v>2</v>
      </c>
      <c r="D1148" s="220">
        <f>+Datos!D1139</f>
        <v>8</v>
      </c>
      <c r="E1148" s="221">
        <f>+Datos!E1139</f>
        <v>41.150524099999998</v>
      </c>
      <c r="F1148" s="222">
        <f>+Datos!F1140</f>
        <v>5.751507043049811</v>
      </c>
      <c r="G1148" s="223">
        <f>+Datos!G1139</f>
        <v>1</v>
      </c>
      <c r="H1148" s="224">
        <f t="shared" si="207"/>
        <v>5.751507043049811</v>
      </c>
      <c r="I1148" s="225">
        <f t="shared" si="208"/>
        <v>35.399017056950186</v>
      </c>
      <c r="J1148" s="226">
        <f t="shared" si="209"/>
        <v>120.76335558377131</v>
      </c>
      <c r="K1148" s="227">
        <f t="shared" si="204"/>
        <v>154.44517376558949</v>
      </c>
      <c r="L1148" s="226">
        <f t="shared" si="215"/>
        <v>35.399017056950186</v>
      </c>
      <c r="M1148" s="228">
        <f t="shared" si="213"/>
        <v>5.751507043049811</v>
      </c>
      <c r="N1148" s="229">
        <f t="shared" si="214"/>
        <v>0</v>
      </c>
      <c r="O1148" s="229">
        <f t="shared" si="210"/>
        <v>0</v>
      </c>
      <c r="P1148" s="229">
        <f t="shared" si="211"/>
        <v>0</v>
      </c>
      <c r="Q1148" s="230">
        <f t="shared" si="205"/>
        <v>40.445173765589487</v>
      </c>
      <c r="R1148" s="231">
        <f t="shared" si="206"/>
        <v>154.44517376558949</v>
      </c>
      <c r="S1148" s="3"/>
      <c r="T1148" s="3"/>
      <c r="U1148" s="3"/>
      <c r="V1148" s="3"/>
      <c r="W1148" s="233">
        <f t="shared" si="212"/>
        <v>40217</v>
      </c>
    </row>
    <row r="1149" spans="1:23" s="234" customFormat="1" x14ac:dyDescent="0.25">
      <c r="A1149" s="3"/>
      <c r="B1149" s="218">
        <f>+Datos!B1140</f>
        <v>2010</v>
      </c>
      <c r="C1149" s="219">
        <f>+Datos!C1140</f>
        <v>2</v>
      </c>
      <c r="D1149" s="220">
        <f>+Datos!D1140</f>
        <v>9</v>
      </c>
      <c r="E1149" s="221">
        <f>+Datos!E1140</f>
        <v>0.58966976400000004</v>
      </c>
      <c r="F1149" s="222">
        <f>+Datos!F1141</f>
        <v>5.7296047592088186</v>
      </c>
      <c r="G1149" s="223">
        <f>+Datos!G1140</f>
        <v>1</v>
      </c>
      <c r="H1149" s="224">
        <f t="shared" si="207"/>
        <v>5.7296047592088186</v>
      </c>
      <c r="I1149" s="225">
        <f t="shared" si="208"/>
        <v>-5.1399349952088187</v>
      </c>
      <c r="J1149" s="226">
        <f t="shared" si="209"/>
        <v>117.47740581550219</v>
      </c>
      <c r="K1149" s="227">
        <f t="shared" si="204"/>
        <v>151.15922399732037</v>
      </c>
      <c r="L1149" s="226">
        <f t="shared" si="215"/>
        <v>-3.2859497682691199</v>
      </c>
      <c r="M1149" s="228">
        <f t="shared" si="213"/>
        <v>3.8756195322691198</v>
      </c>
      <c r="N1149" s="229">
        <f t="shared" si="214"/>
        <v>1.8539852269396988</v>
      </c>
      <c r="O1149" s="229">
        <f t="shared" si="210"/>
        <v>0</v>
      </c>
      <c r="P1149" s="229">
        <f t="shared" si="211"/>
        <v>-1.8539852269396988</v>
      </c>
      <c r="Q1149" s="230">
        <f t="shared" si="205"/>
        <v>37.159223997320368</v>
      </c>
      <c r="R1149" s="231">
        <f t="shared" si="206"/>
        <v>151.15922399732037</v>
      </c>
      <c r="S1149" s="3"/>
      <c r="T1149" s="3"/>
      <c r="U1149" s="3"/>
      <c r="V1149" s="3"/>
      <c r="W1149" s="233">
        <f t="shared" si="212"/>
        <v>40218</v>
      </c>
    </row>
    <row r="1150" spans="1:23" s="234" customFormat="1" x14ac:dyDescent="0.25">
      <c r="A1150" s="3"/>
      <c r="B1150" s="218">
        <f>+Datos!B1141</f>
        <v>2010</v>
      </c>
      <c r="C1150" s="219">
        <f>+Datos!C1141</f>
        <v>2</v>
      </c>
      <c r="D1150" s="220">
        <f>+Datos!D1141</f>
        <v>10</v>
      </c>
      <c r="E1150" s="221">
        <f>+Datos!E1141</f>
        <v>62.336517299999997</v>
      </c>
      <c r="F1150" s="222">
        <f>+Datos!F1142</f>
        <v>5.7072205375054823</v>
      </c>
      <c r="G1150" s="223">
        <f>+Datos!G1141</f>
        <v>1</v>
      </c>
      <c r="H1150" s="224">
        <f t="shared" si="207"/>
        <v>5.7072205375054823</v>
      </c>
      <c r="I1150" s="225">
        <f t="shared" si="208"/>
        <v>56.629296762494512</v>
      </c>
      <c r="J1150" s="226">
        <f t="shared" si="209"/>
        <v>174.10670257799671</v>
      </c>
      <c r="K1150" s="227">
        <f t="shared" si="204"/>
        <v>207.7885207598149</v>
      </c>
      <c r="L1150" s="226">
        <f t="shared" si="215"/>
        <v>56.629296762494533</v>
      </c>
      <c r="M1150" s="228">
        <f t="shared" si="213"/>
        <v>5.7072205375054823</v>
      </c>
      <c r="N1150" s="229">
        <f t="shared" si="214"/>
        <v>0</v>
      </c>
      <c r="O1150" s="229">
        <f t="shared" si="210"/>
        <v>0</v>
      </c>
      <c r="P1150" s="229">
        <f t="shared" si="211"/>
        <v>0</v>
      </c>
      <c r="Q1150" s="230">
        <f t="shared" si="205"/>
        <v>93.788520759814901</v>
      </c>
      <c r="R1150" s="231">
        <f t="shared" si="206"/>
        <v>207.7885207598149</v>
      </c>
      <c r="S1150" s="3"/>
      <c r="T1150" s="3"/>
      <c r="U1150" s="3"/>
      <c r="V1150" s="3"/>
      <c r="W1150" s="233">
        <f t="shared" si="212"/>
        <v>40219</v>
      </c>
    </row>
    <row r="1151" spans="1:23" s="234" customFormat="1" x14ac:dyDescent="0.25">
      <c r="A1151" s="3"/>
      <c r="B1151" s="218">
        <f>+Datos!B1142</f>
        <v>2010</v>
      </c>
      <c r="C1151" s="219">
        <f>+Datos!C1142</f>
        <v>2</v>
      </c>
      <c r="D1151" s="220">
        <f>+Datos!D1142</f>
        <v>11</v>
      </c>
      <c r="E1151" s="221">
        <f>+Datos!E1142</f>
        <v>0</v>
      </c>
      <c r="F1151" s="222">
        <f>+Datos!F1143</f>
        <v>5.6843695008116661</v>
      </c>
      <c r="G1151" s="223">
        <f>+Datos!G1142</f>
        <v>1</v>
      </c>
      <c r="H1151" s="224">
        <f t="shared" si="207"/>
        <v>5.6843695008116661</v>
      </c>
      <c r="I1151" s="225">
        <f t="shared" si="208"/>
        <v>-5.6843695008116661</v>
      </c>
      <c r="J1151" s="226">
        <f t="shared" si="209"/>
        <v>168.87510336910606</v>
      </c>
      <c r="K1151" s="227">
        <f t="shared" si="204"/>
        <v>202.55692155092424</v>
      </c>
      <c r="L1151" s="226">
        <f t="shared" si="215"/>
        <v>-5.2315992088906569</v>
      </c>
      <c r="M1151" s="228">
        <f t="shared" si="213"/>
        <v>5.2315992088906569</v>
      </c>
      <c r="N1151" s="229">
        <f t="shared" si="214"/>
        <v>0.45277029192100926</v>
      </c>
      <c r="O1151" s="229">
        <f t="shared" si="210"/>
        <v>0</v>
      </c>
      <c r="P1151" s="229">
        <f t="shared" si="211"/>
        <v>-0.45277029192100926</v>
      </c>
      <c r="Q1151" s="230">
        <f t="shared" si="205"/>
        <v>88.556921550924244</v>
      </c>
      <c r="R1151" s="231">
        <f t="shared" si="206"/>
        <v>202.55692155092424</v>
      </c>
      <c r="S1151" s="3"/>
      <c r="T1151" s="3"/>
      <c r="U1151" s="3"/>
      <c r="V1151" s="3"/>
      <c r="W1151" s="233">
        <f t="shared" si="212"/>
        <v>40220</v>
      </c>
    </row>
    <row r="1152" spans="1:23" s="234" customFormat="1" x14ac:dyDescent="0.25">
      <c r="A1152" s="3"/>
      <c r="B1152" s="218">
        <f>+Datos!B1143</f>
        <v>2010</v>
      </c>
      <c r="C1152" s="219">
        <f>+Datos!C1143</f>
        <v>2</v>
      </c>
      <c r="D1152" s="220">
        <f>+Datos!D1143</f>
        <v>12</v>
      </c>
      <c r="E1152" s="221">
        <f>+Datos!E1143</f>
        <v>0</v>
      </c>
      <c r="F1152" s="222">
        <f>+Datos!F1144</f>
        <v>5.661066654389602</v>
      </c>
      <c r="G1152" s="223">
        <f>+Datos!G1143</f>
        <v>1</v>
      </c>
      <c r="H1152" s="224">
        <f t="shared" si="207"/>
        <v>5.661066654389602</v>
      </c>
      <c r="I1152" s="225">
        <f t="shared" si="208"/>
        <v>-5.661066654389602</v>
      </c>
      <c r="J1152" s="226">
        <f t="shared" si="209"/>
        <v>163.82119234843518</v>
      </c>
      <c r="K1152" s="227">
        <f t="shared" si="204"/>
        <v>197.50301053025336</v>
      </c>
      <c r="L1152" s="226">
        <f t="shared" si="215"/>
        <v>-5.0539110206708813</v>
      </c>
      <c r="M1152" s="228">
        <f t="shared" si="213"/>
        <v>5.0539110206708813</v>
      </c>
      <c r="N1152" s="229">
        <f t="shared" si="214"/>
        <v>0.60715563371872072</v>
      </c>
      <c r="O1152" s="229">
        <f t="shared" si="210"/>
        <v>0</v>
      </c>
      <c r="P1152" s="229">
        <f t="shared" si="211"/>
        <v>-0.60715563371872072</v>
      </c>
      <c r="Q1152" s="230">
        <f t="shared" si="205"/>
        <v>83.503010530253363</v>
      </c>
      <c r="R1152" s="231">
        <f t="shared" si="206"/>
        <v>197.50301053025336</v>
      </c>
      <c r="S1152" s="3"/>
      <c r="T1152" s="3"/>
      <c r="U1152" s="3"/>
      <c r="V1152" s="3"/>
      <c r="W1152" s="233">
        <f t="shared" si="212"/>
        <v>40221</v>
      </c>
    </row>
    <row r="1153" spans="1:23" s="234" customFormat="1" x14ac:dyDescent="0.25">
      <c r="A1153" s="3"/>
      <c r="B1153" s="218">
        <f>+Datos!B1144</f>
        <v>2010</v>
      </c>
      <c r="C1153" s="219">
        <f>+Datos!C1144</f>
        <v>2</v>
      </c>
      <c r="D1153" s="220">
        <f>+Datos!D1144</f>
        <v>13</v>
      </c>
      <c r="E1153" s="221">
        <f>+Datos!E1144</f>
        <v>0</v>
      </c>
      <c r="F1153" s="222">
        <f>+Datos!F1145</f>
        <v>5.6373268858918903</v>
      </c>
      <c r="G1153" s="223">
        <f>+Datos!G1144</f>
        <v>1</v>
      </c>
      <c r="H1153" s="224">
        <f t="shared" si="207"/>
        <v>5.6373268858918903</v>
      </c>
      <c r="I1153" s="225">
        <f t="shared" si="208"/>
        <v>-5.6373268858918903</v>
      </c>
      <c r="J1153" s="226">
        <f t="shared" si="209"/>
        <v>158.93877922430622</v>
      </c>
      <c r="K1153" s="227">
        <f t="shared" si="204"/>
        <v>192.6205974061244</v>
      </c>
      <c r="L1153" s="226">
        <f t="shared" si="215"/>
        <v>-4.8824131241289592</v>
      </c>
      <c r="M1153" s="228">
        <f t="shared" si="213"/>
        <v>4.8824131241289592</v>
      </c>
      <c r="N1153" s="229">
        <f t="shared" si="214"/>
        <v>0.75491376176293112</v>
      </c>
      <c r="O1153" s="229">
        <f t="shared" si="210"/>
        <v>0</v>
      </c>
      <c r="P1153" s="229">
        <f t="shared" si="211"/>
        <v>-0.75491376176293112</v>
      </c>
      <c r="Q1153" s="230">
        <f t="shared" si="205"/>
        <v>78.620597406124404</v>
      </c>
      <c r="R1153" s="231">
        <f t="shared" si="206"/>
        <v>192.6205974061244</v>
      </c>
      <c r="S1153" s="3"/>
      <c r="T1153" s="3"/>
      <c r="U1153" s="3"/>
      <c r="V1153" s="3"/>
      <c r="W1153" s="233">
        <f t="shared" si="212"/>
        <v>40222</v>
      </c>
    </row>
    <row r="1154" spans="1:23" s="234" customFormat="1" x14ac:dyDescent="0.25">
      <c r="A1154" s="3"/>
      <c r="B1154" s="218">
        <f>+Datos!B1145</f>
        <v>2010</v>
      </c>
      <c r="C1154" s="219">
        <f>+Datos!C1145</f>
        <v>2</v>
      </c>
      <c r="D1154" s="220">
        <f>+Datos!D1145</f>
        <v>14</v>
      </c>
      <c r="E1154" s="221">
        <f>+Datos!E1145</f>
        <v>7.4972295799999999</v>
      </c>
      <c r="F1154" s="222">
        <f>+Datos!F1146</f>
        <v>5.6131649653614994</v>
      </c>
      <c r="G1154" s="223">
        <f>+Datos!G1145</f>
        <v>1</v>
      </c>
      <c r="H1154" s="224">
        <f t="shared" si="207"/>
        <v>5.6131649653614994</v>
      </c>
      <c r="I1154" s="225">
        <f t="shared" si="208"/>
        <v>1.8840646146385005</v>
      </c>
      <c r="J1154" s="226">
        <f t="shared" si="209"/>
        <v>160.82284383894472</v>
      </c>
      <c r="K1154" s="227">
        <f t="shared" si="204"/>
        <v>194.50466202076291</v>
      </c>
      <c r="L1154" s="226">
        <f t="shared" si="215"/>
        <v>1.8840646146385041</v>
      </c>
      <c r="M1154" s="228">
        <f t="shared" si="213"/>
        <v>5.6131649653614994</v>
      </c>
      <c r="N1154" s="229">
        <f t="shared" si="214"/>
        <v>0</v>
      </c>
      <c r="O1154" s="229">
        <f t="shared" si="210"/>
        <v>0</v>
      </c>
      <c r="P1154" s="229">
        <f t="shared" si="211"/>
        <v>0</v>
      </c>
      <c r="Q1154" s="230">
        <f t="shared" si="205"/>
        <v>80.504662020762908</v>
      </c>
      <c r="R1154" s="231">
        <f t="shared" si="206"/>
        <v>194.50466202076291</v>
      </c>
      <c r="S1154" s="3"/>
      <c r="T1154" s="3"/>
      <c r="U1154" s="3"/>
      <c r="V1154" s="3"/>
      <c r="W1154" s="233">
        <f t="shared" si="212"/>
        <v>40223</v>
      </c>
    </row>
    <row r="1155" spans="1:23" s="234" customFormat="1" x14ac:dyDescent="0.25">
      <c r="A1155" s="3"/>
      <c r="B1155" s="218">
        <f>+Datos!B1146</f>
        <v>2010</v>
      </c>
      <c r="C1155" s="219">
        <f>+Datos!C1146</f>
        <v>2</v>
      </c>
      <c r="D1155" s="220">
        <f>+Datos!D1146</f>
        <v>15</v>
      </c>
      <c r="E1155" s="221">
        <f>+Datos!E1146</f>
        <v>6.0230550799999998</v>
      </c>
      <c r="F1155" s="222">
        <f>+Datos!F1147</f>
        <v>5.5885955452317644</v>
      </c>
      <c r="G1155" s="223">
        <f>+Datos!G1146</f>
        <v>1</v>
      </c>
      <c r="H1155" s="224">
        <f t="shared" si="207"/>
        <v>5.5885955452317644</v>
      </c>
      <c r="I1155" s="225">
        <f t="shared" si="208"/>
        <v>0.4344595347682354</v>
      </c>
      <c r="J1155" s="226">
        <f t="shared" si="209"/>
        <v>161.25730337371294</v>
      </c>
      <c r="K1155" s="227">
        <f t="shared" si="204"/>
        <v>194.93912155553113</v>
      </c>
      <c r="L1155" s="226">
        <f t="shared" si="215"/>
        <v>0.43445953476822297</v>
      </c>
      <c r="M1155" s="228">
        <f t="shared" si="213"/>
        <v>5.5885955452317644</v>
      </c>
      <c r="N1155" s="229">
        <f t="shared" si="214"/>
        <v>0</v>
      </c>
      <c r="O1155" s="229">
        <f t="shared" si="210"/>
        <v>0</v>
      </c>
      <c r="P1155" s="229">
        <f t="shared" si="211"/>
        <v>0</v>
      </c>
      <c r="Q1155" s="230">
        <f t="shared" si="205"/>
        <v>80.939121555531131</v>
      </c>
      <c r="R1155" s="231">
        <f t="shared" si="206"/>
        <v>194.93912155553113</v>
      </c>
      <c r="S1155" s="3"/>
      <c r="T1155" s="3"/>
      <c r="U1155" s="3"/>
      <c r="V1155" s="3"/>
      <c r="W1155" s="233">
        <f t="shared" si="212"/>
        <v>40224</v>
      </c>
    </row>
    <row r="1156" spans="1:23" s="234" customFormat="1" x14ac:dyDescent="0.25">
      <c r="A1156" s="3"/>
      <c r="B1156" s="218">
        <f>+Datos!B1147</f>
        <v>2010</v>
      </c>
      <c r="C1156" s="219">
        <f>+Datos!C1147</f>
        <v>2</v>
      </c>
      <c r="D1156" s="220">
        <f>+Datos!D1147</f>
        <v>16</v>
      </c>
      <c r="E1156" s="221">
        <f>+Datos!E1147</f>
        <v>6.10729408</v>
      </c>
      <c r="F1156" s="222">
        <f>+Datos!F1148</f>
        <v>5.5636331603263898</v>
      </c>
      <c r="G1156" s="223">
        <f>+Datos!G1147</f>
        <v>1</v>
      </c>
      <c r="H1156" s="224">
        <f t="shared" si="207"/>
        <v>5.5636331603263898</v>
      </c>
      <c r="I1156" s="225">
        <f t="shared" si="208"/>
        <v>0.54366091967361019</v>
      </c>
      <c r="J1156" s="226">
        <f t="shared" si="209"/>
        <v>161.80096429338656</v>
      </c>
      <c r="K1156" s="227">
        <f t="shared" si="204"/>
        <v>195.48278247520474</v>
      </c>
      <c r="L1156" s="226">
        <f t="shared" si="215"/>
        <v>0.54366091967361285</v>
      </c>
      <c r="M1156" s="228">
        <f t="shared" si="213"/>
        <v>5.5636331603263898</v>
      </c>
      <c r="N1156" s="229">
        <f t="shared" si="214"/>
        <v>0</v>
      </c>
      <c r="O1156" s="229">
        <f t="shared" si="210"/>
        <v>0</v>
      </c>
      <c r="P1156" s="229">
        <f t="shared" si="211"/>
        <v>0</v>
      </c>
      <c r="Q1156" s="230">
        <f t="shared" si="205"/>
        <v>81.482782475204743</v>
      </c>
      <c r="R1156" s="231">
        <f t="shared" si="206"/>
        <v>195.48278247520474</v>
      </c>
      <c r="S1156" s="3"/>
      <c r="T1156" s="3"/>
      <c r="U1156" s="3"/>
      <c r="V1156" s="3"/>
      <c r="W1156" s="233">
        <f t="shared" si="212"/>
        <v>40225</v>
      </c>
    </row>
    <row r="1157" spans="1:23" s="234" customFormat="1" x14ac:dyDescent="0.25">
      <c r="A1157" s="3"/>
      <c r="B1157" s="218">
        <f>+Datos!B1148</f>
        <v>2010</v>
      </c>
      <c r="C1157" s="219">
        <f>+Datos!C1148</f>
        <v>2</v>
      </c>
      <c r="D1157" s="220">
        <f>+Datos!D1148</f>
        <v>17</v>
      </c>
      <c r="E1157" s="221">
        <f>+Datos!E1148</f>
        <v>0</v>
      </c>
      <c r="F1157" s="222">
        <f>+Datos!F1149</f>
        <v>5.5382922278594462</v>
      </c>
      <c r="G1157" s="223">
        <f>+Datos!G1148</f>
        <v>1</v>
      </c>
      <c r="H1157" s="224">
        <f t="shared" si="207"/>
        <v>5.5382922278594462</v>
      </c>
      <c r="I1157" s="225">
        <f t="shared" si="208"/>
        <v>-5.5382922278594462</v>
      </c>
      <c r="J1157" s="226">
        <f t="shared" si="209"/>
        <v>157.06222254880112</v>
      </c>
      <c r="K1157" s="227">
        <f t="shared" si="204"/>
        <v>190.7440407306193</v>
      </c>
      <c r="L1157" s="226">
        <f t="shared" si="215"/>
        <v>-4.7387417445854396</v>
      </c>
      <c r="M1157" s="228">
        <f t="shared" si="213"/>
        <v>4.7387417445854396</v>
      </c>
      <c r="N1157" s="229">
        <f t="shared" si="214"/>
        <v>0.79955048327400657</v>
      </c>
      <c r="O1157" s="229">
        <f t="shared" si="210"/>
        <v>0</v>
      </c>
      <c r="P1157" s="229">
        <f t="shared" si="211"/>
        <v>-0.79955048327400657</v>
      </c>
      <c r="Q1157" s="230">
        <f t="shared" si="205"/>
        <v>76.744040730619304</v>
      </c>
      <c r="R1157" s="231">
        <f t="shared" si="206"/>
        <v>190.7440407306193</v>
      </c>
      <c r="S1157" s="3"/>
      <c r="T1157" s="3"/>
      <c r="U1157" s="3"/>
      <c r="V1157" s="3"/>
      <c r="W1157" s="233">
        <f t="shared" si="212"/>
        <v>40226</v>
      </c>
    </row>
    <row r="1158" spans="1:23" s="234" customFormat="1" x14ac:dyDescent="0.25">
      <c r="A1158" s="3"/>
      <c r="B1158" s="218">
        <f>+Datos!B1149</f>
        <v>2010</v>
      </c>
      <c r="C1158" s="219">
        <f>+Datos!C1149</f>
        <v>2</v>
      </c>
      <c r="D1158" s="220">
        <f>+Datos!D1149</f>
        <v>18</v>
      </c>
      <c r="E1158" s="221">
        <f>+Datos!E1149</f>
        <v>0</v>
      </c>
      <c r="F1158" s="222">
        <f>+Datos!F1150</f>
        <v>5.5125870474353729</v>
      </c>
      <c r="G1158" s="223">
        <f>+Datos!G1149</f>
        <v>1</v>
      </c>
      <c r="H1158" s="224">
        <f t="shared" si="207"/>
        <v>5.5125870474353729</v>
      </c>
      <c r="I1158" s="225">
        <f t="shared" si="208"/>
        <v>-5.5125870474353729</v>
      </c>
      <c r="J1158" s="226">
        <f t="shared" si="209"/>
        <v>152.48330232383574</v>
      </c>
      <c r="K1158" s="227">
        <f t="shared" si="204"/>
        <v>186.16512050565393</v>
      </c>
      <c r="L1158" s="226">
        <f t="shared" si="215"/>
        <v>-4.5789202249653727</v>
      </c>
      <c r="M1158" s="228">
        <f t="shared" si="213"/>
        <v>4.5789202249653727</v>
      </c>
      <c r="N1158" s="229">
        <f t="shared" si="214"/>
        <v>0.93366682247000021</v>
      </c>
      <c r="O1158" s="229">
        <f t="shared" si="210"/>
        <v>0</v>
      </c>
      <c r="P1158" s="229">
        <f t="shared" si="211"/>
        <v>-0.93366682247000021</v>
      </c>
      <c r="Q1158" s="230">
        <f t="shared" si="205"/>
        <v>72.165120505653931</v>
      </c>
      <c r="R1158" s="231">
        <f t="shared" si="206"/>
        <v>186.16512050565393</v>
      </c>
      <c r="S1158" s="3"/>
      <c r="T1158" s="3"/>
      <c r="U1158" s="3"/>
      <c r="V1158" s="3"/>
      <c r="W1158" s="233">
        <f t="shared" si="212"/>
        <v>40227</v>
      </c>
    </row>
    <row r="1159" spans="1:23" s="234" customFormat="1" x14ac:dyDescent="0.25">
      <c r="A1159" s="3"/>
      <c r="B1159" s="218">
        <f>+Datos!B1150</f>
        <v>2010</v>
      </c>
      <c r="C1159" s="219">
        <f>+Datos!C1150</f>
        <v>2</v>
      </c>
      <c r="D1159" s="220">
        <f>+Datos!D1150</f>
        <v>19</v>
      </c>
      <c r="E1159" s="221">
        <f>+Datos!E1150</f>
        <v>0</v>
      </c>
      <c r="F1159" s="222">
        <f>+Datos!F1151</f>
        <v>5.4865318010489776</v>
      </c>
      <c r="G1159" s="223">
        <f>+Datos!G1150</f>
        <v>1</v>
      </c>
      <c r="H1159" s="224">
        <f t="shared" si="207"/>
        <v>5.4865318010489776</v>
      </c>
      <c r="I1159" s="225">
        <f t="shared" si="208"/>
        <v>-5.4865318010489776</v>
      </c>
      <c r="J1159" s="226">
        <f t="shared" si="209"/>
        <v>148.0585773160972</v>
      </c>
      <c r="K1159" s="227">
        <f t="shared" si="204"/>
        <v>181.74039549791539</v>
      </c>
      <c r="L1159" s="226">
        <f t="shared" si="215"/>
        <v>-4.4247250077385445</v>
      </c>
      <c r="M1159" s="228">
        <f t="shared" si="213"/>
        <v>4.4247250077385445</v>
      </c>
      <c r="N1159" s="229">
        <f t="shared" si="214"/>
        <v>1.0618067933104332</v>
      </c>
      <c r="O1159" s="229">
        <f t="shared" si="210"/>
        <v>0</v>
      </c>
      <c r="P1159" s="229">
        <f t="shared" si="211"/>
        <v>-1.0618067933104332</v>
      </c>
      <c r="Q1159" s="230">
        <f t="shared" si="205"/>
        <v>67.740395497915387</v>
      </c>
      <c r="R1159" s="231">
        <f t="shared" si="206"/>
        <v>181.74039549791539</v>
      </c>
      <c r="S1159" s="3"/>
      <c r="T1159" s="3"/>
      <c r="U1159" s="3"/>
      <c r="V1159" s="3"/>
      <c r="W1159" s="233">
        <f t="shared" si="212"/>
        <v>40228</v>
      </c>
    </row>
    <row r="1160" spans="1:23" s="234" customFormat="1" x14ac:dyDescent="0.25">
      <c r="A1160" s="3"/>
      <c r="B1160" s="218">
        <f>+Datos!B1151</f>
        <v>2010</v>
      </c>
      <c r="C1160" s="219">
        <f>+Datos!C1151</f>
        <v>2</v>
      </c>
      <c r="D1160" s="220">
        <f>+Datos!D1151</f>
        <v>20</v>
      </c>
      <c r="E1160" s="221">
        <f>+Datos!E1151</f>
        <v>58.714256300000002</v>
      </c>
      <c r="F1160" s="222">
        <f>+Datos!F1152</f>
        <v>5.4601405530854361</v>
      </c>
      <c r="G1160" s="223">
        <f>+Datos!G1151</f>
        <v>1</v>
      </c>
      <c r="H1160" s="224">
        <f t="shared" si="207"/>
        <v>5.4601405530854361</v>
      </c>
      <c r="I1160" s="225">
        <f t="shared" si="208"/>
        <v>53.254115746914565</v>
      </c>
      <c r="J1160" s="226">
        <f t="shared" si="209"/>
        <v>186.31818181818181</v>
      </c>
      <c r="K1160" s="227">
        <f t="shared" si="204"/>
        <v>220</v>
      </c>
      <c r="L1160" s="226">
        <f t="shared" si="215"/>
        <v>38.259604502084613</v>
      </c>
      <c r="M1160" s="228">
        <f t="shared" si="213"/>
        <v>5.4601405530854361</v>
      </c>
      <c r="N1160" s="229">
        <f t="shared" si="214"/>
        <v>0</v>
      </c>
      <c r="O1160" s="229">
        <f t="shared" si="210"/>
        <v>14.994511244829937</v>
      </c>
      <c r="P1160" s="229">
        <f t="shared" si="211"/>
        <v>14.994511244829937</v>
      </c>
      <c r="Q1160" s="230">
        <f t="shared" si="205"/>
        <v>106</v>
      </c>
      <c r="R1160" s="231">
        <f t="shared" si="206"/>
        <v>234.99451124482994</v>
      </c>
      <c r="S1160" s="3"/>
      <c r="T1160" s="3"/>
      <c r="U1160" s="3"/>
      <c r="V1160" s="3"/>
      <c r="W1160" s="233">
        <f t="shared" si="212"/>
        <v>40229</v>
      </c>
    </row>
    <row r="1161" spans="1:23" s="234" customFormat="1" x14ac:dyDescent="0.25">
      <c r="A1161" s="3"/>
      <c r="B1161" s="218">
        <f>+Datos!B1152</f>
        <v>2010</v>
      </c>
      <c r="C1161" s="219">
        <f>+Datos!C1152</f>
        <v>2</v>
      </c>
      <c r="D1161" s="220">
        <f>+Datos!D1152</f>
        <v>21</v>
      </c>
      <c r="E1161" s="221">
        <f>+Datos!E1152</f>
        <v>60.146312700000003</v>
      </c>
      <c r="F1161" s="222">
        <f>+Datos!F1153</f>
        <v>5.4334272503202889</v>
      </c>
      <c r="G1161" s="223">
        <f>+Datos!G1152</f>
        <v>1</v>
      </c>
      <c r="H1161" s="224">
        <f t="shared" si="207"/>
        <v>5.4334272503202889</v>
      </c>
      <c r="I1161" s="225">
        <f t="shared" si="208"/>
        <v>54.712885449679717</v>
      </c>
      <c r="J1161" s="226">
        <f t="shared" si="209"/>
        <v>186.31818181818181</v>
      </c>
      <c r="K1161" s="227">
        <f t="shared" si="204"/>
        <v>220</v>
      </c>
      <c r="L1161" s="226">
        <f t="shared" si="215"/>
        <v>0</v>
      </c>
      <c r="M1161" s="228">
        <f t="shared" si="213"/>
        <v>5.4334272503202889</v>
      </c>
      <c r="N1161" s="229">
        <f t="shared" si="214"/>
        <v>0</v>
      </c>
      <c r="O1161" s="229">
        <f t="shared" si="210"/>
        <v>54.712885449679732</v>
      </c>
      <c r="P1161" s="229">
        <f t="shared" si="211"/>
        <v>54.712885449679732</v>
      </c>
      <c r="Q1161" s="230">
        <f t="shared" si="205"/>
        <v>106</v>
      </c>
      <c r="R1161" s="231">
        <f t="shared" si="206"/>
        <v>274.71288544967973</v>
      </c>
      <c r="S1161" s="3"/>
      <c r="T1161" s="3"/>
      <c r="U1161" s="3"/>
      <c r="V1161" s="3"/>
      <c r="W1161" s="233">
        <f t="shared" si="212"/>
        <v>40230</v>
      </c>
    </row>
    <row r="1162" spans="1:23" s="234" customFormat="1" x14ac:dyDescent="0.25">
      <c r="A1162" s="3"/>
      <c r="B1162" s="218">
        <f>+Datos!B1153</f>
        <v>2010</v>
      </c>
      <c r="C1162" s="219">
        <f>+Datos!C1153</f>
        <v>2</v>
      </c>
      <c r="D1162" s="220">
        <f>+Datos!D1153</f>
        <v>22</v>
      </c>
      <c r="E1162" s="221">
        <f>+Datos!E1153</f>
        <v>0</v>
      </c>
      <c r="F1162" s="222">
        <f>+Datos!F1154</f>
        <v>5.406405721919449</v>
      </c>
      <c r="G1162" s="223">
        <f>+Datos!G1153</f>
        <v>1</v>
      </c>
      <c r="H1162" s="224">
        <f t="shared" si="207"/>
        <v>5.406405721919449</v>
      </c>
      <c r="I1162" s="225">
        <f t="shared" si="208"/>
        <v>-5.406405721919449</v>
      </c>
      <c r="J1162" s="226">
        <f t="shared" si="209"/>
        <v>180.98946187612339</v>
      </c>
      <c r="K1162" s="227">
        <f t="shared" si="204"/>
        <v>214.67128005794157</v>
      </c>
      <c r="L1162" s="226">
        <f t="shared" si="215"/>
        <v>-5.3287199420584273</v>
      </c>
      <c r="M1162" s="228">
        <f t="shared" si="213"/>
        <v>5.3287199420584273</v>
      </c>
      <c r="N1162" s="229">
        <f t="shared" si="214"/>
        <v>7.7685779861021764E-2</v>
      </c>
      <c r="O1162" s="229">
        <f t="shared" si="210"/>
        <v>0</v>
      </c>
      <c r="P1162" s="229">
        <f t="shared" si="211"/>
        <v>-7.7685779861021764E-2</v>
      </c>
      <c r="Q1162" s="230">
        <f t="shared" si="205"/>
        <v>100.67128005794157</v>
      </c>
      <c r="R1162" s="231">
        <f t="shared" si="206"/>
        <v>214.67128005794157</v>
      </c>
      <c r="S1162" s="3"/>
      <c r="T1162" s="3"/>
      <c r="U1162" s="3"/>
      <c r="V1162" s="3"/>
      <c r="W1162" s="233">
        <f t="shared" si="212"/>
        <v>40231</v>
      </c>
    </row>
    <row r="1163" spans="1:23" s="234" customFormat="1" x14ac:dyDescent="0.25">
      <c r="A1163" s="3"/>
      <c r="B1163" s="218">
        <f>+Datos!B1154</f>
        <v>2010</v>
      </c>
      <c r="C1163" s="219">
        <f>+Datos!C1154</f>
        <v>2</v>
      </c>
      <c r="D1163" s="220">
        <f>+Datos!D1154</f>
        <v>23</v>
      </c>
      <c r="E1163" s="221">
        <f>+Datos!E1154</f>
        <v>32.9372635</v>
      </c>
      <c r="F1163" s="222">
        <f>+Datos!F1155</f>
        <v>5.3790896794391934</v>
      </c>
      <c r="G1163" s="223">
        <f>+Datos!G1154</f>
        <v>1</v>
      </c>
      <c r="H1163" s="224">
        <f t="shared" si="207"/>
        <v>5.3790896794391934</v>
      </c>
      <c r="I1163" s="225">
        <f t="shared" si="208"/>
        <v>27.558173820560807</v>
      </c>
      <c r="J1163" s="226">
        <f t="shared" si="209"/>
        <v>186.31818181818181</v>
      </c>
      <c r="K1163" s="227">
        <f t="shared" si="204"/>
        <v>220</v>
      </c>
      <c r="L1163" s="226">
        <f t="shared" si="215"/>
        <v>5.3287199420584273</v>
      </c>
      <c r="M1163" s="228">
        <f t="shared" si="213"/>
        <v>5.3790896794391934</v>
      </c>
      <c r="N1163" s="229">
        <f t="shared" si="214"/>
        <v>0</v>
      </c>
      <c r="O1163" s="229">
        <f t="shared" si="210"/>
        <v>22.229453878502369</v>
      </c>
      <c r="P1163" s="229">
        <f t="shared" si="211"/>
        <v>22.229453878502369</v>
      </c>
      <c r="Q1163" s="230">
        <f t="shared" si="205"/>
        <v>106</v>
      </c>
      <c r="R1163" s="231">
        <f t="shared" si="206"/>
        <v>242.22945387850237</v>
      </c>
      <c r="S1163" s="3"/>
      <c r="T1163" s="3"/>
      <c r="U1163" s="3"/>
      <c r="V1163" s="3"/>
      <c r="W1163" s="233">
        <f t="shared" si="212"/>
        <v>40232</v>
      </c>
    </row>
    <row r="1164" spans="1:23" s="234" customFormat="1" x14ac:dyDescent="0.25">
      <c r="A1164" s="3"/>
      <c r="B1164" s="218">
        <f>+Datos!B1155</f>
        <v>2010</v>
      </c>
      <c r="C1164" s="219">
        <f>+Datos!C1155</f>
        <v>2</v>
      </c>
      <c r="D1164" s="220">
        <f>+Datos!D1155</f>
        <v>24</v>
      </c>
      <c r="E1164" s="221">
        <f>+Datos!E1155</f>
        <v>2.65351391</v>
      </c>
      <c r="F1164" s="222">
        <f>+Datos!F1156</f>
        <v>5.3514927168261694</v>
      </c>
      <c r="G1164" s="223">
        <f>+Datos!G1155</f>
        <v>1</v>
      </c>
      <c r="H1164" s="224">
        <f t="shared" si="207"/>
        <v>5.3514927168261694</v>
      </c>
      <c r="I1164" s="225">
        <f t="shared" si="208"/>
        <v>-2.6979788068261694</v>
      </c>
      <c r="J1164" s="226">
        <f t="shared" si="209"/>
        <v>183.63964309354549</v>
      </c>
      <c r="K1164" s="227">
        <f t="shared" si="204"/>
        <v>217.32146127536367</v>
      </c>
      <c r="L1164" s="226">
        <f t="shared" si="215"/>
        <v>-2.6785387246363257</v>
      </c>
      <c r="M1164" s="228">
        <f t="shared" si="213"/>
        <v>5.3320526346363257</v>
      </c>
      <c r="N1164" s="229">
        <f t="shared" si="214"/>
        <v>1.9440082189843721E-2</v>
      </c>
      <c r="O1164" s="229">
        <f t="shared" si="210"/>
        <v>0</v>
      </c>
      <c r="P1164" s="229">
        <f t="shared" si="211"/>
        <v>-1.9440082189843721E-2</v>
      </c>
      <c r="Q1164" s="230">
        <f t="shared" si="205"/>
        <v>103.32146127536367</v>
      </c>
      <c r="R1164" s="231">
        <f t="shared" si="206"/>
        <v>217.32146127536367</v>
      </c>
      <c r="S1164" s="3"/>
      <c r="T1164" s="3"/>
      <c r="U1164" s="3"/>
      <c r="V1164" s="3"/>
      <c r="W1164" s="233">
        <f t="shared" si="212"/>
        <v>40233</v>
      </c>
    </row>
    <row r="1165" spans="1:23" s="234" customFormat="1" x14ac:dyDescent="0.25">
      <c r="A1165" s="3"/>
      <c r="B1165" s="218">
        <f>+Datos!B1156</f>
        <v>2010</v>
      </c>
      <c r="C1165" s="219">
        <f>+Datos!C1156</f>
        <v>2</v>
      </c>
      <c r="D1165" s="220">
        <f>+Datos!D1156</f>
        <v>25</v>
      </c>
      <c r="E1165" s="221">
        <f>+Datos!E1156</f>
        <v>0</v>
      </c>
      <c r="F1165" s="222">
        <f>+Datos!F1157</f>
        <v>5.3236283104173907</v>
      </c>
      <c r="G1165" s="223">
        <f>+Datos!G1156</f>
        <v>1</v>
      </c>
      <c r="H1165" s="224">
        <f t="shared" si="207"/>
        <v>5.3236283104173907</v>
      </c>
      <c r="I1165" s="225">
        <f t="shared" si="208"/>
        <v>-5.3236283104173907</v>
      </c>
      <c r="J1165" s="226">
        <f t="shared" si="209"/>
        <v>178.46680123642781</v>
      </c>
      <c r="K1165" s="227">
        <f t="shared" si="204"/>
        <v>212.148619418246</v>
      </c>
      <c r="L1165" s="226">
        <f t="shared" si="215"/>
        <v>-5.1728418571176746</v>
      </c>
      <c r="M1165" s="228">
        <f t="shared" si="213"/>
        <v>5.1728418571176746</v>
      </c>
      <c r="N1165" s="229">
        <f t="shared" si="214"/>
        <v>0.15078645329971607</v>
      </c>
      <c r="O1165" s="229">
        <f t="shared" si="210"/>
        <v>0</v>
      </c>
      <c r="P1165" s="229">
        <f t="shared" si="211"/>
        <v>-0.15078645329971607</v>
      </c>
      <c r="Q1165" s="230">
        <f t="shared" si="205"/>
        <v>98.148619418246</v>
      </c>
      <c r="R1165" s="231">
        <f t="shared" si="206"/>
        <v>212.148619418246</v>
      </c>
      <c r="S1165" s="3"/>
      <c r="T1165" s="3"/>
      <c r="U1165" s="3"/>
      <c r="V1165" s="3"/>
      <c r="W1165" s="233">
        <f t="shared" si="212"/>
        <v>40234</v>
      </c>
    </row>
    <row r="1166" spans="1:23" s="234" customFormat="1" x14ac:dyDescent="0.25">
      <c r="A1166" s="3"/>
      <c r="B1166" s="218">
        <f>+Datos!B1157</f>
        <v>2010</v>
      </c>
      <c r="C1166" s="219">
        <f>+Datos!C1157</f>
        <v>2</v>
      </c>
      <c r="D1166" s="220">
        <f>+Datos!D1157</f>
        <v>26</v>
      </c>
      <c r="E1166" s="221">
        <f>+Datos!E1157</f>
        <v>6.0230550799999998</v>
      </c>
      <c r="F1166" s="222">
        <f>+Datos!F1158</f>
        <v>5.2955098189402392</v>
      </c>
      <c r="G1166" s="223">
        <f>+Datos!G1157</f>
        <v>1</v>
      </c>
      <c r="H1166" s="224">
        <f t="shared" si="207"/>
        <v>5.2955098189402392</v>
      </c>
      <c r="I1166" s="225">
        <f t="shared" si="208"/>
        <v>0.72754526105976058</v>
      </c>
      <c r="J1166" s="226">
        <f t="shared" si="209"/>
        <v>179.19434649748757</v>
      </c>
      <c r="K1166" s="227">
        <f t="shared" ref="K1166:K1229" si="216">+J1166+$U$21</f>
        <v>212.87616467930576</v>
      </c>
      <c r="L1166" s="226">
        <f t="shared" si="215"/>
        <v>0.7275452610597597</v>
      </c>
      <c r="M1166" s="228">
        <f t="shared" si="213"/>
        <v>5.2955098189402392</v>
      </c>
      <c r="N1166" s="229">
        <f t="shared" si="214"/>
        <v>0</v>
      </c>
      <c r="O1166" s="229">
        <f t="shared" si="210"/>
        <v>0</v>
      </c>
      <c r="P1166" s="229">
        <f t="shared" si="211"/>
        <v>0</v>
      </c>
      <c r="Q1166" s="230">
        <f t="shared" ref="Q1166:Q1229" si="217">IF(K1166-$U$15&gt;0,K1166-$U$15,0)</f>
        <v>98.876164679305759</v>
      </c>
      <c r="R1166" s="231">
        <f t="shared" ref="R1166:R1229" si="218">+O1166+K1166</f>
        <v>212.87616467930576</v>
      </c>
      <c r="S1166" s="3"/>
      <c r="T1166" s="3"/>
      <c r="U1166" s="3"/>
      <c r="V1166" s="3"/>
      <c r="W1166" s="233">
        <f t="shared" si="212"/>
        <v>40235</v>
      </c>
    </row>
    <row r="1167" spans="1:23" s="234" customFormat="1" x14ac:dyDescent="0.25">
      <c r="A1167" s="3"/>
      <c r="B1167" s="218">
        <f>+Datos!B1158</f>
        <v>2010</v>
      </c>
      <c r="C1167" s="219">
        <f>+Datos!C1158</f>
        <v>2</v>
      </c>
      <c r="D1167" s="220">
        <f>+Datos!D1158</f>
        <v>27</v>
      </c>
      <c r="E1167" s="221">
        <f>+Datos!E1158</f>
        <v>0</v>
      </c>
      <c r="F1167" s="222">
        <f>+Datos!F1159</f>
        <v>5.2671504835124665</v>
      </c>
      <c r="G1167" s="223">
        <f>+Datos!G1158</f>
        <v>1</v>
      </c>
      <c r="H1167" s="224">
        <f t="shared" ref="H1167:H1230" si="219">+F1167*G1167</f>
        <v>5.2671504835124665</v>
      </c>
      <c r="I1167" s="225">
        <f t="shared" ref="I1167:I1230" si="220">+E1167-H1167</f>
        <v>-5.2671504835124665</v>
      </c>
      <c r="J1167" s="226">
        <f t="shared" ref="J1167:J1230" si="221">IF(I1167&lt;0,J1166*EXP(I1167/$U$20),IF((I1167+J1166)&gt;$U$20,+$U$20,I1167+J1166))</f>
        <v>174.19951804712215</v>
      </c>
      <c r="K1167" s="227">
        <f t="shared" si="216"/>
        <v>207.88133622894034</v>
      </c>
      <c r="L1167" s="226">
        <f t="shared" si="215"/>
        <v>-4.9948284503654179</v>
      </c>
      <c r="M1167" s="228">
        <f t="shared" si="213"/>
        <v>4.9948284503654179</v>
      </c>
      <c r="N1167" s="229">
        <f t="shared" si="214"/>
        <v>0.27232203314704861</v>
      </c>
      <c r="O1167" s="229">
        <f t="shared" ref="O1167:O1230" si="222">IF(K1166+I1167-$U$14&gt;0,K1166+I1167-$U$14,0)</f>
        <v>0</v>
      </c>
      <c r="P1167" s="229">
        <f t="shared" ref="P1167:P1230" si="223">+IF(N1167&gt;0,(-1)*N1167,O1167)</f>
        <v>-0.27232203314704861</v>
      </c>
      <c r="Q1167" s="230">
        <f t="shared" si="217"/>
        <v>93.881336228940341</v>
      </c>
      <c r="R1167" s="231">
        <f t="shared" si="218"/>
        <v>207.88133622894034</v>
      </c>
      <c r="S1167" s="3"/>
      <c r="T1167" s="3"/>
      <c r="U1167" s="3"/>
      <c r="V1167" s="3"/>
      <c r="W1167" s="233">
        <f t="shared" ref="W1167:W1230" si="224">+DATE(B1167,C1167,D1167)</f>
        <v>40236</v>
      </c>
    </row>
    <row r="1168" spans="1:23" s="234" customFormat="1" x14ac:dyDescent="0.25">
      <c r="A1168" s="3"/>
      <c r="B1168" s="218">
        <f>+Datos!B1159</f>
        <v>2010</v>
      </c>
      <c r="C1168" s="219">
        <f>+Datos!C1159</f>
        <v>2</v>
      </c>
      <c r="D1168" s="220">
        <f>+Datos!D1159</f>
        <v>28</v>
      </c>
      <c r="E1168" s="221">
        <f>+Datos!E1159</f>
        <v>0</v>
      </c>
      <c r="F1168" s="222">
        <f>+Datos!F1160</f>
        <v>5.2385634276421875</v>
      </c>
      <c r="G1168" s="223">
        <f>+Datos!G1159</f>
        <v>1</v>
      </c>
      <c r="H1168" s="224">
        <f t="shared" si="219"/>
        <v>5.2385634276421875</v>
      </c>
      <c r="I1168" s="225">
        <f t="shared" si="220"/>
        <v>-5.2385634276421875</v>
      </c>
      <c r="J1168" s="226">
        <f t="shared" si="221"/>
        <v>169.36989913995734</v>
      </c>
      <c r="K1168" s="227">
        <f t="shared" si="216"/>
        <v>203.05171732177553</v>
      </c>
      <c r="L1168" s="226">
        <f t="shared" si="215"/>
        <v>-4.8296189071648143</v>
      </c>
      <c r="M1168" s="228">
        <f t="shared" ref="M1168:M1231" si="225">IF(I1168&gt;=0,+H1168,+E1168+ABS(L1168))</f>
        <v>4.8296189071648143</v>
      </c>
      <c r="N1168" s="229">
        <f t="shared" ref="N1168:N1231" si="226">+H1168-M1168</f>
        <v>0.40894452047737317</v>
      </c>
      <c r="O1168" s="229">
        <f t="shared" si="222"/>
        <v>0</v>
      </c>
      <c r="P1168" s="229">
        <f t="shared" si="223"/>
        <v>-0.40894452047737317</v>
      </c>
      <c r="Q1168" s="230">
        <f t="shared" si="217"/>
        <v>89.051717321775527</v>
      </c>
      <c r="R1168" s="231">
        <f t="shared" si="218"/>
        <v>203.05171732177553</v>
      </c>
      <c r="S1168" s="3"/>
      <c r="T1168" s="3"/>
      <c r="U1168" s="3"/>
      <c r="V1168" s="3"/>
      <c r="W1168" s="233">
        <f t="shared" si="224"/>
        <v>40237</v>
      </c>
    </row>
    <row r="1169" spans="1:23" s="234" customFormat="1" x14ac:dyDescent="0.25">
      <c r="A1169" s="3"/>
      <c r="B1169" s="218">
        <f>+Datos!B1160</f>
        <v>2010</v>
      </c>
      <c r="C1169" s="219">
        <f>+Datos!C1160</f>
        <v>3</v>
      </c>
      <c r="D1169" s="220">
        <f>+Datos!D1160</f>
        <v>1</v>
      </c>
      <c r="E1169" s="221">
        <f>+Datos!E1160</f>
        <v>0</v>
      </c>
      <c r="F1169" s="222">
        <f>+Datos!F1161</f>
        <v>5.2097616572278893</v>
      </c>
      <c r="G1169" s="223">
        <f>+Datos!G1160</f>
        <v>1</v>
      </c>
      <c r="H1169" s="224">
        <f t="shared" si="219"/>
        <v>5.2097616572278893</v>
      </c>
      <c r="I1169" s="225">
        <f t="shared" si="220"/>
        <v>-5.2097616572278893</v>
      </c>
      <c r="J1169" s="226">
        <f t="shared" si="221"/>
        <v>164.6996376040133</v>
      </c>
      <c r="K1169" s="227">
        <f t="shared" si="216"/>
        <v>198.38145578583149</v>
      </c>
      <c r="L1169" s="226">
        <f t="shared" ref="L1169:L1232" si="227">+K1169-K1168</f>
        <v>-4.6702615359440358</v>
      </c>
      <c r="M1169" s="228">
        <f t="shared" si="225"/>
        <v>4.6702615359440358</v>
      </c>
      <c r="N1169" s="229">
        <f t="shared" si="226"/>
        <v>0.5395001212838535</v>
      </c>
      <c r="O1169" s="229">
        <f t="shared" si="222"/>
        <v>0</v>
      </c>
      <c r="P1169" s="229">
        <f t="shared" si="223"/>
        <v>-0.5395001212838535</v>
      </c>
      <c r="Q1169" s="230">
        <f t="shared" si="217"/>
        <v>84.381455785831491</v>
      </c>
      <c r="R1169" s="231">
        <f t="shared" si="218"/>
        <v>198.38145578583149</v>
      </c>
      <c r="S1169" s="3"/>
      <c r="T1169" s="3"/>
      <c r="U1169" s="3"/>
      <c r="V1169" s="3"/>
      <c r="W1169" s="233">
        <f t="shared" si="224"/>
        <v>40238</v>
      </c>
    </row>
    <row r="1170" spans="1:23" s="234" customFormat="1" x14ac:dyDescent="0.25">
      <c r="A1170" s="3"/>
      <c r="B1170" s="218">
        <f>+Datos!B1161</f>
        <v>2010</v>
      </c>
      <c r="C1170" s="219">
        <f>+Datos!C1161</f>
        <v>3</v>
      </c>
      <c r="D1170" s="220">
        <f>+Datos!D1161</f>
        <v>2</v>
      </c>
      <c r="E1170" s="221">
        <f>+Datos!E1161</f>
        <v>0</v>
      </c>
      <c r="F1170" s="222">
        <f>+Datos!F1162</f>
        <v>5.1807580605584258</v>
      </c>
      <c r="G1170" s="223">
        <f>+Datos!G1161</f>
        <v>1</v>
      </c>
      <c r="H1170" s="224">
        <f t="shared" si="219"/>
        <v>5.1807580605584258</v>
      </c>
      <c r="I1170" s="225">
        <f t="shared" si="220"/>
        <v>-5.1807580605584258</v>
      </c>
      <c r="J1170" s="226">
        <f t="shared" si="221"/>
        <v>160.1830886859222</v>
      </c>
      <c r="K1170" s="227">
        <f t="shared" si="216"/>
        <v>193.86490686774039</v>
      </c>
      <c r="L1170" s="226">
        <f t="shared" si="227"/>
        <v>-4.5165489180911038</v>
      </c>
      <c r="M1170" s="228">
        <f t="shared" si="225"/>
        <v>4.5165489180911038</v>
      </c>
      <c r="N1170" s="229">
        <f t="shared" si="226"/>
        <v>0.66420914246732199</v>
      </c>
      <c r="O1170" s="229">
        <f t="shared" si="222"/>
        <v>0</v>
      </c>
      <c r="P1170" s="229">
        <f t="shared" si="223"/>
        <v>-0.66420914246732199</v>
      </c>
      <c r="Q1170" s="230">
        <f t="shared" si="217"/>
        <v>79.864906867740387</v>
      </c>
      <c r="R1170" s="231">
        <f t="shared" si="218"/>
        <v>193.86490686774039</v>
      </c>
      <c r="S1170" s="3"/>
      <c r="T1170" s="3"/>
      <c r="U1170" s="3"/>
      <c r="V1170" s="3"/>
      <c r="W1170" s="233">
        <f t="shared" si="224"/>
        <v>40239</v>
      </c>
    </row>
    <row r="1171" spans="1:23" s="234" customFormat="1" x14ac:dyDescent="0.25">
      <c r="A1171" s="3"/>
      <c r="B1171" s="218">
        <f>+Datos!B1162</f>
        <v>2010</v>
      </c>
      <c r="C1171" s="219">
        <f>+Datos!C1162</f>
        <v>3</v>
      </c>
      <c r="D1171" s="220">
        <f>+Datos!D1162</f>
        <v>3</v>
      </c>
      <c r="E1171" s="221">
        <f>+Datos!E1162</f>
        <v>0</v>
      </c>
      <c r="F1171" s="222">
        <f>+Datos!F1163</f>
        <v>5.1515654083130169</v>
      </c>
      <c r="G1171" s="223">
        <f>+Datos!G1162</f>
        <v>1</v>
      </c>
      <c r="H1171" s="224">
        <f t="shared" si="219"/>
        <v>5.1515654083130169</v>
      </c>
      <c r="I1171" s="225">
        <f t="shared" si="220"/>
        <v>-5.1515654083130169</v>
      </c>
      <c r="J1171" s="226">
        <f t="shared" si="221"/>
        <v>155.81480825421986</v>
      </c>
      <c r="K1171" s="227">
        <f t="shared" si="216"/>
        <v>189.49662643603804</v>
      </c>
      <c r="L1171" s="226">
        <f t="shared" si="227"/>
        <v>-4.3682804317023454</v>
      </c>
      <c r="M1171" s="228">
        <f t="shared" si="225"/>
        <v>4.3682804317023454</v>
      </c>
      <c r="N1171" s="229">
        <f t="shared" si="226"/>
        <v>0.78328497661067154</v>
      </c>
      <c r="O1171" s="229">
        <f t="shared" si="222"/>
        <v>0</v>
      </c>
      <c r="P1171" s="229">
        <f t="shared" si="223"/>
        <v>-0.78328497661067154</v>
      </c>
      <c r="Q1171" s="230">
        <f t="shared" si="217"/>
        <v>75.496626436038042</v>
      </c>
      <c r="R1171" s="231">
        <f t="shared" si="218"/>
        <v>189.49662643603804</v>
      </c>
      <c r="S1171" s="3"/>
      <c r="T1171" s="3"/>
      <c r="U1171" s="3"/>
      <c r="V1171" s="3"/>
      <c r="W1171" s="233">
        <f t="shared" si="224"/>
        <v>40240</v>
      </c>
    </row>
    <row r="1172" spans="1:23" s="234" customFormat="1" x14ac:dyDescent="0.25">
      <c r="A1172" s="3"/>
      <c r="B1172" s="218">
        <f>+Datos!B1163</f>
        <v>2010</v>
      </c>
      <c r="C1172" s="219">
        <f>+Datos!C1163</f>
        <v>3</v>
      </c>
      <c r="D1172" s="220">
        <f>+Datos!D1163</f>
        <v>4</v>
      </c>
      <c r="E1172" s="221">
        <f>+Datos!E1163</f>
        <v>0</v>
      </c>
      <c r="F1172" s="222">
        <f>+Datos!F1164</f>
        <v>5.1221963535612529</v>
      </c>
      <c r="G1172" s="223">
        <f>+Datos!G1163</f>
        <v>1</v>
      </c>
      <c r="H1172" s="224">
        <f t="shared" si="219"/>
        <v>5.1221963535612529</v>
      </c>
      <c r="I1172" s="225">
        <f t="shared" si="220"/>
        <v>-5.1221963535612529</v>
      </c>
      <c r="J1172" s="226">
        <f t="shared" si="221"/>
        <v>151.5895461678748</v>
      </c>
      <c r="K1172" s="227">
        <f t="shared" si="216"/>
        <v>185.27136434969299</v>
      </c>
      <c r="L1172" s="226">
        <f t="shared" si="227"/>
        <v>-4.2252620863450545</v>
      </c>
      <c r="M1172" s="228">
        <f t="shared" si="225"/>
        <v>4.2252620863450545</v>
      </c>
      <c r="N1172" s="229">
        <f t="shared" si="226"/>
        <v>0.8969342672161984</v>
      </c>
      <c r="O1172" s="229">
        <f t="shared" si="222"/>
        <v>0</v>
      </c>
      <c r="P1172" s="229">
        <f t="shared" si="223"/>
        <v>-0.8969342672161984</v>
      </c>
      <c r="Q1172" s="230">
        <f t="shared" si="217"/>
        <v>71.271364349692988</v>
      </c>
      <c r="R1172" s="231">
        <f t="shared" si="218"/>
        <v>185.27136434969299</v>
      </c>
      <c r="S1172" s="3"/>
      <c r="T1172" s="3"/>
      <c r="U1172" s="3"/>
      <c r="V1172" s="3"/>
      <c r="W1172" s="233">
        <f t="shared" si="224"/>
        <v>40241</v>
      </c>
    </row>
    <row r="1173" spans="1:23" s="234" customFormat="1" x14ac:dyDescent="0.25">
      <c r="A1173" s="3"/>
      <c r="B1173" s="218">
        <f>+Datos!B1164</f>
        <v>2010</v>
      </c>
      <c r="C1173" s="219">
        <f>+Datos!C1164</f>
        <v>3</v>
      </c>
      <c r="D1173" s="220">
        <f>+Datos!D1164</f>
        <v>5</v>
      </c>
      <c r="E1173" s="221">
        <f>+Datos!E1164</f>
        <v>0</v>
      </c>
      <c r="F1173" s="222">
        <f>+Datos!F1165</f>
        <v>5.092663431763091</v>
      </c>
      <c r="G1173" s="223">
        <f>+Datos!G1164</f>
        <v>1</v>
      </c>
      <c r="H1173" s="224">
        <f t="shared" si="219"/>
        <v>5.092663431763091</v>
      </c>
      <c r="I1173" s="225">
        <f t="shared" si="220"/>
        <v>-5.092663431763091</v>
      </c>
      <c r="J1173" s="226">
        <f t="shared" si="221"/>
        <v>147.50223981109951</v>
      </c>
      <c r="K1173" s="227">
        <f t="shared" si="216"/>
        <v>181.1840579929177</v>
      </c>
      <c r="L1173" s="226">
        <f t="shared" si="227"/>
        <v>-4.0873063567752865</v>
      </c>
      <c r="M1173" s="228">
        <f t="shared" si="225"/>
        <v>4.0873063567752865</v>
      </c>
      <c r="N1173" s="229">
        <f t="shared" si="226"/>
        <v>1.0053570749878045</v>
      </c>
      <c r="O1173" s="229">
        <f t="shared" si="222"/>
        <v>0</v>
      </c>
      <c r="P1173" s="229">
        <f t="shared" si="223"/>
        <v>-1.0053570749878045</v>
      </c>
      <c r="Q1173" s="230">
        <f t="shared" si="217"/>
        <v>67.184057992917701</v>
      </c>
      <c r="R1173" s="231">
        <f t="shared" si="218"/>
        <v>181.1840579929177</v>
      </c>
      <c r="S1173" s="3"/>
      <c r="T1173" s="3"/>
      <c r="U1173" s="3"/>
      <c r="V1173" s="3"/>
      <c r="W1173" s="233">
        <f t="shared" si="224"/>
        <v>40242</v>
      </c>
    </row>
    <row r="1174" spans="1:23" s="234" customFormat="1" x14ac:dyDescent="0.25">
      <c r="A1174" s="3"/>
      <c r="B1174" s="218">
        <f>+Datos!B1165</f>
        <v>2010</v>
      </c>
      <c r="C1174" s="219">
        <f>+Datos!C1165</f>
        <v>3</v>
      </c>
      <c r="D1174" s="220">
        <f>+Datos!D1165</f>
        <v>6</v>
      </c>
      <c r="E1174" s="221">
        <f>+Datos!E1165</f>
        <v>0</v>
      </c>
      <c r="F1174" s="222">
        <f>+Datos!F1166</f>
        <v>5.0629790607688543</v>
      </c>
      <c r="G1174" s="223">
        <f>+Datos!G1165</f>
        <v>1</v>
      </c>
      <c r="H1174" s="224">
        <f t="shared" si="219"/>
        <v>5.0629790607688543</v>
      </c>
      <c r="I1174" s="225">
        <f t="shared" si="220"/>
        <v>-5.0629790607688543</v>
      </c>
      <c r="J1174" s="226">
        <f t="shared" si="221"/>
        <v>143.54800779493613</v>
      </c>
      <c r="K1174" s="227">
        <f t="shared" si="216"/>
        <v>177.22982597675431</v>
      </c>
      <c r="L1174" s="226">
        <f t="shared" si="227"/>
        <v>-3.9542320161633882</v>
      </c>
      <c r="M1174" s="228">
        <f t="shared" si="225"/>
        <v>3.9542320161633882</v>
      </c>
      <c r="N1174" s="229">
        <f t="shared" si="226"/>
        <v>1.1087470446054661</v>
      </c>
      <c r="O1174" s="229">
        <f t="shared" si="222"/>
        <v>0</v>
      </c>
      <c r="P1174" s="229">
        <f t="shared" si="223"/>
        <v>-1.1087470446054661</v>
      </c>
      <c r="Q1174" s="230">
        <f t="shared" si="217"/>
        <v>63.229825976754313</v>
      </c>
      <c r="R1174" s="231">
        <f t="shared" si="218"/>
        <v>177.22982597675431</v>
      </c>
      <c r="S1174" s="3"/>
      <c r="T1174" s="3"/>
      <c r="U1174" s="3"/>
      <c r="V1174" s="3"/>
      <c r="W1174" s="233">
        <f t="shared" si="224"/>
        <v>40243</v>
      </c>
    </row>
    <row r="1175" spans="1:23" s="234" customFormat="1" x14ac:dyDescent="0.25">
      <c r="A1175" s="3"/>
      <c r="B1175" s="218">
        <f>+Datos!B1166</f>
        <v>2010</v>
      </c>
      <c r="C1175" s="219">
        <f>+Datos!C1166</f>
        <v>3</v>
      </c>
      <c r="D1175" s="220">
        <f>+Datos!D1166</f>
        <v>7</v>
      </c>
      <c r="E1175" s="221">
        <f>+Datos!E1166</f>
        <v>0</v>
      </c>
      <c r="F1175" s="222">
        <f>+Datos!F1167</f>
        <v>5.0331555408192372</v>
      </c>
      <c r="G1175" s="223">
        <f>+Datos!G1166</f>
        <v>1</v>
      </c>
      <c r="H1175" s="224">
        <f t="shared" si="219"/>
        <v>5.0331555408192372</v>
      </c>
      <c r="I1175" s="225">
        <f t="shared" si="220"/>
        <v>-5.0331555408192372</v>
      </c>
      <c r="J1175" s="226">
        <f t="shared" si="221"/>
        <v>139.72214382560776</v>
      </c>
      <c r="K1175" s="227">
        <f t="shared" si="216"/>
        <v>173.40396200742595</v>
      </c>
      <c r="L1175" s="226">
        <f t="shared" si="227"/>
        <v>-3.8258639693283669</v>
      </c>
      <c r="M1175" s="228">
        <f t="shared" si="225"/>
        <v>3.8258639693283669</v>
      </c>
      <c r="N1175" s="229">
        <f t="shared" si="226"/>
        <v>1.2072915714908703</v>
      </c>
      <c r="O1175" s="229">
        <f t="shared" si="222"/>
        <v>0</v>
      </c>
      <c r="P1175" s="229">
        <f t="shared" si="223"/>
        <v>-1.2072915714908703</v>
      </c>
      <c r="Q1175" s="230">
        <f t="shared" si="217"/>
        <v>59.403962007425946</v>
      </c>
      <c r="R1175" s="231">
        <f t="shared" si="218"/>
        <v>173.40396200742595</v>
      </c>
      <c r="S1175" s="3"/>
      <c r="T1175" s="3"/>
      <c r="U1175" s="3"/>
      <c r="V1175" s="3"/>
      <c r="W1175" s="233">
        <f t="shared" si="224"/>
        <v>40244</v>
      </c>
    </row>
    <row r="1176" spans="1:23" s="234" customFormat="1" x14ac:dyDescent="0.25">
      <c r="A1176" s="3"/>
      <c r="B1176" s="218">
        <f>+Datos!B1167</f>
        <v>2010</v>
      </c>
      <c r="C1176" s="219">
        <f>+Datos!C1167</f>
        <v>3</v>
      </c>
      <c r="D1176" s="220">
        <f>+Datos!D1167</f>
        <v>8</v>
      </c>
      <c r="E1176" s="221">
        <f>+Datos!E1167</f>
        <v>0</v>
      </c>
      <c r="F1176" s="222">
        <f>+Datos!F1168</f>
        <v>5.0032050545452993</v>
      </c>
      <c r="G1176" s="223">
        <f>+Datos!G1167</f>
        <v>1</v>
      </c>
      <c r="H1176" s="224">
        <f t="shared" si="219"/>
        <v>5.0032050545452993</v>
      </c>
      <c r="I1176" s="225">
        <f t="shared" si="220"/>
        <v>-5.0032050545452993</v>
      </c>
      <c r="J1176" s="226">
        <f t="shared" si="221"/>
        <v>136.02011073917464</v>
      </c>
      <c r="K1176" s="227">
        <f t="shared" si="216"/>
        <v>169.70192892099283</v>
      </c>
      <c r="L1176" s="226">
        <f t="shared" si="227"/>
        <v>-3.7020330864331186</v>
      </c>
      <c r="M1176" s="228">
        <f t="shared" si="225"/>
        <v>3.7020330864331186</v>
      </c>
      <c r="N1176" s="229">
        <f t="shared" si="226"/>
        <v>1.3011719681121807</v>
      </c>
      <c r="O1176" s="229">
        <f t="shared" si="222"/>
        <v>0</v>
      </c>
      <c r="P1176" s="229">
        <f t="shared" si="223"/>
        <v>-1.3011719681121807</v>
      </c>
      <c r="Q1176" s="230">
        <f t="shared" si="217"/>
        <v>55.701928920992827</v>
      </c>
      <c r="R1176" s="231">
        <f t="shared" si="218"/>
        <v>169.70192892099283</v>
      </c>
      <c r="S1176" s="3"/>
      <c r="T1176" s="3"/>
      <c r="U1176" s="3"/>
      <c r="V1176" s="3"/>
      <c r="W1176" s="233">
        <f t="shared" si="224"/>
        <v>40245</v>
      </c>
    </row>
    <row r="1177" spans="1:23" s="234" customFormat="1" x14ac:dyDescent="0.25">
      <c r="A1177" s="3"/>
      <c r="B1177" s="218">
        <f>+Datos!B1168</f>
        <v>2010</v>
      </c>
      <c r="C1177" s="219">
        <f>+Datos!C1168</f>
        <v>3</v>
      </c>
      <c r="D1177" s="220">
        <f>+Datos!D1168</f>
        <v>9</v>
      </c>
      <c r="E1177" s="221">
        <f>+Datos!E1168</f>
        <v>0</v>
      </c>
      <c r="F1177" s="222">
        <f>+Datos!F1169</f>
        <v>4.9731396669684678</v>
      </c>
      <c r="G1177" s="223">
        <f>+Datos!G1168</f>
        <v>1</v>
      </c>
      <c r="H1177" s="224">
        <f t="shared" si="219"/>
        <v>4.9731396669684678</v>
      </c>
      <c r="I1177" s="225">
        <f t="shared" si="220"/>
        <v>-4.9731396669684678</v>
      </c>
      <c r="J1177" s="226">
        <f t="shared" si="221"/>
        <v>132.43753470162815</v>
      </c>
      <c r="K1177" s="227">
        <f t="shared" si="216"/>
        <v>166.11935288344634</v>
      </c>
      <c r="L1177" s="226">
        <f t="shared" si="227"/>
        <v>-3.5825760375464881</v>
      </c>
      <c r="M1177" s="228">
        <f t="shared" si="225"/>
        <v>3.5825760375464881</v>
      </c>
      <c r="N1177" s="229">
        <f t="shared" si="226"/>
        <v>1.3905636294219796</v>
      </c>
      <c r="O1177" s="229">
        <f t="shared" si="222"/>
        <v>0</v>
      </c>
      <c r="P1177" s="229">
        <f t="shared" si="223"/>
        <v>-1.3905636294219796</v>
      </c>
      <c r="Q1177" s="230">
        <f t="shared" si="217"/>
        <v>52.119352883446339</v>
      </c>
      <c r="R1177" s="231">
        <f t="shared" si="218"/>
        <v>166.11935288344634</v>
      </c>
      <c r="S1177" s="3"/>
      <c r="T1177" s="3"/>
      <c r="U1177" s="3"/>
      <c r="V1177" s="3"/>
      <c r="W1177" s="233">
        <f t="shared" si="224"/>
        <v>40246</v>
      </c>
    </row>
    <row r="1178" spans="1:23" s="234" customFormat="1" x14ac:dyDescent="0.25">
      <c r="A1178" s="3"/>
      <c r="B1178" s="218">
        <f>+Datos!B1169</f>
        <v>2010</v>
      </c>
      <c r="C1178" s="219">
        <f>+Datos!C1169</f>
        <v>3</v>
      </c>
      <c r="D1178" s="220">
        <f>+Datos!D1169</f>
        <v>10</v>
      </c>
      <c r="E1178" s="221">
        <f>+Datos!E1169</f>
        <v>0</v>
      </c>
      <c r="F1178" s="222">
        <f>+Datos!F1170</f>
        <v>4.9429713255005412</v>
      </c>
      <c r="G1178" s="223">
        <f>+Datos!G1169</f>
        <v>1</v>
      </c>
      <c r="H1178" s="224">
        <f t="shared" si="219"/>
        <v>4.9429713255005412</v>
      </c>
      <c r="I1178" s="225">
        <f t="shared" si="220"/>
        <v>-4.9429713255005412</v>
      </c>
      <c r="J1178" s="226">
        <f t="shared" si="221"/>
        <v>128.97019957319159</v>
      </c>
      <c r="K1178" s="227">
        <f t="shared" si="216"/>
        <v>162.65201775500978</v>
      </c>
      <c r="L1178" s="226">
        <f t="shared" si="227"/>
        <v>-3.4673351284365594</v>
      </c>
      <c r="M1178" s="228">
        <f t="shared" si="225"/>
        <v>3.4673351284365594</v>
      </c>
      <c r="N1178" s="229">
        <f t="shared" si="226"/>
        <v>1.4756361970639817</v>
      </c>
      <c r="O1178" s="229">
        <f t="shared" si="222"/>
        <v>0</v>
      </c>
      <c r="P1178" s="229">
        <f t="shared" si="223"/>
        <v>-1.4756361970639817</v>
      </c>
      <c r="Q1178" s="230">
        <f t="shared" si="217"/>
        <v>48.65201775500978</v>
      </c>
      <c r="R1178" s="231">
        <f t="shared" si="218"/>
        <v>162.65201775500978</v>
      </c>
      <c r="S1178" s="3"/>
      <c r="T1178" s="3"/>
      <c r="U1178" s="3"/>
      <c r="V1178" s="3"/>
      <c r="W1178" s="233">
        <f t="shared" si="224"/>
        <v>40247</v>
      </c>
    </row>
    <row r="1179" spans="1:23" s="234" customFormat="1" x14ac:dyDescent="0.25">
      <c r="A1179" s="3"/>
      <c r="B1179" s="218">
        <f>+Datos!B1170</f>
        <v>2010</v>
      </c>
      <c r="C1179" s="219">
        <f>+Datos!C1170</f>
        <v>3</v>
      </c>
      <c r="D1179" s="220">
        <f>+Datos!D1170</f>
        <v>11</v>
      </c>
      <c r="E1179" s="221">
        <f>+Datos!E1170</f>
        <v>0</v>
      </c>
      <c r="F1179" s="222">
        <f>+Datos!F1171</f>
        <v>4.9127118599436823</v>
      </c>
      <c r="G1179" s="223">
        <f>+Datos!G1170</f>
        <v>1</v>
      </c>
      <c r="H1179" s="224">
        <f t="shared" si="219"/>
        <v>4.9127118599436823</v>
      </c>
      <c r="I1179" s="225">
        <f t="shared" si="220"/>
        <v>-4.9127118599436823</v>
      </c>
      <c r="J1179" s="226">
        <f t="shared" si="221"/>
        <v>125.61404143527248</v>
      </c>
      <c r="K1179" s="227">
        <f t="shared" si="216"/>
        <v>159.29585961709066</v>
      </c>
      <c r="L1179" s="226">
        <f t="shared" si="227"/>
        <v>-3.3561581379191239</v>
      </c>
      <c r="M1179" s="228">
        <f t="shared" si="225"/>
        <v>3.3561581379191239</v>
      </c>
      <c r="N1179" s="229">
        <f t="shared" si="226"/>
        <v>1.5565537220245584</v>
      </c>
      <c r="O1179" s="229">
        <f t="shared" si="222"/>
        <v>0</v>
      </c>
      <c r="P1179" s="229">
        <f t="shared" si="223"/>
        <v>-1.5565537220245584</v>
      </c>
      <c r="Q1179" s="230">
        <f t="shared" si="217"/>
        <v>45.295859617090656</v>
      </c>
      <c r="R1179" s="231">
        <f t="shared" si="218"/>
        <v>159.29585961709066</v>
      </c>
      <c r="S1179" s="3"/>
      <c r="T1179" s="3"/>
      <c r="U1179" s="3"/>
      <c r="V1179" s="3"/>
      <c r="W1179" s="233">
        <f t="shared" si="224"/>
        <v>40248</v>
      </c>
    </row>
    <row r="1180" spans="1:23" s="234" customFormat="1" x14ac:dyDescent="0.25">
      <c r="A1180" s="3"/>
      <c r="B1180" s="218">
        <f>+Datos!B1171</f>
        <v>2010</v>
      </c>
      <c r="C1180" s="219">
        <f>+Datos!C1171</f>
        <v>3</v>
      </c>
      <c r="D1180" s="220">
        <f>+Datos!D1171</f>
        <v>12</v>
      </c>
      <c r="E1180" s="221">
        <f>+Datos!E1171</f>
        <v>0</v>
      </c>
      <c r="F1180" s="222">
        <f>+Datos!F1172</f>
        <v>4.8823729824904225</v>
      </c>
      <c r="G1180" s="223">
        <f>+Datos!G1171</f>
        <v>1</v>
      </c>
      <c r="H1180" s="224">
        <f t="shared" si="219"/>
        <v>4.8823729824904225</v>
      </c>
      <c r="I1180" s="225">
        <f t="shared" si="220"/>
        <v>-4.8823729824904225</v>
      </c>
      <c r="J1180" s="226">
        <f t="shared" si="221"/>
        <v>122.36514327822239</v>
      </c>
      <c r="K1180" s="227">
        <f t="shared" si="216"/>
        <v>156.04696146004056</v>
      </c>
      <c r="L1180" s="226">
        <f t="shared" si="227"/>
        <v>-3.2488981570500925</v>
      </c>
      <c r="M1180" s="228">
        <f t="shared" si="225"/>
        <v>3.2488981570500925</v>
      </c>
      <c r="N1180" s="229">
        <f t="shared" si="226"/>
        <v>1.63347482544033</v>
      </c>
      <c r="O1180" s="229">
        <f t="shared" si="222"/>
        <v>0</v>
      </c>
      <c r="P1180" s="229">
        <f t="shared" si="223"/>
        <v>-1.63347482544033</v>
      </c>
      <c r="Q1180" s="230">
        <f t="shared" si="217"/>
        <v>42.046961460040563</v>
      </c>
      <c r="R1180" s="231">
        <f t="shared" si="218"/>
        <v>156.04696146004056</v>
      </c>
      <c r="S1180" s="3"/>
      <c r="T1180" s="3"/>
      <c r="U1180" s="3"/>
      <c r="V1180" s="3"/>
      <c r="W1180" s="233">
        <f t="shared" si="224"/>
        <v>40249</v>
      </c>
    </row>
    <row r="1181" spans="1:23" s="234" customFormat="1" x14ac:dyDescent="0.25">
      <c r="A1181" s="3"/>
      <c r="B1181" s="218">
        <f>+Datos!B1172</f>
        <v>2010</v>
      </c>
      <c r="C1181" s="219">
        <f>+Datos!C1172</f>
        <v>3</v>
      </c>
      <c r="D1181" s="220">
        <f>+Datos!D1172</f>
        <v>13</v>
      </c>
      <c r="E1181" s="221">
        <f>+Datos!E1172</f>
        <v>0</v>
      </c>
      <c r="F1181" s="222">
        <f>+Datos!F1173</f>
        <v>4.8519662877236618</v>
      </c>
      <c r="G1181" s="223">
        <f>+Datos!G1172</f>
        <v>1</v>
      </c>
      <c r="H1181" s="224">
        <f t="shared" si="219"/>
        <v>4.8519662877236618</v>
      </c>
      <c r="I1181" s="225">
        <f t="shared" si="220"/>
        <v>-4.8519662877236618</v>
      </c>
      <c r="J1181" s="226">
        <f t="shared" si="221"/>
        <v>119.21972984780678</v>
      </c>
      <c r="K1181" s="227">
        <f t="shared" si="216"/>
        <v>152.90154802962496</v>
      </c>
      <c r="L1181" s="226">
        <f t="shared" si="227"/>
        <v>-3.1454134304156014</v>
      </c>
      <c r="M1181" s="228">
        <f t="shared" si="225"/>
        <v>3.1454134304156014</v>
      </c>
      <c r="N1181" s="229">
        <f t="shared" si="226"/>
        <v>1.7065528573080604</v>
      </c>
      <c r="O1181" s="229">
        <f t="shared" si="222"/>
        <v>0</v>
      </c>
      <c r="P1181" s="229">
        <f t="shared" si="223"/>
        <v>-1.7065528573080604</v>
      </c>
      <c r="Q1181" s="230">
        <f t="shared" si="217"/>
        <v>38.901548029624962</v>
      </c>
      <c r="R1181" s="231">
        <f t="shared" si="218"/>
        <v>152.90154802962496</v>
      </c>
      <c r="S1181" s="3"/>
      <c r="T1181" s="3"/>
      <c r="U1181" s="3"/>
      <c r="V1181" s="3"/>
      <c r="W1181" s="233">
        <f t="shared" si="224"/>
        <v>40250</v>
      </c>
    </row>
    <row r="1182" spans="1:23" s="234" customFormat="1" x14ac:dyDescent="0.25">
      <c r="A1182" s="3"/>
      <c r="B1182" s="218">
        <f>+Datos!B1173</f>
        <v>2010</v>
      </c>
      <c r="C1182" s="219">
        <f>+Datos!C1173</f>
        <v>3</v>
      </c>
      <c r="D1182" s="220">
        <f>+Datos!D1173</f>
        <v>14</v>
      </c>
      <c r="E1182" s="221">
        <f>+Datos!E1173</f>
        <v>1.43328667</v>
      </c>
      <c r="F1182" s="222">
        <f>+Datos!F1174</f>
        <v>4.8215032526166688</v>
      </c>
      <c r="G1182" s="223">
        <f>+Datos!G1173</f>
        <v>1</v>
      </c>
      <c r="H1182" s="224">
        <f t="shared" si="219"/>
        <v>4.8215032526166688</v>
      </c>
      <c r="I1182" s="225">
        <f t="shared" si="220"/>
        <v>-3.3882165826166686</v>
      </c>
      <c r="J1182" s="226">
        <f t="shared" si="221"/>
        <v>117.07129990122078</v>
      </c>
      <c r="K1182" s="227">
        <f t="shared" si="216"/>
        <v>150.75311808303897</v>
      </c>
      <c r="L1182" s="226">
        <f t="shared" si="227"/>
        <v>-2.148429946585992</v>
      </c>
      <c r="M1182" s="228">
        <f t="shared" si="225"/>
        <v>3.5817166165859922</v>
      </c>
      <c r="N1182" s="229">
        <f t="shared" si="226"/>
        <v>1.2397866360306766</v>
      </c>
      <c r="O1182" s="229">
        <f t="shared" si="222"/>
        <v>0</v>
      </c>
      <c r="P1182" s="229">
        <f t="shared" si="223"/>
        <v>-1.2397866360306766</v>
      </c>
      <c r="Q1182" s="230">
        <f t="shared" si="217"/>
        <v>36.75311808303897</v>
      </c>
      <c r="R1182" s="231">
        <f t="shared" si="218"/>
        <v>150.75311808303897</v>
      </c>
      <c r="S1182" s="3"/>
      <c r="T1182" s="3"/>
      <c r="U1182" s="3"/>
      <c r="V1182" s="3"/>
      <c r="W1182" s="233">
        <f t="shared" si="224"/>
        <v>40251</v>
      </c>
    </row>
    <row r="1183" spans="1:23" s="234" customFormat="1" x14ac:dyDescent="0.25">
      <c r="A1183" s="3"/>
      <c r="B1183" s="218">
        <f>+Datos!B1174</f>
        <v>2010</v>
      </c>
      <c r="C1183" s="219">
        <f>+Datos!C1174</f>
        <v>3</v>
      </c>
      <c r="D1183" s="220">
        <f>+Datos!D1174</f>
        <v>15</v>
      </c>
      <c r="E1183" s="221">
        <f>+Datos!E1174</f>
        <v>5.1492157000000001</v>
      </c>
      <c r="F1183" s="222">
        <f>+Datos!F1175</f>
        <v>4.7909952365330764</v>
      </c>
      <c r="G1183" s="223">
        <f>+Datos!G1174</f>
        <v>1</v>
      </c>
      <c r="H1183" s="224">
        <f t="shared" si="219"/>
        <v>4.7909952365330764</v>
      </c>
      <c r="I1183" s="225">
        <f t="shared" si="220"/>
        <v>0.35822046346692371</v>
      </c>
      <c r="J1183" s="226">
        <f t="shared" si="221"/>
        <v>117.4295203646877</v>
      </c>
      <c r="K1183" s="227">
        <f t="shared" si="216"/>
        <v>151.11133854650589</v>
      </c>
      <c r="L1183" s="226">
        <f t="shared" si="227"/>
        <v>0.35822046346692105</v>
      </c>
      <c r="M1183" s="228">
        <f t="shared" si="225"/>
        <v>4.7909952365330764</v>
      </c>
      <c r="N1183" s="229">
        <f t="shared" si="226"/>
        <v>0</v>
      </c>
      <c r="O1183" s="229">
        <f t="shared" si="222"/>
        <v>0</v>
      </c>
      <c r="P1183" s="229">
        <f t="shared" si="223"/>
        <v>0</v>
      </c>
      <c r="Q1183" s="230">
        <f t="shared" si="217"/>
        <v>37.111338546505891</v>
      </c>
      <c r="R1183" s="231">
        <f t="shared" si="218"/>
        <v>151.11133854650589</v>
      </c>
      <c r="S1183" s="3"/>
      <c r="T1183" s="3"/>
      <c r="U1183" s="3"/>
      <c r="V1183" s="3"/>
      <c r="W1183" s="233">
        <f t="shared" si="224"/>
        <v>40252</v>
      </c>
    </row>
    <row r="1184" spans="1:23" s="234" customFormat="1" x14ac:dyDescent="0.25">
      <c r="A1184" s="3"/>
      <c r="B1184" s="218">
        <f>+Datos!B1175</f>
        <v>2010</v>
      </c>
      <c r="C1184" s="219">
        <f>+Datos!C1175</f>
        <v>3</v>
      </c>
      <c r="D1184" s="220">
        <f>+Datos!D1175</f>
        <v>16</v>
      </c>
      <c r="E1184" s="221">
        <f>+Datos!E1175</f>
        <v>20.066015199999999</v>
      </c>
      <c r="F1184" s="222">
        <f>+Datos!F1176</f>
        <v>4.7604534812268895</v>
      </c>
      <c r="G1184" s="223">
        <f>+Datos!G1175</f>
        <v>1</v>
      </c>
      <c r="H1184" s="224">
        <f t="shared" si="219"/>
        <v>4.7604534812268895</v>
      </c>
      <c r="I1184" s="225">
        <f t="shared" si="220"/>
        <v>15.305561718773109</v>
      </c>
      <c r="J1184" s="226">
        <f t="shared" si="221"/>
        <v>132.73508208346081</v>
      </c>
      <c r="K1184" s="227">
        <f t="shared" si="216"/>
        <v>166.416900265279</v>
      </c>
      <c r="L1184" s="226">
        <f t="shared" si="227"/>
        <v>15.305561718773106</v>
      </c>
      <c r="M1184" s="228">
        <f t="shared" si="225"/>
        <v>4.7604534812268895</v>
      </c>
      <c r="N1184" s="229">
        <f t="shared" si="226"/>
        <v>0</v>
      </c>
      <c r="O1184" s="229">
        <f t="shared" si="222"/>
        <v>0</v>
      </c>
      <c r="P1184" s="229">
        <f t="shared" si="223"/>
        <v>0</v>
      </c>
      <c r="Q1184" s="230">
        <f t="shared" si="217"/>
        <v>52.416900265278997</v>
      </c>
      <c r="R1184" s="231">
        <f t="shared" si="218"/>
        <v>166.416900265279</v>
      </c>
      <c r="S1184" s="3"/>
      <c r="T1184" s="3"/>
      <c r="U1184" s="3"/>
      <c r="V1184" s="3"/>
      <c r="W1184" s="233">
        <f t="shared" si="224"/>
        <v>40253</v>
      </c>
    </row>
    <row r="1185" spans="1:23" s="234" customFormat="1" x14ac:dyDescent="0.25">
      <c r="A1185" s="3"/>
      <c r="B1185" s="218">
        <f>+Datos!B1176</f>
        <v>2010</v>
      </c>
      <c r="C1185" s="219">
        <f>+Datos!C1176</f>
        <v>3</v>
      </c>
      <c r="D1185" s="220">
        <f>+Datos!D1176</f>
        <v>17</v>
      </c>
      <c r="E1185" s="221">
        <f>+Datos!E1176</f>
        <v>0</v>
      </c>
      <c r="F1185" s="222">
        <f>+Datos!F1177</f>
        <v>4.7298891108424792</v>
      </c>
      <c r="G1185" s="223">
        <f>+Datos!G1176</f>
        <v>1</v>
      </c>
      <c r="H1185" s="224">
        <f t="shared" si="219"/>
        <v>4.7298891108424792</v>
      </c>
      <c r="I1185" s="225">
        <f t="shared" si="220"/>
        <v>-4.7298891108424792</v>
      </c>
      <c r="J1185" s="226">
        <f t="shared" si="221"/>
        <v>129.40786920901726</v>
      </c>
      <c r="K1185" s="227">
        <f t="shared" si="216"/>
        <v>163.08968739083545</v>
      </c>
      <c r="L1185" s="226">
        <f t="shared" si="227"/>
        <v>-3.3272128744435463</v>
      </c>
      <c r="M1185" s="228">
        <f t="shared" si="225"/>
        <v>3.3272128744435463</v>
      </c>
      <c r="N1185" s="229">
        <f t="shared" si="226"/>
        <v>1.4026762363989329</v>
      </c>
      <c r="O1185" s="229">
        <f t="shared" si="222"/>
        <v>0</v>
      </c>
      <c r="P1185" s="229">
        <f t="shared" si="223"/>
        <v>-1.4026762363989329</v>
      </c>
      <c r="Q1185" s="230">
        <f t="shared" si="217"/>
        <v>49.089687390835451</v>
      </c>
      <c r="R1185" s="231">
        <f t="shared" si="218"/>
        <v>163.08968739083545</v>
      </c>
      <c r="S1185" s="3"/>
      <c r="T1185" s="3"/>
      <c r="U1185" s="3"/>
      <c r="V1185" s="3"/>
      <c r="W1185" s="233">
        <f t="shared" si="224"/>
        <v>40254</v>
      </c>
    </row>
    <row r="1186" spans="1:23" s="234" customFormat="1" x14ac:dyDescent="0.25">
      <c r="A1186" s="3"/>
      <c r="B1186" s="218">
        <f>+Datos!B1177</f>
        <v>2010</v>
      </c>
      <c r="C1186" s="219">
        <f>+Datos!C1177</f>
        <v>3</v>
      </c>
      <c r="D1186" s="220">
        <f>+Datos!D1177</f>
        <v>18</v>
      </c>
      <c r="E1186" s="221">
        <f>+Datos!E1177</f>
        <v>0</v>
      </c>
      <c r="F1186" s="222">
        <f>+Datos!F1178</f>
        <v>4.6993131319145842</v>
      </c>
      <c r="G1186" s="223">
        <f>+Datos!G1177</f>
        <v>1</v>
      </c>
      <c r="H1186" s="224">
        <f t="shared" si="219"/>
        <v>4.6993131319145842</v>
      </c>
      <c r="I1186" s="225">
        <f t="shared" si="220"/>
        <v>-4.6993131319145842</v>
      </c>
      <c r="J1186" s="226">
        <f t="shared" si="221"/>
        <v>126.18476415012721</v>
      </c>
      <c r="K1186" s="227">
        <f t="shared" si="216"/>
        <v>159.86658233194538</v>
      </c>
      <c r="L1186" s="226">
        <f t="shared" si="227"/>
        <v>-3.22310505889007</v>
      </c>
      <c r="M1186" s="228">
        <f t="shared" si="225"/>
        <v>3.22310505889007</v>
      </c>
      <c r="N1186" s="229">
        <f t="shared" si="226"/>
        <v>1.4762080730245142</v>
      </c>
      <c r="O1186" s="229">
        <f t="shared" si="222"/>
        <v>0</v>
      </c>
      <c r="P1186" s="229">
        <f t="shared" si="223"/>
        <v>-1.4762080730245142</v>
      </c>
      <c r="Q1186" s="230">
        <f t="shared" si="217"/>
        <v>45.866582331945381</v>
      </c>
      <c r="R1186" s="231">
        <f t="shared" si="218"/>
        <v>159.86658233194538</v>
      </c>
      <c r="S1186" s="3"/>
      <c r="T1186" s="3"/>
      <c r="U1186" s="3"/>
      <c r="V1186" s="3"/>
      <c r="W1186" s="233">
        <f t="shared" si="224"/>
        <v>40255</v>
      </c>
    </row>
    <row r="1187" spans="1:23" s="234" customFormat="1" x14ac:dyDescent="0.25">
      <c r="A1187" s="3"/>
      <c r="B1187" s="218">
        <f>+Datos!B1178</f>
        <v>2010</v>
      </c>
      <c r="C1187" s="219">
        <f>+Datos!C1178</f>
        <v>3</v>
      </c>
      <c r="D1187" s="220">
        <f>+Datos!D1178</f>
        <v>19</v>
      </c>
      <c r="E1187" s="221">
        <f>+Datos!E1178</f>
        <v>56.216690100000001</v>
      </c>
      <c r="F1187" s="222">
        <f>+Datos!F1179</f>
        <v>4.668736433368311</v>
      </c>
      <c r="G1187" s="223">
        <f>+Datos!G1178</f>
        <v>1</v>
      </c>
      <c r="H1187" s="224">
        <f t="shared" si="219"/>
        <v>4.668736433368311</v>
      </c>
      <c r="I1187" s="225">
        <f t="shared" si="220"/>
        <v>51.547953666631692</v>
      </c>
      <c r="J1187" s="226">
        <f t="shared" si="221"/>
        <v>177.73271781675891</v>
      </c>
      <c r="K1187" s="227">
        <f t="shared" si="216"/>
        <v>211.41453599857709</v>
      </c>
      <c r="L1187" s="226">
        <f t="shared" si="227"/>
        <v>51.547953666631713</v>
      </c>
      <c r="M1187" s="228">
        <f t="shared" si="225"/>
        <v>4.668736433368311</v>
      </c>
      <c r="N1187" s="229">
        <f t="shared" si="226"/>
        <v>0</v>
      </c>
      <c r="O1187" s="229">
        <f t="shared" si="222"/>
        <v>0</v>
      </c>
      <c r="P1187" s="229">
        <f t="shared" si="223"/>
        <v>0</v>
      </c>
      <c r="Q1187" s="230">
        <f t="shared" si="217"/>
        <v>97.414535998577094</v>
      </c>
      <c r="R1187" s="231">
        <f t="shared" si="218"/>
        <v>211.41453599857709</v>
      </c>
      <c r="S1187" s="3"/>
      <c r="T1187" s="3"/>
      <c r="U1187" s="3"/>
      <c r="V1187" s="3"/>
      <c r="W1187" s="233">
        <f t="shared" si="224"/>
        <v>40256</v>
      </c>
    </row>
    <row r="1188" spans="1:23" s="234" customFormat="1" x14ac:dyDescent="0.25">
      <c r="A1188" s="3"/>
      <c r="B1188" s="218">
        <f>+Datos!B1179</f>
        <v>2010</v>
      </c>
      <c r="C1188" s="219">
        <f>+Datos!C1179</f>
        <v>3</v>
      </c>
      <c r="D1188" s="220">
        <f>+Datos!D1179</f>
        <v>20</v>
      </c>
      <c r="E1188" s="221">
        <f>+Datos!E1179</f>
        <v>8.0157890300000005</v>
      </c>
      <c r="F1188" s="222">
        <f>+Datos!F1180</f>
        <v>4.6381697865191338</v>
      </c>
      <c r="G1188" s="223">
        <f>+Datos!G1179</f>
        <v>1</v>
      </c>
      <c r="H1188" s="224">
        <f t="shared" si="219"/>
        <v>4.6381697865191338</v>
      </c>
      <c r="I1188" s="225">
        <f t="shared" si="220"/>
        <v>3.3776192434808667</v>
      </c>
      <c r="J1188" s="226">
        <f t="shared" si="221"/>
        <v>181.11033706023977</v>
      </c>
      <c r="K1188" s="227">
        <f t="shared" si="216"/>
        <v>214.79215524205796</v>
      </c>
      <c r="L1188" s="226">
        <f t="shared" si="227"/>
        <v>3.377619243480865</v>
      </c>
      <c r="M1188" s="228">
        <f t="shared" si="225"/>
        <v>4.6381697865191338</v>
      </c>
      <c r="N1188" s="229">
        <f t="shared" si="226"/>
        <v>0</v>
      </c>
      <c r="O1188" s="229">
        <f t="shared" si="222"/>
        <v>0</v>
      </c>
      <c r="P1188" s="229">
        <f t="shared" si="223"/>
        <v>0</v>
      </c>
      <c r="Q1188" s="230">
        <f t="shared" si="217"/>
        <v>100.79215524205796</v>
      </c>
      <c r="R1188" s="231">
        <f t="shared" si="218"/>
        <v>214.79215524205796</v>
      </c>
      <c r="S1188" s="3"/>
      <c r="T1188" s="3"/>
      <c r="U1188" s="3"/>
      <c r="V1188" s="3"/>
      <c r="W1188" s="233">
        <f t="shared" si="224"/>
        <v>40257</v>
      </c>
    </row>
    <row r="1189" spans="1:23" s="234" customFormat="1" x14ac:dyDescent="0.25">
      <c r="A1189" s="3"/>
      <c r="B1189" s="218">
        <f>+Datos!B1180</f>
        <v>2010</v>
      </c>
      <c r="C1189" s="219">
        <f>+Datos!C1180</f>
        <v>3</v>
      </c>
      <c r="D1189" s="220">
        <f>+Datos!D1180</f>
        <v>21</v>
      </c>
      <c r="E1189" s="221">
        <f>+Datos!E1180</f>
        <v>0</v>
      </c>
      <c r="F1189" s="222">
        <f>+Datos!F1181</f>
        <v>4.6076238450728955</v>
      </c>
      <c r="G1189" s="223">
        <f>+Datos!G1180</f>
        <v>1</v>
      </c>
      <c r="H1189" s="224">
        <f t="shared" si="219"/>
        <v>4.6076238450728955</v>
      </c>
      <c r="I1189" s="225">
        <f t="shared" si="220"/>
        <v>-4.6076238450728955</v>
      </c>
      <c r="J1189" s="226">
        <f t="shared" si="221"/>
        <v>176.68642930526789</v>
      </c>
      <c r="K1189" s="227">
        <f t="shared" si="216"/>
        <v>210.36824748708608</v>
      </c>
      <c r="L1189" s="226">
        <f t="shared" si="227"/>
        <v>-4.4239077549718786</v>
      </c>
      <c r="M1189" s="228">
        <f t="shared" si="225"/>
        <v>4.4239077549718786</v>
      </c>
      <c r="N1189" s="229">
        <f t="shared" si="226"/>
        <v>0.18371609010101686</v>
      </c>
      <c r="O1189" s="229">
        <f t="shared" si="222"/>
        <v>0</v>
      </c>
      <c r="P1189" s="229">
        <f t="shared" si="223"/>
        <v>-0.18371609010101686</v>
      </c>
      <c r="Q1189" s="230">
        <f t="shared" si="217"/>
        <v>96.36824748708608</v>
      </c>
      <c r="R1189" s="231">
        <f t="shared" si="218"/>
        <v>210.36824748708608</v>
      </c>
      <c r="S1189" s="3"/>
      <c r="T1189" s="3"/>
      <c r="U1189" s="3"/>
      <c r="V1189" s="3"/>
      <c r="W1189" s="233">
        <f t="shared" si="224"/>
        <v>40258</v>
      </c>
    </row>
    <row r="1190" spans="1:23" s="234" customFormat="1" x14ac:dyDescent="0.25">
      <c r="A1190" s="3"/>
      <c r="B1190" s="218">
        <f>+Datos!B1181</f>
        <v>2010</v>
      </c>
      <c r="C1190" s="219">
        <f>+Datos!C1181</f>
        <v>3</v>
      </c>
      <c r="D1190" s="220">
        <f>+Datos!D1181</f>
        <v>22</v>
      </c>
      <c r="E1190" s="221">
        <f>+Datos!E1181</f>
        <v>0</v>
      </c>
      <c r="F1190" s="222">
        <f>+Datos!F1182</f>
        <v>4.5771091451258066</v>
      </c>
      <c r="G1190" s="223">
        <f>+Datos!G1181</f>
        <v>1</v>
      </c>
      <c r="H1190" s="224">
        <f t="shared" si="219"/>
        <v>4.5771091451258066</v>
      </c>
      <c r="I1190" s="225">
        <f t="shared" si="220"/>
        <v>-4.5771091451258066</v>
      </c>
      <c r="J1190" s="226">
        <f t="shared" si="221"/>
        <v>172.39881523733868</v>
      </c>
      <c r="K1190" s="227">
        <f t="shared" si="216"/>
        <v>206.08063341915687</v>
      </c>
      <c r="L1190" s="226">
        <f t="shared" si="227"/>
        <v>-4.2876140679292121</v>
      </c>
      <c r="M1190" s="228">
        <f t="shared" si="225"/>
        <v>4.2876140679292121</v>
      </c>
      <c r="N1190" s="229">
        <f t="shared" si="226"/>
        <v>0.28949507719659451</v>
      </c>
      <c r="O1190" s="229">
        <f t="shared" si="222"/>
        <v>0</v>
      </c>
      <c r="P1190" s="229">
        <f t="shared" si="223"/>
        <v>-0.28949507719659451</v>
      </c>
      <c r="Q1190" s="230">
        <f t="shared" si="217"/>
        <v>92.080633419156868</v>
      </c>
      <c r="R1190" s="231">
        <f t="shared" si="218"/>
        <v>206.08063341915687</v>
      </c>
      <c r="S1190" s="3"/>
      <c r="T1190" s="3"/>
      <c r="U1190" s="3"/>
      <c r="V1190" s="3"/>
      <c r="W1190" s="233">
        <f t="shared" si="224"/>
        <v>40259</v>
      </c>
    </row>
    <row r="1191" spans="1:23" s="234" customFormat="1" x14ac:dyDescent="0.25">
      <c r="A1191" s="3"/>
      <c r="B1191" s="218">
        <f>+Datos!B1182</f>
        <v>2010</v>
      </c>
      <c r="C1191" s="219">
        <f>+Datos!C1182</f>
        <v>3</v>
      </c>
      <c r="D1191" s="220">
        <f>+Datos!D1182</f>
        <v>23</v>
      </c>
      <c r="E1191" s="221">
        <f>+Datos!E1182</f>
        <v>0</v>
      </c>
      <c r="F1191" s="222">
        <f>+Datos!F1183</f>
        <v>4.5466361051644455</v>
      </c>
      <c r="G1191" s="223">
        <f>+Datos!G1182</f>
        <v>1</v>
      </c>
      <c r="H1191" s="224">
        <f t="shared" si="219"/>
        <v>4.5466361051644455</v>
      </c>
      <c r="I1191" s="225">
        <f t="shared" si="220"/>
        <v>-4.5466361051644455</v>
      </c>
      <c r="J1191" s="226">
        <f t="shared" si="221"/>
        <v>168.24276232518767</v>
      </c>
      <c r="K1191" s="227">
        <f t="shared" si="216"/>
        <v>201.92458050700586</v>
      </c>
      <c r="L1191" s="226">
        <f t="shared" si="227"/>
        <v>-4.1560529121510115</v>
      </c>
      <c r="M1191" s="228">
        <f t="shared" si="225"/>
        <v>4.1560529121510115</v>
      </c>
      <c r="N1191" s="229">
        <f t="shared" si="226"/>
        <v>0.39058319301343403</v>
      </c>
      <c r="O1191" s="229">
        <f t="shared" si="222"/>
        <v>0</v>
      </c>
      <c r="P1191" s="229">
        <f t="shared" si="223"/>
        <v>-0.39058319301343403</v>
      </c>
      <c r="Q1191" s="230">
        <f t="shared" si="217"/>
        <v>87.924580507005857</v>
      </c>
      <c r="R1191" s="231">
        <f t="shared" si="218"/>
        <v>201.92458050700586</v>
      </c>
      <c r="S1191" s="3"/>
      <c r="T1191" s="3"/>
      <c r="U1191" s="3"/>
      <c r="V1191" s="3"/>
      <c r="W1191" s="233">
        <f t="shared" si="224"/>
        <v>40260</v>
      </c>
    </row>
    <row r="1192" spans="1:23" s="234" customFormat="1" x14ac:dyDescent="0.25">
      <c r="A1192" s="3"/>
      <c r="B1192" s="218">
        <f>+Datos!B1183</f>
        <v>2010</v>
      </c>
      <c r="C1192" s="219">
        <f>+Datos!C1183</f>
        <v>3</v>
      </c>
      <c r="D1192" s="220">
        <f>+Datos!D1183</f>
        <v>24</v>
      </c>
      <c r="E1192" s="221">
        <f>+Datos!E1183</f>
        <v>0</v>
      </c>
      <c r="F1192" s="222">
        <f>+Datos!F1184</f>
        <v>4.5162150260657574</v>
      </c>
      <c r="G1192" s="223">
        <f>+Datos!G1183</f>
        <v>1</v>
      </c>
      <c r="H1192" s="224">
        <f t="shared" si="219"/>
        <v>4.5162150260657574</v>
      </c>
      <c r="I1192" s="225">
        <f t="shared" si="220"/>
        <v>-4.5162150260657574</v>
      </c>
      <c r="J1192" s="226">
        <f t="shared" si="221"/>
        <v>164.21371000179985</v>
      </c>
      <c r="K1192" s="227">
        <f t="shared" si="216"/>
        <v>197.89552818361804</v>
      </c>
      <c r="L1192" s="226">
        <f t="shared" si="227"/>
        <v>-4.0290523233878162</v>
      </c>
      <c r="M1192" s="228">
        <f t="shared" si="225"/>
        <v>4.0290523233878162</v>
      </c>
      <c r="N1192" s="229">
        <f t="shared" si="226"/>
        <v>0.48716270267794126</v>
      </c>
      <c r="O1192" s="229">
        <f t="shared" si="222"/>
        <v>0</v>
      </c>
      <c r="P1192" s="229">
        <f t="shared" si="223"/>
        <v>-0.48716270267794126</v>
      </c>
      <c r="Q1192" s="230">
        <f t="shared" si="217"/>
        <v>83.89552818361804</v>
      </c>
      <c r="R1192" s="231">
        <f t="shared" si="218"/>
        <v>197.89552818361804</v>
      </c>
      <c r="S1192" s="3"/>
      <c r="T1192" s="3"/>
      <c r="U1192" s="3"/>
      <c r="V1192" s="3"/>
      <c r="W1192" s="233">
        <f t="shared" si="224"/>
        <v>40261</v>
      </c>
    </row>
    <row r="1193" spans="1:23" s="234" customFormat="1" x14ac:dyDescent="0.25">
      <c r="A1193" s="3"/>
      <c r="B1193" s="218">
        <f>+Datos!B1184</f>
        <v>2010</v>
      </c>
      <c r="C1193" s="219">
        <f>+Datos!C1184</f>
        <v>3</v>
      </c>
      <c r="D1193" s="220">
        <f>+Datos!D1184</f>
        <v>25</v>
      </c>
      <c r="E1193" s="221">
        <f>+Datos!E1184</f>
        <v>0</v>
      </c>
      <c r="F1193" s="222">
        <f>+Datos!F1185</f>
        <v>4.4858560910970544</v>
      </c>
      <c r="G1193" s="223">
        <f>+Datos!G1184</f>
        <v>1</v>
      </c>
      <c r="H1193" s="224">
        <f t="shared" si="219"/>
        <v>4.4858560910970544</v>
      </c>
      <c r="I1193" s="225">
        <f t="shared" si="220"/>
        <v>-4.4858560910970544</v>
      </c>
      <c r="J1193" s="226">
        <f t="shared" si="221"/>
        <v>160.30726336940637</v>
      </c>
      <c r="K1193" s="227">
        <f t="shared" si="216"/>
        <v>193.98908155122456</v>
      </c>
      <c r="L1193" s="226">
        <f t="shared" si="227"/>
        <v>-3.9064466323934823</v>
      </c>
      <c r="M1193" s="228">
        <f t="shared" si="225"/>
        <v>3.9064466323934823</v>
      </c>
      <c r="N1193" s="229">
        <f t="shared" si="226"/>
        <v>0.57940945870357208</v>
      </c>
      <c r="O1193" s="229">
        <f t="shared" si="222"/>
        <v>0</v>
      </c>
      <c r="P1193" s="229">
        <f t="shared" si="223"/>
        <v>-0.57940945870357208</v>
      </c>
      <c r="Q1193" s="230">
        <f t="shared" si="217"/>
        <v>79.989081551224558</v>
      </c>
      <c r="R1193" s="231">
        <f t="shared" si="218"/>
        <v>193.98908155122456</v>
      </c>
      <c r="S1193" s="3"/>
      <c r="T1193" s="3"/>
      <c r="U1193" s="3"/>
      <c r="V1193" s="3"/>
      <c r="W1193" s="233">
        <f t="shared" si="224"/>
        <v>40262</v>
      </c>
    </row>
    <row r="1194" spans="1:23" s="234" customFormat="1" x14ac:dyDescent="0.25">
      <c r="A1194" s="3"/>
      <c r="B1194" s="218">
        <f>+Datos!B1185</f>
        <v>2010</v>
      </c>
      <c r="C1194" s="219">
        <f>+Datos!C1185</f>
        <v>3</v>
      </c>
      <c r="D1194" s="220">
        <f>+Datos!D1185</f>
        <v>26</v>
      </c>
      <c r="E1194" s="221">
        <f>+Datos!E1185</f>
        <v>0</v>
      </c>
      <c r="F1194" s="222">
        <f>+Datos!F1186</f>
        <v>4.4555693659160207</v>
      </c>
      <c r="G1194" s="223">
        <f>+Datos!G1185</f>
        <v>1</v>
      </c>
      <c r="H1194" s="224">
        <f t="shared" si="219"/>
        <v>4.4555693659160207</v>
      </c>
      <c r="I1194" s="225">
        <f t="shared" si="220"/>
        <v>-4.4555693659160207</v>
      </c>
      <c r="J1194" s="226">
        <f t="shared" si="221"/>
        <v>156.51918712151434</v>
      </c>
      <c r="K1194" s="227">
        <f t="shared" si="216"/>
        <v>190.20100530333252</v>
      </c>
      <c r="L1194" s="226">
        <f t="shared" si="227"/>
        <v>-3.788076247892036</v>
      </c>
      <c r="M1194" s="228">
        <f t="shared" si="225"/>
        <v>3.788076247892036</v>
      </c>
      <c r="N1194" s="229">
        <f t="shared" si="226"/>
        <v>0.6674931180239847</v>
      </c>
      <c r="O1194" s="229">
        <f t="shared" si="222"/>
        <v>0</v>
      </c>
      <c r="P1194" s="229">
        <f t="shared" si="223"/>
        <v>-0.6674931180239847</v>
      </c>
      <c r="Q1194" s="230">
        <f t="shared" si="217"/>
        <v>76.201005303332522</v>
      </c>
      <c r="R1194" s="231">
        <f t="shared" si="218"/>
        <v>190.20100530333252</v>
      </c>
      <c r="S1194" s="3"/>
      <c r="T1194" s="3"/>
      <c r="U1194" s="3"/>
      <c r="V1194" s="3"/>
      <c r="W1194" s="233">
        <f t="shared" si="224"/>
        <v>40263</v>
      </c>
    </row>
    <row r="1195" spans="1:23" s="234" customFormat="1" x14ac:dyDescent="0.25">
      <c r="A1195" s="3"/>
      <c r="B1195" s="218">
        <f>+Datos!B1186</f>
        <v>2010</v>
      </c>
      <c r="C1195" s="219">
        <f>+Datos!C1186</f>
        <v>3</v>
      </c>
      <c r="D1195" s="220">
        <f>+Datos!D1186</f>
        <v>27</v>
      </c>
      <c r="E1195" s="221">
        <f>+Datos!E1186</f>
        <v>0.90243983299999997</v>
      </c>
      <c r="F1195" s="222">
        <f>+Datos!F1187</f>
        <v>4.4253647985707047</v>
      </c>
      <c r="G1195" s="223">
        <f>+Datos!G1186</f>
        <v>1</v>
      </c>
      <c r="H1195" s="224">
        <f t="shared" si="219"/>
        <v>4.4253647985707047</v>
      </c>
      <c r="I1195" s="225">
        <f t="shared" si="220"/>
        <v>-3.5229249655707049</v>
      </c>
      <c r="J1195" s="226">
        <f t="shared" si="221"/>
        <v>153.58750846838865</v>
      </c>
      <c r="K1195" s="227">
        <f t="shared" si="216"/>
        <v>187.26932665020684</v>
      </c>
      <c r="L1195" s="226">
        <f t="shared" si="227"/>
        <v>-2.9316786531256867</v>
      </c>
      <c r="M1195" s="228">
        <f t="shared" si="225"/>
        <v>3.8341184861256865</v>
      </c>
      <c r="N1195" s="229">
        <f t="shared" si="226"/>
        <v>0.59124631244501824</v>
      </c>
      <c r="O1195" s="229">
        <f t="shared" si="222"/>
        <v>0</v>
      </c>
      <c r="P1195" s="229">
        <f t="shared" si="223"/>
        <v>-0.59124631244501824</v>
      </c>
      <c r="Q1195" s="230">
        <f t="shared" si="217"/>
        <v>73.269326650206835</v>
      </c>
      <c r="R1195" s="231">
        <f t="shared" si="218"/>
        <v>187.26932665020684</v>
      </c>
      <c r="S1195" s="3"/>
      <c r="T1195" s="3"/>
      <c r="U1195" s="3"/>
      <c r="V1195" s="3"/>
      <c r="W1195" s="233">
        <f t="shared" si="224"/>
        <v>40264</v>
      </c>
    </row>
    <row r="1196" spans="1:23" s="234" customFormat="1" x14ac:dyDescent="0.25">
      <c r="A1196" s="3"/>
      <c r="B1196" s="218">
        <f>+Datos!B1187</f>
        <v>2010</v>
      </c>
      <c r="C1196" s="219">
        <f>+Datos!C1187</f>
        <v>3</v>
      </c>
      <c r="D1196" s="220">
        <f>+Datos!D1187</f>
        <v>28</v>
      </c>
      <c r="E1196" s="221">
        <f>+Datos!E1187</f>
        <v>11.4132099</v>
      </c>
      <c r="F1196" s="222">
        <f>+Datos!F1188</f>
        <v>4.3952522194995245</v>
      </c>
      <c r="G1196" s="223">
        <f>+Datos!G1187</f>
        <v>1</v>
      </c>
      <c r="H1196" s="224">
        <f t="shared" si="219"/>
        <v>4.3952522194995245</v>
      </c>
      <c r="I1196" s="225">
        <f t="shared" si="220"/>
        <v>7.0179576805004755</v>
      </c>
      <c r="J1196" s="226">
        <f t="shared" si="221"/>
        <v>160.60546614888912</v>
      </c>
      <c r="K1196" s="227">
        <f t="shared" si="216"/>
        <v>194.28728433070731</v>
      </c>
      <c r="L1196" s="226">
        <f t="shared" si="227"/>
        <v>7.0179576805004729</v>
      </c>
      <c r="M1196" s="228">
        <f t="shared" si="225"/>
        <v>4.3952522194995245</v>
      </c>
      <c r="N1196" s="229">
        <f t="shared" si="226"/>
        <v>0</v>
      </c>
      <c r="O1196" s="229">
        <f t="shared" si="222"/>
        <v>0</v>
      </c>
      <c r="P1196" s="229">
        <f t="shared" si="223"/>
        <v>0</v>
      </c>
      <c r="Q1196" s="230">
        <f t="shared" si="217"/>
        <v>80.287284330707308</v>
      </c>
      <c r="R1196" s="231">
        <f t="shared" si="218"/>
        <v>194.28728433070731</v>
      </c>
      <c r="S1196" s="3"/>
      <c r="T1196" s="3"/>
      <c r="U1196" s="3"/>
      <c r="V1196" s="3"/>
      <c r="W1196" s="233">
        <f t="shared" si="224"/>
        <v>40265</v>
      </c>
    </row>
    <row r="1197" spans="1:23" s="234" customFormat="1" x14ac:dyDescent="0.25">
      <c r="A1197" s="3"/>
      <c r="B1197" s="218">
        <f>+Datos!B1188</f>
        <v>2010</v>
      </c>
      <c r="C1197" s="219">
        <f>+Datos!C1188</f>
        <v>3</v>
      </c>
      <c r="D1197" s="220">
        <f>+Datos!D1188</f>
        <v>29</v>
      </c>
      <c r="E1197" s="221">
        <f>+Datos!E1188</f>
        <v>14.492122699999999</v>
      </c>
      <c r="F1197" s="222">
        <f>+Datos!F1189</f>
        <v>4.3652413415312648</v>
      </c>
      <c r="G1197" s="223">
        <f>+Datos!G1188</f>
        <v>1</v>
      </c>
      <c r="H1197" s="224">
        <f t="shared" si="219"/>
        <v>4.3652413415312648</v>
      </c>
      <c r="I1197" s="225">
        <f t="shared" si="220"/>
        <v>10.126881358468735</v>
      </c>
      <c r="J1197" s="226">
        <f t="shared" si="221"/>
        <v>170.73234750735784</v>
      </c>
      <c r="K1197" s="227">
        <f t="shared" si="216"/>
        <v>204.41416568917603</v>
      </c>
      <c r="L1197" s="226">
        <f t="shared" si="227"/>
        <v>10.126881358468722</v>
      </c>
      <c r="M1197" s="228">
        <f t="shared" si="225"/>
        <v>4.3652413415312648</v>
      </c>
      <c r="N1197" s="229">
        <f t="shared" si="226"/>
        <v>0</v>
      </c>
      <c r="O1197" s="229">
        <f t="shared" si="222"/>
        <v>0</v>
      </c>
      <c r="P1197" s="229">
        <f t="shared" si="223"/>
        <v>0</v>
      </c>
      <c r="Q1197" s="230">
        <f t="shared" si="217"/>
        <v>90.414165689176031</v>
      </c>
      <c r="R1197" s="231">
        <f t="shared" si="218"/>
        <v>204.41416568917603</v>
      </c>
      <c r="S1197" s="3"/>
      <c r="T1197" s="3"/>
      <c r="U1197" s="3"/>
      <c r="V1197" s="3"/>
      <c r="W1197" s="233">
        <f t="shared" si="224"/>
        <v>40266</v>
      </c>
    </row>
    <row r="1198" spans="1:23" s="234" customFormat="1" x14ac:dyDescent="0.25">
      <c r="A1198" s="3"/>
      <c r="B1198" s="218">
        <f>+Datos!B1189</f>
        <v>2010</v>
      </c>
      <c r="C1198" s="219">
        <f>+Datos!C1189</f>
        <v>3</v>
      </c>
      <c r="D1198" s="220">
        <f>+Datos!D1189</f>
        <v>30</v>
      </c>
      <c r="E1198" s="221">
        <f>+Datos!E1189</f>
        <v>0</v>
      </c>
      <c r="F1198" s="222">
        <f>+Datos!F1190</f>
        <v>4.3353417598850772</v>
      </c>
      <c r="G1198" s="223">
        <f>+Datos!G1189</f>
        <v>1</v>
      </c>
      <c r="H1198" s="224">
        <f t="shared" si="219"/>
        <v>4.3353417598850772</v>
      </c>
      <c r="I1198" s="225">
        <f t="shared" si="220"/>
        <v>-4.3353417598850772</v>
      </c>
      <c r="J1198" s="226">
        <f t="shared" si="221"/>
        <v>166.80552724375764</v>
      </c>
      <c r="K1198" s="227">
        <f t="shared" si="216"/>
        <v>200.48734542557582</v>
      </c>
      <c r="L1198" s="226">
        <f t="shared" si="227"/>
        <v>-3.9268202636002059</v>
      </c>
      <c r="M1198" s="228">
        <f t="shared" si="225"/>
        <v>3.9268202636002059</v>
      </c>
      <c r="N1198" s="229">
        <f t="shared" si="226"/>
        <v>0.40852149628487133</v>
      </c>
      <c r="O1198" s="229">
        <f t="shared" si="222"/>
        <v>0</v>
      </c>
      <c r="P1198" s="229">
        <f t="shared" si="223"/>
        <v>-0.40852149628487133</v>
      </c>
      <c r="Q1198" s="230">
        <f t="shared" si="217"/>
        <v>86.487345425575825</v>
      </c>
      <c r="R1198" s="231">
        <f t="shared" si="218"/>
        <v>200.48734542557582</v>
      </c>
      <c r="S1198" s="3"/>
      <c r="T1198" s="3"/>
      <c r="U1198" s="3"/>
      <c r="V1198" s="3"/>
      <c r="W1198" s="233">
        <f t="shared" si="224"/>
        <v>40267</v>
      </c>
    </row>
    <row r="1199" spans="1:23" s="234" customFormat="1" x14ac:dyDescent="0.25">
      <c r="A1199" s="3"/>
      <c r="B1199" s="218">
        <f>+Datos!B1190</f>
        <v>2010</v>
      </c>
      <c r="C1199" s="219">
        <f>+Datos!C1190</f>
        <v>3</v>
      </c>
      <c r="D1199" s="220">
        <f>+Datos!D1190</f>
        <v>31</v>
      </c>
      <c r="E1199" s="221">
        <f>+Datos!E1190</f>
        <v>0</v>
      </c>
      <c r="F1199" s="222">
        <f>+Datos!F1191</f>
        <v>4.3055629521704839</v>
      </c>
      <c r="G1199" s="223">
        <f>+Datos!G1190</f>
        <v>1</v>
      </c>
      <c r="H1199" s="224">
        <f t="shared" si="219"/>
        <v>4.3055629521704839</v>
      </c>
      <c r="I1199" s="225">
        <f t="shared" si="220"/>
        <v>-4.3055629521704839</v>
      </c>
      <c r="J1199" s="226">
        <f t="shared" si="221"/>
        <v>162.99507234733477</v>
      </c>
      <c r="K1199" s="227">
        <f t="shared" si="216"/>
        <v>196.67689052915296</v>
      </c>
      <c r="L1199" s="226">
        <f t="shared" si="227"/>
        <v>-3.8104548964228684</v>
      </c>
      <c r="M1199" s="228">
        <f t="shared" si="225"/>
        <v>3.8104548964228684</v>
      </c>
      <c r="N1199" s="229">
        <f t="shared" si="226"/>
        <v>0.49510805574761552</v>
      </c>
      <c r="O1199" s="229">
        <f t="shared" si="222"/>
        <v>0</v>
      </c>
      <c r="P1199" s="229">
        <f t="shared" si="223"/>
        <v>-0.49510805574761552</v>
      </c>
      <c r="Q1199" s="230">
        <f t="shared" si="217"/>
        <v>82.676890529152956</v>
      </c>
      <c r="R1199" s="231">
        <f t="shared" si="218"/>
        <v>196.67689052915296</v>
      </c>
      <c r="S1199" s="3"/>
      <c r="T1199" s="3"/>
      <c r="U1199" s="3"/>
      <c r="V1199" s="3"/>
      <c r="W1199" s="233">
        <f t="shared" si="224"/>
        <v>40268</v>
      </c>
    </row>
    <row r="1200" spans="1:23" s="234" customFormat="1" x14ac:dyDescent="0.25">
      <c r="A1200" s="3"/>
      <c r="B1200" s="218">
        <f>+Datos!B1191</f>
        <v>2010</v>
      </c>
      <c r="C1200" s="219">
        <f>+Datos!C1191</f>
        <v>4</v>
      </c>
      <c r="D1200" s="220">
        <f>+Datos!D1191</f>
        <v>1</v>
      </c>
      <c r="E1200" s="221">
        <f>+Datos!E1191</f>
        <v>0</v>
      </c>
      <c r="F1200" s="222">
        <f>+Datos!F1192</f>
        <v>4.2759142783873729</v>
      </c>
      <c r="G1200" s="223">
        <f>+Datos!G1191</f>
        <v>1</v>
      </c>
      <c r="H1200" s="224">
        <f t="shared" si="219"/>
        <v>4.2759142783873729</v>
      </c>
      <c r="I1200" s="225">
        <f t="shared" si="220"/>
        <v>-4.2759142783873729</v>
      </c>
      <c r="J1200" s="226">
        <f t="shared" si="221"/>
        <v>159.29700912530242</v>
      </c>
      <c r="K1200" s="227">
        <f t="shared" si="216"/>
        <v>192.97882730712061</v>
      </c>
      <c r="L1200" s="226">
        <f t="shared" si="227"/>
        <v>-3.6980632220323457</v>
      </c>
      <c r="M1200" s="228">
        <f t="shared" si="225"/>
        <v>3.6980632220323457</v>
      </c>
      <c r="N1200" s="229">
        <f t="shared" si="226"/>
        <v>0.5778510563550272</v>
      </c>
      <c r="O1200" s="229">
        <f t="shared" si="222"/>
        <v>0</v>
      </c>
      <c r="P1200" s="229">
        <f t="shared" si="223"/>
        <v>-0.5778510563550272</v>
      </c>
      <c r="Q1200" s="230">
        <f t="shared" si="217"/>
        <v>78.978827307120611</v>
      </c>
      <c r="R1200" s="231">
        <f t="shared" si="218"/>
        <v>192.97882730712061</v>
      </c>
      <c r="S1200" s="3"/>
      <c r="T1200" s="3"/>
      <c r="U1200" s="3"/>
      <c r="V1200" s="3"/>
      <c r="W1200" s="233">
        <f t="shared" si="224"/>
        <v>40269</v>
      </c>
    </row>
    <row r="1201" spans="1:23" s="234" customFormat="1" x14ac:dyDescent="0.25">
      <c r="A1201" s="3"/>
      <c r="B1201" s="218">
        <f>+Datos!B1192</f>
        <v>2010</v>
      </c>
      <c r="C1201" s="219">
        <f>+Datos!C1192</f>
        <v>4</v>
      </c>
      <c r="D1201" s="220">
        <f>+Datos!D1192</f>
        <v>2</v>
      </c>
      <c r="E1201" s="221">
        <f>+Datos!E1192</f>
        <v>0</v>
      </c>
      <c r="F1201" s="222">
        <f>+Datos!F1193</f>
        <v>4.2464049809260027</v>
      </c>
      <c r="G1201" s="223">
        <f>+Datos!G1192</f>
        <v>1</v>
      </c>
      <c r="H1201" s="224">
        <f t="shared" si="219"/>
        <v>4.2464049809260027</v>
      </c>
      <c r="I1201" s="225">
        <f t="shared" si="220"/>
        <v>-4.2464049809260027</v>
      </c>
      <c r="J1201" s="226">
        <f t="shared" si="221"/>
        <v>155.70750745470855</v>
      </c>
      <c r="K1201" s="227">
        <f t="shared" si="216"/>
        <v>189.38932563652673</v>
      </c>
      <c r="L1201" s="226">
        <f t="shared" si="227"/>
        <v>-3.5895016705938758</v>
      </c>
      <c r="M1201" s="228">
        <f t="shared" si="225"/>
        <v>3.5895016705938758</v>
      </c>
      <c r="N1201" s="229">
        <f t="shared" si="226"/>
        <v>0.6569033103321269</v>
      </c>
      <c r="O1201" s="229">
        <f t="shared" si="222"/>
        <v>0</v>
      </c>
      <c r="P1201" s="229">
        <f t="shared" si="223"/>
        <v>-0.6569033103321269</v>
      </c>
      <c r="Q1201" s="230">
        <f t="shared" si="217"/>
        <v>75.389325636526735</v>
      </c>
      <c r="R1201" s="231">
        <f t="shared" si="218"/>
        <v>189.38932563652673</v>
      </c>
      <c r="S1201" s="3"/>
      <c r="T1201" s="3"/>
      <c r="U1201" s="3"/>
      <c r="V1201" s="3"/>
      <c r="W1201" s="233">
        <f t="shared" si="224"/>
        <v>40270</v>
      </c>
    </row>
    <row r="1202" spans="1:23" s="234" customFormat="1" x14ac:dyDescent="0.25">
      <c r="A1202" s="3"/>
      <c r="B1202" s="218">
        <f>+Datos!B1193</f>
        <v>2010</v>
      </c>
      <c r="C1202" s="219">
        <f>+Datos!C1193</f>
        <v>4</v>
      </c>
      <c r="D1202" s="220">
        <f>+Datos!D1193</f>
        <v>3</v>
      </c>
      <c r="E1202" s="221">
        <f>+Datos!E1193</f>
        <v>14.6921225</v>
      </c>
      <c r="F1202" s="222">
        <f>+Datos!F1194</f>
        <v>4.217044184566995</v>
      </c>
      <c r="G1202" s="223">
        <f>+Datos!G1193</f>
        <v>1</v>
      </c>
      <c r="H1202" s="224">
        <f t="shared" si="219"/>
        <v>4.217044184566995</v>
      </c>
      <c r="I1202" s="225">
        <f t="shared" si="220"/>
        <v>10.475078315433006</v>
      </c>
      <c r="J1202" s="226">
        <f t="shared" si="221"/>
        <v>166.18258577014154</v>
      </c>
      <c r="K1202" s="227">
        <f t="shared" si="216"/>
        <v>199.86440395195973</v>
      </c>
      <c r="L1202" s="226">
        <f t="shared" si="227"/>
        <v>10.475078315432995</v>
      </c>
      <c r="M1202" s="228">
        <f t="shared" si="225"/>
        <v>4.217044184566995</v>
      </c>
      <c r="N1202" s="229">
        <f t="shared" si="226"/>
        <v>0</v>
      </c>
      <c r="O1202" s="229">
        <f t="shared" si="222"/>
        <v>0</v>
      </c>
      <c r="P1202" s="229">
        <f t="shared" si="223"/>
        <v>0</v>
      </c>
      <c r="Q1202" s="230">
        <f t="shared" si="217"/>
        <v>85.86440395195973</v>
      </c>
      <c r="R1202" s="231">
        <f t="shared" si="218"/>
        <v>199.86440395195973</v>
      </c>
      <c r="S1202" s="3"/>
      <c r="T1202" s="3"/>
      <c r="U1202" s="3"/>
      <c r="V1202" s="3"/>
      <c r="W1202" s="233">
        <f t="shared" si="224"/>
        <v>40271</v>
      </c>
    </row>
    <row r="1203" spans="1:23" s="234" customFormat="1" x14ac:dyDescent="0.25">
      <c r="A1203" s="3"/>
      <c r="B1203" s="218">
        <f>+Datos!B1194</f>
        <v>2010</v>
      </c>
      <c r="C1203" s="219">
        <f>+Datos!C1194</f>
        <v>4</v>
      </c>
      <c r="D1203" s="220">
        <f>+Datos!D1194</f>
        <v>4</v>
      </c>
      <c r="E1203" s="221">
        <f>+Datos!E1194</f>
        <v>0</v>
      </c>
      <c r="F1203" s="222">
        <f>+Datos!F1195</f>
        <v>4.1878408964813421</v>
      </c>
      <c r="G1203" s="223">
        <f>+Datos!G1194</f>
        <v>1</v>
      </c>
      <c r="H1203" s="224">
        <f t="shared" si="219"/>
        <v>4.1878408964813421</v>
      </c>
      <c r="I1203" s="225">
        <f t="shared" si="220"/>
        <v>-4.1878408964813421</v>
      </c>
      <c r="J1203" s="226">
        <f t="shared" si="221"/>
        <v>162.48899471151637</v>
      </c>
      <c r="K1203" s="227">
        <f t="shared" si="216"/>
        <v>196.17081289333456</v>
      </c>
      <c r="L1203" s="226">
        <f t="shared" si="227"/>
        <v>-3.6935910586251737</v>
      </c>
      <c r="M1203" s="228">
        <f t="shared" si="225"/>
        <v>3.6935910586251737</v>
      </c>
      <c r="N1203" s="229">
        <f t="shared" si="226"/>
        <v>0.49424983785616838</v>
      </c>
      <c r="O1203" s="229">
        <f t="shared" si="222"/>
        <v>0</v>
      </c>
      <c r="P1203" s="229">
        <f t="shared" si="223"/>
        <v>-0.49424983785616838</v>
      </c>
      <c r="Q1203" s="230">
        <f t="shared" si="217"/>
        <v>82.170812893334556</v>
      </c>
      <c r="R1203" s="231">
        <f t="shared" si="218"/>
        <v>196.17081289333456</v>
      </c>
      <c r="S1203" s="3"/>
      <c r="T1203" s="3"/>
      <c r="U1203" s="3"/>
      <c r="V1203" s="3"/>
      <c r="W1203" s="233">
        <f t="shared" si="224"/>
        <v>40272</v>
      </c>
    </row>
    <row r="1204" spans="1:23" s="234" customFormat="1" x14ac:dyDescent="0.25">
      <c r="A1204" s="3"/>
      <c r="B1204" s="218">
        <f>+Datos!B1195</f>
        <v>2010</v>
      </c>
      <c r="C1204" s="219">
        <f>+Datos!C1195</f>
        <v>4</v>
      </c>
      <c r="D1204" s="220">
        <f>+Datos!D1195</f>
        <v>5</v>
      </c>
      <c r="E1204" s="221">
        <f>+Datos!E1195</f>
        <v>0</v>
      </c>
      <c r="F1204" s="222">
        <f>+Datos!F1196</f>
        <v>4.1588040062304064</v>
      </c>
      <c r="G1204" s="223">
        <f>+Datos!G1195</f>
        <v>1</v>
      </c>
      <c r="H1204" s="224">
        <f t="shared" si="219"/>
        <v>4.1588040062304064</v>
      </c>
      <c r="I1204" s="225">
        <f t="shared" si="220"/>
        <v>-4.1588040062304064</v>
      </c>
      <c r="J1204" s="226">
        <f t="shared" si="221"/>
        <v>158.90226009027234</v>
      </c>
      <c r="K1204" s="227">
        <f t="shared" si="216"/>
        <v>192.58407827209052</v>
      </c>
      <c r="L1204" s="226">
        <f t="shared" si="227"/>
        <v>-3.5867346212440339</v>
      </c>
      <c r="M1204" s="228">
        <f t="shared" si="225"/>
        <v>3.5867346212440339</v>
      </c>
      <c r="N1204" s="229">
        <f t="shared" si="226"/>
        <v>0.5720693849863725</v>
      </c>
      <c r="O1204" s="229">
        <f t="shared" si="222"/>
        <v>0</v>
      </c>
      <c r="P1204" s="229">
        <f t="shared" si="223"/>
        <v>-0.5720693849863725</v>
      </c>
      <c r="Q1204" s="230">
        <f t="shared" si="217"/>
        <v>78.584078272090522</v>
      </c>
      <c r="R1204" s="231">
        <f t="shared" si="218"/>
        <v>192.58407827209052</v>
      </c>
      <c r="S1204" s="3"/>
      <c r="T1204" s="3"/>
      <c r="U1204" s="3"/>
      <c r="V1204" s="3"/>
      <c r="W1204" s="233">
        <f t="shared" si="224"/>
        <v>40273</v>
      </c>
    </row>
    <row r="1205" spans="1:23" s="234" customFormat="1" x14ac:dyDescent="0.25">
      <c r="A1205" s="3"/>
      <c r="B1205" s="218">
        <f>+Datos!B1196</f>
        <v>2010</v>
      </c>
      <c r="C1205" s="219">
        <f>+Datos!C1196</f>
        <v>4</v>
      </c>
      <c r="D1205" s="220">
        <f>+Datos!D1196</f>
        <v>6</v>
      </c>
      <c r="E1205" s="221">
        <f>+Datos!E1196</f>
        <v>0</v>
      </c>
      <c r="F1205" s="222">
        <f>+Datos!F1197</f>
        <v>4.1299422857659129</v>
      </c>
      <c r="G1205" s="223">
        <f>+Datos!G1196</f>
        <v>1</v>
      </c>
      <c r="H1205" s="224">
        <f t="shared" si="219"/>
        <v>4.1299422857659129</v>
      </c>
      <c r="I1205" s="225">
        <f t="shared" si="220"/>
        <v>-4.1299422857659129</v>
      </c>
      <c r="J1205" s="226">
        <f t="shared" si="221"/>
        <v>155.41877136739498</v>
      </c>
      <c r="K1205" s="227">
        <f t="shared" si="216"/>
        <v>189.10058954921317</v>
      </c>
      <c r="L1205" s="226">
        <f t="shared" si="227"/>
        <v>-3.4834887228773539</v>
      </c>
      <c r="M1205" s="228">
        <f t="shared" si="225"/>
        <v>3.4834887228773539</v>
      </c>
      <c r="N1205" s="229">
        <f t="shared" si="226"/>
        <v>0.64645356288855904</v>
      </c>
      <c r="O1205" s="229">
        <f t="shared" si="222"/>
        <v>0</v>
      </c>
      <c r="P1205" s="229">
        <f t="shared" si="223"/>
        <v>-0.64645356288855904</v>
      </c>
      <c r="Q1205" s="230">
        <f t="shared" si="217"/>
        <v>75.100589549213169</v>
      </c>
      <c r="R1205" s="231">
        <f t="shared" si="218"/>
        <v>189.10058954921317</v>
      </c>
      <c r="S1205" s="3"/>
      <c r="T1205" s="3"/>
      <c r="U1205" s="3"/>
      <c r="V1205" s="3"/>
      <c r="W1205" s="233">
        <f t="shared" si="224"/>
        <v>40274</v>
      </c>
    </row>
    <row r="1206" spans="1:23" s="234" customFormat="1" x14ac:dyDescent="0.25">
      <c r="A1206" s="3"/>
      <c r="B1206" s="218">
        <f>+Datos!B1197</f>
        <v>2010</v>
      </c>
      <c r="C1206" s="219">
        <f>+Datos!C1197</f>
        <v>4</v>
      </c>
      <c r="D1206" s="220">
        <f>+Datos!D1197</f>
        <v>7</v>
      </c>
      <c r="E1206" s="221">
        <f>+Datos!E1197</f>
        <v>0</v>
      </c>
      <c r="F1206" s="222">
        <f>+Datos!F1198</f>
        <v>4.101264389429959</v>
      </c>
      <c r="G1206" s="223">
        <f>+Datos!G1197</f>
        <v>1</v>
      </c>
      <c r="H1206" s="224">
        <f t="shared" si="219"/>
        <v>4.101264389429959</v>
      </c>
      <c r="I1206" s="225">
        <f t="shared" si="220"/>
        <v>-4.101264389429959</v>
      </c>
      <c r="J1206" s="226">
        <f t="shared" si="221"/>
        <v>152.03504768796216</v>
      </c>
      <c r="K1206" s="227">
        <f t="shared" si="216"/>
        <v>185.71686586978035</v>
      </c>
      <c r="L1206" s="226">
        <f t="shared" si="227"/>
        <v>-3.3837236794328192</v>
      </c>
      <c r="M1206" s="228">
        <f t="shared" si="225"/>
        <v>3.3837236794328192</v>
      </c>
      <c r="N1206" s="229">
        <f t="shared" si="226"/>
        <v>0.71754070999713981</v>
      </c>
      <c r="O1206" s="229">
        <f t="shared" si="222"/>
        <v>0</v>
      </c>
      <c r="P1206" s="229">
        <f t="shared" si="223"/>
        <v>-0.71754070999713981</v>
      </c>
      <c r="Q1206" s="230">
        <f t="shared" si="217"/>
        <v>71.716865869780349</v>
      </c>
      <c r="R1206" s="231">
        <f t="shared" si="218"/>
        <v>185.71686586978035</v>
      </c>
      <c r="S1206" s="3"/>
      <c r="T1206" s="3"/>
      <c r="U1206" s="3"/>
      <c r="V1206" s="3"/>
      <c r="W1206" s="233">
        <f t="shared" si="224"/>
        <v>40275</v>
      </c>
    </row>
    <row r="1207" spans="1:23" s="234" customFormat="1" x14ac:dyDescent="0.25">
      <c r="A1207" s="3"/>
      <c r="B1207" s="218">
        <f>+Datos!B1198</f>
        <v>2010</v>
      </c>
      <c r="C1207" s="219">
        <f>+Datos!C1198</f>
        <v>4</v>
      </c>
      <c r="D1207" s="220">
        <f>+Datos!D1198</f>
        <v>8</v>
      </c>
      <c r="E1207" s="221">
        <f>+Datos!E1198</f>
        <v>0</v>
      </c>
      <c r="F1207" s="222">
        <f>+Datos!F1199</f>
        <v>4.0727788539550085</v>
      </c>
      <c r="G1207" s="223">
        <f>+Datos!G1198</f>
        <v>1</v>
      </c>
      <c r="H1207" s="224">
        <f t="shared" si="219"/>
        <v>4.0727788539550085</v>
      </c>
      <c r="I1207" s="225">
        <f t="shared" si="220"/>
        <v>-4.0727788539550085</v>
      </c>
      <c r="J1207" s="226">
        <f t="shared" si="221"/>
        <v>148.74773305148531</v>
      </c>
      <c r="K1207" s="227">
        <f t="shared" si="216"/>
        <v>182.4295512333035</v>
      </c>
      <c r="L1207" s="226">
        <f t="shared" si="227"/>
        <v>-3.2873146364768502</v>
      </c>
      <c r="M1207" s="228">
        <f t="shared" si="225"/>
        <v>3.2873146364768502</v>
      </c>
      <c r="N1207" s="229">
        <f t="shared" si="226"/>
        <v>0.78546421747815831</v>
      </c>
      <c r="O1207" s="229">
        <f t="shared" si="222"/>
        <v>0</v>
      </c>
      <c r="P1207" s="229">
        <f t="shared" si="223"/>
        <v>-0.78546421747815831</v>
      </c>
      <c r="Q1207" s="230">
        <f t="shared" si="217"/>
        <v>68.429551233303499</v>
      </c>
      <c r="R1207" s="231">
        <f t="shared" si="218"/>
        <v>182.4295512333035</v>
      </c>
      <c r="S1207" s="3"/>
      <c r="T1207" s="3"/>
      <c r="U1207" s="3"/>
      <c r="V1207" s="3"/>
      <c r="W1207" s="233">
        <f t="shared" si="224"/>
        <v>40276</v>
      </c>
    </row>
    <row r="1208" spans="1:23" s="234" customFormat="1" x14ac:dyDescent="0.25">
      <c r="A1208" s="3"/>
      <c r="B1208" s="218">
        <f>+Datos!B1199</f>
        <v>2010</v>
      </c>
      <c r="C1208" s="219">
        <f>+Datos!C1199</f>
        <v>4</v>
      </c>
      <c r="D1208" s="220">
        <f>+Datos!D1199</f>
        <v>9</v>
      </c>
      <c r="E1208" s="221">
        <f>+Datos!E1199</f>
        <v>0</v>
      </c>
      <c r="F1208" s="222">
        <f>+Datos!F1200</f>
        <v>4.0444940984638915</v>
      </c>
      <c r="G1208" s="223">
        <f>+Datos!G1199</f>
        <v>1</v>
      </c>
      <c r="H1208" s="224">
        <f t="shared" si="219"/>
        <v>4.0444940984638915</v>
      </c>
      <c r="I1208" s="225">
        <f t="shared" si="220"/>
        <v>-4.0444940984638915</v>
      </c>
      <c r="J1208" s="226">
        <f t="shared" si="221"/>
        <v>145.55359166098117</v>
      </c>
      <c r="K1208" s="227">
        <f t="shared" si="216"/>
        <v>179.23540984279936</v>
      </c>
      <c r="L1208" s="226">
        <f t="shared" si="227"/>
        <v>-3.1941413905041429</v>
      </c>
      <c r="M1208" s="228">
        <f t="shared" si="225"/>
        <v>3.1941413905041429</v>
      </c>
      <c r="N1208" s="229">
        <f t="shared" si="226"/>
        <v>0.8503527079597486</v>
      </c>
      <c r="O1208" s="229">
        <f t="shared" si="222"/>
        <v>0</v>
      </c>
      <c r="P1208" s="229">
        <f t="shared" si="223"/>
        <v>-0.8503527079597486</v>
      </c>
      <c r="Q1208" s="230">
        <f t="shared" si="217"/>
        <v>65.235409842799356</v>
      </c>
      <c r="R1208" s="231">
        <f t="shared" si="218"/>
        <v>179.23540984279936</v>
      </c>
      <c r="S1208" s="3"/>
      <c r="T1208" s="3"/>
      <c r="U1208" s="3"/>
      <c r="V1208" s="3"/>
      <c r="W1208" s="233">
        <f t="shared" si="224"/>
        <v>40277</v>
      </c>
    </row>
    <row r="1209" spans="1:23" s="234" customFormat="1" x14ac:dyDescent="0.25">
      <c r="A1209" s="3"/>
      <c r="B1209" s="218">
        <f>+Datos!B1200</f>
        <v>2010</v>
      </c>
      <c r="C1209" s="219">
        <f>+Datos!C1200</f>
        <v>4</v>
      </c>
      <c r="D1209" s="220">
        <f>+Datos!D1200</f>
        <v>10</v>
      </c>
      <c r="E1209" s="221">
        <f>+Datos!E1200</f>
        <v>0</v>
      </c>
      <c r="F1209" s="222">
        <f>+Datos!F1201</f>
        <v>4.0164184244698076</v>
      </c>
      <c r="G1209" s="223">
        <f>+Datos!G1200</f>
        <v>1</v>
      </c>
      <c r="H1209" s="224">
        <f t="shared" si="219"/>
        <v>4.0164184244698076</v>
      </c>
      <c r="I1209" s="225">
        <f t="shared" si="220"/>
        <v>-4.0164184244698076</v>
      </c>
      <c r="J1209" s="226">
        <f t="shared" si="221"/>
        <v>142.44950344471312</v>
      </c>
      <c r="K1209" s="227">
        <f t="shared" si="216"/>
        <v>176.1313216265313</v>
      </c>
      <c r="L1209" s="226">
        <f t="shared" si="227"/>
        <v>-3.1040882162680532</v>
      </c>
      <c r="M1209" s="228">
        <f t="shared" si="225"/>
        <v>3.1040882162680532</v>
      </c>
      <c r="N1209" s="229">
        <f t="shared" si="226"/>
        <v>0.91233020820175437</v>
      </c>
      <c r="O1209" s="229">
        <f t="shared" si="222"/>
        <v>0</v>
      </c>
      <c r="P1209" s="229">
        <f t="shared" si="223"/>
        <v>-0.91233020820175437</v>
      </c>
      <c r="Q1209" s="230">
        <f t="shared" si="217"/>
        <v>62.131321626531303</v>
      </c>
      <c r="R1209" s="231">
        <f t="shared" si="218"/>
        <v>176.1313216265313</v>
      </c>
      <c r="S1209" s="3"/>
      <c r="T1209" s="3"/>
      <c r="U1209" s="3"/>
      <c r="V1209" s="3"/>
      <c r="W1209" s="233">
        <f t="shared" si="224"/>
        <v>40278</v>
      </c>
    </row>
    <row r="1210" spans="1:23" s="234" customFormat="1" x14ac:dyDescent="0.25">
      <c r="A1210" s="3"/>
      <c r="B1210" s="218">
        <f>+Datos!B1201</f>
        <v>2010</v>
      </c>
      <c r="C1210" s="219">
        <f>+Datos!C1201</f>
        <v>4</v>
      </c>
      <c r="D1210" s="220">
        <f>+Datos!D1201</f>
        <v>11</v>
      </c>
      <c r="E1210" s="221">
        <f>+Datos!E1201</f>
        <v>0</v>
      </c>
      <c r="F1210" s="222">
        <f>+Datos!F1202</f>
        <v>3.9885600158763244</v>
      </c>
      <c r="G1210" s="223">
        <f>+Datos!G1201</f>
        <v>1</v>
      </c>
      <c r="H1210" s="224">
        <f t="shared" si="219"/>
        <v>3.9885600158763244</v>
      </c>
      <c r="I1210" s="225">
        <f t="shared" si="220"/>
        <v>-3.9885600158763244</v>
      </c>
      <c r="J1210" s="226">
        <f t="shared" si="221"/>
        <v>139.43245974469582</v>
      </c>
      <c r="K1210" s="227">
        <f t="shared" si="216"/>
        <v>173.11427792651401</v>
      </c>
      <c r="L1210" s="226">
        <f t="shared" si="227"/>
        <v>-3.0170437000172967</v>
      </c>
      <c r="M1210" s="228">
        <f t="shared" si="225"/>
        <v>3.0170437000172967</v>
      </c>
      <c r="N1210" s="229">
        <f t="shared" si="226"/>
        <v>0.97151631585902765</v>
      </c>
      <c r="O1210" s="229">
        <f t="shared" si="222"/>
        <v>0</v>
      </c>
      <c r="P1210" s="229">
        <f t="shared" si="223"/>
        <v>-0.97151631585902765</v>
      </c>
      <c r="Q1210" s="230">
        <f t="shared" si="217"/>
        <v>59.114277926514006</v>
      </c>
      <c r="R1210" s="231">
        <f t="shared" si="218"/>
        <v>173.11427792651401</v>
      </c>
      <c r="S1210" s="3"/>
      <c r="T1210" s="3"/>
      <c r="U1210" s="3"/>
      <c r="V1210" s="3"/>
      <c r="W1210" s="233">
        <f t="shared" si="224"/>
        <v>40279</v>
      </c>
    </row>
    <row r="1211" spans="1:23" s="234" customFormat="1" x14ac:dyDescent="0.25">
      <c r="A1211" s="3"/>
      <c r="B1211" s="218">
        <f>+Datos!B1202</f>
        <v>2010</v>
      </c>
      <c r="C1211" s="219">
        <f>+Datos!C1202</f>
        <v>4</v>
      </c>
      <c r="D1211" s="220">
        <f>+Datos!D1202</f>
        <v>12</v>
      </c>
      <c r="E1211" s="221">
        <f>+Datos!E1202</f>
        <v>0</v>
      </c>
      <c r="F1211" s="222">
        <f>+Datos!F1203</f>
        <v>3.9609269389773765</v>
      </c>
      <c r="G1211" s="223">
        <f>+Datos!G1202</f>
        <v>1</v>
      </c>
      <c r="H1211" s="224">
        <f t="shared" si="219"/>
        <v>3.9609269389773765</v>
      </c>
      <c r="I1211" s="225">
        <f t="shared" si="220"/>
        <v>-3.9609269389773765</v>
      </c>
      <c r="J1211" s="226">
        <f t="shared" si="221"/>
        <v>136.49955916621147</v>
      </c>
      <c r="K1211" s="227">
        <f t="shared" si="216"/>
        <v>170.18137734802966</v>
      </c>
      <c r="L1211" s="226">
        <f t="shared" si="227"/>
        <v>-2.9329005784843503</v>
      </c>
      <c r="M1211" s="228">
        <f t="shared" si="225"/>
        <v>2.9329005784843503</v>
      </c>
      <c r="N1211" s="229">
        <f t="shared" si="226"/>
        <v>1.0280263604930262</v>
      </c>
      <c r="O1211" s="229">
        <f t="shared" si="222"/>
        <v>0</v>
      </c>
      <c r="P1211" s="229">
        <f t="shared" si="223"/>
        <v>-1.0280263604930262</v>
      </c>
      <c r="Q1211" s="230">
        <f t="shared" si="217"/>
        <v>56.181377348029656</v>
      </c>
      <c r="R1211" s="231">
        <f t="shared" si="218"/>
        <v>170.18137734802966</v>
      </c>
      <c r="S1211" s="3"/>
      <c r="T1211" s="3"/>
      <c r="U1211" s="3"/>
      <c r="V1211" s="3"/>
      <c r="W1211" s="233">
        <f t="shared" si="224"/>
        <v>40280</v>
      </c>
    </row>
    <row r="1212" spans="1:23" s="234" customFormat="1" x14ac:dyDescent="0.25">
      <c r="A1212" s="3"/>
      <c r="B1212" s="218">
        <f>+Datos!B1203</f>
        <v>2010</v>
      </c>
      <c r="C1212" s="219">
        <f>+Datos!C1203</f>
        <v>4</v>
      </c>
      <c r="D1212" s="220">
        <f>+Datos!D1203</f>
        <v>13</v>
      </c>
      <c r="E1212" s="221">
        <f>+Datos!E1203</f>
        <v>0</v>
      </c>
      <c r="F1212" s="222">
        <f>+Datos!F1204</f>
        <v>3.9335271424572671</v>
      </c>
      <c r="G1212" s="223">
        <f>+Datos!G1203</f>
        <v>1</v>
      </c>
      <c r="H1212" s="224">
        <f t="shared" si="219"/>
        <v>3.9335271424572671</v>
      </c>
      <c r="I1212" s="225">
        <f t="shared" si="220"/>
        <v>-3.9335271424572671</v>
      </c>
      <c r="J1212" s="226">
        <f t="shared" si="221"/>
        <v>133.6480035827411</v>
      </c>
      <c r="K1212" s="227">
        <f t="shared" si="216"/>
        <v>167.32982176455928</v>
      </c>
      <c r="L1212" s="226">
        <f t="shared" si="227"/>
        <v>-2.8515555834703719</v>
      </c>
      <c r="M1212" s="228">
        <f t="shared" si="225"/>
        <v>2.8515555834703719</v>
      </c>
      <c r="N1212" s="229">
        <f t="shared" si="226"/>
        <v>1.0819715589868952</v>
      </c>
      <c r="O1212" s="229">
        <f t="shared" si="222"/>
        <v>0</v>
      </c>
      <c r="P1212" s="229">
        <f t="shared" si="223"/>
        <v>-1.0819715589868952</v>
      </c>
      <c r="Q1212" s="230">
        <f t="shared" si="217"/>
        <v>53.329821764559284</v>
      </c>
      <c r="R1212" s="231">
        <f t="shared" si="218"/>
        <v>167.32982176455928</v>
      </c>
      <c r="S1212" s="3"/>
      <c r="T1212" s="3"/>
      <c r="U1212" s="3"/>
      <c r="V1212" s="3"/>
      <c r="W1212" s="233">
        <f t="shared" si="224"/>
        <v>40281</v>
      </c>
    </row>
    <row r="1213" spans="1:23" s="234" customFormat="1" x14ac:dyDescent="0.25">
      <c r="A1213" s="3"/>
      <c r="B1213" s="218">
        <f>+Datos!B1204</f>
        <v>2010</v>
      </c>
      <c r="C1213" s="219">
        <f>+Datos!C1204</f>
        <v>4</v>
      </c>
      <c r="D1213" s="220">
        <f>+Datos!D1204</f>
        <v>14</v>
      </c>
      <c r="E1213" s="221">
        <f>+Datos!E1204</f>
        <v>0</v>
      </c>
      <c r="F1213" s="222">
        <f>+Datos!F1205</f>
        <v>3.9063684573906663</v>
      </c>
      <c r="G1213" s="223">
        <f>+Datos!G1204</f>
        <v>1</v>
      </c>
      <c r="H1213" s="224">
        <f t="shared" si="219"/>
        <v>3.9063684573906663</v>
      </c>
      <c r="I1213" s="225">
        <f t="shared" si="220"/>
        <v>-3.9063684573906663</v>
      </c>
      <c r="J1213" s="226">
        <f t="shared" si="221"/>
        <v>130.87509429086924</v>
      </c>
      <c r="K1213" s="227">
        <f t="shared" si="216"/>
        <v>164.55691247268743</v>
      </c>
      <c r="L1213" s="226">
        <f t="shared" si="227"/>
        <v>-2.772909291871855</v>
      </c>
      <c r="M1213" s="228">
        <f t="shared" si="225"/>
        <v>2.772909291871855</v>
      </c>
      <c r="N1213" s="229">
        <f t="shared" si="226"/>
        <v>1.1334591655188113</v>
      </c>
      <c r="O1213" s="229">
        <f t="shared" si="222"/>
        <v>0</v>
      </c>
      <c r="P1213" s="229">
        <f t="shared" si="223"/>
        <v>-1.1334591655188113</v>
      </c>
      <c r="Q1213" s="230">
        <f t="shared" si="217"/>
        <v>50.556912472687429</v>
      </c>
      <c r="R1213" s="231">
        <f t="shared" si="218"/>
        <v>164.55691247268743</v>
      </c>
      <c r="S1213" s="3"/>
      <c r="T1213" s="3"/>
      <c r="U1213" s="3"/>
      <c r="V1213" s="3"/>
      <c r="W1213" s="233">
        <f t="shared" si="224"/>
        <v>40282</v>
      </c>
    </row>
    <row r="1214" spans="1:23" s="234" customFormat="1" x14ac:dyDescent="0.25">
      <c r="A1214" s="3"/>
      <c r="B1214" s="218">
        <f>+Datos!B1205</f>
        <v>2010</v>
      </c>
      <c r="C1214" s="219">
        <f>+Datos!C1205</f>
        <v>4</v>
      </c>
      <c r="D1214" s="220">
        <f>+Datos!D1205</f>
        <v>15</v>
      </c>
      <c r="E1214" s="221">
        <f>+Datos!E1205</f>
        <v>0</v>
      </c>
      <c r="F1214" s="222">
        <f>+Datos!F1206</f>
        <v>3.8794585972426114</v>
      </c>
      <c r="G1214" s="223">
        <f>+Datos!G1205</f>
        <v>1</v>
      </c>
      <c r="H1214" s="224">
        <f t="shared" si="219"/>
        <v>3.8794585972426114</v>
      </c>
      <c r="I1214" s="225">
        <f t="shared" si="220"/>
        <v>-3.8794585972426114</v>
      </c>
      <c r="J1214" s="226">
        <f t="shared" si="221"/>
        <v>128.17822830987427</v>
      </c>
      <c r="K1214" s="227">
        <f t="shared" si="216"/>
        <v>161.86004649169246</v>
      </c>
      <c r="L1214" s="226">
        <f t="shared" si="227"/>
        <v>-2.6968659809949713</v>
      </c>
      <c r="M1214" s="228">
        <f t="shared" si="225"/>
        <v>2.6968659809949713</v>
      </c>
      <c r="N1214" s="229">
        <f t="shared" si="226"/>
        <v>1.1825926162476401</v>
      </c>
      <c r="O1214" s="229">
        <f t="shared" si="222"/>
        <v>0</v>
      </c>
      <c r="P1214" s="229">
        <f t="shared" si="223"/>
        <v>-1.1825926162476401</v>
      </c>
      <c r="Q1214" s="230">
        <f t="shared" si="217"/>
        <v>47.860046491692458</v>
      </c>
      <c r="R1214" s="231">
        <f t="shared" si="218"/>
        <v>161.86004649169246</v>
      </c>
      <c r="S1214" s="3"/>
      <c r="T1214" s="3"/>
      <c r="U1214" s="3"/>
      <c r="V1214" s="3"/>
      <c r="W1214" s="233">
        <f t="shared" si="224"/>
        <v>40283</v>
      </c>
    </row>
    <row r="1215" spans="1:23" s="234" customFormat="1" x14ac:dyDescent="0.25">
      <c r="A1215" s="3"/>
      <c r="B1215" s="218">
        <f>+Datos!B1206</f>
        <v>2010</v>
      </c>
      <c r="C1215" s="219">
        <f>+Datos!C1206</f>
        <v>4</v>
      </c>
      <c r="D1215" s="220">
        <f>+Datos!D1206</f>
        <v>16</v>
      </c>
      <c r="E1215" s="221">
        <f>+Datos!E1206</f>
        <v>0</v>
      </c>
      <c r="F1215" s="222">
        <f>+Datos!F1207</f>
        <v>3.8528051578685112</v>
      </c>
      <c r="G1215" s="223">
        <f>+Datos!G1206</f>
        <v>1</v>
      </c>
      <c r="H1215" s="224">
        <f t="shared" si="219"/>
        <v>3.8528051578685112</v>
      </c>
      <c r="I1215" s="225">
        <f t="shared" si="220"/>
        <v>-3.8528051578685112</v>
      </c>
      <c r="J1215" s="226">
        <f t="shared" si="221"/>
        <v>125.55489482087005</v>
      </c>
      <c r="K1215" s="227">
        <f t="shared" si="216"/>
        <v>159.23671300268822</v>
      </c>
      <c r="L1215" s="226">
        <f t="shared" si="227"/>
        <v>-2.6233334890042386</v>
      </c>
      <c r="M1215" s="228">
        <f t="shared" si="225"/>
        <v>2.6233334890042386</v>
      </c>
      <c r="N1215" s="229">
        <f t="shared" si="226"/>
        <v>1.2294716688642726</v>
      </c>
      <c r="O1215" s="229">
        <f t="shared" si="222"/>
        <v>0</v>
      </c>
      <c r="P1215" s="229">
        <f t="shared" si="223"/>
        <v>-1.2294716688642726</v>
      </c>
      <c r="Q1215" s="230">
        <f t="shared" si="217"/>
        <v>45.236713002688219</v>
      </c>
      <c r="R1215" s="231">
        <f t="shared" si="218"/>
        <v>159.23671300268822</v>
      </c>
      <c r="S1215" s="3"/>
      <c r="T1215" s="3"/>
      <c r="U1215" s="3"/>
      <c r="V1215" s="3"/>
      <c r="W1215" s="233">
        <f t="shared" si="224"/>
        <v>40284</v>
      </c>
    </row>
    <row r="1216" spans="1:23" s="234" customFormat="1" x14ac:dyDescent="0.25">
      <c r="A1216" s="3"/>
      <c r="B1216" s="218">
        <f>+Datos!B1207</f>
        <v>2010</v>
      </c>
      <c r="C1216" s="219">
        <f>+Datos!C1207</f>
        <v>4</v>
      </c>
      <c r="D1216" s="220">
        <f>+Datos!D1207</f>
        <v>17</v>
      </c>
      <c r="E1216" s="221">
        <f>+Datos!E1207</f>
        <v>0</v>
      </c>
      <c r="F1216" s="222">
        <f>+Datos!F1208</f>
        <v>3.8264156175141375</v>
      </c>
      <c r="G1216" s="223">
        <f>+Datos!G1207</f>
        <v>1</v>
      </c>
      <c r="H1216" s="224">
        <f t="shared" si="219"/>
        <v>3.8264156175141375</v>
      </c>
      <c r="I1216" s="225">
        <f t="shared" si="220"/>
        <v>-3.8264156175141375</v>
      </c>
      <c r="J1216" s="226">
        <f t="shared" si="221"/>
        <v>123.00267174051599</v>
      </c>
      <c r="K1216" s="227">
        <f t="shared" si="216"/>
        <v>156.68448992233417</v>
      </c>
      <c r="L1216" s="226">
        <f t="shared" si="227"/>
        <v>-2.5522230803540538</v>
      </c>
      <c r="M1216" s="228">
        <f t="shared" si="225"/>
        <v>2.5522230803540538</v>
      </c>
      <c r="N1216" s="229">
        <f t="shared" si="226"/>
        <v>1.2741925371600837</v>
      </c>
      <c r="O1216" s="229">
        <f t="shared" si="222"/>
        <v>0</v>
      </c>
      <c r="P1216" s="229">
        <f t="shared" si="223"/>
        <v>-1.2741925371600837</v>
      </c>
      <c r="Q1216" s="230">
        <f t="shared" si="217"/>
        <v>42.684489922334166</v>
      </c>
      <c r="R1216" s="231">
        <f t="shared" si="218"/>
        <v>156.68448992233417</v>
      </c>
      <c r="S1216" s="3"/>
      <c r="T1216" s="3"/>
      <c r="U1216" s="3"/>
      <c r="V1216" s="3"/>
      <c r="W1216" s="233">
        <f t="shared" si="224"/>
        <v>40285</v>
      </c>
    </row>
    <row r="1217" spans="1:23" s="234" customFormat="1" x14ac:dyDescent="0.25">
      <c r="A1217" s="3"/>
      <c r="B1217" s="218">
        <f>+Datos!B1208</f>
        <v>2010</v>
      </c>
      <c r="C1217" s="219">
        <f>+Datos!C1208</f>
        <v>4</v>
      </c>
      <c r="D1217" s="220">
        <f>+Datos!D1208</f>
        <v>18</v>
      </c>
      <c r="E1217" s="221">
        <f>+Datos!E1208</f>
        <v>0</v>
      </c>
      <c r="F1217" s="222">
        <f>+Datos!F1209</f>
        <v>3.8002973368156328</v>
      </c>
      <c r="G1217" s="223">
        <f>+Datos!G1208</f>
        <v>1</v>
      </c>
      <c r="H1217" s="224">
        <f t="shared" si="219"/>
        <v>3.8002973368156328</v>
      </c>
      <c r="I1217" s="225">
        <f t="shared" si="220"/>
        <v>-3.8002973368156328</v>
      </c>
      <c r="J1217" s="226">
        <f t="shared" si="221"/>
        <v>120.5192224244627</v>
      </c>
      <c r="K1217" s="227">
        <f t="shared" si="216"/>
        <v>154.20104060628088</v>
      </c>
      <c r="L1217" s="226">
        <f t="shared" si="227"/>
        <v>-2.4834493160532816</v>
      </c>
      <c r="M1217" s="228">
        <f t="shared" si="225"/>
        <v>2.4834493160532816</v>
      </c>
      <c r="N1217" s="229">
        <f t="shared" si="226"/>
        <v>1.3168480207623512</v>
      </c>
      <c r="O1217" s="229">
        <f t="shared" si="222"/>
        <v>0</v>
      </c>
      <c r="P1217" s="229">
        <f t="shared" si="223"/>
        <v>-1.3168480207623512</v>
      </c>
      <c r="Q1217" s="230">
        <f t="shared" si="217"/>
        <v>40.201040606280884</v>
      </c>
      <c r="R1217" s="231">
        <f t="shared" si="218"/>
        <v>154.20104060628088</v>
      </c>
      <c r="S1217" s="3"/>
      <c r="T1217" s="3"/>
      <c r="U1217" s="3"/>
      <c r="V1217" s="3"/>
      <c r="W1217" s="233">
        <f t="shared" si="224"/>
        <v>40286</v>
      </c>
    </row>
    <row r="1218" spans="1:23" s="234" customFormat="1" x14ac:dyDescent="0.25">
      <c r="A1218" s="3"/>
      <c r="B1218" s="218">
        <f>+Datos!B1209</f>
        <v>2010</v>
      </c>
      <c r="C1218" s="219">
        <f>+Datos!C1209</f>
        <v>4</v>
      </c>
      <c r="D1218" s="220">
        <f>+Datos!D1209</f>
        <v>19</v>
      </c>
      <c r="E1218" s="221">
        <f>+Datos!E1209</f>
        <v>0</v>
      </c>
      <c r="F1218" s="222">
        <f>+Datos!F1210</f>
        <v>3.7744575587995088</v>
      </c>
      <c r="G1218" s="223">
        <f>+Datos!G1209</f>
        <v>1</v>
      </c>
      <c r="H1218" s="224">
        <f t="shared" si="219"/>
        <v>3.7744575587995088</v>
      </c>
      <c r="I1218" s="225">
        <f t="shared" si="220"/>
        <v>-3.7744575587995088</v>
      </c>
      <c r="J1218" s="226">
        <f t="shared" si="221"/>
        <v>118.10229249584823</v>
      </c>
      <c r="K1218" s="227">
        <f t="shared" si="216"/>
        <v>151.7841106776664</v>
      </c>
      <c r="L1218" s="226">
        <f t="shared" si="227"/>
        <v>-2.4169299286144792</v>
      </c>
      <c r="M1218" s="228">
        <f t="shared" si="225"/>
        <v>2.4169299286144792</v>
      </c>
      <c r="N1218" s="229">
        <f t="shared" si="226"/>
        <v>1.3575276301850296</v>
      </c>
      <c r="O1218" s="229">
        <f t="shared" si="222"/>
        <v>0</v>
      </c>
      <c r="P1218" s="229">
        <f t="shared" si="223"/>
        <v>-1.3575276301850296</v>
      </c>
      <c r="Q1218" s="230">
        <f t="shared" si="217"/>
        <v>37.784110677666405</v>
      </c>
      <c r="R1218" s="231">
        <f t="shared" si="218"/>
        <v>151.7841106776664</v>
      </c>
      <c r="S1218" s="3"/>
      <c r="T1218" s="3"/>
      <c r="U1218" s="3"/>
      <c r="V1218" s="3"/>
      <c r="W1218" s="233">
        <f t="shared" si="224"/>
        <v>40287</v>
      </c>
    </row>
    <row r="1219" spans="1:23" s="234" customFormat="1" x14ac:dyDescent="0.25">
      <c r="A1219" s="3"/>
      <c r="B1219" s="218">
        <f>+Datos!B1210</f>
        <v>2010</v>
      </c>
      <c r="C1219" s="219">
        <f>+Datos!C1210</f>
        <v>4</v>
      </c>
      <c r="D1219" s="220">
        <f>+Datos!D1210</f>
        <v>20</v>
      </c>
      <c r="E1219" s="221">
        <f>+Datos!E1210</f>
        <v>0</v>
      </c>
      <c r="F1219" s="222">
        <f>+Datos!F1211</f>
        <v>3.7489034088826401</v>
      </c>
      <c r="G1219" s="223">
        <f>+Datos!G1210</f>
        <v>1</v>
      </c>
      <c r="H1219" s="224">
        <f t="shared" si="219"/>
        <v>3.7489034088826401</v>
      </c>
      <c r="I1219" s="225">
        <f t="shared" si="220"/>
        <v>-3.7489034088826401</v>
      </c>
      <c r="J1219" s="226">
        <f t="shared" si="221"/>
        <v>115.74970679430595</v>
      </c>
      <c r="K1219" s="227">
        <f t="shared" si="216"/>
        <v>149.43152497612414</v>
      </c>
      <c r="L1219" s="226">
        <f t="shared" si="227"/>
        <v>-2.3525857015422673</v>
      </c>
      <c r="M1219" s="228">
        <f t="shared" si="225"/>
        <v>2.3525857015422673</v>
      </c>
      <c r="N1219" s="229">
        <f t="shared" si="226"/>
        <v>1.3963177073403727</v>
      </c>
      <c r="O1219" s="229">
        <f t="shared" si="222"/>
        <v>0</v>
      </c>
      <c r="P1219" s="229">
        <f t="shared" si="223"/>
        <v>-1.3963177073403727</v>
      </c>
      <c r="Q1219" s="230">
        <f t="shared" si="217"/>
        <v>35.431524976124138</v>
      </c>
      <c r="R1219" s="231">
        <f t="shared" si="218"/>
        <v>149.43152497612414</v>
      </c>
      <c r="S1219" s="3"/>
      <c r="T1219" s="3"/>
      <c r="U1219" s="3"/>
      <c r="V1219" s="3"/>
      <c r="W1219" s="233">
        <f t="shared" si="224"/>
        <v>40288</v>
      </c>
    </row>
    <row r="1220" spans="1:23" s="234" customFormat="1" x14ac:dyDescent="0.25">
      <c r="A1220" s="3"/>
      <c r="B1220" s="218">
        <f>+Datos!B1211</f>
        <v>2010</v>
      </c>
      <c r="C1220" s="219">
        <f>+Datos!C1211</f>
        <v>4</v>
      </c>
      <c r="D1220" s="220">
        <f>+Datos!D1211</f>
        <v>21</v>
      </c>
      <c r="E1220" s="221">
        <f>+Datos!E1211</f>
        <v>0</v>
      </c>
      <c r="F1220" s="222">
        <f>+Datos!F1212</f>
        <v>3.7236418948722738</v>
      </c>
      <c r="G1220" s="223">
        <f>+Datos!G1211</f>
        <v>1</v>
      </c>
      <c r="H1220" s="224">
        <f t="shared" si="219"/>
        <v>3.7236418948722738</v>
      </c>
      <c r="I1220" s="225">
        <f t="shared" si="220"/>
        <v>-3.7236418948722738</v>
      </c>
      <c r="J1220" s="226">
        <f t="shared" si="221"/>
        <v>113.45936644108782</v>
      </c>
      <c r="K1220" s="227">
        <f t="shared" si="216"/>
        <v>147.141184622906</v>
      </c>
      <c r="L1220" s="226">
        <f t="shared" si="227"/>
        <v>-2.2903403532181414</v>
      </c>
      <c r="M1220" s="228">
        <f t="shared" si="225"/>
        <v>2.2903403532181414</v>
      </c>
      <c r="N1220" s="229">
        <f t="shared" si="226"/>
        <v>1.4333015416541324</v>
      </c>
      <c r="O1220" s="229">
        <f t="shared" si="222"/>
        <v>0</v>
      </c>
      <c r="P1220" s="229">
        <f t="shared" si="223"/>
        <v>-1.4333015416541324</v>
      </c>
      <c r="Q1220" s="230">
        <f t="shared" si="217"/>
        <v>33.141184622905996</v>
      </c>
      <c r="R1220" s="231">
        <f t="shared" si="218"/>
        <v>147.141184622906</v>
      </c>
      <c r="S1220" s="3"/>
      <c r="T1220" s="3"/>
      <c r="U1220" s="3"/>
      <c r="V1220" s="3"/>
      <c r="W1220" s="233">
        <f t="shared" si="224"/>
        <v>40289</v>
      </c>
    </row>
    <row r="1221" spans="1:23" s="234" customFormat="1" x14ac:dyDescent="0.25">
      <c r="A1221" s="3"/>
      <c r="B1221" s="218">
        <f>+Datos!B1212</f>
        <v>2010</v>
      </c>
      <c r="C1221" s="219">
        <f>+Datos!C1212</f>
        <v>4</v>
      </c>
      <c r="D1221" s="220">
        <f>+Datos!D1212</f>
        <v>22</v>
      </c>
      <c r="E1221" s="221">
        <f>+Datos!E1212</f>
        <v>0</v>
      </c>
      <c r="F1221" s="222">
        <f>+Datos!F1213</f>
        <v>3.6986799069660243</v>
      </c>
      <c r="G1221" s="223">
        <f>+Datos!G1212</f>
        <v>1</v>
      </c>
      <c r="H1221" s="224">
        <f t="shared" si="219"/>
        <v>3.6986799069660243</v>
      </c>
      <c r="I1221" s="225">
        <f t="shared" si="220"/>
        <v>-3.6986799069660243</v>
      </c>
      <c r="J1221" s="226">
        <f t="shared" si="221"/>
        <v>111.22924601604858</v>
      </c>
      <c r="K1221" s="227">
        <f t="shared" si="216"/>
        <v>144.91106419786675</v>
      </c>
      <c r="L1221" s="226">
        <f t="shared" si="227"/>
        <v>-2.2301204250392459</v>
      </c>
      <c r="M1221" s="228">
        <f t="shared" si="225"/>
        <v>2.2301204250392459</v>
      </c>
      <c r="N1221" s="229">
        <f t="shared" si="226"/>
        <v>1.4685594819267784</v>
      </c>
      <c r="O1221" s="229">
        <f t="shared" si="222"/>
        <v>0</v>
      </c>
      <c r="P1221" s="229">
        <f t="shared" si="223"/>
        <v>-1.4685594819267784</v>
      </c>
      <c r="Q1221" s="230">
        <f t="shared" si="217"/>
        <v>30.91106419786675</v>
      </c>
      <c r="R1221" s="231">
        <f t="shared" si="218"/>
        <v>144.91106419786675</v>
      </c>
      <c r="S1221" s="3"/>
      <c r="T1221" s="3"/>
      <c r="U1221" s="3"/>
      <c r="V1221" s="3"/>
      <c r="W1221" s="233">
        <f t="shared" si="224"/>
        <v>40290</v>
      </c>
    </row>
    <row r="1222" spans="1:23" s="234" customFormat="1" x14ac:dyDescent="0.25">
      <c r="A1222" s="3"/>
      <c r="B1222" s="218">
        <f>+Datos!B1213</f>
        <v>2010</v>
      </c>
      <c r="C1222" s="219">
        <f>+Datos!C1213</f>
        <v>4</v>
      </c>
      <c r="D1222" s="220">
        <f>+Datos!D1213</f>
        <v>23</v>
      </c>
      <c r="E1222" s="221">
        <f>+Datos!E1213</f>
        <v>0</v>
      </c>
      <c r="F1222" s="222">
        <f>+Datos!F1214</f>
        <v>3.6740242177518709</v>
      </c>
      <c r="G1222" s="223">
        <f>+Datos!G1213</f>
        <v>1</v>
      </c>
      <c r="H1222" s="224">
        <f t="shared" si="219"/>
        <v>3.6740242177518709</v>
      </c>
      <c r="I1222" s="225">
        <f t="shared" si="220"/>
        <v>-3.6740242177518709</v>
      </c>
      <c r="J1222" s="226">
        <f t="shared" si="221"/>
        <v>109.0573908423731</v>
      </c>
      <c r="K1222" s="227">
        <f t="shared" si="216"/>
        <v>142.73920902419127</v>
      </c>
      <c r="L1222" s="226">
        <f t="shared" si="227"/>
        <v>-2.1718551736754819</v>
      </c>
      <c r="M1222" s="228">
        <f t="shared" si="225"/>
        <v>2.1718551736754819</v>
      </c>
      <c r="N1222" s="229">
        <f t="shared" si="226"/>
        <v>1.5021690440763891</v>
      </c>
      <c r="O1222" s="229">
        <f t="shared" si="222"/>
        <v>0</v>
      </c>
      <c r="P1222" s="229">
        <f t="shared" si="223"/>
        <v>-1.5021690440763891</v>
      </c>
      <c r="Q1222" s="230">
        <f t="shared" si="217"/>
        <v>28.739209024191268</v>
      </c>
      <c r="R1222" s="231">
        <f t="shared" si="218"/>
        <v>142.73920902419127</v>
      </c>
      <c r="S1222" s="3"/>
      <c r="T1222" s="3"/>
      <c r="U1222" s="3"/>
      <c r="V1222" s="3"/>
      <c r="W1222" s="233">
        <f t="shared" si="224"/>
        <v>40291</v>
      </c>
    </row>
    <row r="1223" spans="1:23" s="234" customFormat="1" x14ac:dyDescent="0.25">
      <c r="A1223" s="3"/>
      <c r="B1223" s="218">
        <f>+Datos!B1214</f>
        <v>2010</v>
      </c>
      <c r="C1223" s="219">
        <f>+Datos!C1214</f>
        <v>4</v>
      </c>
      <c r="D1223" s="220">
        <f>+Datos!D1214</f>
        <v>24</v>
      </c>
      <c r="E1223" s="221">
        <f>+Datos!E1214</f>
        <v>0</v>
      </c>
      <c r="F1223" s="222">
        <f>+Datos!F1215</f>
        <v>3.6496814822081625</v>
      </c>
      <c r="G1223" s="223">
        <f>+Datos!G1214</f>
        <v>1</v>
      </c>
      <c r="H1223" s="224">
        <f t="shared" si="219"/>
        <v>3.6496814822081625</v>
      </c>
      <c r="I1223" s="225">
        <f t="shared" si="220"/>
        <v>-3.6496814822081625</v>
      </c>
      <c r="J1223" s="226">
        <f t="shared" si="221"/>
        <v>106.94191437506548</v>
      </c>
      <c r="K1223" s="227">
        <f t="shared" si="216"/>
        <v>140.62373255688365</v>
      </c>
      <c r="L1223" s="226">
        <f t="shared" si="227"/>
        <v>-2.1154764673076158</v>
      </c>
      <c r="M1223" s="228">
        <f t="shared" si="225"/>
        <v>2.1154764673076158</v>
      </c>
      <c r="N1223" s="229">
        <f t="shared" si="226"/>
        <v>1.5342050149005466</v>
      </c>
      <c r="O1223" s="229">
        <f t="shared" si="222"/>
        <v>0</v>
      </c>
      <c r="P1223" s="229">
        <f t="shared" si="223"/>
        <v>-1.5342050149005466</v>
      </c>
      <c r="Q1223" s="230">
        <f t="shared" si="217"/>
        <v>26.623732556883652</v>
      </c>
      <c r="R1223" s="231">
        <f t="shared" si="218"/>
        <v>140.62373255688365</v>
      </c>
      <c r="S1223" s="3"/>
      <c r="T1223" s="3"/>
      <c r="U1223" s="3"/>
      <c r="V1223" s="3"/>
      <c r="W1223" s="233">
        <f t="shared" si="224"/>
        <v>40292</v>
      </c>
    </row>
    <row r="1224" spans="1:23" s="234" customFormat="1" x14ac:dyDescent="0.25">
      <c r="A1224" s="3"/>
      <c r="B1224" s="218">
        <f>+Datos!B1215</f>
        <v>2010</v>
      </c>
      <c r="C1224" s="219">
        <f>+Datos!C1215</f>
        <v>4</v>
      </c>
      <c r="D1224" s="220">
        <f>+Datos!D1215</f>
        <v>25</v>
      </c>
      <c r="E1224" s="221">
        <f>+Datos!E1215</f>
        <v>0</v>
      </c>
      <c r="F1224" s="222">
        <f>+Datos!F1216</f>
        <v>3.6256582377036159</v>
      </c>
      <c r="G1224" s="223">
        <f>+Datos!G1215</f>
        <v>1</v>
      </c>
      <c r="H1224" s="224">
        <f t="shared" si="219"/>
        <v>3.6256582377036159</v>
      </c>
      <c r="I1224" s="225">
        <f t="shared" si="220"/>
        <v>-3.6256582377036159</v>
      </c>
      <c r="J1224" s="226">
        <f t="shared" si="221"/>
        <v>104.8809956893499</v>
      </c>
      <c r="K1224" s="227">
        <f t="shared" si="216"/>
        <v>138.56281387116809</v>
      </c>
      <c r="L1224" s="226">
        <f t="shared" si="227"/>
        <v>-2.0609186857155635</v>
      </c>
      <c r="M1224" s="228">
        <f t="shared" si="225"/>
        <v>2.0609186857155635</v>
      </c>
      <c r="N1224" s="229">
        <f t="shared" si="226"/>
        <v>1.5647395519880525</v>
      </c>
      <c r="O1224" s="229">
        <f t="shared" si="222"/>
        <v>0</v>
      </c>
      <c r="P1224" s="229">
        <f t="shared" si="223"/>
        <v>-1.5647395519880525</v>
      </c>
      <c r="Q1224" s="230">
        <f t="shared" si="217"/>
        <v>24.562813871168089</v>
      </c>
      <c r="R1224" s="231">
        <f t="shared" si="218"/>
        <v>138.56281387116809</v>
      </c>
      <c r="S1224" s="3"/>
      <c r="T1224" s="3"/>
      <c r="U1224" s="3"/>
      <c r="V1224" s="3"/>
      <c r="W1224" s="233">
        <f t="shared" si="224"/>
        <v>40293</v>
      </c>
    </row>
    <row r="1225" spans="1:23" s="234" customFormat="1" x14ac:dyDescent="0.25">
      <c r="A1225" s="3"/>
      <c r="B1225" s="218">
        <f>+Datos!B1216</f>
        <v>2010</v>
      </c>
      <c r="C1225" s="219">
        <f>+Datos!C1216</f>
        <v>4</v>
      </c>
      <c r="D1225" s="220">
        <f>+Datos!D1216</f>
        <v>26</v>
      </c>
      <c r="E1225" s="221">
        <f>+Datos!E1216</f>
        <v>0</v>
      </c>
      <c r="F1225" s="222">
        <f>+Datos!F1217</f>
        <v>3.6019609039973197</v>
      </c>
      <c r="G1225" s="223">
        <f>+Datos!G1216</f>
        <v>1</v>
      </c>
      <c r="H1225" s="224">
        <f t="shared" si="219"/>
        <v>3.6019609039973197</v>
      </c>
      <c r="I1225" s="225">
        <f t="shared" si="220"/>
        <v>-3.6019609039973197</v>
      </c>
      <c r="J1225" s="226">
        <f t="shared" si="221"/>
        <v>102.8728770652626</v>
      </c>
      <c r="K1225" s="227">
        <f t="shared" si="216"/>
        <v>136.55469524708079</v>
      </c>
      <c r="L1225" s="226">
        <f t="shared" si="227"/>
        <v>-2.0081186240873024</v>
      </c>
      <c r="M1225" s="228">
        <f t="shared" si="225"/>
        <v>2.0081186240873024</v>
      </c>
      <c r="N1225" s="229">
        <f t="shared" si="226"/>
        <v>1.5938422799100174</v>
      </c>
      <c r="O1225" s="229">
        <f t="shared" si="222"/>
        <v>0</v>
      </c>
      <c r="P1225" s="229">
        <f t="shared" si="223"/>
        <v>-1.5938422799100174</v>
      </c>
      <c r="Q1225" s="230">
        <f t="shared" si="217"/>
        <v>22.554695247080787</v>
      </c>
      <c r="R1225" s="231">
        <f t="shared" si="218"/>
        <v>136.55469524708079</v>
      </c>
      <c r="S1225" s="3"/>
      <c r="T1225" s="3"/>
      <c r="U1225" s="3"/>
      <c r="V1225" s="3"/>
      <c r="W1225" s="233">
        <f t="shared" si="224"/>
        <v>40294</v>
      </c>
    </row>
    <row r="1226" spans="1:23" s="234" customFormat="1" x14ac:dyDescent="0.25">
      <c r="A1226" s="3"/>
      <c r="B1226" s="218">
        <f>+Datos!B1217</f>
        <v>2010</v>
      </c>
      <c r="C1226" s="219">
        <f>+Datos!C1217</f>
        <v>4</v>
      </c>
      <c r="D1226" s="220">
        <f>+Datos!D1217</f>
        <v>27</v>
      </c>
      <c r="E1226" s="221">
        <f>+Datos!E1217</f>
        <v>0</v>
      </c>
      <c r="F1226" s="222">
        <f>+Datos!F1218</f>
        <v>3.5785957832387201</v>
      </c>
      <c r="G1226" s="223">
        <f>+Datos!G1217</f>
        <v>1</v>
      </c>
      <c r="H1226" s="224">
        <f t="shared" si="219"/>
        <v>3.5785957832387201</v>
      </c>
      <c r="I1226" s="225">
        <f t="shared" si="220"/>
        <v>-3.5785957832387201</v>
      </c>
      <c r="J1226" s="226">
        <f t="shared" si="221"/>
        <v>100.91586166484066</v>
      </c>
      <c r="K1226" s="227">
        <f t="shared" si="216"/>
        <v>134.59767984665885</v>
      </c>
      <c r="L1226" s="226">
        <f t="shared" si="227"/>
        <v>-1.9570154004219376</v>
      </c>
      <c r="M1226" s="228">
        <f t="shared" si="225"/>
        <v>1.9570154004219376</v>
      </c>
      <c r="N1226" s="229">
        <f t="shared" si="226"/>
        <v>1.6215803828167825</v>
      </c>
      <c r="O1226" s="229">
        <f t="shared" si="222"/>
        <v>0</v>
      </c>
      <c r="P1226" s="229">
        <f t="shared" si="223"/>
        <v>-1.6215803828167825</v>
      </c>
      <c r="Q1226" s="230">
        <f t="shared" si="217"/>
        <v>20.597679846658849</v>
      </c>
      <c r="R1226" s="231">
        <f t="shared" si="218"/>
        <v>134.59767984665885</v>
      </c>
      <c r="S1226" s="3"/>
      <c r="T1226" s="3"/>
      <c r="U1226" s="3"/>
      <c r="V1226" s="3"/>
      <c r="W1226" s="233">
        <f t="shared" si="224"/>
        <v>40295</v>
      </c>
    </row>
    <row r="1227" spans="1:23" s="234" customFormat="1" x14ac:dyDescent="0.25">
      <c r="A1227" s="3"/>
      <c r="B1227" s="218">
        <f>+Datos!B1218</f>
        <v>2010</v>
      </c>
      <c r="C1227" s="219">
        <f>+Datos!C1218</f>
        <v>4</v>
      </c>
      <c r="D1227" s="220">
        <f>+Datos!D1218</f>
        <v>28</v>
      </c>
      <c r="E1227" s="221">
        <f>+Datos!E1218</f>
        <v>0.75559485000000004</v>
      </c>
      <c r="F1227" s="222">
        <f>+Datos!F1219</f>
        <v>3.5555690599676408</v>
      </c>
      <c r="G1227" s="223">
        <f>+Datos!G1218</f>
        <v>1</v>
      </c>
      <c r="H1227" s="224">
        <f t="shared" si="219"/>
        <v>3.5555690599676408</v>
      </c>
      <c r="I1227" s="225">
        <f t="shared" si="220"/>
        <v>-2.7999742099676408</v>
      </c>
      <c r="J1227" s="226">
        <f t="shared" si="221"/>
        <v>99.410644915370227</v>
      </c>
      <c r="K1227" s="227">
        <f t="shared" si="216"/>
        <v>133.09246309718841</v>
      </c>
      <c r="L1227" s="226">
        <f t="shared" si="227"/>
        <v>-1.5052167494704349</v>
      </c>
      <c r="M1227" s="228">
        <f t="shared" si="225"/>
        <v>2.260811599470435</v>
      </c>
      <c r="N1227" s="229">
        <f t="shared" si="226"/>
        <v>1.2947574604972059</v>
      </c>
      <c r="O1227" s="229">
        <f t="shared" si="222"/>
        <v>0</v>
      </c>
      <c r="P1227" s="229">
        <f t="shared" si="223"/>
        <v>-1.2947574604972059</v>
      </c>
      <c r="Q1227" s="230">
        <f t="shared" si="217"/>
        <v>19.092463097188414</v>
      </c>
      <c r="R1227" s="231">
        <f t="shared" si="218"/>
        <v>133.09246309718841</v>
      </c>
      <c r="S1227" s="3"/>
      <c r="T1227" s="3"/>
      <c r="U1227" s="3"/>
      <c r="V1227" s="3"/>
      <c r="W1227" s="233">
        <f t="shared" si="224"/>
        <v>40296</v>
      </c>
    </row>
    <row r="1228" spans="1:23" s="234" customFormat="1" x14ac:dyDescent="0.25">
      <c r="A1228" s="3"/>
      <c r="B1228" s="218">
        <f>+Datos!B1219</f>
        <v>2010</v>
      </c>
      <c r="C1228" s="219">
        <f>+Datos!C1219</f>
        <v>4</v>
      </c>
      <c r="D1228" s="220">
        <f>+Datos!D1219</f>
        <v>29</v>
      </c>
      <c r="E1228" s="221">
        <f>+Datos!E1219</f>
        <v>0</v>
      </c>
      <c r="F1228" s="222">
        <f>+Datos!F1220</f>
        <v>3.5328868011142704</v>
      </c>
      <c r="G1228" s="223">
        <f>+Datos!G1219</f>
        <v>1</v>
      </c>
      <c r="H1228" s="224">
        <f t="shared" si="219"/>
        <v>3.5328868011142704</v>
      </c>
      <c r="I1228" s="225">
        <f t="shared" si="220"/>
        <v>-3.5328868011142704</v>
      </c>
      <c r="J1228" s="226">
        <f t="shared" si="221"/>
        <v>97.543420886153797</v>
      </c>
      <c r="K1228" s="227">
        <f t="shared" si="216"/>
        <v>131.22523906797198</v>
      </c>
      <c r="L1228" s="226">
        <f t="shared" si="227"/>
        <v>-1.8672240292164304</v>
      </c>
      <c r="M1228" s="228">
        <f t="shared" si="225"/>
        <v>1.8672240292164304</v>
      </c>
      <c r="N1228" s="229">
        <f t="shared" si="226"/>
        <v>1.6656627718978401</v>
      </c>
      <c r="O1228" s="229">
        <f t="shared" si="222"/>
        <v>0</v>
      </c>
      <c r="P1228" s="229">
        <f t="shared" si="223"/>
        <v>-1.6656627718978401</v>
      </c>
      <c r="Q1228" s="230">
        <f t="shared" si="217"/>
        <v>17.225239067971984</v>
      </c>
      <c r="R1228" s="231">
        <f t="shared" si="218"/>
        <v>131.22523906797198</v>
      </c>
      <c r="S1228" s="3"/>
      <c r="T1228" s="3"/>
      <c r="U1228" s="3"/>
      <c r="V1228" s="3"/>
      <c r="W1228" s="233">
        <f t="shared" si="224"/>
        <v>40297</v>
      </c>
    </row>
    <row r="1229" spans="1:23" s="234" customFormat="1" x14ac:dyDescent="0.25">
      <c r="A1229" s="3"/>
      <c r="B1229" s="218">
        <f>+Datos!B1220</f>
        <v>2010</v>
      </c>
      <c r="C1229" s="219">
        <f>+Datos!C1220</f>
        <v>4</v>
      </c>
      <c r="D1229" s="220">
        <f>+Datos!D1220</f>
        <v>30</v>
      </c>
      <c r="E1229" s="221">
        <f>+Datos!E1220</f>
        <v>0</v>
      </c>
      <c r="F1229" s="222">
        <f>+Datos!F1221</f>
        <v>3.5105549559991664</v>
      </c>
      <c r="G1229" s="223">
        <f>+Datos!G1220</f>
        <v>1</v>
      </c>
      <c r="H1229" s="224">
        <f t="shared" si="219"/>
        <v>3.5105549559991664</v>
      </c>
      <c r="I1229" s="225">
        <f t="shared" si="220"/>
        <v>-3.5105549559991664</v>
      </c>
      <c r="J1229" s="226">
        <f t="shared" si="221"/>
        <v>95.722741321707858</v>
      </c>
      <c r="K1229" s="227">
        <f t="shared" si="216"/>
        <v>129.40455950352603</v>
      </c>
      <c r="L1229" s="226">
        <f t="shared" si="227"/>
        <v>-1.8206795644459532</v>
      </c>
      <c r="M1229" s="228">
        <f t="shared" si="225"/>
        <v>1.8206795644459532</v>
      </c>
      <c r="N1229" s="229">
        <f t="shared" si="226"/>
        <v>1.6898753915532132</v>
      </c>
      <c r="O1229" s="229">
        <f t="shared" si="222"/>
        <v>0</v>
      </c>
      <c r="P1229" s="229">
        <f t="shared" si="223"/>
        <v>-1.6898753915532132</v>
      </c>
      <c r="Q1229" s="230">
        <f t="shared" si="217"/>
        <v>15.404559503526031</v>
      </c>
      <c r="R1229" s="231">
        <f t="shared" si="218"/>
        <v>129.40455950352603</v>
      </c>
      <c r="S1229" s="3"/>
      <c r="T1229" s="3"/>
      <c r="U1229" s="3"/>
      <c r="V1229" s="3"/>
      <c r="W1229" s="233">
        <f t="shared" si="224"/>
        <v>40298</v>
      </c>
    </row>
    <row r="1230" spans="1:23" s="234" customFormat="1" x14ac:dyDescent="0.25">
      <c r="A1230" s="3"/>
      <c r="B1230" s="218">
        <f>+Datos!B1221</f>
        <v>2010</v>
      </c>
      <c r="C1230" s="219">
        <f>+Datos!C1221</f>
        <v>5</v>
      </c>
      <c r="D1230" s="220">
        <f>+Datos!D1221</f>
        <v>1</v>
      </c>
      <c r="E1230" s="221">
        <f>+Datos!E1221</f>
        <v>0</v>
      </c>
      <c r="F1230" s="222">
        <f>+Datos!F1222</f>
        <v>3.4885793563332479</v>
      </c>
      <c r="G1230" s="223">
        <f>+Datos!G1221</f>
        <v>1</v>
      </c>
      <c r="H1230" s="224">
        <f t="shared" si="219"/>
        <v>3.4885793563332479</v>
      </c>
      <c r="I1230" s="225">
        <f t="shared" si="220"/>
        <v>-3.4885793563332479</v>
      </c>
      <c r="J1230" s="226">
        <f t="shared" si="221"/>
        <v>93.947125423807819</v>
      </c>
      <c r="K1230" s="227">
        <f t="shared" ref="K1230:K1293" si="228">+J1230+$U$21</f>
        <v>127.62894360562601</v>
      </c>
      <c r="L1230" s="226">
        <f t="shared" si="227"/>
        <v>-1.7756158979000247</v>
      </c>
      <c r="M1230" s="228">
        <f t="shared" si="225"/>
        <v>1.7756158979000247</v>
      </c>
      <c r="N1230" s="229">
        <f t="shared" si="226"/>
        <v>1.7129634584332232</v>
      </c>
      <c r="O1230" s="229">
        <f t="shared" si="222"/>
        <v>0</v>
      </c>
      <c r="P1230" s="229">
        <f t="shared" si="223"/>
        <v>-1.7129634584332232</v>
      </c>
      <c r="Q1230" s="230">
        <f t="shared" ref="Q1230:Q1293" si="229">IF(K1230-$U$15&gt;0,K1230-$U$15,0)</f>
        <v>13.628943605626006</v>
      </c>
      <c r="R1230" s="231">
        <f t="shared" ref="R1230:R1293" si="230">+O1230+K1230</f>
        <v>127.62894360562601</v>
      </c>
      <c r="S1230" s="3"/>
      <c r="T1230" s="3"/>
      <c r="U1230" s="3"/>
      <c r="V1230" s="3"/>
      <c r="W1230" s="233">
        <f t="shared" si="224"/>
        <v>40299</v>
      </c>
    </row>
    <row r="1231" spans="1:23" s="234" customFormat="1" x14ac:dyDescent="0.25">
      <c r="A1231" s="3"/>
      <c r="B1231" s="218">
        <f>+Datos!B1222</f>
        <v>2010</v>
      </c>
      <c r="C1231" s="219">
        <f>+Datos!C1222</f>
        <v>5</v>
      </c>
      <c r="D1231" s="220">
        <f>+Datos!D1222</f>
        <v>2</v>
      </c>
      <c r="E1231" s="221">
        <f>+Datos!E1222</f>
        <v>0</v>
      </c>
      <c r="F1231" s="222">
        <f>+Datos!F1223</f>
        <v>3.4669657162178096</v>
      </c>
      <c r="G1231" s="223">
        <f>+Datos!G1222</f>
        <v>1</v>
      </c>
      <c r="H1231" s="224">
        <f t="shared" ref="H1231:H1294" si="231">+F1231*G1231</f>
        <v>3.4669657162178096</v>
      </c>
      <c r="I1231" s="225">
        <f t="shared" ref="I1231:I1294" si="232">+E1231-H1231</f>
        <v>-3.4669657162178096</v>
      </c>
      <c r="J1231" s="226">
        <f t="shared" ref="J1231:J1294" si="233">IF(I1231&lt;0,J1230*EXP(I1231/$U$20),IF((I1231+J1230)&gt;$U$20,+$U$20,I1231+J1230))</f>
        <v>92.215143139113067</v>
      </c>
      <c r="K1231" s="227">
        <f t="shared" si="228"/>
        <v>125.89696132093124</v>
      </c>
      <c r="L1231" s="226">
        <f t="shared" si="227"/>
        <v>-1.7319822846947659</v>
      </c>
      <c r="M1231" s="228">
        <f t="shared" si="225"/>
        <v>1.7319822846947659</v>
      </c>
      <c r="N1231" s="229">
        <f t="shared" si="226"/>
        <v>1.7349834315230437</v>
      </c>
      <c r="O1231" s="229">
        <f t="shared" ref="O1231:O1294" si="234">IF(K1230+I1231-$U$14&gt;0,K1230+I1231-$U$14,0)</f>
        <v>0</v>
      </c>
      <c r="P1231" s="229">
        <f t="shared" ref="P1231:P1294" si="235">+IF(N1231&gt;0,(-1)*N1231,O1231)</f>
        <v>-1.7349834315230437</v>
      </c>
      <c r="Q1231" s="230">
        <f t="shared" si="229"/>
        <v>11.89696132093124</v>
      </c>
      <c r="R1231" s="231">
        <f t="shared" si="230"/>
        <v>125.89696132093124</v>
      </c>
      <c r="S1231" s="3"/>
      <c r="T1231" s="3"/>
      <c r="U1231" s="3"/>
      <c r="V1231" s="3"/>
      <c r="W1231" s="233">
        <f t="shared" ref="W1231:W1294" si="236">+DATE(B1231,C1231,D1231)</f>
        <v>40300</v>
      </c>
    </row>
    <row r="1232" spans="1:23" s="234" customFormat="1" x14ac:dyDescent="0.25">
      <c r="A1232" s="3"/>
      <c r="B1232" s="218">
        <f>+Datos!B1223</f>
        <v>2010</v>
      </c>
      <c r="C1232" s="219">
        <f>+Datos!C1223</f>
        <v>5</v>
      </c>
      <c r="D1232" s="220">
        <f>+Datos!D1223</f>
        <v>3</v>
      </c>
      <c r="E1232" s="221">
        <f>+Datos!E1223</f>
        <v>0</v>
      </c>
      <c r="F1232" s="222">
        <f>+Datos!F1224</f>
        <v>3.4457196321445114</v>
      </c>
      <c r="G1232" s="223">
        <f>+Datos!G1223</f>
        <v>1</v>
      </c>
      <c r="H1232" s="224">
        <f t="shared" si="231"/>
        <v>3.4457196321445114</v>
      </c>
      <c r="I1232" s="225">
        <f t="shared" si="232"/>
        <v>-3.4457196321445114</v>
      </c>
      <c r="J1232" s="226">
        <f t="shared" si="233"/>
        <v>90.525413315648322</v>
      </c>
      <c r="K1232" s="227">
        <f t="shared" si="228"/>
        <v>124.20723149746649</v>
      </c>
      <c r="L1232" s="226">
        <f t="shared" si="227"/>
        <v>-1.6897298234647451</v>
      </c>
      <c r="M1232" s="228">
        <f t="shared" ref="M1232:M1295" si="237">IF(I1232&gt;=0,+H1232,+E1232+ABS(L1232))</f>
        <v>1.6897298234647451</v>
      </c>
      <c r="N1232" s="229">
        <f t="shared" ref="N1232:N1295" si="238">+H1232-M1232</f>
        <v>1.7559898086797663</v>
      </c>
      <c r="O1232" s="229">
        <f t="shared" si="234"/>
        <v>0</v>
      </c>
      <c r="P1232" s="229">
        <f t="shared" si="235"/>
        <v>-1.7559898086797663</v>
      </c>
      <c r="Q1232" s="230">
        <f t="shared" si="229"/>
        <v>10.207231497466495</v>
      </c>
      <c r="R1232" s="231">
        <f t="shared" si="230"/>
        <v>124.20723149746649</v>
      </c>
      <c r="S1232" s="3"/>
      <c r="T1232" s="3"/>
      <c r="U1232" s="3"/>
      <c r="V1232" s="3"/>
      <c r="W1232" s="233">
        <f t="shared" si="236"/>
        <v>40301</v>
      </c>
    </row>
    <row r="1233" spans="1:23" s="234" customFormat="1" x14ac:dyDescent="0.25">
      <c r="A1233" s="3"/>
      <c r="B1233" s="218">
        <f>+Datos!B1224</f>
        <v>2010</v>
      </c>
      <c r="C1233" s="219">
        <f>+Datos!C1224</f>
        <v>5</v>
      </c>
      <c r="D1233" s="220">
        <f>+Datos!D1224</f>
        <v>4</v>
      </c>
      <c r="E1233" s="221">
        <f>+Datos!E1224</f>
        <v>0</v>
      </c>
      <c r="F1233" s="222">
        <f>+Datos!F1225</f>
        <v>3.42484658299538</v>
      </c>
      <c r="G1233" s="223">
        <f>+Datos!G1224</f>
        <v>1</v>
      </c>
      <c r="H1233" s="224">
        <f t="shared" si="231"/>
        <v>3.42484658299538</v>
      </c>
      <c r="I1233" s="225">
        <f t="shared" si="232"/>
        <v>-3.42484658299538</v>
      </c>
      <c r="J1233" s="226">
        <f t="shared" si="233"/>
        <v>88.876601930269572</v>
      </c>
      <c r="K1233" s="227">
        <f t="shared" si="228"/>
        <v>122.55842011208776</v>
      </c>
      <c r="L1233" s="226">
        <f t="shared" ref="L1233:L1296" si="239">+K1233-K1232</f>
        <v>-1.6488113853787354</v>
      </c>
      <c r="M1233" s="228">
        <f t="shared" si="237"/>
        <v>1.6488113853787354</v>
      </c>
      <c r="N1233" s="229">
        <f t="shared" si="238"/>
        <v>1.7760351976166446</v>
      </c>
      <c r="O1233" s="229">
        <f t="shared" si="234"/>
        <v>0</v>
      </c>
      <c r="P1233" s="229">
        <f t="shared" si="235"/>
        <v>-1.7760351976166446</v>
      </c>
      <c r="Q1233" s="230">
        <f t="shared" si="229"/>
        <v>8.5584201120877594</v>
      </c>
      <c r="R1233" s="231">
        <f t="shared" si="230"/>
        <v>122.55842011208776</v>
      </c>
      <c r="S1233" s="3"/>
      <c r="T1233" s="3"/>
      <c r="U1233" s="3"/>
      <c r="V1233" s="3"/>
      <c r="W1233" s="233">
        <f t="shared" si="236"/>
        <v>40302</v>
      </c>
    </row>
    <row r="1234" spans="1:23" s="234" customFormat="1" x14ac:dyDescent="0.25">
      <c r="A1234" s="3"/>
      <c r="B1234" s="218">
        <f>+Datos!B1225</f>
        <v>2010</v>
      </c>
      <c r="C1234" s="219">
        <f>+Datos!C1225</f>
        <v>5</v>
      </c>
      <c r="D1234" s="220">
        <f>+Datos!D1225</f>
        <v>5</v>
      </c>
      <c r="E1234" s="221">
        <f>+Datos!E1225</f>
        <v>0</v>
      </c>
      <c r="F1234" s="222">
        <f>+Datos!F1226</f>
        <v>3.4043519300428109</v>
      </c>
      <c r="G1234" s="223">
        <f>+Datos!G1225</f>
        <v>1</v>
      </c>
      <c r="H1234" s="224">
        <f t="shared" si="231"/>
        <v>3.4043519300428109</v>
      </c>
      <c r="I1234" s="225">
        <f t="shared" si="232"/>
        <v>-3.4043519300428109</v>
      </c>
      <c r="J1234" s="226">
        <f t="shared" si="233"/>
        <v>87.267420384402982</v>
      </c>
      <c r="K1234" s="227">
        <f t="shared" si="228"/>
        <v>120.94923856622117</v>
      </c>
      <c r="L1234" s="226">
        <f t="shared" si="239"/>
        <v>-1.6091815458665906</v>
      </c>
      <c r="M1234" s="228">
        <f t="shared" si="237"/>
        <v>1.6091815458665906</v>
      </c>
      <c r="N1234" s="229">
        <f t="shared" si="238"/>
        <v>1.7951703841762203</v>
      </c>
      <c r="O1234" s="229">
        <f t="shared" si="234"/>
        <v>0</v>
      </c>
      <c r="P1234" s="229">
        <f t="shared" si="235"/>
        <v>-1.7951703841762203</v>
      </c>
      <c r="Q1234" s="230">
        <f t="shared" si="229"/>
        <v>6.9492385662211689</v>
      </c>
      <c r="R1234" s="231">
        <f t="shared" si="230"/>
        <v>120.94923856622117</v>
      </c>
      <c r="S1234" s="3"/>
      <c r="T1234" s="3"/>
      <c r="U1234" s="3"/>
      <c r="V1234" s="3"/>
      <c r="W1234" s="233">
        <f t="shared" si="236"/>
        <v>40303</v>
      </c>
    </row>
    <row r="1235" spans="1:23" s="234" customFormat="1" x14ac:dyDescent="0.25">
      <c r="A1235" s="3"/>
      <c r="B1235" s="218">
        <f>+Datos!B1226</f>
        <v>2010</v>
      </c>
      <c r="C1235" s="219">
        <f>+Datos!C1226</f>
        <v>5</v>
      </c>
      <c r="D1235" s="220">
        <f>+Datos!D1226</f>
        <v>6</v>
      </c>
      <c r="E1235" s="221">
        <f>+Datos!E1226</f>
        <v>0</v>
      </c>
      <c r="F1235" s="222">
        <f>+Datos!F1227</f>
        <v>3.384240916949568</v>
      </c>
      <c r="G1235" s="223">
        <f>+Datos!G1226</f>
        <v>1</v>
      </c>
      <c r="H1235" s="224">
        <f t="shared" si="231"/>
        <v>3.384240916949568</v>
      </c>
      <c r="I1235" s="225">
        <f t="shared" si="232"/>
        <v>-3.384240916949568</v>
      </c>
      <c r="J1235" s="226">
        <f t="shared" si="233"/>
        <v>85.696623865443073</v>
      </c>
      <c r="K1235" s="227">
        <f t="shared" si="228"/>
        <v>119.37844204726125</v>
      </c>
      <c r="L1235" s="226">
        <f t="shared" si="239"/>
        <v>-1.5707965189599236</v>
      </c>
      <c r="M1235" s="228">
        <f t="shared" si="237"/>
        <v>1.5707965189599236</v>
      </c>
      <c r="N1235" s="229">
        <f t="shared" si="238"/>
        <v>1.8134443979896444</v>
      </c>
      <c r="O1235" s="229">
        <f t="shared" si="234"/>
        <v>0</v>
      </c>
      <c r="P1235" s="229">
        <f t="shared" si="235"/>
        <v>-1.8134443979896444</v>
      </c>
      <c r="Q1235" s="230">
        <f t="shared" si="229"/>
        <v>5.3784420472612453</v>
      </c>
      <c r="R1235" s="231">
        <f t="shared" si="230"/>
        <v>119.37844204726125</v>
      </c>
      <c r="S1235" s="3"/>
      <c r="T1235" s="3"/>
      <c r="U1235" s="3"/>
      <c r="V1235" s="3"/>
      <c r="W1235" s="233">
        <f t="shared" si="236"/>
        <v>40304</v>
      </c>
    </row>
    <row r="1236" spans="1:23" s="234" customFormat="1" x14ac:dyDescent="0.25">
      <c r="A1236" s="3"/>
      <c r="B1236" s="218">
        <f>+Datos!B1227</f>
        <v>2010</v>
      </c>
      <c r="C1236" s="219">
        <f>+Datos!C1227</f>
        <v>5</v>
      </c>
      <c r="D1236" s="220">
        <f>+Datos!D1227</f>
        <v>7</v>
      </c>
      <c r="E1236" s="221">
        <f>+Datos!E1227</f>
        <v>0</v>
      </c>
      <c r="F1236" s="222">
        <f>+Datos!F1228</f>
        <v>3.3645186697687794</v>
      </c>
      <c r="G1236" s="223">
        <f>+Datos!G1227</f>
        <v>1</v>
      </c>
      <c r="H1236" s="224">
        <f t="shared" si="231"/>
        <v>3.3645186697687794</v>
      </c>
      <c r="I1236" s="225">
        <f t="shared" si="232"/>
        <v>-3.3645186697687794</v>
      </c>
      <c r="J1236" s="226">
        <f t="shared" si="233"/>
        <v>84.163009771291158</v>
      </c>
      <c r="K1236" s="227">
        <f t="shared" si="228"/>
        <v>117.84482795310933</v>
      </c>
      <c r="L1236" s="226">
        <f t="shared" si="239"/>
        <v>-1.5336140941519147</v>
      </c>
      <c r="M1236" s="228">
        <f t="shared" si="237"/>
        <v>1.5336140941519147</v>
      </c>
      <c r="N1236" s="229">
        <f t="shared" si="238"/>
        <v>1.8309045756168647</v>
      </c>
      <c r="O1236" s="229">
        <f t="shared" si="234"/>
        <v>0</v>
      </c>
      <c r="P1236" s="229">
        <f t="shared" si="235"/>
        <v>-1.8309045756168647</v>
      </c>
      <c r="Q1236" s="230">
        <f t="shared" si="229"/>
        <v>3.8448279531093306</v>
      </c>
      <c r="R1236" s="231">
        <f t="shared" si="230"/>
        <v>117.84482795310933</v>
      </c>
      <c r="S1236" s="3"/>
      <c r="T1236" s="3"/>
      <c r="U1236" s="3"/>
      <c r="V1236" s="3"/>
      <c r="W1236" s="233">
        <f t="shared" si="236"/>
        <v>40305</v>
      </c>
    </row>
    <row r="1237" spans="1:23" s="234" customFormat="1" x14ac:dyDescent="0.25">
      <c r="A1237" s="3"/>
      <c r="B1237" s="218">
        <f>+Datos!B1228</f>
        <v>2010</v>
      </c>
      <c r="C1237" s="219">
        <f>+Datos!C1228</f>
        <v>5</v>
      </c>
      <c r="D1237" s="220">
        <f>+Datos!D1228</f>
        <v>8</v>
      </c>
      <c r="E1237" s="221">
        <f>+Datos!E1228</f>
        <v>0</v>
      </c>
      <c r="F1237" s="222">
        <f>+Datos!F1229</f>
        <v>3.3451901969439466</v>
      </c>
      <c r="G1237" s="223">
        <f>+Datos!G1228</f>
        <v>1</v>
      </c>
      <c r="H1237" s="224">
        <f t="shared" si="231"/>
        <v>3.3451901969439466</v>
      </c>
      <c r="I1237" s="225">
        <f t="shared" si="232"/>
        <v>-3.3451901969439466</v>
      </c>
      <c r="J1237" s="226">
        <f t="shared" si="233"/>
        <v>82.665416195606994</v>
      </c>
      <c r="K1237" s="227">
        <f t="shared" si="228"/>
        <v>116.34723437742517</v>
      </c>
      <c r="L1237" s="226">
        <f t="shared" si="239"/>
        <v>-1.4975935756841636</v>
      </c>
      <c r="M1237" s="228">
        <f t="shared" si="237"/>
        <v>1.4975935756841636</v>
      </c>
      <c r="N1237" s="229">
        <f t="shared" si="238"/>
        <v>1.847596621259783</v>
      </c>
      <c r="O1237" s="229">
        <f t="shared" si="234"/>
        <v>0</v>
      </c>
      <c r="P1237" s="229">
        <f t="shared" si="235"/>
        <v>-1.847596621259783</v>
      </c>
      <c r="Q1237" s="230">
        <f t="shared" si="229"/>
        <v>2.3472343774251669</v>
      </c>
      <c r="R1237" s="231">
        <f t="shared" si="230"/>
        <v>116.34723437742517</v>
      </c>
      <c r="S1237" s="3"/>
      <c r="T1237" s="3"/>
      <c r="U1237" s="3"/>
      <c r="V1237" s="3"/>
      <c r="W1237" s="233">
        <f t="shared" si="236"/>
        <v>40306</v>
      </c>
    </row>
    <row r="1238" spans="1:23" s="234" customFormat="1" x14ac:dyDescent="0.25">
      <c r="A1238" s="3"/>
      <c r="B1238" s="218">
        <f>+Datos!B1229</f>
        <v>2010</v>
      </c>
      <c r="C1238" s="219">
        <f>+Datos!C1229</f>
        <v>5</v>
      </c>
      <c r="D1238" s="220">
        <f>+Datos!D1229</f>
        <v>9</v>
      </c>
      <c r="E1238" s="221">
        <f>+Datos!E1229</f>
        <v>0</v>
      </c>
      <c r="F1238" s="222">
        <f>+Datos!F1230</f>
        <v>3.3262603893089349</v>
      </c>
      <c r="G1238" s="223">
        <f>+Datos!G1229</f>
        <v>1</v>
      </c>
      <c r="H1238" s="224">
        <f t="shared" si="231"/>
        <v>3.3262603893089349</v>
      </c>
      <c r="I1238" s="225">
        <f t="shared" si="232"/>
        <v>-3.3262603893089349</v>
      </c>
      <c r="J1238" s="226">
        <f t="shared" si="233"/>
        <v>81.202720471435399</v>
      </c>
      <c r="K1238" s="227">
        <f t="shared" si="228"/>
        <v>114.88453865325357</v>
      </c>
      <c r="L1238" s="226">
        <f t="shared" si="239"/>
        <v>-1.4626957241715957</v>
      </c>
      <c r="M1238" s="228">
        <f t="shared" si="237"/>
        <v>1.4626957241715957</v>
      </c>
      <c r="N1238" s="229">
        <f t="shared" si="238"/>
        <v>1.8635646651373392</v>
      </c>
      <c r="O1238" s="229">
        <f t="shared" si="234"/>
        <v>0</v>
      </c>
      <c r="P1238" s="229">
        <f t="shared" si="235"/>
        <v>-1.8635646651373392</v>
      </c>
      <c r="Q1238" s="230">
        <f t="shared" si="229"/>
        <v>0.88453865325357128</v>
      </c>
      <c r="R1238" s="231">
        <f t="shared" si="230"/>
        <v>114.88453865325357</v>
      </c>
      <c r="S1238" s="3"/>
      <c r="T1238" s="3"/>
      <c r="U1238" s="3"/>
      <c r="V1238" s="3"/>
      <c r="W1238" s="233">
        <f t="shared" si="236"/>
        <v>40307</v>
      </c>
    </row>
    <row r="1239" spans="1:23" s="234" customFormat="1" x14ac:dyDescent="0.25">
      <c r="A1239" s="3"/>
      <c r="B1239" s="218">
        <f>+Datos!B1230</f>
        <v>2010</v>
      </c>
      <c r="C1239" s="219">
        <f>+Datos!C1230</f>
        <v>5</v>
      </c>
      <c r="D1239" s="220">
        <f>+Datos!D1230</f>
        <v>10</v>
      </c>
      <c r="E1239" s="221">
        <f>+Datos!E1230</f>
        <v>0</v>
      </c>
      <c r="F1239" s="222">
        <f>+Datos!F1231</f>
        <v>3.3077340200879792</v>
      </c>
      <c r="G1239" s="223">
        <f>+Datos!G1230</f>
        <v>1</v>
      </c>
      <c r="H1239" s="224">
        <f t="shared" si="231"/>
        <v>3.3077340200879792</v>
      </c>
      <c r="I1239" s="225">
        <f t="shared" si="232"/>
        <v>-3.3077340200879792</v>
      </c>
      <c r="J1239" s="226">
        <f t="shared" si="233"/>
        <v>79.773837770955339</v>
      </c>
      <c r="K1239" s="227">
        <f t="shared" si="228"/>
        <v>113.45565595277353</v>
      </c>
      <c r="L1239" s="226">
        <f t="shared" si="239"/>
        <v>-1.4288827004800453</v>
      </c>
      <c r="M1239" s="228">
        <f t="shared" si="237"/>
        <v>1.4288827004800453</v>
      </c>
      <c r="N1239" s="229">
        <f t="shared" si="238"/>
        <v>1.8788513196079339</v>
      </c>
      <c r="O1239" s="229">
        <f t="shared" si="234"/>
        <v>0</v>
      </c>
      <c r="P1239" s="229">
        <f t="shared" si="235"/>
        <v>-1.8788513196079339</v>
      </c>
      <c r="Q1239" s="230">
        <f t="shared" si="229"/>
        <v>0</v>
      </c>
      <c r="R1239" s="231">
        <f t="shared" si="230"/>
        <v>113.45565595277353</v>
      </c>
      <c r="S1239" s="3"/>
      <c r="T1239" s="3"/>
      <c r="U1239" s="3"/>
      <c r="V1239" s="3"/>
      <c r="W1239" s="233">
        <f t="shared" si="236"/>
        <v>40308</v>
      </c>
    </row>
    <row r="1240" spans="1:23" s="234" customFormat="1" x14ac:dyDescent="0.25">
      <c r="A1240" s="3"/>
      <c r="B1240" s="218">
        <f>+Datos!B1231</f>
        <v>2010</v>
      </c>
      <c r="C1240" s="219">
        <f>+Datos!C1231</f>
        <v>5</v>
      </c>
      <c r="D1240" s="220">
        <f>+Datos!D1231</f>
        <v>11</v>
      </c>
      <c r="E1240" s="221">
        <f>+Datos!E1231</f>
        <v>0</v>
      </c>
      <c r="F1240" s="222">
        <f>+Datos!F1232</f>
        <v>3.2896157448956815</v>
      </c>
      <c r="G1240" s="223">
        <f>+Datos!G1231</f>
        <v>1</v>
      </c>
      <c r="H1240" s="224">
        <f t="shared" si="231"/>
        <v>3.2896157448956815</v>
      </c>
      <c r="I1240" s="225">
        <f t="shared" si="232"/>
        <v>-3.2896157448956815</v>
      </c>
      <c r="J1240" s="226">
        <f t="shared" si="233"/>
        <v>78.377719759182312</v>
      </c>
      <c r="K1240" s="227">
        <f t="shared" si="228"/>
        <v>112.05953794100049</v>
      </c>
      <c r="L1240" s="226">
        <f t="shared" si="239"/>
        <v>-1.3961180117730407</v>
      </c>
      <c r="M1240" s="228">
        <f t="shared" si="237"/>
        <v>1.3961180117730407</v>
      </c>
      <c r="N1240" s="229">
        <f t="shared" si="238"/>
        <v>1.8934977331226408</v>
      </c>
      <c r="O1240" s="229">
        <f t="shared" si="234"/>
        <v>0</v>
      </c>
      <c r="P1240" s="229">
        <f t="shared" si="235"/>
        <v>-1.8934977331226408</v>
      </c>
      <c r="Q1240" s="230">
        <f t="shared" si="229"/>
        <v>0</v>
      </c>
      <c r="R1240" s="231">
        <f t="shared" si="230"/>
        <v>112.05953794100049</v>
      </c>
      <c r="S1240" s="3"/>
      <c r="T1240" s="3"/>
      <c r="U1240" s="3"/>
      <c r="V1240" s="3"/>
      <c r="W1240" s="233">
        <f t="shared" si="236"/>
        <v>40309</v>
      </c>
    </row>
    <row r="1241" spans="1:23" s="234" customFormat="1" x14ac:dyDescent="0.25">
      <c r="A1241" s="3"/>
      <c r="B1241" s="218">
        <f>+Datos!B1232</f>
        <v>2010</v>
      </c>
      <c r="C1241" s="219">
        <f>+Datos!C1232</f>
        <v>5</v>
      </c>
      <c r="D1241" s="220">
        <f>+Datos!D1232</f>
        <v>12</v>
      </c>
      <c r="E1241" s="221">
        <f>+Datos!E1232</f>
        <v>0</v>
      </c>
      <c r="F1241" s="222">
        <f>+Datos!F1233</f>
        <v>3.2719101017370131</v>
      </c>
      <c r="G1241" s="223">
        <f>+Datos!G1232</f>
        <v>1</v>
      </c>
      <c r="H1241" s="224">
        <f t="shared" si="231"/>
        <v>3.2719101017370131</v>
      </c>
      <c r="I1241" s="225">
        <f t="shared" si="232"/>
        <v>-3.2719101017370131</v>
      </c>
      <c r="J1241" s="226">
        <f t="shared" si="233"/>
        <v>77.013353299534742</v>
      </c>
      <c r="K1241" s="227">
        <f t="shared" si="228"/>
        <v>110.69517148135293</v>
      </c>
      <c r="L1241" s="226">
        <f t="shared" si="239"/>
        <v>-1.364366459647556</v>
      </c>
      <c r="M1241" s="228">
        <f t="shared" si="237"/>
        <v>1.364366459647556</v>
      </c>
      <c r="N1241" s="229">
        <f t="shared" si="238"/>
        <v>1.9075436420894571</v>
      </c>
      <c r="O1241" s="229">
        <f t="shared" si="234"/>
        <v>0</v>
      </c>
      <c r="P1241" s="229">
        <f t="shared" si="235"/>
        <v>-1.9075436420894571</v>
      </c>
      <c r="Q1241" s="230">
        <f t="shared" si="229"/>
        <v>0</v>
      </c>
      <c r="R1241" s="231">
        <f t="shared" si="230"/>
        <v>110.69517148135293</v>
      </c>
      <c r="S1241" s="3"/>
      <c r="T1241" s="3"/>
      <c r="U1241" s="3"/>
      <c r="V1241" s="3"/>
      <c r="W1241" s="233">
        <f t="shared" si="236"/>
        <v>40310</v>
      </c>
    </row>
    <row r="1242" spans="1:23" s="234" customFormat="1" x14ac:dyDescent="0.25">
      <c r="A1242" s="3"/>
      <c r="B1242" s="218">
        <f>+Datos!B1233</f>
        <v>2010</v>
      </c>
      <c r="C1242" s="219">
        <f>+Datos!C1233</f>
        <v>5</v>
      </c>
      <c r="D1242" s="220">
        <f>+Datos!D1233</f>
        <v>13</v>
      </c>
      <c r="E1242" s="221">
        <f>+Datos!E1233</f>
        <v>0</v>
      </c>
      <c r="F1242" s="222">
        <f>+Datos!F1234</f>
        <v>3.2546215110073105</v>
      </c>
      <c r="G1242" s="223">
        <f>+Datos!G1233</f>
        <v>1</v>
      </c>
      <c r="H1242" s="224">
        <f t="shared" si="231"/>
        <v>3.2546215110073105</v>
      </c>
      <c r="I1242" s="225">
        <f t="shared" si="232"/>
        <v>-3.2546215110073105</v>
      </c>
      <c r="J1242" s="226">
        <f t="shared" si="233"/>
        <v>75.679759209252822</v>
      </c>
      <c r="K1242" s="227">
        <f t="shared" si="228"/>
        <v>109.36157739107099</v>
      </c>
      <c r="L1242" s="226">
        <f t="shared" si="239"/>
        <v>-1.3335940902819345</v>
      </c>
      <c r="M1242" s="228">
        <f t="shared" si="237"/>
        <v>1.3335940902819345</v>
      </c>
      <c r="N1242" s="229">
        <f t="shared" si="238"/>
        <v>1.9210274207253759</v>
      </c>
      <c r="O1242" s="229">
        <f t="shared" si="234"/>
        <v>0</v>
      </c>
      <c r="P1242" s="229">
        <f t="shared" si="235"/>
        <v>-1.9210274207253759</v>
      </c>
      <c r="Q1242" s="230">
        <f t="shared" si="229"/>
        <v>0</v>
      </c>
      <c r="R1242" s="231">
        <f t="shared" si="230"/>
        <v>109.36157739107099</v>
      </c>
      <c r="S1242" s="3"/>
      <c r="T1242" s="3"/>
      <c r="U1242" s="3"/>
      <c r="V1242" s="3"/>
      <c r="W1242" s="233">
        <f t="shared" si="236"/>
        <v>40311</v>
      </c>
    </row>
    <row r="1243" spans="1:23" s="234" customFormat="1" x14ac:dyDescent="0.25">
      <c r="A1243" s="3"/>
      <c r="B1243" s="218">
        <f>+Datos!B1234</f>
        <v>2010</v>
      </c>
      <c r="C1243" s="219">
        <f>+Datos!C1234</f>
        <v>5</v>
      </c>
      <c r="D1243" s="220">
        <f>+Datos!D1234</f>
        <v>14</v>
      </c>
      <c r="E1243" s="221">
        <f>+Datos!E1234</f>
        <v>0</v>
      </c>
      <c r="F1243" s="222">
        <f>+Datos!F1235</f>
        <v>3.2377542754922803</v>
      </c>
      <c r="G1243" s="223">
        <f>+Datos!G1234</f>
        <v>1</v>
      </c>
      <c r="H1243" s="224">
        <f t="shared" si="231"/>
        <v>3.2377542754922803</v>
      </c>
      <c r="I1243" s="225">
        <f t="shared" si="232"/>
        <v>-3.2377542754922803</v>
      </c>
      <c r="J1243" s="226">
        <f t="shared" si="233"/>
        <v>74.37599106273305</v>
      </c>
      <c r="K1243" s="227">
        <f t="shared" si="228"/>
        <v>108.05780924455124</v>
      </c>
      <c r="L1243" s="226">
        <f t="shared" si="239"/>
        <v>-1.3037681465197579</v>
      </c>
      <c r="M1243" s="228">
        <f t="shared" si="237"/>
        <v>1.3037681465197579</v>
      </c>
      <c r="N1243" s="229">
        <f t="shared" si="238"/>
        <v>1.9339861289725224</v>
      </c>
      <c r="O1243" s="229">
        <f t="shared" si="234"/>
        <v>0</v>
      </c>
      <c r="P1243" s="229">
        <f t="shared" si="235"/>
        <v>-1.9339861289725224</v>
      </c>
      <c r="Q1243" s="230">
        <f t="shared" si="229"/>
        <v>0</v>
      </c>
      <c r="R1243" s="231">
        <f t="shared" si="230"/>
        <v>108.05780924455124</v>
      </c>
      <c r="S1243" s="3"/>
      <c r="T1243" s="3"/>
      <c r="U1243" s="3"/>
      <c r="V1243" s="3"/>
      <c r="W1243" s="233">
        <f t="shared" si="236"/>
        <v>40312</v>
      </c>
    </row>
    <row r="1244" spans="1:23" s="234" customFormat="1" x14ac:dyDescent="0.25">
      <c r="A1244" s="3"/>
      <c r="B1244" s="218">
        <f>+Datos!B1235</f>
        <v>2010</v>
      </c>
      <c r="C1244" s="219">
        <f>+Datos!C1235</f>
        <v>5</v>
      </c>
      <c r="D1244" s="220">
        <f>+Datos!D1235</f>
        <v>15</v>
      </c>
      <c r="E1244" s="221">
        <f>+Datos!E1235</f>
        <v>0</v>
      </c>
      <c r="F1244" s="222">
        <f>+Datos!F1236</f>
        <v>3.2213125803679956</v>
      </c>
      <c r="G1244" s="223">
        <f>+Datos!G1235</f>
        <v>1</v>
      </c>
      <c r="H1244" s="224">
        <f t="shared" si="231"/>
        <v>3.2213125803679956</v>
      </c>
      <c r="I1244" s="225">
        <f t="shared" si="232"/>
        <v>-3.2213125803679956</v>
      </c>
      <c r="J1244" s="226">
        <f t="shared" si="233"/>
        <v>73.101134040913621</v>
      </c>
      <c r="K1244" s="227">
        <f t="shared" si="228"/>
        <v>106.78295222273181</v>
      </c>
      <c r="L1244" s="226">
        <f t="shared" si="239"/>
        <v>-1.2748570218194288</v>
      </c>
      <c r="M1244" s="228">
        <f t="shared" si="237"/>
        <v>1.2748570218194288</v>
      </c>
      <c r="N1244" s="229">
        <f t="shared" si="238"/>
        <v>1.9464555585485668</v>
      </c>
      <c r="O1244" s="229">
        <f t="shared" si="234"/>
        <v>0</v>
      </c>
      <c r="P1244" s="229">
        <f t="shared" si="235"/>
        <v>-1.9464555585485668</v>
      </c>
      <c r="Q1244" s="230">
        <f t="shared" si="229"/>
        <v>0</v>
      </c>
      <c r="R1244" s="231">
        <f t="shared" si="230"/>
        <v>106.78295222273181</v>
      </c>
      <c r="S1244" s="3"/>
      <c r="T1244" s="3"/>
      <c r="U1244" s="3"/>
      <c r="V1244" s="3"/>
      <c r="W1244" s="233">
        <f t="shared" si="236"/>
        <v>40313</v>
      </c>
    </row>
    <row r="1245" spans="1:23" s="234" customFormat="1" x14ac:dyDescent="0.25">
      <c r="A1245" s="3"/>
      <c r="B1245" s="218">
        <f>+Datos!B1236</f>
        <v>2010</v>
      </c>
      <c r="C1245" s="219">
        <f>+Datos!C1236</f>
        <v>5</v>
      </c>
      <c r="D1245" s="220">
        <f>+Datos!D1236</f>
        <v>16</v>
      </c>
      <c r="E1245" s="221">
        <f>+Datos!E1236</f>
        <v>2.9699997900000001</v>
      </c>
      <c r="F1245" s="222">
        <f>+Datos!F1237</f>
        <v>3.2053004932008986</v>
      </c>
      <c r="G1245" s="223">
        <f>+Datos!G1236</f>
        <v>1</v>
      </c>
      <c r="H1245" s="224">
        <f t="shared" si="231"/>
        <v>3.2053004932008986</v>
      </c>
      <c r="I1245" s="225">
        <f t="shared" si="232"/>
        <v>-0.23530070320089846</v>
      </c>
      <c r="J1245" s="226">
        <f t="shared" si="233"/>
        <v>73.00887309643889</v>
      </c>
      <c r="K1245" s="227">
        <f t="shared" si="228"/>
        <v>106.69069127825708</v>
      </c>
      <c r="L1245" s="226">
        <f t="shared" si="239"/>
        <v>-9.2260944474730877E-2</v>
      </c>
      <c r="M1245" s="228">
        <f t="shared" si="237"/>
        <v>3.062260734474731</v>
      </c>
      <c r="N1245" s="229">
        <f t="shared" si="238"/>
        <v>0.14303975872616759</v>
      </c>
      <c r="O1245" s="229">
        <f t="shared" si="234"/>
        <v>0</v>
      </c>
      <c r="P1245" s="229">
        <f t="shared" si="235"/>
        <v>-0.14303975872616759</v>
      </c>
      <c r="Q1245" s="230">
        <f t="shared" si="229"/>
        <v>0</v>
      </c>
      <c r="R1245" s="231">
        <f t="shared" si="230"/>
        <v>106.69069127825708</v>
      </c>
      <c r="S1245" s="3"/>
      <c r="T1245" s="3"/>
      <c r="U1245" s="3"/>
      <c r="V1245" s="3"/>
      <c r="W1245" s="233">
        <f t="shared" si="236"/>
        <v>40314</v>
      </c>
    </row>
    <row r="1246" spans="1:23" s="234" customFormat="1" x14ac:dyDescent="0.25">
      <c r="A1246" s="3"/>
      <c r="B1246" s="218">
        <f>+Datos!B1237</f>
        <v>2010</v>
      </c>
      <c r="C1246" s="219">
        <f>+Datos!C1237</f>
        <v>5</v>
      </c>
      <c r="D1246" s="220">
        <f>+Datos!D1237</f>
        <v>17</v>
      </c>
      <c r="E1246" s="221">
        <f>+Datos!E1237</f>
        <v>0</v>
      </c>
      <c r="F1246" s="222">
        <f>+Datos!F1238</f>
        <v>3.1897219639477972</v>
      </c>
      <c r="G1246" s="223">
        <f>+Datos!G1237</f>
        <v>1</v>
      </c>
      <c r="H1246" s="224">
        <f t="shared" si="231"/>
        <v>3.1897219639477972</v>
      </c>
      <c r="I1246" s="225">
        <f t="shared" si="232"/>
        <v>-3.1897219639477972</v>
      </c>
      <c r="J1246" s="226">
        <f t="shared" si="233"/>
        <v>71.769617091261168</v>
      </c>
      <c r="K1246" s="227">
        <f t="shared" si="228"/>
        <v>105.45143527307934</v>
      </c>
      <c r="L1246" s="226">
        <f t="shared" si="239"/>
        <v>-1.2392560051777366</v>
      </c>
      <c r="M1246" s="228">
        <f t="shared" si="237"/>
        <v>1.2392560051777366</v>
      </c>
      <c r="N1246" s="229">
        <f t="shared" si="238"/>
        <v>1.9504659587700606</v>
      </c>
      <c r="O1246" s="229">
        <f t="shared" si="234"/>
        <v>0</v>
      </c>
      <c r="P1246" s="229">
        <f t="shared" si="235"/>
        <v>-1.9504659587700606</v>
      </c>
      <c r="Q1246" s="230">
        <f t="shared" si="229"/>
        <v>0</v>
      </c>
      <c r="R1246" s="231">
        <f t="shared" si="230"/>
        <v>105.45143527307934</v>
      </c>
      <c r="S1246" s="3"/>
      <c r="T1246" s="3"/>
      <c r="U1246" s="3"/>
      <c r="V1246" s="3"/>
      <c r="W1246" s="233">
        <f t="shared" si="236"/>
        <v>40315</v>
      </c>
    </row>
    <row r="1247" spans="1:23" s="234" customFormat="1" x14ac:dyDescent="0.25">
      <c r="A1247" s="3"/>
      <c r="B1247" s="218">
        <f>+Datos!B1238</f>
        <v>2010</v>
      </c>
      <c r="C1247" s="219">
        <f>+Datos!C1238</f>
        <v>5</v>
      </c>
      <c r="D1247" s="220">
        <f>+Datos!D1238</f>
        <v>18</v>
      </c>
      <c r="E1247" s="221">
        <f>+Datos!E1238</f>
        <v>0</v>
      </c>
      <c r="F1247" s="222">
        <f>+Datos!F1239</f>
        <v>3.1745808249558705</v>
      </c>
      <c r="G1247" s="223">
        <f>+Datos!G1238</f>
        <v>1</v>
      </c>
      <c r="H1247" s="224">
        <f t="shared" si="231"/>
        <v>3.1745808249558705</v>
      </c>
      <c r="I1247" s="225">
        <f t="shared" si="232"/>
        <v>-3.1745808249558705</v>
      </c>
      <c r="J1247" s="226">
        <f t="shared" si="233"/>
        <v>70.557129864247841</v>
      </c>
      <c r="K1247" s="227">
        <f t="shared" si="228"/>
        <v>104.23894804606601</v>
      </c>
      <c r="L1247" s="226">
        <f t="shared" si="239"/>
        <v>-1.2124872270133267</v>
      </c>
      <c r="M1247" s="228">
        <f t="shared" si="237"/>
        <v>1.2124872270133267</v>
      </c>
      <c r="N1247" s="229">
        <f t="shared" si="238"/>
        <v>1.9620935979425438</v>
      </c>
      <c r="O1247" s="229">
        <f t="shared" si="234"/>
        <v>0</v>
      </c>
      <c r="P1247" s="229">
        <f t="shared" si="235"/>
        <v>-1.9620935979425438</v>
      </c>
      <c r="Q1247" s="230">
        <f t="shared" si="229"/>
        <v>0</v>
      </c>
      <c r="R1247" s="231">
        <f t="shared" si="230"/>
        <v>104.23894804606601</v>
      </c>
      <c r="S1247" s="3"/>
      <c r="T1247" s="3"/>
      <c r="U1247" s="3"/>
      <c r="V1247" s="3"/>
      <c r="W1247" s="233">
        <f t="shared" si="236"/>
        <v>40316</v>
      </c>
    </row>
    <row r="1248" spans="1:23" s="234" customFormat="1" x14ac:dyDescent="0.25">
      <c r="A1248" s="3"/>
      <c r="B1248" s="218">
        <f>+Datos!B1239</f>
        <v>2010</v>
      </c>
      <c r="C1248" s="219">
        <f>+Datos!C1239</f>
        <v>5</v>
      </c>
      <c r="D1248" s="220">
        <f>+Datos!D1239</f>
        <v>19</v>
      </c>
      <c r="E1248" s="221">
        <f>+Datos!E1239</f>
        <v>0</v>
      </c>
      <c r="F1248" s="222">
        <f>+Datos!F1240</f>
        <v>3.1598807909626627</v>
      </c>
      <c r="G1248" s="223">
        <f>+Datos!G1239</f>
        <v>1</v>
      </c>
      <c r="H1248" s="224">
        <f t="shared" si="231"/>
        <v>3.1598807909626627</v>
      </c>
      <c r="I1248" s="225">
        <f t="shared" si="232"/>
        <v>-3.1598807909626627</v>
      </c>
      <c r="J1248" s="226">
        <f t="shared" si="233"/>
        <v>69.370599536821942</v>
      </c>
      <c r="K1248" s="227">
        <f t="shared" si="228"/>
        <v>103.05241771864013</v>
      </c>
      <c r="L1248" s="226">
        <f t="shared" si="239"/>
        <v>-1.1865303274258849</v>
      </c>
      <c r="M1248" s="228">
        <f t="shared" si="237"/>
        <v>1.1865303274258849</v>
      </c>
      <c r="N1248" s="229">
        <f t="shared" si="238"/>
        <v>1.9733504635367778</v>
      </c>
      <c r="O1248" s="229">
        <f t="shared" si="234"/>
        <v>0</v>
      </c>
      <c r="P1248" s="229">
        <f t="shared" si="235"/>
        <v>-1.9733504635367778</v>
      </c>
      <c r="Q1248" s="230">
        <f t="shared" si="229"/>
        <v>0</v>
      </c>
      <c r="R1248" s="231">
        <f t="shared" si="230"/>
        <v>103.05241771864013</v>
      </c>
      <c r="S1248" s="3"/>
      <c r="T1248" s="3"/>
      <c r="U1248" s="3"/>
      <c r="V1248" s="3"/>
      <c r="W1248" s="233">
        <f t="shared" si="236"/>
        <v>40317</v>
      </c>
    </row>
    <row r="1249" spans="1:23" s="234" customFormat="1" x14ac:dyDescent="0.25">
      <c r="A1249" s="3"/>
      <c r="B1249" s="218">
        <f>+Datos!B1240</f>
        <v>2010</v>
      </c>
      <c r="C1249" s="219">
        <f>+Datos!C1240</f>
        <v>5</v>
      </c>
      <c r="D1249" s="220">
        <f>+Datos!D1240</f>
        <v>20</v>
      </c>
      <c r="E1249" s="221">
        <f>+Datos!E1240</f>
        <v>0</v>
      </c>
      <c r="F1249" s="222">
        <f>+Datos!F1241</f>
        <v>3.1456254590960864</v>
      </c>
      <c r="G1249" s="223">
        <f>+Datos!G1240</f>
        <v>1</v>
      </c>
      <c r="H1249" s="224">
        <f t="shared" si="231"/>
        <v>3.1456254590960864</v>
      </c>
      <c r="I1249" s="225">
        <f t="shared" si="232"/>
        <v>-3.1456254590960864</v>
      </c>
      <c r="J1249" s="226">
        <f t="shared" si="233"/>
        <v>68.209241139661643</v>
      </c>
      <c r="K1249" s="227">
        <f t="shared" si="228"/>
        <v>101.89105932147982</v>
      </c>
      <c r="L1249" s="226">
        <f t="shared" si="239"/>
        <v>-1.1613583971603134</v>
      </c>
      <c r="M1249" s="228">
        <f t="shared" si="237"/>
        <v>1.1613583971603134</v>
      </c>
      <c r="N1249" s="229">
        <f t="shared" si="238"/>
        <v>1.984267061935773</v>
      </c>
      <c r="O1249" s="229">
        <f t="shared" si="234"/>
        <v>0</v>
      </c>
      <c r="P1249" s="229">
        <f t="shared" si="235"/>
        <v>-1.984267061935773</v>
      </c>
      <c r="Q1249" s="230">
        <f t="shared" si="229"/>
        <v>0</v>
      </c>
      <c r="R1249" s="231">
        <f t="shared" si="230"/>
        <v>101.89105932147982</v>
      </c>
      <c r="S1249" s="3"/>
      <c r="T1249" s="3"/>
      <c r="U1249" s="3"/>
      <c r="V1249" s="3"/>
      <c r="W1249" s="233">
        <f t="shared" si="236"/>
        <v>40318</v>
      </c>
    </row>
    <row r="1250" spans="1:23" s="234" customFormat="1" x14ac:dyDescent="0.25">
      <c r="A1250" s="3"/>
      <c r="B1250" s="218">
        <f>+Datos!B1241</f>
        <v>2010</v>
      </c>
      <c r="C1250" s="219">
        <f>+Datos!C1241</f>
        <v>5</v>
      </c>
      <c r="D1250" s="220">
        <f>+Datos!D1241</f>
        <v>21</v>
      </c>
      <c r="E1250" s="221">
        <f>+Datos!E1241</f>
        <v>0</v>
      </c>
      <c r="F1250" s="222">
        <f>+Datos!F1242</f>
        <v>3.1318183088744234</v>
      </c>
      <c r="G1250" s="223">
        <f>+Datos!G1241</f>
        <v>1</v>
      </c>
      <c r="H1250" s="224">
        <f t="shared" si="231"/>
        <v>3.1318183088744234</v>
      </c>
      <c r="I1250" s="225">
        <f t="shared" si="232"/>
        <v>-3.1318183088744234</v>
      </c>
      <c r="J1250" s="226">
        <f t="shared" si="233"/>
        <v>67.072295688346756</v>
      </c>
      <c r="K1250" s="227">
        <f t="shared" si="228"/>
        <v>100.75411387016493</v>
      </c>
      <c r="L1250" s="226">
        <f t="shared" si="239"/>
        <v>-1.1369454513148867</v>
      </c>
      <c r="M1250" s="228">
        <f t="shared" si="237"/>
        <v>1.1369454513148867</v>
      </c>
      <c r="N1250" s="229">
        <f t="shared" si="238"/>
        <v>1.9948728575595367</v>
      </c>
      <c r="O1250" s="229">
        <f t="shared" si="234"/>
        <v>0</v>
      </c>
      <c r="P1250" s="229">
        <f t="shared" si="235"/>
        <v>-1.9948728575595367</v>
      </c>
      <c r="Q1250" s="230">
        <f t="shared" si="229"/>
        <v>0</v>
      </c>
      <c r="R1250" s="231">
        <f t="shared" si="230"/>
        <v>100.75411387016493</v>
      </c>
      <c r="S1250" s="3"/>
      <c r="T1250" s="3"/>
      <c r="U1250" s="3"/>
      <c r="V1250" s="3"/>
      <c r="W1250" s="233">
        <f t="shared" si="236"/>
        <v>40319</v>
      </c>
    </row>
    <row r="1251" spans="1:23" s="234" customFormat="1" x14ac:dyDescent="0.25">
      <c r="A1251" s="3"/>
      <c r="B1251" s="218">
        <f>+Datos!B1242</f>
        <v>2010</v>
      </c>
      <c r="C1251" s="219">
        <f>+Datos!C1242</f>
        <v>5</v>
      </c>
      <c r="D1251" s="220">
        <f>+Datos!D1242</f>
        <v>22</v>
      </c>
      <c r="E1251" s="221">
        <f>+Datos!E1242</f>
        <v>0</v>
      </c>
      <c r="F1251" s="222">
        <f>+Datos!F1243</f>
        <v>3.1184627022063207</v>
      </c>
      <c r="G1251" s="223">
        <f>+Datos!G1242</f>
        <v>1</v>
      </c>
      <c r="H1251" s="224">
        <f t="shared" si="231"/>
        <v>3.1184627022063207</v>
      </c>
      <c r="I1251" s="225">
        <f t="shared" si="232"/>
        <v>-3.1184627022063207</v>
      </c>
      <c r="J1251" s="226">
        <f t="shared" si="233"/>
        <v>65.959029294379249</v>
      </c>
      <c r="K1251" s="227">
        <f t="shared" si="228"/>
        <v>99.640847476197422</v>
      </c>
      <c r="L1251" s="226">
        <f t="shared" si="239"/>
        <v>-1.1132663939675069</v>
      </c>
      <c r="M1251" s="228">
        <f t="shared" si="237"/>
        <v>1.1132663939675069</v>
      </c>
      <c r="N1251" s="229">
        <f t="shared" si="238"/>
        <v>2.0051963082388138</v>
      </c>
      <c r="O1251" s="229">
        <f t="shared" si="234"/>
        <v>0</v>
      </c>
      <c r="P1251" s="229">
        <f t="shared" si="235"/>
        <v>-2.0051963082388138</v>
      </c>
      <c r="Q1251" s="230">
        <f t="shared" si="229"/>
        <v>0</v>
      </c>
      <c r="R1251" s="231">
        <f t="shared" si="230"/>
        <v>99.640847476197422</v>
      </c>
      <c r="S1251" s="3"/>
      <c r="T1251" s="3"/>
      <c r="U1251" s="3"/>
      <c r="V1251" s="3"/>
      <c r="W1251" s="233">
        <f t="shared" si="236"/>
        <v>40320</v>
      </c>
    </row>
    <row r="1252" spans="1:23" s="234" customFormat="1" x14ac:dyDescent="0.25">
      <c r="A1252" s="3"/>
      <c r="B1252" s="218">
        <f>+Datos!B1243</f>
        <v>2010</v>
      </c>
      <c r="C1252" s="219">
        <f>+Datos!C1243</f>
        <v>5</v>
      </c>
      <c r="D1252" s="220">
        <f>+Datos!D1243</f>
        <v>23</v>
      </c>
      <c r="E1252" s="221">
        <f>+Datos!E1243</f>
        <v>0</v>
      </c>
      <c r="F1252" s="222">
        <f>+Datos!F1244</f>
        <v>3.105561883390795</v>
      </c>
      <c r="G1252" s="223">
        <f>+Datos!G1243</f>
        <v>1</v>
      </c>
      <c r="H1252" s="224">
        <f t="shared" si="231"/>
        <v>3.105561883390795</v>
      </c>
      <c r="I1252" s="225">
        <f t="shared" si="232"/>
        <v>-3.105561883390795</v>
      </c>
      <c r="J1252" s="226">
        <f t="shared" si="233"/>
        <v>64.868732310182466</v>
      </c>
      <c r="K1252" s="227">
        <f t="shared" si="228"/>
        <v>98.550550492000639</v>
      </c>
      <c r="L1252" s="226">
        <f t="shared" si="239"/>
        <v>-1.0902969841967831</v>
      </c>
      <c r="M1252" s="228">
        <f t="shared" si="237"/>
        <v>1.0902969841967831</v>
      </c>
      <c r="N1252" s="229">
        <f t="shared" si="238"/>
        <v>2.0152648991940119</v>
      </c>
      <c r="O1252" s="229">
        <f t="shared" si="234"/>
        <v>0</v>
      </c>
      <c r="P1252" s="229">
        <f t="shared" si="235"/>
        <v>-2.0152648991940119</v>
      </c>
      <c r="Q1252" s="230">
        <f t="shared" si="229"/>
        <v>0</v>
      </c>
      <c r="R1252" s="231">
        <f t="shared" si="230"/>
        <v>98.550550492000639</v>
      </c>
      <c r="S1252" s="3"/>
      <c r="T1252" s="3"/>
      <c r="U1252" s="3"/>
      <c r="V1252" s="3"/>
      <c r="W1252" s="233">
        <f t="shared" si="236"/>
        <v>40321</v>
      </c>
    </row>
    <row r="1253" spans="1:23" s="234" customFormat="1" x14ac:dyDescent="0.25">
      <c r="A1253" s="3"/>
      <c r="B1253" s="218">
        <f>+Datos!B1244</f>
        <v>2010</v>
      </c>
      <c r="C1253" s="219">
        <f>+Datos!C1244</f>
        <v>5</v>
      </c>
      <c r="D1253" s="220">
        <f>+Datos!D1244</f>
        <v>24</v>
      </c>
      <c r="E1253" s="221">
        <f>+Datos!E1244</f>
        <v>0</v>
      </c>
      <c r="F1253" s="222">
        <f>+Datos!F1245</f>
        <v>3.0931189791172296</v>
      </c>
      <c r="G1253" s="223">
        <f>+Datos!G1244</f>
        <v>1</v>
      </c>
      <c r="H1253" s="224">
        <f t="shared" si="231"/>
        <v>3.0931189791172296</v>
      </c>
      <c r="I1253" s="225">
        <f t="shared" si="232"/>
        <v>-3.0931189791172296</v>
      </c>
      <c r="J1253" s="226">
        <f t="shared" si="233"/>
        <v>63.800718506736686</v>
      </c>
      <c r="K1253" s="227">
        <f t="shared" si="228"/>
        <v>97.482536688554859</v>
      </c>
      <c r="L1253" s="226">
        <f t="shared" si="239"/>
        <v>-1.0680138034457798</v>
      </c>
      <c r="M1253" s="228">
        <f t="shared" si="237"/>
        <v>1.0680138034457798</v>
      </c>
      <c r="N1253" s="229">
        <f t="shared" si="238"/>
        <v>2.0251051756714498</v>
      </c>
      <c r="O1253" s="229">
        <f t="shared" si="234"/>
        <v>0</v>
      </c>
      <c r="P1253" s="229">
        <f t="shared" si="235"/>
        <v>-2.0251051756714498</v>
      </c>
      <c r="Q1253" s="230">
        <f t="shared" si="229"/>
        <v>0</v>
      </c>
      <c r="R1253" s="231">
        <f t="shared" si="230"/>
        <v>97.482536688554859</v>
      </c>
      <c r="S1253" s="3"/>
      <c r="T1253" s="3"/>
      <c r="U1253" s="3"/>
      <c r="V1253" s="3"/>
      <c r="W1253" s="233">
        <f t="shared" si="236"/>
        <v>40322</v>
      </c>
    </row>
    <row r="1254" spans="1:23" s="234" customFormat="1" x14ac:dyDescent="0.25">
      <c r="A1254" s="3"/>
      <c r="B1254" s="218">
        <f>+Datos!B1245</f>
        <v>2010</v>
      </c>
      <c r="C1254" s="219">
        <f>+Datos!C1245</f>
        <v>5</v>
      </c>
      <c r="D1254" s="220">
        <f>+Datos!D1245</f>
        <v>25</v>
      </c>
      <c r="E1254" s="221">
        <f>+Datos!E1245</f>
        <v>0</v>
      </c>
      <c r="F1254" s="222">
        <f>+Datos!F1246</f>
        <v>3.0811369984653791</v>
      </c>
      <c r="G1254" s="223">
        <f>+Datos!G1245</f>
        <v>1</v>
      </c>
      <c r="H1254" s="224">
        <f t="shared" si="231"/>
        <v>3.0811369984653791</v>
      </c>
      <c r="I1254" s="225">
        <f t="shared" si="232"/>
        <v>-3.0811369984653791</v>
      </c>
      <c r="J1254" s="226">
        <f t="shared" si="233"/>
        <v>62.754324282558734</v>
      </c>
      <c r="K1254" s="227">
        <f t="shared" si="228"/>
        <v>96.436142464376914</v>
      </c>
      <c r="L1254" s="226">
        <f t="shared" si="239"/>
        <v>-1.0463942241779449</v>
      </c>
      <c r="M1254" s="228">
        <f t="shared" si="237"/>
        <v>1.0463942241779449</v>
      </c>
      <c r="N1254" s="229">
        <f t="shared" si="238"/>
        <v>2.0347427742874342</v>
      </c>
      <c r="O1254" s="229">
        <f t="shared" si="234"/>
        <v>0</v>
      </c>
      <c r="P1254" s="229">
        <f t="shared" si="235"/>
        <v>-2.0347427742874342</v>
      </c>
      <c r="Q1254" s="230">
        <f t="shared" si="229"/>
        <v>0</v>
      </c>
      <c r="R1254" s="231">
        <f t="shared" si="230"/>
        <v>96.436142464376914</v>
      </c>
      <c r="S1254" s="3"/>
      <c r="T1254" s="3"/>
      <c r="U1254" s="3"/>
      <c r="V1254" s="3"/>
      <c r="W1254" s="233">
        <f t="shared" si="236"/>
        <v>40323</v>
      </c>
    </row>
    <row r="1255" spans="1:23" s="234" customFormat="1" x14ac:dyDescent="0.25">
      <c r="A1255" s="3"/>
      <c r="B1255" s="218">
        <f>+Datos!B1246</f>
        <v>2010</v>
      </c>
      <c r="C1255" s="219">
        <f>+Datos!C1246</f>
        <v>5</v>
      </c>
      <c r="D1255" s="220">
        <f>+Datos!D1246</f>
        <v>26</v>
      </c>
      <c r="E1255" s="221">
        <f>+Datos!E1246</f>
        <v>0</v>
      </c>
      <c r="F1255" s="222">
        <f>+Datos!F1247</f>
        <v>3.0696188329053635</v>
      </c>
      <c r="G1255" s="223">
        <f>+Datos!G1246</f>
        <v>1</v>
      </c>
      <c r="H1255" s="224">
        <f t="shared" si="231"/>
        <v>3.0696188329053635</v>
      </c>
      <c r="I1255" s="225">
        <f t="shared" si="232"/>
        <v>-3.0696188329053635</v>
      </c>
      <c r="J1255" s="226">
        <f t="shared" si="233"/>
        <v>61.728907902782581</v>
      </c>
      <c r="K1255" s="227">
        <f t="shared" si="228"/>
        <v>95.410726084600753</v>
      </c>
      <c r="L1255" s="226">
        <f t="shared" si="239"/>
        <v>-1.0254163797761606</v>
      </c>
      <c r="M1255" s="228">
        <f t="shared" si="237"/>
        <v>1.0254163797761606</v>
      </c>
      <c r="N1255" s="229">
        <f t="shared" si="238"/>
        <v>2.0442024531292029</v>
      </c>
      <c r="O1255" s="229">
        <f t="shared" si="234"/>
        <v>0</v>
      </c>
      <c r="P1255" s="229">
        <f t="shared" si="235"/>
        <v>-2.0442024531292029</v>
      </c>
      <c r="Q1255" s="230">
        <f t="shared" si="229"/>
        <v>0</v>
      </c>
      <c r="R1255" s="231">
        <f t="shared" si="230"/>
        <v>95.410726084600753</v>
      </c>
      <c r="S1255" s="3"/>
      <c r="T1255" s="3"/>
      <c r="U1255" s="3"/>
      <c r="V1255" s="3"/>
      <c r="W1255" s="233">
        <f t="shared" si="236"/>
        <v>40324</v>
      </c>
    </row>
    <row r="1256" spans="1:23" s="234" customFormat="1" x14ac:dyDescent="0.25">
      <c r="A1256" s="3"/>
      <c r="B1256" s="218">
        <f>+Datos!B1247</f>
        <v>2010</v>
      </c>
      <c r="C1256" s="219">
        <f>+Datos!C1247</f>
        <v>5</v>
      </c>
      <c r="D1256" s="220">
        <f>+Datos!D1247</f>
        <v>27</v>
      </c>
      <c r="E1256" s="221">
        <f>+Datos!E1247</f>
        <v>0</v>
      </c>
      <c r="F1256" s="222">
        <f>+Datos!F1248</f>
        <v>3.0585672562976685</v>
      </c>
      <c r="G1256" s="223">
        <f>+Datos!G1247</f>
        <v>1</v>
      </c>
      <c r="H1256" s="224">
        <f t="shared" si="231"/>
        <v>3.0585672562976685</v>
      </c>
      <c r="I1256" s="225">
        <f t="shared" si="232"/>
        <v>-3.0585672562976685</v>
      </c>
      <c r="J1256" s="226">
        <f t="shared" si="233"/>
        <v>60.723848767144275</v>
      </c>
      <c r="K1256" s="227">
        <f t="shared" si="228"/>
        <v>94.405666948962448</v>
      </c>
      <c r="L1256" s="226">
        <f t="shared" si="239"/>
        <v>-1.0050591356383052</v>
      </c>
      <c r="M1256" s="228">
        <f t="shared" si="237"/>
        <v>1.0050591356383052</v>
      </c>
      <c r="N1256" s="229">
        <f t="shared" si="238"/>
        <v>2.0535081206593633</v>
      </c>
      <c r="O1256" s="229">
        <f t="shared" si="234"/>
        <v>0</v>
      </c>
      <c r="P1256" s="229">
        <f t="shared" si="235"/>
        <v>-2.0535081206593633</v>
      </c>
      <c r="Q1256" s="230">
        <f t="shared" si="229"/>
        <v>0</v>
      </c>
      <c r="R1256" s="231">
        <f t="shared" si="230"/>
        <v>94.405666948962448</v>
      </c>
      <c r="S1256" s="3"/>
      <c r="T1256" s="3"/>
      <c r="U1256" s="3"/>
      <c r="V1256" s="3"/>
      <c r="W1256" s="233">
        <f t="shared" si="236"/>
        <v>40325</v>
      </c>
    </row>
    <row r="1257" spans="1:23" s="234" customFormat="1" x14ac:dyDescent="0.25">
      <c r="A1257" s="3"/>
      <c r="B1257" s="218">
        <f>+Datos!B1248</f>
        <v>2010</v>
      </c>
      <c r="C1257" s="219">
        <f>+Datos!C1248</f>
        <v>5</v>
      </c>
      <c r="D1257" s="220">
        <f>+Datos!D1248</f>
        <v>28</v>
      </c>
      <c r="E1257" s="221">
        <f>+Datos!E1248</f>
        <v>0</v>
      </c>
      <c r="F1257" s="222">
        <f>+Datos!F1249</f>
        <v>3.0479849248931492</v>
      </c>
      <c r="G1257" s="223">
        <f>+Datos!G1248</f>
        <v>1</v>
      </c>
      <c r="H1257" s="224">
        <f t="shared" si="231"/>
        <v>3.0479849248931492</v>
      </c>
      <c r="I1257" s="225">
        <f t="shared" si="232"/>
        <v>-3.0479849248931492</v>
      </c>
      <c r="J1257" s="226">
        <f t="shared" si="233"/>
        <v>59.738546705719848</v>
      </c>
      <c r="K1257" s="227">
        <f t="shared" si="228"/>
        <v>93.420364887538028</v>
      </c>
      <c r="L1257" s="226">
        <f t="shared" si="239"/>
        <v>-0.98530206142442012</v>
      </c>
      <c r="M1257" s="228">
        <f t="shared" si="237"/>
        <v>0.98530206142442012</v>
      </c>
      <c r="N1257" s="229">
        <f t="shared" si="238"/>
        <v>2.0626828634687291</v>
      </c>
      <c r="O1257" s="229">
        <f t="shared" si="234"/>
        <v>0</v>
      </c>
      <c r="P1257" s="229">
        <f t="shared" si="235"/>
        <v>-2.0626828634687291</v>
      </c>
      <c r="Q1257" s="230">
        <f t="shared" si="229"/>
        <v>0</v>
      </c>
      <c r="R1257" s="231">
        <f t="shared" si="230"/>
        <v>93.420364887538028</v>
      </c>
      <c r="S1257" s="3"/>
      <c r="T1257" s="3"/>
      <c r="U1257" s="3"/>
      <c r="V1257" s="3"/>
      <c r="W1257" s="233">
        <f t="shared" si="236"/>
        <v>40326</v>
      </c>
    </row>
    <row r="1258" spans="1:23" s="234" customFormat="1" x14ac:dyDescent="0.25">
      <c r="A1258" s="3"/>
      <c r="B1258" s="218">
        <f>+Datos!B1249</f>
        <v>2010</v>
      </c>
      <c r="C1258" s="219">
        <f>+Datos!C1249</f>
        <v>5</v>
      </c>
      <c r="D1258" s="220">
        <f>+Datos!D1249</f>
        <v>29</v>
      </c>
      <c r="E1258" s="221">
        <f>+Datos!E1249</f>
        <v>0</v>
      </c>
      <c r="F1258" s="222">
        <f>+Datos!F1250</f>
        <v>3.0378743773330323</v>
      </c>
      <c r="G1258" s="223">
        <f>+Datos!G1249</f>
        <v>1</v>
      </c>
      <c r="H1258" s="224">
        <f t="shared" si="231"/>
        <v>3.0378743773330323</v>
      </c>
      <c r="I1258" s="225">
        <f t="shared" si="232"/>
        <v>-3.0378743773330323</v>
      </c>
      <c r="J1258" s="226">
        <f t="shared" si="233"/>
        <v>58.772421301307986</v>
      </c>
      <c r="K1258" s="227">
        <f t="shared" si="228"/>
        <v>92.454239483126173</v>
      </c>
      <c r="L1258" s="226">
        <f t="shared" si="239"/>
        <v>-0.96612540441185502</v>
      </c>
      <c r="M1258" s="228">
        <f t="shared" si="237"/>
        <v>0.96612540441185502</v>
      </c>
      <c r="N1258" s="229">
        <f t="shared" si="238"/>
        <v>2.0717489729211773</v>
      </c>
      <c r="O1258" s="229">
        <f t="shared" si="234"/>
        <v>0</v>
      </c>
      <c r="P1258" s="229">
        <f t="shared" si="235"/>
        <v>-2.0717489729211773</v>
      </c>
      <c r="Q1258" s="230">
        <f t="shared" si="229"/>
        <v>0</v>
      </c>
      <c r="R1258" s="231">
        <f t="shared" si="230"/>
        <v>92.454239483126173</v>
      </c>
      <c r="S1258" s="3"/>
      <c r="T1258" s="3"/>
      <c r="U1258" s="3"/>
      <c r="V1258" s="3"/>
      <c r="W1258" s="233">
        <f t="shared" si="236"/>
        <v>40327</v>
      </c>
    </row>
    <row r="1259" spans="1:23" s="234" customFormat="1" x14ac:dyDescent="0.25">
      <c r="A1259" s="3"/>
      <c r="B1259" s="218">
        <f>+Datos!B1250</f>
        <v>2010</v>
      </c>
      <c r="C1259" s="219">
        <f>+Datos!C1250</f>
        <v>5</v>
      </c>
      <c r="D1259" s="220">
        <f>+Datos!D1250</f>
        <v>30</v>
      </c>
      <c r="E1259" s="221">
        <f>+Datos!E1250</f>
        <v>0</v>
      </c>
      <c r="F1259" s="222">
        <f>+Datos!F1251</f>
        <v>3.0282380346489042</v>
      </c>
      <c r="G1259" s="223">
        <f>+Datos!G1250</f>
        <v>1</v>
      </c>
      <c r="H1259" s="224">
        <f t="shared" si="231"/>
        <v>3.0282380346489042</v>
      </c>
      <c r="I1259" s="225">
        <f t="shared" si="232"/>
        <v>-3.0282380346489042</v>
      </c>
      <c r="J1259" s="226">
        <f t="shared" si="233"/>
        <v>57.824911237391277</v>
      </c>
      <c r="K1259" s="227">
        <f t="shared" si="228"/>
        <v>91.506729419209449</v>
      </c>
      <c r="L1259" s="226">
        <f t="shared" si="239"/>
        <v>-0.94751006391672377</v>
      </c>
      <c r="M1259" s="228">
        <f t="shared" si="237"/>
        <v>0.94751006391672377</v>
      </c>
      <c r="N1259" s="229">
        <f t="shared" si="238"/>
        <v>2.0807279707321804</v>
      </c>
      <c r="O1259" s="229">
        <f t="shared" si="234"/>
        <v>0</v>
      </c>
      <c r="P1259" s="229">
        <f t="shared" si="235"/>
        <v>-2.0807279707321804</v>
      </c>
      <c r="Q1259" s="230">
        <f t="shared" si="229"/>
        <v>0</v>
      </c>
      <c r="R1259" s="231">
        <f t="shared" si="230"/>
        <v>91.506729419209449</v>
      </c>
      <c r="S1259" s="3"/>
      <c r="T1259" s="3"/>
      <c r="U1259" s="3"/>
      <c r="V1259" s="3"/>
      <c r="W1259" s="233">
        <f t="shared" si="236"/>
        <v>40328</v>
      </c>
    </row>
    <row r="1260" spans="1:23" s="234" customFormat="1" x14ac:dyDescent="0.25">
      <c r="A1260" s="3"/>
      <c r="B1260" s="218">
        <f>+Datos!B1251</f>
        <v>2010</v>
      </c>
      <c r="C1260" s="219">
        <f>+Datos!C1251</f>
        <v>5</v>
      </c>
      <c r="D1260" s="220">
        <f>+Datos!D1251</f>
        <v>31</v>
      </c>
      <c r="E1260" s="221">
        <f>+Datos!E1251</f>
        <v>0</v>
      </c>
      <c r="F1260" s="222">
        <f>+Datos!F1252</f>
        <v>3.0190782002627294</v>
      </c>
      <c r="G1260" s="223">
        <f>+Datos!G1251</f>
        <v>1</v>
      </c>
      <c r="H1260" s="224">
        <f t="shared" si="231"/>
        <v>3.0190782002627294</v>
      </c>
      <c r="I1260" s="225">
        <f t="shared" si="232"/>
        <v>-3.0190782002627294</v>
      </c>
      <c r="J1260" s="226">
        <f t="shared" si="233"/>
        <v>56.895473670649558</v>
      </c>
      <c r="K1260" s="227">
        <f t="shared" si="228"/>
        <v>90.577291852467738</v>
      </c>
      <c r="L1260" s="226">
        <f t="shared" si="239"/>
        <v>-0.92943756674171141</v>
      </c>
      <c r="M1260" s="228">
        <f t="shared" si="237"/>
        <v>0.92943756674171141</v>
      </c>
      <c r="N1260" s="229">
        <f t="shared" si="238"/>
        <v>2.089640633521018</v>
      </c>
      <c r="O1260" s="229">
        <f t="shared" si="234"/>
        <v>0</v>
      </c>
      <c r="P1260" s="229">
        <f t="shared" si="235"/>
        <v>-2.089640633521018</v>
      </c>
      <c r="Q1260" s="230">
        <f t="shared" si="229"/>
        <v>0</v>
      </c>
      <c r="R1260" s="231">
        <f t="shared" si="230"/>
        <v>90.577291852467738</v>
      </c>
      <c r="S1260" s="3"/>
      <c r="T1260" s="3"/>
      <c r="U1260" s="3"/>
      <c r="V1260" s="3"/>
      <c r="W1260" s="233">
        <f t="shared" si="236"/>
        <v>40329</v>
      </c>
    </row>
    <row r="1261" spans="1:23" s="234" customFormat="1" x14ac:dyDescent="0.25">
      <c r="A1261" s="3"/>
      <c r="B1261" s="218">
        <f>+Datos!B1252</f>
        <v>2010</v>
      </c>
      <c r="C1261" s="219">
        <f>+Datos!C1252</f>
        <v>6</v>
      </c>
      <c r="D1261" s="220">
        <f>+Datos!D1252</f>
        <v>1</v>
      </c>
      <c r="E1261" s="221">
        <f>+Datos!E1252</f>
        <v>0</v>
      </c>
      <c r="F1261" s="222">
        <f>+Datos!F1253</f>
        <v>3.0103970599868308</v>
      </c>
      <c r="G1261" s="223">
        <f>+Datos!G1252</f>
        <v>1</v>
      </c>
      <c r="H1261" s="224">
        <f t="shared" si="231"/>
        <v>3.0103970599868308</v>
      </c>
      <c r="I1261" s="225">
        <f t="shared" si="232"/>
        <v>-3.0103970599868308</v>
      </c>
      <c r="J1261" s="226">
        <f t="shared" si="233"/>
        <v>55.983583627037731</v>
      </c>
      <c r="K1261" s="227">
        <f t="shared" si="228"/>
        <v>89.665401808855904</v>
      </c>
      <c r="L1261" s="226">
        <f t="shared" si="239"/>
        <v>-0.91189004361183379</v>
      </c>
      <c r="M1261" s="228">
        <f t="shared" si="237"/>
        <v>0.91189004361183379</v>
      </c>
      <c r="N1261" s="229">
        <f t="shared" si="238"/>
        <v>2.098507016374997</v>
      </c>
      <c r="O1261" s="229">
        <f t="shared" si="234"/>
        <v>0</v>
      </c>
      <c r="P1261" s="229">
        <f t="shared" si="235"/>
        <v>-2.098507016374997</v>
      </c>
      <c r="Q1261" s="230">
        <f t="shared" si="229"/>
        <v>0</v>
      </c>
      <c r="R1261" s="231">
        <f t="shared" si="230"/>
        <v>89.665401808855904</v>
      </c>
      <c r="S1261" s="3"/>
      <c r="T1261" s="3"/>
      <c r="U1261" s="3"/>
      <c r="V1261" s="3"/>
      <c r="W1261" s="233">
        <f t="shared" si="236"/>
        <v>40330</v>
      </c>
    </row>
    <row r="1262" spans="1:23" s="234" customFormat="1" x14ac:dyDescent="0.25">
      <c r="A1262" s="3"/>
      <c r="B1262" s="218">
        <f>+Datos!B1253</f>
        <v>2010</v>
      </c>
      <c r="C1262" s="219">
        <f>+Datos!C1253</f>
        <v>6</v>
      </c>
      <c r="D1262" s="220">
        <f>+Datos!D1253</f>
        <v>2</v>
      </c>
      <c r="E1262" s="221">
        <f>+Datos!E1253</f>
        <v>0</v>
      </c>
      <c r="F1262" s="222">
        <f>+Datos!F1254</f>
        <v>3.0021966820239041</v>
      </c>
      <c r="G1262" s="223">
        <f>+Datos!G1253</f>
        <v>1</v>
      </c>
      <c r="H1262" s="224">
        <f t="shared" si="231"/>
        <v>3.0021966820239041</v>
      </c>
      <c r="I1262" s="225">
        <f t="shared" si="232"/>
        <v>-3.0021966820239041</v>
      </c>
      <c r="J1262" s="226">
        <f t="shared" si="233"/>
        <v>55.088733420477453</v>
      </c>
      <c r="K1262" s="227">
        <f t="shared" si="228"/>
        <v>88.770551602295626</v>
      </c>
      <c r="L1262" s="226">
        <f t="shared" si="239"/>
        <v>-0.89485020656027814</v>
      </c>
      <c r="M1262" s="228">
        <f t="shared" si="237"/>
        <v>0.89485020656027814</v>
      </c>
      <c r="N1262" s="229">
        <f t="shared" si="238"/>
        <v>2.107346475463626</v>
      </c>
      <c r="O1262" s="229">
        <f t="shared" si="234"/>
        <v>0</v>
      </c>
      <c r="P1262" s="229">
        <f t="shared" si="235"/>
        <v>-2.107346475463626</v>
      </c>
      <c r="Q1262" s="230">
        <f t="shared" si="229"/>
        <v>0</v>
      </c>
      <c r="R1262" s="231">
        <f t="shared" si="230"/>
        <v>88.770551602295626</v>
      </c>
      <c r="S1262" s="3"/>
      <c r="T1262" s="3"/>
      <c r="U1262" s="3"/>
      <c r="V1262" s="3"/>
      <c r="W1262" s="233">
        <f t="shared" si="236"/>
        <v>40331</v>
      </c>
    </row>
    <row r="1263" spans="1:23" s="234" customFormat="1" x14ac:dyDescent="0.25">
      <c r="A1263" s="3"/>
      <c r="B1263" s="218">
        <f>+Datos!B1254</f>
        <v>2010</v>
      </c>
      <c r="C1263" s="219">
        <f>+Datos!C1254</f>
        <v>6</v>
      </c>
      <c r="D1263" s="220">
        <f>+Datos!D1254</f>
        <v>3</v>
      </c>
      <c r="E1263" s="221">
        <f>+Datos!E1254</f>
        <v>0</v>
      </c>
      <c r="F1263" s="222">
        <f>+Datos!F1255</f>
        <v>2.9944790169670137</v>
      </c>
      <c r="G1263" s="223">
        <f>+Datos!G1254</f>
        <v>1</v>
      </c>
      <c r="H1263" s="224">
        <f t="shared" si="231"/>
        <v>2.9944790169670137</v>
      </c>
      <c r="I1263" s="225">
        <f t="shared" si="232"/>
        <v>-2.9944790169670137</v>
      </c>
      <c r="J1263" s="226">
        <f t="shared" si="233"/>
        <v>54.210432093247775</v>
      </c>
      <c r="K1263" s="227">
        <f t="shared" si="228"/>
        <v>87.892250275065948</v>
      </c>
      <c r="L1263" s="226">
        <f t="shared" si="239"/>
        <v>-0.87830132722967846</v>
      </c>
      <c r="M1263" s="228">
        <f t="shared" si="237"/>
        <v>0.87830132722967846</v>
      </c>
      <c r="N1263" s="229">
        <f t="shared" si="238"/>
        <v>2.1161776897373352</v>
      </c>
      <c r="O1263" s="229">
        <f t="shared" si="234"/>
        <v>0</v>
      </c>
      <c r="P1263" s="229">
        <f t="shared" si="235"/>
        <v>-2.1161776897373352</v>
      </c>
      <c r="Q1263" s="230">
        <f t="shared" si="229"/>
        <v>0</v>
      </c>
      <c r="R1263" s="231">
        <f t="shared" si="230"/>
        <v>87.892250275065948</v>
      </c>
      <c r="S1263" s="3"/>
      <c r="T1263" s="3"/>
      <c r="U1263" s="3"/>
      <c r="V1263" s="3"/>
      <c r="W1263" s="233">
        <f t="shared" si="236"/>
        <v>40332</v>
      </c>
    </row>
    <row r="1264" spans="1:23" s="234" customFormat="1" x14ac:dyDescent="0.25">
      <c r="A1264" s="3"/>
      <c r="B1264" s="218">
        <f>+Datos!B1255</f>
        <v>2010</v>
      </c>
      <c r="C1264" s="219">
        <f>+Datos!C1255</f>
        <v>6</v>
      </c>
      <c r="D1264" s="220">
        <f>+Datos!D1255</f>
        <v>4</v>
      </c>
      <c r="E1264" s="221">
        <f>+Datos!E1255</f>
        <v>0</v>
      </c>
      <c r="F1264" s="222">
        <f>+Datos!F1256</f>
        <v>2.9872458977995882</v>
      </c>
      <c r="G1264" s="223">
        <f>+Datos!G1255</f>
        <v>1</v>
      </c>
      <c r="H1264" s="224">
        <f t="shared" si="231"/>
        <v>2.9872458977995882</v>
      </c>
      <c r="I1264" s="225">
        <f t="shared" si="232"/>
        <v>-2.9872458977995882</v>
      </c>
      <c r="J1264" s="226">
        <f t="shared" si="233"/>
        <v>53.348204877194043</v>
      </c>
      <c r="K1264" s="227">
        <f t="shared" si="228"/>
        <v>87.030023059012223</v>
      </c>
      <c r="L1264" s="226">
        <f t="shared" si="239"/>
        <v>-0.86222721605372499</v>
      </c>
      <c r="M1264" s="228">
        <f t="shared" si="237"/>
        <v>0.86222721605372499</v>
      </c>
      <c r="N1264" s="229">
        <f t="shared" si="238"/>
        <v>2.1250186817458632</v>
      </c>
      <c r="O1264" s="229">
        <f t="shared" si="234"/>
        <v>0</v>
      </c>
      <c r="P1264" s="229">
        <f t="shared" si="235"/>
        <v>-2.1250186817458632</v>
      </c>
      <c r="Q1264" s="230">
        <f t="shared" si="229"/>
        <v>0</v>
      </c>
      <c r="R1264" s="231">
        <f t="shared" si="230"/>
        <v>87.030023059012223</v>
      </c>
      <c r="S1264" s="3"/>
      <c r="T1264" s="3"/>
      <c r="U1264" s="3"/>
      <c r="V1264" s="3"/>
      <c r="W1264" s="233">
        <f t="shared" si="236"/>
        <v>40333</v>
      </c>
    </row>
    <row r="1265" spans="1:23" s="234" customFormat="1" x14ac:dyDescent="0.25">
      <c r="A1265" s="3"/>
      <c r="B1265" s="218">
        <f>+Datos!B1256</f>
        <v>2010</v>
      </c>
      <c r="C1265" s="219">
        <f>+Datos!C1256</f>
        <v>6</v>
      </c>
      <c r="D1265" s="220">
        <f>+Datos!D1256</f>
        <v>5</v>
      </c>
      <c r="E1265" s="221">
        <f>+Datos!E1256</f>
        <v>0</v>
      </c>
      <c r="F1265" s="222">
        <f>+Datos!F1257</f>
        <v>2.9804990398954248</v>
      </c>
      <c r="G1265" s="223">
        <f>+Datos!G1256</f>
        <v>1</v>
      </c>
      <c r="H1265" s="224">
        <f t="shared" si="231"/>
        <v>2.9804990398954248</v>
      </c>
      <c r="I1265" s="225">
        <f t="shared" si="232"/>
        <v>-2.9804990398954248</v>
      </c>
      <c r="J1265" s="226">
        <f t="shared" si="233"/>
        <v>52.501592674907585</v>
      </c>
      <c r="K1265" s="227">
        <f t="shared" si="228"/>
        <v>86.183410856725772</v>
      </c>
      <c r="L1265" s="226">
        <f t="shared" si="239"/>
        <v>-0.84661220228645107</v>
      </c>
      <c r="M1265" s="228">
        <f t="shared" si="237"/>
        <v>0.84661220228645107</v>
      </c>
      <c r="N1265" s="229">
        <f t="shared" si="238"/>
        <v>2.1338868376089737</v>
      </c>
      <c r="O1265" s="229">
        <f t="shared" si="234"/>
        <v>0</v>
      </c>
      <c r="P1265" s="229">
        <f t="shared" si="235"/>
        <v>-2.1338868376089737</v>
      </c>
      <c r="Q1265" s="230">
        <f t="shared" si="229"/>
        <v>0</v>
      </c>
      <c r="R1265" s="231">
        <f t="shared" si="230"/>
        <v>86.183410856725772</v>
      </c>
      <c r="S1265" s="3"/>
      <c r="T1265" s="3"/>
      <c r="U1265" s="3"/>
      <c r="V1265" s="3"/>
      <c r="W1265" s="233">
        <f t="shared" si="236"/>
        <v>40334</v>
      </c>
    </row>
    <row r="1266" spans="1:23" s="234" customFormat="1" x14ac:dyDescent="0.25">
      <c r="A1266" s="3"/>
      <c r="B1266" s="218">
        <f>+Datos!B1257</f>
        <v>2010</v>
      </c>
      <c r="C1266" s="219">
        <f>+Datos!C1257</f>
        <v>6</v>
      </c>
      <c r="D1266" s="220">
        <f>+Datos!D1257</f>
        <v>6</v>
      </c>
      <c r="E1266" s="221">
        <f>+Datos!E1257</f>
        <v>0</v>
      </c>
      <c r="F1266" s="222">
        <f>+Datos!F1258</f>
        <v>2.9742400410186969</v>
      </c>
      <c r="G1266" s="223">
        <f>+Datos!G1257</f>
        <v>1</v>
      </c>
      <c r="H1266" s="224">
        <f t="shared" si="231"/>
        <v>2.9742400410186969</v>
      </c>
      <c r="I1266" s="225">
        <f t="shared" si="232"/>
        <v>-2.9742400410186969</v>
      </c>
      <c r="J1266" s="226">
        <f t="shared" si="233"/>
        <v>51.670151560060269</v>
      </c>
      <c r="K1266" s="227">
        <f t="shared" si="228"/>
        <v>85.351969741878449</v>
      </c>
      <c r="L1266" s="226">
        <f t="shared" si="239"/>
        <v>-0.83144111484732264</v>
      </c>
      <c r="M1266" s="228">
        <f t="shared" si="237"/>
        <v>0.83144111484732264</v>
      </c>
      <c r="N1266" s="229">
        <f t="shared" si="238"/>
        <v>2.1427989261713742</v>
      </c>
      <c r="O1266" s="229">
        <f t="shared" si="234"/>
        <v>0</v>
      </c>
      <c r="P1266" s="229">
        <f t="shared" si="235"/>
        <v>-2.1427989261713742</v>
      </c>
      <c r="Q1266" s="230">
        <f t="shared" si="229"/>
        <v>0</v>
      </c>
      <c r="R1266" s="231">
        <f t="shared" si="230"/>
        <v>85.351969741878449</v>
      </c>
      <c r="S1266" s="3"/>
      <c r="T1266" s="3"/>
      <c r="U1266" s="3"/>
      <c r="V1266" s="3"/>
      <c r="W1266" s="233">
        <f t="shared" si="236"/>
        <v>40335</v>
      </c>
    </row>
    <row r="1267" spans="1:23" s="234" customFormat="1" x14ac:dyDescent="0.25">
      <c r="A1267" s="3"/>
      <c r="B1267" s="218">
        <f>+Datos!B1258</f>
        <v>2010</v>
      </c>
      <c r="C1267" s="219">
        <f>+Datos!C1258</f>
        <v>6</v>
      </c>
      <c r="D1267" s="220">
        <f>+Datos!D1258</f>
        <v>7</v>
      </c>
      <c r="E1267" s="221">
        <f>+Datos!E1258</f>
        <v>0</v>
      </c>
      <c r="F1267" s="222">
        <f>+Datos!F1259</f>
        <v>2.9684703813239284</v>
      </c>
      <c r="G1267" s="223">
        <f>+Datos!G1258</f>
        <v>1</v>
      </c>
      <c r="H1267" s="224">
        <f t="shared" si="231"/>
        <v>2.9684703813239284</v>
      </c>
      <c r="I1267" s="225">
        <f t="shared" si="232"/>
        <v>-2.9684703813239284</v>
      </c>
      <c r="J1267" s="226">
        <f t="shared" si="233"/>
        <v>50.853452296108635</v>
      </c>
      <c r="K1267" s="227">
        <f t="shared" si="228"/>
        <v>84.535270477926815</v>
      </c>
      <c r="L1267" s="226">
        <f t="shared" si="239"/>
        <v>-0.81669926395163372</v>
      </c>
      <c r="M1267" s="228">
        <f t="shared" si="237"/>
        <v>0.81669926395163372</v>
      </c>
      <c r="N1267" s="229">
        <f t="shared" si="238"/>
        <v>2.1517711173722947</v>
      </c>
      <c r="O1267" s="229">
        <f t="shared" si="234"/>
        <v>0</v>
      </c>
      <c r="P1267" s="229">
        <f t="shared" si="235"/>
        <v>-2.1517711173722947</v>
      </c>
      <c r="Q1267" s="230">
        <f t="shared" si="229"/>
        <v>0</v>
      </c>
      <c r="R1267" s="231">
        <f t="shared" si="230"/>
        <v>84.535270477926815</v>
      </c>
      <c r="S1267" s="3"/>
      <c r="T1267" s="3"/>
      <c r="U1267" s="3"/>
      <c r="V1267" s="3"/>
      <c r="W1267" s="233">
        <f t="shared" si="236"/>
        <v>40336</v>
      </c>
    </row>
    <row r="1268" spans="1:23" s="234" customFormat="1" x14ac:dyDescent="0.25">
      <c r="A1268" s="3"/>
      <c r="B1268" s="218">
        <f>+Datos!B1259</f>
        <v>2010</v>
      </c>
      <c r="C1268" s="219">
        <f>+Datos!C1259</f>
        <v>6</v>
      </c>
      <c r="D1268" s="220">
        <f>+Datos!D1259</f>
        <v>8</v>
      </c>
      <c r="E1268" s="221">
        <f>+Datos!E1259</f>
        <v>0</v>
      </c>
      <c r="F1268" s="222">
        <f>+Datos!F1260</f>
        <v>2.9631914233560277</v>
      </c>
      <c r="G1268" s="223">
        <f>+Datos!G1259</f>
        <v>1</v>
      </c>
      <c r="H1268" s="224">
        <f t="shared" si="231"/>
        <v>2.9631914233560277</v>
      </c>
      <c r="I1268" s="225">
        <f t="shared" si="232"/>
        <v>-2.9631914233560277</v>
      </c>
      <c r="J1268" s="226">
        <f t="shared" si="233"/>
        <v>50.051079872611773</v>
      </c>
      <c r="K1268" s="227">
        <f t="shared" si="228"/>
        <v>83.732898054429953</v>
      </c>
      <c r="L1268" s="226">
        <f t="shared" si="239"/>
        <v>-0.80237242349686255</v>
      </c>
      <c r="M1268" s="228">
        <f t="shared" si="237"/>
        <v>0.80237242349686255</v>
      </c>
      <c r="N1268" s="229">
        <f t="shared" si="238"/>
        <v>2.1608189998591651</v>
      </c>
      <c r="O1268" s="229">
        <f t="shared" si="234"/>
        <v>0</v>
      </c>
      <c r="P1268" s="229">
        <f t="shared" si="235"/>
        <v>-2.1608189998591651</v>
      </c>
      <c r="Q1268" s="230">
        <f t="shared" si="229"/>
        <v>0</v>
      </c>
      <c r="R1268" s="231">
        <f t="shared" si="230"/>
        <v>83.732898054429953</v>
      </c>
      <c r="S1268" s="3"/>
      <c r="T1268" s="3"/>
      <c r="U1268" s="3"/>
      <c r="V1268" s="3"/>
      <c r="W1268" s="233">
        <f t="shared" si="236"/>
        <v>40337</v>
      </c>
    </row>
    <row r="1269" spans="1:23" s="234" customFormat="1" x14ac:dyDescent="0.25">
      <c r="A1269" s="3"/>
      <c r="B1269" s="218">
        <f>+Datos!B1260</f>
        <v>2010</v>
      </c>
      <c r="C1269" s="219">
        <f>+Datos!C1260</f>
        <v>6</v>
      </c>
      <c r="D1269" s="220">
        <f>+Datos!D1260</f>
        <v>9</v>
      </c>
      <c r="E1269" s="221">
        <f>+Datos!E1260</f>
        <v>0</v>
      </c>
      <c r="F1269" s="222">
        <f>+Datos!F1261</f>
        <v>2.9584044120502604</v>
      </c>
      <c r="G1269" s="223">
        <f>+Datos!G1260</f>
        <v>1</v>
      </c>
      <c r="H1269" s="224">
        <f t="shared" si="231"/>
        <v>2.9584044120502604</v>
      </c>
      <c r="I1269" s="225">
        <f t="shared" si="232"/>
        <v>-2.9584044120502604</v>
      </c>
      <c r="J1269" s="226">
        <f t="shared" si="233"/>
        <v>49.262633058435256</v>
      </c>
      <c r="K1269" s="227">
        <f t="shared" si="228"/>
        <v>82.944451240253443</v>
      </c>
      <c r="L1269" s="226">
        <f t="shared" si="239"/>
        <v>-0.78844681417650975</v>
      </c>
      <c r="M1269" s="228">
        <f t="shared" si="237"/>
        <v>0.78844681417650975</v>
      </c>
      <c r="N1269" s="229">
        <f t="shared" si="238"/>
        <v>2.1699575978737506</v>
      </c>
      <c r="O1269" s="229">
        <f t="shared" si="234"/>
        <v>0</v>
      </c>
      <c r="P1269" s="229">
        <f t="shared" si="235"/>
        <v>-2.1699575978737506</v>
      </c>
      <c r="Q1269" s="230">
        <f t="shared" si="229"/>
        <v>0</v>
      </c>
      <c r="R1269" s="231">
        <f t="shared" si="230"/>
        <v>82.944451240253443</v>
      </c>
      <c r="S1269" s="3"/>
      <c r="T1269" s="3"/>
      <c r="U1269" s="3"/>
      <c r="V1269" s="3"/>
      <c r="W1269" s="233">
        <f t="shared" si="236"/>
        <v>40338</v>
      </c>
    </row>
    <row r="1270" spans="1:23" s="234" customFormat="1" x14ac:dyDescent="0.25">
      <c r="A1270" s="3"/>
      <c r="B1270" s="218">
        <f>+Datos!B1261</f>
        <v>2010</v>
      </c>
      <c r="C1270" s="219">
        <f>+Datos!C1261</f>
        <v>6</v>
      </c>
      <c r="D1270" s="220">
        <f>+Datos!D1261</f>
        <v>10</v>
      </c>
      <c r="E1270" s="221">
        <f>+Datos!E1261</f>
        <v>0</v>
      </c>
      <c r="F1270" s="222">
        <f>+Datos!F1262</f>
        <v>2.954110474732266</v>
      </c>
      <c r="G1270" s="223">
        <f>+Datos!G1261</f>
        <v>1</v>
      </c>
      <c r="H1270" s="224">
        <f t="shared" si="231"/>
        <v>2.954110474732266</v>
      </c>
      <c r="I1270" s="225">
        <f t="shared" si="232"/>
        <v>-2.954110474732266</v>
      </c>
      <c r="J1270" s="226">
        <f t="shared" si="233"/>
        <v>48.487723971140767</v>
      </c>
      <c r="K1270" s="227">
        <f t="shared" si="228"/>
        <v>82.16954215295894</v>
      </c>
      <c r="L1270" s="226">
        <f t="shared" si="239"/>
        <v>-0.77490908729450325</v>
      </c>
      <c r="M1270" s="228">
        <f t="shared" si="237"/>
        <v>0.77490908729450325</v>
      </c>
      <c r="N1270" s="229">
        <f t="shared" si="238"/>
        <v>2.1792013874377627</v>
      </c>
      <c r="O1270" s="229">
        <f t="shared" si="234"/>
        <v>0</v>
      </c>
      <c r="P1270" s="229">
        <f t="shared" si="235"/>
        <v>-2.1792013874377627</v>
      </c>
      <c r="Q1270" s="230">
        <f t="shared" si="229"/>
        <v>0</v>
      </c>
      <c r="R1270" s="231">
        <f t="shared" si="230"/>
        <v>82.16954215295894</v>
      </c>
      <c r="S1270" s="3"/>
      <c r="T1270" s="3"/>
      <c r="U1270" s="3"/>
      <c r="V1270" s="3"/>
      <c r="W1270" s="233">
        <f t="shared" si="236"/>
        <v>40339</v>
      </c>
    </row>
    <row r="1271" spans="1:23" s="234" customFormat="1" x14ac:dyDescent="0.25">
      <c r="A1271" s="3"/>
      <c r="B1271" s="218">
        <f>+Datos!B1262</f>
        <v>2010</v>
      </c>
      <c r="C1271" s="219">
        <f>+Datos!C1262</f>
        <v>6</v>
      </c>
      <c r="D1271" s="220">
        <f>+Datos!D1262</f>
        <v>11</v>
      </c>
      <c r="E1271" s="221">
        <f>+Datos!E1262</f>
        <v>0</v>
      </c>
      <c r="F1271" s="222">
        <f>+Datos!F1263</f>
        <v>2.9503106211180534</v>
      </c>
      <c r="G1271" s="223">
        <f>+Datos!G1262</f>
        <v>1</v>
      </c>
      <c r="H1271" s="224">
        <f t="shared" si="231"/>
        <v>2.9503106211180534</v>
      </c>
      <c r="I1271" s="225">
        <f t="shared" si="232"/>
        <v>-2.9503106211180534</v>
      </c>
      <c r="J1271" s="226">
        <f t="shared" si="233"/>
        <v>47.725977661887214</v>
      </c>
      <c r="K1271" s="227">
        <f t="shared" si="228"/>
        <v>81.407795843705401</v>
      </c>
      <c r="L1271" s="226">
        <f t="shared" si="239"/>
        <v>-0.76174630925353881</v>
      </c>
      <c r="M1271" s="228">
        <f t="shared" si="237"/>
        <v>0.76174630925353881</v>
      </c>
      <c r="N1271" s="229">
        <f t="shared" si="238"/>
        <v>2.1885643118645146</v>
      </c>
      <c r="O1271" s="229">
        <f t="shared" si="234"/>
        <v>0</v>
      </c>
      <c r="P1271" s="229">
        <f t="shared" si="235"/>
        <v>-2.1885643118645146</v>
      </c>
      <c r="Q1271" s="230">
        <f t="shared" si="229"/>
        <v>0</v>
      </c>
      <c r="R1271" s="231">
        <f t="shared" si="230"/>
        <v>81.407795843705401</v>
      </c>
      <c r="S1271" s="3"/>
      <c r="T1271" s="3"/>
      <c r="U1271" s="3"/>
      <c r="V1271" s="3"/>
      <c r="W1271" s="233">
        <f t="shared" si="236"/>
        <v>40340</v>
      </c>
    </row>
    <row r="1272" spans="1:23" s="234" customFormat="1" x14ac:dyDescent="0.25">
      <c r="A1272" s="3"/>
      <c r="B1272" s="218">
        <f>+Datos!B1263</f>
        <v>2010</v>
      </c>
      <c r="C1272" s="219">
        <f>+Datos!C1263</f>
        <v>6</v>
      </c>
      <c r="D1272" s="220">
        <f>+Datos!D1263</f>
        <v>12</v>
      </c>
      <c r="E1272" s="221">
        <f>+Datos!E1263</f>
        <v>0</v>
      </c>
      <c r="F1272" s="222">
        <f>+Datos!F1264</f>
        <v>2.9470057433139898</v>
      </c>
      <c r="G1272" s="223">
        <f>+Datos!G1263</f>
        <v>1</v>
      </c>
      <c r="H1272" s="224">
        <f t="shared" si="231"/>
        <v>2.9470057433139898</v>
      </c>
      <c r="I1272" s="225">
        <f t="shared" si="232"/>
        <v>-2.9470057433139898</v>
      </c>
      <c r="J1272" s="226">
        <f t="shared" si="233"/>
        <v>46.977031715194414</v>
      </c>
      <c r="K1272" s="227">
        <f t="shared" si="228"/>
        <v>80.658849897012601</v>
      </c>
      <c r="L1272" s="226">
        <f t="shared" si="239"/>
        <v>-0.74894594669279968</v>
      </c>
      <c r="M1272" s="228">
        <f t="shared" si="237"/>
        <v>0.74894594669279968</v>
      </c>
      <c r="N1272" s="229">
        <f t="shared" si="238"/>
        <v>2.1980597966211901</v>
      </c>
      <c r="O1272" s="229">
        <f t="shared" si="234"/>
        <v>0</v>
      </c>
      <c r="P1272" s="229">
        <f t="shared" si="235"/>
        <v>-2.1980597966211901</v>
      </c>
      <c r="Q1272" s="230">
        <f t="shared" si="229"/>
        <v>0</v>
      </c>
      <c r="R1272" s="231">
        <f t="shared" si="230"/>
        <v>80.658849897012601</v>
      </c>
      <c r="S1272" s="3"/>
      <c r="T1272" s="3"/>
      <c r="U1272" s="3"/>
      <c r="V1272" s="3"/>
      <c r="W1272" s="233">
        <f t="shared" si="236"/>
        <v>40341</v>
      </c>
    </row>
    <row r="1273" spans="1:23" s="234" customFormat="1" x14ac:dyDescent="0.25">
      <c r="A1273" s="3"/>
      <c r="B1273" s="218">
        <f>+Datos!B1264</f>
        <v>2010</v>
      </c>
      <c r="C1273" s="219">
        <f>+Datos!C1264</f>
        <v>6</v>
      </c>
      <c r="D1273" s="220">
        <f>+Datos!D1264</f>
        <v>13</v>
      </c>
      <c r="E1273" s="221">
        <f>+Datos!E1264</f>
        <v>0</v>
      </c>
      <c r="F1273" s="222">
        <f>+Datos!F1265</f>
        <v>2.9441966158168205</v>
      </c>
      <c r="G1273" s="223">
        <f>+Datos!G1264</f>
        <v>1</v>
      </c>
      <c r="H1273" s="224">
        <f t="shared" si="231"/>
        <v>2.9441966158168205</v>
      </c>
      <c r="I1273" s="225">
        <f t="shared" si="232"/>
        <v>-2.9441966158168205</v>
      </c>
      <c r="J1273" s="226">
        <f t="shared" si="233"/>
        <v>46.240535862944633</v>
      </c>
      <c r="K1273" s="227">
        <f t="shared" si="228"/>
        <v>79.922354044762812</v>
      </c>
      <c r="L1273" s="226">
        <f t="shared" si="239"/>
        <v>-0.73649585224978864</v>
      </c>
      <c r="M1273" s="228">
        <f t="shared" si="237"/>
        <v>0.73649585224978864</v>
      </c>
      <c r="N1273" s="229">
        <f t="shared" si="238"/>
        <v>2.2077007635670318</v>
      </c>
      <c r="O1273" s="229">
        <f t="shared" si="234"/>
        <v>0</v>
      </c>
      <c r="P1273" s="229">
        <f t="shared" si="235"/>
        <v>-2.2077007635670318</v>
      </c>
      <c r="Q1273" s="230">
        <f t="shared" si="229"/>
        <v>0</v>
      </c>
      <c r="R1273" s="231">
        <f t="shared" si="230"/>
        <v>79.922354044762812</v>
      </c>
      <c r="S1273" s="3"/>
      <c r="T1273" s="3"/>
      <c r="U1273" s="3"/>
      <c r="V1273" s="3"/>
      <c r="W1273" s="233">
        <f t="shared" si="236"/>
        <v>40342</v>
      </c>
    </row>
    <row r="1274" spans="1:23" s="234" customFormat="1" x14ac:dyDescent="0.25">
      <c r="A1274" s="3"/>
      <c r="B1274" s="218">
        <f>+Datos!B1265</f>
        <v>2010</v>
      </c>
      <c r="C1274" s="219">
        <f>+Datos!C1265</f>
        <v>6</v>
      </c>
      <c r="D1274" s="220">
        <f>+Datos!D1265</f>
        <v>14</v>
      </c>
      <c r="E1274" s="221">
        <f>+Datos!E1265</f>
        <v>0.35999998500000002</v>
      </c>
      <c r="F1274" s="222">
        <f>+Datos!F1266</f>
        <v>2.9418838955136524</v>
      </c>
      <c r="G1274" s="223">
        <f>+Datos!G1265</f>
        <v>1</v>
      </c>
      <c r="H1274" s="224">
        <f t="shared" si="231"/>
        <v>2.9418838955136524</v>
      </c>
      <c r="I1274" s="225">
        <f t="shared" si="232"/>
        <v>-2.5818839105136524</v>
      </c>
      <c r="J1274" s="226">
        <f t="shared" si="233"/>
        <v>45.604181959336699</v>
      </c>
      <c r="K1274" s="227">
        <f t="shared" si="228"/>
        <v>79.286000141154886</v>
      </c>
      <c r="L1274" s="226">
        <f t="shared" si="239"/>
        <v>-0.63635390360792599</v>
      </c>
      <c r="M1274" s="228">
        <f t="shared" si="237"/>
        <v>0.99635388860792595</v>
      </c>
      <c r="N1274" s="229">
        <f t="shared" si="238"/>
        <v>1.9455300069057264</v>
      </c>
      <c r="O1274" s="229">
        <f t="shared" si="234"/>
        <v>0</v>
      </c>
      <c r="P1274" s="229">
        <f t="shared" si="235"/>
        <v>-1.9455300069057264</v>
      </c>
      <c r="Q1274" s="230">
        <f t="shared" si="229"/>
        <v>0</v>
      </c>
      <c r="R1274" s="231">
        <f t="shared" si="230"/>
        <v>79.286000141154886</v>
      </c>
      <c r="S1274" s="3"/>
      <c r="T1274" s="3"/>
      <c r="U1274" s="3"/>
      <c r="V1274" s="3"/>
      <c r="W1274" s="233">
        <f t="shared" si="236"/>
        <v>40343</v>
      </c>
    </row>
    <row r="1275" spans="1:23" s="234" customFormat="1" x14ac:dyDescent="0.25">
      <c r="A1275" s="3"/>
      <c r="B1275" s="218">
        <f>+Datos!B1266</f>
        <v>2010</v>
      </c>
      <c r="C1275" s="219">
        <f>+Datos!C1266</f>
        <v>6</v>
      </c>
      <c r="D1275" s="220">
        <f>+Datos!D1266</f>
        <v>15</v>
      </c>
      <c r="E1275" s="221">
        <f>+Datos!E1266</f>
        <v>0</v>
      </c>
      <c r="F1275" s="222">
        <f>+Datos!F1267</f>
        <v>2.9400681216819602</v>
      </c>
      <c r="G1275" s="223">
        <f>+Datos!G1266</f>
        <v>1</v>
      </c>
      <c r="H1275" s="224">
        <f t="shared" si="231"/>
        <v>2.9400681216819602</v>
      </c>
      <c r="I1275" s="225">
        <f t="shared" si="232"/>
        <v>-2.9400681216819602</v>
      </c>
      <c r="J1275" s="226">
        <f t="shared" si="233"/>
        <v>44.890204031410605</v>
      </c>
      <c r="K1275" s="227">
        <f t="shared" si="228"/>
        <v>78.572022213228792</v>
      </c>
      <c r="L1275" s="226">
        <f t="shared" si="239"/>
        <v>-0.71397792792609494</v>
      </c>
      <c r="M1275" s="228">
        <f t="shared" si="237"/>
        <v>0.71397792792609494</v>
      </c>
      <c r="N1275" s="229">
        <f t="shared" si="238"/>
        <v>2.2260901937558653</v>
      </c>
      <c r="O1275" s="229">
        <f t="shared" si="234"/>
        <v>0</v>
      </c>
      <c r="P1275" s="229">
        <f t="shared" si="235"/>
        <v>-2.2260901937558653</v>
      </c>
      <c r="Q1275" s="230">
        <f t="shared" si="229"/>
        <v>0</v>
      </c>
      <c r="R1275" s="231">
        <f t="shared" si="230"/>
        <v>78.572022213228792</v>
      </c>
      <c r="S1275" s="3"/>
      <c r="T1275" s="3"/>
      <c r="U1275" s="3"/>
      <c r="V1275" s="3"/>
      <c r="W1275" s="233">
        <f t="shared" si="236"/>
        <v>40344</v>
      </c>
    </row>
    <row r="1276" spans="1:23" s="234" customFormat="1" x14ac:dyDescent="0.25">
      <c r="A1276" s="3"/>
      <c r="B1276" s="218">
        <f>+Datos!B1267</f>
        <v>2010</v>
      </c>
      <c r="C1276" s="219">
        <f>+Datos!C1267</f>
        <v>6</v>
      </c>
      <c r="D1276" s="220">
        <f>+Datos!D1267</f>
        <v>16</v>
      </c>
      <c r="E1276" s="221">
        <f>+Datos!E1267</f>
        <v>0</v>
      </c>
      <c r="F1276" s="222">
        <f>+Datos!F1268</f>
        <v>2.9387497159895979</v>
      </c>
      <c r="G1276" s="223">
        <f>+Datos!G1267</f>
        <v>1</v>
      </c>
      <c r="H1276" s="224">
        <f t="shared" si="231"/>
        <v>2.9387497159895979</v>
      </c>
      <c r="I1276" s="225">
        <f t="shared" si="232"/>
        <v>-2.9387497159895979</v>
      </c>
      <c r="J1276" s="226">
        <f t="shared" si="233"/>
        <v>44.187716799503839</v>
      </c>
      <c r="K1276" s="227">
        <f t="shared" si="228"/>
        <v>77.869534981322019</v>
      </c>
      <c r="L1276" s="226">
        <f t="shared" si="239"/>
        <v>-0.70248723190677254</v>
      </c>
      <c r="M1276" s="228">
        <f t="shared" si="237"/>
        <v>0.70248723190677254</v>
      </c>
      <c r="N1276" s="229">
        <f t="shared" si="238"/>
        <v>2.2362624840828254</v>
      </c>
      <c r="O1276" s="229">
        <f t="shared" si="234"/>
        <v>0</v>
      </c>
      <c r="P1276" s="229">
        <f t="shared" si="235"/>
        <v>-2.2362624840828254</v>
      </c>
      <c r="Q1276" s="230">
        <f t="shared" si="229"/>
        <v>0</v>
      </c>
      <c r="R1276" s="231">
        <f t="shared" si="230"/>
        <v>77.869534981322019</v>
      </c>
      <c r="S1276" s="3"/>
      <c r="T1276" s="3"/>
      <c r="U1276" s="3"/>
      <c r="V1276" s="3"/>
      <c r="W1276" s="233">
        <f t="shared" si="236"/>
        <v>40345</v>
      </c>
    </row>
    <row r="1277" spans="1:23" s="234" customFormat="1" x14ac:dyDescent="0.25">
      <c r="A1277" s="3"/>
      <c r="B1277" s="218">
        <f>+Datos!B1268</f>
        <v>2010</v>
      </c>
      <c r="C1277" s="219">
        <f>+Datos!C1268</f>
        <v>6</v>
      </c>
      <c r="D1277" s="220">
        <f>+Datos!D1268</f>
        <v>17</v>
      </c>
      <c r="E1277" s="221">
        <f>+Datos!E1268</f>
        <v>0</v>
      </c>
      <c r="F1277" s="222">
        <f>+Datos!F1269</f>
        <v>2.9379289824947659</v>
      </c>
      <c r="G1277" s="223">
        <f>+Datos!G1268</f>
        <v>1</v>
      </c>
      <c r="H1277" s="224">
        <f t="shared" si="231"/>
        <v>2.9379289824947659</v>
      </c>
      <c r="I1277" s="225">
        <f t="shared" si="232"/>
        <v>-2.9379289824947659</v>
      </c>
      <c r="J1277" s="226">
        <f t="shared" si="233"/>
        <v>43.496414398730813</v>
      </c>
      <c r="K1277" s="227">
        <f t="shared" si="228"/>
        <v>77.178232580548993</v>
      </c>
      <c r="L1277" s="226">
        <f t="shared" si="239"/>
        <v>-0.69130240077302574</v>
      </c>
      <c r="M1277" s="228">
        <f t="shared" si="237"/>
        <v>0.69130240077302574</v>
      </c>
      <c r="N1277" s="229">
        <f t="shared" si="238"/>
        <v>2.2466265817217401</v>
      </c>
      <c r="O1277" s="229">
        <f t="shared" si="234"/>
        <v>0</v>
      </c>
      <c r="P1277" s="229">
        <f t="shared" si="235"/>
        <v>-2.2466265817217401</v>
      </c>
      <c r="Q1277" s="230">
        <f t="shared" si="229"/>
        <v>0</v>
      </c>
      <c r="R1277" s="231">
        <f t="shared" si="230"/>
        <v>77.178232580548993</v>
      </c>
      <c r="S1277" s="3"/>
      <c r="T1277" s="3"/>
      <c r="U1277" s="3"/>
      <c r="V1277" s="3"/>
      <c r="W1277" s="233">
        <f t="shared" si="236"/>
        <v>40346</v>
      </c>
    </row>
    <row r="1278" spans="1:23" s="234" customFormat="1" x14ac:dyDescent="0.25">
      <c r="A1278" s="3"/>
      <c r="B1278" s="218">
        <f>+Datos!B1269</f>
        <v>2010</v>
      </c>
      <c r="C1278" s="219">
        <f>+Datos!C1269</f>
        <v>6</v>
      </c>
      <c r="D1278" s="220">
        <f>+Datos!D1269</f>
        <v>18</v>
      </c>
      <c r="E1278" s="221">
        <f>+Datos!E1269</f>
        <v>0</v>
      </c>
      <c r="F1278" s="222">
        <f>+Datos!F1270</f>
        <v>2.9376061076460438</v>
      </c>
      <c r="G1278" s="223">
        <f>+Datos!G1269</f>
        <v>1</v>
      </c>
      <c r="H1278" s="224">
        <f t="shared" si="231"/>
        <v>2.9376061076460438</v>
      </c>
      <c r="I1278" s="225">
        <f t="shared" si="232"/>
        <v>-2.9376061076460438</v>
      </c>
      <c r="J1278" s="226">
        <f t="shared" si="233"/>
        <v>42.816001395007994</v>
      </c>
      <c r="K1278" s="227">
        <f t="shared" si="228"/>
        <v>76.497819576826174</v>
      </c>
      <c r="L1278" s="226">
        <f t="shared" si="239"/>
        <v>-0.6804130037228191</v>
      </c>
      <c r="M1278" s="228">
        <f t="shared" si="237"/>
        <v>0.6804130037228191</v>
      </c>
      <c r="N1278" s="229">
        <f t="shared" si="238"/>
        <v>2.2571931039232247</v>
      </c>
      <c r="O1278" s="229">
        <f t="shared" si="234"/>
        <v>0</v>
      </c>
      <c r="P1278" s="229">
        <f t="shared" si="235"/>
        <v>-2.2571931039232247</v>
      </c>
      <c r="Q1278" s="230">
        <f t="shared" si="229"/>
        <v>0</v>
      </c>
      <c r="R1278" s="231">
        <f t="shared" si="230"/>
        <v>76.497819576826174</v>
      </c>
      <c r="S1278" s="3"/>
      <c r="T1278" s="3"/>
      <c r="U1278" s="3"/>
      <c r="V1278" s="3"/>
      <c r="W1278" s="233">
        <f t="shared" si="236"/>
        <v>40347</v>
      </c>
    </row>
    <row r="1279" spans="1:23" s="234" customFormat="1" x14ac:dyDescent="0.25">
      <c r="A1279" s="3"/>
      <c r="B1279" s="218">
        <f>+Datos!B1270</f>
        <v>2010</v>
      </c>
      <c r="C1279" s="219">
        <f>+Datos!C1270</f>
        <v>6</v>
      </c>
      <c r="D1279" s="220">
        <f>+Datos!D1270</f>
        <v>19</v>
      </c>
      <c r="E1279" s="221">
        <f>+Datos!E1270</f>
        <v>0</v>
      </c>
      <c r="F1279" s="222">
        <f>+Datos!F1271</f>
        <v>2.9377811602823951</v>
      </c>
      <c r="G1279" s="223">
        <f>+Datos!G1270</f>
        <v>1</v>
      </c>
      <c r="H1279" s="224">
        <f t="shared" si="231"/>
        <v>2.9377811602823951</v>
      </c>
      <c r="I1279" s="225">
        <f t="shared" si="232"/>
        <v>-2.9377811602823951</v>
      </c>
      <c r="J1279" s="226">
        <f t="shared" si="233"/>
        <v>42.146192472014157</v>
      </c>
      <c r="K1279" s="227">
        <f t="shared" si="228"/>
        <v>75.828010653832337</v>
      </c>
      <c r="L1279" s="226">
        <f t="shared" si="239"/>
        <v>-0.66980892299383754</v>
      </c>
      <c r="M1279" s="228">
        <f t="shared" si="237"/>
        <v>0.66980892299383754</v>
      </c>
      <c r="N1279" s="229">
        <f t="shared" si="238"/>
        <v>2.2679722372885576</v>
      </c>
      <c r="O1279" s="229">
        <f t="shared" si="234"/>
        <v>0</v>
      </c>
      <c r="P1279" s="229">
        <f t="shared" si="235"/>
        <v>-2.2679722372885576</v>
      </c>
      <c r="Q1279" s="230">
        <f t="shared" si="229"/>
        <v>0</v>
      </c>
      <c r="R1279" s="231">
        <f t="shared" si="230"/>
        <v>75.828010653832337</v>
      </c>
      <c r="S1279" s="3"/>
      <c r="T1279" s="3"/>
      <c r="U1279" s="3"/>
      <c r="V1279" s="3"/>
      <c r="W1279" s="233">
        <f t="shared" si="236"/>
        <v>40348</v>
      </c>
    </row>
    <row r="1280" spans="1:23" s="234" customFormat="1" x14ac:dyDescent="0.25">
      <c r="A1280" s="3"/>
      <c r="B1280" s="218">
        <f>+Datos!B1271</f>
        <v>2010</v>
      </c>
      <c r="C1280" s="219">
        <f>+Datos!C1271</f>
        <v>6</v>
      </c>
      <c r="D1280" s="220">
        <f>+Datos!D1271</f>
        <v>20</v>
      </c>
      <c r="E1280" s="221">
        <f>+Datos!E1271</f>
        <v>0</v>
      </c>
      <c r="F1280" s="222">
        <f>+Datos!F1272</f>
        <v>2.9384540916331194</v>
      </c>
      <c r="G1280" s="223">
        <f>+Datos!G1271</f>
        <v>1</v>
      </c>
      <c r="H1280" s="224">
        <f t="shared" si="231"/>
        <v>2.9384540916331194</v>
      </c>
      <c r="I1280" s="225">
        <f t="shared" si="232"/>
        <v>-2.9384540916331194</v>
      </c>
      <c r="J1280" s="226">
        <f t="shared" si="233"/>
        <v>41.486712128646595</v>
      </c>
      <c r="K1280" s="227">
        <f t="shared" si="228"/>
        <v>75.168530310464774</v>
      </c>
      <c r="L1280" s="226">
        <f t="shared" si="239"/>
        <v>-0.65948034336756223</v>
      </c>
      <c r="M1280" s="228">
        <f t="shared" si="237"/>
        <v>0.65948034336756223</v>
      </c>
      <c r="N1280" s="229">
        <f t="shared" si="238"/>
        <v>2.2789737482655572</v>
      </c>
      <c r="O1280" s="229">
        <f t="shared" si="234"/>
        <v>0</v>
      </c>
      <c r="P1280" s="229">
        <f t="shared" si="235"/>
        <v>-2.2789737482655572</v>
      </c>
      <c r="Q1280" s="230">
        <f t="shared" si="229"/>
        <v>0</v>
      </c>
      <c r="R1280" s="231">
        <f t="shared" si="230"/>
        <v>75.168530310464774</v>
      </c>
      <c r="S1280" s="3"/>
      <c r="T1280" s="3"/>
      <c r="U1280" s="3"/>
      <c r="V1280" s="3"/>
      <c r="W1280" s="233">
        <f t="shared" si="236"/>
        <v>40349</v>
      </c>
    </row>
    <row r="1281" spans="1:23" s="234" customFormat="1" x14ac:dyDescent="0.25">
      <c r="A1281" s="3"/>
      <c r="B1281" s="218">
        <f>+Datos!B1272</f>
        <v>2010</v>
      </c>
      <c r="C1281" s="219">
        <f>+Datos!C1272</f>
        <v>6</v>
      </c>
      <c r="D1281" s="220">
        <f>+Datos!D1272</f>
        <v>21</v>
      </c>
      <c r="E1281" s="221">
        <f>+Datos!E1272</f>
        <v>0</v>
      </c>
      <c r="F1281" s="222">
        <f>+Datos!F1273</f>
        <v>2.9396247353179108</v>
      </c>
      <c r="G1281" s="223">
        <f>+Datos!G1272</f>
        <v>1</v>
      </c>
      <c r="H1281" s="224">
        <f t="shared" si="231"/>
        <v>2.9396247353179108</v>
      </c>
      <c r="I1281" s="225">
        <f t="shared" si="232"/>
        <v>-2.9396247353179108</v>
      </c>
      <c r="J1281" s="226">
        <f t="shared" si="233"/>
        <v>40.837294386513278</v>
      </c>
      <c r="K1281" s="227">
        <f t="shared" si="228"/>
        <v>74.519112568331451</v>
      </c>
      <c r="L1281" s="226">
        <f t="shared" si="239"/>
        <v>-0.64941774213332337</v>
      </c>
      <c r="M1281" s="228">
        <f t="shared" si="237"/>
        <v>0.64941774213332337</v>
      </c>
      <c r="N1281" s="229">
        <f t="shared" si="238"/>
        <v>2.2902069931845874</v>
      </c>
      <c r="O1281" s="229">
        <f t="shared" si="234"/>
        <v>0</v>
      </c>
      <c r="P1281" s="229">
        <f t="shared" si="235"/>
        <v>-2.2902069931845874</v>
      </c>
      <c r="Q1281" s="230">
        <f t="shared" si="229"/>
        <v>0</v>
      </c>
      <c r="R1281" s="231">
        <f t="shared" si="230"/>
        <v>74.519112568331451</v>
      </c>
      <c r="S1281" s="3"/>
      <c r="T1281" s="3"/>
      <c r="U1281" s="3"/>
      <c r="V1281" s="3"/>
      <c r="W1281" s="233">
        <f t="shared" si="236"/>
        <v>40350</v>
      </c>
    </row>
    <row r="1282" spans="1:23" s="234" customFormat="1" x14ac:dyDescent="0.25">
      <c r="A1282" s="3"/>
      <c r="B1282" s="218">
        <f>+Datos!B1273</f>
        <v>2010</v>
      </c>
      <c r="C1282" s="219">
        <f>+Datos!C1273</f>
        <v>6</v>
      </c>
      <c r="D1282" s="220">
        <f>+Datos!D1273</f>
        <v>22</v>
      </c>
      <c r="E1282" s="221">
        <f>+Datos!E1273</f>
        <v>0</v>
      </c>
      <c r="F1282" s="222">
        <f>+Datos!F1274</f>
        <v>2.9412928073468168</v>
      </c>
      <c r="G1282" s="223">
        <f>+Datos!G1273</f>
        <v>1</v>
      </c>
      <c r="H1282" s="224">
        <f t="shared" si="231"/>
        <v>2.9412928073468168</v>
      </c>
      <c r="I1282" s="225">
        <f t="shared" si="232"/>
        <v>-2.9412928073468168</v>
      </c>
      <c r="J1282" s="226">
        <f t="shared" si="233"/>
        <v>40.197682507018612</v>
      </c>
      <c r="K1282" s="227">
        <f t="shared" si="228"/>
        <v>73.879500688836799</v>
      </c>
      <c r="L1282" s="226">
        <f t="shared" si="239"/>
        <v>-0.6396118794946517</v>
      </c>
      <c r="M1282" s="228">
        <f t="shared" si="237"/>
        <v>0.6396118794946517</v>
      </c>
      <c r="N1282" s="229">
        <f t="shared" si="238"/>
        <v>2.301680927852165</v>
      </c>
      <c r="O1282" s="229">
        <f t="shared" si="234"/>
        <v>0</v>
      </c>
      <c r="P1282" s="229">
        <f t="shared" si="235"/>
        <v>-2.301680927852165</v>
      </c>
      <c r="Q1282" s="230">
        <f t="shared" si="229"/>
        <v>0</v>
      </c>
      <c r="R1282" s="231">
        <f t="shared" si="230"/>
        <v>73.879500688836799</v>
      </c>
      <c r="S1282" s="3"/>
      <c r="T1282" s="3"/>
      <c r="U1282" s="3"/>
      <c r="V1282" s="3"/>
      <c r="W1282" s="233">
        <f t="shared" si="236"/>
        <v>40351</v>
      </c>
    </row>
    <row r="1283" spans="1:23" s="234" customFormat="1" x14ac:dyDescent="0.25">
      <c r="A1283" s="3"/>
      <c r="B1283" s="218">
        <f>+Datos!B1274</f>
        <v>2010</v>
      </c>
      <c r="C1283" s="219">
        <f>+Datos!C1274</f>
        <v>6</v>
      </c>
      <c r="D1283" s="220">
        <f>+Datos!D1274</f>
        <v>23</v>
      </c>
      <c r="E1283" s="221">
        <f>+Datos!E1274</f>
        <v>0</v>
      </c>
      <c r="F1283" s="222">
        <f>+Datos!F1275</f>
        <v>2.9434579061202579</v>
      </c>
      <c r="G1283" s="223">
        <f>+Datos!G1274</f>
        <v>1</v>
      </c>
      <c r="H1283" s="224">
        <f t="shared" si="231"/>
        <v>2.9434579061202579</v>
      </c>
      <c r="I1283" s="225">
        <f t="shared" si="232"/>
        <v>-2.9434579061202579</v>
      </c>
      <c r="J1283" s="226">
        <f t="shared" si="233"/>
        <v>39.567628717617424</v>
      </c>
      <c r="K1283" s="227">
        <f t="shared" si="228"/>
        <v>73.249446899435611</v>
      </c>
      <c r="L1283" s="226">
        <f t="shared" si="239"/>
        <v>-0.63005378940118817</v>
      </c>
      <c r="M1283" s="228">
        <f t="shared" si="237"/>
        <v>0.63005378940118817</v>
      </c>
      <c r="N1283" s="229">
        <f t="shared" si="238"/>
        <v>2.3134041167190698</v>
      </c>
      <c r="O1283" s="229">
        <f t="shared" si="234"/>
        <v>0</v>
      </c>
      <c r="P1283" s="229">
        <f t="shared" si="235"/>
        <v>-2.3134041167190698</v>
      </c>
      <c r="Q1283" s="230">
        <f t="shared" si="229"/>
        <v>0</v>
      </c>
      <c r="R1283" s="231">
        <f t="shared" si="230"/>
        <v>73.249446899435611</v>
      </c>
      <c r="S1283" s="3"/>
      <c r="T1283" s="3"/>
      <c r="U1283" s="3"/>
      <c r="V1283" s="3"/>
      <c r="W1283" s="233">
        <f t="shared" si="236"/>
        <v>40352</v>
      </c>
    </row>
    <row r="1284" spans="1:23" s="234" customFormat="1" x14ac:dyDescent="0.25">
      <c r="A1284" s="3"/>
      <c r="B1284" s="218">
        <f>+Datos!B1275</f>
        <v>2010</v>
      </c>
      <c r="C1284" s="219">
        <f>+Datos!C1275</f>
        <v>6</v>
      </c>
      <c r="D1284" s="220">
        <f>+Datos!D1275</f>
        <v>24</v>
      </c>
      <c r="E1284" s="221">
        <f>+Datos!E1275</f>
        <v>0</v>
      </c>
      <c r="F1284" s="222">
        <f>+Datos!F1276</f>
        <v>2.9461195124290174</v>
      </c>
      <c r="G1284" s="223">
        <f>+Datos!G1275</f>
        <v>1</v>
      </c>
      <c r="H1284" s="224">
        <f t="shared" si="231"/>
        <v>2.9461195124290174</v>
      </c>
      <c r="I1284" s="225">
        <f t="shared" si="232"/>
        <v>-2.9461195124290174</v>
      </c>
      <c r="J1284" s="226">
        <f t="shared" si="233"/>
        <v>38.946893946828382</v>
      </c>
      <c r="K1284" s="227">
        <f t="shared" si="228"/>
        <v>72.628712128646555</v>
      </c>
      <c r="L1284" s="226">
        <f t="shared" si="239"/>
        <v>-0.62073477078905626</v>
      </c>
      <c r="M1284" s="228">
        <f t="shared" si="237"/>
        <v>0.62073477078905626</v>
      </c>
      <c r="N1284" s="229">
        <f t="shared" si="238"/>
        <v>2.3253847416399611</v>
      </c>
      <c r="O1284" s="229">
        <f t="shared" si="234"/>
        <v>0</v>
      </c>
      <c r="P1284" s="229">
        <f t="shared" si="235"/>
        <v>-2.3253847416399611</v>
      </c>
      <c r="Q1284" s="230">
        <f t="shared" si="229"/>
        <v>0</v>
      </c>
      <c r="R1284" s="231">
        <f t="shared" si="230"/>
        <v>72.628712128646555</v>
      </c>
      <c r="S1284" s="3"/>
      <c r="T1284" s="3"/>
      <c r="U1284" s="3"/>
      <c r="V1284" s="3"/>
      <c r="W1284" s="233">
        <f t="shared" si="236"/>
        <v>40353</v>
      </c>
    </row>
    <row r="1285" spans="1:23" s="234" customFormat="1" x14ac:dyDescent="0.25">
      <c r="A1285" s="3"/>
      <c r="B1285" s="218">
        <f>+Datos!B1276</f>
        <v>2010</v>
      </c>
      <c r="C1285" s="219">
        <f>+Datos!C1276</f>
        <v>6</v>
      </c>
      <c r="D1285" s="220">
        <f>+Datos!D1276</f>
        <v>25</v>
      </c>
      <c r="E1285" s="221">
        <f>+Datos!E1276</f>
        <v>0</v>
      </c>
      <c r="F1285" s="222">
        <f>+Datos!F1277</f>
        <v>2.9492769894542565</v>
      </c>
      <c r="G1285" s="223">
        <f>+Datos!G1276</f>
        <v>1</v>
      </c>
      <c r="H1285" s="224">
        <f t="shared" si="231"/>
        <v>2.9492769894542565</v>
      </c>
      <c r="I1285" s="225">
        <f t="shared" si="232"/>
        <v>-2.9492769894542565</v>
      </c>
      <c r="J1285" s="226">
        <f t="shared" si="233"/>
        <v>38.335247567613983</v>
      </c>
      <c r="K1285" s="227">
        <f t="shared" si="228"/>
        <v>72.017065749432163</v>
      </c>
      <c r="L1285" s="226">
        <f t="shared" si="239"/>
        <v>-0.6116463792143918</v>
      </c>
      <c r="M1285" s="228">
        <f t="shared" si="237"/>
        <v>0.6116463792143918</v>
      </c>
      <c r="N1285" s="229">
        <f t="shared" si="238"/>
        <v>2.3376306102398647</v>
      </c>
      <c r="O1285" s="229">
        <f t="shared" si="234"/>
        <v>0</v>
      </c>
      <c r="P1285" s="229">
        <f t="shared" si="235"/>
        <v>-2.3376306102398647</v>
      </c>
      <c r="Q1285" s="230">
        <f t="shared" si="229"/>
        <v>0</v>
      </c>
      <c r="R1285" s="231">
        <f t="shared" si="230"/>
        <v>72.017065749432163</v>
      </c>
      <c r="S1285" s="3"/>
      <c r="T1285" s="3"/>
      <c r="U1285" s="3"/>
      <c r="V1285" s="3"/>
      <c r="W1285" s="233">
        <f t="shared" si="236"/>
        <v>40354</v>
      </c>
    </row>
    <row r="1286" spans="1:23" s="234" customFormat="1" x14ac:dyDescent="0.25">
      <c r="A1286" s="3"/>
      <c r="B1286" s="218">
        <f>+Datos!B1277</f>
        <v>2010</v>
      </c>
      <c r="C1286" s="219">
        <f>+Datos!C1277</f>
        <v>6</v>
      </c>
      <c r="D1286" s="220">
        <f>+Datos!D1277</f>
        <v>26</v>
      </c>
      <c r="E1286" s="221">
        <f>+Datos!E1277</f>
        <v>0</v>
      </c>
      <c r="F1286" s="222">
        <f>+Datos!F1278</f>
        <v>2.952929582767494</v>
      </c>
      <c r="G1286" s="223">
        <f>+Datos!G1277</f>
        <v>1</v>
      </c>
      <c r="H1286" s="224">
        <f t="shared" si="231"/>
        <v>2.952929582767494</v>
      </c>
      <c r="I1286" s="225">
        <f t="shared" si="232"/>
        <v>-2.952929582767494</v>
      </c>
      <c r="J1286" s="226">
        <f t="shared" si="233"/>
        <v>37.732467148749748</v>
      </c>
      <c r="K1286" s="227">
        <f t="shared" si="228"/>
        <v>71.414285330567935</v>
      </c>
      <c r="L1286" s="226">
        <f t="shared" si="239"/>
        <v>-0.60278041886422784</v>
      </c>
      <c r="M1286" s="228">
        <f t="shared" si="237"/>
        <v>0.60278041886422784</v>
      </c>
      <c r="N1286" s="229">
        <f t="shared" si="238"/>
        <v>2.3501491639032661</v>
      </c>
      <c r="O1286" s="229">
        <f t="shared" si="234"/>
        <v>0</v>
      </c>
      <c r="P1286" s="229">
        <f t="shared" si="235"/>
        <v>-2.3501491639032661</v>
      </c>
      <c r="Q1286" s="230">
        <f t="shared" si="229"/>
        <v>0</v>
      </c>
      <c r="R1286" s="231">
        <f t="shared" si="230"/>
        <v>71.414285330567935</v>
      </c>
      <c r="S1286" s="3"/>
      <c r="T1286" s="3"/>
      <c r="U1286" s="3"/>
      <c r="V1286" s="3"/>
      <c r="W1286" s="233">
        <f t="shared" si="236"/>
        <v>40355</v>
      </c>
    </row>
    <row r="1287" spans="1:23" s="234" customFormat="1" x14ac:dyDescent="0.25">
      <c r="A1287" s="3"/>
      <c r="B1287" s="218">
        <f>+Datos!B1278</f>
        <v>2010</v>
      </c>
      <c r="C1287" s="219">
        <f>+Datos!C1278</f>
        <v>6</v>
      </c>
      <c r="D1287" s="220">
        <f>+Datos!D1278</f>
        <v>27</v>
      </c>
      <c r="E1287" s="221">
        <f>+Datos!E1278</f>
        <v>0</v>
      </c>
      <c r="F1287" s="222">
        <f>+Datos!F1279</f>
        <v>2.9570764203306212</v>
      </c>
      <c r="G1287" s="223">
        <f>+Datos!G1278</f>
        <v>1</v>
      </c>
      <c r="H1287" s="224">
        <f t="shared" si="231"/>
        <v>2.9570764203306212</v>
      </c>
      <c r="I1287" s="225">
        <f t="shared" si="232"/>
        <v>-2.9570764203306212</v>
      </c>
      <c r="J1287" s="226">
        <f t="shared" si="233"/>
        <v>37.138338213820255</v>
      </c>
      <c r="K1287" s="227">
        <f t="shared" si="228"/>
        <v>70.820156395638435</v>
      </c>
      <c r="L1287" s="226">
        <f t="shared" si="239"/>
        <v>-0.59412893492950047</v>
      </c>
      <c r="M1287" s="228">
        <f t="shared" si="237"/>
        <v>0.59412893492950047</v>
      </c>
      <c r="N1287" s="229">
        <f t="shared" si="238"/>
        <v>2.3629474854011208</v>
      </c>
      <c r="O1287" s="229">
        <f t="shared" si="234"/>
        <v>0</v>
      </c>
      <c r="P1287" s="229">
        <f t="shared" si="235"/>
        <v>-2.3629474854011208</v>
      </c>
      <c r="Q1287" s="230">
        <f t="shared" si="229"/>
        <v>0</v>
      </c>
      <c r="R1287" s="231">
        <f t="shared" si="230"/>
        <v>70.820156395638435</v>
      </c>
      <c r="S1287" s="3"/>
      <c r="T1287" s="3"/>
      <c r="U1287" s="3"/>
      <c r="V1287" s="3"/>
      <c r="W1287" s="233">
        <f t="shared" si="236"/>
        <v>40356</v>
      </c>
    </row>
    <row r="1288" spans="1:23" s="234" customFormat="1" x14ac:dyDescent="0.25">
      <c r="A1288" s="3"/>
      <c r="B1288" s="218">
        <f>+Datos!B1279</f>
        <v>2010</v>
      </c>
      <c r="C1288" s="219">
        <f>+Datos!C1279</f>
        <v>6</v>
      </c>
      <c r="D1288" s="220">
        <f>+Datos!D1279</f>
        <v>28</v>
      </c>
      <c r="E1288" s="221">
        <f>+Datos!E1279</f>
        <v>0</v>
      </c>
      <c r="F1288" s="222">
        <f>+Datos!F1280</f>
        <v>2.9617165124958995</v>
      </c>
      <c r="G1288" s="223">
        <f>+Datos!G1279</f>
        <v>1</v>
      </c>
      <c r="H1288" s="224">
        <f t="shared" si="231"/>
        <v>2.9617165124958995</v>
      </c>
      <c r="I1288" s="225">
        <f t="shared" si="232"/>
        <v>-2.9617165124958995</v>
      </c>
      <c r="J1288" s="226">
        <f t="shared" si="233"/>
        <v>36.552654007494127</v>
      </c>
      <c r="K1288" s="227">
        <f t="shared" si="228"/>
        <v>70.234472189312299</v>
      </c>
      <c r="L1288" s="226">
        <f t="shared" si="239"/>
        <v>-0.58568420632613538</v>
      </c>
      <c r="M1288" s="228">
        <f t="shared" si="237"/>
        <v>0.58568420632613538</v>
      </c>
      <c r="N1288" s="229">
        <f t="shared" si="238"/>
        <v>2.3760323061697641</v>
      </c>
      <c r="O1288" s="229">
        <f t="shared" si="234"/>
        <v>0</v>
      </c>
      <c r="P1288" s="229">
        <f t="shared" si="235"/>
        <v>-2.3760323061697641</v>
      </c>
      <c r="Q1288" s="230">
        <f t="shared" si="229"/>
        <v>0</v>
      </c>
      <c r="R1288" s="231">
        <f t="shared" si="230"/>
        <v>70.234472189312299</v>
      </c>
      <c r="S1288" s="3"/>
      <c r="T1288" s="3"/>
      <c r="U1288" s="3"/>
      <c r="V1288" s="3"/>
      <c r="W1288" s="233">
        <f t="shared" si="236"/>
        <v>40357</v>
      </c>
    </row>
    <row r="1289" spans="1:23" s="234" customFormat="1" x14ac:dyDescent="0.25">
      <c r="A1289" s="3"/>
      <c r="B1289" s="218">
        <f>+Datos!B1280</f>
        <v>2010</v>
      </c>
      <c r="C1289" s="219">
        <f>+Datos!C1280</f>
        <v>6</v>
      </c>
      <c r="D1289" s="220">
        <f>+Datos!D1280</f>
        <v>29</v>
      </c>
      <c r="E1289" s="221">
        <f>+Datos!E1280</f>
        <v>0</v>
      </c>
      <c r="F1289" s="222">
        <f>+Datos!F1281</f>
        <v>2.9668487520059523</v>
      </c>
      <c r="G1289" s="223">
        <f>+Datos!G1280</f>
        <v>1</v>
      </c>
      <c r="H1289" s="224">
        <f t="shared" si="231"/>
        <v>2.9668487520059523</v>
      </c>
      <c r="I1289" s="225">
        <f t="shared" si="232"/>
        <v>-2.9668487520059523</v>
      </c>
      <c r="J1289" s="226">
        <f t="shared" si="233"/>
        <v>35.975215268744336</v>
      </c>
      <c r="K1289" s="227">
        <f t="shared" si="228"/>
        <v>69.657033450562523</v>
      </c>
      <c r="L1289" s="226">
        <f t="shared" si="239"/>
        <v>-0.5774387387497768</v>
      </c>
      <c r="M1289" s="228">
        <f t="shared" si="237"/>
        <v>0.5774387387497768</v>
      </c>
      <c r="N1289" s="229">
        <f t="shared" si="238"/>
        <v>2.3894100132561755</v>
      </c>
      <c r="O1289" s="229">
        <f t="shared" si="234"/>
        <v>0</v>
      </c>
      <c r="P1289" s="229">
        <f t="shared" si="235"/>
        <v>-2.3894100132561755</v>
      </c>
      <c r="Q1289" s="230">
        <f t="shared" si="229"/>
        <v>0</v>
      </c>
      <c r="R1289" s="231">
        <f t="shared" si="230"/>
        <v>69.657033450562523</v>
      </c>
      <c r="S1289" s="3"/>
      <c r="T1289" s="3"/>
      <c r="U1289" s="3"/>
      <c r="V1289" s="3"/>
      <c r="W1289" s="233">
        <f t="shared" si="236"/>
        <v>40358</v>
      </c>
    </row>
    <row r="1290" spans="1:23" s="234" customFormat="1" x14ac:dyDescent="0.25">
      <c r="A1290" s="3"/>
      <c r="B1290" s="218">
        <f>+Datos!B1281</f>
        <v>2010</v>
      </c>
      <c r="C1290" s="219">
        <f>+Datos!C1281</f>
        <v>6</v>
      </c>
      <c r="D1290" s="220">
        <f>+Datos!D1281</f>
        <v>30</v>
      </c>
      <c r="E1290" s="221">
        <f>+Datos!E1281</f>
        <v>0</v>
      </c>
      <c r="F1290" s="222">
        <f>+Datos!F1282</f>
        <v>2.9724719139937745</v>
      </c>
      <c r="G1290" s="223">
        <f>+Datos!G1281</f>
        <v>1</v>
      </c>
      <c r="H1290" s="224">
        <f t="shared" si="231"/>
        <v>2.9724719139937745</v>
      </c>
      <c r="I1290" s="225">
        <f t="shared" si="232"/>
        <v>-2.9724719139937745</v>
      </c>
      <c r="J1290" s="226">
        <f t="shared" si="233"/>
        <v>35.405830010693698</v>
      </c>
      <c r="K1290" s="227">
        <f t="shared" si="228"/>
        <v>69.087648192511878</v>
      </c>
      <c r="L1290" s="226">
        <f t="shared" si="239"/>
        <v>-0.56938525805064444</v>
      </c>
      <c r="M1290" s="228">
        <f t="shared" si="237"/>
        <v>0.56938525805064444</v>
      </c>
      <c r="N1290" s="229">
        <f t="shared" si="238"/>
        <v>2.4030866559431301</v>
      </c>
      <c r="O1290" s="229">
        <f t="shared" si="234"/>
        <v>0</v>
      </c>
      <c r="P1290" s="229">
        <f t="shared" si="235"/>
        <v>-2.4030866559431301</v>
      </c>
      <c r="Q1290" s="230">
        <f t="shared" si="229"/>
        <v>0</v>
      </c>
      <c r="R1290" s="231">
        <f t="shared" si="230"/>
        <v>69.087648192511878</v>
      </c>
      <c r="S1290" s="3"/>
      <c r="T1290" s="3"/>
      <c r="U1290" s="3"/>
      <c r="V1290" s="3"/>
      <c r="W1290" s="233">
        <f t="shared" si="236"/>
        <v>40359</v>
      </c>
    </row>
    <row r="1291" spans="1:23" s="234" customFormat="1" x14ac:dyDescent="0.25">
      <c r="A1291" s="3"/>
      <c r="B1291" s="218">
        <f>+Datos!B1282</f>
        <v>2010</v>
      </c>
      <c r="C1291" s="219">
        <f>+Datos!C1282</f>
        <v>7</v>
      </c>
      <c r="D1291" s="220">
        <f>+Datos!D1282</f>
        <v>1</v>
      </c>
      <c r="E1291" s="221">
        <f>+Datos!E1282</f>
        <v>0</v>
      </c>
      <c r="F1291" s="222">
        <f>+Datos!F1283</f>
        <v>2.9785846559827318</v>
      </c>
      <c r="G1291" s="223">
        <f>+Datos!G1282</f>
        <v>1</v>
      </c>
      <c r="H1291" s="224">
        <f t="shared" si="231"/>
        <v>2.9785846559827318</v>
      </c>
      <c r="I1291" s="225">
        <f t="shared" si="232"/>
        <v>-2.9785846559827318</v>
      </c>
      <c r="J1291" s="226">
        <f t="shared" si="233"/>
        <v>34.844313306778929</v>
      </c>
      <c r="K1291" s="227">
        <f t="shared" si="228"/>
        <v>68.526131488597116</v>
      </c>
      <c r="L1291" s="226">
        <f t="shared" si="239"/>
        <v>-0.56151670391476216</v>
      </c>
      <c r="M1291" s="228">
        <f t="shared" si="237"/>
        <v>0.56151670391476216</v>
      </c>
      <c r="N1291" s="229">
        <f t="shared" si="238"/>
        <v>2.4170679520679696</v>
      </c>
      <c r="O1291" s="229">
        <f t="shared" si="234"/>
        <v>0</v>
      </c>
      <c r="P1291" s="229">
        <f t="shared" si="235"/>
        <v>-2.4170679520679696</v>
      </c>
      <c r="Q1291" s="230">
        <f t="shared" si="229"/>
        <v>0</v>
      </c>
      <c r="R1291" s="231">
        <f t="shared" si="230"/>
        <v>68.526131488597116</v>
      </c>
      <c r="S1291" s="3"/>
      <c r="T1291" s="3"/>
      <c r="U1291" s="3"/>
      <c r="V1291" s="3"/>
      <c r="W1291" s="233">
        <f t="shared" si="236"/>
        <v>40360</v>
      </c>
    </row>
    <row r="1292" spans="1:23" s="234" customFormat="1" x14ac:dyDescent="0.25">
      <c r="A1292" s="3"/>
      <c r="B1292" s="218">
        <f>+Datos!B1283</f>
        <v>2010</v>
      </c>
      <c r="C1292" s="219">
        <f>+Datos!C1283</f>
        <v>7</v>
      </c>
      <c r="D1292" s="220">
        <f>+Datos!D1283</f>
        <v>2</v>
      </c>
      <c r="E1292" s="221">
        <f>+Datos!E1283</f>
        <v>0</v>
      </c>
      <c r="F1292" s="222">
        <f>+Datos!F1284</f>
        <v>2.9851855178865523</v>
      </c>
      <c r="G1292" s="223">
        <f>+Datos!G1283</f>
        <v>1</v>
      </c>
      <c r="H1292" s="224">
        <f t="shared" si="231"/>
        <v>2.9851855178865523</v>
      </c>
      <c r="I1292" s="225">
        <f t="shared" si="232"/>
        <v>-2.9851855178865523</v>
      </c>
      <c r="J1292" s="226">
        <f t="shared" si="233"/>
        <v>34.290487082939414</v>
      </c>
      <c r="K1292" s="227">
        <f t="shared" si="228"/>
        <v>67.972305264757594</v>
      </c>
      <c r="L1292" s="226">
        <f t="shared" si="239"/>
        <v>-0.55382622383952196</v>
      </c>
      <c r="M1292" s="228">
        <f t="shared" si="237"/>
        <v>0.55382622383952196</v>
      </c>
      <c r="N1292" s="229">
        <f t="shared" si="238"/>
        <v>2.4313592940470303</v>
      </c>
      <c r="O1292" s="229">
        <f t="shared" si="234"/>
        <v>0</v>
      </c>
      <c r="P1292" s="229">
        <f t="shared" si="235"/>
        <v>-2.4313592940470303</v>
      </c>
      <c r="Q1292" s="230">
        <f t="shared" si="229"/>
        <v>0</v>
      </c>
      <c r="R1292" s="231">
        <f t="shared" si="230"/>
        <v>67.972305264757594</v>
      </c>
      <c r="S1292" s="3"/>
      <c r="T1292" s="3"/>
      <c r="U1292" s="3"/>
      <c r="V1292" s="3"/>
      <c r="W1292" s="233">
        <f t="shared" si="236"/>
        <v>40361</v>
      </c>
    </row>
    <row r="1293" spans="1:23" s="234" customFormat="1" x14ac:dyDescent="0.25">
      <c r="A1293" s="3"/>
      <c r="B1293" s="218">
        <f>+Datos!B1284</f>
        <v>2010</v>
      </c>
      <c r="C1293" s="219">
        <f>+Datos!C1284</f>
        <v>7</v>
      </c>
      <c r="D1293" s="220">
        <f>+Datos!D1284</f>
        <v>3</v>
      </c>
      <c r="E1293" s="221">
        <f>+Datos!E1284</f>
        <v>0</v>
      </c>
      <c r="F1293" s="222">
        <f>+Datos!F1285</f>
        <v>2.9922729220093323</v>
      </c>
      <c r="G1293" s="223">
        <f>+Datos!G1284</f>
        <v>1</v>
      </c>
      <c r="H1293" s="224">
        <f t="shared" si="231"/>
        <v>2.9922729220093323</v>
      </c>
      <c r="I1293" s="225">
        <f t="shared" si="232"/>
        <v>-2.9922729220093323</v>
      </c>
      <c r="J1293" s="226">
        <f t="shared" si="233"/>
        <v>33.744179915549523</v>
      </c>
      <c r="K1293" s="227">
        <f t="shared" si="228"/>
        <v>67.42599809736771</v>
      </c>
      <c r="L1293" s="226">
        <f t="shared" si="239"/>
        <v>-0.54630716738988383</v>
      </c>
      <c r="M1293" s="228">
        <f t="shared" si="237"/>
        <v>0.54630716738988383</v>
      </c>
      <c r="N1293" s="229">
        <f t="shared" si="238"/>
        <v>2.4459657546194484</v>
      </c>
      <c r="O1293" s="229">
        <f t="shared" si="234"/>
        <v>0</v>
      </c>
      <c r="P1293" s="229">
        <f t="shared" si="235"/>
        <v>-2.4459657546194484</v>
      </c>
      <c r="Q1293" s="230">
        <f t="shared" si="229"/>
        <v>0</v>
      </c>
      <c r="R1293" s="231">
        <f t="shared" si="230"/>
        <v>67.42599809736771</v>
      </c>
      <c r="S1293" s="3"/>
      <c r="T1293" s="3"/>
      <c r="U1293" s="3"/>
      <c r="V1293" s="3"/>
      <c r="W1293" s="233">
        <f t="shared" si="236"/>
        <v>40362</v>
      </c>
    </row>
    <row r="1294" spans="1:23" s="234" customFormat="1" x14ac:dyDescent="0.25">
      <c r="A1294" s="3"/>
      <c r="B1294" s="218">
        <f>+Datos!B1285</f>
        <v>2010</v>
      </c>
      <c r="C1294" s="219">
        <f>+Datos!C1285</f>
        <v>7</v>
      </c>
      <c r="D1294" s="220">
        <f>+Datos!D1285</f>
        <v>4</v>
      </c>
      <c r="E1294" s="221">
        <f>+Datos!E1285</f>
        <v>0</v>
      </c>
      <c r="F1294" s="222">
        <f>+Datos!F1286</f>
        <v>2.9998451730455375</v>
      </c>
      <c r="G1294" s="223">
        <f>+Datos!G1285</f>
        <v>1</v>
      </c>
      <c r="H1294" s="224">
        <f t="shared" si="231"/>
        <v>2.9998451730455375</v>
      </c>
      <c r="I1294" s="225">
        <f t="shared" si="232"/>
        <v>-2.9998451730455375</v>
      </c>
      <c r="J1294" s="226">
        <f t="shared" si="233"/>
        <v>33.205226834825432</v>
      </c>
      <c r="K1294" s="227">
        <f t="shared" ref="K1294:K1357" si="240">+J1294+$U$21</f>
        <v>66.887045016643611</v>
      </c>
      <c r="L1294" s="226">
        <f t="shared" si="239"/>
        <v>-0.53895308072409875</v>
      </c>
      <c r="M1294" s="228">
        <f t="shared" si="237"/>
        <v>0.53895308072409875</v>
      </c>
      <c r="N1294" s="229">
        <f t="shared" si="238"/>
        <v>2.4608920923214388</v>
      </c>
      <c r="O1294" s="229">
        <f t="shared" si="234"/>
        <v>0</v>
      </c>
      <c r="P1294" s="229">
        <f t="shared" si="235"/>
        <v>-2.4608920923214388</v>
      </c>
      <c r="Q1294" s="230">
        <f t="shared" ref="Q1294:Q1357" si="241">IF(K1294-$U$15&gt;0,K1294-$U$15,0)</f>
        <v>0</v>
      </c>
      <c r="R1294" s="231">
        <f t="shared" ref="R1294:R1357" si="242">+O1294+K1294</f>
        <v>66.887045016643611</v>
      </c>
      <c r="S1294" s="3"/>
      <c r="T1294" s="3"/>
      <c r="U1294" s="3"/>
      <c r="V1294" s="3"/>
      <c r="W1294" s="233">
        <f t="shared" si="236"/>
        <v>40363</v>
      </c>
    </row>
    <row r="1295" spans="1:23" s="234" customFormat="1" x14ac:dyDescent="0.25">
      <c r="A1295" s="3"/>
      <c r="B1295" s="218">
        <f>+Datos!B1286</f>
        <v>2010</v>
      </c>
      <c r="C1295" s="219">
        <f>+Datos!C1286</f>
        <v>7</v>
      </c>
      <c r="D1295" s="220">
        <f>+Datos!D1286</f>
        <v>5</v>
      </c>
      <c r="E1295" s="221">
        <f>+Datos!E1286</f>
        <v>0</v>
      </c>
      <c r="F1295" s="222">
        <f>+Datos!F1287</f>
        <v>3.0079004580800053</v>
      </c>
      <c r="G1295" s="223">
        <f>+Datos!G1286</f>
        <v>1</v>
      </c>
      <c r="H1295" s="224">
        <f t="shared" ref="H1295:H1358" si="243">+F1295*G1295</f>
        <v>3.0079004580800053</v>
      </c>
      <c r="I1295" s="225">
        <f t="shared" ref="I1295:I1358" si="244">+E1295-H1295</f>
        <v>-3.0079004580800053</v>
      </c>
      <c r="J1295" s="226">
        <f t="shared" ref="J1295:J1358" si="245">IF(I1295&lt;0,J1294*EXP(I1295/$U$20),IF((I1295+J1294)&gt;$U$20,+$U$20,I1295+J1294))</f>
        <v>32.673469133449451</v>
      </c>
      <c r="K1295" s="227">
        <f t="shared" si="240"/>
        <v>66.355287315267631</v>
      </c>
      <c r="L1295" s="226">
        <f t="shared" si="239"/>
        <v>-0.53175770137598022</v>
      </c>
      <c r="M1295" s="228">
        <f t="shared" si="237"/>
        <v>0.53175770137598022</v>
      </c>
      <c r="N1295" s="229">
        <f t="shared" si="238"/>
        <v>2.4761427567040251</v>
      </c>
      <c r="O1295" s="229">
        <f t="shared" ref="O1295:O1358" si="246">IF(K1294+I1295-$U$14&gt;0,K1294+I1295-$U$14,0)</f>
        <v>0</v>
      </c>
      <c r="P1295" s="229">
        <f t="shared" ref="P1295:P1358" si="247">+IF(N1295&gt;0,(-1)*N1295,O1295)</f>
        <v>-2.4761427567040251</v>
      </c>
      <c r="Q1295" s="230">
        <f t="shared" si="241"/>
        <v>0</v>
      </c>
      <c r="R1295" s="231">
        <f t="shared" si="242"/>
        <v>66.355287315267631</v>
      </c>
      <c r="S1295" s="3"/>
      <c r="T1295" s="3"/>
      <c r="U1295" s="3"/>
      <c r="V1295" s="3"/>
      <c r="W1295" s="233">
        <f t="shared" ref="W1295:W1358" si="248">+DATE(B1295,C1295,D1295)</f>
        <v>40364</v>
      </c>
    </row>
    <row r="1296" spans="1:23" s="234" customFormat="1" x14ac:dyDescent="0.25">
      <c r="A1296" s="3"/>
      <c r="B1296" s="218">
        <f>+Datos!B1287</f>
        <v>2010</v>
      </c>
      <c r="C1296" s="219">
        <f>+Datos!C1287</f>
        <v>7</v>
      </c>
      <c r="D1296" s="220">
        <f>+Datos!D1287</f>
        <v>6</v>
      </c>
      <c r="E1296" s="221">
        <f>+Datos!E1287</f>
        <v>3.4200000799999999</v>
      </c>
      <c r="F1296" s="222">
        <f>+Datos!F1288</f>
        <v>3.0164368465879297</v>
      </c>
      <c r="G1296" s="223">
        <f>+Datos!G1287</f>
        <v>1</v>
      </c>
      <c r="H1296" s="224">
        <f t="shared" si="243"/>
        <v>3.0164368465879297</v>
      </c>
      <c r="I1296" s="225">
        <f t="shared" si="244"/>
        <v>0.40356323341207023</v>
      </c>
      <c r="J1296" s="226">
        <f t="shared" si="245"/>
        <v>33.077032366861523</v>
      </c>
      <c r="K1296" s="227">
        <f t="shared" si="240"/>
        <v>66.758850548679703</v>
      </c>
      <c r="L1296" s="226">
        <f t="shared" si="239"/>
        <v>0.40356323341207201</v>
      </c>
      <c r="M1296" s="228">
        <f t="shared" ref="M1296:M1359" si="249">IF(I1296&gt;=0,+H1296,+E1296+ABS(L1296))</f>
        <v>3.0164368465879297</v>
      </c>
      <c r="N1296" s="229">
        <f t="shared" ref="N1296:N1359" si="250">+H1296-M1296</f>
        <v>0</v>
      </c>
      <c r="O1296" s="229">
        <f t="shared" si="246"/>
        <v>0</v>
      </c>
      <c r="P1296" s="229">
        <f t="shared" si="247"/>
        <v>0</v>
      </c>
      <c r="Q1296" s="230">
        <f t="shared" si="241"/>
        <v>0</v>
      </c>
      <c r="R1296" s="231">
        <f t="shared" si="242"/>
        <v>66.758850548679703</v>
      </c>
      <c r="S1296" s="3"/>
      <c r="T1296" s="3"/>
      <c r="U1296" s="3"/>
      <c r="V1296" s="3"/>
      <c r="W1296" s="233">
        <f t="shared" si="248"/>
        <v>40365</v>
      </c>
    </row>
    <row r="1297" spans="1:23" s="234" customFormat="1" x14ac:dyDescent="0.25">
      <c r="A1297" s="3"/>
      <c r="B1297" s="218">
        <f>+Datos!B1288</f>
        <v>2010</v>
      </c>
      <c r="C1297" s="219">
        <f>+Datos!C1288</f>
        <v>7</v>
      </c>
      <c r="D1297" s="220">
        <f>+Datos!D1288</f>
        <v>7</v>
      </c>
      <c r="E1297" s="221">
        <f>+Datos!E1288</f>
        <v>0</v>
      </c>
      <c r="F1297" s="222">
        <f>+Datos!F1289</f>
        <v>3.0254522904348815</v>
      </c>
      <c r="G1297" s="223">
        <f>+Datos!G1288</f>
        <v>1</v>
      </c>
      <c r="H1297" s="224">
        <f t="shared" si="243"/>
        <v>3.0254522904348815</v>
      </c>
      <c r="I1297" s="225">
        <f t="shared" si="244"/>
        <v>-3.0254522904348815</v>
      </c>
      <c r="J1297" s="226">
        <f t="shared" si="245"/>
        <v>32.544261678133346</v>
      </c>
      <c r="K1297" s="227">
        <f t="shared" si="240"/>
        <v>66.226079859951525</v>
      </c>
      <c r="L1297" s="226">
        <f t="shared" ref="L1297:L1360" si="251">+K1297-K1296</f>
        <v>-0.53277068872817779</v>
      </c>
      <c r="M1297" s="228">
        <f t="shared" si="249"/>
        <v>0.53277068872817779</v>
      </c>
      <c r="N1297" s="229">
        <f t="shared" si="250"/>
        <v>2.4926816017067037</v>
      </c>
      <c r="O1297" s="229">
        <f t="shared" si="246"/>
        <v>0</v>
      </c>
      <c r="P1297" s="229">
        <f t="shared" si="247"/>
        <v>-2.4926816017067037</v>
      </c>
      <c r="Q1297" s="230">
        <f t="shared" si="241"/>
        <v>0</v>
      </c>
      <c r="R1297" s="231">
        <f t="shared" si="242"/>
        <v>66.226079859951525</v>
      </c>
      <c r="S1297" s="3"/>
      <c r="T1297" s="3"/>
      <c r="U1297" s="3"/>
      <c r="V1297" s="3"/>
      <c r="W1297" s="233">
        <f t="shared" si="248"/>
        <v>40366</v>
      </c>
    </row>
    <row r="1298" spans="1:23" s="234" customFormat="1" x14ac:dyDescent="0.25">
      <c r="A1298" s="3"/>
      <c r="B1298" s="218">
        <f>+Datos!B1289</f>
        <v>2010</v>
      </c>
      <c r="C1298" s="219">
        <f>+Datos!C1289</f>
        <v>7</v>
      </c>
      <c r="D1298" s="220">
        <f>+Datos!D1289</f>
        <v>8</v>
      </c>
      <c r="E1298" s="221">
        <f>+Datos!E1289</f>
        <v>0</v>
      </c>
      <c r="F1298" s="222">
        <f>+Datos!F1290</f>
        <v>3.0349446238768012</v>
      </c>
      <c r="G1298" s="223">
        <f>+Datos!G1289</f>
        <v>1</v>
      </c>
      <c r="H1298" s="224">
        <f t="shared" si="243"/>
        <v>3.0349446238768012</v>
      </c>
      <c r="I1298" s="225">
        <f t="shared" si="244"/>
        <v>-3.0349446238768012</v>
      </c>
      <c r="J1298" s="226">
        <f t="shared" si="245"/>
        <v>32.018441027818611</v>
      </c>
      <c r="K1298" s="227">
        <f t="shared" si="240"/>
        <v>65.700259209636783</v>
      </c>
      <c r="L1298" s="226">
        <f t="shared" si="251"/>
        <v>-0.52582065031474201</v>
      </c>
      <c r="M1298" s="228">
        <f t="shared" si="249"/>
        <v>0.52582065031474201</v>
      </c>
      <c r="N1298" s="229">
        <f t="shared" si="250"/>
        <v>2.5091239735620592</v>
      </c>
      <c r="O1298" s="229">
        <f t="shared" si="246"/>
        <v>0</v>
      </c>
      <c r="P1298" s="229">
        <f t="shared" si="247"/>
        <v>-2.5091239735620592</v>
      </c>
      <c r="Q1298" s="230">
        <f t="shared" si="241"/>
        <v>0</v>
      </c>
      <c r="R1298" s="231">
        <f t="shared" si="242"/>
        <v>65.700259209636783</v>
      </c>
      <c r="S1298" s="3"/>
      <c r="T1298" s="3"/>
      <c r="U1298" s="3"/>
      <c r="V1298" s="3"/>
      <c r="W1298" s="233">
        <f t="shared" si="248"/>
        <v>40367</v>
      </c>
    </row>
    <row r="1299" spans="1:23" s="234" customFormat="1" x14ac:dyDescent="0.25">
      <c r="A1299" s="3"/>
      <c r="B1299" s="218">
        <f>+Datos!B1290</f>
        <v>2010</v>
      </c>
      <c r="C1299" s="219">
        <f>+Datos!C1290</f>
        <v>7</v>
      </c>
      <c r="D1299" s="220">
        <f>+Datos!D1290</f>
        <v>9</v>
      </c>
      <c r="E1299" s="221">
        <f>+Datos!E1290</f>
        <v>0</v>
      </c>
      <c r="F1299" s="222">
        <f>+Datos!F1291</f>
        <v>3.0449115635600004</v>
      </c>
      <c r="G1299" s="223">
        <f>+Datos!G1290</f>
        <v>1</v>
      </c>
      <c r="H1299" s="224">
        <f t="shared" si="243"/>
        <v>3.0449115635600004</v>
      </c>
      <c r="I1299" s="225">
        <f t="shared" si="244"/>
        <v>-3.0449115635600004</v>
      </c>
      <c r="J1299" s="226">
        <f t="shared" si="245"/>
        <v>31.499431028926185</v>
      </c>
      <c r="K1299" s="227">
        <f t="shared" si="240"/>
        <v>65.181249210744369</v>
      </c>
      <c r="L1299" s="226">
        <f t="shared" si="251"/>
        <v>-0.51900999889241461</v>
      </c>
      <c r="M1299" s="228">
        <f t="shared" si="249"/>
        <v>0.51900999889241461</v>
      </c>
      <c r="N1299" s="229">
        <f t="shared" si="250"/>
        <v>2.5259015646675858</v>
      </c>
      <c r="O1299" s="229">
        <f t="shared" si="246"/>
        <v>0</v>
      </c>
      <c r="P1299" s="229">
        <f t="shared" si="247"/>
        <v>-2.5259015646675858</v>
      </c>
      <c r="Q1299" s="230">
        <f t="shared" si="241"/>
        <v>0</v>
      </c>
      <c r="R1299" s="231">
        <f t="shared" si="242"/>
        <v>65.181249210744369</v>
      </c>
      <c r="S1299" s="3"/>
      <c r="T1299" s="3"/>
      <c r="U1299" s="3"/>
      <c r="V1299" s="3"/>
      <c r="W1299" s="233">
        <f t="shared" si="248"/>
        <v>40368</v>
      </c>
    </row>
    <row r="1300" spans="1:23" s="234" customFormat="1" x14ac:dyDescent="0.25">
      <c r="A1300" s="3"/>
      <c r="B1300" s="218">
        <f>+Datos!B1291</f>
        <v>2010</v>
      </c>
      <c r="C1300" s="219">
        <f>+Datos!C1291</f>
        <v>7</v>
      </c>
      <c r="D1300" s="220">
        <f>+Datos!D1291</f>
        <v>10</v>
      </c>
      <c r="E1300" s="221">
        <f>+Datos!E1291</f>
        <v>0</v>
      </c>
      <c r="F1300" s="222">
        <f>+Datos!F1292</f>
        <v>3.0553507085211407</v>
      </c>
      <c r="G1300" s="223">
        <f>+Datos!G1291</f>
        <v>1</v>
      </c>
      <c r="H1300" s="224">
        <f t="shared" si="243"/>
        <v>3.0553507085211407</v>
      </c>
      <c r="I1300" s="225">
        <f t="shared" si="244"/>
        <v>-3.0553507085211407</v>
      </c>
      <c r="J1300" s="226">
        <f t="shared" si="245"/>
        <v>30.987097825332182</v>
      </c>
      <c r="K1300" s="227">
        <f t="shared" si="240"/>
        <v>64.668916007150358</v>
      </c>
      <c r="L1300" s="226">
        <f t="shared" si="251"/>
        <v>-0.51233320359401091</v>
      </c>
      <c r="M1300" s="228">
        <f t="shared" si="249"/>
        <v>0.51233320359401091</v>
      </c>
      <c r="N1300" s="229">
        <f t="shared" si="250"/>
        <v>2.5430175049271297</v>
      </c>
      <c r="O1300" s="229">
        <f t="shared" si="246"/>
        <v>0</v>
      </c>
      <c r="P1300" s="229">
        <f t="shared" si="247"/>
        <v>-2.5430175049271297</v>
      </c>
      <c r="Q1300" s="230">
        <f t="shared" si="241"/>
        <v>0</v>
      </c>
      <c r="R1300" s="231">
        <f t="shared" si="242"/>
        <v>64.668916007150358</v>
      </c>
      <c r="S1300" s="3"/>
      <c r="T1300" s="3"/>
      <c r="U1300" s="3"/>
      <c r="V1300" s="3"/>
      <c r="W1300" s="233">
        <f t="shared" si="248"/>
        <v>40369</v>
      </c>
    </row>
    <row r="1301" spans="1:23" s="234" customFormat="1" x14ac:dyDescent="0.25">
      <c r="A1301" s="3"/>
      <c r="B1301" s="218">
        <f>+Datos!B1292</f>
        <v>2010</v>
      </c>
      <c r="C1301" s="219">
        <f>+Datos!C1292</f>
        <v>7</v>
      </c>
      <c r="D1301" s="220">
        <f>+Datos!D1292</f>
        <v>11</v>
      </c>
      <c r="E1301" s="221">
        <f>+Datos!E1292</f>
        <v>0</v>
      </c>
      <c r="F1301" s="222">
        <f>+Datos!F1293</f>
        <v>3.0662595401872657</v>
      </c>
      <c r="G1301" s="223">
        <f>+Datos!G1292</f>
        <v>1</v>
      </c>
      <c r="H1301" s="224">
        <f t="shared" si="243"/>
        <v>3.0662595401872657</v>
      </c>
      <c r="I1301" s="225">
        <f t="shared" si="244"/>
        <v>-3.0662595401872657</v>
      </c>
      <c r="J1301" s="226">
        <f t="shared" si="245"/>
        <v>30.481312922180496</v>
      </c>
      <c r="K1301" s="227">
        <f t="shared" si="240"/>
        <v>64.16313110399868</v>
      </c>
      <c r="L1301" s="226">
        <f t="shared" si="251"/>
        <v>-0.50578490315167812</v>
      </c>
      <c r="M1301" s="228">
        <f t="shared" si="249"/>
        <v>0.50578490315167812</v>
      </c>
      <c r="N1301" s="229">
        <f t="shared" si="250"/>
        <v>2.5604746370355875</v>
      </c>
      <c r="O1301" s="229">
        <f t="shared" si="246"/>
        <v>0</v>
      </c>
      <c r="P1301" s="229">
        <f t="shared" si="247"/>
        <v>-2.5604746370355875</v>
      </c>
      <c r="Q1301" s="230">
        <f t="shared" si="241"/>
        <v>0</v>
      </c>
      <c r="R1301" s="231">
        <f t="shared" si="242"/>
        <v>64.16313110399868</v>
      </c>
      <c r="S1301" s="3"/>
      <c r="T1301" s="3"/>
      <c r="U1301" s="3"/>
      <c r="V1301" s="3"/>
      <c r="W1301" s="233">
        <f t="shared" si="248"/>
        <v>40370</v>
      </c>
    </row>
    <row r="1302" spans="1:23" s="234" customFormat="1" x14ac:dyDescent="0.25">
      <c r="A1302" s="3"/>
      <c r="B1302" s="218">
        <f>+Datos!B1293</f>
        <v>2010</v>
      </c>
      <c r="C1302" s="219">
        <f>+Datos!C1293</f>
        <v>7</v>
      </c>
      <c r="D1302" s="220">
        <f>+Datos!D1293</f>
        <v>12</v>
      </c>
      <c r="E1302" s="221">
        <f>+Datos!E1293</f>
        <v>0</v>
      </c>
      <c r="F1302" s="222">
        <f>+Datos!F1294</f>
        <v>3.0776354223757831</v>
      </c>
      <c r="G1302" s="223">
        <f>+Datos!G1293</f>
        <v>1</v>
      </c>
      <c r="H1302" s="224">
        <f t="shared" si="243"/>
        <v>3.0776354223757831</v>
      </c>
      <c r="I1302" s="225">
        <f t="shared" si="244"/>
        <v>-3.0776354223757831</v>
      </c>
      <c r="J1302" s="226">
        <f t="shared" si="245"/>
        <v>29.981953020117864</v>
      </c>
      <c r="K1302" s="227">
        <f t="shared" si="240"/>
        <v>63.663771201936044</v>
      </c>
      <c r="L1302" s="226">
        <f t="shared" si="251"/>
        <v>-0.49935990206263625</v>
      </c>
      <c r="M1302" s="228">
        <f t="shared" si="249"/>
        <v>0.49935990206263625</v>
      </c>
      <c r="N1302" s="229">
        <f t="shared" si="250"/>
        <v>2.5782755203131469</v>
      </c>
      <c r="O1302" s="229">
        <f t="shared" si="246"/>
        <v>0</v>
      </c>
      <c r="P1302" s="229">
        <f t="shared" si="247"/>
        <v>-2.5782755203131469</v>
      </c>
      <c r="Q1302" s="230">
        <f t="shared" si="241"/>
        <v>0</v>
      </c>
      <c r="R1302" s="231">
        <f t="shared" si="242"/>
        <v>63.663771201936044</v>
      </c>
      <c r="S1302" s="3"/>
      <c r="T1302" s="3"/>
      <c r="U1302" s="3"/>
      <c r="V1302" s="3"/>
      <c r="W1302" s="233">
        <f t="shared" si="248"/>
        <v>40371</v>
      </c>
    </row>
    <row r="1303" spans="1:23" s="234" customFormat="1" x14ac:dyDescent="0.25">
      <c r="A1303" s="3"/>
      <c r="B1303" s="218">
        <f>+Datos!B1294</f>
        <v>2010</v>
      </c>
      <c r="C1303" s="219">
        <f>+Datos!C1294</f>
        <v>7</v>
      </c>
      <c r="D1303" s="220">
        <f>+Datos!D1294</f>
        <v>13</v>
      </c>
      <c r="E1303" s="221">
        <f>+Datos!E1294</f>
        <v>0</v>
      </c>
      <c r="F1303" s="222">
        <f>+Datos!F1295</f>
        <v>3.0894756012944757</v>
      </c>
      <c r="G1303" s="223">
        <f>+Datos!G1294</f>
        <v>1</v>
      </c>
      <c r="H1303" s="224">
        <f t="shared" si="243"/>
        <v>3.0894756012944757</v>
      </c>
      <c r="I1303" s="225">
        <f t="shared" si="244"/>
        <v>-3.0894756012944757</v>
      </c>
      <c r="J1303" s="226">
        <f t="shared" si="245"/>
        <v>29.488899853186478</v>
      </c>
      <c r="K1303" s="227">
        <f t="shared" si="240"/>
        <v>63.170718035004654</v>
      </c>
      <c r="L1303" s="226">
        <f t="shared" si="251"/>
        <v>-0.49305316693138934</v>
      </c>
      <c r="M1303" s="228">
        <f t="shared" si="249"/>
        <v>0.49305316693138934</v>
      </c>
      <c r="N1303" s="229">
        <f t="shared" si="250"/>
        <v>2.5964224343630864</v>
      </c>
      <c r="O1303" s="229">
        <f t="shared" si="246"/>
        <v>0</v>
      </c>
      <c r="P1303" s="229">
        <f t="shared" si="247"/>
        <v>-2.5964224343630864</v>
      </c>
      <c r="Q1303" s="230">
        <f t="shared" si="241"/>
        <v>0</v>
      </c>
      <c r="R1303" s="231">
        <f t="shared" si="242"/>
        <v>63.170718035004654</v>
      </c>
      <c r="S1303" s="3"/>
      <c r="T1303" s="3"/>
      <c r="U1303" s="3"/>
      <c r="V1303" s="3"/>
      <c r="W1303" s="233">
        <f t="shared" si="248"/>
        <v>40372</v>
      </c>
    </row>
    <row r="1304" spans="1:23" s="234" customFormat="1" x14ac:dyDescent="0.25">
      <c r="A1304" s="3"/>
      <c r="B1304" s="218">
        <f>+Datos!B1295</f>
        <v>2010</v>
      </c>
      <c r="C1304" s="219">
        <f>+Datos!C1295</f>
        <v>7</v>
      </c>
      <c r="D1304" s="220">
        <f>+Datos!D1295</f>
        <v>14</v>
      </c>
      <c r="E1304" s="221">
        <f>+Datos!E1295</f>
        <v>0</v>
      </c>
      <c r="F1304" s="222">
        <f>+Datos!F1296</f>
        <v>3.1017772055414761</v>
      </c>
      <c r="G1304" s="223">
        <f>+Datos!G1295</f>
        <v>1</v>
      </c>
      <c r="H1304" s="224">
        <f t="shared" si="243"/>
        <v>3.1017772055414761</v>
      </c>
      <c r="I1304" s="225">
        <f t="shared" si="244"/>
        <v>-3.1017772055414761</v>
      </c>
      <c r="J1304" s="226">
        <f t="shared" si="245"/>
        <v>29.002040030206967</v>
      </c>
      <c r="K1304" s="227">
        <f t="shared" si="240"/>
        <v>62.683858212025143</v>
      </c>
      <c r="L1304" s="226">
        <f t="shared" si="251"/>
        <v>-0.48685982297951114</v>
      </c>
      <c r="M1304" s="228">
        <f t="shared" si="249"/>
        <v>0.48685982297951114</v>
      </c>
      <c r="N1304" s="229">
        <f t="shared" si="250"/>
        <v>2.6149173825619649</v>
      </c>
      <c r="O1304" s="229">
        <f t="shared" si="246"/>
        <v>0</v>
      </c>
      <c r="P1304" s="229">
        <f t="shared" si="247"/>
        <v>-2.6149173825619649</v>
      </c>
      <c r="Q1304" s="230">
        <f t="shared" si="241"/>
        <v>0</v>
      </c>
      <c r="R1304" s="231">
        <f t="shared" si="242"/>
        <v>62.683858212025143</v>
      </c>
      <c r="S1304" s="3"/>
      <c r="T1304" s="3"/>
      <c r="U1304" s="3"/>
      <c r="V1304" s="3"/>
      <c r="W1304" s="233">
        <f t="shared" si="248"/>
        <v>40373</v>
      </c>
    </row>
    <row r="1305" spans="1:23" s="234" customFormat="1" x14ac:dyDescent="0.25">
      <c r="A1305" s="3"/>
      <c r="B1305" s="218">
        <f>+Datos!B1296</f>
        <v>2010</v>
      </c>
      <c r="C1305" s="219">
        <f>+Datos!C1296</f>
        <v>7</v>
      </c>
      <c r="D1305" s="220">
        <f>+Datos!D1296</f>
        <v>15</v>
      </c>
      <c r="E1305" s="221">
        <f>+Datos!E1296</f>
        <v>0</v>
      </c>
      <c r="F1305" s="222">
        <f>+Datos!F1297</f>
        <v>3.1145372461053058</v>
      </c>
      <c r="G1305" s="223">
        <f>+Datos!G1296</f>
        <v>1</v>
      </c>
      <c r="H1305" s="224">
        <f t="shared" si="243"/>
        <v>3.1145372461053058</v>
      </c>
      <c r="I1305" s="225">
        <f t="shared" si="244"/>
        <v>-3.1145372461053058</v>
      </c>
      <c r="J1305" s="226">
        <f t="shared" si="245"/>
        <v>28.521264879494055</v>
      </c>
      <c r="K1305" s="227">
        <f t="shared" si="240"/>
        <v>62.203083061312235</v>
      </c>
      <c r="L1305" s="226">
        <f t="shared" si="251"/>
        <v>-0.48077515071290833</v>
      </c>
      <c r="M1305" s="228">
        <f t="shared" si="249"/>
        <v>0.48077515071290833</v>
      </c>
      <c r="N1305" s="229">
        <f t="shared" si="250"/>
        <v>2.6337620953923975</v>
      </c>
      <c r="O1305" s="229">
        <f t="shared" si="246"/>
        <v>0</v>
      </c>
      <c r="P1305" s="229">
        <f t="shared" si="247"/>
        <v>-2.6337620953923975</v>
      </c>
      <c r="Q1305" s="230">
        <f t="shared" si="241"/>
        <v>0</v>
      </c>
      <c r="R1305" s="231">
        <f t="shared" si="242"/>
        <v>62.203083061312235</v>
      </c>
      <c r="S1305" s="3"/>
      <c r="T1305" s="3"/>
      <c r="U1305" s="3"/>
      <c r="V1305" s="3"/>
      <c r="W1305" s="233">
        <f t="shared" si="248"/>
        <v>40374</v>
      </c>
    </row>
    <row r="1306" spans="1:23" s="234" customFormat="1" x14ac:dyDescent="0.25">
      <c r="A1306" s="3"/>
      <c r="B1306" s="218">
        <f>+Datos!B1297</f>
        <v>2010</v>
      </c>
      <c r="C1306" s="219">
        <f>+Datos!C1297</f>
        <v>7</v>
      </c>
      <c r="D1306" s="220">
        <f>+Datos!D1297</f>
        <v>16</v>
      </c>
      <c r="E1306" s="221">
        <f>+Datos!E1297</f>
        <v>0</v>
      </c>
      <c r="F1306" s="222">
        <f>+Datos!F1298</f>
        <v>3.1277526163648437</v>
      </c>
      <c r="G1306" s="223">
        <f>+Datos!G1297</f>
        <v>1</v>
      </c>
      <c r="H1306" s="224">
        <f t="shared" si="243"/>
        <v>3.1277526163648437</v>
      </c>
      <c r="I1306" s="225">
        <f t="shared" si="244"/>
        <v>-3.1277526163648437</v>
      </c>
      <c r="J1306" s="226">
        <f t="shared" si="245"/>
        <v>28.046470296756581</v>
      </c>
      <c r="K1306" s="227">
        <f t="shared" si="240"/>
        <v>61.728288478574761</v>
      </c>
      <c r="L1306" s="226">
        <f t="shared" si="251"/>
        <v>-0.47479458273747355</v>
      </c>
      <c r="M1306" s="228">
        <f t="shared" si="249"/>
        <v>0.47479458273747355</v>
      </c>
      <c r="N1306" s="229">
        <f t="shared" si="250"/>
        <v>2.6529580336273701</v>
      </c>
      <c r="O1306" s="229">
        <f t="shared" si="246"/>
        <v>0</v>
      </c>
      <c r="P1306" s="229">
        <f t="shared" si="247"/>
        <v>-2.6529580336273701</v>
      </c>
      <c r="Q1306" s="230">
        <f t="shared" si="241"/>
        <v>0</v>
      </c>
      <c r="R1306" s="231">
        <f t="shared" si="242"/>
        <v>61.728288478574761</v>
      </c>
      <c r="S1306" s="3"/>
      <c r="T1306" s="3"/>
      <c r="U1306" s="3"/>
      <c r="V1306" s="3"/>
      <c r="W1306" s="233">
        <f t="shared" si="248"/>
        <v>40375</v>
      </c>
    </row>
    <row r="1307" spans="1:23" s="234" customFormat="1" x14ac:dyDescent="0.25">
      <c r="A1307" s="3"/>
      <c r="B1307" s="218">
        <f>+Datos!B1298</f>
        <v>2010</v>
      </c>
      <c r="C1307" s="219">
        <f>+Datos!C1298</f>
        <v>7</v>
      </c>
      <c r="D1307" s="220">
        <f>+Datos!D1298</f>
        <v>17</v>
      </c>
      <c r="E1307" s="221">
        <f>+Datos!E1298</f>
        <v>0</v>
      </c>
      <c r="F1307" s="222">
        <f>+Datos!F1299</f>
        <v>3.1414200920893363</v>
      </c>
      <c r="G1307" s="223">
        <f>+Datos!G1298</f>
        <v>1</v>
      </c>
      <c r="H1307" s="224">
        <f t="shared" si="243"/>
        <v>3.1414200920893363</v>
      </c>
      <c r="I1307" s="225">
        <f t="shared" si="244"/>
        <v>-3.1414200920893363</v>
      </c>
      <c r="J1307" s="226">
        <f t="shared" si="245"/>
        <v>27.577556596042566</v>
      </c>
      <c r="K1307" s="227">
        <f t="shared" si="240"/>
        <v>61.259374777860742</v>
      </c>
      <c r="L1307" s="226">
        <f t="shared" si="251"/>
        <v>-0.46891370071401894</v>
      </c>
      <c r="M1307" s="228">
        <f t="shared" si="249"/>
        <v>0.46891370071401894</v>
      </c>
      <c r="N1307" s="229">
        <f t="shared" si="250"/>
        <v>2.6725063913753173</v>
      </c>
      <c r="O1307" s="229">
        <f t="shared" si="246"/>
        <v>0</v>
      </c>
      <c r="P1307" s="229">
        <f t="shared" si="247"/>
        <v>-2.6725063913753173</v>
      </c>
      <c r="Q1307" s="230">
        <f t="shared" si="241"/>
        <v>0</v>
      </c>
      <c r="R1307" s="231">
        <f t="shared" si="242"/>
        <v>61.259374777860742</v>
      </c>
      <c r="S1307" s="3"/>
      <c r="T1307" s="3"/>
      <c r="U1307" s="3"/>
      <c r="V1307" s="3"/>
      <c r="W1307" s="233">
        <f t="shared" si="248"/>
        <v>40376</v>
      </c>
    </row>
    <row r="1308" spans="1:23" s="234" customFormat="1" x14ac:dyDescent="0.25">
      <c r="A1308" s="3"/>
      <c r="B1308" s="218">
        <f>+Datos!B1299</f>
        <v>2010</v>
      </c>
      <c r="C1308" s="219">
        <f>+Datos!C1299</f>
        <v>7</v>
      </c>
      <c r="D1308" s="220">
        <f>+Datos!D1299</f>
        <v>18</v>
      </c>
      <c r="E1308" s="221">
        <f>+Datos!E1299</f>
        <v>0</v>
      </c>
      <c r="F1308" s="222">
        <f>+Datos!F1300</f>
        <v>3.1555363314383942</v>
      </c>
      <c r="G1308" s="223">
        <f>+Datos!G1299</f>
        <v>1</v>
      </c>
      <c r="H1308" s="224">
        <f t="shared" si="243"/>
        <v>3.1555363314383942</v>
      </c>
      <c r="I1308" s="225">
        <f t="shared" si="244"/>
        <v>-3.1555363314383942</v>
      </c>
      <c r="J1308" s="226">
        <f t="shared" si="245"/>
        <v>27.114428363598968</v>
      </c>
      <c r="K1308" s="227">
        <f t="shared" si="240"/>
        <v>60.796246545417148</v>
      </c>
      <c r="L1308" s="226">
        <f t="shared" si="251"/>
        <v>-0.46312823244359436</v>
      </c>
      <c r="M1308" s="228">
        <f t="shared" si="249"/>
        <v>0.46312823244359436</v>
      </c>
      <c r="N1308" s="229">
        <f t="shared" si="250"/>
        <v>2.6924080989947998</v>
      </c>
      <c r="O1308" s="229">
        <f t="shared" si="246"/>
        <v>0</v>
      </c>
      <c r="P1308" s="229">
        <f t="shared" si="247"/>
        <v>-2.6924080989947998</v>
      </c>
      <c r="Q1308" s="230">
        <f t="shared" si="241"/>
        <v>0</v>
      </c>
      <c r="R1308" s="231">
        <f t="shared" si="242"/>
        <v>60.796246545417148</v>
      </c>
      <c r="S1308" s="3"/>
      <c r="T1308" s="3"/>
      <c r="U1308" s="3"/>
      <c r="V1308" s="3"/>
      <c r="W1308" s="233">
        <f t="shared" si="248"/>
        <v>40377</v>
      </c>
    </row>
    <row r="1309" spans="1:23" s="234" customFormat="1" x14ac:dyDescent="0.25">
      <c r="A1309" s="3"/>
      <c r="B1309" s="218">
        <f>+Datos!B1300</f>
        <v>2010</v>
      </c>
      <c r="C1309" s="219">
        <f>+Datos!C1300</f>
        <v>7</v>
      </c>
      <c r="D1309" s="220">
        <f>+Datos!D1300</f>
        <v>19</v>
      </c>
      <c r="E1309" s="221">
        <f>+Datos!E1300</f>
        <v>0</v>
      </c>
      <c r="F1309" s="222">
        <f>+Datos!F1301</f>
        <v>3.1700978749620066</v>
      </c>
      <c r="G1309" s="223">
        <f>+Datos!G1300</f>
        <v>1</v>
      </c>
      <c r="H1309" s="224">
        <f t="shared" si="243"/>
        <v>3.1700978749620066</v>
      </c>
      <c r="I1309" s="225">
        <f t="shared" si="244"/>
        <v>-3.1700978749620066</v>
      </c>
      <c r="J1309" s="226">
        <f t="shared" si="245"/>
        <v>26.656994314524283</v>
      </c>
      <c r="K1309" s="227">
        <f t="shared" si="240"/>
        <v>60.338812496342463</v>
      </c>
      <c r="L1309" s="226">
        <f t="shared" si="251"/>
        <v>-0.45743404907468488</v>
      </c>
      <c r="M1309" s="228">
        <f t="shared" si="249"/>
        <v>0.45743404907468488</v>
      </c>
      <c r="N1309" s="229">
        <f t="shared" si="250"/>
        <v>2.7126638258873217</v>
      </c>
      <c r="O1309" s="229">
        <f t="shared" si="246"/>
        <v>0</v>
      </c>
      <c r="P1309" s="229">
        <f t="shared" si="247"/>
        <v>-2.7126638258873217</v>
      </c>
      <c r="Q1309" s="230">
        <f t="shared" si="241"/>
        <v>0</v>
      </c>
      <c r="R1309" s="231">
        <f t="shared" si="242"/>
        <v>60.338812496342463</v>
      </c>
      <c r="S1309" s="3"/>
      <c r="T1309" s="3"/>
      <c r="U1309" s="3"/>
      <c r="V1309" s="3"/>
      <c r="W1309" s="233">
        <f t="shared" si="248"/>
        <v>40378</v>
      </c>
    </row>
    <row r="1310" spans="1:23" s="234" customFormat="1" x14ac:dyDescent="0.25">
      <c r="A1310" s="3"/>
      <c r="B1310" s="218">
        <f>+Datos!B1301</f>
        <v>2010</v>
      </c>
      <c r="C1310" s="219">
        <f>+Datos!C1301</f>
        <v>7</v>
      </c>
      <c r="D1310" s="220">
        <f>+Datos!D1301</f>
        <v>20</v>
      </c>
      <c r="E1310" s="221">
        <f>+Datos!E1301</f>
        <v>0</v>
      </c>
      <c r="F1310" s="222">
        <f>+Datos!F1302</f>
        <v>3.1851011456005192</v>
      </c>
      <c r="G1310" s="223">
        <f>+Datos!G1301</f>
        <v>1</v>
      </c>
      <c r="H1310" s="224">
        <f t="shared" si="243"/>
        <v>3.1851011456005192</v>
      </c>
      <c r="I1310" s="225">
        <f t="shared" si="244"/>
        <v>-3.1851011456005192</v>
      </c>
      <c r="J1310" s="226">
        <f t="shared" si="245"/>
        <v>26.205167152100689</v>
      </c>
      <c r="K1310" s="227">
        <f t="shared" si="240"/>
        <v>59.886985333918872</v>
      </c>
      <c r="L1310" s="226">
        <f t="shared" si="251"/>
        <v>-0.45182716242359078</v>
      </c>
      <c r="M1310" s="228">
        <f t="shared" si="249"/>
        <v>0.45182716242359078</v>
      </c>
      <c r="N1310" s="229">
        <f t="shared" si="250"/>
        <v>2.7332739831769284</v>
      </c>
      <c r="O1310" s="229">
        <f t="shared" si="246"/>
        <v>0</v>
      </c>
      <c r="P1310" s="229">
        <f t="shared" si="247"/>
        <v>-2.7332739831769284</v>
      </c>
      <c r="Q1310" s="230">
        <f t="shared" si="241"/>
        <v>0</v>
      </c>
      <c r="R1310" s="231">
        <f t="shared" si="242"/>
        <v>59.886985333918872</v>
      </c>
      <c r="S1310" s="3"/>
      <c r="T1310" s="3"/>
      <c r="U1310" s="3"/>
      <c r="V1310" s="3"/>
      <c r="W1310" s="233">
        <f t="shared" si="248"/>
        <v>40379</v>
      </c>
    </row>
    <row r="1311" spans="1:23" s="234" customFormat="1" x14ac:dyDescent="0.25">
      <c r="A1311" s="3"/>
      <c r="B1311" s="218">
        <f>+Datos!B1302</f>
        <v>2010</v>
      </c>
      <c r="C1311" s="219">
        <f>+Datos!C1302</f>
        <v>7</v>
      </c>
      <c r="D1311" s="220">
        <f>+Datos!D1302</f>
        <v>21</v>
      </c>
      <c r="E1311" s="221">
        <f>+Datos!E1302</f>
        <v>0</v>
      </c>
      <c r="F1311" s="222">
        <f>+Datos!F1303</f>
        <v>3.2005424486846579</v>
      </c>
      <c r="G1311" s="223">
        <f>+Datos!G1302</f>
        <v>1</v>
      </c>
      <c r="H1311" s="224">
        <f t="shared" si="243"/>
        <v>3.2005424486846579</v>
      </c>
      <c r="I1311" s="225">
        <f t="shared" si="244"/>
        <v>-3.2005424486846579</v>
      </c>
      <c r="J1311" s="226">
        <f t="shared" si="245"/>
        <v>25.758863429700511</v>
      </c>
      <c r="K1311" s="227">
        <f t="shared" si="240"/>
        <v>59.440681611518691</v>
      </c>
      <c r="L1311" s="226">
        <f t="shared" si="251"/>
        <v>-0.4463037224001809</v>
      </c>
      <c r="M1311" s="228">
        <f t="shared" si="249"/>
        <v>0.4463037224001809</v>
      </c>
      <c r="N1311" s="229">
        <f t="shared" si="250"/>
        <v>2.754238726284477</v>
      </c>
      <c r="O1311" s="229">
        <f t="shared" si="246"/>
        <v>0</v>
      </c>
      <c r="P1311" s="229">
        <f t="shared" si="247"/>
        <v>-2.754238726284477</v>
      </c>
      <c r="Q1311" s="230">
        <f t="shared" si="241"/>
        <v>0</v>
      </c>
      <c r="R1311" s="231">
        <f t="shared" si="242"/>
        <v>59.440681611518691</v>
      </c>
      <c r="S1311" s="3"/>
      <c r="T1311" s="3"/>
      <c r="U1311" s="3"/>
      <c r="V1311" s="3"/>
      <c r="W1311" s="233">
        <f t="shared" si="248"/>
        <v>40380</v>
      </c>
    </row>
    <row r="1312" spans="1:23" s="234" customFormat="1" x14ac:dyDescent="0.25">
      <c r="A1312" s="3"/>
      <c r="B1312" s="218">
        <f>+Datos!B1303</f>
        <v>2010</v>
      </c>
      <c r="C1312" s="219">
        <f>+Datos!C1303</f>
        <v>7</v>
      </c>
      <c r="D1312" s="220">
        <f>+Datos!D1303</f>
        <v>22</v>
      </c>
      <c r="E1312" s="221">
        <f>+Datos!E1303</f>
        <v>0</v>
      </c>
      <c r="F1312" s="222">
        <f>+Datos!F1304</f>
        <v>3.2164179719355062</v>
      </c>
      <c r="G1312" s="223">
        <f>+Datos!G1303</f>
        <v>1</v>
      </c>
      <c r="H1312" s="224">
        <f t="shared" si="243"/>
        <v>3.2164179719355062</v>
      </c>
      <c r="I1312" s="225">
        <f t="shared" si="244"/>
        <v>-3.2164179719355062</v>
      </c>
      <c r="J1312" s="226">
        <f t="shared" si="245"/>
        <v>25.318003415169915</v>
      </c>
      <c r="K1312" s="227">
        <f t="shared" si="240"/>
        <v>58.999821596988099</v>
      </c>
      <c r="L1312" s="226">
        <f t="shared" si="251"/>
        <v>-0.44086001453059254</v>
      </c>
      <c r="M1312" s="228">
        <f t="shared" si="249"/>
        <v>0.44086001453059254</v>
      </c>
      <c r="N1312" s="229">
        <f t="shared" si="250"/>
        <v>2.7755579574049136</v>
      </c>
      <c r="O1312" s="229">
        <f t="shared" si="246"/>
        <v>0</v>
      </c>
      <c r="P1312" s="229">
        <f t="shared" si="247"/>
        <v>-2.7755579574049136</v>
      </c>
      <c r="Q1312" s="230">
        <f t="shared" si="241"/>
        <v>0</v>
      </c>
      <c r="R1312" s="231">
        <f t="shared" si="242"/>
        <v>58.999821596988099</v>
      </c>
      <c r="S1312" s="3"/>
      <c r="T1312" s="3"/>
      <c r="U1312" s="3"/>
      <c r="V1312" s="3"/>
      <c r="W1312" s="233">
        <f t="shared" si="248"/>
        <v>40381</v>
      </c>
    </row>
    <row r="1313" spans="1:23" s="234" customFormat="1" x14ac:dyDescent="0.25">
      <c r="A1313" s="3"/>
      <c r="B1313" s="218">
        <f>+Datos!B1304</f>
        <v>2010</v>
      </c>
      <c r="C1313" s="219">
        <f>+Datos!C1304</f>
        <v>7</v>
      </c>
      <c r="D1313" s="220">
        <f>+Datos!D1304</f>
        <v>23</v>
      </c>
      <c r="E1313" s="221">
        <f>+Datos!E1304</f>
        <v>0</v>
      </c>
      <c r="F1313" s="222">
        <f>+Datos!F1305</f>
        <v>3.2327237854645152</v>
      </c>
      <c r="G1313" s="223">
        <f>+Datos!G1304</f>
        <v>1</v>
      </c>
      <c r="H1313" s="224">
        <f t="shared" si="243"/>
        <v>3.2327237854645152</v>
      </c>
      <c r="I1313" s="225">
        <f t="shared" si="244"/>
        <v>-3.2327237854645152</v>
      </c>
      <c r="J1313" s="226">
        <f t="shared" si="245"/>
        <v>24.882510957600314</v>
      </c>
      <c r="K1313" s="227">
        <f t="shared" si="240"/>
        <v>58.56432913941849</v>
      </c>
      <c r="L1313" s="226">
        <f t="shared" si="251"/>
        <v>-0.43549245756960886</v>
      </c>
      <c r="M1313" s="228">
        <f t="shared" si="249"/>
        <v>0.43549245756960886</v>
      </c>
      <c r="N1313" s="229">
        <f t="shared" si="250"/>
        <v>2.7972313278949064</v>
      </c>
      <c r="O1313" s="229">
        <f t="shared" si="246"/>
        <v>0</v>
      </c>
      <c r="P1313" s="229">
        <f t="shared" si="247"/>
        <v>-2.7972313278949064</v>
      </c>
      <c r="Q1313" s="230">
        <f t="shared" si="241"/>
        <v>0</v>
      </c>
      <c r="R1313" s="231">
        <f t="shared" si="242"/>
        <v>58.56432913941849</v>
      </c>
      <c r="S1313" s="3"/>
      <c r="T1313" s="3"/>
      <c r="U1313" s="3"/>
      <c r="V1313" s="3"/>
      <c r="W1313" s="233">
        <f t="shared" si="248"/>
        <v>40382</v>
      </c>
    </row>
    <row r="1314" spans="1:23" s="234" customFormat="1" x14ac:dyDescent="0.25">
      <c r="A1314" s="3"/>
      <c r="B1314" s="218">
        <f>+Datos!B1305</f>
        <v>2010</v>
      </c>
      <c r="C1314" s="219">
        <f>+Datos!C1305</f>
        <v>7</v>
      </c>
      <c r="D1314" s="220">
        <f>+Datos!D1305</f>
        <v>24</v>
      </c>
      <c r="E1314" s="221">
        <f>+Datos!E1305</f>
        <v>0</v>
      </c>
      <c r="F1314" s="222">
        <f>+Datos!F1306</f>
        <v>3.2494558417735147</v>
      </c>
      <c r="G1314" s="223">
        <f>+Datos!G1305</f>
        <v>1</v>
      </c>
      <c r="H1314" s="224">
        <f t="shared" si="243"/>
        <v>3.2494558417735147</v>
      </c>
      <c r="I1314" s="225">
        <f t="shared" si="244"/>
        <v>-3.2494558417735147</v>
      </c>
      <c r="J1314" s="226">
        <f t="shared" si="245"/>
        <v>24.45231335640571</v>
      </c>
      <c r="K1314" s="227">
        <f t="shared" si="240"/>
        <v>58.13413153822389</v>
      </c>
      <c r="L1314" s="226">
        <f t="shared" si="251"/>
        <v>-0.4301976011945996</v>
      </c>
      <c r="M1314" s="228">
        <f t="shared" si="249"/>
        <v>0.4301976011945996</v>
      </c>
      <c r="N1314" s="229">
        <f t="shared" si="250"/>
        <v>2.8192582405789151</v>
      </c>
      <c r="O1314" s="229">
        <f t="shared" si="246"/>
        <v>0</v>
      </c>
      <c r="P1314" s="229">
        <f t="shared" si="247"/>
        <v>-2.8192582405789151</v>
      </c>
      <c r="Q1314" s="230">
        <f t="shared" si="241"/>
        <v>0</v>
      </c>
      <c r="R1314" s="231">
        <f t="shared" si="242"/>
        <v>58.13413153822389</v>
      </c>
      <c r="S1314" s="3"/>
      <c r="T1314" s="3"/>
      <c r="U1314" s="3"/>
      <c r="V1314" s="3"/>
      <c r="W1314" s="233">
        <f t="shared" si="248"/>
        <v>40383</v>
      </c>
    </row>
    <row r="1315" spans="1:23" s="234" customFormat="1" x14ac:dyDescent="0.25">
      <c r="A1315" s="3"/>
      <c r="B1315" s="218">
        <f>+Datos!B1306</f>
        <v>2010</v>
      </c>
      <c r="C1315" s="219">
        <f>+Datos!C1306</f>
        <v>7</v>
      </c>
      <c r="D1315" s="220">
        <f>+Datos!D1306</f>
        <v>25</v>
      </c>
      <c r="E1315" s="221">
        <f>+Datos!E1306</f>
        <v>0</v>
      </c>
      <c r="F1315" s="222">
        <f>+Datos!F1307</f>
        <v>3.2666099757546911</v>
      </c>
      <c r="G1315" s="223">
        <f>+Datos!G1306</f>
        <v>1</v>
      </c>
      <c r="H1315" s="224">
        <f t="shared" si="243"/>
        <v>3.2666099757546911</v>
      </c>
      <c r="I1315" s="225">
        <f t="shared" si="244"/>
        <v>-3.2666099757546911</v>
      </c>
      <c r="J1315" s="226">
        <f t="shared" si="245"/>
        <v>24.027341232631375</v>
      </c>
      <c r="K1315" s="227">
        <f t="shared" si="240"/>
        <v>57.709159414449559</v>
      </c>
      <c r="L1315" s="226">
        <f t="shared" si="251"/>
        <v>-0.42497212377433158</v>
      </c>
      <c r="M1315" s="228">
        <f t="shared" si="249"/>
        <v>0.42497212377433158</v>
      </c>
      <c r="N1315" s="229">
        <f t="shared" si="250"/>
        <v>2.8416378519803596</v>
      </c>
      <c r="O1315" s="229">
        <f t="shared" si="246"/>
        <v>0</v>
      </c>
      <c r="P1315" s="229">
        <f t="shared" si="247"/>
        <v>-2.8416378519803596</v>
      </c>
      <c r="Q1315" s="230">
        <f t="shared" si="241"/>
        <v>0</v>
      </c>
      <c r="R1315" s="231">
        <f t="shared" si="242"/>
        <v>57.709159414449559</v>
      </c>
      <c r="S1315" s="3"/>
      <c r="T1315" s="3"/>
      <c r="U1315" s="3"/>
      <c r="V1315" s="3"/>
      <c r="W1315" s="233">
        <f t="shared" si="248"/>
        <v>40384</v>
      </c>
    </row>
    <row r="1316" spans="1:23" s="234" customFormat="1" x14ac:dyDescent="0.25">
      <c r="A1316" s="3"/>
      <c r="B1316" s="218">
        <f>+Datos!B1307</f>
        <v>2010</v>
      </c>
      <c r="C1316" s="219">
        <f>+Datos!C1307</f>
        <v>7</v>
      </c>
      <c r="D1316" s="220">
        <f>+Datos!D1307</f>
        <v>26</v>
      </c>
      <c r="E1316" s="221">
        <f>+Datos!E1307</f>
        <v>0</v>
      </c>
      <c r="F1316" s="222">
        <f>+Datos!F1308</f>
        <v>3.2841819046906027</v>
      </c>
      <c r="G1316" s="223">
        <f>+Datos!G1307</f>
        <v>1</v>
      </c>
      <c r="H1316" s="224">
        <f t="shared" si="243"/>
        <v>3.2841819046906027</v>
      </c>
      <c r="I1316" s="225">
        <f t="shared" si="244"/>
        <v>-3.2841819046906027</v>
      </c>
      <c r="J1316" s="226">
        <f t="shared" si="245"/>
        <v>23.607528402426464</v>
      </c>
      <c r="K1316" s="227">
        <f t="shared" si="240"/>
        <v>57.28934658424464</v>
      </c>
      <c r="L1316" s="226">
        <f t="shared" si="251"/>
        <v>-0.41981283020491844</v>
      </c>
      <c r="M1316" s="228">
        <f t="shared" si="249"/>
        <v>0.41981283020491844</v>
      </c>
      <c r="N1316" s="229">
        <f t="shared" si="250"/>
        <v>2.8643690744856842</v>
      </c>
      <c r="O1316" s="229">
        <f t="shared" si="246"/>
        <v>0</v>
      </c>
      <c r="P1316" s="229">
        <f t="shared" si="247"/>
        <v>-2.8643690744856842</v>
      </c>
      <c r="Q1316" s="230">
        <f t="shared" si="241"/>
        <v>0</v>
      </c>
      <c r="R1316" s="231">
        <f t="shared" si="242"/>
        <v>57.28934658424464</v>
      </c>
      <c r="S1316" s="3"/>
      <c r="T1316" s="3"/>
      <c r="U1316" s="3"/>
      <c r="V1316" s="3"/>
      <c r="W1316" s="233">
        <f t="shared" si="248"/>
        <v>40385</v>
      </c>
    </row>
    <row r="1317" spans="1:23" s="234" customFormat="1" x14ac:dyDescent="0.25">
      <c r="A1317" s="3"/>
      <c r="B1317" s="218">
        <f>+Datos!B1308</f>
        <v>2010</v>
      </c>
      <c r="C1317" s="219">
        <f>+Datos!C1308</f>
        <v>7</v>
      </c>
      <c r="D1317" s="220">
        <f>+Datos!D1308</f>
        <v>27</v>
      </c>
      <c r="E1317" s="221">
        <f>+Datos!E1308</f>
        <v>0</v>
      </c>
      <c r="F1317" s="222">
        <f>+Datos!F1309</f>
        <v>3.3021672282541714</v>
      </c>
      <c r="G1317" s="223">
        <f>+Datos!G1308</f>
        <v>1</v>
      </c>
      <c r="H1317" s="224">
        <f t="shared" si="243"/>
        <v>3.3021672282541714</v>
      </c>
      <c r="I1317" s="225">
        <f t="shared" si="244"/>
        <v>-3.3021672282541714</v>
      </c>
      <c r="J1317" s="226">
        <f t="shared" si="245"/>
        <v>23.192811752619985</v>
      </c>
      <c r="K1317" s="227">
        <f t="shared" si="240"/>
        <v>56.874629934438161</v>
      </c>
      <c r="L1317" s="226">
        <f t="shared" si="251"/>
        <v>-0.41471664980647915</v>
      </c>
      <c r="M1317" s="228">
        <f t="shared" si="249"/>
        <v>0.41471664980647915</v>
      </c>
      <c r="N1317" s="229">
        <f t="shared" si="250"/>
        <v>2.8874505784476923</v>
      </c>
      <c r="O1317" s="229">
        <f t="shared" si="246"/>
        <v>0</v>
      </c>
      <c r="P1317" s="229">
        <f t="shared" si="247"/>
        <v>-2.8874505784476923</v>
      </c>
      <c r="Q1317" s="230">
        <f t="shared" si="241"/>
        <v>0</v>
      </c>
      <c r="R1317" s="231">
        <f t="shared" si="242"/>
        <v>56.874629934438161</v>
      </c>
      <c r="S1317" s="3"/>
      <c r="T1317" s="3"/>
      <c r="U1317" s="3"/>
      <c r="V1317" s="3"/>
      <c r="W1317" s="233">
        <f t="shared" si="248"/>
        <v>40386</v>
      </c>
    </row>
    <row r="1318" spans="1:23" s="234" customFormat="1" x14ac:dyDescent="0.25">
      <c r="A1318" s="3"/>
      <c r="B1318" s="218">
        <f>+Datos!B1309</f>
        <v>2010</v>
      </c>
      <c r="C1318" s="219">
        <f>+Datos!C1309</f>
        <v>7</v>
      </c>
      <c r="D1318" s="220">
        <f>+Datos!D1309</f>
        <v>28</v>
      </c>
      <c r="E1318" s="221">
        <f>+Datos!E1309</f>
        <v>0</v>
      </c>
      <c r="F1318" s="222">
        <f>+Datos!F1310</f>
        <v>3.3205614285087051</v>
      </c>
      <c r="G1318" s="223">
        <f>+Datos!G1309</f>
        <v>1</v>
      </c>
      <c r="H1318" s="224">
        <f t="shared" si="243"/>
        <v>3.3205614285087051</v>
      </c>
      <c r="I1318" s="225">
        <f t="shared" si="244"/>
        <v>-3.3205614285087051</v>
      </c>
      <c r="J1318" s="226">
        <f t="shared" si="245"/>
        <v>22.783131118346237</v>
      </c>
      <c r="K1318" s="227">
        <f t="shared" si="240"/>
        <v>56.46494930016442</v>
      </c>
      <c r="L1318" s="226">
        <f t="shared" si="251"/>
        <v>-0.40968063427374091</v>
      </c>
      <c r="M1318" s="228">
        <f t="shared" si="249"/>
        <v>0.40968063427374091</v>
      </c>
      <c r="N1318" s="229">
        <f t="shared" si="250"/>
        <v>2.9108807942349642</v>
      </c>
      <c r="O1318" s="229">
        <f t="shared" si="246"/>
        <v>0</v>
      </c>
      <c r="P1318" s="229">
        <f t="shared" si="247"/>
        <v>-2.9108807942349642</v>
      </c>
      <c r="Q1318" s="230">
        <f t="shared" si="241"/>
        <v>0</v>
      </c>
      <c r="R1318" s="231">
        <f t="shared" si="242"/>
        <v>56.46494930016442</v>
      </c>
      <c r="S1318" s="3"/>
      <c r="T1318" s="3"/>
      <c r="U1318" s="3"/>
      <c r="V1318" s="3"/>
      <c r="W1318" s="233">
        <f t="shared" si="248"/>
        <v>40387</v>
      </c>
    </row>
    <row r="1319" spans="1:23" s="234" customFormat="1" x14ac:dyDescent="0.25">
      <c r="A1319" s="3"/>
      <c r="B1319" s="218">
        <f>+Datos!B1310</f>
        <v>2010</v>
      </c>
      <c r="C1319" s="219">
        <f>+Datos!C1310</f>
        <v>7</v>
      </c>
      <c r="D1319" s="220">
        <f>+Datos!D1310</f>
        <v>29</v>
      </c>
      <c r="E1319" s="221">
        <f>+Datos!E1310</f>
        <v>0</v>
      </c>
      <c r="F1319" s="222">
        <f>+Datos!F1311</f>
        <v>3.3393598699078471</v>
      </c>
      <c r="G1319" s="223">
        <f>+Datos!G1310</f>
        <v>1</v>
      </c>
      <c r="H1319" s="224">
        <f t="shared" si="243"/>
        <v>3.3393598699078471</v>
      </c>
      <c r="I1319" s="225">
        <f t="shared" si="244"/>
        <v>-3.3393598699078471</v>
      </c>
      <c r="J1319" s="226">
        <f t="shared" si="245"/>
        <v>22.378429162672248</v>
      </c>
      <c r="K1319" s="227">
        <f t="shared" si="240"/>
        <v>56.060247344490428</v>
      </c>
      <c r="L1319" s="226">
        <f t="shared" si="251"/>
        <v>-0.40470195567399259</v>
      </c>
      <c r="M1319" s="228">
        <f t="shared" si="249"/>
        <v>0.40470195567399259</v>
      </c>
      <c r="N1319" s="229">
        <f t="shared" si="250"/>
        <v>2.9346579142338545</v>
      </c>
      <c r="O1319" s="229">
        <f t="shared" si="246"/>
        <v>0</v>
      </c>
      <c r="P1319" s="229">
        <f t="shared" si="247"/>
        <v>-2.9346579142338545</v>
      </c>
      <c r="Q1319" s="230">
        <f t="shared" si="241"/>
        <v>0</v>
      </c>
      <c r="R1319" s="231">
        <f t="shared" si="242"/>
        <v>56.060247344490428</v>
      </c>
      <c r="S1319" s="3"/>
      <c r="T1319" s="3"/>
      <c r="U1319" s="3"/>
      <c r="V1319" s="3"/>
      <c r="W1319" s="233">
        <f t="shared" si="248"/>
        <v>40388</v>
      </c>
    </row>
    <row r="1320" spans="1:23" s="234" customFormat="1" x14ac:dyDescent="0.25">
      <c r="A1320" s="3"/>
      <c r="B1320" s="218">
        <f>+Datos!B1311</f>
        <v>2010</v>
      </c>
      <c r="C1320" s="219">
        <f>+Datos!C1311</f>
        <v>7</v>
      </c>
      <c r="D1320" s="220">
        <f>+Datos!D1311</f>
        <v>30</v>
      </c>
      <c r="E1320" s="221">
        <f>+Datos!E1311</f>
        <v>0</v>
      </c>
      <c r="F1320" s="222">
        <f>+Datos!F1312</f>
        <v>3.3585577992956406</v>
      </c>
      <c r="G1320" s="223">
        <f>+Datos!G1311</f>
        <v>1</v>
      </c>
      <c r="H1320" s="224">
        <f t="shared" si="243"/>
        <v>3.3585577992956406</v>
      </c>
      <c r="I1320" s="225">
        <f t="shared" si="244"/>
        <v>-3.3585577992956406</v>
      </c>
      <c r="J1320" s="226">
        <f t="shared" si="245"/>
        <v>21.978651258185931</v>
      </c>
      <c r="K1320" s="227">
        <f t="shared" si="240"/>
        <v>55.660469440004107</v>
      </c>
      <c r="L1320" s="226">
        <f t="shared" si="251"/>
        <v>-0.39977790448632078</v>
      </c>
      <c r="M1320" s="228">
        <f t="shared" si="249"/>
        <v>0.39977790448632078</v>
      </c>
      <c r="N1320" s="229">
        <f t="shared" si="250"/>
        <v>2.9587798948093198</v>
      </c>
      <c r="O1320" s="229">
        <f t="shared" si="246"/>
        <v>0</v>
      </c>
      <c r="P1320" s="229">
        <f t="shared" si="247"/>
        <v>-2.9587798948093198</v>
      </c>
      <c r="Q1320" s="230">
        <f t="shared" si="241"/>
        <v>0</v>
      </c>
      <c r="R1320" s="231">
        <f t="shared" si="242"/>
        <v>55.660469440004107</v>
      </c>
      <c r="S1320" s="3"/>
      <c r="T1320" s="3"/>
      <c r="U1320" s="3"/>
      <c r="V1320" s="3"/>
      <c r="W1320" s="233">
        <f t="shared" si="248"/>
        <v>40389</v>
      </c>
    </row>
    <row r="1321" spans="1:23" s="234" customFormat="1" x14ac:dyDescent="0.25">
      <c r="A1321" s="3"/>
      <c r="B1321" s="218">
        <f>+Datos!B1312</f>
        <v>2010</v>
      </c>
      <c r="C1321" s="219">
        <f>+Datos!C1312</f>
        <v>7</v>
      </c>
      <c r="D1321" s="220">
        <f>+Datos!D1312</f>
        <v>31</v>
      </c>
      <c r="E1321" s="221">
        <f>+Datos!E1312</f>
        <v>0</v>
      </c>
      <c r="F1321" s="222">
        <f>+Datos!F1313</f>
        <v>3.3781503459064717</v>
      </c>
      <c r="G1321" s="223">
        <f>+Datos!G1312</f>
        <v>1</v>
      </c>
      <c r="H1321" s="224">
        <f t="shared" si="243"/>
        <v>3.3781503459064717</v>
      </c>
      <c r="I1321" s="225">
        <f t="shared" si="244"/>
        <v>-3.3781503459064717</v>
      </c>
      <c r="J1321" s="226">
        <f t="shared" si="245"/>
        <v>21.583745370509625</v>
      </c>
      <c r="K1321" s="227">
        <f t="shared" si="240"/>
        <v>55.265563552327805</v>
      </c>
      <c r="L1321" s="226">
        <f t="shared" si="251"/>
        <v>-0.39490588767630186</v>
      </c>
      <c r="M1321" s="228">
        <f t="shared" si="249"/>
        <v>0.39490588767630186</v>
      </c>
      <c r="N1321" s="229">
        <f t="shared" si="250"/>
        <v>2.9832444582301698</v>
      </c>
      <c r="O1321" s="229">
        <f t="shared" si="246"/>
        <v>0</v>
      </c>
      <c r="P1321" s="229">
        <f t="shared" si="247"/>
        <v>-2.9832444582301698</v>
      </c>
      <c r="Q1321" s="230">
        <f t="shared" si="241"/>
        <v>0</v>
      </c>
      <c r="R1321" s="231">
        <f t="shared" si="242"/>
        <v>55.265563552327805</v>
      </c>
      <c r="S1321" s="3"/>
      <c r="T1321" s="3"/>
      <c r="U1321" s="3"/>
      <c r="V1321" s="3"/>
      <c r="W1321" s="233">
        <f t="shared" si="248"/>
        <v>40390</v>
      </c>
    </row>
    <row r="1322" spans="1:23" s="234" customFormat="1" x14ac:dyDescent="0.25">
      <c r="A1322" s="3"/>
      <c r="B1322" s="218">
        <f>+Datos!B1313</f>
        <v>2010</v>
      </c>
      <c r="C1322" s="219">
        <f>+Datos!C1313</f>
        <v>8</v>
      </c>
      <c r="D1322" s="220">
        <f>+Datos!D1313</f>
        <v>1</v>
      </c>
      <c r="E1322" s="221">
        <f>+Datos!E1313</f>
        <v>0</v>
      </c>
      <c r="F1322" s="222">
        <f>+Datos!F1314</f>
        <v>3.3981325213651226</v>
      </c>
      <c r="G1322" s="223">
        <f>+Datos!G1313</f>
        <v>1</v>
      </c>
      <c r="H1322" s="224">
        <f t="shared" si="243"/>
        <v>3.3981325213651226</v>
      </c>
      <c r="I1322" s="225">
        <f t="shared" si="244"/>
        <v>-3.3981325213651226</v>
      </c>
      <c r="J1322" s="226">
        <f t="shared" si="245"/>
        <v>21.193661943709451</v>
      </c>
      <c r="K1322" s="227">
        <f t="shared" si="240"/>
        <v>54.875480125527631</v>
      </c>
      <c r="L1322" s="226">
        <f t="shared" si="251"/>
        <v>-0.39008342680017449</v>
      </c>
      <c r="M1322" s="228">
        <f t="shared" si="249"/>
        <v>0.39008342680017449</v>
      </c>
      <c r="N1322" s="229">
        <f t="shared" si="250"/>
        <v>3.0080490945649481</v>
      </c>
      <c r="O1322" s="229">
        <f t="shared" si="246"/>
        <v>0</v>
      </c>
      <c r="P1322" s="229">
        <f t="shared" si="247"/>
        <v>-3.0080490945649481</v>
      </c>
      <c r="Q1322" s="230">
        <f t="shared" si="241"/>
        <v>0</v>
      </c>
      <c r="R1322" s="231">
        <f t="shared" si="242"/>
        <v>54.875480125527631</v>
      </c>
      <c r="S1322" s="3"/>
      <c r="T1322" s="3"/>
      <c r="U1322" s="3"/>
      <c r="V1322" s="3"/>
      <c r="W1322" s="233">
        <f t="shared" si="248"/>
        <v>40391</v>
      </c>
    </row>
    <row r="1323" spans="1:23" s="234" customFormat="1" x14ac:dyDescent="0.25">
      <c r="A1323" s="3"/>
      <c r="B1323" s="218">
        <f>+Datos!B1314</f>
        <v>2010</v>
      </c>
      <c r="C1323" s="219">
        <f>+Datos!C1314</f>
        <v>8</v>
      </c>
      <c r="D1323" s="220">
        <f>+Datos!D1314</f>
        <v>2</v>
      </c>
      <c r="E1323" s="221">
        <f>+Datos!E1314</f>
        <v>0</v>
      </c>
      <c r="F1323" s="222">
        <f>+Datos!F1315</f>
        <v>3.4184992196867077</v>
      </c>
      <c r="G1323" s="223">
        <f>+Datos!G1314</f>
        <v>1</v>
      </c>
      <c r="H1323" s="224">
        <f t="shared" si="243"/>
        <v>3.4184992196867077</v>
      </c>
      <c r="I1323" s="225">
        <f t="shared" si="244"/>
        <v>-3.4184992196867077</v>
      </c>
      <c r="J1323" s="226">
        <f t="shared" si="245"/>
        <v>20.808353787576348</v>
      </c>
      <c r="K1323" s="227">
        <f t="shared" si="240"/>
        <v>54.490171969394524</v>
      </c>
      <c r="L1323" s="226">
        <f t="shared" si="251"/>
        <v>-0.38530815613310665</v>
      </c>
      <c r="M1323" s="228">
        <f t="shared" si="249"/>
        <v>0.38530815613310665</v>
      </c>
      <c r="N1323" s="229">
        <f t="shared" si="250"/>
        <v>3.033191063553601</v>
      </c>
      <c r="O1323" s="229">
        <f t="shared" si="246"/>
        <v>0</v>
      </c>
      <c r="P1323" s="229">
        <f t="shared" si="247"/>
        <v>-3.033191063553601</v>
      </c>
      <c r="Q1323" s="230">
        <f t="shared" si="241"/>
        <v>0</v>
      </c>
      <c r="R1323" s="231">
        <f t="shared" si="242"/>
        <v>54.490171969394524</v>
      </c>
      <c r="S1323" s="3"/>
      <c r="T1323" s="3"/>
      <c r="U1323" s="3"/>
      <c r="V1323" s="3"/>
      <c r="W1323" s="233">
        <f t="shared" si="248"/>
        <v>40392</v>
      </c>
    </row>
    <row r="1324" spans="1:23" s="234" customFormat="1" x14ac:dyDescent="0.25">
      <c r="A1324" s="3"/>
      <c r="B1324" s="218">
        <f>+Datos!B1315</f>
        <v>2010</v>
      </c>
      <c r="C1324" s="219">
        <f>+Datos!C1315</f>
        <v>8</v>
      </c>
      <c r="D1324" s="220">
        <f>+Datos!D1315</f>
        <v>3</v>
      </c>
      <c r="E1324" s="221">
        <f>+Datos!E1315</f>
        <v>0</v>
      </c>
      <c r="F1324" s="222">
        <f>+Datos!F1316</f>
        <v>3.4392452172767412</v>
      </c>
      <c r="G1324" s="223">
        <f>+Datos!G1315</f>
        <v>1</v>
      </c>
      <c r="H1324" s="224">
        <f t="shared" si="243"/>
        <v>3.4392452172767412</v>
      </c>
      <c r="I1324" s="225">
        <f t="shared" si="244"/>
        <v>-3.4392452172767412</v>
      </c>
      <c r="J1324" s="226">
        <f t="shared" si="245"/>
        <v>20.427775966759889</v>
      </c>
      <c r="K1324" s="227">
        <f t="shared" si="240"/>
        <v>54.109594148578068</v>
      </c>
      <c r="L1324" s="226">
        <f t="shared" si="251"/>
        <v>-0.38057782081645541</v>
      </c>
      <c r="M1324" s="228">
        <f t="shared" si="249"/>
        <v>0.38057782081645541</v>
      </c>
      <c r="N1324" s="229">
        <f t="shared" si="250"/>
        <v>3.0586673964602857</v>
      </c>
      <c r="O1324" s="229">
        <f t="shared" si="246"/>
        <v>0</v>
      </c>
      <c r="P1324" s="229">
        <f t="shared" si="247"/>
        <v>-3.0586673964602857</v>
      </c>
      <c r="Q1324" s="230">
        <f t="shared" si="241"/>
        <v>0</v>
      </c>
      <c r="R1324" s="231">
        <f t="shared" si="242"/>
        <v>54.109594148578068</v>
      </c>
      <c r="S1324" s="3"/>
      <c r="T1324" s="3"/>
      <c r="U1324" s="3"/>
      <c r="V1324" s="3"/>
      <c r="W1324" s="233">
        <f t="shared" si="248"/>
        <v>40393</v>
      </c>
    </row>
    <row r="1325" spans="1:23" s="234" customFormat="1" x14ac:dyDescent="0.25">
      <c r="A1325" s="3"/>
      <c r="B1325" s="218">
        <f>+Datos!B1316</f>
        <v>2010</v>
      </c>
      <c r="C1325" s="219">
        <f>+Datos!C1316</f>
        <v>8</v>
      </c>
      <c r="D1325" s="220">
        <f>+Datos!D1316</f>
        <v>4</v>
      </c>
      <c r="E1325" s="221">
        <f>+Datos!E1316</f>
        <v>0</v>
      </c>
      <c r="F1325" s="222">
        <f>+Datos!F1317</f>
        <v>3.46036517293108</v>
      </c>
      <c r="G1325" s="223">
        <f>+Datos!G1316</f>
        <v>1</v>
      </c>
      <c r="H1325" s="224">
        <f t="shared" si="243"/>
        <v>3.46036517293108</v>
      </c>
      <c r="I1325" s="225">
        <f t="shared" si="244"/>
        <v>-3.46036517293108</v>
      </c>
      <c r="J1325" s="226">
        <f t="shared" si="245"/>
        <v>20.051885691740999</v>
      </c>
      <c r="K1325" s="227">
        <f t="shared" si="240"/>
        <v>53.733703873559179</v>
      </c>
      <c r="L1325" s="226">
        <f t="shared" si="251"/>
        <v>-0.3758902750188895</v>
      </c>
      <c r="M1325" s="228">
        <f t="shared" si="249"/>
        <v>0.3758902750188895</v>
      </c>
      <c r="N1325" s="229">
        <f t="shared" si="250"/>
        <v>3.0844748979121905</v>
      </c>
      <c r="O1325" s="229">
        <f t="shared" si="246"/>
        <v>0</v>
      </c>
      <c r="P1325" s="229">
        <f t="shared" si="247"/>
        <v>-3.0844748979121905</v>
      </c>
      <c r="Q1325" s="230">
        <f t="shared" si="241"/>
        <v>0</v>
      </c>
      <c r="R1325" s="231">
        <f t="shared" si="242"/>
        <v>53.733703873559179</v>
      </c>
      <c r="S1325" s="3"/>
      <c r="T1325" s="3"/>
      <c r="U1325" s="3"/>
      <c r="V1325" s="3"/>
      <c r="W1325" s="233">
        <f t="shared" si="248"/>
        <v>40394</v>
      </c>
    </row>
    <row r="1326" spans="1:23" s="234" customFormat="1" x14ac:dyDescent="0.25">
      <c r="A1326" s="3"/>
      <c r="B1326" s="218">
        <f>+Datos!B1317</f>
        <v>2010</v>
      </c>
      <c r="C1326" s="219">
        <f>+Datos!C1317</f>
        <v>8</v>
      </c>
      <c r="D1326" s="220">
        <f>+Datos!D1317</f>
        <v>5</v>
      </c>
      <c r="E1326" s="221">
        <f>+Datos!E1317</f>
        <v>0</v>
      </c>
      <c r="F1326" s="222">
        <f>+Datos!F1318</f>
        <v>3.481853627835974</v>
      </c>
      <c r="G1326" s="223">
        <f>+Datos!G1317</f>
        <v>1</v>
      </c>
      <c r="H1326" s="224">
        <f t="shared" si="243"/>
        <v>3.481853627835974</v>
      </c>
      <c r="I1326" s="225">
        <f t="shared" si="244"/>
        <v>-3.481853627835974</v>
      </c>
      <c r="J1326" s="226">
        <f t="shared" si="245"/>
        <v>19.6806422116344</v>
      </c>
      <c r="K1326" s="227">
        <f t="shared" si="240"/>
        <v>53.362460393452579</v>
      </c>
      <c r="L1326" s="226">
        <f t="shared" si="251"/>
        <v>-0.37124348010659958</v>
      </c>
      <c r="M1326" s="228">
        <f t="shared" si="249"/>
        <v>0.37124348010659958</v>
      </c>
      <c r="N1326" s="229">
        <f t="shared" si="250"/>
        <v>3.1106101477293744</v>
      </c>
      <c r="O1326" s="229">
        <f t="shared" si="246"/>
        <v>0</v>
      </c>
      <c r="P1326" s="229">
        <f t="shared" si="247"/>
        <v>-3.1106101477293744</v>
      </c>
      <c r="Q1326" s="230">
        <f t="shared" si="241"/>
        <v>0</v>
      </c>
      <c r="R1326" s="231">
        <f t="shared" si="242"/>
        <v>53.362460393452579</v>
      </c>
      <c r="S1326" s="3"/>
      <c r="T1326" s="3"/>
      <c r="U1326" s="3"/>
      <c r="V1326" s="3"/>
      <c r="W1326" s="233">
        <f t="shared" si="248"/>
        <v>40395</v>
      </c>
    </row>
    <row r="1327" spans="1:23" s="234" customFormat="1" x14ac:dyDescent="0.25">
      <c r="A1327" s="3"/>
      <c r="B1327" s="218">
        <f>+Datos!B1318</f>
        <v>2010</v>
      </c>
      <c r="C1327" s="219">
        <f>+Datos!C1318</f>
        <v>8</v>
      </c>
      <c r="D1327" s="220">
        <f>+Datos!D1318</f>
        <v>6</v>
      </c>
      <c r="E1327" s="221">
        <f>+Datos!E1318</f>
        <v>0</v>
      </c>
      <c r="F1327" s="222">
        <f>+Datos!F1319</f>
        <v>3.5037050055680155</v>
      </c>
      <c r="G1327" s="223">
        <f>+Datos!G1318</f>
        <v>1</v>
      </c>
      <c r="H1327" s="224">
        <f t="shared" si="243"/>
        <v>3.5037050055680155</v>
      </c>
      <c r="I1327" s="225">
        <f t="shared" si="244"/>
        <v>-3.5037050055680155</v>
      </c>
      <c r="J1327" s="226">
        <f t="shared" si="245"/>
        <v>19.314006708816038</v>
      </c>
      <c r="K1327" s="227">
        <f t="shared" si="240"/>
        <v>52.995824890634218</v>
      </c>
      <c r="L1327" s="226">
        <f t="shared" si="251"/>
        <v>-0.36663550281836166</v>
      </c>
      <c r="M1327" s="228">
        <f t="shared" si="249"/>
        <v>0.36663550281836166</v>
      </c>
      <c r="N1327" s="229">
        <f t="shared" si="250"/>
        <v>3.1370695027496538</v>
      </c>
      <c r="O1327" s="229">
        <f t="shared" si="246"/>
        <v>0</v>
      </c>
      <c r="P1327" s="229">
        <f t="shared" si="247"/>
        <v>-3.1370695027496538</v>
      </c>
      <c r="Q1327" s="230">
        <f t="shared" si="241"/>
        <v>0</v>
      </c>
      <c r="R1327" s="231">
        <f t="shared" si="242"/>
        <v>52.995824890634218</v>
      </c>
      <c r="S1327" s="3"/>
      <c r="T1327" s="3"/>
      <c r="U1327" s="3"/>
      <c r="V1327" s="3"/>
      <c r="W1327" s="233">
        <f t="shared" si="248"/>
        <v>40396</v>
      </c>
    </row>
    <row r="1328" spans="1:23" s="234" customFormat="1" x14ac:dyDescent="0.25">
      <c r="A1328" s="3"/>
      <c r="B1328" s="218">
        <f>+Datos!B1319</f>
        <v>2010</v>
      </c>
      <c r="C1328" s="219">
        <f>+Datos!C1319</f>
        <v>8</v>
      </c>
      <c r="D1328" s="220">
        <f>+Datos!D1319</f>
        <v>7</v>
      </c>
      <c r="E1328" s="221">
        <f>+Datos!E1319</f>
        <v>0</v>
      </c>
      <c r="F1328" s="222">
        <f>+Datos!F1320</f>
        <v>3.5259136120941932</v>
      </c>
      <c r="G1328" s="223">
        <f>+Datos!G1319</f>
        <v>1</v>
      </c>
      <c r="H1328" s="224">
        <f t="shared" si="243"/>
        <v>3.5259136120941932</v>
      </c>
      <c r="I1328" s="225">
        <f t="shared" si="244"/>
        <v>-3.5259136120941932</v>
      </c>
      <c r="J1328" s="226">
        <f t="shared" si="245"/>
        <v>18.951942195375082</v>
      </c>
      <c r="K1328" s="227">
        <f t="shared" si="240"/>
        <v>52.633760377193262</v>
      </c>
      <c r="L1328" s="226">
        <f t="shared" si="251"/>
        <v>-0.36206451344095569</v>
      </c>
      <c r="M1328" s="228">
        <f t="shared" si="249"/>
        <v>0.36206451344095569</v>
      </c>
      <c r="N1328" s="229">
        <f t="shared" si="250"/>
        <v>3.1638490986532375</v>
      </c>
      <c r="O1328" s="229">
        <f t="shared" si="246"/>
        <v>0</v>
      </c>
      <c r="P1328" s="229">
        <f t="shared" si="247"/>
        <v>-3.1638490986532375</v>
      </c>
      <c r="Q1328" s="230">
        <f t="shared" si="241"/>
        <v>0</v>
      </c>
      <c r="R1328" s="231">
        <f t="shared" si="242"/>
        <v>52.633760377193262</v>
      </c>
      <c r="S1328" s="3"/>
      <c r="T1328" s="3"/>
      <c r="U1328" s="3"/>
      <c r="V1328" s="3"/>
      <c r="W1328" s="233">
        <f t="shared" si="248"/>
        <v>40397</v>
      </c>
    </row>
    <row r="1329" spans="1:23" s="234" customFormat="1" x14ac:dyDescent="0.25">
      <c r="A1329" s="3"/>
      <c r="B1329" s="218">
        <f>+Datos!B1320</f>
        <v>2010</v>
      </c>
      <c r="C1329" s="219">
        <f>+Datos!C1320</f>
        <v>8</v>
      </c>
      <c r="D1329" s="220">
        <f>+Datos!D1320</f>
        <v>8</v>
      </c>
      <c r="E1329" s="221">
        <f>+Datos!E1320</f>
        <v>0</v>
      </c>
      <c r="F1329" s="222">
        <f>+Datos!F1321</f>
        <v>3.5484736357718276</v>
      </c>
      <c r="G1329" s="223">
        <f>+Datos!G1320</f>
        <v>1</v>
      </c>
      <c r="H1329" s="224">
        <f t="shared" si="243"/>
        <v>3.5484736357718276</v>
      </c>
      <c r="I1329" s="225">
        <f t="shared" si="244"/>
        <v>-3.5484736357718276</v>
      </c>
      <c r="J1329" s="226">
        <f t="shared" si="245"/>
        <v>18.594413411393884</v>
      </c>
      <c r="K1329" s="227">
        <f t="shared" si="240"/>
        <v>52.27623159321206</v>
      </c>
      <c r="L1329" s="226">
        <f t="shared" si="251"/>
        <v>-0.35752878398120203</v>
      </c>
      <c r="M1329" s="228">
        <f t="shared" si="249"/>
        <v>0.35752878398120203</v>
      </c>
      <c r="N1329" s="229">
        <f t="shared" si="250"/>
        <v>3.1909448517906256</v>
      </c>
      <c r="O1329" s="229">
        <f t="shared" si="246"/>
        <v>0</v>
      </c>
      <c r="P1329" s="229">
        <f t="shared" si="247"/>
        <v>-3.1909448517906256</v>
      </c>
      <c r="Q1329" s="230">
        <f t="shared" si="241"/>
        <v>0</v>
      </c>
      <c r="R1329" s="231">
        <f t="shared" si="242"/>
        <v>52.27623159321206</v>
      </c>
      <c r="S1329" s="3"/>
      <c r="T1329" s="3"/>
      <c r="U1329" s="3"/>
      <c r="V1329" s="3"/>
      <c r="W1329" s="233">
        <f t="shared" si="248"/>
        <v>40398</v>
      </c>
    </row>
    <row r="1330" spans="1:23" s="234" customFormat="1" x14ac:dyDescent="0.25">
      <c r="A1330" s="3"/>
      <c r="B1330" s="218">
        <f>+Datos!B1321</f>
        <v>2010</v>
      </c>
      <c r="C1330" s="219">
        <f>+Datos!C1321</f>
        <v>8</v>
      </c>
      <c r="D1330" s="220">
        <f>+Datos!D1321</f>
        <v>9</v>
      </c>
      <c r="E1330" s="221">
        <f>+Datos!E1321</f>
        <v>0</v>
      </c>
      <c r="F1330" s="222">
        <f>+Datos!F1322</f>
        <v>3.5713791473486372</v>
      </c>
      <c r="G1330" s="223">
        <f>+Datos!G1321</f>
        <v>1</v>
      </c>
      <c r="H1330" s="224">
        <f t="shared" si="243"/>
        <v>3.5713791473486372</v>
      </c>
      <c r="I1330" s="225">
        <f t="shared" si="244"/>
        <v>-3.5713791473486372</v>
      </c>
      <c r="J1330" s="226">
        <f t="shared" si="245"/>
        <v>18.241386725063073</v>
      </c>
      <c r="K1330" s="227">
        <f t="shared" si="240"/>
        <v>51.923204906881253</v>
      </c>
      <c r="L1330" s="226">
        <f t="shared" si="251"/>
        <v>-0.35302668633080714</v>
      </c>
      <c r="M1330" s="228">
        <f t="shared" si="249"/>
        <v>0.35302668633080714</v>
      </c>
      <c r="N1330" s="229">
        <f t="shared" si="250"/>
        <v>3.21835246101783</v>
      </c>
      <c r="O1330" s="229">
        <f t="shared" si="246"/>
        <v>0</v>
      </c>
      <c r="P1330" s="229">
        <f t="shared" si="247"/>
        <v>-3.21835246101783</v>
      </c>
      <c r="Q1330" s="230">
        <f t="shared" si="241"/>
        <v>0</v>
      </c>
      <c r="R1330" s="231">
        <f t="shared" si="242"/>
        <v>51.923204906881253</v>
      </c>
      <c r="S1330" s="3"/>
      <c r="T1330" s="3"/>
      <c r="U1330" s="3"/>
      <c r="V1330" s="3"/>
      <c r="W1330" s="233">
        <f t="shared" si="248"/>
        <v>40399</v>
      </c>
    </row>
    <row r="1331" spans="1:23" s="234" customFormat="1" x14ac:dyDescent="0.25">
      <c r="A1331" s="3"/>
      <c r="B1331" s="218">
        <f>+Datos!B1322</f>
        <v>2010</v>
      </c>
      <c r="C1331" s="219">
        <f>+Datos!C1322</f>
        <v>8</v>
      </c>
      <c r="D1331" s="220">
        <f>+Datos!D1322</f>
        <v>10</v>
      </c>
      <c r="E1331" s="221">
        <f>+Datos!E1322</f>
        <v>0</v>
      </c>
      <c r="F1331" s="222">
        <f>+Datos!F1323</f>
        <v>3.5946240999626942</v>
      </c>
      <c r="G1331" s="223">
        <f>+Datos!G1322</f>
        <v>1</v>
      </c>
      <c r="H1331" s="224">
        <f t="shared" si="243"/>
        <v>3.5946240999626942</v>
      </c>
      <c r="I1331" s="225">
        <f t="shared" si="244"/>
        <v>-3.5946240999626942</v>
      </c>
      <c r="J1331" s="226">
        <f t="shared" si="245"/>
        <v>17.89283003464238</v>
      </c>
      <c r="K1331" s="227">
        <f t="shared" si="240"/>
        <v>51.57464821646056</v>
      </c>
      <c r="L1331" s="226">
        <f t="shared" si="251"/>
        <v>-0.34855669042069337</v>
      </c>
      <c r="M1331" s="228">
        <f t="shared" si="249"/>
        <v>0.34855669042069337</v>
      </c>
      <c r="N1331" s="229">
        <f t="shared" si="250"/>
        <v>3.2460674095420008</v>
      </c>
      <c r="O1331" s="229">
        <f t="shared" si="246"/>
        <v>0</v>
      </c>
      <c r="P1331" s="229">
        <f t="shared" si="247"/>
        <v>-3.2460674095420008</v>
      </c>
      <c r="Q1331" s="230">
        <f t="shared" si="241"/>
        <v>0</v>
      </c>
      <c r="R1331" s="231">
        <f t="shared" si="242"/>
        <v>51.57464821646056</v>
      </c>
      <c r="S1331" s="3"/>
      <c r="T1331" s="3"/>
      <c r="U1331" s="3"/>
      <c r="V1331" s="3"/>
      <c r="W1331" s="233">
        <f t="shared" si="248"/>
        <v>40400</v>
      </c>
    </row>
    <row r="1332" spans="1:23" s="234" customFormat="1" x14ac:dyDescent="0.25">
      <c r="A1332" s="3"/>
      <c r="B1332" s="218">
        <f>+Datos!B1323</f>
        <v>2010</v>
      </c>
      <c r="C1332" s="219">
        <f>+Datos!C1323</f>
        <v>8</v>
      </c>
      <c r="D1332" s="220">
        <f>+Datos!D1323</f>
        <v>11</v>
      </c>
      <c r="E1332" s="221">
        <f>+Datos!E1323</f>
        <v>0</v>
      </c>
      <c r="F1332" s="222">
        <f>+Datos!F1324</f>
        <v>3.6182023291424459</v>
      </c>
      <c r="G1332" s="223">
        <f>+Datos!G1323</f>
        <v>1</v>
      </c>
      <c r="H1332" s="224">
        <f t="shared" si="243"/>
        <v>3.6182023291424459</v>
      </c>
      <c r="I1332" s="225">
        <f t="shared" si="244"/>
        <v>-3.6182023291424459</v>
      </c>
      <c r="J1332" s="226">
        <f t="shared" si="245"/>
        <v>17.548712672280811</v>
      </c>
      <c r="K1332" s="227">
        <f t="shared" si="240"/>
        <v>51.230530854098987</v>
      </c>
      <c r="L1332" s="226">
        <f t="shared" si="251"/>
        <v>-0.34411736236157253</v>
      </c>
      <c r="M1332" s="228">
        <f t="shared" si="249"/>
        <v>0.34411736236157253</v>
      </c>
      <c r="N1332" s="229">
        <f t="shared" si="250"/>
        <v>3.2740849667808734</v>
      </c>
      <c r="O1332" s="229">
        <f t="shared" si="246"/>
        <v>0</v>
      </c>
      <c r="P1332" s="229">
        <f t="shared" si="247"/>
        <v>-3.2740849667808734</v>
      </c>
      <c r="Q1332" s="230">
        <f t="shared" si="241"/>
        <v>0</v>
      </c>
      <c r="R1332" s="231">
        <f t="shared" si="242"/>
        <v>51.230530854098987</v>
      </c>
      <c r="S1332" s="3"/>
      <c r="T1332" s="3"/>
      <c r="U1332" s="3"/>
      <c r="V1332" s="3"/>
      <c r="W1332" s="233">
        <f t="shared" si="248"/>
        <v>40401</v>
      </c>
    </row>
    <row r="1333" spans="1:23" s="234" customFormat="1" x14ac:dyDescent="0.25">
      <c r="A1333" s="3"/>
      <c r="B1333" s="218">
        <f>+Datos!B1324</f>
        <v>2010</v>
      </c>
      <c r="C1333" s="219">
        <f>+Datos!C1324</f>
        <v>8</v>
      </c>
      <c r="D1333" s="220">
        <f>+Datos!D1324</f>
        <v>12</v>
      </c>
      <c r="E1333" s="221">
        <f>+Datos!E1324</f>
        <v>0</v>
      </c>
      <c r="F1333" s="222">
        <f>+Datos!F1325</f>
        <v>3.6421075528067002</v>
      </c>
      <c r="G1333" s="223">
        <f>+Datos!G1324</f>
        <v>1</v>
      </c>
      <c r="H1333" s="224">
        <f t="shared" si="243"/>
        <v>3.6421075528067002</v>
      </c>
      <c r="I1333" s="225">
        <f t="shared" si="244"/>
        <v>-3.6421075528067002</v>
      </c>
      <c r="J1333" s="226">
        <f t="shared" si="245"/>
        <v>17.209005309712829</v>
      </c>
      <c r="K1333" s="227">
        <f t="shared" si="240"/>
        <v>50.890823491531009</v>
      </c>
      <c r="L1333" s="226">
        <f t="shared" si="251"/>
        <v>-0.33970736256797807</v>
      </c>
      <c r="M1333" s="228">
        <f t="shared" si="249"/>
        <v>0.33970736256797807</v>
      </c>
      <c r="N1333" s="229">
        <f t="shared" si="250"/>
        <v>3.3024001902387221</v>
      </c>
      <c r="O1333" s="229">
        <f t="shared" si="246"/>
        <v>0</v>
      </c>
      <c r="P1333" s="229">
        <f t="shared" si="247"/>
        <v>-3.3024001902387221</v>
      </c>
      <c r="Q1333" s="230">
        <f t="shared" si="241"/>
        <v>0</v>
      </c>
      <c r="R1333" s="231">
        <f t="shared" si="242"/>
        <v>50.890823491531009</v>
      </c>
      <c r="S1333" s="3"/>
      <c r="T1333" s="3"/>
      <c r="U1333" s="3"/>
      <c r="V1333" s="3"/>
      <c r="W1333" s="233">
        <f t="shared" si="248"/>
        <v>40402</v>
      </c>
    </row>
    <row r="1334" spans="1:23" s="234" customFormat="1" x14ac:dyDescent="0.25">
      <c r="A1334" s="3"/>
      <c r="B1334" s="218">
        <f>+Datos!B1325</f>
        <v>2010</v>
      </c>
      <c r="C1334" s="219">
        <f>+Datos!C1325</f>
        <v>8</v>
      </c>
      <c r="D1334" s="220">
        <f>+Datos!D1325</f>
        <v>13</v>
      </c>
      <c r="E1334" s="221">
        <f>+Datos!E1325</f>
        <v>0</v>
      </c>
      <c r="F1334" s="222">
        <f>+Datos!F1326</f>
        <v>3.6663333712646433</v>
      </c>
      <c r="G1334" s="223">
        <f>+Datos!G1325</f>
        <v>1</v>
      </c>
      <c r="H1334" s="224">
        <f t="shared" si="243"/>
        <v>3.6663333712646433</v>
      </c>
      <c r="I1334" s="225">
        <f t="shared" si="244"/>
        <v>-3.6663333712646433</v>
      </c>
      <c r="J1334" s="226">
        <f t="shared" si="245"/>
        <v>16.873679865849656</v>
      </c>
      <c r="K1334" s="227">
        <f t="shared" si="240"/>
        <v>50.55549804766784</v>
      </c>
      <c r="L1334" s="226">
        <f t="shared" si="251"/>
        <v>-0.33532544386316943</v>
      </c>
      <c r="M1334" s="228">
        <f t="shared" si="249"/>
        <v>0.33532544386316943</v>
      </c>
      <c r="N1334" s="229">
        <f t="shared" si="250"/>
        <v>3.3310079274014739</v>
      </c>
      <c r="O1334" s="229">
        <f t="shared" si="246"/>
        <v>0</v>
      </c>
      <c r="P1334" s="229">
        <f t="shared" si="247"/>
        <v>-3.3310079274014739</v>
      </c>
      <c r="Q1334" s="230">
        <f t="shared" si="241"/>
        <v>0</v>
      </c>
      <c r="R1334" s="231">
        <f t="shared" si="242"/>
        <v>50.55549804766784</v>
      </c>
      <c r="S1334" s="3"/>
      <c r="T1334" s="3"/>
      <c r="U1334" s="3"/>
      <c r="V1334" s="3"/>
      <c r="W1334" s="233">
        <f t="shared" si="248"/>
        <v>40403</v>
      </c>
    </row>
    <row r="1335" spans="1:23" s="234" customFormat="1" x14ac:dyDescent="0.25">
      <c r="A1335" s="3"/>
      <c r="B1335" s="218">
        <f>+Datos!B1326</f>
        <v>2010</v>
      </c>
      <c r="C1335" s="219">
        <f>+Datos!C1326</f>
        <v>8</v>
      </c>
      <c r="D1335" s="220">
        <f>+Datos!D1326</f>
        <v>14</v>
      </c>
      <c r="E1335" s="221">
        <f>+Datos!E1326</f>
        <v>0</v>
      </c>
      <c r="F1335" s="222">
        <f>+Datos!F1327</f>
        <v>3.6908732672158187</v>
      </c>
      <c r="G1335" s="223">
        <f>+Datos!G1326</f>
        <v>1</v>
      </c>
      <c r="H1335" s="224">
        <f t="shared" si="243"/>
        <v>3.6908732672158187</v>
      </c>
      <c r="I1335" s="225">
        <f t="shared" si="244"/>
        <v>-3.6908732672158187</v>
      </c>
      <c r="J1335" s="226">
        <f t="shared" si="245"/>
        <v>16.542709416287199</v>
      </c>
      <c r="K1335" s="227">
        <f t="shared" si="240"/>
        <v>50.224527598105382</v>
      </c>
      <c r="L1335" s="226">
        <f t="shared" si="251"/>
        <v>-0.33097044956245725</v>
      </c>
      <c r="M1335" s="228">
        <f t="shared" si="249"/>
        <v>0.33097044956245725</v>
      </c>
      <c r="N1335" s="229">
        <f t="shared" si="250"/>
        <v>3.3599028176533614</v>
      </c>
      <c r="O1335" s="229">
        <f t="shared" si="246"/>
        <v>0</v>
      </c>
      <c r="P1335" s="229">
        <f t="shared" si="247"/>
        <v>-3.3599028176533614</v>
      </c>
      <c r="Q1335" s="230">
        <f t="shared" si="241"/>
        <v>0</v>
      </c>
      <c r="R1335" s="231">
        <f t="shared" si="242"/>
        <v>50.224527598105382</v>
      </c>
      <c r="S1335" s="3"/>
      <c r="T1335" s="3"/>
      <c r="U1335" s="3"/>
      <c r="V1335" s="3"/>
      <c r="W1335" s="233">
        <f t="shared" si="248"/>
        <v>40404</v>
      </c>
    </row>
    <row r="1336" spans="1:23" s="234" customFormat="1" x14ac:dyDescent="0.25">
      <c r="A1336" s="3"/>
      <c r="B1336" s="218">
        <f>+Datos!B1327</f>
        <v>2010</v>
      </c>
      <c r="C1336" s="219">
        <f>+Datos!C1327</f>
        <v>8</v>
      </c>
      <c r="D1336" s="220">
        <f>+Datos!D1327</f>
        <v>15</v>
      </c>
      <c r="E1336" s="221">
        <f>+Datos!E1327</f>
        <v>0</v>
      </c>
      <c r="F1336" s="222">
        <f>+Datos!F1328</f>
        <v>3.7157206057501373</v>
      </c>
      <c r="G1336" s="223">
        <f>+Datos!G1327</f>
        <v>1</v>
      </c>
      <c r="H1336" s="224">
        <f t="shared" si="243"/>
        <v>3.7157206057501373</v>
      </c>
      <c r="I1336" s="225">
        <f t="shared" si="244"/>
        <v>-3.7157206057501373</v>
      </c>
      <c r="J1336" s="226">
        <f t="shared" si="245"/>
        <v>16.216068104754118</v>
      </c>
      <c r="K1336" s="227">
        <f t="shared" si="240"/>
        <v>49.897886286572302</v>
      </c>
      <c r="L1336" s="226">
        <f t="shared" si="251"/>
        <v>-0.32664131153308062</v>
      </c>
      <c r="M1336" s="228">
        <f t="shared" si="249"/>
        <v>0.32664131153308062</v>
      </c>
      <c r="N1336" s="229">
        <f t="shared" si="250"/>
        <v>3.3890792942170567</v>
      </c>
      <c r="O1336" s="229">
        <f t="shared" si="246"/>
        <v>0</v>
      </c>
      <c r="P1336" s="229">
        <f t="shared" si="247"/>
        <v>-3.3890792942170567</v>
      </c>
      <c r="Q1336" s="230">
        <f t="shared" si="241"/>
        <v>0</v>
      </c>
      <c r="R1336" s="231">
        <f t="shared" si="242"/>
        <v>49.897886286572302</v>
      </c>
      <c r="S1336" s="3"/>
      <c r="T1336" s="3"/>
      <c r="U1336" s="3"/>
      <c r="V1336" s="3"/>
      <c r="W1336" s="233">
        <f t="shared" si="248"/>
        <v>40405</v>
      </c>
    </row>
    <row r="1337" spans="1:23" s="234" customFormat="1" x14ac:dyDescent="0.25">
      <c r="A1337" s="3"/>
      <c r="B1337" s="218">
        <f>+Datos!B1328</f>
        <v>2010</v>
      </c>
      <c r="C1337" s="219">
        <f>+Datos!C1328</f>
        <v>8</v>
      </c>
      <c r="D1337" s="220">
        <f>+Datos!D1328</f>
        <v>16</v>
      </c>
      <c r="E1337" s="221">
        <f>+Datos!E1328</f>
        <v>0</v>
      </c>
      <c r="F1337" s="222">
        <f>+Datos!F1329</f>
        <v>3.7408686343478852</v>
      </c>
      <c r="G1337" s="223">
        <f>+Datos!G1328</f>
        <v>1</v>
      </c>
      <c r="H1337" s="224">
        <f t="shared" si="243"/>
        <v>3.7408686343478852</v>
      </c>
      <c r="I1337" s="225">
        <f t="shared" si="244"/>
        <v>-3.7408686343478852</v>
      </c>
      <c r="J1337" s="226">
        <f t="shared" si="245"/>
        <v>15.893731056525352</v>
      </c>
      <c r="K1337" s="227">
        <f t="shared" si="240"/>
        <v>49.575549238343534</v>
      </c>
      <c r="L1337" s="226">
        <f t="shared" si="251"/>
        <v>-0.32233704822876774</v>
      </c>
      <c r="M1337" s="228">
        <f t="shared" si="249"/>
        <v>0.32233704822876774</v>
      </c>
      <c r="N1337" s="229">
        <f t="shared" si="250"/>
        <v>3.4185315861191174</v>
      </c>
      <c r="O1337" s="229">
        <f t="shared" si="246"/>
        <v>0</v>
      </c>
      <c r="P1337" s="229">
        <f t="shared" si="247"/>
        <v>-3.4185315861191174</v>
      </c>
      <c r="Q1337" s="230">
        <f t="shared" si="241"/>
        <v>0</v>
      </c>
      <c r="R1337" s="231">
        <f t="shared" si="242"/>
        <v>49.575549238343534</v>
      </c>
      <c r="S1337" s="3"/>
      <c r="T1337" s="3"/>
      <c r="U1337" s="3"/>
      <c r="V1337" s="3"/>
      <c r="W1337" s="233">
        <f t="shared" si="248"/>
        <v>40406</v>
      </c>
    </row>
    <row r="1338" spans="1:23" s="234" customFormat="1" x14ac:dyDescent="0.25">
      <c r="A1338" s="3"/>
      <c r="B1338" s="218">
        <f>+Datos!B1329</f>
        <v>2010</v>
      </c>
      <c r="C1338" s="219">
        <f>+Datos!C1329</f>
        <v>8</v>
      </c>
      <c r="D1338" s="220">
        <f>+Datos!D1329</f>
        <v>17</v>
      </c>
      <c r="E1338" s="221">
        <f>+Datos!E1329</f>
        <v>0</v>
      </c>
      <c r="F1338" s="222">
        <f>+Datos!F1330</f>
        <v>3.7663104828797125</v>
      </c>
      <c r="G1338" s="223">
        <f>+Datos!G1329</f>
        <v>1</v>
      </c>
      <c r="H1338" s="224">
        <f t="shared" si="243"/>
        <v>3.7663104828797125</v>
      </c>
      <c r="I1338" s="225">
        <f t="shared" si="244"/>
        <v>-3.7663104828797125</v>
      </c>
      <c r="J1338" s="226">
        <f t="shared" si="245"/>
        <v>15.575674293827836</v>
      </c>
      <c r="K1338" s="227">
        <f t="shared" si="240"/>
        <v>49.257492475646018</v>
      </c>
      <c r="L1338" s="226">
        <f t="shared" si="251"/>
        <v>-0.31805676269751615</v>
      </c>
      <c r="M1338" s="228">
        <f t="shared" si="249"/>
        <v>0.31805676269751615</v>
      </c>
      <c r="N1338" s="229">
        <f t="shared" si="250"/>
        <v>3.4482537201821963</v>
      </c>
      <c r="O1338" s="229">
        <f t="shared" si="246"/>
        <v>0</v>
      </c>
      <c r="P1338" s="229">
        <f t="shared" si="247"/>
        <v>-3.4482537201821963</v>
      </c>
      <c r="Q1338" s="230">
        <f t="shared" si="241"/>
        <v>0</v>
      </c>
      <c r="R1338" s="231">
        <f t="shared" si="242"/>
        <v>49.257492475646018</v>
      </c>
      <c r="S1338" s="3"/>
      <c r="T1338" s="3"/>
      <c r="U1338" s="3"/>
      <c r="V1338" s="3"/>
      <c r="W1338" s="233">
        <f t="shared" si="248"/>
        <v>40407</v>
      </c>
    </row>
    <row r="1339" spans="1:23" s="234" customFormat="1" x14ac:dyDescent="0.25">
      <c r="A1339" s="3"/>
      <c r="B1339" s="218">
        <f>+Datos!B1330</f>
        <v>2010</v>
      </c>
      <c r="C1339" s="219">
        <f>+Datos!C1330</f>
        <v>8</v>
      </c>
      <c r="D1339" s="220">
        <f>+Datos!D1330</f>
        <v>18</v>
      </c>
      <c r="E1339" s="221">
        <f>+Datos!E1330</f>
        <v>0</v>
      </c>
      <c r="F1339" s="222">
        <f>+Datos!F1331</f>
        <v>3.7920391636066335</v>
      </c>
      <c r="G1339" s="223">
        <f>+Datos!G1330</f>
        <v>1</v>
      </c>
      <c r="H1339" s="224">
        <f t="shared" si="243"/>
        <v>3.7920391636066335</v>
      </c>
      <c r="I1339" s="225">
        <f t="shared" si="244"/>
        <v>-3.7920391636066335</v>
      </c>
      <c r="J1339" s="226">
        <f t="shared" si="245"/>
        <v>15.261874653266448</v>
      </c>
      <c r="K1339" s="227">
        <f t="shared" si="240"/>
        <v>48.943692835084626</v>
      </c>
      <c r="L1339" s="226">
        <f t="shared" si="251"/>
        <v>-0.31379964056139187</v>
      </c>
      <c r="M1339" s="228">
        <f t="shared" si="249"/>
        <v>0.31379964056139187</v>
      </c>
      <c r="N1339" s="229">
        <f t="shared" si="250"/>
        <v>3.4782395230452416</v>
      </c>
      <c r="O1339" s="229">
        <f t="shared" si="246"/>
        <v>0</v>
      </c>
      <c r="P1339" s="229">
        <f t="shared" si="247"/>
        <v>-3.4782395230452416</v>
      </c>
      <c r="Q1339" s="230">
        <f t="shared" si="241"/>
        <v>0</v>
      </c>
      <c r="R1339" s="231">
        <f t="shared" si="242"/>
        <v>48.943692835084626</v>
      </c>
      <c r="S1339" s="3"/>
      <c r="T1339" s="3"/>
      <c r="U1339" s="3"/>
      <c r="V1339" s="3"/>
      <c r="W1339" s="233">
        <f t="shared" si="248"/>
        <v>40408</v>
      </c>
    </row>
    <row r="1340" spans="1:23" s="234" customFormat="1" x14ac:dyDescent="0.25">
      <c r="A1340" s="3"/>
      <c r="B1340" s="218">
        <f>+Datos!B1331</f>
        <v>2010</v>
      </c>
      <c r="C1340" s="219">
        <f>+Datos!C1331</f>
        <v>8</v>
      </c>
      <c r="D1340" s="220">
        <f>+Datos!D1331</f>
        <v>19</v>
      </c>
      <c r="E1340" s="221">
        <f>+Datos!E1331</f>
        <v>0</v>
      </c>
      <c r="F1340" s="222">
        <f>+Datos!F1332</f>
        <v>3.8180475711800446</v>
      </c>
      <c r="G1340" s="223">
        <f>+Datos!G1331</f>
        <v>1</v>
      </c>
      <c r="H1340" s="224">
        <f t="shared" si="243"/>
        <v>3.8180475711800446</v>
      </c>
      <c r="I1340" s="225">
        <f t="shared" si="244"/>
        <v>-3.8180475711800446</v>
      </c>
      <c r="J1340" s="226">
        <f t="shared" si="245"/>
        <v>14.952309705299101</v>
      </c>
      <c r="K1340" s="227">
        <f t="shared" si="240"/>
        <v>48.63412788711728</v>
      </c>
      <c r="L1340" s="226">
        <f t="shared" si="251"/>
        <v>-0.30956494796734546</v>
      </c>
      <c r="M1340" s="228">
        <f t="shared" si="249"/>
        <v>0.30956494796734546</v>
      </c>
      <c r="N1340" s="229">
        <f t="shared" si="250"/>
        <v>3.5084826232126991</v>
      </c>
      <c r="O1340" s="229">
        <f t="shared" si="246"/>
        <v>0</v>
      </c>
      <c r="P1340" s="229">
        <f t="shared" si="247"/>
        <v>-3.5084826232126991</v>
      </c>
      <c r="Q1340" s="230">
        <f t="shared" si="241"/>
        <v>0</v>
      </c>
      <c r="R1340" s="231">
        <f t="shared" si="242"/>
        <v>48.63412788711728</v>
      </c>
      <c r="S1340" s="3"/>
      <c r="T1340" s="3"/>
      <c r="U1340" s="3"/>
      <c r="V1340" s="3"/>
      <c r="W1340" s="233">
        <f t="shared" si="248"/>
        <v>40409</v>
      </c>
    </row>
    <row r="1341" spans="1:23" s="234" customFormat="1" x14ac:dyDescent="0.25">
      <c r="A1341" s="3"/>
      <c r="B1341" s="218">
        <f>+Datos!B1332</f>
        <v>2010</v>
      </c>
      <c r="C1341" s="219">
        <f>+Datos!C1332</f>
        <v>8</v>
      </c>
      <c r="D1341" s="220">
        <f>+Datos!D1332</f>
        <v>20</v>
      </c>
      <c r="E1341" s="221">
        <f>+Datos!E1332</f>
        <v>0</v>
      </c>
      <c r="F1341" s="222">
        <f>+Datos!F1333</f>
        <v>3.8443284826417026</v>
      </c>
      <c r="G1341" s="223">
        <f>+Datos!G1332</f>
        <v>1</v>
      </c>
      <c r="H1341" s="224">
        <f t="shared" si="243"/>
        <v>3.8443284826417026</v>
      </c>
      <c r="I1341" s="225">
        <f t="shared" si="244"/>
        <v>-3.8443284826417026</v>
      </c>
      <c r="J1341" s="226">
        <f t="shared" si="245"/>
        <v>14.646957675790558</v>
      </c>
      <c r="K1341" s="227">
        <f t="shared" si="240"/>
        <v>48.32877585760874</v>
      </c>
      <c r="L1341" s="226">
        <f t="shared" si="251"/>
        <v>-0.30535202950854057</v>
      </c>
      <c r="M1341" s="228">
        <f t="shared" si="249"/>
        <v>0.30535202950854057</v>
      </c>
      <c r="N1341" s="229">
        <f t="shared" si="250"/>
        <v>3.538976453133162</v>
      </c>
      <c r="O1341" s="229">
        <f t="shared" si="246"/>
        <v>0</v>
      </c>
      <c r="P1341" s="229">
        <f t="shared" si="247"/>
        <v>-3.538976453133162</v>
      </c>
      <c r="Q1341" s="230">
        <f t="shared" si="241"/>
        <v>0</v>
      </c>
      <c r="R1341" s="231">
        <f t="shared" si="242"/>
        <v>48.32877585760874</v>
      </c>
      <c r="S1341" s="3"/>
      <c r="T1341" s="3"/>
      <c r="U1341" s="3"/>
      <c r="V1341" s="3"/>
      <c r="W1341" s="233">
        <f t="shared" si="248"/>
        <v>40410</v>
      </c>
    </row>
    <row r="1342" spans="1:23" s="234" customFormat="1" x14ac:dyDescent="0.25">
      <c r="A1342" s="3"/>
      <c r="B1342" s="218">
        <f>+Datos!B1333</f>
        <v>2010</v>
      </c>
      <c r="C1342" s="219">
        <f>+Datos!C1333</f>
        <v>8</v>
      </c>
      <c r="D1342" s="220">
        <f>+Datos!D1333</f>
        <v>21</v>
      </c>
      <c r="E1342" s="221">
        <f>+Datos!E1333</f>
        <v>0</v>
      </c>
      <c r="F1342" s="222">
        <f>+Datos!F1334</f>
        <v>3.870874557423718</v>
      </c>
      <c r="G1342" s="223">
        <f>+Datos!G1333</f>
        <v>1</v>
      </c>
      <c r="H1342" s="224">
        <f t="shared" si="243"/>
        <v>3.870874557423718</v>
      </c>
      <c r="I1342" s="225">
        <f t="shared" si="244"/>
        <v>-3.870874557423718</v>
      </c>
      <c r="J1342" s="226">
        <f t="shared" si="245"/>
        <v>14.345797369675021</v>
      </c>
      <c r="K1342" s="227">
        <f t="shared" si="240"/>
        <v>48.027615551493199</v>
      </c>
      <c r="L1342" s="226">
        <f t="shared" si="251"/>
        <v>-0.30116030611554123</v>
      </c>
      <c r="M1342" s="228">
        <f t="shared" si="249"/>
        <v>0.30116030611554123</v>
      </c>
      <c r="N1342" s="229">
        <f t="shared" si="250"/>
        <v>3.5697142513081768</v>
      </c>
      <c r="O1342" s="229">
        <f t="shared" si="246"/>
        <v>0</v>
      </c>
      <c r="P1342" s="229">
        <f t="shared" si="247"/>
        <v>-3.5697142513081768</v>
      </c>
      <c r="Q1342" s="230">
        <f t="shared" si="241"/>
        <v>0</v>
      </c>
      <c r="R1342" s="231">
        <f t="shared" si="242"/>
        <v>48.027615551493199</v>
      </c>
      <c r="S1342" s="3"/>
      <c r="T1342" s="3"/>
      <c r="U1342" s="3"/>
      <c r="V1342" s="3"/>
      <c r="W1342" s="233">
        <f t="shared" si="248"/>
        <v>40411</v>
      </c>
    </row>
    <row r="1343" spans="1:23" s="234" customFormat="1" x14ac:dyDescent="0.25">
      <c r="A1343" s="3"/>
      <c r="B1343" s="218">
        <f>+Datos!B1334</f>
        <v>2010</v>
      </c>
      <c r="C1343" s="219">
        <f>+Datos!C1334</f>
        <v>8</v>
      </c>
      <c r="D1343" s="220">
        <f>+Datos!D1334</f>
        <v>22</v>
      </c>
      <c r="E1343" s="221">
        <f>+Datos!E1334</f>
        <v>0</v>
      </c>
      <c r="F1343" s="222">
        <f>+Datos!F1335</f>
        <v>3.8976783373485762</v>
      </c>
      <c r="G1343" s="223">
        <f>+Datos!G1334</f>
        <v>1</v>
      </c>
      <c r="H1343" s="224">
        <f t="shared" si="243"/>
        <v>3.8976783373485762</v>
      </c>
      <c r="I1343" s="225">
        <f t="shared" si="244"/>
        <v>-3.8976783373485762</v>
      </c>
      <c r="J1343" s="226">
        <f t="shared" si="245"/>
        <v>14.048808096757563</v>
      </c>
      <c r="K1343" s="227">
        <f t="shared" si="240"/>
        <v>47.730626278575741</v>
      </c>
      <c r="L1343" s="226">
        <f t="shared" si="251"/>
        <v>-0.29698927291745747</v>
      </c>
      <c r="M1343" s="228">
        <f t="shared" si="249"/>
        <v>0.29698927291745747</v>
      </c>
      <c r="N1343" s="229">
        <f t="shared" si="250"/>
        <v>3.6006890644311187</v>
      </c>
      <c r="O1343" s="229">
        <f t="shared" si="246"/>
        <v>0</v>
      </c>
      <c r="P1343" s="229">
        <f t="shared" si="247"/>
        <v>-3.6006890644311187</v>
      </c>
      <c r="Q1343" s="230">
        <f t="shared" si="241"/>
        <v>0</v>
      </c>
      <c r="R1343" s="231">
        <f t="shared" si="242"/>
        <v>47.730626278575741</v>
      </c>
      <c r="S1343" s="3"/>
      <c r="T1343" s="3"/>
      <c r="U1343" s="3"/>
      <c r="V1343" s="3"/>
      <c r="W1343" s="233">
        <f t="shared" si="248"/>
        <v>40412</v>
      </c>
    </row>
    <row r="1344" spans="1:23" s="234" customFormat="1" x14ac:dyDescent="0.25">
      <c r="A1344" s="3"/>
      <c r="B1344" s="218">
        <f>+Datos!B1335</f>
        <v>2010</v>
      </c>
      <c r="C1344" s="219">
        <f>+Datos!C1335</f>
        <v>8</v>
      </c>
      <c r="D1344" s="220">
        <f>+Datos!D1335</f>
        <v>23</v>
      </c>
      <c r="E1344" s="221">
        <f>+Datos!E1335</f>
        <v>0</v>
      </c>
      <c r="F1344" s="222">
        <f>+Datos!F1336</f>
        <v>3.9247322466291443</v>
      </c>
      <c r="G1344" s="223">
        <f>+Datos!G1335</f>
        <v>1</v>
      </c>
      <c r="H1344" s="224">
        <f t="shared" si="243"/>
        <v>3.9247322466291443</v>
      </c>
      <c r="I1344" s="225">
        <f t="shared" si="244"/>
        <v>-3.9247322466291443</v>
      </c>
      <c r="J1344" s="226">
        <f t="shared" si="245"/>
        <v>13.75596959968447</v>
      </c>
      <c r="K1344" s="227">
        <f t="shared" si="240"/>
        <v>47.437787781502649</v>
      </c>
      <c r="L1344" s="226">
        <f t="shared" si="251"/>
        <v>-0.29283849707309173</v>
      </c>
      <c r="M1344" s="228">
        <f t="shared" si="249"/>
        <v>0.29283849707309173</v>
      </c>
      <c r="N1344" s="229">
        <f t="shared" si="250"/>
        <v>3.6318937495560526</v>
      </c>
      <c r="O1344" s="229">
        <f t="shared" si="246"/>
        <v>0</v>
      </c>
      <c r="P1344" s="229">
        <f t="shared" si="247"/>
        <v>-3.6318937495560526</v>
      </c>
      <c r="Q1344" s="230">
        <f t="shared" si="241"/>
        <v>0</v>
      </c>
      <c r="R1344" s="231">
        <f t="shared" si="242"/>
        <v>47.437787781502649</v>
      </c>
      <c r="S1344" s="3"/>
      <c r="T1344" s="3"/>
      <c r="U1344" s="3"/>
      <c r="V1344" s="3"/>
      <c r="W1344" s="233">
        <f t="shared" si="248"/>
        <v>40413</v>
      </c>
    </row>
    <row r="1345" spans="1:23" s="234" customFormat="1" x14ac:dyDescent="0.25">
      <c r="A1345" s="3"/>
      <c r="B1345" s="218">
        <f>+Datos!B1336</f>
        <v>2010</v>
      </c>
      <c r="C1345" s="219">
        <f>+Datos!C1336</f>
        <v>8</v>
      </c>
      <c r="D1345" s="220">
        <f>+Datos!D1336</f>
        <v>24</v>
      </c>
      <c r="E1345" s="221">
        <f>+Datos!E1336</f>
        <v>1.2898956500000001</v>
      </c>
      <c r="F1345" s="222">
        <f>+Datos!F1337</f>
        <v>3.9520285918686575</v>
      </c>
      <c r="G1345" s="223">
        <f>+Datos!G1336</f>
        <v>1</v>
      </c>
      <c r="H1345" s="224">
        <f t="shared" si="243"/>
        <v>3.9520285918686575</v>
      </c>
      <c r="I1345" s="225">
        <f t="shared" si="244"/>
        <v>-2.6621329418686575</v>
      </c>
      <c r="J1345" s="226">
        <f t="shared" si="245"/>
        <v>13.560820396672307</v>
      </c>
      <c r="K1345" s="227">
        <f t="shared" si="240"/>
        <v>47.242638578490485</v>
      </c>
      <c r="L1345" s="226">
        <f t="shared" si="251"/>
        <v>-0.19514920301216421</v>
      </c>
      <c r="M1345" s="228">
        <f t="shared" si="249"/>
        <v>1.4850448530121643</v>
      </c>
      <c r="N1345" s="229">
        <f t="shared" si="250"/>
        <v>2.4669837388564932</v>
      </c>
      <c r="O1345" s="229">
        <f t="shared" si="246"/>
        <v>0</v>
      </c>
      <c r="P1345" s="229">
        <f t="shared" si="247"/>
        <v>-2.4669837388564932</v>
      </c>
      <c r="Q1345" s="230">
        <f t="shared" si="241"/>
        <v>0</v>
      </c>
      <c r="R1345" s="231">
        <f t="shared" si="242"/>
        <v>47.242638578490485</v>
      </c>
      <c r="S1345" s="3"/>
      <c r="T1345" s="3"/>
      <c r="U1345" s="3"/>
      <c r="V1345" s="3"/>
      <c r="W1345" s="233">
        <f t="shared" si="248"/>
        <v>40414</v>
      </c>
    </row>
    <row r="1346" spans="1:23" s="234" customFormat="1" x14ac:dyDescent="0.25">
      <c r="A1346" s="3"/>
      <c r="B1346" s="218">
        <f>+Datos!B1337</f>
        <v>2010</v>
      </c>
      <c r="C1346" s="219">
        <f>+Datos!C1337</f>
        <v>8</v>
      </c>
      <c r="D1346" s="220">
        <f>+Datos!D1337</f>
        <v>25</v>
      </c>
      <c r="E1346" s="221">
        <f>+Datos!E1337</f>
        <v>0</v>
      </c>
      <c r="F1346" s="222">
        <f>+Datos!F1338</f>
        <v>3.979559562060679</v>
      </c>
      <c r="G1346" s="223">
        <f>+Datos!G1337</f>
        <v>1</v>
      </c>
      <c r="H1346" s="224">
        <f t="shared" si="243"/>
        <v>3.979559562060679</v>
      </c>
      <c r="I1346" s="225">
        <f t="shared" si="244"/>
        <v>-3.979559562060679</v>
      </c>
      <c r="J1346" s="226">
        <f t="shared" si="245"/>
        <v>13.274246944545302</v>
      </c>
      <c r="K1346" s="227">
        <f t="shared" si="240"/>
        <v>46.956065126363484</v>
      </c>
      <c r="L1346" s="226">
        <f t="shared" si="251"/>
        <v>-0.28657345212700136</v>
      </c>
      <c r="M1346" s="228">
        <f t="shared" si="249"/>
        <v>0.28657345212700136</v>
      </c>
      <c r="N1346" s="229">
        <f t="shared" si="250"/>
        <v>3.6929861099336776</v>
      </c>
      <c r="O1346" s="229">
        <f t="shared" si="246"/>
        <v>0</v>
      </c>
      <c r="P1346" s="229">
        <f t="shared" si="247"/>
        <v>-3.6929861099336776</v>
      </c>
      <c r="Q1346" s="230">
        <f t="shared" si="241"/>
        <v>0</v>
      </c>
      <c r="R1346" s="231">
        <f t="shared" si="242"/>
        <v>46.956065126363484</v>
      </c>
      <c r="S1346" s="3"/>
      <c r="T1346" s="3"/>
      <c r="U1346" s="3"/>
      <c r="V1346" s="3"/>
      <c r="W1346" s="233">
        <f t="shared" si="248"/>
        <v>40415</v>
      </c>
    </row>
    <row r="1347" spans="1:23" s="234" customFormat="1" x14ac:dyDescent="0.25">
      <c r="A1347" s="3"/>
      <c r="B1347" s="218">
        <f>+Datos!B1338</f>
        <v>2010</v>
      </c>
      <c r="C1347" s="219">
        <f>+Datos!C1338</f>
        <v>8</v>
      </c>
      <c r="D1347" s="220">
        <f>+Datos!D1338</f>
        <v>26</v>
      </c>
      <c r="E1347" s="221">
        <f>+Datos!E1338</f>
        <v>0</v>
      </c>
      <c r="F1347" s="222">
        <f>+Datos!F1339</f>
        <v>4.0073172285892049</v>
      </c>
      <c r="G1347" s="223">
        <f>+Datos!G1338</f>
        <v>1</v>
      </c>
      <c r="H1347" s="224">
        <f t="shared" si="243"/>
        <v>4.0073172285892049</v>
      </c>
      <c r="I1347" s="225">
        <f t="shared" si="244"/>
        <v>-4.0073172285892049</v>
      </c>
      <c r="J1347" s="226">
        <f t="shared" si="245"/>
        <v>12.991793833035468</v>
      </c>
      <c r="K1347" s="227">
        <f t="shared" si="240"/>
        <v>46.673612014853646</v>
      </c>
      <c r="L1347" s="226">
        <f t="shared" si="251"/>
        <v>-0.2824531115098381</v>
      </c>
      <c r="M1347" s="228">
        <f t="shared" si="249"/>
        <v>0.2824531115098381</v>
      </c>
      <c r="N1347" s="229">
        <f t="shared" si="250"/>
        <v>3.7248641170793668</v>
      </c>
      <c r="O1347" s="229">
        <f t="shared" si="246"/>
        <v>0</v>
      </c>
      <c r="P1347" s="229">
        <f t="shared" si="247"/>
        <v>-3.7248641170793668</v>
      </c>
      <c r="Q1347" s="230">
        <f t="shared" si="241"/>
        <v>0</v>
      </c>
      <c r="R1347" s="231">
        <f t="shared" si="242"/>
        <v>46.673612014853646</v>
      </c>
      <c r="S1347" s="3"/>
      <c r="T1347" s="3"/>
      <c r="U1347" s="3"/>
      <c r="V1347" s="3"/>
      <c r="W1347" s="233">
        <f t="shared" si="248"/>
        <v>40416</v>
      </c>
    </row>
    <row r="1348" spans="1:23" s="234" customFormat="1" x14ac:dyDescent="0.25">
      <c r="A1348" s="3"/>
      <c r="B1348" s="218">
        <f>+Datos!B1339</f>
        <v>2010</v>
      </c>
      <c r="C1348" s="219">
        <f>+Datos!C1339</f>
        <v>8</v>
      </c>
      <c r="D1348" s="220">
        <f>+Datos!D1339</f>
        <v>27</v>
      </c>
      <c r="E1348" s="221">
        <f>+Datos!E1339</f>
        <v>0</v>
      </c>
      <c r="F1348" s="222">
        <f>+Datos!F1340</f>
        <v>4.0352935452285443</v>
      </c>
      <c r="G1348" s="223">
        <f>+Datos!G1339</f>
        <v>1</v>
      </c>
      <c r="H1348" s="224">
        <f t="shared" si="243"/>
        <v>4.0352935452285443</v>
      </c>
      <c r="I1348" s="225">
        <f t="shared" si="244"/>
        <v>-4.0352935452285443</v>
      </c>
      <c r="J1348" s="226">
        <f t="shared" si="245"/>
        <v>12.71344172685952</v>
      </c>
      <c r="K1348" s="227">
        <f t="shared" si="240"/>
        <v>46.395259908677701</v>
      </c>
      <c r="L1348" s="226">
        <f t="shared" si="251"/>
        <v>-0.27835210617594441</v>
      </c>
      <c r="M1348" s="228">
        <f t="shared" si="249"/>
        <v>0.27835210617594441</v>
      </c>
      <c r="N1348" s="229">
        <f t="shared" si="250"/>
        <v>3.7569414390525999</v>
      </c>
      <c r="O1348" s="229">
        <f t="shared" si="246"/>
        <v>0</v>
      </c>
      <c r="P1348" s="229">
        <f t="shared" si="247"/>
        <v>-3.7569414390525999</v>
      </c>
      <c r="Q1348" s="230">
        <f t="shared" si="241"/>
        <v>0</v>
      </c>
      <c r="R1348" s="231">
        <f t="shared" si="242"/>
        <v>46.395259908677701</v>
      </c>
      <c r="S1348" s="3"/>
      <c r="T1348" s="3"/>
      <c r="U1348" s="3"/>
      <c r="V1348" s="3"/>
      <c r="W1348" s="233">
        <f t="shared" si="248"/>
        <v>40417</v>
      </c>
    </row>
    <row r="1349" spans="1:23" s="234" customFormat="1" x14ac:dyDescent="0.25">
      <c r="A1349" s="3"/>
      <c r="B1349" s="218">
        <f>+Datos!B1340</f>
        <v>2010</v>
      </c>
      <c r="C1349" s="219">
        <f>+Datos!C1340</f>
        <v>8</v>
      </c>
      <c r="D1349" s="220">
        <f>+Datos!D1340</f>
        <v>28</v>
      </c>
      <c r="E1349" s="221">
        <f>+Datos!E1340</f>
        <v>0</v>
      </c>
      <c r="F1349" s="222">
        <f>+Datos!F1341</f>
        <v>4.0634803481434085</v>
      </c>
      <c r="G1349" s="223">
        <f>+Datos!G1340</f>
        <v>1</v>
      </c>
      <c r="H1349" s="224">
        <f t="shared" si="243"/>
        <v>4.0634803481434085</v>
      </c>
      <c r="I1349" s="225">
        <f t="shared" si="244"/>
        <v>-4.0634803481434085</v>
      </c>
      <c r="J1349" s="226">
        <f t="shared" si="245"/>
        <v>12.439171397708122</v>
      </c>
      <c r="K1349" s="227">
        <f t="shared" si="240"/>
        <v>46.120989579526302</v>
      </c>
      <c r="L1349" s="226">
        <f t="shared" si="251"/>
        <v>-0.27427032915139904</v>
      </c>
      <c r="M1349" s="228">
        <f t="shared" si="249"/>
        <v>0.27427032915139904</v>
      </c>
      <c r="N1349" s="229">
        <f t="shared" si="250"/>
        <v>3.7892100189920095</v>
      </c>
      <c r="O1349" s="229">
        <f t="shared" si="246"/>
        <v>0</v>
      </c>
      <c r="P1349" s="229">
        <f t="shared" si="247"/>
        <v>-3.7892100189920095</v>
      </c>
      <c r="Q1349" s="230">
        <f t="shared" si="241"/>
        <v>0</v>
      </c>
      <c r="R1349" s="231">
        <f t="shared" si="242"/>
        <v>46.120989579526302</v>
      </c>
      <c r="S1349" s="3"/>
      <c r="T1349" s="3"/>
      <c r="U1349" s="3"/>
      <c r="V1349" s="3"/>
      <c r="W1349" s="233">
        <f t="shared" si="248"/>
        <v>40418</v>
      </c>
    </row>
    <row r="1350" spans="1:23" s="234" customFormat="1" x14ac:dyDescent="0.25">
      <c r="A1350" s="3"/>
      <c r="B1350" s="218">
        <f>+Datos!B1341</f>
        <v>2010</v>
      </c>
      <c r="C1350" s="219">
        <f>+Datos!C1341</f>
        <v>8</v>
      </c>
      <c r="D1350" s="220">
        <f>+Datos!D1341</f>
        <v>29</v>
      </c>
      <c r="E1350" s="221">
        <f>+Datos!E1341</f>
        <v>0</v>
      </c>
      <c r="F1350" s="222">
        <f>+Datos!F1342</f>
        <v>4.0918693558888437</v>
      </c>
      <c r="G1350" s="223">
        <f>+Datos!G1341</f>
        <v>1</v>
      </c>
      <c r="H1350" s="224">
        <f t="shared" si="243"/>
        <v>4.0918693558888437</v>
      </c>
      <c r="I1350" s="225">
        <f t="shared" si="244"/>
        <v>-4.0918693558888437</v>
      </c>
      <c r="J1350" s="226">
        <f t="shared" si="245"/>
        <v>12.168963665415363</v>
      </c>
      <c r="K1350" s="227">
        <f t="shared" si="240"/>
        <v>45.850781847233542</v>
      </c>
      <c r="L1350" s="226">
        <f t="shared" si="251"/>
        <v>-0.27020773229276074</v>
      </c>
      <c r="M1350" s="228">
        <f t="shared" si="249"/>
        <v>0.27020773229276074</v>
      </c>
      <c r="N1350" s="229">
        <f t="shared" si="250"/>
        <v>3.821661623596083</v>
      </c>
      <c r="O1350" s="229">
        <f t="shared" si="246"/>
        <v>0</v>
      </c>
      <c r="P1350" s="229">
        <f t="shared" si="247"/>
        <v>-3.821661623596083</v>
      </c>
      <c r="Q1350" s="230">
        <f t="shared" si="241"/>
        <v>0</v>
      </c>
      <c r="R1350" s="231">
        <f t="shared" si="242"/>
        <v>45.850781847233542</v>
      </c>
      <c r="S1350" s="3"/>
      <c r="T1350" s="3"/>
      <c r="U1350" s="3"/>
      <c r="V1350" s="3"/>
      <c r="W1350" s="233">
        <f t="shared" si="248"/>
        <v>40419</v>
      </c>
    </row>
    <row r="1351" spans="1:23" s="234" customFormat="1" x14ac:dyDescent="0.25">
      <c r="A1351" s="3"/>
      <c r="B1351" s="218">
        <f>+Datos!B1342</f>
        <v>2010</v>
      </c>
      <c r="C1351" s="219">
        <f>+Datos!C1342</f>
        <v>8</v>
      </c>
      <c r="D1351" s="220">
        <f>+Datos!D1342</f>
        <v>30</v>
      </c>
      <c r="E1351" s="221">
        <f>+Datos!E1342</f>
        <v>0</v>
      </c>
      <c r="F1351" s="222">
        <f>+Datos!F1343</f>
        <v>4.1204521694102905</v>
      </c>
      <c r="G1351" s="223">
        <f>+Datos!G1342</f>
        <v>1</v>
      </c>
      <c r="H1351" s="224">
        <f t="shared" si="243"/>
        <v>4.1204521694102905</v>
      </c>
      <c r="I1351" s="225">
        <f t="shared" si="244"/>
        <v>-4.1204521694102905</v>
      </c>
      <c r="J1351" s="226">
        <f t="shared" si="245"/>
        <v>11.902799341499325</v>
      </c>
      <c r="K1351" s="227">
        <f t="shared" si="240"/>
        <v>45.584617523317505</v>
      </c>
      <c r="L1351" s="226">
        <f t="shared" si="251"/>
        <v>-0.26616432391603695</v>
      </c>
      <c r="M1351" s="228">
        <f t="shared" si="249"/>
        <v>0.26616432391603695</v>
      </c>
      <c r="N1351" s="229">
        <f t="shared" si="250"/>
        <v>3.8542878454942535</v>
      </c>
      <c r="O1351" s="229">
        <f t="shared" si="246"/>
        <v>0</v>
      </c>
      <c r="P1351" s="229">
        <f t="shared" si="247"/>
        <v>-3.8542878454942535</v>
      </c>
      <c r="Q1351" s="230">
        <f t="shared" si="241"/>
        <v>0</v>
      </c>
      <c r="R1351" s="231">
        <f t="shared" si="242"/>
        <v>45.584617523317505</v>
      </c>
      <c r="S1351" s="3"/>
      <c r="T1351" s="3"/>
      <c r="U1351" s="3"/>
      <c r="V1351" s="3"/>
      <c r="W1351" s="233">
        <f t="shared" si="248"/>
        <v>40420</v>
      </c>
    </row>
    <row r="1352" spans="1:23" s="234" customFormat="1" x14ac:dyDescent="0.25">
      <c r="A1352" s="3"/>
      <c r="B1352" s="218">
        <f>+Datos!B1343</f>
        <v>2010</v>
      </c>
      <c r="C1352" s="219">
        <f>+Datos!C1343</f>
        <v>8</v>
      </c>
      <c r="D1352" s="220">
        <f>+Datos!D1343</f>
        <v>31</v>
      </c>
      <c r="E1352" s="221">
        <f>+Datos!E1343</f>
        <v>0</v>
      </c>
      <c r="F1352" s="222">
        <f>+Datos!F1344</f>
        <v>4.1492202720435518</v>
      </c>
      <c r="G1352" s="223">
        <f>+Datos!G1343</f>
        <v>1</v>
      </c>
      <c r="H1352" s="224">
        <f t="shared" si="243"/>
        <v>4.1492202720435518</v>
      </c>
      <c r="I1352" s="225">
        <f t="shared" si="244"/>
        <v>-4.1492202720435518</v>
      </c>
      <c r="J1352" s="226">
        <f t="shared" si="245"/>
        <v>11.640659175094287</v>
      </c>
      <c r="K1352" s="227">
        <f t="shared" si="240"/>
        <v>45.322477356912465</v>
      </c>
      <c r="L1352" s="226">
        <f t="shared" si="251"/>
        <v>-0.26214016640503957</v>
      </c>
      <c r="M1352" s="228">
        <f t="shared" si="249"/>
        <v>0.26214016640503957</v>
      </c>
      <c r="N1352" s="229">
        <f t="shared" si="250"/>
        <v>3.8870801056385123</v>
      </c>
      <c r="O1352" s="229">
        <f t="shared" si="246"/>
        <v>0</v>
      </c>
      <c r="P1352" s="229">
        <f t="shared" si="247"/>
        <v>-3.8870801056385123</v>
      </c>
      <c r="Q1352" s="230">
        <f t="shared" si="241"/>
        <v>0</v>
      </c>
      <c r="R1352" s="231">
        <f t="shared" si="242"/>
        <v>45.322477356912465</v>
      </c>
      <c r="S1352" s="3"/>
      <c r="T1352" s="3"/>
      <c r="U1352" s="3"/>
      <c r="V1352" s="3"/>
      <c r="W1352" s="233">
        <f t="shared" si="248"/>
        <v>40421</v>
      </c>
    </row>
    <row r="1353" spans="1:23" s="234" customFormat="1" x14ac:dyDescent="0.25">
      <c r="A1353" s="3"/>
      <c r="B1353" s="218">
        <f>+Datos!B1344</f>
        <v>2010</v>
      </c>
      <c r="C1353" s="219">
        <f>+Datos!C1344</f>
        <v>9</v>
      </c>
      <c r="D1353" s="220">
        <f>+Datos!D1344</f>
        <v>1</v>
      </c>
      <c r="E1353" s="221">
        <f>+Datos!E1344</f>
        <v>0</v>
      </c>
      <c r="F1353" s="222">
        <f>+Datos!F1345</f>
        <v>4.1781650295147958</v>
      </c>
      <c r="G1353" s="223">
        <f>+Datos!G1344</f>
        <v>1</v>
      </c>
      <c r="H1353" s="224">
        <f t="shared" si="243"/>
        <v>4.1781650295147958</v>
      </c>
      <c r="I1353" s="225">
        <f t="shared" si="244"/>
        <v>-4.1781650295147958</v>
      </c>
      <c r="J1353" s="226">
        <f t="shared" si="245"/>
        <v>11.382523801292891</v>
      </c>
      <c r="K1353" s="227">
        <f t="shared" si="240"/>
        <v>45.064341983111071</v>
      </c>
      <c r="L1353" s="226">
        <f t="shared" si="251"/>
        <v>-0.25813537380139451</v>
      </c>
      <c r="M1353" s="228">
        <f t="shared" si="249"/>
        <v>0.25813537380139451</v>
      </c>
      <c r="N1353" s="229">
        <f t="shared" si="250"/>
        <v>3.9200296557134013</v>
      </c>
      <c r="O1353" s="229">
        <f t="shared" si="246"/>
        <v>0</v>
      </c>
      <c r="P1353" s="229">
        <f t="shared" si="247"/>
        <v>-3.9200296557134013</v>
      </c>
      <c r="Q1353" s="230">
        <f t="shared" si="241"/>
        <v>0</v>
      </c>
      <c r="R1353" s="231">
        <f t="shared" si="242"/>
        <v>45.064341983111071</v>
      </c>
      <c r="S1353" s="3"/>
      <c r="T1353" s="3"/>
      <c r="U1353" s="3"/>
      <c r="V1353" s="3"/>
      <c r="W1353" s="233">
        <f t="shared" si="248"/>
        <v>40422</v>
      </c>
    </row>
    <row r="1354" spans="1:23" s="234" customFormat="1" x14ac:dyDescent="0.25">
      <c r="A1354" s="3"/>
      <c r="B1354" s="218">
        <f>+Datos!B1345</f>
        <v>2010</v>
      </c>
      <c r="C1354" s="219">
        <f>+Datos!C1345</f>
        <v>9</v>
      </c>
      <c r="D1354" s="220">
        <f>+Datos!D1345</f>
        <v>2</v>
      </c>
      <c r="E1354" s="221">
        <f>+Datos!E1345</f>
        <v>0</v>
      </c>
      <c r="F1354" s="222">
        <f>+Datos!F1346</f>
        <v>4.2072776899405557</v>
      </c>
      <c r="G1354" s="223">
        <f>+Datos!G1345</f>
        <v>1</v>
      </c>
      <c r="H1354" s="224">
        <f t="shared" si="243"/>
        <v>4.2072776899405557</v>
      </c>
      <c r="I1354" s="225">
        <f t="shared" si="244"/>
        <v>-4.2072776899405557</v>
      </c>
      <c r="J1354" s="226">
        <f t="shared" si="245"/>
        <v>11.128373691914227</v>
      </c>
      <c r="K1354" s="227">
        <f t="shared" si="240"/>
        <v>44.810191873732407</v>
      </c>
      <c r="L1354" s="226">
        <f t="shared" si="251"/>
        <v>-0.25415010937866356</v>
      </c>
      <c r="M1354" s="228">
        <f t="shared" si="249"/>
        <v>0.25415010937866356</v>
      </c>
      <c r="N1354" s="229">
        <f t="shared" si="250"/>
        <v>3.9531275805618922</v>
      </c>
      <c r="O1354" s="229">
        <f t="shared" si="246"/>
        <v>0</v>
      </c>
      <c r="P1354" s="229">
        <f t="shared" si="247"/>
        <v>-3.9531275805618922</v>
      </c>
      <c r="Q1354" s="230">
        <f t="shared" si="241"/>
        <v>0</v>
      </c>
      <c r="R1354" s="231">
        <f t="shared" si="242"/>
        <v>44.810191873732407</v>
      </c>
      <c r="S1354" s="3"/>
      <c r="T1354" s="3"/>
      <c r="U1354" s="3"/>
      <c r="V1354" s="3"/>
      <c r="W1354" s="233">
        <f t="shared" si="248"/>
        <v>40423</v>
      </c>
    </row>
    <row r="1355" spans="1:23" s="234" customFormat="1" x14ac:dyDescent="0.25">
      <c r="A1355" s="3"/>
      <c r="B1355" s="218">
        <f>+Datos!B1346</f>
        <v>2010</v>
      </c>
      <c r="C1355" s="219">
        <f>+Datos!C1346</f>
        <v>9</v>
      </c>
      <c r="D1355" s="220">
        <f>+Datos!D1346</f>
        <v>3</v>
      </c>
      <c r="E1355" s="221">
        <f>+Datos!E1346</f>
        <v>0</v>
      </c>
      <c r="F1355" s="222">
        <f>+Datos!F1347</f>
        <v>4.2365493838277413</v>
      </c>
      <c r="G1355" s="223">
        <f>+Datos!G1346</f>
        <v>1</v>
      </c>
      <c r="H1355" s="224">
        <f t="shared" si="243"/>
        <v>4.2365493838277413</v>
      </c>
      <c r="I1355" s="225">
        <f t="shared" si="244"/>
        <v>-4.2365493838277413</v>
      </c>
      <c r="J1355" s="226">
        <f t="shared" si="245"/>
        <v>10.878189108711295</v>
      </c>
      <c r="K1355" s="227">
        <f t="shared" si="240"/>
        <v>44.560007290529477</v>
      </c>
      <c r="L1355" s="226">
        <f t="shared" si="251"/>
        <v>-0.25018458320293036</v>
      </c>
      <c r="M1355" s="228">
        <f t="shared" si="249"/>
        <v>0.25018458320293036</v>
      </c>
      <c r="N1355" s="229">
        <f t="shared" si="250"/>
        <v>3.9863648006248109</v>
      </c>
      <c r="O1355" s="229">
        <f t="shared" si="246"/>
        <v>0</v>
      </c>
      <c r="P1355" s="229">
        <f t="shared" si="247"/>
        <v>-3.9863648006248109</v>
      </c>
      <c r="Q1355" s="230">
        <f t="shared" si="241"/>
        <v>0</v>
      </c>
      <c r="R1355" s="231">
        <f t="shared" si="242"/>
        <v>44.560007290529477</v>
      </c>
      <c r="S1355" s="3"/>
      <c r="T1355" s="3"/>
      <c r="U1355" s="3"/>
      <c r="V1355" s="3"/>
      <c r="W1355" s="233">
        <f t="shared" si="248"/>
        <v>40424</v>
      </c>
    </row>
    <row r="1356" spans="1:23" s="234" customFormat="1" x14ac:dyDescent="0.25">
      <c r="A1356" s="3"/>
      <c r="B1356" s="218">
        <f>+Datos!B1347</f>
        <v>2010</v>
      </c>
      <c r="C1356" s="219">
        <f>+Datos!C1347</f>
        <v>9</v>
      </c>
      <c r="D1356" s="220">
        <f>+Datos!D1347</f>
        <v>4</v>
      </c>
      <c r="E1356" s="221">
        <f>+Datos!E1347</f>
        <v>0</v>
      </c>
      <c r="F1356" s="222">
        <f>+Datos!F1348</f>
        <v>4.2659711240736176</v>
      </c>
      <c r="G1356" s="223">
        <f>+Datos!G1347</f>
        <v>1</v>
      </c>
      <c r="H1356" s="224">
        <f t="shared" si="243"/>
        <v>4.2659711240736176</v>
      </c>
      <c r="I1356" s="225">
        <f t="shared" si="244"/>
        <v>-4.2659711240736176</v>
      </c>
      <c r="J1356" s="226">
        <f t="shared" si="245"/>
        <v>10.631950059028584</v>
      </c>
      <c r="K1356" s="227">
        <f t="shared" si="240"/>
        <v>44.313768240846763</v>
      </c>
      <c r="L1356" s="226">
        <f t="shared" si="251"/>
        <v>-0.24623904968271404</v>
      </c>
      <c r="M1356" s="228">
        <f t="shared" si="249"/>
        <v>0.24623904968271404</v>
      </c>
      <c r="N1356" s="229">
        <f t="shared" si="250"/>
        <v>4.0197320743909035</v>
      </c>
      <c r="O1356" s="229">
        <f t="shared" si="246"/>
        <v>0</v>
      </c>
      <c r="P1356" s="229">
        <f t="shared" si="247"/>
        <v>-4.0197320743909035</v>
      </c>
      <c r="Q1356" s="230">
        <f t="shared" si="241"/>
        <v>0</v>
      </c>
      <c r="R1356" s="231">
        <f t="shared" si="242"/>
        <v>44.313768240846763</v>
      </c>
      <c r="S1356" s="3"/>
      <c r="T1356" s="3"/>
      <c r="U1356" s="3"/>
      <c r="V1356" s="3"/>
      <c r="W1356" s="233">
        <f t="shared" si="248"/>
        <v>40425</v>
      </c>
    </row>
    <row r="1357" spans="1:23" s="234" customFormat="1" x14ac:dyDescent="0.25">
      <c r="A1357" s="3"/>
      <c r="B1357" s="218">
        <f>+Datos!B1348</f>
        <v>2010</v>
      </c>
      <c r="C1357" s="219">
        <f>+Datos!C1348</f>
        <v>9</v>
      </c>
      <c r="D1357" s="220">
        <f>+Datos!D1348</f>
        <v>5</v>
      </c>
      <c r="E1357" s="221">
        <f>+Datos!E1348</f>
        <v>0</v>
      </c>
      <c r="F1357" s="222">
        <f>+Datos!F1349</f>
        <v>4.2955338059658308</v>
      </c>
      <c r="G1357" s="223">
        <f>+Datos!G1348</f>
        <v>1</v>
      </c>
      <c r="H1357" s="224">
        <f t="shared" si="243"/>
        <v>4.2955338059658308</v>
      </c>
      <c r="I1357" s="225">
        <f t="shared" si="244"/>
        <v>-4.2955338059658308</v>
      </c>
      <c r="J1357" s="226">
        <f t="shared" si="245"/>
        <v>10.389636253917709</v>
      </c>
      <c r="K1357" s="227">
        <f t="shared" si="240"/>
        <v>44.071454435735888</v>
      </c>
      <c r="L1357" s="226">
        <f t="shared" si="251"/>
        <v>-0.24231380511087508</v>
      </c>
      <c r="M1357" s="228">
        <f t="shared" si="249"/>
        <v>0.24231380511087508</v>
      </c>
      <c r="N1357" s="229">
        <f t="shared" si="250"/>
        <v>4.0532200008549557</v>
      </c>
      <c r="O1357" s="229">
        <f t="shared" si="246"/>
        <v>0</v>
      </c>
      <c r="P1357" s="229">
        <f t="shared" si="247"/>
        <v>-4.0532200008549557</v>
      </c>
      <c r="Q1357" s="230">
        <f t="shared" si="241"/>
        <v>0</v>
      </c>
      <c r="R1357" s="231">
        <f t="shared" si="242"/>
        <v>44.071454435735888</v>
      </c>
      <c r="S1357" s="3"/>
      <c r="T1357" s="3"/>
      <c r="U1357" s="3"/>
      <c r="V1357" s="3"/>
      <c r="W1357" s="233">
        <f t="shared" si="248"/>
        <v>40426</v>
      </c>
    </row>
    <row r="1358" spans="1:23" s="234" customFormat="1" x14ac:dyDescent="0.25">
      <c r="A1358" s="3"/>
      <c r="B1358" s="218">
        <f>+Datos!B1349</f>
        <v>2010</v>
      </c>
      <c r="C1358" s="219">
        <f>+Datos!C1349</f>
        <v>9</v>
      </c>
      <c r="D1358" s="220">
        <f>+Datos!D1349</f>
        <v>6</v>
      </c>
      <c r="E1358" s="221">
        <f>+Datos!E1349</f>
        <v>0</v>
      </c>
      <c r="F1358" s="222">
        <f>+Datos!F1350</f>
        <v>4.3252282071823798</v>
      </c>
      <c r="G1358" s="223">
        <f>+Datos!G1349</f>
        <v>1</v>
      </c>
      <c r="H1358" s="224">
        <f t="shared" si="243"/>
        <v>4.3252282071823798</v>
      </c>
      <c r="I1358" s="225">
        <f t="shared" si="244"/>
        <v>-4.3252282071823798</v>
      </c>
      <c r="J1358" s="226">
        <f t="shared" si="245"/>
        <v>10.151227068716047</v>
      </c>
      <c r="K1358" s="227">
        <f t="shared" ref="K1358:K1421" si="252">+J1358+$U$21</f>
        <v>43.833045250534227</v>
      </c>
      <c r="L1358" s="226">
        <f t="shared" si="251"/>
        <v>-0.23840918520166099</v>
      </c>
      <c r="M1358" s="228">
        <f t="shared" si="249"/>
        <v>0.23840918520166099</v>
      </c>
      <c r="N1358" s="229">
        <f t="shared" si="250"/>
        <v>4.0868190219807188</v>
      </c>
      <c r="O1358" s="229">
        <f t="shared" si="246"/>
        <v>0</v>
      </c>
      <c r="P1358" s="229">
        <f t="shared" si="247"/>
        <v>-4.0868190219807188</v>
      </c>
      <c r="Q1358" s="230">
        <f t="shared" ref="Q1358:Q1421" si="253">IF(K1358-$U$15&gt;0,K1358-$U$15,0)</f>
        <v>0</v>
      </c>
      <c r="R1358" s="231">
        <f t="shared" ref="R1358:R1421" si="254">+O1358+K1358</f>
        <v>43.833045250534227</v>
      </c>
      <c r="S1358" s="3"/>
      <c r="T1358" s="3"/>
      <c r="U1358" s="3"/>
      <c r="V1358" s="3"/>
      <c r="W1358" s="233">
        <f t="shared" si="248"/>
        <v>40427</v>
      </c>
    </row>
    <row r="1359" spans="1:23" s="234" customFormat="1" x14ac:dyDescent="0.25">
      <c r="A1359" s="3"/>
      <c r="B1359" s="218">
        <f>+Datos!B1350</f>
        <v>2010</v>
      </c>
      <c r="C1359" s="219">
        <f>+Datos!C1350</f>
        <v>9</v>
      </c>
      <c r="D1359" s="220">
        <f>+Datos!D1350</f>
        <v>7</v>
      </c>
      <c r="E1359" s="221">
        <f>+Datos!E1350</f>
        <v>0</v>
      </c>
      <c r="F1359" s="222">
        <f>+Datos!F1351</f>
        <v>4.3550449877916435</v>
      </c>
      <c r="G1359" s="223">
        <f>+Datos!G1350</f>
        <v>1</v>
      </c>
      <c r="H1359" s="224">
        <f t="shared" ref="H1359:H1422" si="255">+F1359*G1359</f>
        <v>4.3550449877916435</v>
      </c>
      <c r="I1359" s="225">
        <f t="shared" ref="I1359:I1422" si="256">+E1359-H1359</f>
        <v>-4.3550449877916435</v>
      </c>
      <c r="J1359" s="226">
        <f t="shared" ref="J1359:J1422" si="257">IF(I1359&lt;0,J1358*EXP(I1359/$U$20),IF((I1359+J1358)&gt;$U$20,+$U$20,I1359+J1358))</f>
        <v>9.9167015060902557</v>
      </c>
      <c r="K1359" s="227">
        <f t="shared" si="252"/>
        <v>43.598519687908436</v>
      </c>
      <c r="L1359" s="226">
        <f t="shared" si="251"/>
        <v>-0.23452556262579094</v>
      </c>
      <c r="M1359" s="228">
        <f t="shared" si="249"/>
        <v>0.23452556262579094</v>
      </c>
      <c r="N1359" s="229">
        <f t="shared" si="250"/>
        <v>4.1205194251658526</v>
      </c>
      <c r="O1359" s="229">
        <f t="shared" ref="O1359:O1422" si="258">IF(K1358+I1359-$U$14&gt;0,K1358+I1359-$U$14,0)</f>
        <v>0</v>
      </c>
      <c r="P1359" s="229">
        <f t="shared" ref="P1359:P1422" si="259">+IF(N1359&gt;0,(-1)*N1359,O1359)</f>
        <v>-4.1205194251658526</v>
      </c>
      <c r="Q1359" s="230">
        <f t="shared" si="253"/>
        <v>0</v>
      </c>
      <c r="R1359" s="231">
        <f t="shared" si="254"/>
        <v>43.598519687908436</v>
      </c>
      <c r="S1359" s="3"/>
      <c r="T1359" s="3"/>
      <c r="U1359" s="3"/>
      <c r="V1359" s="3"/>
      <c r="W1359" s="233">
        <f t="shared" ref="W1359:W1422" si="260">+DATE(B1359,C1359,D1359)</f>
        <v>40428</v>
      </c>
    </row>
    <row r="1360" spans="1:23" s="234" customFormat="1" x14ac:dyDescent="0.25">
      <c r="A1360" s="3"/>
      <c r="B1360" s="218">
        <f>+Datos!B1351</f>
        <v>2010</v>
      </c>
      <c r="C1360" s="219">
        <f>+Datos!C1351</f>
        <v>9</v>
      </c>
      <c r="D1360" s="220">
        <f>+Datos!D1351</f>
        <v>8</v>
      </c>
      <c r="E1360" s="221">
        <f>+Datos!E1351</f>
        <v>0</v>
      </c>
      <c r="F1360" s="222">
        <f>+Datos!F1352</f>
        <v>4.3849746902523741</v>
      </c>
      <c r="G1360" s="223">
        <f>+Datos!G1351</f>
        <v>1</v>
      </c>
      <c r="H1360" s="224">
        <f t="shared" si="255"/>
        <v>4.3849746902523741</v>
      </c>
      <c r="I1360" s="225">
        <f t="shared" si="256"/>
        <v>-4.3849746902523741</v>
      </c>
      <c r="J1360" s="226">
        <f t="shared" si="257"/>
        <v>9.6860381615433653</v>
      </c>
      <c r="K1360" s="227">
        <f t="shared" si="252"/>
        <v>43.367856343361545</v>
      </c>
      <c r="L1360" s="226">
        <f t="shared" si="251"/>
        <v>-0.23066334454689041</v>
      </c>
      <c r="M1360" s="228">
        <f t="shared" ref="M1360:M1423" si="261">IF(I1360&gt;=0,+H1360,+E1360+ABS(L1360))</f>
        <v>0.23066334454689041</v>
      </c>
      <c r="N1360" s="229">
        <f t="shared" ref="N1360:N1423" si="262">+H1360-M1360</f>
        <v>4.1543113457054837</v>
      </c>
      <c r="O1360" s="229">
        <f t="shared" si="258"/>
        <v>0</v>
      </c>
      <c r="P1360" s="229">
        <f t="shared" si="259"/>
        <v>-4.1543113457054837</v>
      </c>
      <c r="Q1360" s="230">
        <f t="shared" si="253"/>
        <v>0</v>
      </c>
      <c r="R1360" s="231">
        <f t="shared" si="254"/>
        <v>43.367856343361545</v>
      </c>
      <c r="S1360" s="3"/>
      <c r="T1360" s="3"/>
      <c r="U1360" s="3"/>
      <c r="V1360" s="3"/>
      <c r="W1360" s="233">
        <f t="shared" si="260"/>
        <v>40429</v>
      </c>
    </row>
    <row r="1361" spans="1:23" s="234" customFormat="1" x14ac:dyDescent="0.25">
      <c r="A1361" s="3"/>
      <c r="B1361" s="218">
        <f>+Datos!B1352</f>
        <v>2010</v>
      </c>
      <c r="C1361" s="219">
        <f>+Datos!C1352</f>
        <v>9</v>
      </c>
      <c r="D1361" s="220">
        <f>+Datos!D1352</f>
        <v>9</v>
      </c>
      <c r="E1361" s="221">
        <f>+Datos!E1352</f>
        <v>0</v>
      </c>
      <c r="F1361" s="222">
        <f>+Datos!F1353</f>
        <v>4.4150077394136673</v>
      </c>
      <c r="G1361" s="223">
        <f>+Datos!G1352</f>
        <v>1</v>
      </c>
      <c r="H1361" s="224">
        <f t="shared" si="255"/>
        <v>4.4150077394136673</v>
      </c>
      <c r="I1361" s="225">
        <f t="shared" si="256"/>
        <v>-4.4150077394136673</v>
      </c>
      <c r="J1361" s="226">
        <f t="shared" si="257"/>
        <v>9.4592151913808316</v>
      </c>
      <c r="K1361" s="227">
        <f t="shared" si="252"/>
        <v>43.141033373199008</v>
      </c>
      <c r="L1361" s="226">
        <f t="shared" ref="L1361:L1424" si="263">+K1361-K1360</f>
        <v>-0.22682297016253727</v>
      </c>
      <c r="M1361" s="228">
        <f t="shared" si="261"/>
        <v>0.22682297016253727</v>
      </c>
      <c r="N1361" s="229">
        <f t="shared" si="262"/>
        <v>4.18818476925113</v>
      </c>
      <c r="O1361" s="229">
        <f t="shared" si="258"/>
        <v>0</v>
      </c>
      <c r="P1361" s="229">
        <f t="shared" si="259"/>
        <v>-4.18818476925113</v>
      </c>
      <c r="Q1361" s="230">
        <f t="shared" si="253"/>
        <v>0</v>
      </c>
      <c r="R1361" s="231">
        <f t="shared" si="254"/>
        <v>43.141033373199008</v>
      </c>
      <c r="S1361" s="3"/>
      <c r="T1361" s="3"/>
      <c r="U1361" s="3"/>
      <c r="V1361" s="3"/>
      <c r="W1361" s="233">
        <f t="shared" si="260"/>
        <v>40430</v>
      </c>
    </row>
    <row r="1362" spans="1:23" s="234" customFormat="1" x14ac:dyDescent="0.25">
      <c r="A1362" s="3"/>
      <c r="B1362" s="218">
        <f>+Datos!B1353</f>
        <v>2010</v>
      </c>
      <c r="C1362" s="219">
        <f>+Datos!C1353</f>
        <v>9</v>
      </c>
      <c r="D1362" s="220">
        <f>+Datos!D1353</f>
        <v>10</v>
      </c>
      <c r="E1362" s="221">
        <f>+Datos!E1353</f>
        <v>0</v>
      </c>
      <c r="F1362" s="222">
        <f>+Datos!F1354</f>
        <v>4.4451344425150232</v>
      </c>
      <c r="G1362" s="223">
        <f>+Datos!G1353</f>
        <v>1</v>
      </c>
      <c r="H1362" s="224">
        <f t="shared" si="255"/>
        <v>4.4451344425150232</v>
      </c>
      <c r="I1362" s="225">
        <f t="shared" si="256"/>
        <v>-4.4451344425150232</v>
      </c>
      <c r="J1362" s="226">
        <f t="shared" si="257"/>
        <v>9.2362102831276278</v>
      </c>
      <c r="K1362" s="227">
        <f t="shared" si="252"/>
        <v>42.918028464945806</v>
      </c>
      <c r="L1362" s="226">
        <f t="shared" si="263"/>
        <v>-0.22300490825320196</v>
      </c>
      <c r="M1362" s="228">
        <f t="shared" si="261"/>
        <v>0.22300490825320196</v>
      </c>
      <c r="N1362" s="229">
        <f t="shared" si="262"/>
        <v>4.2221295342618212</v>
      </c>
      <c r="O1362" s="229">
        <f t="shared" si="258"/>
        <v>0</v>
      </c>
      <c r="P1362" s="229">
        <f t="shared" si="259"/>
        <v>-4.2221295342618212</v>
      </c>
      <c r="Q1362" s="230">
        <f t="shared" si="253"/>
        <v>0</v>
      </c>
      <c r="R1362" s="231">
        <f t="shared" si="254"/>
        <v>42.918028464945806</v>
      </c>
      <c r="S1362" s="3"/>
      <c r="T1362" s="3"/>
      <c r="U1362" s="3"/>
      <c r="V1362" s="3"/>
      <c r="W1362" s="233">
        <f t="shared" si="260"/>
        <v>40431</v>
      </c>
    </row>
    <row r="1363" spans="1:23" s="234" customFormat="1" x14ac:dyDescent="0.25">
      <c r="A1363" s="3"/>
      <c r="B1363" s="218">
        <f>+Datos!B1354</f>
        <v>2010</v>
      </c>
      <c r="C1363" s="219">
        <f>+Datos!C1354</f>
        <v>9</v>
      </c>
      <c r="D1363" s="220">
        <f>+Datos!D1354</f>
        <v>11</v>
      </c>
      <c r="E1363" s="221">
        <f>+Datos!E1354</f>
        <v>0</v>
      </c>
      <c r="F1363" s="222">
        <f>+Datos!F1355</f>
        <v>4.4753449891862687</v>
      </c>
      <c r="G1363" s="223">
        <f>+Datos!G1354</f>
        <v>1</v>
      </c>
      <c r="H1363" s="224">
        <f t="shared" si="255"/>
        <v>4.4753449891862687</v>
      </c>
      <c r="I1363" s="225">
        <f t="shared" si="256"/>
        <v>-4.4753449891862687</v>
      </c>
      <c r="J1363" s="226">
        <f t="shared" si="257"/>
        <v>9.0170006283849862</v>
      </c>
      <c r="K1363" s="227">
        <f t="shared" si="252"/>
        <v>42.698818810203164</v>
      </c>
      <c r="L1363" s="226">
        <f t="shared" si="263"/>
        <v>-0.21920965474264165</v>
      </c>
      <c r="M1363" s="228">
        <f t="shared" si="261"/>
        <v>0.21920965474264165</v>
      </c>
      <c r="N1363" s="229">
        <f t="shared" si="262"/>
        <v>4.256135334443627</v>
      </c>
      <c r="O1363" s="229">
        <f t="shared" si="258"/>
        <v>0</v>
      </c>
      <c r="P1363" s="229">
        <f t="shared" si="259"/>
        <v>-4.256135334443627</v>
      </c>
      <c r="Q1363" s="230">
        <f t="shared" si="253"/>
        <v>0</v>
      </c>
      <c r="R1363" s="231">
        <f t="shared" si="254"/>
        <v>42.698818810203164</v>
      </c>
      <c r="S1363" s="3"/>
      <c r="T1363" s="3"/>
      <c r="U1363" s="3"/>
      <c r="V1363" s="3"/>
      <c r="W1363" s="233">
        <f t="shared" si="260"/>
        <v>40432</v>
      </c>
    </row>
    <row r="1364" spans="1:23" s="234" customFormat="1" x14ac:dyDescent="0.25">
      <c r="A1364" s="3"/>
      <c r="B1364" s="218">
        <f>+Datos!B1355</f>
        <v>2010</v>
      </c>
      <c r="C1364" s="219">
        <f>+Datos!C1355</f>
        <v>9</v>
      </c>
      <c r="D1364" s="220">
        <f>+Datos!D1355</f>
        <v>12</v>
      </c>
      <c r="E1364" s="221">
        <f>+Datos!E1355</f>
        <v>0</v>
      </c>
      <c r="F1364" s="222">
        <f>+Datos!F1356</f>
        <v>4.5056294514476143</v>
      </c>
      <c r="G1364" s="223">
        <f>+Datos!G1355</f>
        <v>1</v>
      </c>
      <c r="H1364" s="224">
        <f t="shared" si="255"/>
        <v>4.5056294514476143</v>
      </c>
      <c r="I1364" s="225">
        <f t="shared" si="256"/>
        <v>-4.5056294514476143</v>
      </c>
      <c r="J1364" s="226">
        <f t="shared" si="257"/>
        <v>8.8015628981119587</v>
      </c>
      <c r="K1364" s="227">
        <f t="shared" si="252"/>
        <v>42.48338107993014</v>
      </c>
      <c r="L1364" s="226">
        <f t="shared" si="263"/>
        <v>-0.21543773027302393</v>
      </c>
      <c r="M1364" s="228">
        <f t="shared" si="261"/>
        <v>0.21543773027302393</v>
      </c>
      <c r="N1364" s="229">
        <f t="shared" si="262"/>
        <v>4.2901917211745904</v>
      </c>
      <c r="O1364" s="229">
        <f t="shared" si="258"/>
        <v>0</v>
      </c>
      <c r="P1364" s="229">
        <f t="shared" si="259"/>
        <v>-4.2901917211745904</v>
      </c>
      <c r="Q1364" s="230">
        <f t="shared" si="253"/>
        <v>0</v>
      </c>
      <c r="R1364" s="231">
        <f t="shared" si="254"/>
        <v>42.48338107993014</v>
      </c>
      <c r="S1364" s="3"/>
      <c r="T1364" s="3"/>
      <c r="U1364" s="3"/>
      <c r="V1364" s="3"/>
      <c r="W1364" s="233">
        <f t="shared" si="260"/>
        <v>40433</v>
      </c>
    </row>
    <row r="1365" spans="1:23" s="234" customFormat="1" x14ac:dyDescent="0.25">
      <c r="A1365" s="3"/>
      <c r="B1365" s="218">
        <f>+Datos!B1356</f>
        <v>2010</v>
      </c>
      <c r="C1365" s="219">
        <f>+Datos!C1356</f>
        <v>9</v>
      </c>
      <c r="D1365" s="220">
        <f>+Datos!D1356</f>
        <v>13</v>
      </c>
      <c r="E1365" s="221">
        <f>+Datos!E1356</f>
        <v>0</v>
      </c>
      <c r="F1365" s="222">
        <f>+Datos!F1357</f>
        <v>4.5359777837096615</v>
      </c>
      <c r="G1365" s="223">
        <f>+Datos!G1356</f>
        <v>1</v>
      </c>
      <c r="H1365" s="224">
        <f t="shared" si="255"/>
        <v>4.5359777837096615</v>
      </c>
      <c r="I1365" s="225">
        <f t="shared" si="256"/>
        <v>-4.5359777837096615</v>
      </c>
      <c r="J1365" s="226">
        <f t="shared" si="257"/>
        <v>8.5898732203134625</v>
      </c>
      <c r="K1365" s="227">
        <f t="shared" si="252"/>
        <v>42.271691402131644</v>
      </c>
      <c r="L1365" s="226">
        <f t="shared" si="263"/>
        <v>-0.21168967779849623</v>
      </c>
      <c r="M1365" s="228">
        <f t="shared" si="261"/>
        <v>0.21168967779849623</v>
      </c>
      <c r="N1365" s="229">
        <f t="shared" si="262"/>
        <v>4.3242881059111653</v>
      </c>
      <c r="O1365" s="229">
        <f t="shared" si="258"/>
        <v>0</v>
      </c>
      <c r="P1365" s="229">
        <f t="shared" si="259"/>
        <v>-4.3242881059111653</v>
      </c>
      <c r="Q1365" s="230">
        <f t="shared" si="253"/>
        <v>0</v>
      </c>
      <c r="R1365" s="231">
        <f t="shared" si="254"/>
        <v>42.271691402131644</v>
      </c>
      <c r="S1365" s="3"/>
      <c r="T1365" s="3"/>
      <c r="U1365" s="3"/>
      <c r="V1365" s="3"/>
      <c r="W1365" s="233">
        <f t="shared" si="260"/>
        <v>40434</v>
      </c>
    </row>
    <row r="1366" spans="1:23" s="234" customFormat="1" x14ac:dyDescent="0.25">
      <c r="A1366" s="3"/>
      <c r="B1366" s="218">
        <f>+Datos!B1357</f>
        <v>2010</v>
      </c>
      <c r="C1366" s="219">
        <f>+Datos!C1357</f>
        <v>9</v>
      </c>
      <c r="D1366" s="220">
        <f>+Datos!D1357</f>
        <v>14</v>
      </c>
      <c r="E1366" s="221">
        <f>+Datos!E1357</f>
        <v>0</v>
      </c>
      <c r="F1366" s="222">
        <f>+Datos!F1358</f>
        <v>4.5663798227733539</v>
      </c>
      <c r="G1366" s="223">
        <f>+Datos!G1357</f>
        <v>1</v>
      </c>
      <c r="H1366" s="224">
        <f t="shared" si="255"/>
        <v>4.5663798227733539</v>
      </c>
      <c r="I1366" s="225">
        <f t="shared" si="256"/>
        <v>-4.5663798227733539</v>
      </c>
      <c r="J1366" s="226">
        <f t="shared" si="257"/>
        <v>8.3819071601129611</v>
      </c>
      <c r="K1366" s="227">
        <f t="shared" si="252"/>
        <v>42.063725341931139</v>
      </c>
      <c r="L1366" s="226">
        <f t="shared" si="263"/>
        <v>-0.2079660602005049</v>
      </c>
      <c r="M1366" s="228">
        <f t="shared" si="261"/>
        <v>0.2079660602005049</v>
      </c>
      <c r="N1366" s="229">
        <f t="shared" si="262"/>
        <v>4.358413762572849</v>
      </c>
      <c r="O1366" s="229">
        <f t="shared" si="258"/>
        <v>0</v>
      </c>
      <c r="P1366" s="229">
        <f t="shared" si="259"/>
        <v>-4.358413762572849</v>
      </c>
      <c r="Q1366" s="230">
        <f t="shared" si="253"/>
        <v>0</v>
      </c>
      <c r="R1366" s="231">
        <f t="shared" si="254"/>
        <v>42.063725341931139</v>
      </c>
      <c r="S1366" s="3"/>
      <c r="T1366" s="3"/>
      <c r="U1366" s="3"/>
      <c r="V1366" s="3"/>
      <c r="W1366" s="233">
        <f t="shared" si="260"/>
        <v>40435</v>
      </c>
    </row>
    <row r="1367" spans="1:23" s="234" customFormat="1" x14ac:dyDescent="0.25">
      <c r="A1367" s="3"/>
      <c r="B1367" s="218">
        <f>+Datos!B1358</f>
        <v>2010</v>
      </c>
      <c r="C1367" s="219">
        <f>+Datos!C1358</f>
        <v>9</v>
      </c>
      <c r="D1367" s="220">
        <f>+Datos!D1358</f>
        <v>15</v>
      </c>
      <c r="E1367" s="221">
        <f>+Datos!E1358</f>
        <v>0</v>
      </c>
      <c r="F1367" s="222">
        <f>+Datos!F1359</f>
        <v>4.5968252878300087</v>
      </c>
      <c r="G1367" s="223">
        <f>+Datos!G1358</f>
        <v>1</v>
      </c>
      <c r="H1367" s="224">
        <f t="shared" si="255"/>
        <v>4.5968252878300087</v>
      </c>
      <c r="I1367" s="225">
        <f t="shared" si="256"/>
        <v>-4.5968252878300087</v>
      </c>
      <c r="J1367" s="226">
        <f t="shared" si="257"/>
        <v>8.1776397021843881</v>
      </c>
      <c r="K1367" s="227">
        <f t="shared" si="252"/>
        <v>41.859457884002566</v>
      </c>
      <c r="L1367" s="226">
        <f t="shared" si="263"/>
        <v>-0.20426745792857304</v>
      </c>
      <c r="M1367" s="228">
        <f t="shared" si="261"/>
        <v>0.20426745792857304</v>
      </c>
      <c r="N1367" s="229">
        <f t="shared" si="262"/>
        <v>4.3925578299014356</v>
      </c>
      <c r="O1367" s="229">
        <f t="shared" si="258"/>
        <v>0</v>
      </c>
      <c r="P1367" s="229">
        <f t="shared" si="259"/>
        <v>-4.3925578299014356</v>
      </c>
      <c r="Q1367" s="230">
        <f t="shared" si="253"/>
        <v>0</v>
      </c>
      <c r="R1367" s="231">
        <f t="shared" si="254"/>
        <v>41.859457884002566</v>
      </c>
      <c r="S1367" s="3"/>
      <c r="T1367" s="3"/>
      <c r="U1367" s="3"/>
      <c r="V1367" s="3"/>
      <c r="W1367" s="233">
        <f t="shared" si="260"/>
        <v>40436</v>
      </c>
    </row>
    <row r="1368" spans="1:23" s="234" customFormat="1" x14ac:dyDescent="0.25">
      <c r="A1368" s="3"/>
      <c r="B1368" s="218">
        <f>+Datos!B1359</f>
        <v>2010</v>
      </c>
      <c r="C1368" s="219">
        <f>+Datos!C1359</f>
        <v>9</v>
      </c>
      <c r="D1368" s="220">
        <f>+Datos!D1359</f>
        <v>16</v>
      </c>
      <c r="E1368" s="221">
        <f>+Datos!E1359</f>
        <v>0</v>
      </c>
      <c r="F1368" s="222">
        <f>+Datos!F1360</f>
        <v>4.6273037804613022</v>
      </c>
      <c r="G1368" s="223">
        <f>+Datos!G1359</f>
        <v>1</v>
      </c>
      <c r="H1368" s="224">
        <f t="shared" si="255"/>
        <v>4.6273037804613022</v>
      </c>
      <c r="I1368" s="225">
        <f t="shared" si="256"/>
        <v>-4.6273037804613022</v>
      </c>
      <c r="J1368" s="226">
        <f t="shared" si="257"/>
        <v>7.9770452355144483</v>
      </c>
      <c r="K1368" s="227">
        <f t="shared" si="252"/>
        <v>41.658863417332626</v>
      </c>
      <c r="L1368" s="226">
        <f t="shared" si="263"/>
        <v>-0.20059446666994063</v>
      </c>
      <c r="M1368" s="228">
        <f t="shared" si="261"/>
        <v>0.20059446666994063</v>
      </c>
      <c r="N1368" s="229">
        <f t="shared" si="262"/>
        <v>4.4267093137913616</v>
      </c>
      <c r="O1368" s="229">
        <f t="shared" si="258"/>
        <v>0</v>
      </c>
      <c r="P1368" s="229">
        <f t="shared" si="259"/>
        <v>-4.4267093137913616</v>
      </c>
      <c r="Q1368" s="230">
        <f t="shared" si="253"/>
        <v>0</v>
      </c>
      <c r="R1368" s="231">
        <f t="shared" si="254"/>
        <v>41.658863417332626</v>
      </c>
      <c r="S1368" s="3"/>
      <c r="T1368" s="3"/>
      <c r="U1368" s="3"/>
      <c r="V1368" s="3"/>
      <c r="W1368" s="233">
        <f t="shared" si="260"/>
        <v>40437</v>
      </c>
    </row>
    <row r="1369" spans="1:23" s="234" customFormat="1" x14ac:dyDescent="0.25">
      <c r="A1369" s="3"/>
      <c r="B1369" s="218">
        <f>+Datos!B1360</f>
        <v>2010</v>
      </c>
      <c r="C1369" s="219">
        <f>+Datos!C1360</f>
        <v>9</v>
      </c>
      <c r="D1369" s="220">
        <f>+Datos!D1360</f>
        <v>17</v>
      </c>
      <c r="E1369" s="221">
        <f>+Datos!E1360</f>
        <v>0</v>
      </c>
      <c r="F1369" s="222">
        <f>+Datos!F1361</f>
        <v>4.6578047846393051</v>
      </c>
      <c r="G1369" s="223">
        <f>+Datos!G1360</f>
        <v>1</v>
      </c>
      <c r="H1369" s="224">
        <f t="shared" si="255"/>
        <v>4.6578047846393051</v>
      </c>
      <c r="I1369" s="225">
        <f t="shared" si="256"/>
        <v>-4.6578047846393051</v>
      </c>
      <c r="J1369" s="226">
        <f t="shared" si="257"/>
        <v>7.7800975404628883</v>
      </c>
      <c r="K1369" s="227">
        <f t="shared" si="252"/>
        <v>41.46191572228107</v>
      </c>
      <c r="L1369" s="226">
        <f t="shared" si="263"/>
        <v>-0.19694769505155563</v>
      </c>
      <c r="M1369" s="228">
        <f t="shared" si="261"/>
        <v>0.19694769505155563</v>
      </c>
      <c r="N1369" s="229">
        <f t="shared" si="262"/>
        <v>4.4608570895877495</v>
      </c>
      <c r="O1369" s="229">
        <f t="shared" si="258"/>
        <v>0</v>
      </c>
      <c r="P1369" s="229">
        <f t="shared" si="259"/>
        <v>-4.4608570895877495</v>
      </c>
      <c r="Q1369" s="230">
        <f t="shared" si="253"/>
        <v>0</v>
      </c>
      <c r="R1369" s="231">
        <f t="shared" si="254"/>
        <v>41.46191572228107</v>
      </c>
      <c r="S1369" s="3"/>
      <c r="T1369" s="3"/>
      <c r="U1369" s="3"/>
      <c r="V1369" s="3"/>
      <c r="W1369" s="233">
        <f t="shared" si="260"/>
        <v>40438</v>
      </c>
    </row>
    <row r="1370" spans="1:23" s="234" customFormat="1" x14ac:dyDescent="0.25">
      <c r="A1370" s="3"/>
      <c r="B1370" s="218">
        <f>+Datos!B1361</f>
        <v>2010</v>
      </c>
      <c r="C1370" s="219">
        <f>+Datos!C1361</f>
        <v>9</v>
      </c>
      <c r="D1370" s="220">
        <f>+Datos!D1361</f>
        <v>18</v>
      </c>
      <c r="E1370" s="221">
        <f>+Datos!E1361</f>
        <v>0</v>
      </c>
      <c r="F1370" s="222">
        <f>+Datos!F1362</f>
        <v>4.6883176667264248</v>
      </c>
      <c r="G1370" s="223">
        <f>+Datos!G1361</f>
        <v>1</v>
      </c>
      <c r="H1370" s="224">
        <f t="shared" si="255"/>
        <v>4.6883176667264248</v>
      </c>
      <c r="I1370" s="225">
        <f t="shared" si="256"/>
        <v>-4.6883176667264248</v>
      </c>
      <c r="J1370" s="226">
        <f t="shared" si="257"/>
        <v>7.5867697780849337</v>
      </c>
      <c r="K1370" s="227">
        <f t="shared" si="252"/>
        <v>41.268587959903115</v>
      </c>
      <c r="L1370" s="226">
        <f t="shared" si="263"/>
        <v>-0.19332776237795457</v>
      </c>
      <c r="M1370" s="228">
        <f t="shared" si="261"/>
        <v>0.19332776237795457</v>
      </c>
      <c r="N1370" s="229">
        <f t="shared" si="262"/>
        <v>4.4949899043484702</v>
      </c>
      <c r="O1370" s="229">
        <f t="shared" si="258"/>
        <v>0</v>
      </c>
      <c r="P1370" s="229">
        <f t="shared" si="259"/>
        <v>-4.4949899043484702</v>
      </c>
      <c r="Q1370" s="230">
        <f t="shared" si="253"/>
        <v>0</v>
      </c>
      <c r="R1370" s="231">
        <f t="shared" si="254"/>
        <v>41.268587959903115</v>
      </c>
      <c r="S1370" s="3"/>
      <c r="T1370" s="3"/>
      <c r="U1370" s="3"/>
      <c r="V1370" s="3"/>
      <c r="W1370" s="233">
        <f t="shared" si="260"/>
        <v>40439</v>
      </c>
    </row>
    <row r="1371" spans="1:23" s="234" customFormat="1" x14ac:dyDescent="0.25">
      <c r="A1371" s="3"/>
      <c r="B1371" s="218">
        <f>+Datos!B1362</f>
        <v>2010</v>
      </c>
      <c r="C1371" s="219">
        <f>+Datos!C1362</f>
        <v>9</v>
      </c>
      <c r="D1371" s="220">
        <f>+Datos!D1362</f>
        <v>19</v>
      </c>
      <c r="E1371" s="221">
        <f>+Datos!E1362</f>
        <v>0</v>
      </c>
      <c r="F1371" s="222">
        <f>+Datos!F1363</f>
        <v>4.7188316754754656</v>
      </c>
      <c r="G1371" s="223">
        <f>+Datos!G1362</f>
        <v>1</v>
      </c>
      <c r="H1371" s="224">
        <f t="shared" si="255"/>
        <v>4.7188316754754656</v>
      </c>
      <c r="I1371" s="225">
        <f t="shared" si="256"/>
        <v>-4.7188316754754656</v>
      </c>
      <c r="J1371" s="226">
        <f t="shared" si="257"/>
        <v>7.3970344816766644</v>
      </c>
      <c r="K1371" s="227">
        <f t="shared" si="252"/>
        <v>41.078852663494843</v>
      </c>
      <c r="L1371" s="226">
        <f t="shared" si="263"/>
        <v>-0.1897352964082728</v>
      </c>
      <c r="M1371" s="228">
        <f t="shared" si="261"/>
        <v>0.1897352964082728</v>
      </c>
      <c r="N1371" s="229">
        <f t="shared" si="262"/>
        <v>4.5290963790671928</v>
      </c>
      <c r="O1371" s="229">
        <f t="shared" si="258"/>
        <v>0</v>
      </c>
      <c r="P1371" s="229">
        <f t="shared" si="259"/>
        <v>-4.5290963790671928</v>
      </c>
      <c r="Q1371" s="230">
        <f t="shared" si="253"/>
        <v>0</v>
      </c>
      <c r="R1371" s="231">
        <f t="shared" si="254"/>
        <v>41.078852663494843</v>
      </c>
      <c r="S1371" s="3"/>
      <c r="T1371" s="3"/>
      <c r="U1371" s="3"/>
      <c r="V1371" s="3"/>
      <c r="W1371" s="233">
        <f t="shared" si="260"/>
        <v>40440</v>
      </c>
    </row>
    <row r="1372" spans="1:23" s="234" customFormat="1" x14ac:dyDescent="0.25">
      <c r="A1372" s="3"/>
      <c r="B1372" s="218">
        <f>+Datos!B1363</f>
        <v>2010</v>
      </c>
      <c r="C1372" s="219">
        <f>+Datos!C1363</f>
        <v>9</v>
      </c>
      <c r="D1372" s="220">
        <f>+Datos!D1363</f>
        <v>20</v>
      </c>
      <c r="E1372" s="221">
        <f>+Datos!E1363</f>
        <v>0</v>
      </c>
      <c r="F1372" s="222">
        <f>+Datos!F1364</f>
        <v>4.7493359420295658</v>
      </c>
      <c r="G1372" s="223">
        <f>+Datos!G1363</f>
        <v>1</v>
      </c>
      <c r="H1372" s="224">
        <f t="shared" si="255"/>
        <v>4.7493359420295658</v>
      </c>
      <c r="I1372" s="225">
        <f t="shared" si="256"/>
        <v>-4.7493359420295658</v>
      </c>
      <c r="J1372" s="226">
        <f t="shared" si="257"/>
        <v>7.2108635505007683</v>
      </c>
      <c r="K1372" s="227">
        <f t="shared" si="252"/>
        <v>40.892681732318948</v>
      </c>
      <c r="L1372" s="226">
        <f t="shared" si="263"/>
        <v>-0.18617093117589434</v>
      </c>
      <c r="M1372" s="228">
        <f t="shared" si="261"/>
        <v>0.18617093117589434</v>
      </c>
      <c r="N1372" s="229">
        <f t="shared" si="262"/>
        <v>4.5631650108536714</v>
      </c>
      <c r="O1372" s="229">
        <f t="shared" si="258"/>
        <v>0</v>
      </c>
      <c r="P1372" s="229">
        <f t="shared" si="259"/>
        <v>-4.5631650108536714</v>
      </c>
      <c r="Q1372" s="230">
        <f t="shared" si="253"/>
        <v>0</v>
      </c>
      <c r="R1372" s="231">
        <f t="shared" si="254"/>
        <v>40.892681732318948</v>
      </c>
      <c r="S1372" s="3"/>
      <c r="T1372" s="3"/>
      <c r="U1372" s="3"/>
      <c r="V1372" s="3"/>
      <c r="W1372" s="233">
        <f t="shared" si="260"/>
        <v>40441</v>
      </c>
    </row>
    <row r="1373" spans="1:23" s="234" customFormat="1" x14ac:dyDescent="0.25">
      <c r="A1373" s="3"/>
      <c r="B1373" s="218">
        <f>+Datos!B1364</f>
        <v>2010</v>
      </c>
      <c r="C1373" s="219">
        <f>+Datos!C1364</f>
        <v>9</v>
      </c>
      <c r="D1373" s="220">
        <f>+Datos!D1364</f>
        <v>21</v>
      </c>
      <c r="E1373" s="221">
        <f>+Datos!E1364</f>
        <v>0</v>
      </c>
      <c r="F1373" s="222">
        <f>+Datos!F1365</f>
        <v>4.7798194799222689</v>
      </c>
      <c r="G1373" s="223">
        <f>+Datos!G1364</f>
        <v>1</v>
      </c>
      <c r="H1373" s="224">
        <f t="shared" si="255"/>
        <v>4.7798194799222689</v>
      </c>
      <c r="I1373" s="225">
        <f t="shared" si="256"/>
        <v>-4.7798194799222689</v>
      </c>
      <c r="J1373" s="226">
        <f t="shared" si="257"/>
        <v>7.0282282456468836</v>
      </c>
      <c r="K1373" s="227">
        <f t="shared" si="252"/>
        <v>40.710046427465066</v>
      </c>
      <c r="L1373" s="226">
        <f t="shared" si="263"/>
        <v>-0.18263530485388202</v>
      </c>
      <c r="M1373" s="228">
        <f t="shared" si="261"/>
        <v>0.18263530485388202</v>
      </c>
      <c r="N1373" s="229">
        <f t="shared" si="262"/>
        <v>4.5971841750683868</v>
      </c>
      <c r="O1373" s="229">
        <f t="shared" si="258"/>
        <v>0</v>
      </c>
      <c r="P1373" s="229">
        <f t="shared" si="259"/>
        <v>-4.5971841750683868</v>
      </c>
      <c r="Q1373" s="230">
        <f t="shared" si="253"/>
        <v>0</v>
      </c>
      <c r="R1373" s="231">
        <f t="shared" si="254"/>
        <v>40.710046427465066</v>
      </c>
      <c r="S1373" s="3"/>
      <c r="T1373" s="3"/>
      <c r="U1373" s="3"/>
      <c r="V1373" s="3"/>
      <c r="W1373" s="233">
        <f t="shared" si="260"/>
        <v>40442</v>
      </c>
    </row>
    <row r="1374" spans="1:23" s="234" customFormat="1" x14ac:dyDescent="0.25">
      <c r="A1374" s="3"/>
      <c r="B1374" s="218">
        <f>+Datos!B1365</f>
        <v>2010</v>
      </c>
      <c r="C1374" s="219">
        <f>+Datos!C1365</f>
        <v>9</v>
      </c>
      <c r="D1374" s="220">
        <f>+Datos!D1365</f>
        <v>22</v>
      </c>
      <c r="E1374" s="221">
        <f>+Datos!E1365</f>
        <v>0</v>
      </c>
      <c r="F1374" s="222">
        <f>+Datos!F1366</f>
        <v>4.8102711850774602</v>
      </c>
      <c r="G1374" s="223">
        <f>+Datos!G1365</f>
        <v>1</v>
      </c>
      <c r="H1374" s="224">
        <f t="shared" si="255"/>
        <v>4.8102711850774602</v>
      </c>
      <c r="I1374" s="225">
        <f t="shared" si="256"/>
        <v>-4.8102711850774602</v>
      </c>
      <c r="J1374" s="226">
        <f t="shared" si="257"/>
        <v>6.8490991879775587</v>
      </c>
      <c r="K1374" s="227">
        <f t="shared" si="252"/>
        <v>40.530917369795738</v>
      </c>
      <c r="L1374" s="226">
        <f t="shared" si="263"/>
        <v>-0.17912905766932852</v>
      </c>
      <c r="M1374" s="228">
        <f t="shared" si="261"/>
        <v>0.17912905766932852</v>
      </c>
      <c r="N1374" s="229">
        <f t="shared" si="262"/>
        <v>4.6311421274081317</v>
      </c>
      <c r="O1374" s="229">
        <f t="shared" si="258"/>
        <v>0</v>
      </c>
      <c r="P1374" s="229">
        <f t="shared" si="259"/>
        <v>-4.6311421274081317</v>
      </c>
      <c r="Q1374" s="230">
        <f t="shared" si="253"/>
        <v>0</v>
      </c>
      <c r="R1374" s="231">
        <f t="shared" si="254"/>
        <v>40.530917369795738</v>
      </c>
      <c r="S1374" s="3"/>
      <c r="T1374" s="3"/>
      <c r="U1374" s="3"/>
      <c r="V1374" s="3"/>
      <c r="W1374" s="233">
        <f t="shared" si="260"/>
        <v>40443</v>
      </c>
    </row>
    <row r="1375" spans="1:23" s="234" customFormat="1" x14ac:dyDescent="0.25">
      <c r="A1375" s="3"/>
      <c r="B1375" s="218">
        <f>+Datos!B1366</f>
        <v>2010</v>
      </c>
      <c r="C1375" s="219">
        <f>+Datos!C1366</f>
        <v>9</v>
      </c>
      <c r="D1375" s="220">
        <f>+Datos!D1366</f>
        <v>23</v>
      </c>
      <c r="E1375" s="221">
        <f>+Datos!E1366</f>
        <v>0</v>
      </c>
      <c r="F1375" s="222">
        <f>+Datos!F1367</f>
        <v>4.8406798358093992</v>
      </c>
      <c r="G1375" s="223">
        <f>+Datos!G1366</f>
        <v>1</v>
      </c>
      <c r="H1375" s="224">
        <f t="shared" si="255"/>
        <v>4.8406798358093992</v>
      </c>
      <c r="I1375" s="225">
        <f t="shared" si="256"/>
        <v>-4.8406798358093992</v>
      </c>
      <c r="J1375" s="226">
        <f t="shared" si="257"/>
        <v>6.6734463581078174</v>
      </c>
      <c r="K1375" s="227">
        <f t="shared" si="252"/>
        <v>40.355264539925997</v>
      </c>
      <c r="L1375" s="226">
        <f t="shared" si="263"/>
        <v>-0.1756528298697404</v>
      </c>
      <c r="M1375" s="228">
        <f t="shared" si="261"/>
        <v>0.1756528298697404</v>
      </c>
      <c r="N1375" s="229">
        <f t="shared" si="262"/>
        <v>4.6650270059396588</v>
      </c>
      <c r="O1375" s="229">
        <f t="shared" si="258"/>
        <v>0</v>
      </c>
      <c r="P1375" s="229">
        <f t="shared" si="259"/>
        <v>-4.6650270059396588</v>
      </c>
      <c r="Q1375" s="230">
        <f t="shared" si="253"/>
        <v>0</v>
      </c>
      <c r="R1375" s="231">
        <f t="shared" si="254"/>
        <v>40.355264539925997</v>
      </c>
      <c r="S1375" s="3"/>
      <c r="T1375" s="3"/>
      <c r="U1375" s="3"/>
      <c r="V1375" s="3"/>
      <c r="W1375" s="233">
        <f t="shared" si="260"/>
        <v>40444</v>
      </c>
    </row>
    <row r="1376" spans="1:23" s="234" customFormat="1" x14ac:dyDescent="0.25">
      <c r="A1376" s="3"/>
      <c r="B1376" s="218">
        <f>+Datos!B1367</f>
        <v>2010</v>
      </c>
      <c r="C1376" s="219">
        <f>+Datos!C1367</f>
        <v>9</v>
      </c>
      <c r="D1376" s="220">
        <f>+Datos!D1367</f>
        <v>24</v>
      </c>
      <c r="E1376" s="221">
        <f>+Datos!E1367</f>
        <v>0</v>
      </c>
      <c r="F1376" s="222">
        <f>+Datos!F1368</f>
        <v>4.8710340928227112</v>
      </c>
      <c r="G1376" s="223">
        <f>+Datos!G1367</f>
        <v>1</v>
      </c>
      <c r="H1376" s="224">
        <f t="shared" si="255"/>
        <v>4.8710340928227112</v>
      </c>
      <c r="I1376" s="225">
        <f t="shared" si="256"/>
        <v>-4.8710340928227112</v>
      </c>
      <c r="J1376" s="226">
        <f t="shared" si="257"/>
        <v>6.5012390983633805</v>
      </c>
      <c r="K1376" s="227">
        <f t="shared" si="252"/>
        <v>40.183057280181558</v>
      </c>
      <c r="L1376" s="226">
        <f t="shared" si="263"/>
        <v>-0.17220725974443951</v>
      </c>
      <c r="M1376" s="228">
        <f t="shared" si="261"/>
        <v>0.17220725974443951</v>
      </c>
      <c r="N1376" s="229">
        <f t="shared" si="262"/>
        <v>4.6988268330782716</v>
      </c>
      <c r="O1376" s="229">
        <f t="shared" si="258"/>
        <v>0</v>
      </c>
      <c r="P1376" s="229">
        <f t="shared" si="259"/>
        <v>-4.6988268330782716</v>
      </c>
      <c r="Q1376" s="230">
        <f t="shared" si="253"/>
        <v>0</v>
      </c>
      <c r="R1376" s="231">
        <f t="shared" si="254"/>
        <v>40.183057280181558</v>
      </c>
      <c r="S1376" s="3"/>
      <c r="T1376" s="3"/>
      <c r="U1376" s="3"/>
      <c r="V1376" s="3"/>
      <c r="W1376" s="233">
        <f t="shared" si="260"/>
        <v>40445</v>
      </c>
    </row>
    <row r="1377" spans="1:23" s="234" customFormat="1" x14ac:dyDescent="0.25">
      <c r="A1377" s="3"/>
      <c r="B1377" s="218">
        <f>+Datos!B1368</f>
        <v>2010</v>
      </c>
      <c r="C1377" s="219">
        <f>+Datos!C1368</f>
        <v>9</v>
      </c>
      <c r="D1377" s="220">
        <f>+Datos!D1368</f>
        <v>25</v>
      </c>
      <c r="E1377" s="221">
        <f>+Datos!E1368</f>
        <v>0</v>
      </c>
      <c r="F1377" s="222">
        <f>+Datos!F1369</f>
        <v>4.9013224992124016</v>
      </c>
      <c r="G1377" s="223">
        <f>+Datos!G1368</f>
        <v>1</v>
      </c>
      <c r="H1377" s="224">
        <f t="shared" si="255"/>
        <v>4.9013224992124016</v>
      </c>
      <c r="I1377" s="225">
        <f t="shared" si="256"/>
        <v>-4.9013224992124016</v>
      </c>
      <c r="J1377" s="226">
        <f t="shared" si="257"/>
        <v>6.3324461166597681</v>
      </c>
      <c r="K1377" s="227">
        <f t="shared" si="252"/>
        <v>40.014264298477947</v>
      </c>
      <c r="L1377" s="226">
        <f t="shared" si="263"/>
        <v>-0.16879298170361068</v>
      </c>
      <c r="M1377" s="228">
        <f t="shared" si="261"/>
        <v>0.16879298170361068</v>
      </c>
      <c r="N1377" s="229">
        <f t="shared" si="262"/>
        <v>4.7325295175087909</v>
      </c>
      <c r="O1377" s="229">
        <f t="shared" si="258"/>
        <v>0</v>
      </c>
      <c r="P1377" s="229">
        <f t="shared" si="259"/>
        <v>-4.7325295175087909</v>
      </c>
      <c r="Q1377" s="230">
        <f t="shared" si="253"/>
        <v>0</v>
      </c>
      <c r="R1377" s="231">
        <f t="shared" si="254"/>
        <v>40.014264298477947</v>
      </c>
      <c r="S1377" s="3"/>
      <c r="T1377" s="3"/>
      <c r="U1377" s="3"/>
      <c r="V1377" s="3"/>
      <c r="W1377" s="233">
        <f t="shared" si="260"/>
        <v>40446</v>
      </c>
    </row>
    <row r="1378" spans="1:23" s="234" customFormat="1" x14ac:dyDescent="0.25">
      <c r="A1378" s="3"/>
      <c r="B1378" s="218">
        <f>+Datos!B1369</f>
        <v>2010</v>
      </c>
      <c r="C1378" s="219">
        <f>+Datos!C1369</f>
        <v>9</v>
      </c>
      <c r="D1378" s="220">
        <f>+Datos!D1369</f>
        <v>26</v>
      </c>
      <c r="E1378" s="221">
        <f>+Datos!E1369</f>
        <v>0</v>
      </c>
      <c r="F1378" s="222">
        <f>+Datos!F1370</f>
        <v>4.9315334804638269</v>
      </c>
      <c r="G1378" s="223">
        <f>+Datos!G1369</f>
        <v>1</v>
      </c>
      <c r="H1378" s="224">
        <f t="shared" si="255"/>
        <v>4.9315334804638269</v>
      </c>
      <c r="I1378" s="225">
        <f t="shared" si="256"/>
        <v>-4.9315334804638269</v>
      </c>
      <c r="J1378" s="226">
        <f t="shared" si="257"/>
        <v>6.1670354922418591</v>
      </c>
      <c r="K1378" s="227">
        <f t="shared" si="252"/>
        <v>39.848853674060038</v>
      </c>
      <c r="L1378" s="226">
        <f t="shared" si="263"/>
        <v>-0.16541062441790899</v>
      </c>
      <c r="M1378" s="228">
        <f t="shared" si="261"/>
        <v>0.16541062441790899</v>
      </c>
      <c r="N1378" s="229">
        <f t="shared" si="262"/>
        <v>4.7661228560459179</v>
      </c>
      <c r="O1378" s="229">
        <f t="shared" si="258"/>
        <v>0</v>
      </c>
      <c r="P1378" s="229">
        <f t="shared" si="259"/>
        <v>-4.7661228560459179</v>
      </c>
      <c r="Q1378" s="230">
        <f t="shared" si="253"/>
        <v>0</v>
      </c>
      <c r="R1378" s="231">
        <f t="shared" si="254"/>
        <v>39.848853674060038</v>
      </c>
      <c r="S1378" s="3"/>
      <c r="T1378" s="3"/>
      <c r="U1378" s="3"/>
      <c r="V1378" s="3"/>
      <c r="W1378" s="233">
        <f t="shared" si="260"/>
        <v>40447</v>
      </c>
    </row>
    <row r="1379" spans="1:23" s="234" customFormat="1" x14ac:dyDescent="0.25">
      <c r="A1379" s="3"/>
      <c r="B1379" s="218">
        <f>+Datos!B1370</f>
        <v>2010</v>
      </c>
      <c r="C1379" s="219">
        <f>+Datos!C1370</f>
        <v>9</v>
      </c>
      <c r="D1379" s="220">
        <f>+Datos!D1370</f>
        <v>27</v>
      </c>
      <c r="E1379" s="221">
        <f>+Datos!E1370</f>
        <v>0</v>
      </c>
      <c r="F1379" s="222">
        <f>+Datos!F1371</f>
        <v>4.9616553444527121</v>
      </c>
      <c r="G1379" s="223">
        <f>+Datos!G1370</f>
        <v>1</v>
      </c>
      <c r="H1379" s="224">
        <f t="shared" si="255"/>
        <v>4.9616553444527121</v>
      </c>
      <c r="I1379" s="225">
        <f t="shared" si="256"/>
        <v>-4.9616553444527121</v>
      </c>
      <c r="J1379" s="226">
        <f t="shared" si="257"/>
        <v>6.0049746832209241</v>
      </c>
      <c r="K1379" s="227">
        <f t="shared" si="252"/>
        <v>39.686792865039102</v>
      </c>
      <c r="L1379" s="226">
        <f t="shared" si="263"/>
        <v>-0.16206080902093589</v>
      </c>
      <c r="M1379" s="228">
        <f t="shared" si="261"/>
        <v>0.16206080902093589</v>
      </c>
      <c r="N1379" s="229">
        <f t="shared" si="262"/>
        <v>4.7995945354317762</v>
      </c>
      <c r="O1379" s="229">
        <f t="shared" si="258"/>
        <v>0</v>
      </c>
      <c r="P1379" s="229">
        <f t="shared" si="259"/>
        <v>-4.7995945354317762</v>
      </c>
      <c r="Q1379" s="230">
        <f t="shared" si="253"/>
        <v>0</v>
      </c>
      <c r="R1379" s="231">
        <f t="shared" si="254"/>
        <v>39.686792865039102</v>
      </c>
      <c r="S1379" s="3"/>
      <c r="T1379" s="3"/>
      <c r="U1379" s="3"/>
      <c r="V1379" s="3"/>
      <c r="W1379" s="233">
        <f t="shared" si="260"/>
        <v>40448</v>
      </c>
    </row>
    <row r="1380" spans="1:23" s="234" customFormat="1" x14ac:dyDescent="0.25">
      <c r="A1380" s="3"/>
      <c r="B1380" s="218">
        <f>+Datos!B1371</f>
        <v>2010</v>
      </c>
      <c r="C1380" s="219">
        <f>+Datos!C1371</f>
        <v>9</v>
      </c>
      <c r="D1380" s="220">
        <f>+Datos!D1371</f>
        <v>28</v>
      </c>
      <c r="E1380" s="221">
        <f>+Datos!E1371</f>
        <v>0</v>
      </c>
      <c r="F1380" s="222">
        <f>+Datos!F1372</f>
        <v>4.9916762814451943</v>
      </c>
      <c r="G1380" s="223">
        <f>+Datos!G1371</f>
        <v>1</v>
      </c>
      <c r="H1380" s="224">
        <f t="shared" si="255"/>
        <v>4.9916762814451943</v>
      </c>
      <c r="I1380" s="225">
        <f t="shared" si="256"/>
        <v>-4.9916762814451943</v>
      </c>
      <c r="J1380" s="226">
        <f t="shared" si="257"/>
        <v>5.8462305358438025</v>
      </c>
      <c r="K1380" s="227">
        <f t="shared" si="252"/>
        <v>39.528048717661981</v>
      </c>
      <c r="L1380" s="226">
        <f t="shared" si="263"/>
        <v>-0.15874414737712073</v>
      </c>
      <c r="M1380" s="228">
        <f t="shared" si="261"/>
        <v>0.15874414737712073</v>
      </c>
      <c r="N1380" s="229">
        <f t="shared" si="262"/>
        <v>4.8329321340680735</v>
      </c>
      <c r="O1380" s="229">
        <f t="shared" si="258"/>
        <v>0</v>
      </c>
      <c r="P1380" s="229">
        <f t="shared" si="259"/>
        <v>-4.8329321340680735</v>
      </c>
      <c r="Q1380" s="230">
        <f t="shared" si="253"/>
        <v>0</v>
      </c>
      <c r="R1380" s="231">
        <f t="shared" si="254"/>
        <v>39.528048717661981</v>
      </c>
      <c r="S1380" s="3"/>
      <c r="T1380" s="3"/>
      <c r="U1380" s="3"/>
      <c r="V1380" s="3"/>
      <c r="W1380" s="233">
        <f t="shared" si="260"/>
        <v>40449</v>
      </c>
    </row>
    <row r="1381" spans="1:23" s="234" customFormat="1" x14ac:dyDescent="0.25">
      <c r="A1381" s="3"/>
      <c r="B1381" s="218">
        <f>+Datos!B1372</f>
        <v>2010</v>
      </c>
      <c r="C1381" s="219">
        <f>+Datos!C1372</f>
        <v>9</v>
      </c>
      <c r="D1381" s="220">
        <f>+Datos!D1372</f>
        <v>29</v>
      </c>
      <c r="E1381" s="221">
        <f>+Datos!E1372</f>
        <v>0</v>
      </c>
      <c r="F1381" s="222">
        <f>+Datos!F1373</f>
        <v>5.0215843640976949</v>
      </c>
      <c r="G1381" s="223">
        <f>+Datos!G1372</f>
        <v>1</v>
      </c>
      <c r="H1381" s="224">
        <f t="shared" si="255"/>
        <v>5.0215843640976949</v>
      </c>
      <c r="I1381" s="225">
        <f t="shared" si="256"/>
        <v>-5.0215843640976949</v>
      </c>
      <c r="J1381" s="226">
        <f t="shared" si="257"/>
        <v>5.6907692954266835</v>
      </c>
      <c r="K1381" s="227">
        <f t="shared" si="252"/>
        <v>39.372587477244863</v>
      </c>
      <c r="L1381" s="226">
        <f t="shared" si="263"/>
        <v>-0.15546124041711806</v>
      </c>
      <c r="M1381" s="228">
        <f t="shared" si="261"/>
        <v>0.15546124041711806</v>
      </c>
      <c r="N1381" s="229">
        <f t="shared" si="262"/>
        <v>4.8661231236805769</v>
      </c>
      <c r="O1381" s="229">
        <f t="shared" si="258"/>
        <v>0</v>
      </c>
      <c r="P1381" s="229">
        <f t="shared" si="259"/>
        <v>-4.8661231236805769</v>
      </c>
      <c r="Q1381" s="230">
        <f t="shared" si="253"/>
        <v>0</v>
      </c>
      <c r="R1381" s="231">
        <f t="shared" si="254"/>
        <v>39.372587477244863</v>
      </c>
      <c r="S1381" s="3"/>
      <c r="T1381" s="3"/>
      <c r="U1381" s="3"/>
      <c r="V1381" s="3"/>
      <c r="W1381" s="233">
        <f t="shared" si="260"/>
        <v>40450</v>
      </c>
    </row>
    <row r="1382" spans="1:23" s="234" customFormat="1" x14ac:dyDescent="0.25">
      <c r="A1382" s="3"/>
      <c r="B1382" s="218">
        <f>+Datos!B1373</f>
        <v>2010</v>
      </c>
      <c r="C1382" s="219">
        <f>+Datos!C1373</f>
        <v>9</v>
      </c>
      <c r="D1382" s="220">
        <f>+Datos!D1373</f>
        <v>30</v>
      </c>
      <c r="E1382" s="221">
        <f>+Datos!E1373</f>
        <v>0</v>
      </c>
      <c r="F1382" s="222">
        <f>+Datos!F1374</f>
        <v>5.0513675474570769</v>
      </c>
      <c r="G1382" s="223">
        <f>+Datos!G1373</f>
        <v>1</v>
      </c>
      <c r="H1382" s="224">
        <f t="shared" si="255"/>
        <v>5.0513675474570769</v>
      </c>
      <c r="I1382" s="225">
        <f t="shared" si="256"/>
        <v>-5.0513675474570769</v>
      </c>
      <c r="J1382" s="226">
        <f t="shared" si="257"/>
        <v>5.5385566188838959</v>
      </c>
      <c r="K1382" s="227">
        <f t="shared" si="252"/>
        <v>39.220374800702075</v>
      </c>
      <c r="L1382" s="226">
        <f t="shared" si="263"/>
        <v>-0.15221267654278847</v>
      </c>
      <c r="M1382" s="228">
        <f t="shared" si="261"/>
        <v>0.15221267654278847</v>
      </c>
      <c r="N1382" s="229">
        <f t="shared" si="262"/>
        <v>4.8991548709142885</v>
      </c>
      <c r="O1382" s="229">
        <f t="shared" si="258"/>
        <v>0</v>
      </c>
      <c r="P1382" s="229">
        <f t="shared" si="259"/>
        <v>-4.8991548709142885</v>
      </c>
      <c r="Q1382" s="230">
        <f t="shared" si="253"/>
        <v>0</v>
      </c>
      <c r="R1382" s="231">
        <f t="shared" si="254"/>
        <v>39.220374800702075</v>
      </c>
      <c r="S1382" s="3"/>
      <c r="T1382" s="3"/>
      <c r="U1382" s="3"/>
      <c r="V1382" s="3"/>
      <c r="W1382" s="233">
        <f t="shared" si="260"/>
        <v>40451</v>
      </c>
    </row>
    <row r="1383" spans="1:23" s="234" customFormat="1" x14ac:dyDescent="0.25">
      <c r="A1383" s="3"/>
      <c r="B1383" s="218">
        <f>+Datos!B1374</f>
        <v>2010</v>
      </c>
      <c r="C1383" s="219">
        <f>+Datos!C1374</f>
        <v>10</v>
      </c>
      <c r="D1383" s="220">
        <f>+Datos!D1374</f>
        <v>1</v>
      </c>
      <c r="E1383" s="221">
        <f>+Datos!E1374</f>
        <v>0</v>
      </c>
      <c r="F1383" s="222">
        <f>+Datos!F1375</f>
        <v>5.0810136689605274</v>
      </c>
      <c r="G1383" s="223">
        <f>+Datos!G1374</f>
        <v>1</v>
      </c>
      <c r="H1383" s="224">
        <f t="shared" si="255"/>
        <v>5.0810136689605274</v>
      </c>
      <c r="I1383" s="225">
        <f t="shared" si="256"/>
        <v>-5.0810136689605274</v>
      </c>
      <c r="J1383" s="226">
        <f t="shared" si="257"/>
        <v>5.3895575887802831</v>
      </c>
      <c r="K1383" s="227">
        <f t="shared" si="252"/>
        <v>39.071375770598465</v>
      </c>
      <c r="L1383" s="226">
        <f t="shared" si="263"/>
        <v>-0.14899903010361015</v>
      </c>
      <c r="M1383" s="228">
        <f t="shared" si="261"/>
        <v>0.14899903010361015</v>
      </c>
      <c r="N1383" s="229">
        <f t="shared" si="262"/>
        <v>4.9320146388569173</v>
      </c>
      <c r="O1383" s="229">
        <f t="shared" si="258"/>
        <v>0</v>
      </c>
      <c r="P1383" s="229">
        <f t="shared" si="259"/>
        <v>-4.9320146388569173</v>
      </c>
      <c r="Q1383" s="230">
        <f t="shared" si="253"/>
        <v>0</v>
      </c>
      <c r="R1383" s="231">
        <f t="shared" si="254"/>
        <v>39.071375770598465</v>
      </c>
      <c r="S1383" s="3"/>
      <c r="T1383" s="3"/>
      <c r="U1383" s="3"/>
      <c r="V1383" s="3"/>
      <c r="W1383" s="233">
        <f t="shared" si="260"/>
        <v>40452</v>
      </c>
    </row>
    <row r="1384" spans="1:23" s="234" customFormat="1" x14ac:dyDescent="0.25">
      <c r="A1384" s="3"/>
      <c r="B1384" s="218">
        <f>+Datos!B1375</f>
        <v>2010</v>
      </c>
      <c r="C1384" s="219">
        <f>+Datos!C1375</f>
        <v>10</v>
      </c>
      <c r="D1384" s="220">
        <f>+Datos!D1375</f>
        <v>2</v>
      </c>
      <c r="E1384" s="221">
        <f>+Datos!E1375</f>
        <v>0</v>
      </c>
      <c r="F1384" s="222">
        <f>+Datos!F1376</f>
        <v>5.1105104484356412</v>
      </c>
      <c r="G1384" s="223">
        <f>+Datos!G1375</f>
        <v>1</v>
      </c>
      <c r="H1384" s="224">
        <f t="shared" si="255"/>
        <v>5.1105104484356412</v>
      </c>
      <c r="I1384" s="225">
        <f t="shared" si="256"/>
        <v>-5.1105104484356412</v>
      </c>
      <c r="J1384" s="226">
        <f t="shared" si="257"/>
        <v>5.2437367288340422</v>
      </c>
      <c r="K1384" s="227">
        <f t="shared" si="252"/>
        <v>38.925554910652224</v>
      </c>
      <c r="L1384" s="226">
        <f t="shared" si="263"/>
        <v>-0.14582085994624094</v>
      </c>
      <c r="M1384" s="228">
        <f t="shared" si="261"/>
        <v>0.14582085994624094</v>
      </c>
      <c r="N1384" s="229">
        <f t="shared" si="262"/>
        <v>4.9646895884894002</v>
      </c>
      <c r="O1384" s="229">
        <f t="shared" si="258"/>
        <v>0</v>
      </c>
      <c r="P1384" s="229">
        <f t="shared" si="259"/>
        <v>-4.9646895884894002</v>
      </c>
      <c r="Q1384" s="230">
        <f t="shared" si="253"/>
        <v>0</v>
      </c>
      <c r="R1384" s="231">
        <f t="shared" si="254"/>
        <v>38.925554910652224</v>
      </c>
      <c r="S1384" s="3"/>
      <c r="T1384" s="3"/>
      <c r="U1384" s="3"/>
      <c r="V1384" s="3"/>
      <c r="W1384" s="233">
        <f t="shared" si="260"/>
        <v>40453</v>
      </c>
    </row>
    <row r="1385" spans="1:23" s="234" customFormat="1" x14ac:dyDescent="0.25">
      <c r="A1385" s="3"/>
      <c r="B1385" s="218">
        <f>+Datos!B1376</f>
        <v>2010</v>
      </c>
      <c r="C1385" s="219">
        <f>+Datos!C1376</f>
        <v>10</v>
      </c>
      <c r="D1385" s="220">
        <f>+Datos!D1376</f>
        <v>3</v>
      </c>
      <c r="E1385" s="221">
        <f>+Datos!E1376</f>
        <v>0</v>
      </c>
      <c r="F1385" s="222">
        <f>+Datos!F1377</f>
        <v>5.1398454881003328</v>
      </c>
      <c r="G1385" s="223">
        <f>+Datos!G1376</f>
        <v>1</v>
      </c>
      <c r="H1385" s="224">
        <f t="shared" si="255"/>
        <v>5.1398454881003328</v>
      </c>
      <c r="I1385" s="225">
        <f t="shared" si="256"/>
        <v>-5.1398454881003328</v>
      </c>
      <c r="J1385" s="226">
        <f t="shared" si="257"/>
        <v>5.1010580207954472</v>
      </c>
      <c r="K1385" s="227">
        <f t="shared" si="252"/>
        <v>38.782876202613629</v>
      </c>
      <c r="L1385" s="226">
        <f t="shared" si="263"/>
        <v>-0.14267870803859495</v>
      </c>
      <c r="M1385" s="228">
        <f t="shared" si="261"/>
        <v>0.14267870803859495</v>
      </c>
      <c r="N1385" s="229">
        <f t="shared" si="262"/>
        <v>4.9971667800617379</v>
      </c>
      <c r="O1385" s="229">
        <f t="shared" si="258"/>
        <v>0</v>
      </c>
      <c r="P1385" s="229">
        <f t="shared" si="259"/>
        <v>-4.9971667800617379</v>
      </c>
      <c r="Q1385" s="230">
        <f t="shared" si="253"/>
        <v>0</v>
      </c>
      <c r="R1385" s="231">
        <f t="shared" si="254"/>
        <v>38.782876202613629</v>
      </c>
      <c r="S1385" s="3"/>
      <c r="T1385" s="3"/>
      <c r="U1385" s="3"/>
      <c r="V1385" s="3"/>
      <c r="W1385" s="233">
        <f t="shared" si="260"/>
        <v>40454</v>
      </c>
    </row>
    <row r="1386" spans="1:23" s="234" customFormat="1" x14ac:dyDescent="0.25">
      <c r="A1386" s="3"/>
      <c r="B1386" s="218">
        <f>+Datos!B1377</f>
        <v>2010</v>
      </c>
      <c r="C1386" s="219">
        <f>+Datos!C1377</f>
        <v>10</v>
      </c>
      <c r="D1386" s="220">
        <f>+Datos!D1377</f>
        <v>4</v>
      </c>
      <c r="E1386" s="221">
        <f>+Datos!E1377</f>
        <v>0</v>
      </c>
      <c r="F1386" s="222">
        <f>+Datos!F1378</f>
        <v>5.1690062725629264</v>
      </c>
      <c r="G1386" s="223">
        <f>+Datos!G1377</f>
        <v>1</v>
      </c>
      <c r="H1386" s="224">
        <f t="shared" si="255"/>
        <v>5.1690062725629264</v>
      </c>
      <c r="I1386" s="225">
        <f t="shared" si="256"/>
        <v>-5.1690062725629264</v>
      </c>
      <c r="J1386" s="226">
        <f t="shared" si="257"/>
        <v>4.9614849226255577</v>
      </c>
      <c r="K1386" s="227">
        <f t="shared" si="252"/>
        <v>38.643303104443739</v>
      </c>
      <c r="L1386" s="226">
        <f t="shared" si="263"/>
        <v>-0.13957309816989039</v>
      </c>
      <c r="M1386" s="228">
        <f t="shared" si="261"/>
        <v>0.13957309816989039</v>
      </c>
      <c r="N1386" s="229">
        <f t="shared" si="262"/>
        <v>5.0294331743930361</v>
      </c>
      <c r="O1386" s="229">
        <f t="shared" si="258"/>
        <v>0</v>
      </c>
      <c r="P1386" s="229">
        <f t="shared" si="259"/>
        <v>-5.0294331743930361</v>
      </c>
      <c r="Q1386" s="230">
        <f t="shared" si="253"/>
        <v>0</v>
      </c>
      <c r="R1386" s="231">
        <f t="shared" si="254"/>
        <v>38.643303104443739</v>
      </c>
      <c r="S1386" s="3"/>
      <c r="T1386" s="3"/>
      <c r="U1386" s="3"/>
      <c r="V1386" s="3"/>
      <c r="W1386" s="233">
        <f t="shared" si="260"/>
        <v>40455</v>
      </c>
    </row>
    <row r="1387" spans="1:23" s="234" customFormat="1" x14ac:dyDescent="0.25">
      <c r="A1387" s="3"/>
      <c r="B1387" s="218">
        <f>+Datos!B1378</f>
        <v>2010</v>
      </c>
      <c r="C1387" s="219">
        <f>+Datos!C1378</f>
        <v>10</v>
      </c>
      <c r="D1387" s="220">
        <f>+Datos!D1378</f>
        <v>5</v>
      </c>
      <c r="E1387" s="221">
        <f>+Datos!E1378</f>
        <v>0</v>
      </c>
      <c r="F1387" s="222">
        <f>+Datos!F1379</f>
        <v>5.1979801688220828</v>
      </c>
      <c r="G1387" s="223">
        <f>+Datos!G1378</f>
        <v>1</v>
      </c>
      <c r="H1387" s="224">
        <f t="shared" si="255"/>
        <v>5.1979801688220828</v>
      </c>
      <c r="I1387" s="225">
        <f t="shared" si="256"/>
        <v>-5.1979801688220828</v>
      </c>
      <c r="J1387" s="226">
        <f t="shared" si="257"/>
        <v>4.8249803878979538</v>
      </c>
      <c r="K1387" s="227">
        <f t="shared" si="252"/>
        <v>38.506798569716132</v>
      </c>
      <c r="L1387" s="226">
        <f t="shared" si="263"/>
        <v>-0.1365045347276066</v>
      </c>
      <c r="M1387" s="228">
        <f t="shared" si="261"/>
        <v>0.1365045347276066</v>
      </c>
      <c r="N1387" s="229">
        <f t="shared" si="262"/>
        <v>5.0614756340944762</v>
      </c>
      <c r="O1387" s="229">
        <f t="shared" si="258"/>
        <v>0</v>
      </c>
      <c r="P1387" s="229">
        <f t="shared" si="259"/>
        <v>-5.0614756340944762</v>
      </c>
      <c r="Q1387" s="230">
        <f t="shared" si="253"/>
        <v>0</v>
      </c>
      <c r="R1387" s="231">
        <f t="shared" si="254"/>
        <v>38.506798569716132</v>
      </c>
      <c r="S1387" s="3"/>
      <c r="T1387" s="3"/>
      <c r="U1387" s="3"/>
      <c r="V1387" s="3"/>
      <c r="W1387" s="233">
        <f t="shared" si="260"/>
        <v>40456</v>
      </c>
    </row>
    <row r="1388" spans="1:23" s="234" customFormat="1" x14ac:dyDescent="0.25">
      <c r="A1388" s="3"/>
      <c r="B1388" s="218">
        <f>+Datos!B1379</f>
        <v>2010</v>
      </c>
      <c r="C1388" s="219">
        <f>+Datos!C1379</f>
        <v>10</v>
      </c>
      <c r="D1388" s="220">
        <f>+Datos!D1379</f>
        <v>6</v>
      </c>
      <c r="E1388" s="221">
        <f>+Datos!E1379</f>
        <v>0</v>
      </c>
      <c r="F1388" s="222">
        <f>+Datos!F1380</f>
        <v>5.2267544262668597</v>
      </c>
      <c r="G1388" s="223">
        <f>+Datos!G1379</f>
        <v>1</v>
      </c>
      <c r="H1388" s="224">
        <f t="shared" si="255"/>
        <v>5.2267544262668597</v>
      </c>
      <c r="I1388" s="225">
        <f t="shared" si="256"/>
        <v>-5.2267544262668597</v>
      </c>
      <c r="J1388" s="226">
        <f t="shared" si="257"/>
        <v>4.691506886345616</v>
      </c>
      <c r="K1388" s="227">
        <f t="shared" si="252"/>
        <v>38.373325068163794</v>
      </c>
      <c r="L1388" s="226">
        <f t="shared" si="263"/>
        <v>-0.13347350155233784</v>
      </c>
      <c r="M1388" s="228">
        <f t="shared" si="261"/>
        <v>0.13347350155233784</v>
      </c>
      <c r="N1388" s="229">
        <f t="shared" si="262"/>
        <v>5.0932809247145219</v>
      </c>
      <c r="O1388" s="229">
        <f t="shared" si="258"/>
        <v>0</v>
      </c>
      <c r="P1388" s="229">
        <f t="shared" si="259"/>
        <v>-5.0932809247145219</v>
      </c>
      <c r="Q1388" s="230">
        <f t="shared" si="253"/>
        <v>0</v>
      </c>
      <c r="R1388" s="231">
        <f t="shared" si="254"/>
        <v>38.373325068163794</v>
      </c>
      <c r="S1388" s="3"/>
      <c r="T1388" s="3"/>
      <c r="U1388" s="3"/>
      <c r="V1388" s="3"/>
      <c r="W1388" s="233">
        <f t="shared" si="260"/>
        <v>40457</v>
      </c>
    </row>
    <row r="1389" spans="1:23" s="234" customFormat="1" x14ac:dyDescent="0.25">
      <c r="A1389" s="3"/>
      <c r="B1389" s="218">
        <f>+Datos!B1380</f>
        <v>2010</v>
      </c>
      <c r="C1389" s="219">
        <f>+Datos!C1380</f>
        <v>10</v>
      </c>
      <c r="D1389" s="220">
        <f>+Datos!D1380</f>
        <v>7</v>
      </c>
      <c r="E1389" s="221">
        <f>+Datos!E1380</f>
        <v>0</v>
      </c>
      <c r="F1389" s="222">
        <f>+Datos!F1381</f>
        <v>5.2553161766766632</v>
      </c>
      <c r="G1389" s="223">
        <f>+Datos!G1380</f>
        <v>1</v>
      </c>
      <c r="H1389" s="224">
        <f t="shared" si="255"/>
        <v>5.2553161766766632</v>
      </c>
      <c r="I1389" s="225">
        <f t="shared" si="256"/>
        <v>-5.2553161766766632</v>
      </c>
      <c r="J1389" s="226">
        <f t="shared" si="257"/>
        <v>4.5610264254743988</v>
      </c>
      <c r="K1389" s="227">
        <f t="shared" si="252"/>
        <v>38.242844607292582</v>
      </c>
      <c r="L1389" s="226">
        <f t="shared" si="263"/>
        <v>-0.13048046087121179</v>
      </c>
      <c r="M1389" s="228">
        <f t="shared" si="261"/>
        <v>0.13048046087121179</v>
      </c>
      <c r="N1389" s="229">
        <f t="shared" si="262"/>
        <v>5.1248357158054514</v>
      </c>
      <c r="O1389" s="229">
        <f t="shared" si="258"/>
        <v>0</v>
      </c>
      <c r="P1389" s="229">
        <f t="shared" si="259"/>
        <v>-5.1248357158054514</v>
      </c>
      <c r="Q1389" s="230">
        <f t="shared" si="253"/>
        <v>0</v>
      </c>
      <c r="R1389" s="231">
        <f t="shared" si="254"/>
        <v>38.242844607292582</v>
      </c>
      <c r="S1389" s="3"/>
      <c r="T1389" s="3"/>
      <c r="U1389" s="3"/>
      <c r="V1389" s="3"/>
      <c r="W1389" s="233">
        <f t="shared" si="260"/>
        <v>40458</v>
      </c>
    </row>
    <row r="1390" spans="1:23" s="234" customFormat="1" x14ac:dyDescent="0.25">
      <c r="A1390" s="3"/>
      <c r="B1390" s="218">
        <f>+Datos!B1381</f>
        <v>2010</v>
      </c>
      <c r="C1390" s="219">
        <f>+Datos!C1381</f>
        <v>10</v>
      </c>
      <c r="D1390" s="220">
        <f>+Datos!D1381</f>
        <v>8</v>
      </c>
      <c r="E1390" s="221">
        <f>+Datos!E1381</f>
        <v>0</v>
      </c>
      <c r="F1390" s="222">
        <f>+Datos!F1382</f>
        <v>5.2836524342212616</v>
      </c>
      <c r="G1390" s="223">
        <f>+Datos!G1381</f>
        <v>1</v>
      </c>
      <c r="H1390" s="224">
        <f t="shared" si="255"/>
        <v>5.2836524342212616</v>
      </c>
      <c r="I1390" s="225">
        <f t="shared" si="256"/>
        <v>-5.2836524342212616</v>
      </c>
      <c r="J1390" s="226">
        <f t="shared" si="257"/>
        <v>4.4335005731640447</v>
      </c>
      <c r="K1390" s="227">
        <f t="shared" si="252"/>
        <v>38.115318754982226</v>
      </c>
      <c r="L1390" s="226">
        <f t="shared" si="263"/>
        <v>-0.12752585231035596</v>
      </c>
      <c r="M1390" s="228">
        <f t="shared" si="261"/>
        <v>0.12752585231035596</v>
      </c>
      <c r="N1390" s="229">
        <f t="shared" si="262"/>
        <v>5.1561265819109057</v>
      </c>
      <c r="O1390" s="229">
        <f t="shared" si="258"/>
        <v>0</v>
      </c>
      <c r="P1390" s="229">
        <f t="shared" si="259"/>
        <v>-5.1561265819109057</v>
      </c>
      <c r="Q1390" s="230">
        <f t="shared" si="253"/>
        <v>0</v>
      </c>
      <c r="R1390" s="231">
        <f t="shared" si="254"/>
        <v>38.115318754982226</v>
      </c>
      <c r="S1390" s="3"/>
      <c r="T1390" s="3"/>
      <c r="U1390" s="3"/>
      <c r="V1390" s="3"/>
      <c r="W1390" s="233">
        <f t="shared" si="260"/>
        <v>40459</v>
      </c>
    </row>
    <row r="1391" spans="1:23" s="234" customFormat="1" x14ac:dyDescent="0.25">
      <c r="A1391" s="3"/>
      <c r="B1391" s="218">
        <f>+Datos!B1382</f>
        <v>2010</v>
      </c>
      <c r="C1391" s="219">
        <f>+Datos!C1382</f>
        <v>10</v>
      </c>
      <c r="D1391" s="220">
        <f>+Datos!D1382</f>
        <v>9</v>
      </c>
      <c r="E1391" s="221">
        <f>+Datos!E1382</f>
        <v>0</v>
      </c>
      <c r="F1391" s="222">
        <f>+Datos!F1383</f>
        <v>5.3117500954608081</v>
      </c>
      <c r="G1391" s="223">
        <f>+Datos!G1382</f>
        <v>1</v>
      </c>
      <c r="H1391" s="224">
        <f t="shared" si="255"/>
        <v>5.3117500954608081</v>
      </c>
      <c r="I1391" s="225">
        <f t="shared" si="256"/>
        <v>-5.3117500954608081</v>
      </c>
      <c r="J1391" s="226">
        <f t="shared" si="257"/>
        <v>4.3088904811774</v>
      </c>
      <c r="K1391" s="227">
        <f t="shared" si="252"/>
        <v>37.99070866299558</v>
      </c>
      <c r="L1391" s="226">
        <f t="shared" si="263"/>
        <v>-0.12461009198664641</v>
      </c>
      <c r="M1391" s="228">
        <f t="shared" si="261"/>
        <v>0.12461009198664641</v>
      </c>
      <c r="N1391" s="229">
        <f t="shared" si="262"/>
        <v>5.1871400034741617</v>
      </c>
      <c r="O1391" s="229">
        <f t="shared" si="258"/>
        <v>0</v>
      </c>
      <c r="P1391" s="229">
        <f t="shared" si="259"/>
        <v>-5.1871400034741617</v>
      </c>
      <c r="Q1391" s="230">
        <f t="shared" si="253"/>
        <v>0</v>
      </c>
      <c r="R1391" s="231">
        <f t="shared" si="254"/>
        <v>37.99070866299558</v>
      </c>
      <c r="S1391" s="3"/>
      <c r="T1391" s="3"/>
      <c r="U1391" s="3"/>
      <c r="V1391" s="3"/>
      <c r="W1391" s="233">
        <f t="shared" si="260"/>
        <v>40460</v>
      </c>
    </row>
    <row r="1392" spans="1:23" s="234" customFormat="1" x14ac:dyDescent="0.25">
      <c r="A1392" s="3"/>
      <c r="B1392" s="218">
        <f>+Datos!B1383</f>
        <v>2010</v>
      </c>
      <c r="C1392" s="219">
        <f>+Datos!C1383</f>
        <v>10</v>
      </c>
      <c r="D1392" s="220">
        <f>+Datos!D1383</f>
        <v>10</v>
      </c>
      <c r="E1392" s="221">
        <f>+Datos!E1383</f>
        <v>0</v>
      </c>
      <c r="F1392" s="222">
        <f>+Datos!F1384</f>
        <v>5.3395959393458226</v>
      </c>
      <c r="G1392" s="223">
        <f>+Datos!G1383</f>
        <v>1</v>
      </c>
      <c r="H1392" s="224">
        <f t="shared" si="255"/>
        <v>5.3395959393458226</v>
      </c>
      <c r="I1392" s="225">
        <f t="shared" si="256"/>
        <v>-5.3395959393458226</v>
      </c>
      <c r="J1392" s="226">
        <f t="shared" si="257"/>
        <v>4.1871569094984089</v>
      </c>
      <c r="K1392" s="227">
        <f t="shared" si="252"/>
        <v>37.868975091316585</v>
      </c>
      <c r="L1392" s="226">
        <f t="shared" si="263"/>
        <v>-0.12173357167899468</v>
      </c>
      <c r="M1392" s="228">
        <f t="shared" si="261"/>
        <v>0.12173357167899468</v>
      </c>
      <c r="N1392" s="229">
        <f t="shared" si="262"/>
        <v>5.2178623676668279</v>
      </c>
      <c r="O1392" s="229">
        <f t="shared" si="258"/>
        <v>0</v>
      </c>
      <c r="P1392" s="229">
        <f t="shared" si="259"/>
        <v>-5.2178623676668279</v>
      </c>
      <c r="Q1392" s="230">
        <f t="shared" si="253"/>
        <v>0</v>
      </c>
      <c r="R1392" s="231">
        <f t="shared" si="254"/>
        <v>37.868975091316585</v>
      </c>
      <c r="S1392" s="3"/>
      <c r="T1392" s="3"/>
      <c r="U1392" s="3"/>
      <c r="V1392" s="3"/>
      <c r="W1392" s="233">
        <f t="shared" si="260"/>
        <v>40461</v>
      </c>
    </row>
    <row r="1393" spans="1:23" s="234" customFormat="1" x14ac:dyDescent="0.25">
      <c r="A1393" s="3"/>
      <c r="B1393" s="218">
        <f>+Datos!B1384</f>
        <v>2010</v>
      </c>
      <c r="C1393" s="219">
        <f>+Datos!C1384</f>
        <v>10</v>
      </c>
      <c r="D1393" s="220">
        <f>+Datos!D1384</f>
        <v>11</v>
      </c>
      <c r="E1393" s="221">
        <f>+Datos!E1384</f>
        <v>0</v>
      </c>
      <c r="F1393" s="222">
        <f>+Datos!F1385</f>
        <v>5.3671766272171695</v>
      </c>
      <c r="G1393" s="223">
        <f>+Datos!G1384</f>
        <v>1</v>
      </c>
      <c r="H1393" s="224">
        <f t="shared" si="255"/>
        <v>5.3671766272171695</v>
      </c>
      <c r="I1393" s="225">
        <f t="shared" si="256"/>
        <v>-5.3671766272171695</v>
      </c>
      <c r="J1393" s="226">
        <f t="shared" si="257"/>
        <v>4.06826025141957</v>
      </c>
      <c r="K1393" s="227">
        <f t="shared" si="252"/>
        <v>37.750078433237746</v>
      </c>
      <c r="L1393" s="226">
        <f t="shared" si="263"/>
        <v>-0.11889665807883887</v>
      </c>
      <c r="M1393" s="228">
        <f t="shared" si="261"/>
        <v>0.11889665807883887</v>
      </c>
      <c r="N1393" s="229">
        <f t="shared" si="262"/>
        <v>5.2482799691383306</v>
      </c>
      <c r="O1393" s="229">
        <f t="shared" si="258"/>
        <v>0</v>
      </c>
      <c r="P1393" s="229">
        <f t="shared" si="259"/>
        <v>-5.2482799691383306</v>
      </c>
      <c r="Q1393" s="230">
        <f t="shared" si="253"/>
        <v>0</v>
      </c>
      <c r="R1393" s="231">
        <f t="shared" si="254"/>
        <v>37.750078433237746</v>
      </c>
      <c r="S1393" s="3"/>
      <c r="T1393" s="3"/>
      <c r="U1393" s="3"/>
      <c r="V1393" s="3"/>
      <c r="W1393" s="233">
        <f t="shared" si="260"/>
        <v>40462</v>
      </c>
    </row>
    <row r="1394" spans="1:23" s="234" customFormat="1" x14ac:dyDescent="0.25">
      <c r="A1394" s="3"/>
      <c r="B1394" s="218">
        <f>+Datos!B1385</f>
        <v>2010</v>
      </c>
      <c r="C1394" s="219">
        <f>+Datos!C1385</f>
        <v>10</v>
      </c>
      <c r="D1394" s="220">
        <f>+Datos!D1385</f>
        <v>12</v>
      </c>
      <c r="E1394" s="221">
        <f>+Datos!E1385</f>
        <v>0</v>
      </c>
      <c r="F1394" s="222">
        <f>+Datos!F1386</f>
        <v>5.3944787028061292</v>
      </c>
      <c r="G1394" s="223">
        <f>+Datos!G1385</f>
        <v>1</v>
      </c>
      <c r="H1394" s="224">
        <f t="shared" si="255"/>
        <v>5.3944787028061292</v>
      </c>
      <c r="I1394" s="225">
        <f t="shared" si="256"/>
        <v>-5.3944787028061292</v>
      </c>
      <c r="J1394" s="226">
        <f t="shared" si="257"/>
        <v>3.9521605592998501</v>
      </c>
      <c r="K1394" s="227">
        <f t="shared" si="252"/>
        <v>37.633978741118028</v>
      </c>
      <c r="L1394" s="226">
        <f t="shared" si="263"/>
        <v>-0.11609969211971816</v>
      </c>
      <c r="M1394" s="228">
        <f t="shared" si="261"/>
        <v>0.11609969211971816</v>
      </c>
      <c r="N1394" s="229">
        <f t="shared" si="262"/>
        <v>5.278379010686411</v>
      </c>
      <c r="O1394" s="229">
        <f t="shared" si="258"/>
        <v>0</v>
      </c>
      <c r="P1394" s="229">
        <f t="shared" si="259"/>
        <v>-5.278379010686411</v>
      </c>
      <c r="Q1394" s="230">
        <f t="shared" si="253"/>
        <v>0</v>
      </c>
      <c r="R1394" s="231">
        <f t="shared" si="254"/>
        <v>37.633978741118028</v>
      </c>
      <c r="S1394" s="3"/>
      <c r="T1394" s="3"/>
      <c r="U1394" s="3"/>
      <c r="V1394" s="3"/>
      <c r="W1394" s="233">
        <f t="shared" si="260"/>
        <v>40463</v>
      </c>
    </row>
    <row r="1395" spans="1:23" s="234" customFormat="1" x14ac:dyDescent="0.25">
      <c r="A1395" s="3"/>
      <c r="B1395" s="218">
        <f>+Datos!B1386</f>
        <v>2010</v>
      </c>
      <c r="C1395" s="219">
        <f>+Datos!C1386</f>
        <v>10</v>
      </c>
      <c r="D1395" s="220">
        <f>+Datos!D1386</f>
        <v>13</v>
      </c>
      <c r="E1395" s="221">
        <f>+Datos!E1386</f>
        <v>0</v>
      </c>
      <c r="F1395" s="222">
        <f>+Datos!F1387</f>
        <v>5.421488592234283</v>
      </c>
      <c r="G1395" s="223">
        <f>+Datos!G1386</f>
        <v>1</v>
      </c>
      <c r="H1395" s="224">
        <f t="shared" si="255"/>
        <v>5.421488592234283</v>
      </c>
      <c r="I1395" s="225">
        <f t="shared" si="256"/>
        <v>-5.421488592234283</v>
      </c>
      <c r="J1395" s="226">
        <f t="shared" si="257"/>
        <v>3.8388175709145522</v>
      </c>
      <c r="K1395" s="227">
        <f t="shared" si="252"/>
        <v>37.52063575273273</v>
      </c>
      <c r="L1395" s="226">
        <f t="shared" si="263"/>
        <v>-0.11334298838529833</v>
      </c>
      <c r="M1395" s="228">
        <f t="shared" si="261"/>
        <v>0.11334298838529833</v>
      </c>
      <c r="N1395" s="229">
        <f t="shared" si="262"/>
        <v>5.3081456038489847</v>
      </c>
      <c r="O1395" s="229">
        <f t="shared" si="258"/>
        <v>0</v>
      </c>
      <c r="P1395" s="229">
        <f t="shared" si="259"/>
        <v>-5.3081456038489847</v>
      </c>
      <c r="Q1395" s="230">
        <f t="shared" si="253"/>
        <v>0</v>
      </c>
      <c r="R1395" s="231">
        <f t="shared" si="254"/>
        <v>37.52063575273273</v>
      </c>
      <c r="S1395" s="3"/>
      <c r="T1395" s="3"/>
      <c r="U1395" s="3"/>
      <c r="V1395" s="3"/>
      <c r="W1395" s="233">
        <f t="shared" si="260"/>
        <v>40464</v>
      </c>
    </row>
    <row r="1396" spans="1:23" s="234" customFormat="1" x14ac:dyDescent="0.25">
      <c r="A1396" s="3"/>
      <c r="B1396" s="218">
        <f>+Datos!B1387</f>
        <v>2010</v>
      </c>
      <c r="C1396" s="219">
        <f>+Datos!C1387</f>
        <v>10</v>
      </c>
      <c r="D1396" s="220">
        <f>+Datos!D1387</f>
        <v>14</v>
      </c>
      <c r="E1396" s="221">
        <f>+Datos!E1387</f>
        <v>0</v>
      </c>
      <c r="F1396" s="222">
        <f>+Datos!F1388</f>
        <v>5.448192604013645</v>
      </c>
      <c r="G1396" s="223">
        <f>+Datos!G1387</f>
        <v>1</v>
      </c>
      <c r="H1396" s="224">
        <f t="shared" si="255"/>
        <v>5.448192604013645</v>
      </c>
      <c r="I1396" s="225">
        <f t="shared" si="256"/>
        <v>-5.448192604013645</v>
      </c>
      <c r="J1396" s="226">
        <f t="shared" si="257"/>
        <v>3.7281907363193287</v>
      </c>
      <c r="K1396" s="227">
        <f t="shared" si="252"/>
        <v>37.410008918137507</v>
      </c>
      <c r="L1396" s="226">
        <f t="shared" si="263"/>
        <v>-0.11062683459522304</v>
      </c>
      <c r="M1396" s="228">
        <f t="shared" si="261"/>
        <v>0.11062683459522304</v>
      </c>
      <c r="N1396" s="229">
        <f t="shared" si="262"/>
        <v>5.337565769418422</v>
      </c>
      <c r="O1396" s="229">
        <f t="shared" si="258"/>
        <v>0</v>
      </c>
      <c r="P1396" s="229">
        <f t="shared" si="259"/>
        <v>-5.337565769418422</v>
      </c>
      <c r="Q1396" s="230">
        <f t="shared" si="253"/>
        <v>0</v>
      </c>
      <c r="R1396" s="231">
        <f t="shared" si="254"/>
        <v>37.410008918137507</v>
      </c>
      <c r="S1396" s="3"/>
      <c r="T1396" s="3"/>
      <c r="U1396" s="3"/>
      <c r="V1396" s="3"/>
      <c r="W1396" s="233">
        <f t="shared" si="260"/>
        <v>40465</v>
      </c>
    </row>
    <row r="1397" spans="1:23" s="234" customFormat="1" x14ac:dyDescent="0.25">
      <c r="A1397" s="3"/>
      <c r="B1397" s="218">
        <f>+Datos!B1388</f>
        <v>2010</v>
      </c>
      <c r="C1397" s="219">
        <f>+Datos!C1388</f>
        <v>10</v>
      </c>
      <c r="D1397" s="220">
        <f>+Datos!D1388</f>
        <v>15</v>
      </c>
      <c r="E1397" s="221">
        <f>+Datos!E1388</f>
        <v>0</v>
      </c>
      <c r="F1397" s="222">
        <f>+Datos!F1389</f>
        <v>5.474576929046556</v>
      </c>
      <c r="G1397" s="223">
        <f>+Datos!G1388</f>
        <v>1</v>
      </c>
      <c r="H1397" s="224">
        <f t="shared" si="255"/>
        <v>5.474576929046556</v>
      </c>
      <c r="I1397" s="225">
        <f t="shared" si="256"/>
        <v>-5.474576929046556</v>
      </c>
      <c r="J1397" s="226">
        <f t="shared" si="257"/>
        <v>3.6202392451513963</v>
      </c>
      <c r="K1397" s="227">
        <f t="shared" si="252"/>
        <v>37.302057426969576</v>
      </c>
      <c r="L1397" s="226">
        <f t="shared" si="263"/>
        <v>-0.10795149116793112</v>
      </c>
      <c r="M1397" s="228">
        <f t="shared" si="261"/>
        <v>0.10795149116793112</v>
      </c>
      <c r="N1397" s="229">
        <f t="shared" si="262"/>
        <v>5.3666254378786249</v>
      </c>
      <c r="O1397" s="229">
        <f t="shared" si="258"/>
        <v>0</v>
      </c>
      <c r="P1397" s="229">
        <f t="shared" si="259"/>
        <v>-5.3666254378786249</v>
      </c>
      <c r="Q1397" s="230">
        <f t="shared" si="253"/>
        <v>0</v>
      </c>
      <c r="R1397" s="231">
        <f t="shared" si="254"/>
        <v>37.302057426969576</v>
      </c>
      <c r="S1397" s="3"/>
      <c r="T1397" s="3"/>
      <c r="U1397" s="3"/>
      <c r="V1397" s="3"/>
      <c r="W1397" s="233">
        <f t="shared" si="260"/>
        <v>40466</v>
      </c>
    </row>
    <row r="1398" spans="1:23" s="234" customFormat="1" x14ac:dyDescent="0.25">
      <c r="A1398" s="3"/>
      <c r="B1398" s="218">
        <f>+Datos!B1389</f>
        <v>2010</v>
      </c>
      <c r="C1398" s="219">
        <f>+Datos!C1389</f>
        <v>10</v>
      </c>
      <c r="D1398" s="220">
        <f>+Datos!D1389</f>
        <v>16</v>
      </c>
      <c r="E1398" s="221">
        <f>+Datos!E1389</f>
        <v>0</v>
      </c>
      <c r="F1398" s="222">
        <f>+Datos!F1390</f>
        <v>5.5006276406257335</v>
      </c>
      <c r="G1398" s="223">
        <f>+Datos!G1389</f>
        <v>1</v>
      </c>
      <c r="H1398" s="224">
        <f t="shared" si="255"/>
        <v>5.5006276406257335</v>
      </c>
      <c r="I1398" s="225">
        <f t="shared" si="256"/>
        <v>-5.5006276406257335</v>
      </c>
      <c r="J1398" s="226">
        <f t="shared" si="257"/>
        <v>3.51492205429208</v>
      </c>
      <c r="K1398" s="227">
        <f t="shared" si="252"/>
        <v>37.196740236110259</v>
      </c>
      <c r="L1398" s="226">
        <f t="shared" si="263"/>
        <v>-0.10531719085931712</v>
      </c>
      <c r="M1398" s="228">
        <f t="shared" si="261"/>
        <v>0.10531719085931712</v>
      </c>
      <c r="N1398" s="229">
        <f t="shared" si="262"/>
        <v>5.3953104497664164</v>
      </c>
      <c r="O1398" s="229">
        <f t="shared" si="258"/>
        <v>0</v>
      </c>
      <c r="P1398" s="229">
        <f t="shared" si="259"/>
        <v>-5.3953104497664164</v>
      </c>
      <c r="Q1398" s="230">
        <f t="shared" si="253"/>
        <v>0</v>
      </c>
      <c r="R1398" s="231">
        <f t="shared" si="254"/>
        <v>37.196740236110259</v>
      </c>
      <c r="S1398" s="3"/>
      <c r="T1398" s="3"/>
      <c r="U1398" s="3"/>
      <c r="V1398" s="3"/>
      <c r="W1398" s="233">
        <f t="shared" si="260"/>
        <v>40467</v>
      </c>
    </row>
    <row r="1399" spans="1:23" s="234" customFormat="1" x14ac:dyDescent="0.25">
      <c r="A1399" s="3"/>
      <c r="B1399" s="218">
        <f>+Datos!B1390</f>
        <v>2010</v>
      </c>
      <c r="C1399" s="219">
        <f>+Datos!C1390</f>
        <v>10</v>
      </c>
      <c r="D1399" s="220">
        <f>+Datos!D1390</f>
        <v>17</v>
      </c>
      <c r="E1399" s="221">
        <f>+Datos!E1390</f>
        <v>0</v>
      </c>
      <c r="F1399" s="222">
        <f>+Datos!F1391</f>
        <v>5.5263306944342938</v>
      </c>
      <c r="G1399" s="223">
        <f>+Datos!G1390</f>
        <v>1</v>
      </c>
      <c r="H1399" s="224">
        <f t="shared" si="255"/>
        <v>5.5263306944342938</v>
      </c>
      <c r="I1399" s="225">
        <f t="shared" si="256"/>
        <v>-5.5263306944342938</v>
      </c>
      <c r="J1399" s="226">
        <f t="shared" si="257"/>
        <v>3.4121979158160243</v>
      </c>
      <c r="K1399" s="227">
        <f t="shared" si="252"/>
        <v>37.094016097634203</v>
      </c>
      <c r="L1399" s="226">
        <f t="shared" si="263"/>
        <v>-0.10272413847605577</v>
      </c>
      <c r="M1399" s="228">
        <f t="shared" si="261"/>
        <v>0.10272413847605577</v>
      </c>
      <c r="N1399" s="229">
        <f t="shared" si="262"/>
        <v>5.423606555958238</v>
      </c>
      <c r="O1399" s="229">
        <f t="shared" si="258"/>
        <v>0</v>
      </c>
      <c r="P1399" s="229">
        <f t="shared" si="259"/>
        <v>-5.423606555958238</v>
      </c>
      <c r="Q1399" s="230">
        <f t="shared" si="253"/>
        <v>0</v>
      </c>
      <c r="R1399" s="231">
        <f t="shared" si="254"/>
        <v>37.094016097634203</v>
      </c>
      <c r="S1399" s="3"/>
      <c r="T1399" s="3"/>
      <c r="U1399" s="3"/>
      <c r="V1399" s="3"/>
      <c r="W1399" s="233">
        <f t="shared" si="260"/>
        <v>40468</v>
      </c>
    </row>
    <row r="1400" spans="1:23" s="234" customFormat="1" x14ac:dyDescent="0.25">
      <c r="A1400" s="3"/>
      <c r="B1400" s="218">
        <f>+Datos!B1391</f>
        <v>2010</v>
      </c>
      <c r="C1400" s="219">
        <f>+Datos!C1391</f>
        <v>10</v>
      </c>
      <c r="D1400" s="220">
        <f>+Datos!D1391</f>
        <v>18</v>
      </c>
      <c r="E1400" s="221">
        <f>+Datos!E1391</f>
        <v>0</v>
      </c>
      <c r="F1400" s="222">
        <f>+Datos!F1392</f>
        <v>5.551671928545642</v>
      </c>
      <c r="G1400" s="223">
        <f>+Datos!G1391</f>
        <v>1</v>
      </c>
      <c r="H1400" s="224">
        <f t="shared" si="255"/>
        <v>5.551671928545642</v>
      </c>
      <c r="I1400" s="225">
        <f t="shared" si="256"/>
        <v>-5.551671928545642</v>
      </c>
      <c r="J1400" s="226">
        <f t="shared" si="257"/>
        <v>3.3120254051538227</v>
      </c>
      <c r="K1400" s="227">
        <f t="shared" si="252"/>
        <v>36.993843586972005</v>
      </c>
      <c r="L1400" s="226">
        <f t="shared" si="263"/>
        <v>-0.10017251066219757</v>
      </c>
      <c r="M1400" s="228">
        <f t="shared" si="261"/>
        <v>0.10017251066219757</v>
      </c>
      <c r="N1400" s="229">
        <f t="shared" si="262"/>
        <v>5.4514994178834444</v>
      </c>
      <c r="O1400" s="229">
        <f t="shared" si="258"/>
        <v>0</v>
      </c>
      <c r="P1400" s="229">
        <f t="shared" si="259"/>
        <v>-5.4514994178834444</v>
      </c>
      <c r="Q1400" s="230">
        <f t="shared" si="253"/>
        <v>0</v>
      </c>
      <c r="R1400" s="231">
        <f t="shared" si="254"/>
        <v>36.993843586972005</v>
      </c>
      <c r="S1400" s="3"/>
      <c r="T1400" s="3"/>
      <c r="U1400" s="3"/>
      <c r="V1400" s="3"/>
      <c r="W1400" s="233">
        <f t="shared" si="260"/>
        <v>40469</v>
      </c>
    </row>
    <row r="1401" spans="1:23" s="234" customFormat="1" x14ac:dyDescent="0.25">
      <c r="A1401" s="3"/>
      <c r="B1401" s="218">
        <f>+Datos!B1392</f>
        <v>2010</v>
      </c>
      <c r="C1401" s="219">
        <f>+Datos!C1392</f>
        <v>10</v>
      </c>
      <c r="D1401" s="220">
        <f>+Datos!D1392</f>
        <v>19</v>
      </c>
      <c r="E1401" s="221">
        <f>+Datos!E1392</f>
        <v>0</v>
      </c>
      <c r="F1401" s="222">
        <f>+Datos!F1393</f>
        <v>5.5766370634236546</v>
      </c>
      <c r="G1401" s="223">
        <f>+Datos!G1392</f>
        <v>1</v>
      </c>
      <c r="H1401" s="224">
        <f t="shared" si="255"/>
        <v>5.5766370634236546</v>
      </c>
      <c r="I1401" s="225">
        <f t="shared" si="256"/>
        <v>-5.5766370634236546</v>
      </c>
      <c r="J1401" s="226">
        <f t="shared" si="257"/>
        <v>3.2143629493963504</v>
      </c>
      <c r="K1401" s="227">
        <f t="shared" si="252"/>
        <v>36.896181131214533</v>
      </c>
      <c r="L1401" s="226">
        <f t="shared" si="263"/>
        <v>-9.7662455757472344E-2</v>
      </c>
      <c r="M1401" s="228">
        <f t="shared" si="261"/>
        <v>9.7662455757472344E-2</v>
      </c>
      <c r="N1401" s="229">
        <f t="shared" si="262"/>
        <v>5.4789746076661823</v>
      </c>
      <c r="O1401" s="229">
        <f t="shared" si="258"/>
        <v>0</v>
      </c>
      <c r="P1401" s="229">
        <f t="shared" si="259"/>
        <v>-5.4789746076661823</v>
      </c>
      <c r="Q1401" s="230">
        <f t="shared" si="253"/>
        <v>0</v>
      </c>
      <c r="R1401" s="231">
        <f t="shared" si="254"/>
        <v>36.896181131214533</v>
      </c>
      <c r="S1401" s="3"/>
      <c r="T1401" s="3"/>
      <c r="U1401" s="3"/>
      <c r="V1401" s="3"/>
      <c r="W1401" s="233">
        <f t="shared" si="260"/>
        <v>40470</v>
      </c>
    </row>
    <row r="1402" spans="1:23" s="234" customFormat="1" x14ac:dyDescent="0.25">
      <c r="A1402" s="3"/>
      <c r="B1402" s="218">
        <f>+Datos!B1393</f>
        <v>2010</v>
      </c>
      <c r="C1402" s="219">
        <f>+Datos!C1393</f>
        <v>10</v>
      </c>
      <c r="D1402" s="220">
        <f>+Datos!D1393</f>
        <v>20</v>
      </c>
      <c r="E1402" s="221">
        <f>+Datos!E1393</f>
        <v>0</v>
      </c>
      <c r="F1402" s="222">
        <f>+Datos!F1394</f>
        <v>5.6012117019224998</v>
      </c>
      <c r="G1402" s="223">
        <f>+Datos!G1393</f>
        <v>1</v>
      </c>
      <c r="H1402" s="224">
        <f t="shared" si="255"/>
        <v>5.6012117019224998</v>
      </c>
      <c r="I1402" s="225">
        <f t="shared" si="256"/>
        <v>-5.6012117019224998</v>
      </c>
      <c r="J1402" s="226">
        <f t="shared" si="257"/>
        <v>3.1191688556708135</v>
      </c>
      <c r="K1402" s="227">
        <f t="shared" si="252"/>
        <v>36.800987037488994</v>
      </c>
      <c r="L1402" s="226">
        <f t="shared" si="263"/>
        <v>-9.5194093725538664E-2</v>
      </c>
      <c r="M1402" s="228">
        <f t="shared" si="261"/>
        <v>9.5194093725538664E-2</v>
      </c>
      <c r="N1402" s="229">
        <f t="shared" si="262"/>
        <v>5.5060176081969612</v>
      </c>
      <c r="O1402" s="229">
        <f t="shared" si="258"/>
        <v>0</v>
      </c>
      <c r="P1402" s="229">
        <f t="shared" si="259"/>
        <v>-5.5060176081969612</v>
      </c>
      <c r="Q1402" s="230">
        <f t="shared" si="253"/>
        <v>0</v>
      </c>
      <c r="R1402" s="231">
        <f t="shared" si="254"/>
        <v>36.800987037488994</v>
      </c>
      <c r="S1402" s="3"/>
      <c r="T1402" s="3"/>
      <c r="U1402" s="3"/>
      <c r="V1402" s="3"/>
      <c r="W1402" s="233">
        <f t="shared" si="260"/>
        <v>40471</v>
      </c>
    </row>
    <row r="1403" spans="1:23" s="234" customFormat="1" x14ac:dyDescent="0.25">
      <c r="A1403" s="3"/>
      <c r="B1403" s="218">
        <f>+Datos!B1394</f>
        <v>2010</v>
      </c>
      <c r="C1403" s="219">
        <f>+Datos!C1394</f>
        <v>10</v>
      </c>
      <c r="D1403" s="220">
        <f>+Datos!D1394</f>
        <v>21</v>
      </c>
      <c r="E1403" s="221">
        <f>+Datos!E1394</f>
        <v>5.9213733700000004</v>
      </c>
      <c r="F1403" s="222">
        <f>+Datos!F1395</f>
        <v>5.6253813292867267</v>
      </c>
      <c r="G1403" s="223">
        <f>+Datos!G1394</f>
        <v>1</v>
      </c>
      <c r="H1403" s="224">
        <f t="shared" si="255"/>
        <v>5.6253813292867267</v>
      </c>
      <c r="I1403" s="225">
        <f t="shared" si="256"/>
        <v>0.29599204071327367</v>
      </c>
      <c r="J1403" s="226">
        <f t="shared" si="257"/>
        <v>3.4151608963840872</v>
      </c>
      <c r="K1403" s="227">
        <f t="shared" si="252"/>
        <v>37.096979078202267</v>
      </c>
      <c r="L1403" s="226">
        <f t="shared" si="263"/>
        <v>0.29599204071327279</v>
      </c>
      <c r="M1403" s="228">
        <f t="shared" si="261"/>
        <v>5.6253813292867267</v>
      </c>
      <c r="N1403" s="229">
        <f t="shared" si="262"/>
        <v>0</v>
      </c>
      <c r="O1403" s="229">
        <f t="shared" si="258"/>
        <v>0</v>
      </c>
      <c r="P1403" s="229">
        <f t="shared" si="259"/>
        <v>0</v>
      </c>
      <c r="Q1403" s="230">
        <f t="shared" si="253"/>
        <v>0</v>
      </c>
      <c r="R1403" s="231">
        <f t="shared" si="254"/>
        <v>37.096979078202267</v>
      </c>
      <c r="S1403" s="3"/>
      <c r="T1403" s="3"/>
      <c r="U1403" s="3"/>
      <c r="V1403" s="3"/>
      <c r="W1403" s="233">
        <f t="shared" si="260"/>
        <v>40472</v>
      </c>
    </row>
    <row r="1404" spans="1:23" s="234" customFormat="1" x14ac:dyDescent="0.25">
      <c r="A1404" s="3"/>
      <c r="B1404" s="218">
        <f>+Datos!B1395</f>
        <v>2010</v>
      </c>
      <c r="C1404" s="219">
        <f>+Datos!C1395</f>
        <v>10</v>
      </c>
      <c r="D1404" s="220">
        <f>+Datos!D1395</f>
        <v>22</v>
      </c>
      <c r="E1404" s="221">
        <f>+Datos!E1395</f>
        <v>0</v>
      </c>
      <c r="F1404" s="222">
        <f>+Datos!F1396</f>
        <v>5.6491313131512921</v>
      </c>
      <c r="G1404" s="223">
        <f>+Datos!G1395</f>
        <v>1</v>
      </c>
      <c r="H1404" s="224">
        <f t="shared" si="255"/>
        <v>5.6491313131512921</v>
      </c>
      <c r="I1404" s="225">
        <f t="shared" si="256"/>
        <v>-5.6491313131512921</v>
      </c>
      <c r="J1404" s="226">
        <f t="shared" si="257"/>
        <v>3.3131678945158844</v>
      </c>
      <c r="K1404" s="227">
        <f t="shared" si="252"/>
        <v>36.994986076334065</v>
      </c>
      <c r="L1404" s="226">
        <f t="shared" si="263"/>
        <v>-0.10199300186820182</v>
      </c>
      <c r="M1404" s="228">
        <f t="shared" si="261"/>
        <v>0.10199300186820182</v>
      </c>
      <c r="N1404" s="229">
        <f t="shared" si="262"/>
        <v>5.5471383112830903</v>
      </c>
      <c r="O1404" s="229">
        <f t="shared" si="258"/>
        <v>0</v>
      </c>
      <c r="P1404" s="229">
        <f t="shared" si="259"/>
        <v>-5.5471383112830903</v>
      </c>
      <c r="Q1404" s="230">
        <f t="shared" si="253"/>
        <v>0</v>
      </c>
      <c r="R1404" s="231">
        <f t="shared" si="254"/>
        <v>36.994986076334065</v>
      </c>
      <c r="S1404" s="3"/>
      <c r="T1404" s="3"/>
      <c r="U1404" s="3"/>
      <c r="V1404" s="3"/>
      <c r="W1404" s="233">
        <f t="shared" si="260"/>
        <v>40473</v>
      </c>
    </row>
    <row r="1405" spans="1:23" s="234" customFormat="1" x14ac:dyDescent="0.25">
      <c r="A1405" s="3"/>
      <c r="B1405" s="218">
        <f>+Datos!B1396</f>
        <v>2010</v>
      </c>
      <c r="C1405" s="219">
        <f>+Datos!C1396</f>
        <v>10</v>
      </c>
      <c r="D1405" s="220">
        <f>+Datos!D1396</f>
        <v>23</v>
      </c>
      <c r="E1405" s="221">
        <f>+Datos!E1396</f>
        <v>0</v>
      </c>
      <c r="F1405" s="222">
        <f>+Datos!F1397</f>
        <v>5.6724469035414646</v>
      </c>
      <c r="G1405" s="223">
        <f>+Datos!G1396</f>
        <v>1</v>
      </c>
      <c r="H1405" s="224">
        <f t="shared" si="255"/>
        <v>5.6724469035414646</v>
      </c>
      <c r="I1405" s="225">
        <f t="shared" si="256"/>
        <v>-5.6724469035414646</v>
      </c>
      <c r="J1405" s="226">
        <f t="shared" si="257"/>
        <v>3.2138186925722412</v>
      </c>
      <c r="K1405" s="227">
        <f t="shared" si="252"/>
        <v>36.895636874390419</v>
      </c>
      <c r="L1405" s="226">
        <f t="shared" si="263"/>
        <v>-9.9349201943645937E-2</v>
      </c>
      <c r="M1405" s="228">
        <f t="shared" si="261"/>
        <v>9.9349201943645937E-2</v>
      </c>
      <c r="N1405" s="229">
        <f t="shared" si="262"/>
        <v>5.5730977015978187</v>
      </c>
      <c r="O1405" s="229">
        <f t="shared" si="258"/>
        <v>0</v>
      </c>
      <c r="P1405" s="229">
        <f t="shared" si="259"/>
        <v>-5.5730977015978187</v>
      </c>
      <c r="Q1405" s="230">
        <f t="shared" si="253"/>
        <v>0</v>
      </c>
      <c r="R1405" s="231">
        <f t="shared" si="254"/>
        <v>36.895636874390419</v>
      </c>
      <c r="S1405" s="3"/>
      <c r="T1405" s="3"/>
      <c r="U1405" s="3"/>
      <c r="V1405" s="3"/>
      <c r="W1405" s="233">
        <f t="shared" si="260"/>
        <v>40474</v>
      </c>
    </row>
    <row r="1406" spans="1:23" s="234" customFormat="1" x14ac:dyDescent="0.25">
      <c r="A1406" s="3"/>
      <c r="B1406" s="218">
        <f>+Datos!B1397</f>
        <v>2010</v>
      </c>
      <c r="C1406" s="219">
        <f>+Datos!C1397</f>
        <v>10</v>
      </c>
      <c r="D1406" s="220">
        <f>+Datos!D1397</f>
        <v>24</v>
      </c>
      <c r="E1406" s="221">
        <f>+Datos!E1397</f>
        <v>0</v>
      </c>
      <c r="F1406" s="222">
        <f>+Datos!F1398</f>
        <v>5.6953132328729321</v>
      </c>
      <c r="G1406" s="223">
        <f>+Datos!G1397</f>
        <v>1</v>
      </c>
      <c r="H1406" s="224">
        <f t="shared" si="255"/>
        <v>5.6953132328729321</v>
      </c>
      <c r="I1406" s="225">
        <f t="shared" si="256"/>
        <v>-5.6953132328729321</v>
      </c>
      <c r="J1406" s="226">
        <f t="shared" si="257"/>
        <v>3.1170660196697613</v>
      </c>
      <c r="K1406" s="227">
        <f t="shared" si="252"/>
        <v>36.798884201487944</v>
      </c>
      <c r="L1406" s="226">
        <f t="shared" si="263"/>
        <v>-9.6752672902475467E-2</v>
      </c>
      <c r="M1406" s="228">
        <f t="shared" si="261"/>
        <v>9.6752672902475467E-2</v>
      </c>
      <c r="N1406" s="229">
        <f t="shared" si="262"/>
        <v>5.5985605599704567</v>
      </c>
      <c r="O1406" s="229">
        <f t="shared" si="258"/>
        <v>0</v>
      </c>
      <c r="P1406" s="229">
        <f t="shared" si="259"/>
        <v>-5.5985605599704567</v>
      </c>
      <c r="Q1406" s="230">
        <f t="shared" si="253"/>
        <v>0</v>
      </c>
      <c r="R1406" s="231">
        <f t="shared" si="254"/>
        <v>36.798884201487944</v>
      </c>
      <c r="S1406" s="3"/>
      <c r="T1406" s="3"/>
      <c r="U1406" s="3"/>
      <c r="V1406" s="3"/>
      <c r="W1406" s="233">
        <f t="shared" si="260"/>
        <v>40475</v>
      </c>
    </row>
    <row r="1407" spans="1:23" s="234" customFormat="1" x14ac:dyDescent="0.25">
      <c r="A1407" s="3"/>
      <c r="B1407" s="218">
        <f>+Datos!B1398</f>
        <v>2010</v>
      </c>
      <c r="C1407" s="219">
        <f>+Datos!C1398</f>
        <v>10</v>
      </c>
      <c r="D1407" s="220">
        <f>+Datos!D1398</f>
        <v>25</v>
      </c>
      <c r="E1407" s="221">
        <f>+Datos!E1398</f>
        <v>0</v>
      </c>
      <c r="F1407" s="222">
        <f>+Datos!F1399</f>
        <v>5.7177153159517022</v>
      </c>
      <c r="G1407" s="223">
        <f>+Datos!G1398</f>
        <v>1</v>
      </c>
      <c r="H1407" s="224">
        <f t="shared" si="255"/>
        <v>5.7177153159517022</v>
      </c>
      <c r="I1407" s="225">
        <f t="shared" si="256"/>
        <v>-5.7177153159517022</v>
      </c>
      <c r="J1407" s="226">
        <f t="shared" si="257"/>
        <v>3.0228626282603739</v>
      </c>
      <c r="K1407" s="227">
        <f t="shared" si="252"/>
        <v>36.704680810078557</v>
      </c>
      <c r="L1407" s="226">
        <f t="shared" si="263"/>
        <v>-9.4203391409386938E-2</v>
      </c>
      <c r="M1407" s="228">
        <f t="shared" si="261"/>
        <v>9.4203391409386938E-2</v>
      </c>
      <c r="N1407" s="229">
        <f t="shared" si="262"/>
        <v>5.6235119245423153</v>
      </c>
      <c r="O1407" s="229">
        <f t="shared" si="258"/>
        <v>0</v>
      </c>
      <c r="P1407" s="229">
        <f t="shared" si="259"/>
        <v>-5.6235119245423153</v>
      </c>
      <c r="Q1407" s="230">
        <f t="shared" si="253"/>
        <v>0</v>
      </c>
      <c r="R1407" s="231">
        <f t="shared" si="254"/>
        <v>36.704680810078557</v>
      </c>
      <c r="S1407" s="3"/>
      <c r="T1407" s="3"/>
      <c r="U1407" s="3"/>
      <c r="V1407" s="3"/>
      <c r="W1407" s="233">
        <f t="shared" si="260"/>
        <v>40476</v>
      </c>
    </row>
    <row r="1408" spans="1:23" s="234" customFormat="1" x14ac:dyDescent="0.25">
      <c r="A1408" s="3"/>
      <c r="B1408" s="218">
        <f>+Datos!B1399</f>
        <v>2010</v>
      </c>
      <c r="C1408" s="219">
        <f>+Datos!C1399</f>
        <v>10</v>
      </c>
      <c r="D1408" s="220">
        <f>+Datos!D1399</f>
        <v>26</v>
      </c>
      <c r="E1408" s="221">
        <f>+Datos!E1399</f>
        <v>0</v>
      </c>
      <c r="F1408" s="222">
        <f>+Datos!F1400</f>
        <v>5.7396380499742099</v>
      </c>
      <c r="G1408" s="223">
        <f>+Datos!G1399</f>
        <v>1</v>
      </c>
      <c r="H1408" s="224">
        <f t="shared" si="255"/>
        <v>5.7396380499742099</v>
      </c>
      <c r="I1408" s="225">
        <f t="shared" si="256"/>
        <v>-5.7396380499742099</v>
      </c>
      <c r="J1408" s="226">
        <f t="shared" si="257"/>
        <v>2.9311613251060997</v>
      </c>
      <c r="K1408" s="227">
        <f t="shared" si="252"/>
        <v>36.612979506924276</v>
      </c>
      <c r="L1408" s="226">
        <f t="shared" si="263"/>
        <v>-9.1701303154280822E-2</v>
      </c>
      <c r="M1408" s="228">
        <f t="shared" si="261"/>
        <v>9.1701303154280822E-2</v>
      </c>
      <c r="N1408" s="229">
        <f t="shared" si="262"/>
        <v>5.6479367468199291</v>
      </c>
      <c r="O1408" s="229">
        <f t="shared" si="258"/>
        <v>0</v>
      </c>
      <c r="P1408" s="229">
        <f t="shared" si="259"/>
        <v>-5.6479367468199291</v>
      </c>
      <c r="Q1408" s="230">
        <f t="shared" si="253"/>
        <v>0</v>
      </c>
      <c r="R1408" s="231">
        <f t="shared" si="254"/>
        <v>36.612979506924276</v>
      </c>
      <c r="S1408" s="3"/>
      <c r="T1408" s="3"/>
      <c r="U1408" s="3"/>
      <c r="V1408" s="3"/>
      <c r="W1408" s="233">
        <f t="shared" si="260"/>
        <v>40477</v>
      </c>
    </row>
    <row r="1409" spans="1:23" s="234" customFormat="1" x14ac:dyDescent="0.25">
      <c r="A1409" s="3"/>
      <c r="B1409" s="218">
        <f>+Datos!B1400</f>
        <v>2010</v>
      </c>
      <c r="C1409" s="219">
        <f>+Datos!C1400</f>
        <v>10</v>
      </c>
      <c r="D1409" s="220">
        <f>+Datos!D1400</f>
        <v>27</v>
      </c>
      <c r="E1409" s="221">
        <f>+Datos!E1400</f>
        <v>0</v>
      </c>
      <c r="F1409" s="222">
        <f>+Datos!F1401</f>
        <v>5.7610662145271787</v>
      </c>
      <c r="G1409" s="223">
        <f>+Datos!G1400</f>
        <v>1</v>
      </c>
      <c r="H1409" s="224">
        <f t="shared" si="255"/>
        <v>5.7610662145271787</v>
      </c>
      <c r="I1409" s="225">
        <f t="shared" si="256"/>
        <v>-5.7610662145271787</v>
      </c>
      <c r="J1409" s="226">
        <f t="shared" si="257"/>
        <v>2.8419150018480259</v>
      </c>
      <c r="K1409" s="227">
        <f t="shared" si="252"/>
        <v>36.523733183666209</v>
      </c>
      <c r="L1409" s="226">
        <f t="shared" si="263"/>
        <v>-8.9246323258066695E-2</v>
      </c>
      <c r="M1409" s="228">
        <f t="shared" si="261"/>
        <v>8.9246323258066695E-2</v>
      </c>
      <c r="N1409" s="229">
        <f t="shared" si="262"/>
        <v>5.671819891269112</v>
      </c>
      <c r="O1409" s="229">
        <f t="shared" si="258"/>
        <v>0</v>
      </c>
      <c r="P1409" s="229">
        <f t="shared" si="259"/>
        <v>-5.671819891269112</v>
      </c>
      <c r="Q1409" s="230">
        <f t="shared" si="253"/>
        <v>0</v>
      </c>
      <c r="R1409" s="231">
        <f t="shared" si="254"/>
        <v>36.523733183666209</v>
      </c>
      <c r="S1409" s="3"/>
      <c r="T1409" s="3"/>
      <c r="U1409" s="3"/>
      <c r="V1409" s="3"/>
      <c r="W1409" s="233">
        <f t="shared" si="260"/>
        <v>40478</v>
      </c>
    </row>
    <row r="1410" spans="1:23" s="234" customFormat="1" x14ac:dyDescent="0.25">
      <c r="A1410" s="3"/>
      <c r="B1410" s="218">
        <f>+Datos!B1401</f>
        <v>2010</v>
      </c>
      <c r="C1410" s="219">
        <f>+Datos!C1401</f>
        <v>10</v>
      </c>
      <c r="D1410" s="220">
        <f>+Datos!D1401</f>
        <v>28</v>
      </c>
      <c r="E1410" s="221">
        <f>+Datos!E1401</f>
        <v>0</v>
      </c>
      <c r="F1410" s="222">
        <f>+Datos!F1402</f>
        <v>5.7819844715877693</v>
      </c>
      <c r="G1410" s="223">
        <f>+Datos!G1401</f>
        <v>1</v>
      </c>
      <c r="H1410" s="224">
        <f t="shared" si="255"/>
        <v>5.7819844715877693</v>
      </c>
      <c r="I1410" s="225">
        <f t="shared" si="256"/>
        <v>-5.7819844715877693</v>
      </c>
      <c r="J1410" s="226">
        <f t="shared" si="257"/>
        <v>2.7550766651108485</v>
      </c>
      <c r="K1410" s="227">
        <f t="shared" si="252"/>
        <v>36.436894846929029</v>
      </c>
      <c r="L1410" s="226">
        <f t="shared" si="263"/>
        <v>-8.6838336737180555E-2</v>
      </c>
      <c r="M1410" s="228">
        <f t="shared" si="261"/>
        <v>8.6838336737180555E-2</v>
      </c>
      <c r="N1410" s="229">
        <f t="shared" si="262"/>
        <v>5.6951461348505887</v>
      </c>
      <c r="O1410" s="229">
        <f t="shared" si="258"/>
        <v>0</v>
      </c>
      <c r="P1410" s="229">
        <f t="shared" si="259"/>
        <v>-5.6951461348505887</v>
      </c>
      <c r="Q1410" s="230">
        <f t="shared" si="253"/>
        <v>0</v>
      </c>
      <c r="R1410" s="231">
        <f t="shared" si="254"/>
        <v>36.436894846929029</v>
      </c>
      <c r="S1410" s="3"/>
      <c r="T1410" s="3"/>
      <c r="U1410" s="3"/>
      <c r="V1410" s="3"/>
      <c r="W1410" s="233">
        <f t="shared" si="260"/>
        <v>40479</v>
      </c>
    </row>
    <row r="1411" spans="1:23" s="234" customFormat="1" x14ac:dyDescent="0.25">
      <c r="A1411" s="3"/>
      <c r="B1411" s="218">
        <f>+Datos!B1402</f>
        <v>2010</v>
      </c>
      <c r="C1411" s="219">
        <f>+Datos!C1402</f>
        <v>10</v>
      </c>
      <c r="D1411" s="220">
        <f>+Datos!D1402</f>
        <v>29</v>
      </c>
      <c r="E1411" s="221">
        <f>+Datos!E1402</f>
        <v>0</v>
      </c>
      <c r="F1411" s="222">
        <f>+Datos!F1403</f>
        <v>5.8023773655234869</v>
      </c>
      <c r="G1411" s="223">
        <f>+Datos!G1402</f>
        <v>1</v>
      </c>
      <c r="H1411" s="224">
        <f t="shared" si="255"/>
        <v>5.8023773655234869</v>
      </c>
      <c r="I1411" s="225">
        <f t="shared" si="256"/>
        <v>-5.8023773655234869</v>
      </c>
      <c r="J1411" s="226">
        <f t="shared" si="257"/>
        <v>2.6705994660873666</v>
      </c>
      <c r="K1411" s="227">
        <f t="shared" si="252"/>
        <v>36.352417647905547</v>
      </c>
      <c r="L1411" s="226">
        <f t="shared" si="263"/>
        <v>-8.447719902348183E-2</v>
      </c>
      <c r="M1411" s="228">
        <f t="shared" si="261"/>
        <v>8.447719902348183E-2</v>
      </c>
      <c r="N1411" s="229">
        <f t="shared" si="262"/>
        <v>5.7179001665000051</v>
      </c>
      <c r="O1411" s="229">
        <f t="shared" si="258"/>
        <v>0</v>
      </c>
      <c r="P1411" s="229">
        <f t="shared" si="259"/>
        <v>-5.7179001665000051</v>
      </c>
      <c r="Q1411" s="230">
        <f t="shared" si="253"/>
        <v>0</v>
      </c>
      <c r="R1411" s="231">
        <f t="shared" si="254"/>
        <v>36.352417647905547</v>
      </c>
      <c r="S1411" s="3"/>
      <c r="T1411" s="3"/>
      <c r="U1411" s="3"/>
      <c r="V1411" s="3"/>
      <c r="W1411" s="233">
        <f t="shared" si="260"/>
        <v>40480</v>
      </c>
    </row>
    <row r="1412" spans="1:23" s="234" customFormat="1" x14ac:dyDescent="0.25">
      <c r="A1412" s="3"/>
      <c r="B1412" s="218">
        <f>+Datos!B1403</f>
        <v>2010</v>
      </c>
      <c r="C1412" s="219">
        <f>+Datos!C1403</f>
        <v>10</v>
      </c>
      <c r="D1412" s="220">
        <f>+Datos!D1403</f>
        <v>30</v>
      </c>
      <c r="E1412" s="221">
        <f>+Datos!E1403</f>
        <v>0</v>
      </c>
      <c r="F1412" s="222">
        <f>+Datos!F1404</f>
        <v>5.8222293230922091</v>
      </c>
      <c r="G1412" s="223">
        <f>+Datos!G1403</f>
        <v>1</v>
      </c>
      <c r="H1412" s="224">
        <f t="shared" si="255"/>
        <v>5.8222293230922091</v>
      </c>
      <c r="I1412" s="225">
        <f t="shared" si="256"/>
        <v>-5.8222293230922091</v>
      </c>
      <c r="J1412" s="226">
        <f t="shared" si="257"/>
        <v>2.5884367295503736</v>
      </c>
      <c r="K1412" s="227">
        <f t="shared" si="252"/>
        <v>36.270254911368554</v>
      </c>
      <c r="L1412" s="226">
        <f t="shared" si="263"/>
        <v>-8.2162736536993464E-2</v>
      </c>
      <c r="M1412" s="228">
        <f t="shared" si="261"/>
        <v>8.2162736536993464E-2</v>
      </c>
      <c r="N1412" s="229">
        <f t="shared" si="262"/>
        <v>5.7400665865552156</v>
      </c>
      <c r="O1412" s="229">
        <f t="shared" si="258"/>
        <v>0</v>
      </c>
      <c r="P1412" s="229">
        <f t="shared" si="259"/>
        <v>-5.7400665865552156</v>
      </c>
      <c r="Q1412" s="230">
        <f t="shared" si="253"/>
        <v>0</v>
      </c>
      <c r="R1412" s="231">
        <f t="shared" si="254"/>
        <v>36.270254911368554</v>
      </c>
      <c r="S1412" s="3"/>
      <c r="T1412" s="3"/>
      <c r="U1412" s="3"/>
      <c r="V1412" s="3"/>
      <c r="W1412" s="233">
        <f t="shared" si="260"/>
        <v>40481</v>
      </c>
    </row>
    <row r="1413" spans="1:23" s="234" customFormat="1" x14ac:dyDescent="0.25">
      <c r="A1413" s="3"/>
      <c r="B1413" s="218">
        <f>+Datos!B1404</f>
        <v>2010</v>
      </c>
      <c r="C1413" s="219">
        <f>+Datos!C1404</f>
        <v>10</v>
      </c>
      <c r="D1413" s="220">
        <f>+Datos!D1404</f>
        <v>31</v>
      </c>
      <c r="E1413" s="221">
        <f>+Datos!E1404</f>
        <v>0</v>
      </c>
      <c r="F1413" s="222">
        <f>+Datos!F1405</f>
        <v>5.8415246534421321</v>
      </c>
      <c r="G1413" s="223">
        <f>+Datos!G1404</f>
        <v>1</v>
      </c>
      <c r="H1413" s="224">
        <f t="shared" si="255"/>
        <v>5.8415246534421321</v>
      </c>
      <c r="I1413" s="225">
        <f t="shared" si="256"/>
        <v>-5.8415246534421321</v>
      </c>
      <c r="J1413" s="226">
        <f t="shared" si="257"/>
        <v>2.5085419822425004</v>
      </c>
      <c r="K1413" s="227">
        <f t="shared" si="252"/>
        <v>36.190360164060678</v>
      </c>
      <c r="L1413" s="226">
        <f t="shared" si="263"/>
        <v>-7.9894747307875491E-2</v>
      </c>
      <c r="M1413" s="228">
        <f t="shared" si="261"/>
        <v>7.9894747307875491E-2</v>
      </c>
      <c r="N1413" s="229">
        <f t="shared" si="262"/>
        <v>5.7616299061342566</v>
      </c>
      <c r="O1413" s="229">
        <f t="shared" si="258"/>
        <v>0</v>
      </c>
      <c r="P1413" s="229">
        <f t="shared" si="259"/>
        <v>-5.7616299061342566</v>
      </c>
      <c r="Q1413" s="230">
        <f t="shared" si="253"/>
        <v>0</v>
      </c>
      <c r="R1413" s="231">
        <f t="shared" si="254"/>
        <v>36.190360164060678</v>
      </c>
      <c r="S1413" s="3"/>
      <c r="T1413" s="3"/>
      <c r="U1413" s="3"/>
      <c r="V1413" s="3"/>
      <c r="W1413" s="233">
        <f t="shared" si="260"/>
        <v>40482</v>
      </c>
    </row>
    <row r="1414" spans="1:23" s="234" customFormat="1" x14ac:dyDescent="0.25">
      <c r="A1414" s="3"/>
      <c r="B1414" s="218">
        <f>+Datos!B1405</f>
        <v>2010</v>
      </c>
      <c r="C1414" s="219">
        <f>+Datos!C1405</f>
        <v>11</v>
      </c>
      <c r="D1414" s="220">
        <f>+Datos!D1405</f>
        <v>1</v>
      </c>
      <c r="E1414" s="221">
        <f>+Datos!E1405</f>
        <v>0</v>
      </c>
      <c r="F1414" s="222">
        <f>+Datos!F1406</f>
        <v>5.8602475481119143</v>
      </c>
      <c r="G1414" s="223">
        <f>+Datos!G1405</f>
        <v>1</v>
      </c>
      <c r="H1414" s="224">
        <f t="shared" si="255"/>
        <v>5.8602475481119143</v>
      </c>
      <c r="I1414" s="225">
        <f t="shared" si="256"/>
        <v>-5.8602475481119143</v>
      </c>
      <c r="J1414" s="226">
        <f t="shared" si="257"/>
        <v>2.430868980597745</v>
      </c>
      <c r="K1414" s="227">
        <f t="shared" si="252"/>
        <v>36.112687162415924</v>
      </c>
      <c r="L1414" s="226">
        <f t="shared" si="263"/>
        <v>-7.7673001644754436E-2</v>
      </c>
      <c r="M1414" s="228">
        <f t="shared" si="261"/>
        <v>7.7673001644754436E-2</v>
      </c>
      <c r="N1414" s="229">
        <f t="shared" si="262"/>
        <v>5.7825745464671598</v>
      </c>
      <c r="O1414" s="229">
        <f t="shared" si="258"/>
        <v>0</v>
      </c>
      <c r="P1414" s="229">
        <f t="shared" si="259"/>
        <v>-5.7825745464671598</v>
      </c>
      <c r="Q1414" s="230">
        <f t="shared" si="253"/>
        <v>0</v>
      </c>
      <c r="R1414" s="231">
        <f t="shared" si="254"/>
        <v>36.112687162415924</v>
      </c>
      <c r="S1414" s="3"/>
      <c r="T1414" s="3"/>
      <c r="U1414" s="3"/>
      <c r="V1414" s="3"/>
      <c r="W1414" s="233">
        <f t="shared" si="260"/>
        <v>40483</v>
      </c>
    </row>
    <row r="1415" spans="1:23" s="234" customFormat="1" x14ac:dyDescent="0.25">
      <c r="A1415" s="3"/>
      <c r="B1415" s="218">
        <f>+Datos!B1406</f>
        <v>2010</v>
      </c>
      <c r="C1415" s="219">
        <f>+Datos!C1406</f>
        <v>11</v>
      </c>
      <c r="D1415" s="220">
        <f>+Datos!D1406</f>
        <v>2</v>
      </c>
      <c r="E1415" s="221">
        <f>+Datos!E1406</f>
        <v>0</v>
      </c>
      <c r="F1415" s="222">
        <f>+Datos!F1407</f>
        <v>5.8783820810304981</v>
      </c>
      <c r="G1415" s="223">
        <f>+Datos!G1406</f>
        <v>1</v>
      </c>
      <c r="H1415" s="224">
        <f t="shared" si="255"/>
        <v>5.8783820810304981</v>
      </c>
      <c r="I1415" s="225">
        <f t="shared" si="256"/>
        <v>-5.8783820810304981</v>
      </c>
      <c r="J1415" s="226">
        <f t="shared" si="257"/>
        <v>2.355371737751605</v>
      </c>
      <c r="K1415" s="227">
        <f t="shared" si="252"/>
        <v>36.037189919569784</v>
      </c>
      <c r="L1415" s="226">
        <f t="shared" si="263"/>
        <v>-7.5497242846140011E-2</v>
      </c>
      <c r="M1415" s="228">
        <f t="shared" si="261"/>
        <v>7.5497242846140011E-2</v>
      </c>
      <c r="N1415" s="229">
        <f t="shared" si="262"/>
        <v>5.8028848381843581</v>
      </c>
      <c r="O1415" s="229">
        <f t="shared" si="258"/>
        <v>0</v>
      </c>
      <c r="P1415" s="229">
        <f t="shared" si="259"/>
        <v>-5.8028848381843581</v>
      </c>
      <c r="Q1415" s="230">
        <f t="shared" si="253"/>
        <v>0</v>
      </c>
      <c r="R1415" s="231">
        <f t="shared" si="254"/>
        <v>36.037189919569784</v>
      </c>
      <c r="S1415" s="3"/>
      <c r="T1415" s="3"/>
      <c r="U1415" s="3"/>
      <c r="V1415" s="3"/>
      <c r="W1415" s="233">
        <f t="shared" si="260"/>
        <v>40484</v>
      </c>
    </row>
    <row r="1416" spans="1:23" s="234" customFormat="1" x14ac:dyDescent="0.25">
      <c r="A1416" s="3"/>
      <c r="B1416" s="218">
        <f>+Datos!B1407</f>
        <v>2010</v>
      </c>
      <c r="C1416" s="219">
        <f>+Datos!C1407</f>
        <v>11</v>
      </c>
      <c r="D1416" s="220">
        <f>+Datos!D1407</f>
        <v>3</v>
      </c>
      <c r="E1416" s="221">
        <f>+Datos!E1407</f>
        <v>0</v>
      </c>
      <c r="F1416" s="222">
        <f>+Datos!F1408</f>
        <v>5.8959122085172391</v>
      </c>
      <c r="G1416" s="223">
        <f>+Datos!G1407</f>
        <v>1</v>
      </c>
      <c r="H1416" s="224">
        <f t="shared" si="255"/>
        <v>5.8959122085172391</v>
      </c>
      <c r="I1416" s="225">
        <f t="shared" si="256"/>
        <v>-5.8959122085172391</v>
      </c>
      <c r="J1416" s="226">
        <f t="shared" si="257"/>
        <v>2.2820045497999382</v>
      </c>
      <c r="K1416" s="227">
        <f t="shared" si="252"/>
        <v>35.963822731618116</v>
      </c>
      <c r="L1416" s="226">
        <f t="shared" si="263"/>
        <v>-7.3367187951667745E-2</v>
      </c>
      <c r="M1416" s="228">
        <f t="shared" si="261"/>
        <v>7.3367187951667745E-2</v>
      </c>
      <c r="N1416" s="229">
        <f t="shared" si="262"/>
        <v>5.8225450205655713</v>
      </c>
      <c r="O1416" s="229">
        <f t="shared" si="258"/>
        <v>0</v>
      </c>
      <c r="P1416" s="229">
        <f t="shared" si="259"/>
        <v>-5.8225450205655713</v>
      </c>
      <c r="Q1416" s="230">
        <f t="shared" si="253"/>
        <v>0</v>
      </c>
      <c r="R1416" s="231">
        <f t="shared" si="254"/>
        <v>35.963822731618116</v>
      </c>
      <c r="S1416" s="3"/>
      <c r="T1416" s="3"/>
      <c r="U1416" s="3"/>
      <c r="V1416" s="3"/>
      <c r="W1416" s="233">
        <f t="shared" si="260"/>
        <v>40485</v>
      </c>
    </row>
    <row r="1417" spans="1:23" s="234" customFormat="1" x14ac:dyDescent="0.25">
      <c r="A1417" s="3"/>
      <c r="B1417" s="218">
        <f>+Datos!B1408</f>
        <v>2010</v>
      </c>
      <c r="C1417" s="219">
        <f>+Datos!C1408</f>
        <v>11</v>
      </c>
      <c r="D1417" s="220">
        <f>+Datos!D1408</f>
        <v>4</v>
      </c>
      <c r="E1417" s="221">
        <f>+Datos!E1408</f>
        <v>0</v>
      </c>
      <c r="F1417" s="222">
        <f>+Datos!F1409</f>
        <v>5.9128217692818525</v>
      </c>
      <c r="G1417" s="223">
        <f>+Datos!G1408</f>
        <v>1</v>
      </c>
      <c r="H1417" s="224">
        <f t="shared" si="255"/>
        <v>5.9128217692818525</v>
      </c>
      <c r="I1417" s="225">
        <f t="shared" si="256"/>
        <v>-5.9128217692818525</v>
      </c>
      <c r="J1417" s="226">
        <f t="shared" si="257"/>
        <v>2.2107220212699077</v>
      </c>
      <c r="K1417" s="227">
        <f t="shared" si="252"/>
        <v>35.892540203088089</v>
      </c>
      <c r="L1417" s="226">
        <f t="shared" si="263"/>
        <v>-7.1282528530026923E-2</v>
      </c>
      <c r="M1417" s="228">
        <f t="shared" si="261"/>
        <v>7.1282528530026923E-2</v>
      </c>
      <c r="N1417" s="229">
        <f t="shared" si="262"/>
        <v>5.8415392407518256</v>
      </c>
      <c r="O1417" s="229">
        <f t="shared" si="258"/>
        <v>0</v>
      </c>
      <c r="P1417" s="229">
        <f t="shared" si="259"/>
        <v>-5.8415392407518256</v>
      </c>
      <c r="Q1417" s="230">
        <f t="shared" si="253"/>
        <v>0</v>
      </c>
      <c r="R1417" s="231">
        <f t="shared" si="254"/>
        <v>35.892540203088089</v>
      </c>
      <c r="S1417" s="3"/>
      <c r="T1417" s="3"/>
      <c r="U1417" s="3"/>
      <c r="V1417" s="3"/>
      <c r="W1417" s="233">
        <f t="shared" si="260"/>
        <v>40486</v>
      </c>
    </row>
    <row r="1418" spans="1:23" s="234" customFormat="1" x14ac:dyDescent="0.25">
      <c r="A1418" s="3"/>
      <c r="B1418" s="218">
        <f>+Datos!B1409</f>
        <v>2010</v>
      </c>
      <c r="C1418" s="219">
        <f>+Datos!C1409</f>
        <v>11</v>
      </c>
      <c r="D1418" s="220">
        <f>+Datos!D1409</f>
        <v>5</v>
      </c>
      <c r="E1418" s="221">
        <f>+Datos!E1409</f>
        <v>0</v>
      </c>
      <c r="F1418" s="222">
        <f>+Datos!F1410</f>
        <v>5.9290944844243985</v>
      </c>
      <c r="G1418" s="223">
        <f>+Datos!G1409</f>
        <v>1</v>
      </c>
      <c r="H1418" s="224">
        <f t="shared" si="255"/>
        <v>5.9290944844243985</v>
      </c>
      <c r="I1418" s="225">
        <f t="shared" si="256"/>
        <v>-5.9290944844243985</v>
      </c>
      <c r="J1418" s="226">
        <f t="shared" si="257"/>
        <v>2.1414790897695726</v>
      </c>
      <c r="K1418" s="227">
        <f t="shared" si="252"/>
        <v>35.823297271587755</v>
      </c>
      <c r="L1418" s="226">
        <f t="shared" si="263"/>
        <v>-6.9242931500333782E-2</v>
      </c>
      <c r="M1418" s="228">
        <f t="shared" si="261"/>
        <v>6.9242931500333782E-2</v>
      </c>
      <c r="N1418" s="229">
        <f t="shared" si="262"/>
        <v>5.8598515529240647</v>
      </c>
      <c r="O1418" s="229">
        <f t="shared" si="258"/>
        <v>0</v>
      </c>
      <c r="P1418" s="229">
        <f t="shared" si="259"/>
        <v>-5.8598515529240647</v>
      </c>
      <c r="Q1418" s="230">
        <f t="shared" si="253"/>
        <v>0</v>
      </c>
      <c r="R1418" s="231">
        <f t="shared" si="254"/>
        <v>35.823297271587755</v>
      </c>
      <c r="S1418" s="3"/>
      <c r="T1418" s="3"/>
      <c r="U1418" s="3"/>
      <c r="V1418" s="3"/>
      <c r="W1418" s="233">
        <f t="shared" si="260"/>
        <v>40487</v>
      </c>
    </row>
    <row r="1419" spans="1:23" s="234" customFormat="1" x14ac:dyDescent="0.25">
      <c r="A1419" s="3"/>
      <c r="B1419" s="218">
        <f>+Datos!B1410</f>
        <v>2010</v>
      </c>
      <c r="C1419" s="219">
        <f>+Datos!C1410</f>
        <v>11</v>
      </c>
      <c r="D1419" s="220">
        <f>+Datos!D1410</f>
        <v>6</v>
      </c>
      <c r="E1419" s="221">
        <f>+Datos!E1410</f>
        <v>0</v>
      </c>
      <c r="F1419" s="222">
        <f>+Datos!F1411</f>
        <v>5.9447139574353312</v>
      </c>
      <c r="G1419" s="223">
        <f>+Datos!G1410</f>
        <v>1</v>
      </c>
      <c r="H1419" s="224">
        <f t="shared" si="255"/>
        <v>5.9447139574353312</v>
      </c>
      <c r="I1419" s="225">
        <f t="shared" si="256"/>
        <v>-5.9447139574353312</v>
      </c>
      <c r="J1419" s="226">
        <f t="shared" si="257"/>
        <v>2.0742310497858951</v>
      </c>
      <c r="K1419" s="227">
        <f t="shared" si="252"/>
        <v>35.756049231604074</v>
      </c>
      <c r="L1419" s="226">
        <f t="shared" si="263"/>
        <v>-6.7248039983681451E-2</v>
      </c>
      <c r="M1419" s="228">
        <f t="shared" si="261"/>
        <v>6.7248039983681451E-2</v>
      </c>
      <c r="N1419" s="229">
        <f t="shared" si="262"/>
        <v>5.8774659174516497</v>
      </c>
      <c r="O1419" s="229">
        <f t="shared" si="258"/>
        <v>0</v>
      </c>
      <c r="P1419" s="229">
        <f t="shared" si="259"/>
        <v>-5.8774659174516497</v>
      </c>
      <c r="Q1419" s="230">
        <f t="shared" si="253"/>
        <v>0</v>
      </c>
      <c r="R1419" s="231">
        <f t="shared" si="254"/>
        <v>35.756049231604074</v>
      </c>
      <c r="S1419" s="3"/>
      <c r="T1419" s="3"/>
      <c r="U1419" s="3"/>
      <c r="V1419" s="3"/>
      <c r="W1419" s="233">
        <f t="shared" si="260"/>
        <v>40488</v>
      </c>
    </row>
    <row r="1420" spans="1:23" s="234" customFormat="1" x14ac:dyDescent="0.25">
      <c r="A1420" s="3"/>
      <c r="B1420" s="218">
        <f>+Datos!B1411</f>
        <v>2010</v>
      </c>
      <c r="C1420" s="219">
        <f>+Datos!C1411</f>
        <v>11</v>
      </c>
      <c r="D1420" s="220">
        <f>+Datos!D1411</f>
        <v>7</v>
      </c>
      <c r="E1420" s="221">
        <f>+Datos!E1411</f>
        <v>0</v>
      </c>
      <c r="F1420" s="222">
        <f>+Datos!F1412</f>
        <v>5.9596636741954701</v>
      </c>
      <c r="G1420" s="223">
        <f>+Datos!G1411</f>
        <v>1</v>
      </c>
      <c r="H1420" s="224">
        <f t="shared" si="255"/>
        <v>5.9596636741954701</v>
      </c>
      <c r="I1420" s="225">
        <f t="shared" si="256"/>
        <v>-5.9596636741954701</v>
      </c>
      <c r="J1420" s="226">
        <f t="shared" si="257"/>
        <v>2.0089335756041242</v>
      </c>
      <c r="K1420" s="227">
        <f t="shared" si="252"/>
        <v>35.690751757422305</v>
      </c>
      <c r="L1420" s="226">
        <f t="shared" si="263"/>
        <v>-6.5297474181768678E-2</v>
      </c>
      <c r="M1420" s="228">
        <f t="shared" si="261"/>
        <v>6.5297474181768678E-2</v>
      </c>
      <c r="N1420" s="229">
        <f t="shared" si="262"/>
        <v>5.8943662000137014</v>
      </c>
      <c r="O1420" s="229">
        <f t="shared" si="258"/>
        <v>0</v>
      </c>
      <c r="P1420" s="229">
        <f t="shared" si="259"/>
        <v>-5.8943662000137014</v>
      </c>
      <c r="Q1420" s="230">
        <f t="shared" si="253"/>
        <v>0</v>
      </c>
      <c r="R1420" s="231">
        <f t="shared" si="254"/>
        <v>35.690751757422305</v>
      </c>
      <c r="S1420" s="3"/>
      <c r="T1420" s="3"/>
      <c r="U1420" s="3"/>
      <c r="V1420" s="3"/>
      <c r="W1420" s="233">
        <f t="shared" si="260"/>
        <v>40489</v>
      </c>
    </row>
    <row r="1421" spans="1:23" s="234" customFormat="1" x14ac:dyDescent="0.25">
      <c r="A1421" s="3"/>
      <c r="B1421" s="218">
        <f>+Datos!B1412</f>
        <v>2010</v>
      </c>
      <c r="C1421" s="219">
        <f>+Datos!C1412</f>
        <v>11</v>
      </c>
      <c r="D1421" s="220">
        <f>+Datos!D1412</f>
        <v>8</v>
      </c>
      <c r="E1421" s="221">
        <f>+Datos!E1412</f>
        <v>0</v>
      </c>
      <c r="F1421" s="222">
        <f>+Datos!F1413</f>
        <v>5.9739270029760032</v>
      </c>
      <c r="G1421" s="223">
        <f>+Datos!G1412</f>
        <v>1</v>
      </c>
      <c r="H1421" s="224">
        <f t="shared" si="255"/>
        <v>5.9739270029760032</v>
      </c>
      <c r="I1421" s="225">
        <f t="shared" si="256"/>
        <v>-5.9739270029760032</v>
      </c>
      <c r="J1421" s="226">
        <f t="shared" si="257"/>
        <v>1.9455427433246513</v>
      </c>
      <c r="K1421" s="227">
        <f t="shared" si="252"/>
        <v>35.627360925142831</v>
      </c>
      <c r="L1421" s="226">
        <f t="shared" si="263"/>
        <v>-6.3390832279473841E-2</v>
      </c>
      <c r="M1421" s="228">
        <f t="shared" si="261"/>
        <v>6.3390832279473841E-2</v>
      </c>
      <c r="N1421" s="229">
        <f t="shared" si="262"/>
        <v>5.9105361706965294</v>
      </c>
      <c r="O1421" s="229">
        <f t="shared" si="258"/>
        <v>0</v>
      </c>
      <c r="P1421" s="229">
        <f t="shared" si="259"/>
        <v>-5.9105361706965294</v>
      </c>
      <c r="Q1421" s="230">
        <f t="shared" si="253"/>
        <v>0</v>
      </c>
      <c r="R1421" s="231">
        <f t="shared" si="254"/>
        <v>35.627360925142831</v>
      </c>
      <c r="S1421" s="3"/>
      <c r="T1421" s="3"/>
      <c r="U1421" s="3"/>
      <c r="V1421" s="3"/>
      <c r="W1421" s="233">
        <f t="shared" si="260"/>
        <v>40490</v>
      </c>
    </row>
    <row r="1422" spans="1:23" s="234" customFormat="1" x14ac:dyDescent="0.25">
      <c r="A1422" s="3"/>
      <c r="B1422" s="218">
        <f>+Datos!B1413</f>
        <v>2010</v>
      </c>
      <c r="C1422" s="219">
        <f>+Datos!C1413</f>
        <v>11</v>
      </c>
      <c r="D1422" s="220">
        <f>+Datos!D1413</f>
        <v>9</v>
      </c>
      <c r="E1422" s="221">
        <f>+Datos!E1413</f>
        <v>0</v>
      </c>
      <c r="F1422" s="222">
        <f>+Datos!F1414</f>
        <v>5.9874871944384385</v>
      </c>
      <c r="G1422" s="223">
        <f>+Datos!G1413</f>
        <v>1</v>
      </c>
      <c r="H1422" s="224">
        <f t="shared" si="255"/>
        <v>5.9874871944384385</v>
      </c>
      <c r="I1422" s="225">
        <f t="shared" si="256"/>
        <v>-5.9874871944384385</v>
      </c>
      <c r="J1422" s="226">
        <f t="shared" si="257"/>
        <v>1.8840150519565555</v>
      </c>
      <c r="K1422" s="227">
        <f t="shared" ref="K1422:K1485" si="264">+J1422+$U$21</f>
        <v>35.565833233774732</v>
      </c>
      <c r="L1422" s="226">
        <f t="shared" si="263"/>
        <v>-6.1527691368098658E-2</v>
      </c>
      <c r="M1422" s="228">
        <f t="shared" si="261"/>
        <v>6.1527691368098658E-2</v>
      </c>
      <c r="N1422" s="229">
        <f t="shared" si="262"/>
        <v>5.9259595030703398</v>
      </c>
      <c r="O1422" s="229">
        <f t="shared" si="258"/>
        <v>0</v>
      </c>
      <c r="P1422" s="229">
        <f t="shared" si="259"/>
        <v>-5.9259595030703398</v>
      </c>
      <c r="Q1422" s="230">
        <f t="shared" ref="Q1422:Q1485" si="265">IF(K1422-$U$15&gt;0,K1422-$U$15,0)</f>
        <v>0</v>
      </c>
      <c r="R1422" s="231">
        <f t="shared" ref="R1422:R1485" si="266">+O1422+K1422</f>
        <v>35.565833233774732</v>
      </c>
      <c r="S1422" s="3"/>
      <c r="T1422" s="3"/>
      <c r="U1422" s="3"/>
      <c r="V1422" s="3"/>
      <c r="W1422" s="233">
        <f t="shared" si="260"/>
        <v>40491</v>
      </c>
    </row>
    <row r="1423" spans="1:23" s="234" customFormat="1" x14ac:dyDescent="0.25">
      <c r="A1423" s="3"/>
      <c r="B1423" s="218">
        <f>+Datos!B1414</f>
        <v>2010</v>
      </c>
      <c r="C1423" s="219">
        <f>+Datos!C1414</f>
        <v>11</v>
      </c>
      <c r="D1423" s="220">
        <f>+Datos!D1414</f>
        <v>10</v>
      </c>
      <c r="E1423" s="221">
        <f>+Datos!E1414</f>
        <v>0</v>
      </c>
      <c r="F1423" s="222">
        <f>+Datos!F1415</f>
        <v>6.0003273816347527</v>
      </c>
      <c r="G1423" s="223">
        <f>+Datos!G1414</f>
        <v>1</v>
      </c>
      <c r="H1423" s="224">
        <f t="shared" ref="H1423:H1486" si="267">+F1423*G1423</f>
        <v>6.0003273816347527</v>
      </c>
      <c r="I1423" s="225">
        <f t="shared" ref="I1423:I1486" si="268">+E1423-H1423</f>
        <v>-6.0003273816347527</v>
      </c>
      <c r="J1423" s="226">
        <f t="shared" ref="J1423:J1486" si="269">IF(I1423&lt;0,J1422*EXP(I1423/$U$20),IF((I1423+J1422)&gt;$U$20,+$U$20,I1423+J1422))</f>
        <v>1.8243074435701112</v>
      </c>
      <c r="K1423" s="227">
        <f t="shared" si="264"/>
        <v>35.506125625388293</v>
      </c>
      <c r="L1423" s="226">
        <f t="shared" si="263"/>
        <v>-5.9707608386439404E-2</v>
      </c>
      <c r="M1423" s="228">
        <f t="shared" si="261"/>
        <v>5.9707608386439404E-2</v>
      </c>
      <c r="N1423" s="229">
        <f t="shared" si="262"/>
        <v>5.9406197732483133</v>
      </c>
      <c r="O1423" s="229">
        <f t="shared" ref="O1423:O1486" si="270">IF(K1422+I1423-$U$14&gt;0,K1422+I1423-$U$14,0)</f>
        <v>0</v>
      </c>
      <c r="P1423" s="229">
        <f t="shared" ref="P1423:P1486" si="271">+IF(N1423&gt;0,(-1)*N1423,O1423)</f>
        <v>-5.9406197732483133</v>
      </c>
      <c r="Q1423" s="230">
        <f t="shared" si="265"/>
        <v>0</v>
      </c>
      <c r="R1423" s="231">
        <f t="shared" si="266"/>
        <v>35.506125625388293</v>
      </c>
      <c r="S1423" s="3"/>
      <c r="T1423" s="3"/>
      <c r="U1423" s="3"/>
      <c r="V1423" s="3"/>
      <c r="W1423" s="233">
        <f t="shared" ref="W1423:W1486" si="272">+DATE(B1423,C1423,D1423)</f>
        <v>40492</v>
      </c>
    </row>
    <row r="1424" spans="1:23" s="234" customFormat="1" x14ac:dyDescent="0.25">
      <c r="A1424" s="3"/>
      <c r="B1424" s="218">
        <f>+Datos!B1415</f>
        <v>2010</v>
      </c>
      <c r="C1424" s="219">
        <f>+Datos!C1415</f>
        <v>11</v>
      </c>
      <c r="D1424" s="220">
        <f>+Datos!D1415</f>
        <v>11</v>
      </c>
      <c r="E1424" s="221">
        <f>+Datos!E1415</f>
        <v>0</v>
      </c>
      <c r="F1424" s="222">
        <f>+Datos!F1416</f>
        <v>6.0124305800071998</v>
      </c>
      <c r="G1424" s="223">
        <f>+Datos!G1415</f>
        <v>1</v>
      </c>
      <c r="H1424" s="224">
        <f t="shared" si="267"/>
        <v>6.0124305800071998</v>
      </c>
      <c r="I1424" s="225">
        <f t="shared" si="268"/>
        <v>-6.0124305800071998</v>
      </c>
      <c r="J1424" s="226">
        <f t="shared" si="269"/>
        <v>1.7663773224935315</v>
      </c>
      <c r="K1424" s="227">
        <f t="shared" si="264"/>
        <v>35.448195504311713</v>
      </c>
      <c r="L1424" s="226">
        <f t="shared" si="263"/>
        <v>-5.7930121076580576E-2</v>
      </c>
      <c r="M1424" s="228">
        <f t="shared" ref="M1424:M1487" si="273">IF(I1424&gt;=0,+H1424,+E1424+ABS(L1424))</f>
        <v>5.7930121076580576E-2</v>
      </c>
      <c r="N1424" s="229">
        <f t="shared" ref="N1424:N1487" si="274">+H1424-M1424</f>
        <v>5.9545004589306192</v>
      </c>
      <c r="O1424" s="229">
        <f t="shared" si="270"/>
        <v>0</v>
      </c>
      <c r="P1424" s="229">
        <f t="shared" si="271"/>
        <v>-5.9545004589306192</v>
      </c>
      <c r="Q1424" s="230">
        <f t="shared" si="265"/>
        <v>0</v>
      </c>
      <c r="R1424" s="231">
        <f t="shared" si="266"/>
        <v>35.448195504311713</v>
      </c>
      <c r="S1424" s="3"/>
      <c r="T1424" s="3"/>
      <c r="U1424" s="3"/>
      <c r="V1424" s="3"/>
      <c r="W1424" s="233">
        <f t="shared" si="272"/>
        <v>40493</v>
      </c>
    </row>
    <row r="1425" spans="1:23" s="234" customFormat="1" x14ac:dyDescent="0.25">
      <c r="A1425" s="3"/>
      <c r="B1425" s="218">
        <f>+Datos!B1416</f>
        <v>2010</v>
      </c>
      <c r="C1425" s="219">
        <f>+Datos!C1416</f>
        <v>11</v>
      </c>
      <c r="D1425" s="220">
        <f>+Datos!D1416</f>
        <v>12</v>
      </c>
      <c r="E1425" s="221">
        <f>+Datos!E1416</f>
        <v>0</v>
      </c>
      <c r="F1425" s="222">
        <f>+Datos!F1417</f>
        <v>6.0237796873884255</v>
      </c>
      <c r="G1425" s="223">
        <f>+Datos!G1416</f>
        <v>1</v>
      </c>
      <c r="H1425" s="224">
        <f t="shared" si="267"/>
        <v>6.0237796873884255</v>
      </c>
      <c r="I1425" s="225">
        <f t="shared" si="268"/>
        <v>-6.0237796873884255</v>
      </c>
      <c r="J1425" s="226">
        <f t="shared" si="269"/>
        <v>1.7101825735421563</v>
      </c>
      <c r="K1425" s="227">
        <f t="shared" si="264"/>
        <v>35.392000755360336</v>
      </c>
      <c r="L1425" s="226">
        <f t="shared" ref="L1425:L1488" si="275">+K1425-K1424</f>
        <v>-5.6194748951376994E-2</v>
      </c>
      <c r="M1425" s="228">
        <f t="shared" si="273"/>
        <v>5.6194748951376994E-2</v>
      </c>
      <c r="N1425" s="229">
        <f t="shared" si="274"/>
        <v>5.9675849384370485</v>
      </c>
      <c r="O1425" s="229">
        <f t="shared" si="270"/>
        <v>0</v>
      </c>
      <c r="P1425" s="229">
        <f t="shared" si="271"/>
        <v>-5.9675849384370485</v>
      </c>
      <c r="Q1425" s="230">
        <f t="shared" si="265"/>
        <v>0</v>
      </c>
      <c r="R1425" s="231">
        <f t="shared" si="266"/>
        <v>35.392000755360336</v>
      </c>
      <c r="S1425" s="3"/>
      <c r="T1425" s="3"/>
      <c r="U1425" s="3"/>
      <c r="V1425" s="3"/>
      <c r="W1425" s="233">
        <f t="shared" si="272"/>
        <v>40494</v>
      </c>
    </row>
    <row r="1426" spans="1:23" s="234" customFormat="1" x14ac:dyDescent="0.25">
      <c r="A1426" s="3"/>
      <c r="B1426" s="218">
        <f>+Datos!B1417</f>
        <v>2010</v>
      </c>
      <c r="C1426" s="219">
        <f>+Datos!C1417</f>
        <v>11</v>
      </c>
      <c r="D1426" s="220">
        <f>+Datos!D1417</f>
        <v>13</v>
      </c>
      <c r="E1426" s="221">
        <f>+Datos!E1417</f>
        <v>0</v>
      </c>
      <c r="F1426" s="222">
        <f>+Datos!F1418</f>
        <v>6.0343574840014638</v>
      </c>
      <c r="G1426" s="223">
        <f>+Datos!G1417</f>
        <v>1</v>
      </c>
      <c r="H1426" s="224">
        <f t="shared" si="267"/>
        <v>6.0343574840014638</v>
      </c>
      <c r="I1426" s="225">
        <f t="shared" si="268"/>
        <v>-6.0343574840014638</v>
      </c>
      <c r="J1426" s="226">
        <f t="shared" si="269"/>
        <v>1.6556815792711592</v>
      </c>
      <c r="K1426" s="227">
        <f t="shared" si="264"/>
        <v>35.33749976108934</v>
      </c>
      <c r="L1426" s="226">
        <f t="shared" si="275"/>
        <v>-5.4500994270995307E-2</v>
      </c>
      <c r="M1426" s="228">
        <f t="shared" si="273"/>
        <v>5.4500994270995307E-2</v>
      </c>
      <c r="N1426" s="229">
        <f t="shared" si="274"/>
        <v>5.9798564897304685</v>
      </c>
      <c r="O1426" s="229">
        <f t="shared" si="270"/>
        <v>0</v>
      </c>
      <c r="P1426" s="229">
        <f t="shared" si="271"/>
        <v>-5.9798564897304685</v>
      </c>
      <c r="Q1426" s="230">
        <f t="shared" si="265"/>
        <v>0</v>
      </c>
      <c r="R1426" s="231">
        <f t="shared" si="266"/>
        <v>35.33749976108934</v>
      </c>
      <c r="S1426" s="3"/>
      <c r="T1426" s="3"/>
      <c r="U1426" s="3"/>
      <c r="V1426" s="3"/>
      <c r="W1426" s="233">
        <f t="shared" si="272"/>
        <v>40495</v>
      </c>
    </row>
    <row r="1427" spans="1:23" s="234" customFormat="1" x14ac:dyDescent="0.25">
      <c r="A1427" s="3"/>
      <c r="B1427" s="218">
        <f>+Datos!B1418</f>
        <v>2010</v>
      </c>
      <c r="C1427" s="219">
        <f>+Datos!C1418</f>
        <v>11</v>
      </c>
      <c r="D1427" s="220">
        <f>+Datos!D1418</f>
        <v>14</v>
      </c>
      <c r="E1427" s="221">
        <f>+Datos!E1418</f>
        <v>0</v>
      </c>
      <c r="F1427" s="222">
        <f>+Datos!F1419</f>
        <v>6.0441466324597002</v>
      </c>
      <c r="G1427" s="223">
        <f>+Datos!G1418</f>
        <v>1</v>
      </c>
      <c r="H1427" s="224">
        <f t="shared" si="267"/>
        <v>6.0441466324597002</v>
      </c>
      <c r="I1427" s="225">
        <f t="shared" si="268"/>
        <v>-6.0441466324597002</v>
      </c>
      <c r="J1427" s="226">
        <f t="shared" si="269"/>
        <v>1.6028332362456299</v>
      </c>
      <c r="K1427" s="227">
        <f t="shared" si="264"/>
        <v>35.28465141806381</v>
      </c>
      <c r="L1427" s="226">
        <f t="shared" si="275"/>
        <v>-5.2848343025530653E-2</v>
      </c>
      <c r="M1427" s="228">
        <f t="shared" si="273"/>
        <v>5.2848343025530653E-2</v>
      </c>
      <c r="N1427" s="229">
        <f t="shared" si="274"/>
        <v>5.9912982894341695</v>
      </c>
      <c r="O1427" s="229">
        <f t="shared" si="270"/>
        <v>0</v>
      </c>
      <c r="P1427" s="229">
        <f t="shared" si="271"/>
        <v>-5.9912982894341695</v>
      </c>
      <c r="Q1427" s="230">
        <f t="shared" si="265"/>
        <v>0</v>
      </c>
      <c r="R1427" s="231">
        <f t="shared" si="266"/>
        <v>35.28465141806381</v>
      </c>
      <c r="S1427" s="3"/>
      <c r="T1427" s="3"/>
      <c r="U1427" s="3"/>
      <c r="V1427" s="3"/>
      <c r="W1427" s="233">
        <f t="shared" si="272"/>
        <v>40496</v>
      </c>
    </row>
    <row r="1428" spans="1:23" s="234" customFormat="1" x14ac:dyDescent="0.25">
      <c r="A1428" s="3"/>
      <c r="B1428" s="218">
        <f>+Datos!B1419</f>
        <v>2010</v>
      </c>
      <c r="C1428" s="219">
        <f>+Datos!C1419</f>
        <v>11</v>
      </c>
      <c r="D1428" s="220">
        <f>+Datos!D1419</f>
        <v>15</v>
      </c>
      <c r="E1428" s="221">
        <f>+Datos!E1419</f>
        <v>1.1699999599999999</v>
      </c>
      <c r="F1428" s="222">
        <f>+Datos!F1420</f>
        <v>6.0531296777668864</v>
      </c>
      <c r="G1428" s="223">
        <f>+Datos!G1419</f>
        <v>1</v>
      </c>
      <c r="H1428" s="224">
        <f t="shared" si="267"/>
        <v>6.0531296777668864</v>
      </c>
      <c r="I1428" s="225">
        <f t="shared" si="268"/>
        <v>-4.8831297177668862</v>
      </c>
      <c r="J1428" s="226">
        <f t="shared" si="269"/>
        <v>1.5613710041887168</v>
      </c>
      <c r="K1428" s="227">
        <f t="shared" si="264"/>
        <v>35.243189186006894</v>
      </c>
      <c r="L1428" s="226">
        <f t="shared" si="275"/>
        <v>-4.1462232056915127E-2</v>
      </c>
      <c r="M1428" s="228">
        <f t="shared" si="273"/>
        <v>1.2114621920569151</v>
      </c>
      <c r="N1428" s="229">
        <f t="shared" si="274"/>
        <v>4.8416674857099711</v>
      </c>
      <c r="O1428" s="229">
        <f t="shared" si="270"/>
        <v>0</v>
      </c>
      <c r="P1428" s="229">
        <f t="shared" si="271"/>
        <v>-4.8416674857099711</v>
      </c>
      <c r="Q1428" s="230">
        <f t="shared" si="265"/>
        <v>0</v>
      </c>
      <c r="R1428" s="231">
        <f t="shared" si="266"/>
        <v>35.243189186006894</v>
      </c>
      <c r="S1428" s="3"/>
      <c r="T1428" s="3"/>
      <c r="U1428" s="3"/>
      <c r="V1428" s="3"/>
      <c r="W1428" s="233">
        <f t="shared" si="272"/>
        <v>40497</v>
      </c>
    </row>
    <row r="1429" spans="1:23" s="234" customFormat="1" x14ac:dyDescent="0.25">
      <c r="A1429" s="3"/>
      <c r="B1429" s="218">
        <f>+Datos!B1420</f>
        <v>2010</v>
      </c>
      <c r="C1429" s="219">
        <f>+Datos!C1420</f>
        <v>11</v>
      </c>
      <c r="D1429" s="220">
        <f>+Datos!D1420</f>
        <v>16</v>
      </c>
      <c r="E1429" s="221">
        <f>+Datos!E1420</f>
        <v>0</v>
      </c>
      <c r="F1429" s="222">
        <f>+Datos!F1421</f>
        <v>6.0612890473171532</v>
      </c>
      <c r="G1429" s="223">
        <f>+Datos!G1420</f>
        <v>1</v>
      </c>
      <c r="H1429" s="224">
        <f t="shared" si="267"/>
        <v>6.0612890473171532</v>
      </c>
      <c r="I1429" s="225">
        <f t="shared" si="268"/>
        <v>-6.0612890473171532</v>
      </c>
      <c r="J1429" s="226">
        <f t="shared" si="269"/>
        <v>1.5113939331144415</v>
      </c>
      <c r="K1429" s="227">
        <f t="shared" si="264"/>
        <v>35.193212114932621</v>
      </c>
      <c r="L1429" s="226">
        <f t="shared" si="275"/>
        <v>-4.9977071074273738E-2</v>
      </c>
      <c r="M1429" s="228">
        <f t="shared" si="273"/>
        <v>4.9977071074273738E-2</v>
      </c>
      <c r="N1429" s="229">
        <f t="shared" si="274"/>
        <v>6.0113119762428795</v>
      </c>
      <c r="O1429" s="229">
        <f t="shared" si="270"/>
        <v>0</v>
      </c>
      <c r="P1429" s="229">
        <f t="shared" si="271"/>
        <v>-6.0113119762428795</v>
      </c>
      <c r="Q1429" s="230">
        <f t="shared" si="265"/>
        <v>0</v>
      </c>
      <c r="R1429" s="231">
        <f t="shared" si="266"/>
        <v>35.193212114932621</v>
      </c>
      <c r="S1429" s="3"/>
      <c r="T1429" s="3"/>
      <c r="U1429" s="3"/>
      <c r="V1429" s="3"/>
      <c r="W1429" s="233">
        <f t="shared" si="272"/>
        <v>40498</v>
      </c>
    </row>
    <row r="1430" spans="1:23" s="234" customFormat="1" x14ac:dyDescent="0.25">
      <c r="A1430" s="3"/>
      <c r="B1430" s="218">
        <f>+Datos!B1421</f>
        <v>2010</v>
      </c>
      <c r="C1430" s="219">
        <f>+Datos!C1421</f>
        <v>11</v>
      </c>
      <c r="D1430" s="220">
        <f>+Datos!D1421</f>
        <v>17</v>
      </c>
      <c r="E1430" s="221">
        <f>+Datos!E1421</f>
        <v>0</v>
      </c>
      <c r="F1430" s="222">
        <f>+Datos!F1422</f>
        <v>6.068607050894979</v>
      </c>
      <c r="G1430" s="223">
        <f>+Datos!G1421</f>
        <v>1</v>
      </c>
      <c r="H1430" s="224">
        <f t="shared" si="267"/>
        <v>6.068607050894979</v>
      </c>
      <c r="I1430" s="225">
        <f t="shared" si="268"/>
        <v>-6.068607050894979</v>
      </c>
      <c r="J1430" s="226">
        <f t="shared" si="269"/>
        <v>1.4629590891424902</v>
      </c>
      <c r="K1430" s="227">
        <f t="shared" si="264"/>
        <v>35.144777270960667</v>
      </c>
      <c r="L1430" s="226">
        <f t="shared" si="275"/>
        <v>-4.8434843971953967E-2</v>
      </c>
      <c r="M1430" s="228">
        <f t="shared" si="273"/>
        <v>4.8434843971953967E-2</v>
      </c>
      <c r="N1430" s="229">
        <f t="shared" si="274"/>
        <v>6.020172206923025</v>
      </c>
      <c r="O1430" s="229">
        <f t="shared" si="270"/>
        <v>0</v>
      </c>
      <c r="P1430" s="229">
        <f t="shared" si="271"/>
        <v>-6.020172206923025</v>
      </c>
      <c r="Q1430" s="230">
        <f t="shared" si="265"/>
        <v>0</v>
      </c>
      <c r="R1430" s="231">
        <f t="shared" si="266"/>
        <v>35.144777270960667</v>
      </c>
      <c r="S1430" s="3"/>
      <c r="T1430" s="3"/>
      <c r="U1430" s="3"/>
      <c r="V1430" s="3"/>
      <c r="W1430" s="233">
        <f t="shared" si="272"/>
        <v>40499</v>
      </c>
    </row>
    <row r="1431" spans="1:23" s="234" customFormat="1" x14ac:dyDescent="0.25">
      <c r="A1431" s="3"/>
      <c r="B1431" s="218">
        <f>+Datos!B1422</f>
        <v>2010</v>
      </c>
      <c r="C1431" s="219">
        <f>+Datos!C1422</f>
        <v>11</v>
      </c>
      <c r="D1431" s="220">
        <f>+Datos!D1422</f>
        <v>18</v>
      </c>
      <c r="E1431" s="221">
        <f>+Datos!E1422</f>
        <v>0.44999998800000002</v>
      </c>
      <c r="F1431" s="222">
        <f>+Datos!F1423</f>
        <v>6.075065880675254</v>
      </c>
      <c r="G1431" s="223">
        <f>+Datos!G1422</f>
        <v>1</v>
      </c>
      <c r="H1431" s="224">
        <f t="shared" si="267"/>
        <v>6.075065880675254</v>
      </c>
      <c r="I1431" s="225">
        <f t="shared" si="268"/>
        <v>-5.6250658926752539</v>
      </c>
      <c r="J1431" s="226">
        <f t="shared" si="269"/>
        <v>1.4194514781587784</v>
      </c>
      <c r="K1431" s="227">
        <f t="shared" si="264"/>
        <v>35.101269659976957</v>
      </c>
      <c r="L1431" s="226">
        <f t="shared" si="275"/>
        <v>-4.350761098370981E-2</v>
      </c>
      <c r="M1431" s="228">
        <f t="shared" si="273"/>
        <v>0.49350759898370983</v>
      </c>
      <c r="N1431" s="229">
        <f t="shared" si="274"/>
        <v>5.5815582816915441</v>
      </c>
      <c r="O1431" s="229">
        <f t="shared" si="270"/>
        <v>0</v>
      </c>
      <c r="P1431" s="229">
        <f t="shared" si="271"/>
        <v>-5.5815582816915441</v>
      </c>
      <c r="Q1431" s="230">
        <f t="shared" si="265"/>
        <v>0</v>
      </c>
      <c r="R1431" s="231">
        <f t="shared" si="266"/>
        <v>35.101269659976957</v>
      </c>
      <c r="S1431" s="3"/>
      <c r="T1431" s="3"/>
      <c r="U1431" s="3"/>
      <c r="V1431" s="3"/>
      <c r="W1431" s="233">
        <f t="shared" si="272"/>
        <v>40500</v>
      </c>
    </row>
    <row r="1432" spans="1:23" s="234" customFormat="1" x14ac:dyDescent="0.25">
      <c r="A1432" s="3"/>
      <c r="B1432" s="218">
        <f>+Datos!B1423</f>
        <v>2010</v>
      </c>
      <c r="C1432" s="219">
        <f>+Datos!C1423</f>
        <v>11</v>
      </c>
      <c r="D1432" s="220">
        <f>+Datos!D1423</f>
        <v>19</v>
      </c>
      <c r="E1432" s="221">
        <f>+Datos!E1423</f>
        <v>0</v>
      </c>
      <c r="F1432" s="222">
        <f>+Datos!F1424</f>
        <v>6.0806476112231671</v>
      </c>
      <c r="G1432" s="223">
        <f>+Datos!G1423</f>
        <v>1</v>
      </c>
      <c r="H1432" s="224">
        <f t="shared" si="267"/>
        <v>6.0806476112231671</v>
      </c>
      <c r="I1432" s="225">
        <f t="shared" si="268"/>
        <v>-6.0806476112231671</v>
      </c>
      <c r="J1432" s="226">
        <f t="shared" si="269"/>
        <v>1.3738742778978894</v>
      </c>
      <c r="K1432" s="227">
        <f t="shared" si="264"/>
        <v>35.05569245971607</v>
      </c>
      <c r="L1432" s="226">
        <f t="shared" si="275"/>
        <v>-4.5577200260886741E-2</v>
      </c>
      <c r="M1432" s="228">
        <f t="shared" si="273"/>
        <v>4.5577200260886741E-2</v>
      </c>
      <c r="N1432" s="229">
        <f t="shared" si="274"/>
        <v>6.0350704109622804</v>
      </c>
      <c r="O1432" s="229">
        <f t="shared" si="270"/>
        <v>0</v>
      </c>
      <c r="P1432" s="229">
        <f t="shared" si="271"/>
        <v>-6.0350704109622804</v>
      </c>
      <c r="Q1432" s="230">
        <f t="shared" si="265"/>
        <v>0</v>
      </c>
      <c r="R1432" s="231">
        <f t="shared" si="266"/>
        <v>35.05569245971607</v>
      </c>
      <c r="S1432" s="3"/>
      <c r="T1432" s="3"/>
      <c r="U1432" s="3"/>
      <c r="V1432" s="3"/>
      <c r="W1432" s="233">
        <f t="shared" si="272"/>
        <v>40501</v>
      </c>
    </row>
    <row r="1433" spans="1:23" s="234" customFormat="1" x14ac:dyDescent="0.25">
      <c r="A1433" s="3"/>
      <c r="B1433" s="218">
        <f>+Datos!B1424</f>
        <v>2010</v>
      </c>
      <c r="C1433" s="219">
        <f>+Datos!C1424</f>
        <v>11</v>
      </c>
      <c r="D1433" s="220">
        <f>+Datos!D1424</f>
        <v>20</v>
      </c>
      <c r="E1433" s="221">
        <f>+Datos!E1424</f>
        <v>0</v>
      </c>
      <c r="F1433" s="222">
        <f>+Datos!F1425</f>
        <v>6.0853341994943557</v>
      </c>
      <c r="G1433" s="223">
        <f>+Datos!G1424</f>
        <v>1</v>
      </c>
      <c r="H1433" s="224">
        <f t="shared" si="267"/>
        <v>6.0853341994943557</v>
      </c>
      <c r="I1433" s="225">
        <f t="shared" si="268"/>
        <v>-6.0853341994943557</v>
      </c>
      <c r="J1433" s="226">
        <f t="shared" si="269"/>
        <v>1.329727069059375</v>
      </c>
      <c r="K1433" s="227">
        <f t="shared" si="264"/>
        <v>35.011545250877553</v>
      </c>
      <c r="L1433" s="226">
        <f t="shared" si="275"/>
        <v>-4.414720883851686E-2</v>
      </c>
      <c r="M1433" s="228">
        <f t="shared" si="273"/>
        <v>4.414720883851686E-2</v>
      </c>
      <c r="N1433" s="229">
        <f t="shared" si="274"/>
        <v>6.0411869906558389</v>
      </c>
      <c r="O1433" s="229">
        <f t="shared" si="270"/>
        <v>0</v>
      </c>
      <c r="P1433" s="229">
        <f t="shared" si="271"/>
        <v>-6.0411869906558389</v>
      </c>
      <c r="Q1433" s="230">
        <f t="shared" si="265"/>
        <v>0</v>
      </c>
      <c r="R1433" s="231">
        <f t="shared" si="266"/>
        <v>35.011545250877553</v>
      </c>
      <c r="S1433" s="3"/>
      <c r="T1433" s="3"/>
      <c r="U1433" s="3"/>
      <c r="V1433" s="3"/>
      <c r="W1433" s="233">
        <f t="shared" si="272"/>
        <v>40502</v>
      </c>
    </row>
    <row r="1434" spans="1:23" s="234" customFormat="1" x14ac:dyDescent="0.25">
      <c r="A1434" s="3"/>
      <c r="B1434" s="218">
        <f>+Datos!B1425</f>
        <v>2010</v>
      </c>
      <c r="C1434" s="219">
        <f>+Datos!C1425</f>
        <v>11</v>
      </c>
      <c r="D1434" s="220">
        <f>+Datos!D1425</f>
        <v>21</v>
      </c>
      <c r="E1434" s="221">
        <f>+Datos!E1425</f>
        <v>0</v>
      </c>
      <c r="F1434" s="222">
        <f>+Datos!F1426</f>
        <v>6.089107484834746</v>
      </c>
      <c r="G1434" s="223">
        <f>+Datos!G1425</f>
        <v>1</v>
      </c>
      <c r="H1434" s="224">
        <f t="shared" si="267"/>
        <v>6.089107484834746</v>
      </c>
      <c r="I1434" s="225">
        <f t="shared" si="268"/>
        <v>-6.089107484834746</v>
      </c>
      <c r="J1434" s="226">
        <f t="shared" si="269"/>
        <v>1.2869723949450407</v>
      </c>
      <c r="K1434" s="227">
        <f t="shared" si="264"/>
        <v>34.968790576763219</v>
      </c>
      <c r="L1434" s="226">
        <f t="shared" si="275"/>
        <v>-4.2754674114334534E-2</v>
      </c>
      <c r="M1434" s="228">
        <f t="shared" si="273"/>
        <v>4.2754674114334534E-2</v>
      </c>
      <c r="N1434" s="229">
        <f t="shared" si="274"/>
        <v>6.0463528107204114</v>
      </c>
      <c r="O1434" s="229">
        <f t="shared" si="270"/>
        <v>0</v>
      </c>
      <c r="P1434" s="229">
        <f t="shared" si="271"/>
        <v>-6.0463528107204114</v>
      </c>
      <c r="Q1434" s="230">
        <f t="shared" si="265"/>
        <v>0</v>
      </c>
      <c r="R1434" s="231">
        <f t="shared" si="266"/>
        <v>34.968790576763219</v>
      </c>
      <c r="S1434" s="3"/>
      <c r="T1434" s="3"/>
      <c r="U1434" s="3"/>
      <c r="V1434" s="3"/>
      <c r="W1434" s="233">
        <f t="shared" si="272"/>
        <v>40503</v>
      </c>
    </row>
    <row r="1435" spans="1:23" s="234" customFormat="1" x14ac:dyDescent="0.25">
      <c r="A1435" s="3"/>
      <c r="B1435" s="218">
        <f>+Datos!B1426</f>
        <v>2010</v>
      </c>
      <c r="C1435" s="219">
        <f>+Datos!C1426</f>
        <v>11</v>
      </c>
      <c r="D1435" s="220">
        <f>+Datos!D1426</f>
        <v>22</v>
      </c>
      <c r="E1435" s="221">
        <f>+Datos!E1426</f>
        <v>5.39999962</v>
      </c>
      <c r="F1435" s="222">
        <f>+Datos!F1427</f>
        <v>6.0919491889806796</v>
      </c>
      <c r="G1435" s="223">
        <f>+Datos!G1426</f>
        <v>1</v>
      </c>
      <c r="H1435" s="224">
        <f t="shared" si="267"/>
        <v>6.0919491889806796</v>
      </c>
      <c r="I1435" s="225">
        <f t="shared" si="268"/>
        <v>-0.69194956898067961</v>
      </c>
      <c r="J1435" s="226">
        <f t="shared" si="269"/>
        <v>1.2822016934426861</v>
      </c>
      <c r="K1435" s="227">
        <f t="shared" si="264"/>
        <v>34.964019875260867</v>
      </c>
      <c r="L1435" s="226">
        <f t="shared" si="275"/>
        <v>-4.7707015023519261E-3</v>
      </c>
      <c r="M1435" s="228">
        <f t="shared" si="273"/>
        <v>5.4047703215023519</v>
      </c>
      <c r="N1435" s="229">
        <f t="shared" si="274"/>
        <v>0.68717886747832768</v>
      </c>
      <c r="O1435" s="229">
        <f t="shared" si="270"/>
        <v>0</v>
      </c>
      <c r="P1435" s="229">
        <f t="shared" si="271"/>
        <v>-0.68717886747832768</v>
      </c>
      <c r="Q1435" s="230">
        <f t="shared" si="265"/>
        <v>0</v>
      </c>
      <c r="R1435" s="231">
        <f t="shared" si="266"/>
        <v>34.964019875260867</v>
      </c>
      <c r="S1435" s="3"/>
      <c r="T1435" s="3"/>
      <c r="U1435" s="3"/>
      <c r="V1435" s="3"/>
      <c r="W1435" s="233">
        <f t="shared" si="272"/>
        <v>40504</v>
      </c>
    </row>
    <row r="1436" spans="1:23" s="234" customFormat="1" x14ac:dyDescent="0.25">
      <c r="A1436" s="3"/>
      <c r="B1436" s="218">
        <f>+Datos!B1427</f>
        <v>2010</v>
      </c>
      <c r="C1436" s="219">
        <f>+Datos!C1427</f>
        <v>11</v>
      </c>
      <c r="D1436" s="220">
        <f>+Datos!D1427</f>
        <v>23</v>
      </c>
      <c r="E1436" s="221">
        <f>+Datos!E1427</f>
        <v>0.71999996899999996</v>
      </c>
      <c r="F1436" s="222">
        <f>+Datos!F1428</f>
        <v>6.0938409160588787</v>
      </c>
      <c r="G1436" s="223">
        <f>+Datos!G1427</f>
        <v>1</v>
      </c>
      <c r="H1436" s="224">
        <f t="shared" si="267"/>
        <v>6.0938409160588787</v>
      </c>
      <c r="I1436" s="225">
        <f t="shared" si="268"/>
        <v>-5.3738409470588788</v>
      </c>
      <c r="J1436" s="226">
        <f t="shared" si="269"/>
        <v>1.2457483011900004</v>
      </c>
      <c r="K1436" s="227">
        <f t="shared" si="264"/>
        <v>34.927566483008178</v>
      </c>
      <c r="L1436" s="226">
        <f t="shared" si="275"/>
        <v>-3.6453392252688843E-2</v>
      </c>
      <c r="M1436" s="228">
        <f t="shared" si="273"/>
        <v>0.75645336125268881</v>
      </c>
      <c r="N1436" s="229">
        <f t="shared" si="274"/>
        <v>5.33738755480619</v>
      </c>
      <c r="O1436" s="229">
        <f t="shared" si="270"/>
        <v>0</v>
      </c>
      <c r="P1436" s="229">
        <f t="shared" si="271"/>
        <v>-5.33738755480619</v>
      </c>
      <c r="Q1436" s="230">
        <f t="shared" si="265"/>
        <v>0</v>
      </c>
      <c r="R1436" s="231">
        <f t="shared" si="266"/>
        <v>34.927566483008178</v>
      </c>
      <c r="S1436" s="3"/>
      <c r="T1436" s="3"/>
      <c r="U1436" s="3"/>
      <c r="V1436" s="3"/>
      <c r="W1436" s="233">
        <f t="shared" si="272"/>
        <v>40505</v>
      </c>
    </row>
    <row r="1437" spans="1:23" s="234" customFormat="1" x14ac:dyDescent="0.25">
      <c r="A1437" s="3"/>
      <c r="B1437" s="218">
        <f>+Datos!B1428</f>
        <v>2010</v>
      </c>
      <c r="C1437" s="219">
        <f>+Datos!C1428</f>
        <v>11</v>
      </c>
      <c r="D1437" s="220">
        <f>+Datos!D1428</f>
        <v>24</v>
      </c>
      <c r="E1437" s="221">
        <f>+Datos!E1428</f>
        <v>0</v>
      </c>
      <c r="F1437" s="222">
        <f>+Datos!F1429</f>
        <v>6.0947641525863805</v>
      </c>
      <c r="G1437" s="223">
        <f>+Datos!G1428</f>
        <v>1</v>
      </c>
      <c r="H1437" s="224">
        <f t="shared" si="267"/>
        <v>6.0947641525863805</v>
      </c>
      <c r="I1437" s="225">
        <f t="shared" si="268"/>
        <v>-6.0947641525863805</v>
      </c>
      <c r="J1437" s="226">
        <f t="shared" si="269"/>
        <v>1.2056571892345591</v>
      </c>
      <c r="K1437" s="227">
        <f t="shared" si="264"/>
        <v>34.887475371052737</v>
      </c>
      <c r="L1437" s="226">
        <f t="shared" si="275"/>
        <v>-4.0091111955440795E-2</v>
      </c>
      <c r="M1437" s="228">
        <f t="shared" si="273"/>
        <v>4.0091111955440795E-2</v>
      </c>
      <c r="N1437" s="229">
        <f t="shared" si="274"/>
        <v>6.0546730406309397</v>
      </c>
      <c r="O1437" s="229">
        <f t="shared" si="270"/>
        <v>0</v>
      </c>
      <c r="P1437" s="229">
        <f t="shared" si="271"/>
        <v>-6.0546730406309397</v>
      </c>
      <c r="Q1437" s="230">
        <f t="shared" si="265"/>
        <v>0</v>
      </c>
      <c r="R1437" s="231">
        <f t="shared" si="266"/>
        <v>34.887475371052737</v>
      </c>
      <c r="S1437" s="3"/>
      <c r="T1437" s="3"/>
      <c r="U1437" s="3"/>
      <c r="V1437" s="3"/>
      <c r="W1437" s="233">
        <f t="shared" si="272"/>
        <v>40506</v>
      </c>
    </row>
    <row r="1438" spans="1:23" s="234" customFormat="1" x14ac:dyDescent="0.25">
      <c r="A1438" s="3"/>
      <c r="B1438" s="218">
        <f>+Datos!B1429</f>
        <v>2010</v>
      </c>
      <c r="C1438" s="219">
        <f>+Datos!C1429</f>
        <v>11</v>
      </c>
      <c r="D1438" s="220">
        <f>+Datos!D1429</f>
        <v>25</v>
      </c>
      <c r="E1438" s="221">
        <f>+Datos!E1429</f>
        <v>0</v>
      </c>
      <c r="F1438" s="222">
        <f>+Datos!F1430</f>
        <v>6.0947002674706336</v>
      </c>
      <c r="G1438" s="223">
        <f>+Datos!G1429</f>
        <v>1</v>
      </c>
      <c r="H1438" s="224">
        <f t="shared" si="267"/>
        <v>6.0947002674706336</v>
      </c>
      <c r="I1438" s="225">
        <f t="shared" si="268"/>
        <v>-6.0947002674706336</v>
      </c>
      <c r="J1438" s="226">
        <f t="shared" si="269"/>
        <v>1.1668567037022477</v>
      </c>
      <c r="K1438" s="227">
        <f t="shared" si="264"/>
        <v>34.848674885520424</v>
      </c>
      <c r="L1438" s="226">
        <f t="shared" si="275"/>
        <v>-3.8800485532313189E-2</v>
      </c>
      <c r="M1438" s="228">
        <f t="shared" si="273"/>
        <v>3.8800485532313189E-2</v>
      </c>
      <c r="N1438" s="229">
        <f t="shared" si="274"/>
        <v>6.0558997819383205</v>
      </c>
      <c r="O1438" s="229">
        <f t="shared" si="270"/>
        <v>0</v>
      </c>
      <c r="P1438" s="229">
        <f t="shared" si="271"/>
        <v>-6.0558997819383205</v>
      </c>
      <c r="Q1438" s="230">
        <f t="shared" si="265"/>
        <v>0</v>
      </c>
      <c r="R1438" s="231">
        <f t="shared" si="266"/>
        <v>34.848674885520424</v>
      </c>
      <c r="S1438" s="3"/>
      <c r="T1438" s="3"/>
      <c r="U1438" s="3"/>
      <c r="V1438" s="3"/>
      <c r="W1438" s="233">
        <f t="shared" si="272"/>
        <v>40507</v>
      </c>
    </row>
    <row r="1439" spans="1:23" s="234" customFormat="1" x14ac:dyDescent="0.25">
      <c r="A1439" s="3"/>
      <c r="B1439" s="218">
        <f>+Datos!B1430</f>
        <v>2010</v>
      </c>
      <c r="C1439" s="219">
        <f>+Datos!C1430</f>
        <v>11</v>
      </c>
      <c r="D1439" s="220">
        <f>+Datos!D1430</f>
        <v>26</v>
      </c>
      <c r="E1439" s="221">
        <f>+Datos!E1430</f>
        <v>0</v>
      </c>
      <c r="F1439" s="222">
        <f>+Datos!F1431</f>
        <v>6.093630512009435</v>
      </c>
      <c r="G1439" s="223">
        <f>+Datos!G1430</f>
        <v>1</v>
      </c>
      <c r="H1439" s="224">
        <f t="shared" si="267"/>
        <v>6.093630512009435</v>
      </c>
      <c r="I1439" s="225">
        <f t="shared" si="268"/>
        <v>-6.093630512009435</v>
      </c>
      <c r="J1439" s="226">
        <f t="shared" si="269"/>
        <v>1.1293113802088193</v>
      </c>
      <c r="K1439" s="227">
        <f t="shared" si="264"/>
        <v>34.811129562026998</v>
      </c>
      <c r="L1439" s="226">
        <f t="shared" si="275"/>
        <v>-3.7545323493425542E-2</v>
      </c>
      <c r="M1439" s="228">
        <f t="shared" si="273"/>
        <v>3.7545323493425542E-2</v>
      </c>
      <c r="N1439" s="229">
        <f t="shared" si="274"/>
        <v>6.0560851885160094</v>
      </c>
      <c r="O1439" s="229">
        <f t="shared" si="270"/>
        <v>0</v>
      </c>
      <c r="P1439" s="229">
        <f t="shared" si="271"/>
        <v>-6.0560851885160094</v>
      </c>
      <c r="Q1439" s="230">
        <f t="shared" si="265"/>
        <v>0</v>
      </c>
      <c r="R1439" s="231">
        <f t="shared" si="266"/>
        <v>34.811129562026998</v>
      </c>
      <c r="S1439" s="3"/>
      <c r="T1439" s="3"/>
      <c r="U1439" s="3"/>
      <c r="V1439" s="3"/>
      <c r="W1439" s="233">
        <f t="shared" si="272"/>
        <v>40508</v>
      </c>
    </row>
    <row r="1440" spans="1:23" s="234" customFormat="1" x14ac:dyDescent="0.25">
      <c r="A1440" s="3"/>
      <c r="B1440" s="218">
        <f>+Datos!B1431</f>
        <v>2010</v>
      </c>
      <c r="C1440" s="219">
        <f>+Datos!C1431</f>
        <v>11</v>
      </c>
      <c r="D1440" s="220">
        <f>+Datos!D1431</f>
        <v>27</v>
      </c>
      <c r="E1440" s="221">
        <f>+Datos!E1431</f>
        <v>0</v>
      </c>
      <c r="F1440" s="222">
        <f>+Datos!F1432</f>
        <v>6.0915360198909649</v>
      </c>
      <c r="G1440" s="223">
        <f>+Datos!G1431</f>
        <v>1</v>
      </c>
      <c r="H1440" s="224">
        <f t="shared" si="267"/>
        <v>6.0915360198909649</v>
      </c>
      <c r="I1440" s="225">
        <f t="shared" si="268"/>
        <v>-6.0915360198909649</v>
      </c>
      <c r="J1440" s="226">
        <f t="shared" si="269"/>
        <v>1.0929864192059713</v>
      </c>
      <c r="K1440" s="227">
        <f t="shared" si="264"/>
        <v>34.774804601024151</v>
      </c>
      <c r="L1440" s="226">
        <f t="shared" si="275"/>
        <v>-3.6324961002847544E-2</v>
      </c>
      <c r="M1440" s="228">
        <f t="shared" si="273"/>
        <v>3.6324961002847544E-2</v>
      </c>
      <c r="N1440" s="229">
        <f t="shared" si="274"/>
        <v>6.0552110588881174</v>
      </c>
      <c r="O1440" s="229">
        <f t="shared" si="270"/>
        <v>0</v>
      </c>
      <c r="P1440" s="229">
        <f t="shared" si="271"/>
        <v>-6.0552110588881174</v>
      </c>
      <c r="Q1440" s="230">
        <f t="shared" si="265"/>
        <v>0</v>
      </c>
      <c r="R1440" s="231">
        <f t="shared" si="266"/>
        <v>34.774804601024151</v>
      </c>
      <c r="S1440" s="3"/>
      <c r="T1440" s="3"/>
      <c r="U1440" s="3"/>
      <c r="V1440" s="3"/>
      <c r="W1440" s="233">
        <f t="shared" si="272"/>
        <v>40509</v>
      </c>
    </row>
    <row r="1441" spans="1:23" s="234" customFormat="1" x14ac:dyDescent="0.25">
      <c r="A1441" s="3"/>
      <c r="B1441" s="218">
        <f>+Datos!B1432</f>
        <v>2010</v>
      </c>
      <c r="C1441" s="219">
        <f>+Datos!C1432</f>
        <v>11</v>
      </c>
      <c r="D1441" s="220">
        <f>+Datos!D1432</f>
        <v>28</v>
      </c>
      <c r="E1441" s="221">
        <f>+Datos!E1432</f>
        <v>0</v>
      </c>
      <c r="F1441" s="222">
        <f>+Datos!F1433</f>
        <v>6.0883978071937452</v>
      </c>
      <c r="G1441" s="223">
        <f>+Datos!G1432</f>
        <v>1</v>
      </c>
      <c r="H1441" s="224">
        <f t="shared" si="267"/>
        <v>6.0883978071937452</v>
      </c>
      <c r="I1441" s="225">
        <f t="shared" si="268"/>
        <v>-6.0883978071937452</v>
      </c>
      <c r="J1441" s="226">
        <f t="shared" si="269"/>
        <v>1.0578476893118443</v>
      </c>
      <c r="K1441" s="227">
        <f t="shared" si="264"/>
        <v>34.739665871130022</v>
      </c>
      <c r="L1441" s="226">
        <f t="shared" si="275"/>
        <v>-3.5138729894129028E-2</v>
      </c>
      <c r="M1441" s="228">
        <f t="shared" si="273"/>
        <v>3.5138729894129028E-2</v>
      </c>
      <c r="N1441" s="229">
        <f t="shared" si="274"/>
        <v>6.0532590772996162</v>
      </c>
      <c r="O1441" s="229">
        <f t="shared" si="270"/>
        <v>0</v>
      </c>
      <c r="P1441" s="229">
        <f t="shared" si="271"/>
        <v>-6.0532590772996162</v>
      </c>
      <c r="Q1441" s="230">
        <f t="shared" si="265"/>
        <v>0</v>
      </c>
      <c r="R1441" s="231">
        <f t="shared" si="266"/>
        <v>34.739665871130022</v>
      </c>
      <c r="S1441" s="3"/>
      <c r="T1441" s="3"/>
      <c r="U1441" s="3"/>
      <c r="V1441" s="3"/>
      <c r="W1441" s="233">
        <f t="shared" si="272"/>
        <v>40510</v>
      </c>
    </row>
    <row r="1442" spans="1:23" s="234" customFormat="1" x14ac:dyDescent="0.25">
      <c r="A1442" s="3"/>
      <c r="B1442" s="218">
        <f>+Datos!B1433</f>
        <v>2010</v>
      </c>
      <c r="C1442" s="219">
        <f>+Datos!C1433</f>
        <v>11</v>
      </c>
      <c r="D1442" s="220">
        <f>+Datos!D1433</f>
        <v>29</v>
      </c>
      <c r="E1442" s="221">
        <f>+Datos!E1433</f>
        <v>0</v>
      </c>
      <c r="F1442" s="222">
        <f>+Datos!F1434</f>
        <v>6.0841967723866963</v>
      </c>
      <c r="G1442" s="223">
        <f>+Datos!G1433</f>
        <v>1</v>
      </c>
      <c r="H1442" s="224">
        <f t="shared" si="267"/>
        <v>6.0841967723866963</v>
      </c>
      <c r="I1442" s="225">
        <f t="shared" si="268"/>
        <v>-6.0841967723866963</v>
      </c>
      <c r="J1442" s="226">
        <f t="shared" si="269"/>
        <v>1.0238617297981683</v>
      </c>
      <c r="K1442" s="227">
        <f t="shared" si="264"/>
        <v>34.70567991161635</v>
      </c>
      <c r="L1442" s="226">
        <f t="shared" si="275"/>
        <v>-3.398595951367156E-2</v>
      </c>
      <c r="M1442" s="228">
        <f t="shared" si="273"/>
        <v>3.398595951367156E-2</v>
      </c>
      <c r="N1442" s="229">
        <f t="shared" si="274"/>
        <v>6.0502108128730248</v>
      </c>
      <c r="O1442" s="229">
        <f t="shared" si="270"/>
        <v>0</v>
      </c>
      <c r="P1442" s="229">
        <f t="shared" si="271"/>
        <v>-6.0502108128730248</v>
      </c>
      <c r="Q1442" s="230">
        <f t="shared" si="265"/>
        <v>0</v>
      </c>
      <c r="R1442" s="231">
        <f t="shared" si="266"/>
        <v>34.70567991161635</v>
      </c>
      <c r="S1442" s="3"/>
      <c r="T1442" s="3"/>
      <c r="U1442" s="3"/>
      <c r="V1442" s="3"/>
      <c r="W1442" s="233">
        <f t="shared" si="272"/>
        <v>40511</v>
      </c>
    </row>
    <row r="1443" spans="1:23" s="234" customFormat="1" x14ac:dyDescent="0.25">
      <c r="A1443" s="3"/>
      <c r="B1443" s="218">
        <f>+Datos!B1434</f>
        <v>2010</v>
      </c>
      <c r="C1443" s="219">
        <f>+Datos!C1434</f>
        <v>11</v>
      </c>
      <c r="D1443" s="220">
        <f>+Datos!D1434</f>
        <v>30</v>
      </c>
      <c r="E1443" s="221">
        <f>+Datos!E1434</f>
        <v>0</v>
      </c>
      <c r="F1443" s="222">
        <f>+Datos!F1435</f>
        <v>6.0789136963291055</v>
      </c>
      <c r="G1443" s="223">
        <f>+Datos!G1434</f>
        <v>1</v>
      </c>
      <c r="H1443" s="224">
        <f t="shared" si="267"/>
        <v>6.0789136963291055</v>
      </c>
      <c r="I1443" s="225">
        <f t="shared" si="268"/>
        <v>-6.0789136963291055</v>
      </c>
      <c r="J1443" s="226">
        <f t="shared" si="269"/>
        <v>0.99099575225929726</v>
      </c>
      <c r="K1443" s="227">
        <f t="shared" si="264"/>
        <v>34.672813934077475</v>
      </c>
      <c r="L1443" s="226">
        <f t="shared" si="275"/>
        <v>-3.2865977538875768E-2</v>
      </c>
      <c r="M1443" s="228">
        <f t="shared" si="273"/>
        <v>3.2865977538875768E-2</v>
      </c>
      <c r="N1443" s="229">
        <f t="shared" si="274"/>
        <v>6.0460477187902297</v>
      </c>
      <c r="O1443" s="229">
        <f t="shared" si="270"/>
        <v>0</v>
      </c>
      <c r="P1443" s="229">
        <f t="shared" si="271"/>
        <v>-6.0460477187902297</v>
      </c>
      <c r="Q1443" s="230">
        <f t="shared" si="265"/>
        <v>0</v>
      </c>
      <c r="R1443" s="231">
        <f t="shared" si="266"/>
        <v>34.672813934077475</v>
      </c>
      <c r="S1443" s="3"/>
      <c r="T1443" s="3"/>
      <c r="U1443" s="3"/>
      <c r="V1443" s="3"/>
      <c r="W1443" s="233">
        <f t="shared" si="272"/>
        <v>40512</v>
      </c>
    </row>
    <row r="1444" spans="1:23" s="234" customFormat="1" x14ac:dyDescent="0.25">
      <c r="A1444" s="3"/>
      <c r="B1444" s="218">
        <f>+Datos!B1435</f>
        <v>2010</v>
      </c>
      <c r="C1444" s="219">
        <f>+Datos!C1435</f>
        <v>12</v>
      </c>
      <c r="D1444" s="220">
        <f>+Datos!D1435</f>
        <v>1</v>
      </c>
      <c r="E1444" s="221">
        <f>+Datos!E1435</f>
        <v>0</v>
      </c>
      <c r="F1444" s="222">
        <f>+Datos!F1436</f>
        <v>6.0725292422705905</v>
      </c>
      <c r="G1444" s="223">
        <f>+Datos!G1435</f>
        <v>1</v>
      </c>
      <c r="H1444" s="224">
        <f t="shared" si="267"/>
        <v>6.0725292422705905</v>
      </c>
      <c r="I1444" s="225">
        <f t="shared" si="268"/>
        <v>-6.0725292422705905</v>
      </c>
      <c r="J1444" s="226">
        <f t="shared" si="269"/>
        <v>0.9592176414893383</v>
      </c>
      <c r="K1444" s="227">
        <f t="shared" si="264"/>
        <v>34.641035823307519</v>
      </c>
      <c r="L1444" s="226">
        <f t="shared" si="275"/>
        <v>-3.1778110769955958E-2</v>
      </c>
      <c r="M1444" s="228">
        <f t="shared" si="273"/>
        <v>3.1778110769955958E-2</v>
      </c>
      <c r="N1444" s="229">
        <f t="shared" si="274"/>
        <v>6.0407511315006346</v>
      </c>
      <c r="O1444" s="229">
        <f t="shared" si="270"/>
        <v>0</v>
      </c>
      <c r="P1444" s="229">
        <f t="shared" si="271"/>
        <v>-6.0407511315006346</v>
      </c>
      <c r="Q1444" s="230">
        <f t="shared" si="265"/>
        <v>0</v>
      </c>
      <c r="R1444" s="231">
        <f t="shared" si="266"/>
        <v>34.641035823307519</v>
      </c>
      <c r="S1444" s="3"/>
      <c r="T1444" s="3"/>
      <c r="U1444" s="3"/>
      <c r="V1444" s="3"/>
      <c r="W1444" s="233">
        <f t="shared" si="272"/>
        <v>40513</v>
      </c>
    </row>
    <row r="1445" spans="1:23" s="234" customFormat="1" x14ac:dyDescent="0.25">
      <c r="A1445" s="3"/>
      <c r="B1445" s="218">
        <f>+Datos!B1436</f>
        <v>2010</v>
      </c>
      <c r="C1445" s="219">
        <f>+Datos!C1436</f>
        <v>12</v>
      </c>
      <c r="D1445" s="220">
        <f>+Datos!D1436</f>
        <v>2</v>
      </c>
      <c r="E1445" s="221">
        <f>+Datos!E1436</f>
        <v>0</v>
      </c>
      <c r="F1445" s="222">
        <f>+Datos!F1437</f>
        <v>6.0650239558511494</v>
      </c>
      <c r="G1445" s="223">
        <f>+Datos!G1436</f>
        <v>1</v>
      </c>
      <c r="H1445" s="224">
        <f t="shared" si="267"/>
        <v>6.0650239558511494</v>
      </c>
      <c r="I1445" s="225">
        <f t="shared" si="268"/>
        <v>-6.0650239558511494</v>
      </c>
      <c r="J1445" s="226">
        <f t="shared" si="269"/>
        <v>0.9284959555944341</v>
      </c>
      <c r="K1445" s="227">
        <f t="shared" si="264"/>
        <v>34.610314137412615</v>
      </c>
      <c r="L1445" s="226">
        <f t="shared" si="275"/>
        <v>-3.0721685894903317E-2</v>
      </c>
      <c r="M1445" s="228">
        <f t="shared" si="273"/>
        <v>3.0721685894903317E-2</v>
      </c>
      <c r="N1445" s="229">
        <f t="shared" si="274"/>
        <v>6.0343022699562461</v>
      </c>
      <c r="O1445" s="229">
        <f t="shared" si="270"/>
        <v>0</v>
      </c>
      <c r="P1445" s="229">
        <f t="shared" si="271"/>
        <v>-6.0343022699562461</v>
      </c>
      <c r="Q1445" s="230">
        <f t="shared" si="265"/>
        <v>0</v>
      </c>
      <c r="R1445" s="231">
        <f t="shared" si="266"/>
        <v>34.610314137412615</v>
      </c>
      <c r="S1445" s="3"/>
      <c r="T1445" s="3"/>
      <c r="U1445" s="3"/>
      <c r="V1445" s="3"/>
      <c r="W1445" s="233">
        <f t="shared" si="272"/>
        <v>40514</v>
      </c>
    </row>
    <row r="1446" spans="1:23" s="234" customFormat="1" x14ac:dyDescent="0.25">
      <c r="A1446" s="3"/>
      <c r="B1446" s="218">
        <f>+Datos!B1437</f>
        <v>2010</v>
      </c>
      <c r="C1446" s="219">
        <f>+Datos!C1437</f>
        <v>12</v>
      </c>
      <c r="D1446" s="220">
        <f>+Datos!D1437</f>
        <v>3</v>
      </c>
      <c r="E1446" s="221">
        <f>+Datos!E1437</f>
        <v>0</v>
      </c>
      <c r="F1446" s="222">
        <f>+Datos!F1438</f>
        <v>6.056378265101209</v>
      </c>
      <c r="G1446" s="223">
        <f>+Datos!G1437</f>
        <v>1</v>
      </c>
      <c r="H1446" s="224">
        <f t="shared" si="267"/>
        <v>6.056378265101209</v>
      </c>
      <c r="I1446" s="225">
        <f t="shared" si="268"/>
        <v>-6.056378265101209</v>
      </c>
      <c r="J1446" s="226">
        <f t="shared" si="269"/>
        <v>0.8987999253680008</v>
      </c>
      <c r="K1446" s="227">
        <f t="shared" si="264"/>
        <v>34.580618107186183</v>
      </c>
      <c r="L1446" s="226">
        <f t="shared" si="275"/>
        <v>-2.9696030226432413E-2</v>
      </c>
      <c r="M1446" s="228">
        <f t="shared" si="273"/>
        <v>2.9696030226432413E-2</v>
      </c>
      <c r="N1446" s="229">
        <f t="shared" si="274"/>
        <v>6.0266822348747766</v>
      </c>
      <c r="O1446" s="229">
        <f t="shared" si="270"/>
        <v>0</v>
      </c>
      <c r="P1446" s="229">
        <f t="shared" si="271"/>
        <v>-6.0266822348747766</v>
      </c>
      <c r="Q1446" s="230">
        <f t="shared" si="265"/>
        <v>0</v>
      </c>
      <c r="R1446" s="231">
        <f t="shared" si="266"/>
        <v>34.580618107186183</v>
      </c>
      <c r="S1446" s="3"/>
      <c r="T1446" s="3"/>
      <c r="U1446" s="3"/>
      <c r="V1446" s="3"/>
      <c r="W1446" s="233">
        <f t="shared" si="272"/>
        <v>40515</v>
      </c>
    </row>
    <row r="1447" spans="1:23" s="234" customFormat="1" x14ac:dyDescent="0.25">
      <c r="A1447" s="3"/>
      <c r="B1447" s="218">
        <f>+Datos!B1438</f>
        <v>2010</v>
      </c>
      <c r="C1447" s="219">
        <f>+Datos!C1438</f>
        <v>12</v>
      </c>
      <c r="D1447" s="220">
        <f>+Datos!D1438</f>
        <v>4</v>
      </c>
      <c r="E1447" s="221">
        <f>+Datos!E1438</f>
        <v>8.2461004300000003</v>
      </c>
      <c r="F1447" s="222">
        <f>+Datos!F1439</f>
        <v>6.0465724804414513</v>
      </c>
      <c r="G1447" s="223">
        <f>+Datos!G1438</f>
        <v>1</v>
      </c>
      <c r="H1447" s="224">
        <f t="shared" si="267"/>
        <v>6.0465724804414513</v>
      </c>
      <c r="I1447" s="225">
        <f t="shared" si="268"/>
        <v>2.1995279495585489</v>
      </c>
      <c r="J1447" s="226">
        <f t="shared" si="269"/>
        <v>3.0983278749265497</v>
      </c>
      <c r="K1447" s="227">
        <f t="shared" si="264"/>
        <v>36.780146056744726</v>
      </c>
      <c r="L1447" s="226">
        <f t="shared" si="275"/>
        <v>2.1995279495585436</v>
      </c>
      <c r="M1447" s="228">
        <f t="shared" si="273"/>
        <v>6.0465724804414513</v>
      </c>
      <c r="N1447" s="229">
        <f t="shared" si="274"/>
        <v>0</v>
      </c>
      <c r="O1447" s="229">
        <f t="shared" si="270"/>
        <v>0</v>
      </c>
      <c r="P1447" s="229">
        <f t="shared" si="271"/>
        <v>0</v>
      </c>
      <c r="Q1447" s="230">
        <f t="shared" si="265"/>
        <v>0</v>
      </c>
      <c r="R1447" s="231">
        <f t="shared" si="266"/>
        <v>36.780146056744726</v>
      </c>
      <c r="S1447" s="3"/>
      <c r="T1447" s="3"/>
      <c r="U1447" s="3"/>
      <c r="V1447" s="3"/>
      <c r="W1447" s="233">
        <f t="shared" si="272"/>
        <v>40516</v>
      </c>
    </row>
    <row r="1448" spans="1:23" s="234" customFormat="1" x14ac:dyDescent="0.25">
      <c r="A1448" s="3"/>
      <c r="B1448" s="218">
        <f>+Datos!B1439</f>
        <v>2010</v>
      </c>
      <c r="C1448" s="219">
        <f>+Datos!C1439</f>
        <v>12</v>
      </c>
      <c r="D1448" s="220">
        <f>+Datos!D1439</f>
        <v>5</v>
      </c>
      <c r="E1448" s="221">
        <f>+Datos!E1439</f>
        <v>0</v>
      </c>
      <c r="F1448" s="222">
        <f>+Datos!F1440</f>
        <v>6.0355867946830131</v>
      </c>
      <c r="G1448" s="223">
        <f>+Datos!G1439</f>
        <v>1</v>
      </c>
      <c r="H1448" s="224">
        <f t="shared" si="267"/>
        <v>6.0355867946830131</v>
      </c>
      <c r="I1448" s="225">
        <f t="shared" si="268"/>
        <v>-6.0355867946830131</v>
      </c>
      <c r="J1448" s="226">
        <f t="shared" si="269"/>
        <v>2.9995689479462908</v>
      </c>
      <c r="K1448" s="227">
        <f t="shared" si="264"/>
        <v>36.681387129764474</v>
      </c>
      <c r="L1448" s="226">
        <f t="shared" si="275"/>
        <v>-9.8758926980252681E-2</v>
      </c>
      <c r="M1448" s="228">
        <f t="shared" si="273"/>
        <v>9.8758926980252681E-2</v>
      </c>
      <c r="N1448" s="229">
        <f t="shared" si="274"/>
        <v>5.9368278677027604</v>
      </c>
      <c r="O1448" s="229">
        <f t="shared" si="270"/>
        <v>0</v>
      </c>
      <c r="P1448" s="229">
        <f t="shared" si="271"/>
        <v>-5.9368278677027604</v>
      </c>
      <c r="Q1448" s="230">
        <f t="shared" si="265"/>
        <v>0</v>
      </c>
      <c r="R1448" s="231">
        <f t="shared" si="266"/>
        <v>36.681387129764474</v>
      </c>
      <c r="S1448" s="3"/>
      <c r="T1448" s="3"/>
      <c r="U1448" s="3"/>
      <c r="V1448" s="3"/>
      <c r="W1448" s="233">
        <f t="shared" si="272"/>
        <v>40517</v>
      </c>
    </row>
    <row r="1449" spans="1:23" s="234" customFormat="1" x14ac:dyDescent="0.25">
      <c r="A1449" s="3"/>
      <c r="B1449" s="218">
        <f>+Datos!B1440</f>
        <v>2010</v>
      </c>
      <c r="C1449" s="219">
        <f>+Datos!C1440</f>
        <v>12</v>
      </c>
      <c r="D1449" s="220">
        <f>+Datos!D1440</f>
        <v>6</v>
      </c>
      <c r="E1449" s="221">
        <f>+Datos!E1440</f>
        <v>0</v>
      </c>
      <c r="F1449" s="222">
        <f>+Datos!F1441</f>
        <v>6.0234012830274146</v>
      </c>
      <c r="G1449" s="223">
        <f>+Datos!G1440</f>
        <v>1</v>
      </c>
      <c r="H1449" s="224">
        <f t="shared" si="267"/>
        <v>6.0234012830274146</v>
      </c>
      <c r="I1449" s="225">
        <f t="shared" si="268"/>
        <v>-6.0234012830274146</v>
      </c>
      <c r="J1449" s="226">
        <f t="shared" si="269"/>
        <v>2.9041478828054448</v>
      </c>
      <c r="K1449" s="227">
        <f t="shared" si="264"/>
        <v>36.585966064623626</v>
      </c>
      <c r="L1449" s="226">
        <f t="shared" si="275"/>
        <v>-9.5421065140847361E-2</v>
      </c>
      <c r="M1449" s="228">
        <f t="shared" si="273"/>
        <v>9.5421065140847361E-2</v>
      </c>
      <c r="N1449" s="229">
        <f t="shared" si="274"/>
        <v>5.9279802178865673</v>
      </c>
      <c r="O1449" s="229">
        <f t="shared" si="270"/>
        <v>0</v>
      </c>
      <c r="P1449" s="229">
        <f t="shared" si="271"/>
        <v>-5.9279802178865673</v>
      </c>
      <c r="Q1449" s="230">
        <f t="shared" si="265"/>
        <v>0</v>
      </c>
      <c r="R1449" s="231">
        <f t="shared" si="266"/>
        <v>36.585966064623626</v>
      </c>
      <c r="S1449" s="3"/>
      <c r="T1449" s="3"/>
      <c r="U1449" s="3"/>
      <c r="V1449" s="3"/>
      <c r="W1449" s="233">
        <f t="shared" si="272"/>
        <v>40518</v>
      </c>
    </row>
    <row r="1450" spans="1:23" s="234" customFormat="1" x14ac:dyDescent="0.25">
      <c r="A1450" s="3"/>
      <c r="B1450" s="218">
        <f>+Datos!B1441</f>
        <v>2010</v>
      </c>
      <c r="C1450" s="219">
        <f>+Datos!C1441</f>
        <v>12</v>
      </c>
      <c r="D1450" s="220">
        <f>+Datos!D1441</f>
        <v>7</v>
      </c>
      <c r="E1450" s="221">
        <f>+Datos!E1441</f>
        <v>0</v>
      </c>
      <c r="F1450" s="222">
        <f>+Datos!F1442</f>
        <v>6.00999590306649</v>
      </c>
      <c r="G1450" s="223">
        <f>+Datos!G1441</f>
        <v>1</v>
      </c>
      <c r="H1450" s="224">
        <f t="shared" si="267"/>
        <v>6.00999590306649</v>
      </c>
      <c r="I1450" s="225">
        <f t="shared" si="268"/>
        <v>-6.00999590306649</v>
      </c>
      <c r="J1450" s="226">
        <f t="shared" si="269"/>
        <v>2.8119646240663654</v>
      </c>
      <c r="K1450" s="227">
        <f t="shared" si="264"/>
        <v>36.493782805884543</v>
      </c>
      <c r="L1450" s="226">
        <f t="shared" si="275"/>
        <v>-9.218325873908384E-2</v>
      </c>
      <c r="M1450" s="228">
        <f t="shared" si="273"/>
        <v>9.218325873908384E-2</v>
      </c>
      <c r="N1450" s="229">
        <f t="shared" si="274"/>
        <v>5.9178126443274062</v>
      </c>
      <c r="O1450" s="229">
        <f t="shared" si="270"/>
        <v>0</v>
      </c>
      <c r="P1450" s="229">
        <f t="shared" si="271"/>
        <v>-5.9178126443274062</v>
      </c>
      <c r="Q1450" s="230">
        <f t="shared" si="265"/>
        <v>0</v>
      </c>
      <c r="R1450" s="231">
        <f t="shared" si="266"/>
        <v>36.493782805884543</v>
      </c>
      <c r="S1450" s="3"/>
      <c r="T1450" s="3"/>
      <c r="U1450" s="3"/>
      <c r="V1450" s="3"/>
      <c r="W1450" s="233">
        <f t="shared" si="272"/>
        <v>40519</v>
      </c>
    </row>
    <row r="1451" spans="1:23" s="234" customFormat="1" x14ac:dyDescent="0.25">
      <c r="A1451" s="3"/>
      <c r="B1451" s="218">
        <f>+Datos!B1442</f>
        <v>2010</v>
      </c>
      <c r="C1451" s="219">
        <f>+Datos!C1442</f>
        <v>12</v>
      </c>
      <c r="D1451" s="220">
        <f>+Datos!D1442</f>
        <v>8</v>
      </c>
      <c r="E1451" s="221">
        <f>+Datos!E1442</f>
        <v>4.0224879999999998E-2</v>
      </c>
      <c r="F1451" s="222">
        <f>+Datos!F1443</f>
        <v>5.9953504947823975</v>
      </c>
      <c r="G1451" s="223">
        <f>+Datos!G1442</f>
        <v>1</v>
      </c>
      <c r="H1451" s="224">
        <f t="shared" si="267"/>
        <v>5.9953504947823975</v>
      </c>
      <c r="I1451" s="225">
        <f t="shared" si="268"/>
        <v>-5.9551256147823972</v>
      </c>
      <c r="J1451" s="226">
        <f t="shared" si="269"/>
        <v>2.7235093892097142</v>
      </c>
      <c r="K1451" s="227">
        <f t="shared" si="264"/>
        <v>36.405327571027897</v>
      </c>
      <c r="L1451" s="226">
        <f t="shared" si="275"/>
        <v>-8.8455234856645859E-2</v>
      </c>
      <c r="M1451" s="228">
        <f t="shared" si="273"/>
        <v>0.12868011485664585</v>
      </c>
      <c r="N1451" s="229">
        <f t="shared" si="274"/>
        <v>5.8666703799257514</v>
      </c>
      <c r="O1451" s="229">
        <f t="shared" si="270"/>
        <v>0</v>
      </c>
      <c r="P1451" s="229">
        <f t="shared" si="271"/>
        <v>-5.8666703799257514</v>
      </c>
      <c r="Q1451" s="230">
        <f t="shared" si="265"/>
        <v>0</v>
      </c>
      <c r="R1451" s="231">
        <f t="shared" si="266"/>
        <v>36.405327571027897</v>
      </c>
      <c r="S1451" s="3"/>
      <c r="T1451" s="3"/>
      <c r="U1451" s="3"/>
      <c r="V1451" s="3"/>
      <c r="W1451" s="233">
        <f t="shared" si="272"/>
        <v>40520</v>
      </c>
    </row>
    <row r="1452" spans="1:23" s="234" customFormat="1" x14ac:dyDescent="0.25">
      <c r="A1452" s="3"/>
      <c r="B1452" s="218">
        <f>+Datos!B1443</f>
        <v>2010</v>
      </c>
      <c r="C1452" s="219">
        <f>+Datos!C1443</f>
        <v>12</v>
      </c>
      <c r="D1452" s="220">
        <f>+Datos!D1443</f>
        <v>9</v>
      </c>
      <c r="E1452" s="221">
        <f>+Datos!E1443</f>
        <v>0</v>
      </c>
      <c r="F1452" s="222">
        <f>+Datos!F1444</f>
        <v>5.9794447805477953</v>
      </c>
      <c r="G1452" s="223">
        <f>+Datos!G1443</f>
        <v>1</v>
      </c>
      <c r="H1452" s="224">
        <f t="shared" si="267"/>
        <v>5.9794447805477953</v>
      </c>
      <c r="I1452" s="225">
        <f t="shared" si="268"/>
        <v>-5.9794447805477953</v>
      </c>
      <c r="J1452" s="226">
        <f t="shared" si="269"/>
        <v>2.637492386562907</v>
      </c>
      <c r="K1452" s="227">
        <f t="shared" si="264"/>
        <v>36.319310568381084</v>
      </c>
      <c r="L1452" s="226">
        <f t="shared" si="275"/>
        <v>-8.6017002646812557E-2</v>
      </c>
      <c r="M1452" s="228">
        <f t="shared" si="273"/>
        <v>8.6017002646812557E-2</v>
      </c>
      <c r="N1452" s="229">
        <f t="shared" si="274"/>
        <v>5.8934277779009827</v>
      </c>
      <c r="O1452" s="229">
        <f t="shared" si="270"/>
        <v>0</v>
      </c>
      <c r="P1452" s="229">
        <f t="shared" si="271"/>
        <v>-5.8934277779009827</v>
      </c>
      <c r="Q1452" s="230">
        <f t="shared" si="265"/>
        <v>0</v>
      </c>
      <c r="R1452" s="231">
        <f t="shared" si="266"/>
        <v>36.319310568381084</v>
      </c>
      <c r="S1452" s="3"/>
      <c r="T1452" s="3"/>
      <c r="U1452" s="3"/>
      <c r="V1452" s="3"/>
      <c r="W1452" s="233">
        <f t="shared" si="272"/>
        <v>40521</v>
      </c>
    </row>
    <row r="1453" spans="1:23" s="234" customFormat="1" x14ac:dyDescent="0.25">
      <c r="A1453" s="3"/>
      <c r="B1453" s="218">
        <f>+Datos!B1444</f>
        <v>2010</v>
      </c>
      <c r="C1453" s="219">
        <f>+Datos!C1444</f>
        <v>12</v>
      </c>
      <c r="D1453" s="220">
        <f>+Datos!D1444</f>
        <v>10</v>
      </c>
      <c r="E1453" s="221">
        <f>+Datos!E1444</f>
        <v>0</v>
      </c>
      <c r="F1453" s="222">
        <f>+Datos!F1445</f>
        <v>5.9622583651255834</v>
      </c>
      <c r="G1453" s="223">
        <f>+Datos!G1444</f>
        <v>1</v>
      </c>
      <c r="H1453" s="224">
        <f t="shared" si="267"/>
        <v>5.9622583651255834</v>
      </c>
      <c r="I1453" s="225">
        <f t="shared" si="268"/>
        <v>-5.9622583651255834</v>
      </c>
      <c r="J1453" s="226">
        <f t="shared" si="269"/>
        <v>2.5544276871089076</v>
      </c>
      <c r="K1453" s="227">
        <f t="shared" si="264"/>
        <v>36.236245868927085</v>
      </c>
      <c r="L1453" s="226">
        <f t="shared" si="275"/>
        <v>-8.3064699453998969E-2</v>
      </c>
      <c r="M1453" s="228">
        <f t="shared" si="273"/>
        <v>8.3064699453998969E-2</v>
      </c>
      <c r="N1453" s="229">
        <f t="shared" si="274"/>
        <v>5.8791936656715844</v>
      </c>
      <c r="O1453" s="229">
        <f t="shared" si="270"/>
        <v>0</v>
      </c>
      <c r="P1453" s="229">
        <f t="shared" si="271"/>
        <v>-5.8791936656715844</v>
      </c>
      <c r="Q1453" s="230">
        <f t="shared" si="265"/>
        <v>0</v>
      </c>
      <c r="R1453" s="231">
        <f t="shared" si="266"/>
        <v>36.236245868927085</v>
      </c>
      <c r="S1453" s="3"/>
      <c r="T1453" s="3"/>
      <c r="U1453" s="3"/>
      <c r="V1453" s="3"/>
      <c r="W1453" s="233">
        <f t="shared" si="272"/>
        <v>40522</v>
      </c>
    </row>
    <row r="1454" spans="1:23" s="234" customFormat="1" x14ac:dyDescent="0.25">
      <c r="A1454" s="3"/>
      <c r="B1454" s="218">
        <f>+Datos!B1445</f>
        <v>2010</v>
      </c>
      <c r="C1454" s="219">
        <f>+Datos!C1445</f>
        <v>12</v>
      </c>
      <c r="D1454" s="220">
        <f>+Datos!D1445</f>
        <v>11</v>
      </c>
      <c r="E1454" s="221">
        <f>+Datos!E1445</f>
        <v>45.373664900000001</v>
      </c>
      <c r="F1454" s="222">
        <f>+Datos!F1446</f>
        <v>5.9437707356691423</v>
      </c>
      <c r="G1454" s="223">
        <f>+Datos!G1445</f>
        <v>1</v>
      </c>
      <c r="H1454" s="224">
        <f t="shared" si="267"/>
        <v>5.9437707356691423</v>
      </c>
      <c r="I1454" s="225">
        <f t="shared" si="268"/>
        <v>39.429894164330861</v>
      </c>
      <c r="J1454" s="226">
        <f t="shared" si="269"/>
        <v>41.984321851439766</v>
      </c>
      <c r="K1454" s="227">
        <f t="shared" si="264"/>
        <v>75.666140033257946</v>
      </c>
      <c r="L1454" s="226">
        <f t="shared" si="275"/>
        <v>39.429894164330861</v>
      </c>
      <c r="M1454" s="228">
        <f t="shared" si="273"/>
        <v>5.9437707356691423</v>
      </c>
      <c r="N1454" s="229">
        <f t="shared" si="274"/>
        <v>0</v>
      </c>
      <c r="O1454" s="229">
        <f t="shared" si="270"/>
        <v>0</v>
      </c>
      <c r="P1454" s="229">
        <f t="shared" si="271"/>
        <v>0</v>
      </c>
      <c r="Q1454" s="230">
        <f t="shared" si="265"/>
        <v>0</v>
      </c>
      <c r="R1454" s="231">
        <f t="shared" si="266"/>
        <v>75.666140033257946</v>
      </c>
      <c r="S1454" s="3"/>
      <c r="T1454" s="3"/>
      <c r="U1454" s="3"/>
      <c r="V1454" s="3"/>
      <c r="W1454" s="233">
        <f t="shared" si="272"/>
        <v>40523</v>
      </c>
    </row>
    <row r="1455" spans="1:23" s="234" customFormat="1" x14ac:dyDescent="0.25">
      <c r="A1455" s="3"/>
      <c r="B1455" s="218">
        <f>+Datos!B1446</f>
        <v>2010</v>
      </c>
      <c r="C1455" s="219">
        <f>+Datos!C1446</f>
        <v>12</v>
      </c>
      <c r="D1455" s="220">
        <f>+Datos!D1446</f>
        <v>12</v>
      </c>
      <c r="E1455" s="221">
        <f>+Datos!E1446</f>
        <v>1.2871961599999999</v>
      </c>
      <c r="F1455" s="222">
        <f>+Datos!F1447</f>
        <v>5.9239612617220825</v>
      </c>
      <c r="G1455" s="223">
        <f>+Datos!G1446</f>
        <v>1</v>
      </c>
      <c r="H1455" s="224">
        <f t="shared" si="267"/>
        <v>5.9239612617220825</v>
      </c>
      <c r="I1455" s="225">
        <f t="shared" si="268"/>
        <v>-4.6367651017220828</v>
      </c>
      <c r="J1455" s="226">
        <f t="shared" si="269"/>
        <v>40.952382386146006</v>
      </c>
      <c r="K1455" s="227">
        <f t="shared" si="264"/>
        <v>74.634200567964186</v>
      </c>
      <c r="L1455" s="226">
        <f t="shared" si="275"/>
        <v>-1.0319394652937603</v>
      </c>
      <c r="M1455" s="228">
        <f t="shared" si="273"/>
        <v>2.3191356252937601</v>
      </c>
      <c r="N1455" s="229">
        <f t="shared" si="274"/>
        <v>3.6048256364283224</v>
      </c>
      <c r="O1455" s="229">
        <f t="shared" si="270"/>
        <v>0</v>
      </c>
      <c r="P1455" s="229">
        <f t="shared" si="271"/>
        <v>-3.6048256364283224</v>
      </c>
      <c r="Q1455" s="230">
        <f t="shared" si="265"/>
        <v>0</v>
      </c>
      <c r="R1455" s="231">
        <f t="shared" si="266"/>
        <v>74.634200567964186</v>
      </c>
      <c r="S1455" s="3"/>
      <c r="T1455" s="3"/>
      <c r="U1455" s="3"/>
      <c r="V1455" s="3"/>
      <c r="W1455" s="233">
        <f t="shared" si="272"/>
        <v>40524</v>
      </c>
    </row>
    <row r="1456" spans="1:23" s="234" customFormat="1" x14ac:dyDescent="0.25">
      <c r="A1456" s="3"/>
      <c r="B1456" s="218">
        <f>+Datos!B1447</f>
        <v>2010</v>
      </c>
      <c r="C1456" s="219">
        <f>+Datos!C1447</f>
        <v>12</v>
      </c>
      <c r="D1456" s="220">
        <f>+Datos!D1447</f>
        <v>13</v>
      </c>
      <c r="E1456" s="221">
        <f>+Datos!E1447</f>
        <v>0</v>
      </c>
      <c r="F1456" s="222">
        <f>+Datos!F1448</f>
        <v>5.9028091952185253</v>
      </c>
      <c r="G1456" s="223">
        <f>+Datos!G1447</f>
        <v>1</v>
      </c>
      <c r="H1456" s="224">
        <f t="shared" si="267"/>
        <v>5.9028091952185253</v>
      </c>
      <c r="I1456" s="225">
        <f t="shared" si="268"/>
        <v>-5.9028091952185253</v>
      </c>
      <c r="J1456" s="226">
        <f t="shared" si="269"/>
        <v>39.67529290775613</v>
      </c>
      <c r="K1456" s="227">
        <f t="shared" si="264"/>
        <v>73.357111089574317</v>
      </c>
      <c r="L1456" s="226">
        <f t="shared" si="275"/>
        <v>-1.2770894783898683</v>
      </c>
      <c r="M1456" s="228">
        <f t="shared" si="273"/>
        <v>1.2770894783898683</v>
      </c>
      <c r="N1456" s="229">
        <f t="shared" si="274"/>
        <v>4.625719716828657</v>
      </c>
      <c r="O1456" s="229">
        <f t="shared" si="270"/>
        <v>0</v>
      </c>
      <c r="P1456" s="229">
        <f t="shared" si="271"/>
        <v>-4.625719716828657</v>
      </c>
      <c r="Q1456" s="230">
        <f t="shared" si="265"/>
        <v>0</v>
      </c>
      <c r="R1456" s="231">
        <f t="shared" si="266"/>
        <v>73.357111089574317</v>
      </c>
      <c r="S1456" s="3"/>
      <c r="T1456" s="3"/>
      <c r="U1456" s="3"/>
      <c r="V1456" s="3"/>
      <c r="W1456" s="233">
        <f t="shared" si="272"/>
        <v>40525</v>
      </c>
    </row>
    <row r="1457" spans="1:23" s="234" customFormat="1" x14ac:dyDescent="0.25">
      <c r="A1457" s="3"/>
      <c r="B1457" s="218">
        <f>+Datos!B1448</f>
        <v>2010</v>
      </c>
      <c r="C1457" s="219">
        <f>+Datos!C1448</f>
        <v>12</v>
      </c>
      <c r="D1457" s="220">
        <f>+Datos!D1448</f>
        <v>14</v>
      </c>
      <c r="E1457" s="221">
        <f>+Datos!E1448</f>
        <v>0</v>
      </c>
      <c r="F1457" s="222">
        <f>+Datos!F1449</f>
        <v>5.8802936704828621</v>
      </c>
      <c r="G1457" s="223">
        <f>+Datos!G1448</f>
        <v>1</v>
      </c>
      <c r="H1457" s="224">
        <f t="shared" si="267"/>
        <v>5.8802936704828621</v>
      </c>
      <c r="I1457" s="225">
        <f t="shared" si="268"/>
        <v>-5.8802936704828621</v>
      </c>
      <c r="J1457" s="226">
        <f t="shared" si="269"/>
        <v>38.442674439752736</v>
      </c>
      <c r="K1457" s="227">
        <f t="shared" si="264"/>
        <v>72.124492621570909</v>
      </c>
      <c r="L1457" s="226">
        <f t="shared" si="275"/>
        <v>-1.2326184680034089</v>
      </c>
      <c r="M1457" s="228">
        <f t="shared" si="273"/>
        <v>1.2326184680034089</v>
      </c>
      <c r="N1457" s="229">
        <f t="shared" si="274"/>
        <v>4.6476752024794532</v>
      </c>
      <c r="O1457" s="229">
        <f t="shared" si="270"/>
        <v>0</v>
      </c>
      <c r="P1457" s="229">
        <f t="shared" si="271"/>
        <v>-4.6476752024794532</v>
      </c>
      <c r="Q1457" s="230">
        <f t="shared" si="265"/>
        <v>0</v>
      </c>
      <c r="R1457" s="231">
        <f t="shared" si="266"/>
        <v>72.124492621570909</v>
      </c>
      <c r="S1457" s="3"/>
      <c r="T1457" s="3"/>
      <c r="U1457" s="3"/>
      <c r="V1457" s="3"/>
      <c r="W1457" s="233">
        <f t="shared" si="272"/>
        <v>40526</v>
      </c>
    </row>
    <row r="1458" spans="1:23" s="234" customFormat="1" x14ac:dyDescent="0.25">
      <c r="A1458" s="3"/>
      <c r="B1458" s="218">
        <f>+Datos!B1449</f>
        <v>2010</v>
      </c>
      <c r="C1458" s="219">
        <f>+Datos!C1449</f>
        <v>12</v>
      </c>
      <c r="D1458" s="220">
        <f>+Datos!D1449</f>
        <v>15</v>
      </c>
      <c r="E1458" s="221">
        <f>+Datos!E1449</f>
        <v>0</v>
      </c>
      <c r="F1458" s="222">
        <f>+Datos!F1450</f>
        <v>5.856393704229883</v>
      </c>
      <c r="G1458" s="223">
        <f>+Datos!G1449</f>
        <v>1</v>
      </c>
      <c r="H1458" s="224">
        <f t="shared" si="267"/>
        <v>5.856393704229883</v>
      </c>
      <c r="I1458" s="225">
        <f t="shared" si="268"/>
        <v>-5.856393704229883</v>
      </c>
      <c r="J1458" s="226">
        <f t="shared" si="269"/>
        <v>37.253128880829877</v>
      </c>
      <c r="K1458" s="227">
        <f t="shared" si="264"/>
        <v>70.934947062648064</v>
      </c>
      <c r="L1458" s="226">
        <f t="shared" si="275"/>
        <v>-1.1895455589228447</v>
      </c>
      <c r="M1458" s="228">
        <f t="shared" si="273"/>
        <v>1.1895455589228447</v>
      </c>
      <c r="N1458" s="229">
        <f t="shared" si="274"/>
        <v>4.6668481453070383</v>
      </c>
      <c r="O1458" s="229">
        <f t="shared" si="270"/>
        <v>0</v>
      </c>
      <c r="P1458" s="229">
        <f t="shared" si="271"/>
        <v>-4.6668481453070383</v>
      </c>
      <c r="Q1458" s="230">
        <f t="shared" si="265"/>
        <v>0</v>
      </c>
      <c r="R1458" s="231">
        <f t="shared" si="266"/>
        <v>70.934947062648064</v>
      </c>
      <c r="S1458" s="3"/>
      <c r="T1458" s="3"/>
      <c r="U1458" s="3"/>
      <c r="V1458" s="3"/>
      <c r="W1458" s="233">
        <f t="shared" si="272"/>
        <v>40527</v>
      </c>
    </row>
    <row r="1459" spans="1:23" s="234" customFormat="1" x14ac:dyDescent="0.25">
      <c r="A1459" s="3"/>
      <c r="B1459" s="218">
        <f>+Datos!B1450</f>
        <v>2010</v>
      </c>
      <c r="C1459" s="219">
        <f>+Datos!C1450</f>
        <v>12</v>
      </c>
      <c r="D1459" s="220">
        <f>+Datos!D1450</f>
        <v>16</v>
      </c>
      <c r="E1459" s="221">
        <f>+Datos!E1450</f>
        <v>0</v>
      </c>
      <c r="F1459" s="222">
        <f>+Datos!F1451</f>
        <v>5.8310881955647451</v>
      </c>
      <c r="G1459" s="223">
        <f>+Datos!G1450</f>
        <v>1</v>
      </c>
      <c r="H1459" s="224">
        <f t="shared" si="267"/>
        <v>5.8310881955647451</v>
      </c>
      <c r="I1459" s="225">
        <f t="shared" si="268"/>
        <v>-5.8310881955647451</v>
      </c>
      <c r="J1459" s="226">
        <f t="shared" si="269"/>
        <v>36.105295304008955</v>
      </c>
      <c r="K1459" s="227">
        <f t="shared" si="264"/>
        <v>69.787113485827135</v>
      </c>
      <c r="L1459" s="226">
        <f t="shared" si="275"/>
        <v>-1.1478335768209291</v>
      </c>
      <c r="M1459" s="228">
        <f t="shared" si="273"/>
        <v>1.1478335768209291</v>
      </c>
      <c r="N1459" s="229">
        <f t="shared" si="274"/>
        <v>4.683254618743816</v>
      </c>
      <c r="O1459" s="229">
        <f t="shared" si="270"/>
        <v>0</v>
      </c>
      <c r="P1459" s="229">
        <f t="shared" si="271"/>
        <v>-4.683254618743816</v>
      </c>
      <c r="Q1459" s="230">
        <f t="shared" si="265"/>
        <v>0</v>
      </c>
      <c r="R1459" s="231">
        <f t="shared" si="266"/>
        <v>69.787113485827135</v>
      </c>
      <c r="S1459" s="3"/>
      <c r="T1459" s="3"/>
      <c r="U1459" s="3"/>
      <c r="V1459" s="3"/>
      <c r="W1459" s="233">
        <f t="shared" si="272"/>
        <v>40528</v>
      </c>
    </row>
    <row r="1460" spans="1:23" s="234" customFormat="1" x14ac:dyDescent="0.25">
      <c r="A1460" s="3"/>
      <c r="B1460" s="218">
        <f>+Datos!B1451</f>
        <v>2010</v>
      </c>
      <c r="C1460" s="219">
        <f>+Datos!C1451</f>
        <v>12</v>
      </c>
      <c r="D1460" s="220">
        <f>+Datos!D1451</f>
        <v>17</v>
      </c>
      <c r="E1460" s="221">
        <f>+Datos!E1451</f>
        <v>0</v>
      </c>
      <c r="F1460" s="222">
        <f>+Datos!F1452</f>
        <v>5.804355925983006</v>
      </c>
      <c r="G1460" s="223">
        <f>+Datos!G1451</f>
        <v>1</v>
      </c>
      <c r="H1460" s="224">
        <f t="shared" si="267"/>
        <v>5.804355925983006</v>
      </c>
      <c r="I1460" s="225">
        <f t="shared" si="268"/>
        <v>-5.804355925983006</v>
      </c>
      <c r="J1460" s="226">
        <f t="shared" si="269"/>
        <v>34.997849479141685</v>
      </c>
      <c r="K1460" s="227">
        <f t="shared" si="264"/>
        <v>68.679667660959865</v>
      </c>
      <c r="L1460" s="226">
        <f t="shared" si="275"/>
        <v>-1.1074458248672698</v>
      </c>
      <c r="M1460" s="228">
        <f t="shared" si="273"/>
        <v>1.1074458248672698</v>
      </c>
      <c r="N1460" s="229">
        <f t="shared" si="274"/>
        <v>4.6969101011157361</v>
      </c>
      <c r="O1460" s="229">
        <f t="shared" si="270"/>
        <v>0</v>
      </c>
      <c r="P1460" s="229">
        <f t="shared" si="271"/>
        <v>-4.6969101011157361</v>
      </c>
      <c r="Q1460" s="230">
        <f t="shared" si="265"/>
        <v>0</v>
      </c>
      <c r="R1460" s="231">
        <f t="shared" si="266"/>
        <v>68.679667660959865</v>
      </c>
      <c r="S1460" s="3"/>
      <c r="T1460" s="3"/>
      <c r="U1460" s="3"/>
      <c r="V1460" s="3"/>
      <c r="W1460" s="233">
        <f t="shared" si="272"/>
        <v>40529</v>
      </c>
    </row>
    <row r="1461" spans="1:23" s="234" customFormat="1" x14ac:dyDescent="0.25">
      <c r="A1461" s="3"/>
      <c r="B1461" s="218">
        <f>+Datos!B1452</f>
        <v>2010</v>
      </c>
      <c r="C1461" s="219">
        <f>+Datos!C1452</f>
        <v>12</v>
      </c>
      <c r="D1461" s="220">
        <f>+Datos!D1452</f>
        <v>18</v>
      </c>
      <c r="E1461" s="221">
        <f>+Datos!E1452</f>
        <v>0</v>
      </c>
      <c r="F1461" s="222">
        <f>+Datos!F1453</f>
        <v>5.7761755593705351</v>
      </c>
      <c r="G1461" s="223">
        <f>+Datos!G1452</f>
        <v>1</v>
      </c>
      <c r="H1461" s="224">
        <f t="shared" si="267"/>
        <v>5.7761755593705351</v>
      </c>
      <c r="I1461" s="225">
        <f t="shared" si="268"/>
        <v>-5.7761755593705351</v>
      </c>
      <c r="J1461" s="226">
        <f t="shared" si="269"/>
        <v>33.929503377380968</v>
      </c>
      <c r="K1461" s="227">
        <f t="shared" si="264"/>
        <v>67.611321559199155</v>
      </c>
      <c r="L1461" s="226">
        <f t="shared" si="275"/>
        <v>-1.0683461017607101</v>
      </c>
      <c r="M1461" s="228">
        <f t="shared" si="273"/>
        <v>1.0683461017607101</v>
      </c>
      <c r="N1461" s="229">
        <f t="shared" si="274"/>
        <v>4.707829457609825</v>
      </c>
      <c r="O1461" s="229">
        <f t="shared" si="270"/>
        <v>0</v>
      </c>
      <c r="P1461" s="229">
        <f t="shared" si="271"/>
        <v>-4.707829457609825</v>
      </c>
      <c r="Q1461" s="230">
        <f t="shared" si="265"/>
        <v>0</v>
      </c>
      <c r="R1461" s="231">
        <f t="shared" si="266"/>
        <v>67.611321559199155</v>
      </c>
      <c r="S1461" s="3"/>
      <c r="T1461" s="3"/>
      <c r="U1461" s="3"/>
      <c r="V1461" s="3"/>
      <c r="W1461" s="233">
        <f t="shared" si="272"/>
        <v>40530</v>
      </c>
    </row>
    <row r="1462" spans="1:23" s="234" customFormat="1" x14ac:dyDescent="0.25">
      <c r="A1462" s="3"/>
      <c r="B1462" s="218">
        <f>+Datos!B1453</f>
        <v>2010</v>
      </c>
      <c r="C1462" s="219">
        <f>+Datos!C1453</f>
        <v>12</v>
      </c>
      <c r="D1462" s="220">
        <f>+Datos!D1453</f>
        <v>19</v>
      </c>
      <c r="E1462" s="221">
        <f>+Datos!E1453</f>
        <v>0</v>
      </c>
      <c r="F1462" s="222">
        <f>+Datos!F1454</f>
        <v>5.7465256420036148</v>
      </c>
      <c r="G1462" s="223">
        <f>+Datos!G1453</f>
        <v>1</v>
      </c>
      <c r="H1462" s="224">
        <f t="shared" si="267"/>
        <v>5.7465256420036148</v>
      </c>
      <c r="I1462" s="225">
        <f t="shared" si="268"/>
        <v>-5.7465256420036148</v>
      </c>
      <c r="J1462" s="226">
        <f t="shared" si="269"/>
        <v>32.8990046592928</v>
      </c>
      <c r="K1462" s="227">
        <f t="shared" si="264"/>
        <v>66.580822841110972</v>
      </c>
      <c r="L1462" s="226">
        <f t="shared" si="275"/>
        <v>-1.0304987180881824</v>
      </c>
      <c r="M1462" s="228">
        <f t="shared" si="273"/>
        <v>1.0304987180881824</v>
      </c>
      <c r="N1462" s="229">
        <f t="shared" si="274"/>
        <v>4.7160269239154324</v>
      </c>
      <c r="O1462" s="229">
        <f t="shared" si="270"/>
        <v>0</v>
      </c>
      <c r="P1462" s="229">
        <f t="shared" si="271"/>
        <v>-4.7160269239154324</v>
      </c>
      <c r="Q1462" s="230">
        <f t="shared" si="265"/>
        <v>0</v>
      </c>
      <c r="R1462" s="231">
        <f t="shared" si="266"/>
        <v>66.580822841110972</v>
      </c>
      <c r="S1462" s="3"/>
      <c r="T1462" s="3"/>
      <c r="U1462" s="3"/>
      <c r="V1462" s="3"/>
      <c r="W1462" s="233">
        <f t="shared" si="272"/>
        <v>40531</v>
      </c>
    </row>
    <row r="1463" spans="1:23" s="234" customFormat="1" x14ac:dyDescent="0.25">
      <c r="A1463" s="3"/>
      <c r="B1463" s="218">
        <f>+Datos!B1454</f>
        <v>2010</v>
      </c>
      <c r="C1463" s="219">
        <f>+Datos!C1454</f>
        <v>12</v>
      </c>
      <c r="D1463" s="220">
        <f>+Datos!D1454</f>
        <v>20</v>
      </c>
      <c r="E1463" s="221">
        <f>+Datos!E1454</f>
        <v>3.8213634500000002</v>
      </c>
      <c r="F1463" s="222">
        <f>+Datos!F1455</f>
        <v>5.7153846025488235</v>
      </c>
      <c r="G1463" s="223">
        <f>+Datos!G1454</f>
        <v>1</v>
      </c>
      <c r="H1463" s="224">
        <f t="shared" si="267"/>
        <v>5.7153846025488235</v>
      </c>
      <c r="I1463" s="225">
        <f t="shared" si="268"/>
        <v>-1.8940211525488233</v>
      </c>
      <c r="J1463" s="226">
        <f t="shared" si="269"/>
        <v>32.566263288345979</v>
      </c>
      <c r="K1463" s="227">
        <f t="shared" si="264"/>
        <v>66.248081470164152</v>
      </c>
      <c r="L1463" s="226">
        <f t="shared" si="275"/>
        <v>-0.33274137094682033</v>
      </c>
      <c r="M1463" s="228">
        <f t="shared" si="273"/>
        <v>4.1541048209468201</v>
      </c>
      <c r="N1463" s="229">
        <f t="shared" si="274"/>
        <v>1.5612797816020034</v>
      </c>
      <c r="O1463" s="229">
        <f t="shared" si="270"/>
        <v>0</v>
      </c>
      <c r="P1463" s="229">
        <f t="shared" si="271"/>
        <v>-1.5612797816020034</v>
      </c>
      <c r="Q1463" s="230">
        <f t="shared" si="265"/>
        <v>0</v>
      </c>
      <c r="R1463" s="231">
        <f t="shared" si="266"/>
        <v>66.248081470164152</v>
      </c>
      <c r="S1463" s="3"/>
      <c r="T1463" s="3"/>
      <c r="U1463" s="3"/>
      <c r="V1463" s="3"/>
      <c r="W1463" s="233">
        <f t="shared" si="272"/>
        <v>40532</v>
      </c>
    </row>
    <row r="1464" spans="1:23" s="234" customFormat="1" x14ac:dyDescent="0.25">
      <c r="A1464" s="3"/>
      <c r="B1464" s="218">
        <f>+Datos!B1455</f>
        <v>2010</v>
      </c>
      <c r="C1464" s="219">
        <f>+Datos!C1455</f>
        <v>12</v>
      </c>
      <c r="D1464" s="220">
        <f>+Datos!D1455</f>
        <v>21</v>
      </c>
      <c r="E1464" s="221">
        <f>+Datos!E1455</f>
        <v>0</v>
      </c>
      <c r="F1464" s="222">
        <f>+Datos!F1456</f>
        <v>5.6827307520632537</v>
      </c>
      <c r="G1464" s="223">
        <f>+Datos!G1455</f>
        <v>1</v>
      </c>
      <c r="H1464" s="224">
        <f t="shared" si="267"/>
        <v>5.6827307520632537</v>
      </c>
      <c r="I1464" s="225">
        <f t="shared" si="268"/>
        <v>-5.6827307520632537</v>
      </c>
      <c r="J1464" s="226">
        <f t="shared" si="269"/>
        <v>31.587982366966418</v>
      </c>
      <c r="K1464" s="227">
        <f t="shared" si="264"/>
        <v>65.269800548784602</v>
      </c>
      <c r="L1464" s="226">
        <f t="shared" si="275"/>
        <v>-0.97828092137955025</v>
      </c>
      <c r="M1464" s="228">
        <f t="shared" si="273"/>
        <v>0.97828092137955025</v>
      </c>
      <c r="N1464" s="229">
        <f t="shared" si="274"/>
        <v>4.7044498306837035</v>
      </c>
      <c r="O1464" s="229">
        <f t="shared" si="270"/>
        <v>0</v>
      </c>
      <c r="P1464" s="229">
        <f t="shared" si="271"/>
        <v>-4.7044498306837035</v>
      </c>
      <c r="Q1464" s="230">
        <f t="shared" si="265"/>
        <v>0</v>
      </c>
      <c r="R1464" s="231">
        <f t="shared" si="266"/>
        <v>65.269800548784602</v>
      </c>
      <c r="S1464" s="3"/>
      <c r="T1464" s="3"/>
      <c r="U1464" s="3"/>
      <c r="V1464" s="3"/>
      <c r="W1464" s="233">
        <f t="shared" si="272"/>
        <v>40533</v>
      </c>
    </row>
    <row r="1465" spans="1:23" s="234" customFormat="1" x14ac:dyDescent="0.25">
      <c r="A1465" s="3"/>
      <c r="B1465" s="218">
        <f>+Datos!B1456</f>
        <v>2010</v>
      </c>
      <c r="C1465" s="219">
        <f>+Datos!C1456</f>
        <v>12</v>
      </c>
      <c r="D1465" s="220">
        <f>+Datos!D1456</f>
        <v>22</v>
      </c>
      <c r="E1465" s="221">
        <f>+Datos!E1456</f>
        <v>14.078707700000001</v>
      </c>
      <c r="F1465" s="222">
        <f>+Datos!F1457</f>
        <v>5.6485422839941677</v>
      </c>
      <c r="G1465" s="223">
        <f>+Datos!G1456</f>
        <v>1</v>
      </c>
      <c r="H1465" s="224">
        <f t="shared" si="267"/>
        <v>5.6485422839941677</v>
      </c>
      <c r="I1465" s="225">
        <f t="shared" si="268"/>
        <v>8.430165416005833</v>
      </c>
      <c r="J1465" s="226">
        <f t="shared" si="269"/>
        <v>40.01814778297225</v>
      </c>
      <c r="K1465" s="227">
        <f t="shared" si="264"/>
        <v>73.699965964790437</v>
      </c>
      <c r="L1465" s="226">
        <f t="shared" si="275"/>
        <v>8.4301654160058348</v>
      </c>
      <c r="M1465" s="228">
        <f t="shared" si="273"/>
        <v>5.6485422839941677</v>
      </c>
      <c r="N1465" s="229">
        <f t="shared" si="274"/>
        <v>0</v>
      </c>
      <c r="O1465" s="229">
        <f t="shared" si="270"/>
        <v>0</v>
      </c>
      <c r="P1465" s="229">
        <f t="shared" si="271"/>
        <v>0</v>
      </c>
      <c r="Q1465" s="230">
        <f t="shared" si="265"/>
        <v>0</v>
      </c>
      <c r="R1465" s="231">
        <f t="shared" si="266"/>
        <v>73.699965964790437</v>
      </c>
      <c r="S1465" s="3"/>
      <c r="T1465" s="3"/>
      <c r="U1465" s="3"/>
      <c r="V1465" s="3"/>
      <c r="W1465" s="233">
        <f t="shared" si="272"/>
        <v>40534</v>
      </c>
    </row>
    <row r="1466" spans="1:23" s="234" customFormat="1" x14ac:dyDescent="0.25">
      <c r="A1466" s="3"/>
      <c r="B1466" s="218">
        <f>+Datos!B1457</f>
        <v>2010</v>
      </c>
      <c r="C1466" s="219">
        <f>+Datos!C1457</f>
        <v>12</v>
      </c>
      <c r="D1466" s="220">
        <f>+Datos!D1457</f>
        <v>23</v>
      </c>
      <c r="E1466" s="221">
        <f>+Datos!E1457</f>
        <v>0</v>
      </c>
      <c r="F1466" s="222">
        <f>+Datos!F1458</f>
        <v>5.6127972741793686</v>
      </c>
      <c r="G1466" s="223">
        <f>+Datos!G1457</f>
        <v>1</v>
      </c>
      <c r="H1466" s="224">
        <f t="shared" si="267"/>
        <v>5.6127972741793686</v>
      </c>
      <c r="I1466" s="225">
        <f t="shared" si="268"/>
        <v>-5.6127972741793686</v>
      </c>
      <c r="J1466" s="226">
        <f t="shared" si="269"/>
        <v>38.830586560967916</v>
      </c>
      <c r="K1466" s="227">
        <f t="shared" si="264"/>
        <v>72.512404742786089</v>
      </c>
      <c r="L1466" s="226">
        <f t="shared" si="275"/>
        <v>-1.1875612220043479</v>
      </c>
      <c r="M1466" s="228">
        <f t="shared" si="273"/>
        <v>1.1875612220043479</v>
      </c>
      <c r="N1466" s="229">
        <f t="shared" si="274"/>
        <v>4.4252360521750207</v>
      </c>
      <c r="O1466" s="229">
        <f t="shared" si="270"/>
        <v>0</v>
      </c>
      <c r="P1466" s="229">
        <f t="shared" si="271"/>
        <v>-4.4252360521750207</v>
      </c>
      <c r="Q1466" s="230">
        <f t="shared" si="265"/>
        <v>0</v>
      </c>
      <c r="R1466" s="231">
        <f t="shared" si="266"/>
        <v>72.512404742786089</v>
      </c>
      <c r="S1466" s="3"/>
      <c r="T1466" s="3"/>
      <c r="U1466" s="3"/>
      <c r="V1466" s="3"/>
      <c r="W1466" s="233">
        <f t="shared" si="272"/>
        <v>40535</v>
      </c>
    </row>
    <row r="1467" spans="1:23" s="234" customFormat="1" x14ac:dyDescent="0.25">
      <c r="A1467" s="3"/>
      <c r="B1467" s="218">
        <f>+Datos!B1458</f>
        <v>2010</v>
      </c>
      <c r="C1467" s="219">
        <f>+Datos!C1458</f>
        <v>12</v>
      </c>
      <c r="D1467" s="220">
        <f>+Datos!D1458</f>
        <v>24</v>
      </c>
      <c r="E1467" s="221">
        <f>+Datos!E1458</f>
        <v>24.6176262</v>
      </c>
      <c r="F1467" s="222">
        <f>+Datos!F1459</f>
        <v>5.5754736808469412</v>
      </c>
      <c r="G1467" s="223">
        <f>+Datos!G1458</f>
        <v>1</v>
      </c>
      <c r="H1467" s="224">
        <f t="shared" si="267"/>
        <v>5.5754736808469412</v>
      </c>
      <c r="I1467" s="225">
        <f t="shared" si="268"/>
        <v>19.04215251915306</v>
      </c>
      <c r="J1467" s="226">
        <f t="shared" si="269"/>
        <v>57.872739080120979</v>
      </c>
      <c r="K1467" s="227">
        <f t="shared" si="264"/>
        <v>91.554557261939152</v>
      </c>
      <c r="L1467" s="226">
        <f t="shared" si="275"/>
        <v>19.042152519153063</v>
      </c>
      <c r="M1467" s="228">
        <f t="shared" si="273"/>
        <v>5.5754736808469412</v>
      </c>
      <c r="N1467" s="229">
        <f t="shared" si="274"/>
        <v>0</v>
      </c>
      <c r="O1467" s="229">
        <f t="shared" si="270"/>
        <v>0</v>
      </c>
      <c r="P1467" s="229">
        <f t="shared" si="271"/>
        <v>0</v>
      </c>
      <c r="Q1467" s="230">
        <f t="shared" si="265"/>
        <v>0</v>
      </c>
      <c r="R1467" s="231">
        <f t="shared" si="266"/>
        <v>91.554557261939152</v>
      </c>
      <c r="S1467" s="3"/>
      <c r="T1467" s="3"/>
      <c r="U1467" s="3"/>
      <c r="V1467" s="3"/>
      <c r="W1467" s="233">
        <f t="shared" si="272"/>
        <v>40536</v>
      </c>
    </row>
    <row r="1468" spans="1:23" s="234" customFormat="1" x14ac:dyDescent="0.25">
      <c r="A1468" s="3"/>
      <c r="B1468" s="218">
        <f>+Datos!B1459</f>
        <v>2010</v>
      </c>
      <c r="C1468" s="219">
        <f>+Datos!C1459</f>
        <v>12</v>
      </c>
      <c r="D1468" s="220">
        <f>+Datos!D1459</f>
        <v>25</v>
      </c>
      <c r="E1468" s="221">
        <f>+Datos!E1459</f>
        <v>0</v>
      </c>
      <c r="F1468" s="222">
        <f>+Datos!F1460</f>
        <v>5.5365493446153566</v>
      </c>
      <c r="G1468" s="223">
        <f>+Datos!G1459</f>
        <v>1</v>
      </c>
      <c r="H1468" s="224">
        <f t="shared" si="267"/>
        <v>5.5365493446153566</v>
      </c>
      <c r="I1468" s="225">
        <f t="shared" si="268"/>
        <v>-5.5365493446153566</v>
      </c>
      <c r="J1468" s="226">
        <f t="shared" si="269"/>
        <v>56.178318172526708</v>
      </c>
      <c r="K1468" s="227">
        <f t="shared" si="264"/>
        <v>89.860136354344888</v>
      </c>
      <c r="L1468" s="226">
        <f t="shared" si="275"/>
        <v>-1.6944209075942638</v>
      </c>
      <c r="M1468" s="228">
        <f t="shared" si="273"/>
        <v>1.6944209075942638</v>
      </c>
      <c r="N1468" s="229">
        <f t="shared" si="274"/>
        <v>3.8421284370210929</v>
      </c>
      <c r="O1468" s="229">
        <f t="shared" si="270"/>
        <v>0</v>
      </c>
      <c r="P1468" s="229">
        <f t="shared" si="271"/>
        <v>-3.8421284370210929</v>
      </c>
      <c r="Q1468" s="230">
        <f t="shared" si="265"/>
        <v>0</v>
      </c>
      <c r="R1468" s="231">
        <f t="shared" si="266"/>
        <v>89.860136354344888</v>
      </c>
      <c r="S1468" s="3"/>
      <c r="T1468" s="3"/>
      <c r="U1468" s="3"/>
      <c r="V1468" s="3"/>
      <c r="W1468" s="233">
        <f t="shared" si="272"/>
        <v>40537</v>
      </c>
    </row>
    <row r="1469" spans="1:23" s="234" customFormat="1" x14ac:dyDescent="0.25">
      <c r="A1469" s="3"/>
      <c r="B1469" s="218">
        <f>+Datos!B1460</f>
        <v>2010</v>
      </c>
      <c r="C1469" s="219">
        <f>+Datos!C1460</f>
        <v>12</v>
      </c>
      <c r="D1469" s="220">
        <f>+Datos!D1460</f>
        <v>26</v>
      </c>
      <c r="E1469" s="221">
        <f>+Datos!E1460</f>
        <v>0</v>
      </c>
      <c r="F1469" s="222">
        <f>+Datos!F1461</f>
        <v>5.4960019884934548</v>
      </c>
      <c r="G1469" s="223">
        <f>+Datos!G1460</f>
        <v>1</v>
      </c>
      <c r="H1469" s="224">
        <f t="shared" si="267"/>
        <v>5.4960019884934548</v>
      </c>
      <c r="I1469" s="225">
        <f t="shared" si="268"/>
        <v>-5.4960019884934548</v>
      </c>
      <c r="J1469" s="226">
        <f t="shared" si="269"/>
        <v>54.545376294867658</v>
      </c>
      <c r="K1469" s="227">
        <f t="shared" si="264"/>
        <v>88.227194476685838</v>
      </c>
      <c r="L1469" s="226">
        <f t="shared" si="275"/>
        <v>-1.6329418776590501</v>
      </c>
      <c r="M1469" s="228">
        <f t="shared" si="273"/>
        <v>1.6329418776590501</v>
      </c>
      <c r="N1469" s="229">
        <f t="shared" si="274"/>
        <v>3.8630601108344047</v>
      </c>
      <c r="O1469" s="229">
        <f t="shared" si="270"/>
        <v>0</v>
      </c>
      <c r="P1469" s="229">
        <f t="shared" si="271"/>
        <v>-3.8630601108344047</v>
      </c>
      <c r="Q1469" s="230">
        <f t="shared" si="265"/>
        <v>0</v>
      </c>
      <c r="R1469" s="231">
        <f t="shared" si="266"/>
        <v>88.227194476685838</v>
      </c>
      <c r="S1469" s="3"/>
      <c r="T1469" s="3"/>
      <c r="U1469" s="3"/>
      <c r="V1469" s="3"/>
      <c r="W1469" s="233">
        <f t="shared" si="272"/>
        <v>40538</v>
      </c>
    </row>
    <row r="1470" spans="1:23" s="234" customFormat="1" x14ac:dyDescent="0.25">
      <c r="A1470" s="3"/>
      <c r="B1470" s="218">
        <f>+Datos!B1461</f>
        <v>2010</v>
      </c>
      <c r="C1470" s="219">
        <f>+Datos!C1461</f>
        <v>12</v>
      </c>
      <c r="D1470" s="220">
        <f>+Datos!D1461</f>
        <v>27</v>
      </c>
      <c r="E1470" s="221">
        <f>+Datos!E1461</f>
        <v>0</v>
      </c>
      <c r="F1470" s="222">
        <f>+Datos!F1462</f>
        <v>5.4538092178804174</v>
      </c>
      <c r="G1470" s="223">
        <f>+Datos!G1461</f>
        <v>1</v>
      </c>
      <c r="H1470" s="224">
        <f t="shared" si="267"/>
        <v>5.4538092178804174</v>
      </c>
      <c r="I1470" s="225">
        <f t="shared" si="268"/>
        <v>-5.4538092178804174</v>
      </c>
      <c r="J1470" s="226">
        <f t="shared" si="269"/>
        <v>52.971893750324242</v>
      </c>
      <c r="K1470" s="227">
        <f t="shared" si="264"/>
        <v>86.653711932142414</v>
      </c>
      <c r="L1470" s="226">
        <f t="shared" si="275"/>
        <v>-1.573482544543424</v>
      </c>
      <c r="M1470" s="228">
        <f t="shared" si="273"/>
        <v>1.573482544543424</v>
      </c>
      <c r="N1470" s="229">
        <f t="shared" si="274"/>
        <v>3.8803266733369934</v>
      </c>
      <c r="O1470" s="229">
        <f t="shared" si="270"/>
        <v>0</v>
      </c>
      <c r="P1470" s="229">
        <f t="shared" si="271"/>
        <v>-3.8803266733369934</v>
      </c>
      <c r="Q1470" s="230">
        <f t="shared" si="265"/>
        <v>0</v>
      </c>
      <c r="R1470" s="231">
        <f t="shared" si="266"/>
        <v>86.653711932142414</v>
      </c>
      <c r="S1470" s="3"/>
      <c r="T1470" s="3"/>
      <c r="U1470" s="3"/>
      <c r="V1470" s="3"/>
      <c r="W1470" s="233">
        <f t="shared" si="272"/>
        <v>40539</v>
      </c>
    </row>
    <row r="1471" spans="1:23" s="234" customFormat="1" x14ac:dyDescent="0.25">
      <c r="A1471" s="3"/>
      <c r="B1471" s="218">
        <f>+Datos!B1462</f>
        <v>2010</v>
      </c>
      <c r="C1471" s="219">
        <f>+Datos!C1462</f>
        <v>12</v>
      </c>
      <c r="D1471" s="220">
        <f>+Datos!D1462</f>
        <v>28</v>
      </c>
      <c r="E1471" s="221">
        <f>+Datos!E1462</f>
        <v>20.3537903</v>
      </c>
      <c r="F1471" s="222">
        <f>+Datos!F1463</f>
        <v>5.40994852056585</v>
      </c>
      <c r="G1471" s="223">
        <f>+Datos!G1462</f>
        <v>1</v>
      </c>
      <c r="H1471" s="224">
        <f t="shared" si="267"/>
        <v>5.40994852056585</v>
      </c>
      <c r="I1471" s="225">
        <f t="shared" si="268"/>
        <v>14.94384177943415</v>
      </c>
      <c r="J1471" s="226">
        <f t="shared" si="269"/>
        <v>67.915735529758393</v>
      </c>
      <c r="K1471" s="227">
        <f t="shared" si="264"/>
        <v>101.59755371157658</v>
      </c>
      <c r="L1471" s="226">
        <f t="shared" si="275"/>
        <v>14.943841779434166</v>
      </c>
      <c r="M1471" s="228">
        <f t="shared" si="273"/>
        <v>5.40994852056585</v>
      </c>
      <c r="N1471" s="229">
        <f t="shared" si="274"/>
        <v>0</v>
      </c>
      <c r="O1471" s="229">
        <f t="shared" si="270"/>
        <v>0</v>
      </c>
      <c r="P1471" s="229">
        <f t="shared" si="271"/>
        <v>0</v>
      </c>
      <c r="Q1471" s="230">
        <f t="shared" si="265"/>
        <v>0</v>
      </c>
      <c r="R1471" s="231">
        <f t="shared" si="266"/>
        <v>101.59755371157658</v>
      </c>
      <c r="S1471" s="3"/>
      <c r="T1471" s="3"/>
      <c r="U1471" s="3"/>
      <c r="V1471" s="3"/>
      <c r="W1471" s="233">
        <f t="shared" si="272"/>
        <v>40540</v>
      </c>
    </row>
    <row r="1472" spans="1:23" s="234" customFormat="1" x14ac:dyDescent="0.25">
      <c r="A1472" s="3"/>
      <c r="B1472" s="218">
        <f>+Datos!B1463</f>
        <v>2010</v>
      </c>
      <c r="C1472" s="219">
        <f>+Datos!C1463</f>
        <v>12</v>
      </c>
      <c r="D1472" s="220">
        <f>+Datos!D1463</f>
        <v>29</v>
      </c>
      <c r="E1472" s="221">
        <f>+Datos!E1463</f>
        <v>0</v>
      </c>
      <c r="F1472" s="222">
        <f>+Datos!F1464</f>
        <v>5.3643972667296733</v>
      </c>
      <c r="G1472" s="223">
        <f>+Datos!G1463</f>
        <v>1</v>
      </c>
      <c r="H1472" s="224">
        <f t="shared" si="267"/>
        <v>5.3643972667296733</v>
      </c>
      <c r="I1472" s="225">
        <f t="shared" si="268"/>
        <v>-5.3643972667296733</v>
      </c>
      <c r="J1472" s="226">
        <f t="shared" si="269"/>
        <v>65.988214660278118</v>
      </c>
      <c r="K1472" s="227">
        <f t="shared" si="264"/>
        <v>99.670032842096305</v>
      </c>
      <c r="L1472" s="226">
        <f t="shared" si="275"/>
        <v>-1.9275208694802757</v>
      </c>
      <c r="M1472" s="228">
        <f t="shared" si="273"/>
        <v>1.9275208694802757</v>
      </c>
      <c r="N1472" s="229">
        <f t="shared" si="274"/>
        <v>3.4368763972493976</v>
      </c>
      <c r="O1472" s="229">
        <f t="shared" si="270"/>
        <v>0</v>
      </c>
      <c r="P1472" s="229">
        <f t="shared" si="271"/>
        <v>-3.4368763972493976</v>
      </c>
      <c r="Q1472" s="230">
        <f t="shared" si="265"/>
        <v>0</v>
      </c>
      <c r="R1472" s="231">
        <f t="shared" si="266"/>
        <v>99.670032842096305</v>
      </c>
      <c r="S1472" s="3"/>
      <c r="T1472" s="3"/>
      <c r="U1472" s="3"/>
      <c r="V1472" s="3"/>
      <c r="W1472" s="233">
        <f t="shared" si="272"/>
        <v>40541</v>
      </c>
    </row>
    <row r="1473" spans="1:23" s="234" customFormat="1" x14ac:dyDescent="0.25">
      <c r="A1473" s="3"/>
      <c r="B1473" s="218">
        <f>+Datos!B1464</f>
        <v>2010</v>
      </c>
      <c r="C1473" s="219">
        <f>+Datos!C1464</f>
        <v>12</v>
      </c>
      <c r="D1473" s="220">
        <f>+Datos!D1464</f>
        <v>30</v>
      </c>
      <c r="E1473" s="221">
        <f>+Datos!E1464</f>
        <v>0</v>
      </c>
      <c r="F1473" s="222">
        <f>+Datos!F1465</f>
        <v>5.3643972667296733</v>
      </c>
      <c r="G1473" s="223">
        <f>+Datos!G1464</f>
        <v>1</v>
      </c>
      <c r="H1473" s="224">
        <f t="shared" si="267"/>
        <v>5.3643972667296733</v>
      </c>
      <c r="I1473" s="225">
        <f t="shared" si="268"/>
        <v>-5.3643972667296733</v>
      </c>
      <c r="J1473" s="226">
        <f t="shared" si="269"/>
        <v>64.115398884886886</v>
      </c>
      <c r="K1473" s="227">
        <f t="shared" si="264"/>
        <v>97.797217066705059</v>
      </c>
      <c r="L1473" s="226">
        <f t="shared" si="275"/>
        <v>-1.8728157753912456</v>
      </c>
      <c r="M1473" s="228">
        <f t="shared" si="273"/>
        <v>1.8728157753912456</v>
      </c>
      <c r="N1473" s="229">
        <f t="shared" si="274"/>
        <v>3.4915814913384278</v>
      </c>
      <c r="O1473" s="229">
        <f t="shared" si="270"/>
        <v>0</v>
      </c>
      <c r="P1473" s="229">
        <f t="shared" si="271"/>
        <v>-3.4915814913384278</v>
      </c>
      <c r="Q1473" s="230">
        <f t="shared" si="265"/>
        <v>0</v>
      </c>
      <c r="R1473" s="231">
        <f t="shared" si="266"/>
        <v>97.797217066705059</v>
      </c>
      <c r="S1473" s="3"/>
      <c r="T1473" s="3"/>
      <c r="U1473" s="3"/>
      <c r="V1473" s="3"/>
      <c r="W1473" s="233">
        <f t="shared" si="272"/>
        <v>40542</v>
      </c>
    </row>
    <row r="1474" spans="1:23" s="234" customFormat="1" x14ac:dyDescent="0.25">
      <c r="A1474" s="3"/>
      <c r="B1474" s="218">
        <f>+Datos!B1465</f>
        <v>2010</v>
      </c>
      <c r="C1474" s="219">
        <f>+Datos!C1465</f>
        <v>12</v>
      </c>
      <c r="D1474" s="220">
        <f>+Datos!D1465</f>
        <v>31</v>
      </c>
      <c r="E1474" s="221">
        <f>+Datos!E1465</f>
        <v>3.7022247300000002</v>
      </c>
      <c r="F1474" s="222">
        <f>+Datos!F1465</f>
        <v>5.3643972667296733</v>
      </c>
      <c r="G1474" s="223">
        <f>+Datos!G1465</f>
        <v>1</v>
      </c>
      <c r="H1474" s="224">
        <f t="shared" si="267"/>
        <v>5.3643972667296733</v>
      </c>
      <c r="I1474" s="225">
        <f t="shared" si="268"/>
        <v>-1.6621725367296731</v>
      </c>
      <c r="J1474" s="226">
        <f t="shared" si="269"/>
        <v>63.545959567074121</v>
      </c>
      <c r="K1474" s="227">
        <f t="shared" si="264"/>
        <v>97.227777748892294</v>
      </c>
      <c r="L1474" s="226">
        <f t="shared" si="275"/>
        <v>-0.56943931781276547</v>
      </c>
      <c r="M1474" s="228">
        <f t="shared" si="273"/>
        <v>4.2716640478127657</v>
      </c>
      <c r="N1474" s="229">
        <f t="shared" si="274"/>
        <v>1.0927332189169077</v>
      </c>
      <c r="O1474" s="229">
        <f t="shared" si="270"/>
        <v>0</v>
      </c>
      <c r="P1474" s="229">
        <f t="shared" si="271"/>
        <v>-1.0927332189169077</v>
      </c>
      <c r="Q1474" s="230">
        <f t="shared" si="265"/>
        <v>0</v>
      </c>
      <c r="R1474" s="231">
        <f t="shared" si="266"/>
        <v>97.227777748892294</v>
      </c>
      <c r="S1474" s="3"/>
      <c r="T1474" s="3"/>
      <c r="U1474" s="3"/>
      <c r="V1474" s="3"/>
      <c r="W1474" s="233">
        <f t="shared" si="272"/>
        <v>40543</v>
      </c>
    </row>
    <row r="1475" spans="1:23" s="234" customFormat="1" x14ac:dyDescent="0.25">
      <c r="A1475" s="3"/>
      <c r="B1475" s="218">
        <f>+Datos!B1466</f>
        <v>2011</v>
      </c>
      <c r="C1475" s="219">
        <f>+Datos!C1466</f>
        <v>1</v>
      </c>
      <c r="D1475" s="220">
        <f>+Datos!D1466</f>
        <v>1</v>
      </c>
      <c r="E1475" s="221">
        <f>+Datos!E1466</f>
        <v>0.96616506599999996</v>
      </c>
      <c r="F1475" s="222">
        <f>+Datos!F1466</f>
        <v>6.0554107200174849</v>
      </c>
      <c r="G1475" s="223">
        <f>+Datos!G1466</f>
        <v>1</v>
      </c>
      <c r="H1475" s="224">
        <f t="shared" si="267"/>
        <v>6.0554107200174849</v>
      </c>
      <c r="I1475" s="225">
        <f t="shared" si="268"/>
        <v>-5.0892456540174846</v>
      </c>
      <c r="J1475" s="226">
        <f t="shared" si="269"/>
        <v>61.833705192170456</v>
      </c>
      <c r="K1475" s="227">
        <f t="shared" si="264"/>
        <v>95.515523373988628</v>
      </c>
      <c r="L1475" s="226">
        <f t="shared" si="275"/>
        <v>-1.7122543749036652</v>
      </c>
      <c r="M1475" s="228">
        <f t="shared" si="273"/>
        <v>2.678419440903665</v>
      </c>
      <c r="N1475" s="229">
        <f t="shared" si="274"/>
        <v>3.3769912791138199</v>
      </c>
      <c r="O1475" s="229">
        <f t="shared" si="270"/>
        <v>0</v>
      </c>
      <c r="P1475" s="229">
        <f t="shared" si="271"/>
        <v>-3.3769912791138199</v>
      </c>
      <c r="Q1475" s="230">
        <f t="shared" si="265"/>
        <v>0</v>
      </c>
      <c r="R1475" s="231">
        <f t="shared" si="266"/>
        <v>95.515523373988628</v>
      </c>
      <c r="S1475" s="242">
        <f>SUM(M1475:M1505)</f>
        <v>120.78118433223894</v>
      </c>
      <c r="T1475" s="3"/>
      <c r="U1475" s="3"/>
      <c r="V1475" s="3"/>
      <c r="W1475" s="233">
        <f t="shared" si="272"/>
        <v>40544</v>
      </c>
    </row>
    <row r="1476" spans="1:23" s="234" customFormat="1" x14ac:dyDescent="0.25">
      <c r="A1476" s="3"/>
      <c r="B1476" s="218">
        <f>+Datos!B1467</f>
        <v>2011</v>
      </c>
      <c r="C1476" s="219">
        <f>+Datos!C1467</f>
        <v>1</v>
      </c>
      <c r="D1476" s="220">
        <f>+Datos!D1467</f>
        <v>2</v>
      </c>
      <c r="E1476" s="221">
        <f>+Datos!E1467</f>
        <v>0</v>
      </c>
      <c r="F1476" s="222">
        <f>+Datos!F1467</f>
        <v>6.0653535715409959</v>
      </c>
      <c r="G1476" s="223">
        <f>+Datos!G1467</f>
        <v>1</v>
      </c>
      <c r="H1476" s="224">
        <f t="shared" si="267"/>
        <v>6.0653535715409959</v>
      </c>
      <c r="I1476" s="225">
        <f t="shared" si="268"/>
        <v>-6.0653535715409959</v>
      </c>
      <c r="J1476" s="226">
        <f t="shared" si="269"/>
        <v>59.853198209592179</v>
      </c>
      <c r="K1476" s="227">
        <f t="shared" si="264"/>
        <v>93.535016391410352</v>
      </c>
      <c r="L1476" s="226">
        <f t="shared" si="275"/>
        <v>-1.9805069825782766</v>
      </c>
      <c r="M1476" s="228">
        <f t="shared" si="273"/>
        <v>1.9805069825782766</v>
      </c>
      <c r="N1476" s="229">
        <f t="shared" si="274"/>
        <v>4.0848465889627192</v>
      </c>
      <c r="O1476" s="229">
        <f t="shared" si="270"/>
        <v>0</v>
      </c>
      <c r="P1476" s="229">
        <f t="shared" si="271"/>
        <v>-4.0848465889627192</v>
      </c>
      <c r="Q1476" s="230">
        <f t="shared" si="265"/>
        <v>0</v>
      </c>
      <c r="R1476" s="231">
        <f t="shared" si="266"/>
        <v>93.535016391410352</v>
      </c>
      <c r="S1476" s="3"/>
      <c r="T1476" s="3"/>
      <c r="U1476" s="3"/>
      <c r="V1476" s="3"/>
      <c r="W1476" s="233">
        <f t="shared" si="272"/>
        <v>40545</v>
      </c>
    </row>
    <row r="1477" spans="1:23" s="234" customFormat="1" x14ac:dyDescent="0.25">
      <c r="A1477" s="3"/>
      <c r="B1477" s="218">
        <f>+Datos!B1468</f>
        <v>2011</v>
      </c>
      <c r="C1477" s="219">
        <f>+Datos!C1468</f>
        <v>1</v>
      </c>
      <c r="D1477" s="220">
        <f>+Datos!D1468</f>
        <v>3</v>
      </c>
      <c r="E1477" s="221">
        <f>+Datos!E1468</f>
        <v>16.765804299999999</v>
      </c>
      <c r="F1477" s="222">
        <f>+Datos!F1468</f>
        <v>6.0741329576863645</v>
      </c>
      <c r="G1477" s="223">
        <f>+Datos!G1468</f>
        <v>1</v>
      </c>
      <c r="H1477" s="224">
        <f t="shared" si="267"/>
        <v>6.0741329576863645</v>
      </c>
      <c r="I1477" s="225">
        <f t="shared" si="268"/>
        <v>10.691671342313635</v>
      </c>
      <c r="J1477" s="226">
        <f t="shared" si="269"/>
        <v>70.544869551905819</v>
      </c>
      <c r="K1477" s="227">
        <f t="shared" si="264"/>
        <v>104.22668773372399</v>
      </c>
      <c r="L1477" s="226">
        <f t="shared" si="275"/>
        <v>10.69167134231364</v>
      </c>
      <c r="M1477" s="228">
        <f t="shared" si="273"/>
        <v>6.0741329576863645</v>
      </c>
      <c r="N1477" s="229">
        <f t="shared" si="274"/>
        <v>0</v>
      </c>
      <c r="O1477" s="229">
        <f t="shared" si="270"/>
        <v>0</v>
      </c>
      <c r="P1477" s="229">
        <f t="shared" si="271"/>
        <v>0</v>
      </c>
      <c r="Q1477" s="230">
        <f t="shared" si="265"/>
        <v>0</v>
      </c>
      <c r="R1477" s="231">
        <f t="shared" si="266"/>
        <v>104.22668773372399</v>
      </c>
      <c r="S1477" s="3"/>
      <c r="T1477" s="3"/>
      <c r="U1477" s="3"/>
      <c r="V1477" s="3"/>
      <c r="W1477" s="233">
        <f t="shared" si="272"/>
        <v>40546</v>
      </c>
    </row>
    <row r="1478" spans="1:23" s="234" customFormat="1" x14ac:dyDescent="0.25">
      <c r="A1478" s="3"/>
      <c r="B1478" s="218">
        <f>+Datos!B1469</f>
        <v>2011</v>
      </c>
      <c r="C1478" s="219">
        <f>+Datos!C1469</f>
        <v>1</v>
      </c>
      <c r="D1478" s="220">
        <f>+Datos!D1469</f>
        <v>4</v>
      </c>
      <c r="E1478" s="221">
        <f>+Datos!E1469</f>
        <v>0</v>
      </c>
      <c r="F1478" s="222">
        <f>+Datos!F1469</f>
        <v>6.0817685881011112</v>
      </c>
      <c r="G1478" s="223">
        <f>+Datos!G1469</f>
        <v>1</v>
      </c>
      <c r="H1478" s="224">
        <f t="shared" si="267"/>
        <v>6.0817685881011112</v>
      </c>
      <c r="I1478" s="225">
        <f t="shared" si="268"/>
        <v>-6.0817685881011112</v>
      </c>
      <c r="J1478" s="226">
        <f t="shared" si="269"/>
        <v>68.279331906429221</v>
      </c>
      <c r="K1478" s="227">
        <f t="shared" si="264"/>
        <v>101.96115008824739</v>
      </c>
      <c r="L1478" s="226">
        <f t="shared" si="275"/>
        <v>-2.2655376454765985</v>
      </c>
      <c r="M1478" s="228">
        <f t="shared" si="273"/>
        <v>2.2655376454765985</v>
      </c>
      <c r="N1478" s="229">
        <f t="shared" si="274"/>
        <v>3.8162309426245127</v>
      </c>
      <c r="O1478" s="229">
        <f t="shared" si="270"/>
        <v>0</v>
      </c>
      <c r="P1478" s="229">
        <f t="shared" si="271"/>
        <v>-3.8162309426245127</v>
      </c>
      <c r="Q1478" s="230">
        <f t="shared" si="265"/>
        <v>0</v>
      </c>
      <c r="R1478" s="231">
        <f t="shared" si="266"/>
        <v>101.96115008824739</v>
      </c>
      <c r="S1478" s="3"/>
      <c r="T1478" s="3"/>
      <c r="U1478" s="3"/>
      <c r="V1478" s="3"/>
      <c r="W1478" s="233">
        <f t="shared" si="272"/>
        <v>40547</v>
      </c>
    </row>
    <row r="1479" spans="1:23" s="234" customFormat="1" x14ac:dyDescent="0.25">
      <c r="A1479" s="3"/>
      <c r="B1479" s="218">
        <f>+Datos!B1470</f>
        <v>2011</v>
      </c>
      <c r="C1479" s="219">
        <f>+Datos!C1470</f>
        <v>1</v>
      </c>
      <c r="D1479" s="220">
        <f>+Datos!D1470</f>
        <v>5</v>
      </c>
      <c r="E1479" s="221">
        <f>+Datos!E1470</f>
        <v>17.959301</v>
      </c>
      <c r="F1479" s="222">
        <f>+Datos!F1470</f>
        <v>6.0882800548231222</v>
      </c>
      <c r="G1479" s="223">
        <f>+Datos!G1470</f>
        <v>1</v>
      </c>
      <c r="H1479" s="224">
        <f t="shared" si="267"/>
        <v>6.0882800548231222</v>
      </c>
      <c r="I1479" s="225">
        <f t="shared" si="268"/>
        <v>11.871020945176877</v>
      </c>
      <c r="J1479" s="226">
        <f t="shared" si="269"/>
        <v>80.150352851606101</v>
      </c>
      <c r="K1479" s="227">
        <f t="shared" si="264"/>
        <v>113.83217103342429</v>
      </c>
      <c r="L1479" s="226">
        <f t="shared" si="275"/>
        <v>11.871020945176895</v>
      </c>
      <c r="M1479" s="228">
        <f t="shared" si="273"/>
        <v>6.0882800548231222</v>
      </c>
      <c r="N1479" s="229">
        <f t="shared" si="274"/>
        <v>0</v>
      </c>
      <c r="O1479" s="229">
        <f t="shared" si="270"/>
        <v>0</v>
      </c>
      <c r="P1479" s="229">
        <f t="shared" si="271"/>
        <v>0</v>
      </c>
      <c r="Q1479" s="230">
        <f t="shared" si="265"/>
        <v>0</v>
      </c>
      <c r="R1479" s="231">
        <f t="shared" si="266"/>
        <v>113.83217103342429</v>
      </c>
      <c r="S1479" s="3"/>
      <c r="T1479" s="3"/>
      <c r="U1479" s="3"/>
      <c r="V1479" s="3"/>
      <c r="W1479" s="233">
        <f t="shared" si="272"/>
        <v>40548</v>
      </c>
    </row>
    <row r="1480" spans="1:23" s="234" customFormat="1" x14ac:dyDescent="0.25">
      <c r="A1480" s="3"/>
      <c r="B1480" s="218">
        <f>+Datos!B1471</f>
        <v>2011</v>
      </c>
      <c r="C1480" s="219">
        <f>+Datos!C1471</f>
        <v>1</v>
      </c>
      <c r="D1480" s="220">
        <f>+Datos!D1471</f>
        <v>6</v>
      </c>
      <c r="E1480" s="221">
        <f>+Datos!E1471</f>
        <v>0</v>
      </c>
      <c r="F1480" s="222">
        <f>+Datos!F1471</f>
        <v>6.0936868322806506</v>
      </c>
      <c r="G1480" s="223">
        <f>+Datos!G1471</f>
        <v>1</v>
      </c>
      <c r="H1480" s="224">
        <f t="shared" si="267"/>
        <v>6.0936868322806506</v>
      </c>
      <c r="I1480" s="225">
        <f t="shared" si="268"/>
        <v>-6.0936868322806506</v>
      </c>
      <c r="J1480" s="226">
        <f t="shared" si="269"/>
        <v>77.571374407068319</v>
      </c>
      <c r="K1480" s="227">
        <f t="shared" si="264"/>
        <v>111.25319258888649</v>
      </c>
      <c r="L1480" s="226">
        <f t="shared" si="275"/>
        <v>-2.5789784445377961</v>
      </c>
      <c r="M1480" s="228">
        <f t="shared" si="273"/>
        <v>2.5789784445377961</v>
      </c>
      <c r="N1480" s="229">
        <f t="shared" si="274"/>
        <v>3.5147083877428544</v>
      </c>
      <c r="O1480" s="229">
        <f t="shared" si="270"/>
        <v>0</v>
      </c>
      <c r="P1480" s="229">
        <f t="shared" si="271"/>
        <v>-3.5147083877428544</v>
      </c>
      <c r="Q1480" s="230">
        <f t="shared" si="265"/>
        <v>0</v>
      </c>
      <c r="R1480" s="231">
        <f t="shared" si="266"/>
        <v>111.25319258888649</v>
      </c>
      <c r="S1480" s="3"/>
      <c r="T1480" s="3"/>
      <c r="U1480" s="3"/>
      <c r="V1480" s="3"/>
      <c r="W1480" s="233">
        <f t="shared" si="272"/>
        <v>40549</v>
      </c>
    </row>
    <row r="1481" spans="1:23" s="234" customFormat="1" x14ac:dyDescent="0.25">
      <c r="A1481" s="3"/>
      <c r="B1481" s="218">
        <f>+Datos!B1472</f>
        <v>2011</v>
      </c>
      <c r="C1481" s="219">
        <f>+Datos!C1472</f>
        <v>1</v>
      </c>
      <c r="D1481" s="220">
        <f>+Datos!D1472</f>
        <v>7</v>
      </c>
      <c r="E1481" s="221">
        <f>+Datos!E1472</f>
        <v>0</v>
      </c>
      <c r="F1481" s="222">
        <f>+Datos!F1472</f>
        <v>6.0980082772923199</v>
      </c>
      <c r="G1481" s="223">
        <f>+Datos!G1472</f>
        <v>1</v>
      </c>
      <c r="H1481" s="224">
        <f t="shared" si="267"/>
        <v>6.0980082772923199</v>
      </c>
      <c r="I1481" s="225">
        <f t="shared" si="268"/>
        <v>-6.0980082772923199</v>
      </c>
      <c r="J1481" s="226">
        <f t="shared" si="269"/>
        <v>75.073637855272125</v>
      </c>
      <c r="K1481" s="227">
        <f t="shared" si="264"/>
        <v>108.75545603709031</v>
      </c>
      <c r="L1481" s="226">
        <f t="shared" si="275"/>
        <v>-2.49773655179618</v>
      </c>
      <c r="M1481" s="228">
        <f t="shared" si="273"/>
        <v>2.49773655179618</v>
      </c>
      <c r="N1481" s="229">
        <f t="shared" si="274"/>
        <v>3.6002717254961398</v>
      </c>
      <c r="O1481" s="229">
        <f t="shared" si="270"/>
        <v>0</v>
      </c>
      <c r="P1481" s="229">
        <f t="shared" si="271"/>
        <v>-3.6002717254961398</v>
      </c>
      <c r="Q1481" s="230">
        <f t="shared" si="265"/>
        <v>0</v>
      </c>
      <c r="R1481" s="231">
        <f t="shared" si="266"/>
        <v>108.75545603709031</v>
      </c>
      <c r="S1481" s="3"/>
      <c r="T1481" s="3"/>
      <c r="U1481" s="3"/>
      <c r="V1481" s="3"/>
      <c r="W1481" s="233">
        <f t="shared" si="272"/>
        <v>40550</v>
      </c>
    </row>
    <row r="1482" spans="1:23" s="234" customFormat="1" x14ac:dyDescent="0.25">
      <c r="A1482" s="3"/>
      <c r="B1482" s="218">
        <f>+Datos!B1473</f>
        <v>2011</v>
      </c>
      <c r="C1482" s="219">
        <f>+Datos!C1473</f>
        <v>1</v>
      </c>
      <c r="D1482" s="220">
        <f>+Datos!D1473</f>
        <v>8</v>
      </c>
      <c r="E1482" s="221">
        <f>+Datos!E1473</f>
        <v>1.3639977000000001</v>
      </c>
      <c r="F1482" s="222">
        <f>+Datos!F1473</f>
        <v>6.1012636290671196</v>
      </c>
      <c r="G1482" s="223">
        <f>+Datos!G1473</f>
        <v>1</v>
      </c>
      <c r="H1482" s="224">
        <f t="shared" si="267"/>
        <v>6.1012636290671196</v>
      </c>
      <c r="I1482" s="225">
        <f t="shared" si="268"/>
        <v>-4.7372659290671191</v>
      </c>
      <c r="J1482" s="226">
        <f t="shared" si="269"/>
        <v>73.188901660851883</v>
      </c>
      <c r="K1482" s="227">
        <f t="shared" si="264"/>
        <v>106.87071984267007</v>
      </c>
      <c r="L1482" s="226">
        <f t="shared" si="275"/>
        <v>-1.8847361944202419</v>
      </c>
      <c r="M1482" s="228">
        <f t="shared" si="273"/>
        <v>3.248733894420242</v>
      </c>
      <c r="N1482" s="229">
        <f t="shared" si="274"/>
        <v>2.8525297346468776</v>
      </c>
      <c r="O1482" s="229">
        <f t="shared" si="270"/>
        <v>0</v>
      </c>
      <c r="P1482" s="229">
        <f t="shared" si="271"/>
        <v>-2.8525297346468776</v>
      </c>
      <c r="Q1482" s="230">
        <f t="shared" si="265"/>
        <v>0</v>
      </c>
      <c r="R1482" s="231">
        <f t="shared" si="266"/>
        <v>106.87071984267007</v>
      </c>
      <c r="S1482" s="3"/>
      <c r="T1482" s="3"/>
      <c r="U1482" s="3"/>
      <c r="V1482" s="3"/>
      <c r="W1482" s="233">
        <f t="shared" si="272"/>
        <v>40551</v>
      </c>
    </row>
    <row r="1483" spans="1:23" s="234" customFormat="1" x14ac:dyDescent="0.25">
      <c r="A1483" s="3"/>
      <c r="B1483" s="218">
        <f>+Datos!B1474</f>
        <v>2011</v>
      </c>
      <c r="C1483" s="219">
        <f>+Datos!C1474</f>
        <v>1</v>
      </c>
      <c r="D1483" s="220">
        <f>+Datos!D1474</f>
        <v>9</v>
      </c>
      <c r="E1483" s="221">
        <f>+Datos!E1474</f>
        <v>42.7385941</v>
      </c>
      <c r="F1483" s="222">
        <f>+Datos!F1474</f>
        <v>6.103472009204407</v>
      </c>
      <c r="G1483" s="223">
        <f>+Datos!G1474</f>
        <v>1</v>
      </c>
      <c r="H1483" s="224">
        <f t="shared" si="267"/>
        <v>6.103472009204407</v>
      </c>
      <c r="I1483" s="225">
        <f t="shared" si="268"/>
        <v>36.635122090795591</v>
      </c>
      <c r="J1483" s="226">
        <f t="shared" si="269"/>
        <v>109.82402375164747</v>
      </c>
      <c r="K1483" s="227">
        <f t="shared" si="264"/>
        <v>143.50584193346566</v>
      </c>
      <c r="L1483" s="226">
        <f t="shared" si="275"/>
        <v>36.635122090795591</v>
      </c>
      <c r="M1483" s="228">
        <f t="shared" si="273"/>
        <v>6.103472009204407</v>
      </c>
      <c r="N1483" s="229">
        <f t="shared" si="274"/>
        <v>0</v>
      </c>
      <c r="O1483" s="229">
        <f t="shared" si="270"/>
        <v>0</v>
      </c>
      <c r="P1483" s="229">
        <f t="shared" si="271"/>
        <v>0</v>
      </c>
      <c r="Q1483" s="230">
        <f t="shared" si="265"/>
        <v>29.505841933465661</v>
      </c>
      <c r="R1483" s="231">
        <f t="shared" si="266"/>
        <v>143.50584193346566</v>
      </c>
      <c r="S1483" s="3"/>
      <c r="T1483" s="3"/>
      <c r="U1483" s="3"/>
      <c r="V1483" s="3"/>
      <c r="W1483" s="233">
        <f t="shared" si="272"/>
        <v>40552</v>
      </c>
    </row>
    <row r="1484" spans="1:23" s="234" customFormat="1" x14ac:dyDescent="0.25">
      <c r="A1484" s="3"/>
      <c r="B1484" s="218">
        <f>+Datos!B1475</f>
        <v>2011</v>
      </c>
      <c r="C1484" s="219">
        <f>+Datos!C1475</f>
        <v>1</v>
      </c>
      <c r="D1484" s="220">
        <f>+Datos!D1475</f>
        <v>10</v>
      </c>
      <c r="E1484" s="221">
        <f>+Datos!E1475</f>
        <v>0</v>
      </c>
      <c r="F1484" s="222">
        <f>+Datos!F1475</f>
        <v>6.104652421693908</v>
      </c>
      <c r="G1484" s="223">
        <f>+Datos!G1475</f>
        <v>1</v>
      </c>
      <c r="H1484" s="224">
        <f t="shared" si="267"/>
        <v>6.104652421693908</v>
      </c>
      <c r="I1484" s="225">
        <f t="shared" si="268"/>
        <v>-6.104652421693908</v>
      </c>
      <c r="J1484" s="226">
        <f t="shared" si="269"/>
        <v>106.28398737004284</v>
      </c>
      <c r="K1484" s="227">
        <f t="shared" si="264"/>
        <v>139.96580555186102</v>
      </c>
      <c r="L1484" s="226">
        <f t="shared" si="275"/>
        <v>-3.5400363816046365</v>
      </c>
      <c r="M1484" s="228">
        <f t="shared" si="273"/>
        <v>3.5400363816046365</v>
      </c>
      <c r="N1484" s="229">
        <f t="shared" si="274"/>
        <v>2.5646160400892715</v>
      </c>
      <c r="O1484" s="229">
        <f t="shared" si="270"/>
        <v>0</v>
      </c>
      <c r="P1484" s="229">
        <f t="shared" si="271"/>
        <v>-2.5646160400892715</v>
      </c>
      <c r="Q1484" s="230">
        <f t="shared" si="265"/>
        <v>25.965805551861024</v>
      </c>
      <c r="R1484" s="231">
        <f t="shared" si="266"/>
        <v>139.96580555186102</v>
      </c>
      <c r="S1484" s="3"/>
      <c r="T1484" s="3"/>
      <c r="U1484" s="3"/>
      <c r="V1484" s="3"/>
      <c r="W1484" s="233">
        <f t="shared" si="272"/>
        <v>40553</v>
      </c>
    </row>
    <row r="1485" spans="1:23" s="234" customFormat="1" x14ac:dyDescent="0.25">
      <c r="A1485" s="3"/>
      <c r="B1485" s="218">
        <f>+Datos!B1476</f>
        <v>2011</v>
      </c>
      <c r="C1485" s="219">
        <f>+Datos!C1476</f>
        <v>1</v>
      </c>
      <c r="D1485" s="220">
        <f>+Datos!D1476</f>
        <v>11</v>
      </c>
      <c r="E1485" s="221">
        <f>+Datos!E1476</f>
        <v>0</v>
      </c>
      <c r="F1485" s="222">
        <f>+Datos!F1476</f>
        <v>6.104823752915717</v>
      </c>
      <c r="G1485" s="223">
        <f>+Datos!G1476</f>
        <v>1</v>
      </c>
      <c r="H1485" s="224">
        <f t="shared" si="267"/>
        <v>6.104823752915717</v>
      </c>
      <c r="I1485" s="225">
        <f t="shared" si="268"/>
        <v>-6.104823752915717</v>
      </c>
      <c r="J1485" s="226">
        <f t="shared" si="269"/>
        <v>102.85796493109503</v>
      </c>
      <c r="K1485" s="227">
        <f t="shared" si="264"/>
        <v>136.5397831129132</v>
      </c>
      <c r="L1485" s="226">
        <f t="shared" si="275"/>
        <v>-3.4260224389478253</v>
      </c>
      <c r="M1485" s="228">
        <f t="shared" si="273"/>
        <v>3.4260224389478253</v>
      </c>
      <c r="N1485" s="229">
        <f t="shared" si="274"/>
        <v>2.6788013139678917</v>
      </c>
      <c r="O1485" s="229">
        <f t="shared" si="270"/>
        <v>0</v>
      </c>
      <c r="P1485" s="229">
        <f t="shared" si="271"/>
        <v>-2.6788013139678917</v>
      </c>
      <c r="Q1485" s="230">
        <f t="shared" si="265"/>
        <v>22.539783112913199</v>
      </c>
      <c r="R1485" s="231">
        <f t="shared" si="266"/>
        <v>136.5397831129132</v>
      </c>
      <c r="S1485" s="3"/>
      <c r="T1485" s="3"/>
      <c r="U1485" s="3"/>
      <c r="V1485" s="3"/>
      <c r="W1485" s="233">
        <f t="shared" si="272"/>
        <v>40554</v>
      </c>
    </row>
    <row r="1486" spans="1:23" s="234" customFormat="1" x14ac:dyDescent="0.25">
      <c r="A1486" s="3"/>
      <c r="B1486" s="218">
        <f>+Datos!B1477</f>
        <v>2011</v>
      </c>
      <c r="C1486" s="219">
        <f>+Datos!C1477</f>
        <v>1</v>
      </c>
      <c r="D1486" s="220">
        <f>+Datos!D1477</f>
        <v>12</v>
      </c>
      <c r="E1486" s="221">
        <f>+Datos!E1477</f>
        <v>0</v>
      </c>
      <c r="F1486" s="222">
        <f>+Datos!F1477</f>
        <v>6.1040047716402945</v>
      </c>
      <c r="G1486" s="223">
        <f>+Datos!G1477</f>
        <v>1</v>
      </c>
      <c r="H1486" s="224">
        <f t="shared" si="267"/>
        <v>6.1040047716402945</v>
      </c>
      <c r="I1486" s="225">
        <f t="shared" si="268"/>
        <v>-6.1040047716402945</v>
      </c>
      <c r="J1486" s="226">
        <f t="shared" si="269"/>
        <v>99.542816525049759</v>
      </c>
      <c r="K1486" s="227">
        <f t="shared" ref="K1486:K1549" si="276">+J1486+$U$21</f>
        <v>133.22463470686793</v>
      </c>
      <c r="L1486" s="226">
        <f t="shared" si="275"/>
        <v>-3.3151484060452674</v>
      </c>
      <c r="M1486" s="228">
        <f t="shared" si="273"/>
        <v>3.3151484060452674</v>
      </c>
      <c r="N1486" s="229">
        <f t="shared" si="274"/>
        <v>2.7888563655950271</v>
      </c>
      <c r="O1486" s="229">
        <f t="shared" si="270"/>
        <v>0</v>
      </c>
      <c r="P1486" s="229">
        <f t="shared" si="271"/>
        <v>-2.7888563655950271</v>
      </c>
      <c r="Q1486" s="230">
        <f t="shared" ref="Q1486:Q1549" si="277">IF(K1486-$U$15&gt;0,K1486-$U$15,0)</f>
        <v>19.224634706867931</v>
      </c>
      <c r="R1486" s="231">
        <f t="shared" ref="R1486:R1549" si="278">+O1486+K1486</f>
        <v>133.22463470686793</v>
      </c>
      <c r="S1486" s="3"/>
      <c r="T1486" s="3"/>
      <c r="U1486" s="3"/>
      <c r="V1486" s="3"/>
      <c r="W1486" s="233">
        <f t="shared" si="272"/>
        <v>40555</v>
      </c>
    </row>
    <row r="1487" spans="1:23" s="234" customFormat="1" x14ac:dyDescent="0.25">
      <c r="A1487" s="3"/>
      <c r="B1487" s="218">
        <f>+Datos!B1478</f>
        <v>2011</v>
      </c>
      <c r="C1487" s="219">
        <f>+Datos!C1478</f>
        <v>1</v>
      </c>
      <c r="D1487" s="220">
        <f>+Datos!D1478</f>
        <v>13</v>
      </c>
      <c r="E1487" s="221">
        <f>+Datos!E1478</f>
        <v>0</v>
      </c>
      <c r="F1487" s="222">
        <f>+Datos!F1478</f>
        <v>6.1022141290284697</v>
      </c>
      <c r="G1487" s="223">
        <f>+Datos!G1478</f>
        <v>1</v>
      </c>
      <c r="H1487" s="224">
        <f t="shared" ref="H1487:H1550" si="279">+F1487*G1487</f>
        <v>6.1022141290284697</v>
      </c>
      <c r="I1487" s="225">
        <f t="shared" ref="I1487:I1550" si="280">+E1487-H1487</f>
        <v>-6.1022141290284697</v>
      </c>
      <c r="J1487" s="226">
        <f t="shared" ref="J1487:J1550" si="281">IF(I1487&lt;0,J1486*EXP(I1487/$U$20),IF((I1487+J1486)&gt;$U$20,+$U$20,I1487+J1486))</f>
        <v>96.335442362474751</v>
      </c>
      <c r="K1487" s="227">
        <f t="shared" si="276"/>
        <v>130.01726054429292</v>
      </c>
      <c r="L1487" s="226">
        <f t="shared" si="275"/>
        <v>-3.2073741625750074</v>
      </c>
      <c r="M1487" s="228">
        <f t="shared" si="273"/>
        <v>3.2073741625750074</v>
      </c>
      <c r="N1487" s="229">
        <f t="shared" si="274"/>
        <v>2.8948399664534623</v>
      </c>
      <c r="O1487" s="229">
        <f t="shared" ref="O1487:O1550" si="282">IF(K1486+I1487-$U$14&gt;0,K1486+I1487-$U$14,0)</f>
        <v>0</v>
      </c>
      <c r="P1487" s="229">
        <f t="shared" ref="P1487:P1550" si="283">+IF(N1487&gt;0,(-1)*N1487,O1487)</f>
        <v>-2.8948399664534623</v>
      </c>
      <c r="Q1487" s="230">
        <f t="shared" si="277"/>
        <v>16.017260544292924</v>
      </c>
      <c r="R1487" s="231">
        <f t="shared" si="278"/>
        <v>130.01726054429292</v>
      </c>
      <c r="S1487" s="3"/>
      <c r="T1487" s="3"/>
      <c r="U1487" s="3"/>
      <c r="V1487" s="3"/>
      <c r="W1487" s="233">
        <f t="shared" ref="W1487:W1550" si="284">+DATE(B1487,C1487,D1487)</f>
        <v>40556</v>
      </c>
    </row>
    <row r="1488" spans="1:23" s="234" customFormat="1" x14ac:dyDescent="0.25">
      <c r="A1488" s="3"/>
      <c r="B1488" s="218">
        <f>+Datos!B1479</f>
        <v>2011</v>
      </c>
      <c r="C1488" s="219">
        <f>+Datos!C1479</f>
        <v>1</v>
      </c>
      <c r="D1488" s="220">
        <f>+Datos!D1479</f>
        <v>14</v>
      </c>
      <c r="E1488" s="221">
        <f>+Datos!E1479</f>
        <v>0</v>
      </c>
      <c r="F1488" s="222">
        <f>+Datos!F1479</f>
        <v>6.0994703586314403</v>
      </c>
      <c r="G1488" s="223">
        <f>+Datos!G1479</f>
        <v>1</v>
      </c>
      <c r="H1488" s="224">
        <f t="shared" si="279"/>
        <v>6.0994703586314403</v>
      </c>
      <c r="I1488" s="225">
        <f t="shared" si="280"/>
        <v>-6.0994703586314403</v>
      </c>
      <c r="J1488" s="226">
        <f t="shared" si="281"/>
        <v>93.232786126539665</v>
      </c>
      <c r="K1488" s="227">
        <f t="shared" si="276"/>
        <v>126.91460430835784</v>
      </c>
      <c r="L1488" s="226">
        <f t="shared" si="275"/>
        <v>-3.1026562359350862</v>
      </c>
      <c r="M1488" s="228">
        <f t="shared" ref="M1488:M1551" si="285">IF(I1488&gt;=0,+H1488,+E1488+ABS(L1488))</f>
        <v>3.1026562359350862</v>
      </c>
      <c r="N1488" s="229">
        <f t="shared" ref="N1488:N1551" si="286">+H1488-M1488</f>
        <v>2.9968141226963541</v>
      </c>
      <c r="O1488" s="229">
        <f t="shared" si="282"/>
        <v>0</v>
      </c>
      <c r="P1488" s="229">
        <f t="shared" si="283"/>
        <v>-2.9968141226963541</v>
      </c>
      <c r="Q1488" s="230">
        <f t="shared" si="277"/>
        <v>12.914604308357838</v>
      </c>
      <c r="R1488" s="231">
        <f t="shared" si="278"/>
        <v>126.91460430835784</v>
      </c>
      <c r="S1488" s="3"/>
      <c r="T1488" s="3"/>
      <c r="U1488" s="3"/>
      <c r="V1488" s="3"/>
      <c r="W1488" s="233">
        <f t="shared" si="284"/>
        <v>40557</v>
      </c>
    </row>
    <row r="1489" spans="1:23" s="234" customFormat="1" x14ac:dyDescent="0.25">
      <c r="A1489" s="3"/>
      <c r="B1489" s="218">
        <f>+Datos!B1480</f>
        <v>2011</v>
      </c>
      <c r="C1489" s="219">
        <f>+Datos!C1480</f>
        <v>1</v>
      </c>
      <c r="D1489" s="220">
        <f>+Datos!D1480</f>
        <v>15</v>
      </c>
      <c r="E1489" s="221">
        <f>+Datos!E1480</f>
        <v>0</v>
      </c>
      <c r="F1489" s="222">
        <f>+Datos!F1480</f>
        <v>6.0957918763907708</v>
      </c>
      <c r="G1489" s="223">
        <f>+Datos!G1480</f>
        <v>1</v>
      </c>
      <c r="H1489" s="224">
        <f t="shared" si="279"/>
        <v>6.0957918763907708</v>
      </c>
      <c r="I1489" s="225">
        <f t="shared" si="280"/>
        <v>-6.0957918763907708</v>
      </c>
      <c r="J1489" s="226">
        <f t="shared" si="281"/>
        <v>90.231837947335336</v>
      </c>
      <c r="K1489" s="227">
        <f t="shared" si="276"/>
        <v>123.91365612915351</v>
      </c>
      <c r="L1489" s="226">
        <f t="shared" ref="L1489:L1552" si="287">+K1489-K1488</f>
        <v>-3.0009481792043289</v>
      </c>
      <c r="M1489" s="228">
        <f t="shared" si="285"/>
        <v>3.0009481792043289</v>
      </c>
      <c r="N1489" s="229">
        <f t="shared" si="286"/>
        <v>3.0948436971864419</v>
      </c>
      <c r="O1489" s="229">
        <f t="shared" si="282"/>
        <v>0</v>
      </c>
      <c r="P1489" s="229">
        <f t="shared" si="283"/>
        <v>-3.0948436971864419</v>
      </c>
      <c r="Q1489" s="230">
        <f t="shared" si="277"/>
        <v>9.9136561291535088</v>
      </c>
      <c r="R1489" s="231">
        <f t="shared" si="278"/>
        <v>123.91365612915351</v>
      </c>
      <c r="S1489" s="3"/>
      <c r="T1489" s="3"/>
      <c r="U1489" s="3"/>
      <c r="V1489" s="3"/>
      <c r="W1489" s="233">
        <f t="shared" si="284"/>
        <v>40558</v>
      </c>
    </row>
    <row r="1490" spans="1:23" s="234" customFormat="1" x14ac:dyDescent="0.25">
      <c r="A1490" s="3"/>
      <c r="B1490" s="218">
        <f>+Datos!B1481</f>
        <v>2011</v>
      </c>
      <c r="C1490" s="219">
        <f>+Datos!C1481</f>
        <v>1</v>
      </c>
      <c r="D1490" s="220">
        <f>+Datos!D1481</f>
        <v>16</v>
      </c>
      <c r="E1490" s="221">
        <f>+Datos!E1481</f>
        <v>0</v>
      </c>
      <c r="F1490" s="222">
        <f>+Datos!F1481</f>
        <v>6.0911969806383937</v>
      </c>
      <c r="G1490" s="223">
        <f>+Datos!G1481</f>
        <v>1</v>
      </c>
      <c r="H1490" s="224">
        <f t="shared" si="279"/>
        <v>6.0911969806383937</v>
      </c>
      <c r="I1490" s="225">
        <f t="shared" si="280"/>
        <v>-6.0911969806383937</v>
      </c>
      <c r="J1490" s="226">
        <f t="shared" si="281"/>
        <v>87.329637020961115</v>
      </c>
      <c r="K1490" s="227">
        <f t="shared" si="276"/>
        <v>121.0114552027793</v>
      </c>
      <c r="L1490" s="226">
        <f t="shared" si="287"/>
        <v>-2.9022009263742063</v>
      </c>
      <c r="M1490" s="228">
        <f t="shared" si="285"/>
        <v>2.9022009263742063</v>
      </c>
      <c r="N1490" s="229">
        <f t="shared" si="286"/>
        <v>3.1889960542641873</v>
      </c>
      <c r="O1490" s="229">
        <f t="shared" si="282"/>
        <v>0</v>
      </c>
      <c r="P1490" s="229">
        <f t="shared" si="283"/>
        <v>-3.1889960542641873</v>
      </c>
      <c r="Q1490" s="230">
        <f t="shared" si="277"/>
        <v>7.0114552027793025</v>
      </c>
      <c r="R1490" s="231">
        <f t="shared" si="278"/>
        <v>121.0114552027793</v>
      </c>
      <c r="S1490" s="3"/>
      <c r="T1490" s="3"/>
      <c r="U1490" s="3"/>
      <c r="V1490" s="3"/>
      <c r="W1490" s="233">
        <f t="shared" si="284"/>
        <v>40559</v>
      </c>
    </row>
    <row r="1491" spans="1:23" s="234" customFormat="1" x14ac:dyDescent="0.25">
      <c r="A1491" s="3"/>
      <c r="B1491" s="218">
        <f>+Datos!B1482</f>
        <v>2011</v>
      </c>
      <c r="C1491" s="219">
        <f>+Datos!C1482</f>
        <v>1</v>
      </c>
      <c r="D1491" s="220">
        <f>+Datos!D1482</f>
        <v>17</v>
      </c>
      <c r="E1491" s="221">
        <f>+Datos!E1482</f>
        <v>0</v>
      </c>
      <c r="F1491" s="222">
        <f>+Datos!F1482</f>
        <v>6.0857038520966089</v>
      </c>
      <c r="G1491" s="223">
        <f>+Datos!G1482</f>
        <v>1</v>
      </c>
      <c r="H1491" s="224">
        <f t="shared" si="279"/>
        <v>6.0857038520966089</v>
      </c>
      <c r="I1491" s="225">
        <f t="shared" si="280"/>
        <v>-6.0857038520966089</v>
      </c>
      <c r="J1491" s="226">
        <f t="shared" si="281"/>
        <v>84.523273895411066</v>
      </c>
      <c r="K1491" s="227">
        <f t="shared" si="276"/>
        <v>118.20509207722924</v>
      </c>
      <c r="L1491" s="226">
        <f t="shared" si="287"/>
        <v>-2.8063631255500638</v>
      </c>
      <c r="M1491" s="228">
        <f t="shared" si="285"/>
        <v>2.8063631255500638</v>
      </c>
      <c r="N1491" s="229">
        <f t="shared" si="286"/>
        <v>3.2793407265465451</v>
      </c>
      <c r="O1491" s="229">
        <f t="shared" si="282"/>
        <v>0</v>
      </c>
      <c r="P1491" s="229">
        <f t="shared" si="283"/>
        <v>-3.2793407265465451</v>
      </c>
      <c r="Q1491" s="230">
        <f t="shared" si="277"/>
        <v>4.2050920772292386</v>
      </c>
      <c r="R1491" s="231">
        <f t="shared" si="278"/>
        <v>118.20509207722924</v>
      </c>
      <c r="S1491" s="3"/>
      <c r="T1491" s="3"/>
      <c r="U1491" s="3"/>
      <c r="V1491" s="3"/>
      <c r="W1491" s="233">
        <f t="shared" si="284"/>
        <v>40560</v>
      </c>
    </row>
    <row r="1492" spans="1:23" s="234" customFormat="1" x14ac:dyDescent="0.25">
      <c r="A1492" s="3"/>
      <c r="B1492" s="218">
        <f>+Datos!B1483</f>
        <v>2011</v>
      </c>
      <c r="C1492" s="219">
        <f>+Datos!C1483</f>
        <v>1</v>
      </c>
      <c r="D1492" s="220">
        <f>+Datos!D1483</f>
        <v>18</v>
      </c>
      <c r="E1492" s="221">
        <f>+Datos!E1483</f>
        <v>0</v>
      </c>
      <c r="F1492" s="222">
        <f>+Datos!F1483</f>
        <v>6.0793305538780871</v>
      </c>
      <c r="G1492" s="223">
        <f>+Datos!G1483</f>
        <v>1</v>
      </c>
      <c r="H1492" s="224">
        <f t="shared" si="279"/>
        <v>6.0793305538780871</v>
      </c>
      <c r="I1492" s="225">
        <f t="shared" si="280"/>
        <v>-6.0793305538780871</v>
      </c>
      <c r="J1492" s="226">
        <f t="shared" si="281"/>
        <v>81.809892444556866</v>
      </c>
      <c r="K1492" s="227">
        <f t="shared" si="276"/>
        <v>115.49171062637504</v>
      </c>
      <c r="L1492" s="226">
        <f t="shared" si="287"/>
        <v>-2.7133814508542002</v>
      </c>
      <c r="M1492" s="228">
        <f t="shared" si="285"/>
        <v>2.7133814508542002</v>
      </c>
      <c r="N1492" s="229">
        <f t="shared" si="286"/>
        <v>3.3659491030238868</v>
      </c>
      <c r="O1492" s="229">
        <f t="shared" si="282"/>
        <v>0</v>
      </c>
      <c r="P1492" s="229">
        <f t="shared" si="283"/>
        <v>-3.3659491030238868</v>
      </c>
      <c r="Q1492" s="230">
        <f t="shared" si="277"/>
        <v>1.4917106263750384</v>
      </c>
      <c r="R1492" s="231">
        <f t="shared" si="278"/>
        <v>115.49171062637504</v>
      </c>
      <c r="S1492" s="3"/>
      <c r="T1492" s="3"/>
      <c r="U1492" s="3"/>
      <c r="V1492" s="3"/>
      <c r="W1492" s="233">
        <f t="shared" si="284"/>
        <v>40561</v>
      </c>
    </row>
    <row r="1493" spans="1:23" s="234" customFormat="1" x14ac:dyDescent="0.25">
      <c r="A1493" s="3"/>
      <c r="B1493" s="218">
        <f>+Datos!B1484</f>
        <v>2011</v>
      </c>
      <c r="C1493" s="219">
        <f>+Datos!C1484</f>
        <v>1</v>
      </c>
      <c r="D1493" s="220">
        <f>+Datos!D1484</f>
        <v>19</v>
      </c>
      <c r="E1493" s="221">
        <f>+Datos!E1484</f>
        <v>0</v>
      </c>
      <c r="F1493" s="222">
        <f>+Datos!F1484</f>
        <v>6.0720950314858619</v>
      </c>
      <c r="G1493" s="223">
        <f>+Datos!G1484</f>
        <v>1</v>
      </c>
      <c r="H1493" s="224">
        <f t="shared" si="279"/>
        <v>6.0720950314858619</v>
      </c>
      <c r="I1493" s="225">
        <f t="shared" si="280"/>
        <v>-6.0720950314858619</v>
      </c>
      <c r="J1493" s="226">
        <f t="shared" si="281"/>
        <v>79.186691550766014</v>
      </c>
      <c r="K1493" s="227">
        <f t="shared" si="276"/>
        <v>112.86850973258419</v>
      </c>
      <c r="L1493" s="226">
        <f t="shared" si="287"/>
        <v>-2.6232008937908518</v>
      </c>
      <c r="M1493" s="228">
        <f t="shared" si="285"/>
        <v>2.6232008937908518</v>
      </c>
      <c r="N1493" s="229">
        <f t="shared" si="286"/>
        <v>3.4488941376950102</v>
      </c>
      <c r="O1493" s="229">
        <f t="shared" si="282"/>
        <v>0</v>
      </c>
      <c r="P1493" s="229">
        <f t="shared" si="283"/>
        <v>-3.4488941376950102</v>
      </c>
      <c r="Q1493" s="230">
        <f t="shared" si="277"/>
        <v>0</v>
      </c>
      <c r="R1493" s="231">
        <f t="shared" si="278"/>
        <v>112.86850973258419</v>
      </c>
      <c r="S1493" s="3"/>
      <c r="T1493" s="3"/>
      <c r="U1493" s="3"/>
      <c r="V1493" s="3"/>
      <c r="W1493" s="233">
        <f t="shared" si="284"/>
        <v>40562</v>
      </c>
    </row>
    <row r="1494" spans="1:23" s="234" customFormat="1" x14ac:dyDescent="0.25">
      <c r="A1494" s="3"/>
      <c r="B1494" s="218">
        <f>+Datos!B1485</f>
        <v>2011</v>
      </c>
      <c r="C1494" s="219">
        <f>+Datos!C1485</f>
        <v>1</v>
      </c>
      <c r="D1494" s="220">
        <f>+Datos!D1485</f>
        <v>20</v>
      </c>
      <c r="E1494" s="221">
        <f>+Datos!E1485</f>
        <v>0.85249847199999995</v>
      </c>
      <c r="F1494" s="222">
        <f>+Datos!F1485</f>
        <v>6.0640151128133395</v>
      </c>
      <c r="G1494" s="223">
        <f>+Datos!G1485</f>
        <v>1</v>
      </c>
      <c r="H1494" s="224">
        <f t="shared" si="279"/>
        <v>6.0640151128133395</v>
      </c>
      <c r="I1494" s="225">
        <f t="shared" si="280"/>
        <v>-5.2115166408133398</v>
      </c>
      <c r="J1494" s="226">
        <f t="shared" si="281"/>
        <v>77.002446254092732</v>
      </c>
      <c r="K1494" s="227">
        <f t="shared" si="276"/>
        <v>110.6842644359109</v>
      </c>
      <c r="L1494" s="226">
        <f t="shared" si="287"/>
        <v>-2.1842452966732822</v>
      </c>
      <c r="M1494" s="228">
        <f t="shared" si="285"/>
        <v>3.0367437686732819</v>
      </c>
      <c r="N1494" s="229">
        <f t="shared" si="286"/>
        <v>3.0272713441400576</v>
      </c>
      <c r="O1494" s="229">
        <f t="shared" si="282"/>
        <v>0</v>
      </c>
      <c r="P1494" s="229">
        <f t="shared" si="283"/>
        <v>-3.0272713441400576</v>
      </c>
      <c r="Q1494" s="230">
        <f t="shared" si="277"/>
        <v>0</v>
      </c>
      <c r="R1494" s="231">
        <f t="shared" si="278"/>
        <v>110.6842644359109</v>
      </c>
      <c r="S1494" s="3"/>
      <c r="T1494" s="3"/>
      <c r="U1494" s="3"/>
      <c r="V1494" s="3"/>
      <c r="W1494" s="233">
        <f t="shared" si="284"/>
        <v>40563</v>
      </c>
    </row>
    <row r="1495" spans="1:23" s="234" customFormat="1" x14ac:dyDescent="0.25">
      <c r="A1495" s="3"/>
      <c r="B1495" s="218">
        <f>+Datos!B1486</f>
        <v>2011</v>
      </c>
      <c r="C1495" s="219">
        <f>+Datos!C1486</f>
        <v>1</v>
      </c>
      <c r="D1495" s="220">
        <f>+Datos!D1486</f>
        <v>21</v>
      </c>
      <c r="E1495" s="221">
        <f>+Datos!E1486</f>
        <v>0</v>
      </c>
      <c r="F1495" s="222">
        <f>+Datos!F1486</f>
        <v>6.0551085081442908</v>
      </c>
      <c r="G1495" s="223">
        <f>+Datos!G1486</f>
        <v>1</v>
      </c>
      <c r="H1495" s="224">
        <f t="shared" si="279"/>
        <v>6.0551085081442908</v>
      </c>
      <c r="I1495" s="225">
        <f t="shared" si="280"/>
        <v>-6.0551085081442908</v>
      </c>
      <c r="J1495" s="226">
        <f t="shared" si="281"/>
        <v>74.540189642322687</v>
      </c>
      <c r="K1495" s="227">
        <f t="shared" si="276"/>
        <v>108.22200782414086</v>
      </c>
      <c r="L1495" s="226">
        <f t="shared" si="287"/>
        <v>-2.4622566117700444</v>
      </c>
      <c r="M1495" s="228">
        <f t="shared" si="285"/>
        <v>2.4622566117700444</v>
      </c>
      <c r="N1495" s="229">
        <f t="shared" si="286"/>
        <v>3.5928518963742464</v>
      </c>
      <c r="O1495" s="229">
        <f t="shared" si="282"/>
        <v>0</v>
      </c>
      <c r="P1495" s="229">
        <f t="shared" si="283"/>
        <v>-3.5928518963742464</v>
      </c>
      <c r="Q1495" s="230">
        <f t="shared" si="277"/>
        <v>0</v>
      </c>
      <c r="R1495" s="231">
        <f t="shared" si="278"/>
        <v>108.22200782414086</v>
      </c>
      <c r="S1495" s="3"/>
      <c r="T1495" s="3"/>
      <c r="U1495" s="3"/>
      <c r="V1495" s="3"/>
      <c r="W1495" s="233">
        <f t="shared" si="284"/>
        <v>40564</v>
      </c>
    </row>
    <row r="1496" spans="1:23" s="234" customFormat="1" x14ac:dyDescent="0.25">
      <c r="A1496" s="3"/>
      <c r="B1496" s="218">
        <f>+Datos!B1487</f>
        <v>2011</v>
      </c>
      <c r="C1496" s="219">
        <f>+Datos!C1487</f>
        <v>1</v>
      </c>
      <c r="D1496" s="220">
        <f>+Datos!D1487</f>
        <v>22</v>
      </c>
      <c r="E1496" s="221">
        <f>+Datos!E1487</f>
        <v>2.5574953599999999</v>
      </c>
      <c r="F1496" s="222">
        <f>+Datos!F1487</f>
        <v>6.0453928101528547</v>
      </c>
      <c r="G1496" s="223">
        <f>+Datos!G1487</f>
        <v>1</v>
      </c>
      <c r="H1496" s="224">
        <f t="shared" si="279"/>
        <v>6.0453928101528547</v>
      </c>
      <c r="I1496" s="225">
        <f t="shared" si="280"/>
        <v>-3.4878974501528548</v>
      </c>
      <c r="J1496" s="226">
        <f t="shared" si="281"/>
        <v>73.15776876515352</v>
      </c>
      <c r="K1496" s="227">
        <f t="shared" si="276"/>
        <v>106.83958694697171</v>
      </c>
      <c r="L1496" s="226">
        <f t="shared" si="287"/>
        <v>-1.3824208771691531</v>
      </c>
      <c r="M1496" s="228">
        <f t="shared" si="285"/>
        <v>3.939916237169153</v>
      </c>
      <c r="N1496" s="229">
        <f t="shared" si="286"/>
        <v>2.1054765729837017</v>
      </c>
      <c r="O1496" s="229">
        <f t="shared" si="282"/>
        <v>0</v>
      </c>
      <c r="P1496" s="229">
        <f t="shared" si="283"/>
        <v>-2.1054765729837017</v>
      </c>
      <c r="Q1496" s="230">
        <f t="shared" si="277"/>
        <v>0</v>
      </c>
      <c r="R1496" s="231">
        <f t="shared" si="278"/>
        <v>106.83958694697171</v>
      </c>
      <c r="S1496" s="3"/>
      <c r="T1496" s="3"/>
      <c r="U1496" s="3"/>
      <c r="V1496" s="3"/>
      <c r="W1496" s="233">
        <f t="shared" si="284"/>
        <v>40565</v>
      </c>
    </row>
    <row r="1497" spans="1:23" s="234" customFormat="1" x14ac:dyDescent="0.25">
      <c r="A1497" s="3"/>
      <c r="B1497" s="218">
        <f>+Datos!B1488</f>
        <v>2011</v>
      </c>
      <c r="C1497" s="219">
        <f>+Datos!C1488</f>
        <v>1</v>
      </c>
      <c r="D1497" s="220">
        <f>+Datos!D1488</f>
        <v>23</v>
      </c>
      <c r="E1497" s="221">
        <f>+Datos!E1488</f>
        <v>28.871284500000002</v>
      </c>
      <c r="F1497" s="222">
        <f>+Datos!F1488</f>
        <v>6.0348854939035412</v>
      </c>
      <c r="G1497" s="223">
        <f>+Datos!G1488</f>
        <v>1</v>
      </c>
      <c r="H1497" s="224">
        <f t="shared" si="279"/>
        <v>6.0348854939035412</v>
      </c>
      <c r="I1497" s="225">
        <f t="shared" si="280"/>
        <v>22.83639900609646</v>
      </c>
      <c r="J1497" s="226">
        <f t="shared" si="281"/>
        <v>95.994167771249977</v>
      </c>
      <c r="K1497" s="227">
        <f t="shared" si="276"/>
        <v>129.67598595306816</v>
      </c>
      <c r="L1497" s="226">
        <f t="shared" si="287"/>
        <v>22.836399006096457</v>
      </c>
      <c r="M1497" s="228">
        <f t="shared" si="285"/>
        <v>6.0348854939035412</v>
      </c>
      <c r="N1497" s="229">
        <f t="shared" si="286"/>
        <v>0</v>
      </c>
      <c r="O1497" s="229">
        <f t="shared" si="282"/>
        <v>0</v>
      </c>
      <c r="P1497" s="229">
        <f t="shared" si="283"/>
        <v>0</v>
      </c>
      <c r="Q1497" s="230">
        <f t="shared" si="277"/>
        <v>15.675985953068164</v>
      </c>
      <c r="R1497" s="231">
        <f t="shared" si="278"/>
        <v>129.67598595306816</v>
      </c>
      <c r="S1497" s="3"/>
      <c r="T1497" s="3"/>
      <c r="U1497" s="3"/>
      <c r="V1497" s="3"/>
      <c r="W1497" s="233">
        <f t="shared" si="284"/>
        <v>40566</v>
      </c>
    </row>
    <row r="1498" spans="1:23" s="234" customFormat="1" x14ac:dyDescent="0.25">
      <c r="A1498" s="3"/>
      <c r="B1498" s="218">
        <f>+Datos!B1489</f>
        <v>2011</v>
      </c>
      <c r="C1498" s="219">
        <f>+Datos!C1489</f>
        <v>1</v>
      </c>
      <c r="D1498" s="220">
        <f>+Datos!D1489</f>
        <v>24</v>
      </c>
      <c r="E1498" s="221">
        <f>+Datos!E1489</f>
        <v>0</v>
      </c>
      <c r="F1498" s="222">
        <f>+Datos!F1489</f>
        <v>6.0236039168512239</v>
      </c>
      <c r="G1498" s="223">
        <f>+Datos!G1489</f>
        <v>1</v>
      </c>
      <c r="H1498" s="224">
        <f t="shared" si="279"/>
        <v>6.0236039168512239</v>
      </c>
      <c r="I1498" s="225">
        <f t="shared" si="280"/>
        <v>-6.0236039168512239</v>
      </c>
      <c r="J1498" s="226">
        <f t="shared" si="281"/>
        <v>92.940339341694582</v>
      </c>
      <c r="K1498" s="227">
        <f t="shared" si="276"/>
        <v>126.62215752351275</v>
      </c>
      <c r="L1498" s="226">
        <f t="shared" si="287"/>
        <v>-3.0538284295554092</v>
      </c>
      <c r="M1498" s="228">
        <f t="shared" si="285"/>
        <v>3.0538284295554092</v>
      </c>
      <c r="N1498" s="229">
        <f t="shared" si="286"/>
        <v>2.9697754872958146</v>
      </c>
      <c r="O1498" s="229">
        <f t="shared" si="282"/>
        <v>0</v>
      </c>
      <c r="P1498" s="229">
        <f t="shared" si="283"/>
        <v>-2.9697754872958146</v>
      </c>
      <c r="Q1498" s="230">
        <f t="shared" si="277"/>
        <v>12.622157523512755</v>
      </c>
      <c r="R1498" s="231">
        <f t="shared" si="278"/>
        <v>126.62215752351275</v>
      </c>
      <c r="S1498" s="3"/>
      <c r="T1498" s="3"/>
      <c r="U1498" s="3"/>
      <c r="V1498" s="3"/>
      <c r="W1498" s="233">
        <f t="shared" si="284"/>
        <v>40567</v>
      </c>
    </row>
    <row r="1499" spans="1:23" s="234" customFormat="1" x14ac:dyDescent="0.25">
      <c r="A1499" s="3"/>
      <c r="B1499" s="218">
        <f>+Datos!B1490</f>
        <v>2011</v>
      </c>
      <c r="C1499" s="219">
        <f>+Datos!C1490</f>
        <v>1</v>
      </c>
      <c r="D1499" s="220">
        <f>+Datos!D1490</f>
        <v>25</v>
      </c>
      <c r="E1499" s="221">
        <f>+Datos!E1490</f>
        <v>8.6386518500000005</v>
      </c>
      <c r="F1499" s="222">
        <f>+Datos!F1490</f>
        <v>6.0115653188411455</v>
      </c>
      <c r="G1499" s="223">
        <f>+Datos!G1490</f>
        <v>1</v>
      </c>
      <c r="H1499" s="224">
        <f t="shared" si="279"/>
        <v>6.0115653188411455</v>
      </c>
      <c r="I1499" s="225">
        <f t="shared" si="280"/>
        <v>2.6270865311588549</v>
      </c>
      <c r="J1499" s="226">
        <f t="shared" si="281"/>
        <v>95.567425872853434</v>
      </c>
      <c r="K1499" s="227">
        <f t="shared" si="276"/>
        <v>129.24924405467161</v>
      </c>
      <c r="L1499" s="226">
        <f t="shared" si="287"/>
        <v>2.6270865311588523</v>
      </c>
      <c r="M1499" s="228">
        <f t="shared" si="285"/>
        <v>6.0115653188411455</v>
      </c>
      <c r="N1499" s="229">
        <f t="shared" si="286"/>
        <v>0</v>
      </c>
      <c r="O1499" s="229">
        <f t="shared" si="282"/>
        <v>0</v>
      </c>
      <c r="P1499" s="229">
        <f t="shared" si="283"/>
        <v>0</v>
      </c>
      <c r="Q1499" s="230">
        <f t="shared" si="277"/>
        <v>15.249244054671607</v>
      </c>
      <c r="R1499" s="231">
        <f t="shared" si="278"/>
        <v>129.24924405467161</v>
      </c>
      <c r="S1499" s="3"/>
      <c r="T1499" s="3"/>
      <c r="U1499" s="3"/>
      <c r="V1499" s="3"/>
      <c r="W1499" s="233">
        <f t="shared" si="284"/>
        <v>40568</v>
      </c>
    </row>
    <row r="1500" spans="1:23" s="234" customFormat="1" x14ac:dyDescent="0.25">
      <c r="A1500" s="3"/>
      <c r="B1500" s="218">
        <f>+Datos!B1491</f>
        <v>2011</v>
      </c>
      <c r="C1500" s="219">
        <f>+Datos!C1491</f>
        <v>1</v>
      </c>
      <c r="D1500" s="220">
        <f>+Datos!D1491</f>
        <v>26</v>
      </c>
      <c r="E1500" s="221">
        <f>+Datos!E1491</f>
        <v>2.2164962300000002</v>
      </c>
      <c r="F1500" s="222">
        <f>+Datos!F1491</f>
        <v>5.9987868221089196</v>
      </c>
      <c r="G1500" s="223">
        <f>+Datos!G1491</f>
        <v>1</v>
      </c>
      <c r="H1500" s="224">
        <f t="shared" si="279"/>
        <v>5.9987868221089196</v>
      </c>
      <c r="I1500" s="225">
        <f t="shared" si="280"/>
        <v>-3.7822905921089194</v>
      </c>
      <c r="J1500" s="226">
        <f t="shared" si="281"/>
        <v>93.646949914568836</v>
      </c>
      <c r="K1500" s="227">
        <f t="shared" si="276"/>
        <v>127.32876809638702</v>
      </c>
      <c r="L1500" s="226">
        <f t="shared" si="287"/>
        <v>-1.9204759582845838</v>
      </c>
      <c r="M1500" s="228">
        <f t="shared" si="285"/>
        <v>4.1369721882845845</v>
      </c>
      <c r="N1500" s="229">
        <f t="shared" si="286"/>
        <v>1.8618146338243351</v>
      </c>
      <c r="O1500" s="229">
        <f t="shared" si="282"/>
        <v>0</v>
      </c>
      <c r="P1500" s="229">
        <f t="shared" si="283"/>
        <v>-1.8618146338243351</v>
      </c>
      <c r="Q1500" s="230">
        <f t="shared" si="277"/>
        <v>13.328768096387023</v>
      </c>
      <c r="R1500" s="231">
        <f t="shared" si="278"/>
        <v>127.32876809638702</v>
      </c>
      <c r="S1500" s="3"/>
      <c r="T1500" s="3"/>
      <c r="U1500" s="3"/>
      <c r="V1500" s="3"/>
      <c r="W1500" s="233">
        <f t="shared" si="284"/>
        <v>40569</v>
      </c>
    </row>
    <row r="1501" spans="1:23" s="234" customFormat="1" x14ac:dyDescent="0.25">
      <c r="A1501" s="3"/>
      <c r="B1501" s="218">
        <f>+Datos!B1492</f>
        <v>2011</v>
      </c>
      <c r="C1501" s="219">
        <f>+Datos!C1492</f>
        <v>1</v>
      </c>
      <c r="D1501" s="220">
        <f>+Datos!D1492</f>
        <v>27</v>
      </c>
      <c r="E1501" s="221">
        <f>+Datos!E1492</f>
        <v>7.2746534299999999</v>
      </c>
      <c r="F1501" s="222">
        <f>+Datos!F1492</f>
        <v>5.9852854312805235</v>
      </c>
      <c r="G1501" s="223">
        <f>+Datos!G1492</f>
        <v>1</v>
      </c>
      <c r="H1501" s="224">
        <f t="shared" si="279"/>
        <v>5.9852854312805235</v>
      </c>
      <c r="I1501" s="225">
        <f t="shared" si="280"/>
        <v>1.2893679987194764</v>
      </c>
      <c r="J1501" s="226">
        <f t="shared" si="281"/>
        <v>94.936317913288306</v>
      </c>
      <c r="K1501" s="227">
        <f t="shared" si="276"/>
        <v>128.61813609510648</v>
      </c>
      <c r="L1501" s="226">
        <f t="shared" si="287"/>
        <v>1.289367998719456</v>
      </c>
      <c r="M1501" s="228">
        <f t="shared" si="285"/>
        <v>5.9852854312805235</v>
      </c>
      <c r="N1501" s="229">
        <f t="shared" si="286"/>
        <v>0</v>
      </c>
      <c r="O1501" s="229">
        <f t="shared" si="282"/>
        <v>0</v>
      </c>
      <c r="P1501" s="229">
        <f t="shared" si="283"/>
        <v>0</v>
      </c>
      <c r="Q1501" s="230">
        <f t="shared" si="277"/>
        <v>14.618136095106479</v>
      </c>
      <c r="R1501" s="231">
        <f t="shared" si="278"/>
        <v>128.61813609510648</v>
      </c>
      <c r="S1501" s="3"/>
      <c r="T1501" s="3"/>
      <c r="U1501" s="3"/>
      <c r="V1501" s="3"/>
      <c r="W1501" s="233">
        <f t="shared" si="284"/>
        <v>40570</v>
      </c>
    </row>
    <row r="1502" spans="1:23" s="234" customFormat="1" x14ac:dyDescent="0.25">
      <c r="A1502" s="3"/>
      <c r="B1502" s="218">
        <f>+Datos!B1493</f>
        <v>2011</v>
      </c>
      <c r="C1502" s="219">
        <f>+Datos!C1493</f>
        <v>1</v>
      </c>
      <c r="D1502" s="220">
        <f>+Datos!D1493</f>
        <v>28</v>
      </c>
      <c r="E1502" s="221">
        <f>+Datos!E1493</f>
        <v>11.42348</v>
      </c>
      <c r="F1502" s="222">
        <f>+Datos!F1493</f>
        <v>5.9710780333723035</v>
      </c>
      <c r="G1502" s="223">
        <f>+Datos!G1493</f>
        <v>1</v>
      </c>
      <c r="H1502" s="224">
        <f t="shared" si="279"/>
        <v>5.9710780333723035</v>
      </c>
      <c r="I1502" s="225">
        <f t="shared" si="280"/>
        <v>5.4524019666276962</v>
      </c>
      <c r="J1502" s="226">
        <f t="shared" si="281"/>
        <v>100.388719879916</v>
      </c>
      <c r="K1502" s="227">
        <f t="shared" si="276"/>
        <v>134.07053806173417</v>
      </c>
      <c r="L1502" s="226">
        <f t="shared" si="287"/>
        <v>5.4524019666276899</v>
      </c>
      <c r="M1502" s="228">
        <f t="shared" si="285"/>
        <v>5.9710780333723035</v>
      </c>
      <c r="N1502" s="229">
        <f t="shared" si="286"/>
        <v>0</v>
      </c>
      <c r="O1502" s="229">
        <f t="shared" si="282"/>
        <v>0</v>
      </c>
      <c r="P1502" s="229">
        <f t="shared" si="283"/>
        <v>0</v>
      </c>
      <c r="Q1502" s="230">
        <f t="shared" si="277"/>
        <v>20.070538061734169</v>
      </c>
      <c r="R1502" s="231">
        <f t="shared" si="278"/>
        <v>134.07053806173417</v>
      </c>
      <c r="S1502" s="3"/>
      <c r="T1502" s="3"/>
      <c r="U1502" s="3"/>
      <c r="V1502" s="3"/>
      <c r="W1502" s="233">
        <f t="shared" si="284"/>
        <v>40571</v>
      </c>
    </row>
    <row r="1503" spans="1:23" s="234" customFormat="1" x14ac:dyDescent="0.25">
      <c r="A1503" s="3"/>
      <c r="B1503" s="218">
        <f>+Datos!B1494</f>
        <v>2011</v>
      </c>
      <c r="C1503" s="219">
        <f>+Datos!C1494</f>
        <v>1</v>
      </c>
      <c r="D1503" s="220">
        <f>+Datos!D1494</f>
        <v>29</v>
      </c>
      <c r="E1503" s="221">
        <f>+Datos!E1494</f>
        <v>20.800964400000002</v>
      </c>
      <c r="F1503" s="222">
        <f>+Datos!F1494</f>
        <v>5.9561813977909752</v>
      </c>
      <c r="G1503" s="223">
        <f>+Datos!G1494</f>
        <v>1</v>
      </c>
      <c r="H1503" s="224">
        <f t="shared" si="279"/>
        <v>5.9561813977909752</v>
      </c>
      <c r="I1503" s="225">
        <f t="shared" si="280"/>
        <v>14.844783002209027</v>
      </c>
      <c r="J1503" s="226">
        <f t="shared" si="281"/>
        <v>115.23350288212502</v>
      </c>
      <c r="K1503" s="227">
        <f t="shared" si="276"/>
        <v>148.9153210639432</v>
      </c>
      <c r="L1503" s="226">
        <f t="shared" si="287"/>
        <v>14.844783002209027</v>
      </c>
      <c r="M1503" s="228">
        <f t="shared" si="285"/>
        <v>5.9561813977909752</v>
      </c>
      <c r="N1503" s="229">
        <f t="shared" si="286"/>
        <v>0</v>
      </c>
      <c r="O1503" s="229">
        <f t="shared" si="282"/>
        <v>0</v>
      </c>
      <c r="P1503" s="229">
        <f t="shared" si="283"/>
        <v>0</v>
      </c>
      <c r="Q1503" s="230">
        <f t="shared" si="277"/>
        <v>34.915321063943196</v>
      </c>
      <c r="R1503" s="231">
        <f t="shared" si="278"/>
        <v>148.9153210639432</v>
      </c>
      <c r="S1503" s="3"/>
      <c r="T1503" s="3"/>
      <c r="U1503" s="3"/>
      <c r="V1503" s="3"/>
      <c r="W1503" s="233">
        <f t="shared" si="284"/>
        <v>40572</v>
      </c>
    </row>
    <row r="1504" spans="1:23" s="234" customFormat="1" x14ac:dyDescent="0.25">
      <c r="A1504" s="3"/>
      <c r="B1504" s="218">
        <f>+Datos!B1495</f>
        <v>2011</v>
      </c>
      <c r="C1504" s="219">
        <f>+Datos!C1495</f>
        <v>1</v>
      </c>
      <c r="D1504" s="220">
        <f>+Datos!D1495</f>
        <v>30</v>
      </c>
      <c r="E1504" s="221">
        <f>+Datos!E1495</f>
        <v>1.25033116</v>
      </c>
      <c r="F1504" s="222">
        <f>+Datos!F1495</f>
        <v>5.9406121763336213</v>
      </c>
      <c r="G1504" s="223">
        <f>+Datos!G1495</f>
        <v>1</v>
      </c>
      <c r="H1504" s="224">
        <f t="shared" si="279"/>
        <v>5.9406121763336213</v>
      </c>
      <c r="I1504" s="225">
        <f t="shared" si="280"/>
        <v>-4.6902810163336213</v>
      </c>
      <c r="J1504" s="226">
        <f t="shared" si="281"/>
        <v>112.36887970602288</v>
      </c>
      <c r="K1504" s="227">
        <f t="shared" si="276"/>
        <v>146.05069788784107</v>
      </c>
      <c r="L1504" s="226">
        <f t="shared" si="287"/>
        <v>-2.8646231761021284</v>
      </c>
      <c r="M1504" s="228">
        <f t="shared" si="285"/>
        <v>4.1149543361021284</v>
      </c>
      <c r="N1504" s="229">
        <f t="shared" si="286"/>
        <v>1.8256578402314929</v>
      </c>
      <c r="O1504" s="229">
        <f t="shared" si="282"/>
        <v>0</v>
      </c>
      <c r="P1504" s="229">
        <f t="shared" si="283"/>
        <v>-1.8256578402314929</v>
      </c>
      <c r="Q1504" s="230">
        <f t="shared" si="277"/>
        <v>32.050697887841068</v>
      </c>
      <c r="R1504" s="231">
        <f t="shared" si="278"/>
        <v>146.05069788784107</v>
      </c>
      <c r="S1504" s="3"/>
      <c r="T1504" s="3"/>
      <c r="U1504" s="3"/>
      <c r="V1504" s="3"/>
      <c r="W1504" s="233">
        <f t="shared" si="284"/>
        <v>40573</v>
      </c>
    </row>
    <row r="1505" spans="1:23" s="234" customFormat="1" x14ac:dyDescent="0.25">
      <c r="A1505" s="3"/>
      <c r="B1505" s="218">
        <f>+Datos!B1496</f>
        <v>2011</v>
      </c>
      <c r="C1505" s="219">
        <f>+Datos!C1496</f>
        <v>1</v>
      </c>
      <c r="D1505" s="220">
        <f>+Datos!D1496</f>
        <v>31</v>
      </c>
      <c r="E1505" s="221">
        <f>+Datos!E1496</f>
        <v>20.7188835</v>
      </c>
      <c r="F1505" s="222">
        <f>+Datos!F1496</f>
        <v>5.9243869031876919</v>
      </c>
      <c r="G1505" s="223">
        <f>+Datos!G1496</f>
        <v>1</v>
      </c>
      <c r="H1505" s="224">
        <f t="shared" si="279"/>
        <v>5.9243869031876919</v>
      </c>
      <c r="I1505" s="225">
        <f t="shared" si="280"/>
        <v>14.794496596812309</v>
      </c>
      <c r="J1505" s="226">
        <f t="shared" si="281"/>
        <v>127.16337630283519</v>
      </c>
      <c r="K1505" s="227">
        <f t="shared" si="276"/>
        <v>160.84519448465338</v>
      </c>
      <c r="L1505" s="226">
        <f t="shared" si="287"/>
        <v>14.794496596812309</v>
      </c>
      <c r="M1505" s="228">
        <f t="shared" si="285"/>
        <v>5.9243869031876919</v>
      </c>
      <c r="N1505" s="229">
        <f t="shared" si="286"/>
        <v>0</v>
      </c>
      <c r="O1505" s="229">
        <f t="shared" si="282"/>
        <v>0</v>
      </c>
      <c r="P1505" s="229">
        <f t="shared" si="283"/>
        <v>0</v>
      </c>
      <c r="Q1505" s="230">
        <f t="shared" si="277"/>
        <v>46.845194484653376</v>
      </c>
      <c r="R1505" s="231">
        <f t="shared" si="278"/>
        <v>160.84519448465338</v>
      </c>
      <c r="S1505" s="3"/>
      <c r="T1505" s="3"/>
      <c r="U1505" s="3"/>
      <c r="V1505" s="3"/>
      <c r="W1505" s="233">
        <f t="shared" si="284"/>
        <v>40574</v>
      </c>
    </row>
    <row r="1506" spans="1:23" s="234" customFormat="1" x14ac:dyDescent="0.25">
      <c r="A1506" s="3"/>
      <c r="B1506" s="218">
        <f>+Datos!B1497</f>
        <v>2011</v>
      </c>
      <c r="C1506" s="219">
        <f>+Datos!C1497</f>
        <v>2</v>
      </c>
      <c r="D1506" s="220">
        <f>+Datos!D1497</f>
        <v>1</v>
      </c>
      <c r="E1506" s="221">
        <f>+Datos!E1497</f>
        <v>33.559227</v>
      </c>
      <c r="F1506" s="222">
        <f>+Datos!F1497</f>
        <v>5.9075219949310052</v>
      </c>
      <c r="G1506" s="223">
        <f>+Datos!G1497</f>
        <v>1</v>
      </c>
      <c r="H1506" s="224">
        <f t="shared" si="279"/>
        <v>5.9075219949310052</v>
      </c>
      <c r="I1506" s="225">
        <f t="shared" si="280"/>
        <v>27.651705005068994</v>
      </c>
      <c r="J1506" s="226">
        <f t="shared" si="281"/>
        <v>154.81508130790419</v>
      </c>
      <c r="K1506" s="227">
        <f t="shared" si="276"/>
        <v>188.49689948972238</v>
      </c>
      <c r="L1506" s="226">
        <f t="shared" si="287"/>
        <v>27.651705005069005</v>
      </c>
      <c r="M1506" s="228">
        <f t="shared" si="285"/>
        <v>5.9075219949310052</v>
      </c>
      <c r="N1506" s="229">
        <f t="shared" si="286"/>
        <v>0</v>
      </c>
      <c r="O1506" s="229">
        <f t="shared" si="282"/>
        <v>0</v>
      </c>
      <c r="P1506" s="229">
        <f t="shared" si="283"/>
        <v>0</v>
      </c>
      <c r="Q1506" s="230">
        <f t="shared" si="277"/>
        <v>74.496899489722381</v>
      </c>
      <c r="R1506" s="231">
        <f t="shared" si="278"/>
        <v>188.49689948972238</v>
      </c>
      <c r="S1506" s="3"/>
      <c r="T1506" s="3"/>
      <c r="U1506" s="3"/>
      <c r="V1506" s="3"/>
      <c r="W1506" s="233">
        <f t="shared" si="284"/>
        <v>40575</v>
      </c>
    </row>
    <row r="1507" spans="1:23" s="234" customFormat="1" x14ac:dyDescent="0.25">
      <c r="A1507" s="3"/>
      <c r="B1507" s="218">
        <f>+Datos!B1498</f>
        <v>2011</v>
      </c>
      <c r="C1507" s="219">
        <f>+Datos!C1498</f>
        <v>2</v>
      </c>
      <c r="D1507" s="220">
        <f>+Datos!D1498</f>
        <v>2</v>
      </c>
      <c r="E1507" s="221">
        <f>+Datos!E1498</f>
        <v>0</v>
      </c>
      <c r="F1507" s="222">
        <f>+Datos!F1498</f>
        <v>5.8900337505317468</v>
      </c>
      <c r="G1507" s="223">
        <f>+Datos!G1498</f>
        <v>1</v>
      </c>
      <c r="H1507" s="224">
        <f t="shared" si="279"/>
        <v>5.8900337505317468</v>
      </c>
      <c r="I1507" s="225">
        <f t="shared" si="280"/>
        <v>-5.8900337505317468</v>
      </c>
      <c r="J1507" s="226">
        <f t="shared" si="281"/>
        <v>149.99749760129072</v>
      </c>
      <c r="K1507" s="227">
        <f t="shared" si="276"/>
        <v>183.6793157831089</v>
      </c>
      <c r="L1507" s="226">
        <f t="shared" si="287"/>
        <v>-4.8175837066134761</v>
      </c>
      <c r="M1507" s="228">
        <f t="shared" si="285"/>
        <v>4.8175837066134761</v>
      </c>
      <c r="N1507" s="229">
        <f t="shared" si="286"/>
        <v>1.0724500439182707</v>
      </c>
      <c r="O1507" s="229">
        <f t="shared" si="282"/>
        <v>0</v>
      </c>
      <c r="P1507" s="229">
        <f t="shared" si="283"/>
        <v>-1.0724500439182707</v>
      </c>
      <c r="Q1507" s="230">
        <f t="shared" si="277"/>
        <v>69.679315783108905</v>
      </c>
      <c r="R1507" s="231">
        <f t="shared" si="278"/>
        <v>183.6793157831089</v>
      </c>
      <c r="S1507" s="3"/>
      <c r="T1507" s="3"/>
      <c r="U1507" s="3"/>
      <c r="V1507" s="3"/>
      <c r="W1507" s="233">
        <f t="shared" si="284"/>
        <v>40576</v>
      </c>
    </row>
    <row r="1508" spans="1:23" s="234" customFormat="1" x14ac:dyDescent="0.25">
      <c r="A1508" s="3"/>
      <c r="B1508" s="218">
        <f>+Datos!B1499</f>
        <v>2011</v>
      </c>
      <c r="C1508" s="219">
        <f>+Datos!C1499</f>
        <v>2</v>
      </c>
      <c r="D1508" s="220">
        <f>+Datos!D1499</f>
        <v>3</v>
      </c>
      <c r="E1508" s="221">
        <f>+Datos!E1499</f>
        <v>0</v>
      </c>
      <c r="F1508" s="222">
        <f>+Datos!F1499</f>
        <v>5.8719383513484704</v>
      </c>
      <c r="G1508" s="223">
        <f>+Datos!G1499</f>
        <v>1</v>
      </c>
      <c r="H1508" s="224">
        <f t="shared" si="279"/>
        <v>5.8719383513484704</v>
      </c>
      <c r="I1508" s="225">
        <f t="shared" si="280"/>
        <v>-5.8719383513484704</v>
      </c>
      <c r="J1508" s="226">
        <f t="shared" si="281"/>
        <v>145.34394421510726</v>
      </c>
      <c r="K1508" s="227">
        <f t="shared" si="276"/>
        <v>179.02576239692544</v>
      </c>
      <c r="L1508" s="226">
        <f t="shared" si="287"/>
        <v>-4.6535533861834608</v>
      </c>
      <c r="M1508" s="228">
        <f t="shared" si="285"/>
        <v>4.6535533861834608</v>
      </c>
      <c r="N1508" s="229">
        <f t="shared" si="286"/>
        <v>1.2183849651650096</v>
      </c>
      <c r="O1508" s="229">
        <f t="shared" si="282"/>
        <v>0</v>
      </c>
      <c r="P1508" s="229">
        <f t="shared" si="283"/>
        <v>-1.2183849651650096</v>
      </c>
      <c r="Q1508" s="230">
        <f t="shared" si="277"/>
        <v>65.025762396925444</v>
      </c>
      <c r="R1508" s="231">
        <f t="shared" si="278"/>
        <v>179.02576239692544</v>
      </c>
      <c r="S1508" s="3"/>
      <c r="T1508" s="3"/>
      <c r="U1508" s="3"/>
      <c r="V1508" s="3"/>
      <c r="W1508" s="233">
        <f t="shared" si="284"/>
        <v>40577</v>
      </c>
    </row>
    <row r="1509" spans="1:23" s="234" customFormat="1" x14ac:dyDescent="0.25">
      <c r="A1509" s="3"/>
      <c r="B1509" s="218">
        <f>+Datos!B1500</f>
        <v>2011</v>
      </c>
      <c r="C1509" s="219">
        <f>+Datos!C1500</f>
        <v>2</v>
      </c>
      <c r="D1509" s="220">
        <f>+Datos!D1500</f>
        <v>4</v>
      </c>
      <c r="E1509" s="221">
        <f>+Datos!E1500</f>
        <v>35.935100599999998</v>
      </c>
      <c r="F1509" s="222">
        <f>+Datos!F1500</f>
        <v>5.853251861130099</v>
      </c>
      <c r="G1509" s="223">
        <f>+Datos!G1500</f>
        <v>1</v>
      </c>
      <c r="H1509" s="224">
        <f t="shared" si="279"/>
        <v>5.853251861130099</v>
      </c>
      <c r="I1509" s="225">
        <f t="shared" si="280"/>
        <v>30.081848738869901</v>
      </c>
      <c r="J1509" s="226">
        <f t="shared" si="281"/>
        <v>175.42579295397715</v>
      </c>
      <c r="K1509" s="227">
        <f t="shared" si="276"/>
        <v>209.10761113579534</v>
      </c>
      <c r="L1509" s="226">
        <f t="shared" si="287"/>
        <v>30.081848738869894</v>
      </c>
      <c r="M1509" s="228">
        <f t="shared" si="285"/>
        <v>5.853251861130099</v>
      </c>
      <c r="N1509" s="229">
        <f t="shared" si="286"/>
        <v>0</v>
      </c>
      <c r="O1509" s="229">
        <f t="shared" si="282"/>
        <v>0</v>
      </c>
      <c r="P1509" s="229">
        <f t="shared" si="283"/>
        <v>0</v>
      </c>
      <c r="Q1509" s="230">
        <f t="shared" si="277"/>
        <v>95.107611135795338</v>
      </c>
      <c r="R1509" s="231">
        <f t="shared" si="278"/>
        <v>209.10761113579534</v>
      </c>
      <c r="S1509" s="3"/>
      <c r="T1509" s="3"/>
      <c r="U1509" s="3"/>
      <c r="V1509" s="3"/>
      <c r="W1509" s="233">
        <f t="shared" si="284"/>
        <v>40578</v>
      </c>
    </row>
    <row r="1510" spans="1:23" s="234" customFormat="1" x14ac:dyDescent="0.25">
      <c r="A1510" s="3"/>
      <c r="B1510" s="218">
        <f>+Datos!B1501</f>
        <v>2011</v>
      </c>
      <c r="C1510" s="219">
        <f>+Datos!C1501</f>
        <v>2</v>
      </c>
      <c r="D1510" s="220">
        <f>+Datos!D1501</f>
        <v>5</v>
      </c>
      <c r="E1510" s="221">
        <f>+Datos!E1501</f>
        <v>2.5986125499999999</v>
      </c>
      <c r="F1510" s="222">
        <f>+Datos!F1501</f>
        <v>5.8339902260159207</v>
      </c>
      <c r="G1510" s="223">
        <f>+Datos!G1501</f>
        <v>1</v>
      </c>
      <c r="H1510" s="224">
        <f t="shared" si="279"/>
        <v>5.8339902260159207</v>
      </c>
      <c r="I1510" s="225">
        <f t="shared" si="280"/>
        <v>-3.2353776760159207</v>
      </c>
      <c r="J1510" s="226">
        <f t="shared" si="281"/>
        <v>172.40585560169342</v>
      </c>
      <c r="K1510" s="227">
        <f t="shared" si="276"/>
        <v>206.0876737835116</v>
      </c>
      <c r="L1510" s="226">
        <f t="shared" si="287"/>
        <v>-3.0199373522837334</v>
      </c>
      <c r="M1510" s="228">
        <f t="shared" si="285"/>
        <v>5.6185499022837337</v>
      </c>
      <c r="N1510" s="229">
        <f t="shared" si="286"/>
        <v>0.21544032373218691</v>
      </c>
      <c r="O1510" s="229">
        <f t="shared" si="282"/>
        <v>0</v>
      </c>
      <c r="P1510" s="229">
        <f t="shared" si="283"/>
        <v>-0.21544032373218691</v>
      </c>
      <c r="Q1510" s="230">
        <f t="shared" si="277"/>
        <v>92.087673783511605</v>
      </c>
      <c r="R1510" s="231">
        <f t="shared" si="278"/>
        <v>206.0876737835116</v>
      </c>
      <c r="S1510" s="3"/>
      <c r="T1510" s="3"/>
      <c r="U1510" s="3"/>
      <c r="V1510" s="3"/>
      <c r="W1510" s="233">
        <f t="shared" si="284"/>
        <v>40579</v>
      </c>
    </row>
    <row r="1511" spans="1:23" s="234" customFormat="1" x14ac:dyDescent="0.25">
      <c r="A1511" s="3"/>
      <c r="B1511" s="218">
        <f>+Datos!B1502</f>
        <v>2011</v>
      </c>
      <c r="C1511" s="219">
        <f>+Datos!C1502</f>
        <v>2</v>
      </c>
      <c r="D1511" s="220">
        <f>+Datos!D1502</f>
        <v>6</v>
      </c>
      <c r="E1511" s="221">
        <f>+Datos!E1502</f>
        <v>12.6589565</v>
      </c>
      <c r="F1511" s="222">
        <f>+Datos!F1502</f>
        <v>5.814169274535594</v>
      </c>
      <c r="G1511" s="223">
        <f>+Datos!G1502</f>
        <v>1</v>
      </c>
      <c r="H1511" s="224">
        <f t="shared" si="279"/>
        <v>5.814169274535594</v>
      </c>
      <c r="I1511" s="225">
        <f t="shared" si="280"/>
        <v>6.8447872254644064</v>
      </c>
      <c r="J1511" s="226">
        <f t="shared" si="281"/>
        <v>179.25064282715783</v>
      </c>
      <c r="K1511" s="227">
        <f t="shared" si="276"/>
        <v>212.93246100897602</v>
      </c>
      <c r="L1511" s="226">
        <f t="shared" si="287"/>
        <v>6.8447872254644153</v>
      </c>
      <c r="M1511" s="228">
        <f t="shared" si="285"/>
        <v>5.814169274535594</v>
      </c>
      <c r="N1511" s="229">
        <f t="shared" si="286"/>
        <v>0</v>
      </c>
      <c r="O1511" s="229">
        <f t="shared" si="282"/>
        <v>0</v>
      </c>
      <c r="P1511" s="229">
        <f t="shared" si="283"/>
        <v>0</v>
      </c>
      <c r="Q1511" s="230">
        <f t="shared" si="277"/>
        <v>98.93246100897602</v>
      </c>
      <c r="R1511" s="231">
        <f t="shared" si="278"/>
        <v>212.93246100897602</v>
      </c>
      <c r="S1511" s="3"/>
      <c r="T1511" s="3"/>
      <c r="U1511" s="3"/>
      <c r="V1511" s="3"/>
      <c r="W1511" s="233">
        <f t="shared" si="284"/>
        <v>40580</v>
      </c>
    </row>
    <row r="1512" spans="1:23" s="234" customFormat="1" x14ac:dyDescent="0.25">
      <c r="A1512" s="3"/>
      <c r="B1512" s="218">
        <f>+Datos!B1503</f>
        <v>2011</v>
      </c>
      <c r="C1512" s="219">
        <f>+Datos!C1503</f>
        <v>2</v>
      </c>
      <c r="D1512" s="220">
        <f>+Datos!D1503</f>
        <v>7</v>
      </c>
      <c r="E1512" s="221">
        <f>+Datos!E1503</f>
        <v>0</v>
      </c>
      <c r="F1512" s="222">
        <f>+Datos!F1503</f>
        <v>5.7938047176091434</v>
      </c>
      <c r="G1512" s="223">
        <f>+Datos!G1503</f>
        <v>1</v>
      </c>
      <c r="H1512" s="224">
        <f t="shared" si="279"/>
        <v>5.7938047176091434</v>
      </c>
      <c r="I1512" s="225">
        <f t="shared" si="280"/>
        <v>-5.7938047176091434</v>
      </c>
      <c r="J1512" s="226">
        <f t="shared" si="281"/>
        <v>173.76238682367799</v>
      </c>
      <c r="K1512" s="227">
        <f t="shared" si="276"/>
        <v>207.44420500549617</v>
      </c>
      <c r="L1512" s="226">
        <f t="shared" si="287"/>
        <v>-5.4882560034798473</v>
      </c>
      <c r="M1512" s="228">
        <f t="shared" si="285"/>
        <v>5.4882560034798473</v>
      </c>
      <c r="N1512" s="229">
        <f t="shared" si="286"/>
        <v>0.30554871412929607</v>
      </c>
      <c r="O1512" s="229">
        <f t="shared" si="282"/>
        <v>0</v>
      </c>
      <c r="P1512" s="229">
        <f t="shared" si="283"/>
        <v>-0.30554871412929607</v>
      </c>
      <c r="Q1512" s="230">
        <f t="shared" si="277"/>
        <v>93.444205005496173</v>
      </c>
      <c r="R1512" s="231">
        <f t="shared" si="278"/>
        <v>207.44420500549617</v>
      </c>
      <c r="S1512" s="3"/>
      <c r="T1512" s="3"/>
      <c r="U1512" s="3"/>
      <c r="V1512" s="3"/>
      <c r="W1512" s="233">
        <f t="shared" si="284"/>
        <v>40581</v>
      </c>
    </row>
    <row r="1513" spans="1:23" s="234" customFormat="1" x14ac:dyDescent="0.25">
      <c r="A1513" s="3"/>
      <c r="B1513" s="218">
        <f>+Datos!B1504</f>
        <v>2011</v>
      </c>
      <c r="C1513" s="219">
        <f>+Datos!C1504</f>
        <v>2</v>
      </c>
      <c r="D1513" s="220">
        <f>+Datos!D1504</f>
        <v>8</v>
      </c>
      <c r="E1513" s="221">
        <f>+Datos!E1504</f>
        <v>2.7842278500000002</v>
      </c>
      <c r="F1513" s="222">
        <f>+Datos!F1504</f>
        <v>5.7729121485469612</v>
      </c>
      <c r="G1513" s="223">
        <f>+Datos!G1504</f>
        <v>1</v>
      </c>
      <c r="H1513" s="224">
        <f t="shared" si="279"/>
        <v>5.7729121485469612</v>
      </c>
      <c r="I1513" s="225">
        <f t="shared" si="280"/>
        <v>-2.988684298546961</v>
      </c>
      <c r="J1513" s="226">
        <f t="shared" si="281"/>
        <v>170.99734293985463</v>
      </c>
      <c r="K1513" s="227">
        <f t="shared" si="276"/>
        <v>204.67916112167282</v>
      </c>
      <c r="L1513" s="226">
        <f t="shared" si="287"/>
        <v>-2.7650438838233526</v>
      </c>
      <c r="M1513" s="228">
        <f t="shared" si="285"/>
        <v>5.5492717338233533</v>
      </c>
      <c r="N1513" s="229">
        <f t="shared" si="286"/>
        <v>0.22364041472360796</v>
      </c>
      <c r="O1513" s="229">
        <f t="shared" si="282"/>
        <v>0</v>
      </c>
      <c r="P1513" s="229">
        <f t="shared" si="283"/>
        <v>-0.22364041472360796</v>
      </c>
      <c r="Q1513" s="230">
        <f t="shared" si="277"/>
        <v>90.67916112167282</v>
      </c>
      <c r="R1513" s="231">
        <f t="shared" si="278"/>
        <v>204.67916112167282</v>
      </c>
      <c r="S1513" s="3"/>
      <c r="T1513" s="3"/>
      <c r="U1513" s="3"/>
      <c r="V1513" s="3"/>
      <c r="W1513" s="233">
        <f t="shared" si="284"/>
        <v>40582</v>
      </c>
    </row>
    <row r="1514" spans="1:23" s="234" customFormat="1" x14ac:dyDescent="0.25">
      <c r="A1514" s="3"/>
      <c r="B1514" s="218">
        <f>+Datos!B1505</f>
        <v>2011</v>
      </c>
      <c r="C1514" s="219">
        <f>+Datos!C1505</f>
        <v>2</v>
      </c>
      <c r="D1514" s="220">
        <f>+Datos!D1505</f>
        <v>9</v>
      </c>
      <c r="E1514" s="221">
        <f>+Datos!E1505</f>
        <v>0</v>
      </c>
      <c r="F1514" s="222">
        <f>+Datos!F1505</f>
        <v>5.751507043049811</v>
      </c>
      <c r="G1514" s="223">
        <f>+Datos!G1505</f>
        <v>1</v>
      </c>
      <c r="H1514" s="224">
        <f t="shared" si="279"/>
        <v>5.751507043049811</v>
      </c>
      <c r="I1514" s="225">
        <f t="shared" si="280"/>
        <v>-5.751507043049811</v>
      </c>
      <c r="J1514" s="226">
        <f t="shared" si="281"/>
        <v>165.7994198862142</v>
      </c>
      <c r="K1514" s="227">
        <f t="shared" si="276"/>
        <v>199.48123806803238</v>
      </c>
      <c r="L1514" s="226">
        <f t="shared" si="287"/>
        <v>-5.1979230536404373</v>
      </c>
      <c r="M1514" s="228">
        <f t="shared" si="285"/>
        <v>5.1979230536404373</v>
      </c>
      <c r="N1514" s="229">
        <f t="shared" si="286"/>
        <v>0.5535839894093737</v>
      </c>
      <c r="O1514" s="229">
        <f t="shared" si="282"/>
        <v>0</v>
      </c>
      <c r="P1514" s="229">
        <f t="shared" si="283"/>
        <v>-0.5535839894093737</v>
      </c>
      <c r="Q1514" s="230">
        <f t="shared" si="277"/>
        <v>85.481238068032383</v>
      </c>
      <c r="R1514" s="231">
        <f t="shared" si="278"/>
        <v>199.48123806803238</v>
      </c>
      <c r="S1514" s="3"/>
      <c r="T1514" s="3"/>
      <c r="U1514" s="3"/>
      <c r="V1514" s="3"/>
      <c r="W1514" s="233">
        <f t="shared" si="284"/>
        <v>40583</v>
      </c>
    </row>
    <row r="1515" spans="1:23" s="234" customFormat="1" x14ac:dyDescent="0.25">
      <c r="A1515" s="3"/>
      <c r="B1515" s="218">
        <f>+Datos!B1506</f>
        <v>2011</v>
      </c>
      <c r="C1515" s="219">
        <f>+Datos!C1506</f>
        <v>2</v>
      </c>
      <c r="D1515" s="220">
        <f>+Datos!D1506</f>
        <v>10</v>
      </c>
      <c r="E1515" s="221">
        <f>+Datos!E1506</f>
        <v>0</v>
      </c>
      <c r="F1515" s="222">
        <f>+Datos!F1506</f>
        <v>5.7296047592088186</v>
      </c>
      <c r="G1515" s="223">
        <f>+Datos!G1506</f>
        <v>1</v>
      </c>
      <c r="H1515" s="224">
        <f t="shared" si="279"/>
        <v>5.7296047592088186</v>
      </c>
      <c r="I1515" s="225">
        <f t="shared" si="280"/>
        <v>-5.7296047592088186</v>
      </c>
      <c r="J1515" s="226">
        <f t="shared" si="281"/>
        <v>160.77840054270092</v>
      </c>
      <c r="K1515" s="227">
        <f t="shared" si="276"/>
        <v>194.46021872451911</v>
      </c>
      <c r="L1515" s="226">
        <f t="shared" si="287"/>
        <v>-5.0210193435132737</v>
      </c>
      <c r="M1515" s="228">
        <f t="shared" si="285"/>
        <v>5.0210193435132737</v>
      </c>
      <c r="N1515" s="229">
        <f t="shared" si="286"/>
        <v>0.7085854156955449</v>
      </c>
      <c r="O1515" s="229">
        <f t="shared" si="282"/>
        <v>0</v>
      </c>
      <c r="P1515" s="229">
        <f t="shared" si="283"/>
        <v>-0.7085854156955449</v>
      </c>
      <c r="Q1515" s="230">
        <f t="shared" si="277"/>
        <v>80.460218724519109</v>
      </c>
      <c r="R1515" s="231">
        <f t="shared" si="278"/>
        <v>194.46021872451911</v>
      </c>
      <c r="S1515" s="3"/>
      <c r="T1515" s="3"/>
      <c r="U1515" s="3"/>
      <c r="V1515" s="3"/>
      <c r="W1515" s="233">
        <f t="shared" si="284"/>
        <v>40584</v>
      </c>
    </row>
    <row r="1516" spans="1:23" s="234" customFormat="1" x14ac:dyDescent="0.25">
      <c r="A1516" s="3"/>
      <c r="B1516" s="218">
        <f>+Datos!B1507</f>
        <v>2011</v>
      </c>
      <c r="C1516" s="219">
        <f>+Datos!C1507</f>
        <v>2</v>
      </c>
      <c r="D1516" s="220">
        <f>+Datos!D1507</f>
        <v>11</v>
      </c>
      <c r="E1516" s="221">
        <f>+Datos!E1507</f>
        <v>0</v>
      </c>
      <c r="F1516" s="222">
        <f>+Datos!F1507</f>
        <v>5.7072205375054823</v>
      </c>
      <c r="G1516" s="223">
        <f>+Datos!G1507</f>
        <v>1</v>
      </c>
      <c r="H1516" s="224">
        <f t="shared" si="279"/>
        <v>5.7072205375054823</v>
      </c>
      <c r="I1516" s="225">
        <f t="shared" si="280"/>
        <v>-5.7072205375054823</v>
      </c>
      <c r="J1516" s="226">
        <f t="shared" si="281"/>
        <v>155.92816827357652</v>
      </c>
      <c r="K1516" s="227">
        <f t="shared" si="276"/>
        <v>189.6099864553947</v>
      </c>
      <c r="L1516" s="226">
        <f t="shared" si="287"/>
        <v>-4.8502322691244046</v>
      </c>
      <c r="M1516" s="228">
        <f t="shared" si="285"/>
        <v>4.8502322691244046</v>
      </c>
      <c r="N1516" s="229">
        <f t="shared" si="286"/>
        <v>0.85698826838107767</v>
      </c>
      <c r="O1516" s="229">
        <f t="shared" si="282"/>
        <v>0</v>
      </c>
      <c r="P1516" s="229">
        <f t="shared" si="283"/>
        <v>-0.85698826838107767</v>
      </c>
      <c r="Q1516" s="230">
        <f t="shared" si="277"/>
        <v>75.609986455394704</v>
      </c>
      <c r="R1516" s="231">
        <f t="shared" si="278"/>
        <v>189.6099864553947</v>
      </c>
      <c r="S1516" s="3"/>
      <c r="T1516" s="3"/>
      <c r="U1516" s="3"/>
      <c r="V1516" s="3"/>
      <c r="W1516" s="233">
        <f t="shared" si="284"/>
        <v>40585</v>
      </c>
    </row>
    <row r="1517" spans="1:23" s="234" customFormat="1" x14ac:dyDescent="0.25">
      <c r="A1517" s="3"/>
      <c r="B1517" s="218">
        <f>+Datos!B1508</f>
        <v>2011</v>
      </c>
      <c r="C1517" s="219">
        <f>+Datos!C1508</f>
        <v>2</v>
      </c>
      <c r="D1517" s="220">
        <f>+Datos!D1508</f>
        <v>12</v>
      </c>
      <c r="E1517" s="221">
        <f>+Datos!E1508</f>
        <v>0</v>
      </c>
      <c r="F1517" s="222">
        <f>+Datos!F1508</f>
        <v>5.6843695008116661</v>
      </c>
      <c r="G1517" s="223">
        <f>+Datos!G1508</f>
        <v>1</v>
      </c>
      <c r="H1517" s="224">
        <f t="shared" si="279"/>
        <v>5.6843695008116661</v>
      </c>
      <c r="I1517" s="225">
        <f t="shared" si="280"/>
        <v>-5.6843695008116661</v>
      </c>
      <c r="J1517" s="226">
        <f t="shared" si="281"/>
        <v>151.24280194531372</v>
      </c>
      <c r="K1517" s="227">
        <f t="shared" si="276"/>
        <v>184.9246201271319</v>
      </c>
      <c r="L1517" s="226">
        <f t="shared" si="287"/>
        <v>-4.685366328262802</v>
      </c>
      <c r="M1517" s="228">
        <f t="shared" si="285"/>
        <v>4.685366328262802</v>
      </c>
      <c r="N1517" s="229">
        <f t="shared" si="286"/>
        <v>0.99900317254886417</v>
      </c>
      <c r="O1517" s="229">
        <f t="shared" si="282"/>
        <v>0</v>
      </c>
      <c r="P1517" s="229">
        <f t="shared" si="283"/>
        <v>-0.99900317254886417</v>
      </c>
      <c r="Q1517" s="230">
        <f t="shared" si="277"/>
        <v>70.924620127131902</v>
      </c>
      <c r="R1517" s="231">
        <f t="shared" si="278"/>
        <v>184.9246201271319</v>
      </c>
      <c r="S1517" s="3"/>
      <c r="T1517" s="3"/>
      <c r="U1517" s="3"/>
      <c r="V1517" s="3"/>
      <c r="W1517" s="233">
        <f t="shared" si="284"/>
        <v>40586</v>
      </c>
    </row>
    <row r="1518" spans="1:23" s="234" customFormat="1" x14ac:dyDescent="0.25">
      <c r="A1518" s="3"/>
      <c r="B1518" s="218">
        <f>+Datos!B1509</f>
        <v>2011</v>
      </c>
      <c r="C1518" s="219">
        <f>+Datos!C1509</f>
        <v>2</v>
      </c>
      <c r="D1518" s="220">
        <f>+Datos!D1509</f>
        <v>13</v>
      </c>
      <c r="E1518" s="221">
        <f>+Datos!E1509</f>
        <v>21.9397144</v>
      </c>
      <c r="F1518" s="222">
        <f>+Datos!F1509</f>
        <v>5.661066654389602</v>
      </c>
      <c r="G1518" s="223">
        <f>+Datos!G1509</f>
        <v>1</v>
      </c>
      <c r="H1518" s="224">
        <f t="shared" si="279"/>
        <v>5.661066654389602</v>
      </c>
      <c r="I1518" s="225">
        <f t="shared" si="280"/>
        <v>16.2786477456104</v>
      </c>
      <c r="J1518" s="226">
        <f t="shared" si="281"/>
        <v>167.5214496909241</v>
      </c>
      <c r="K1518" s="227">
        <f t="shared" si="276"/>
        <v>201.20326787274229</v>
      </c>
      <c r="L1518" s="226">
        <f t="shared" si="287"/>
        <v>16.278647745610385</v>
      </c>
      <c r="M1518" s="228">
        <f t="shared" si="285"/>
        <v>5.661066654389602</v>
      </c>
      <c r="N1518" s="229">
        <f t="shared" si="286"/>
        <v>0</v>
      </c>
      <c r="O1518" s="229">
        <f t="shared" si="282"/>
        <v>0</v>
      </c>
      <c r="P1518" s="229">
        <f t="shared" si="283"/>
        <v>0</v>
      </c>
      <c r="Q1518" s="230">
        <f t="shared" si="277"/>
        <v>87.203267872742288</v>
      </c>
      <c r="R1518" s="231">
        <f t="shared" si="278"/>
        <v>201.20326787274229</v>
      </c>
      <c r="S1518" s="3"/>
      <c r="T1518" s="3"/>
      <c r="U1518" s="3"/>
      <c r="V1518" s="3"/>
      <c r="W1518" s="233">
        <f t="shared" si="284"/>
        <v>40587</v>
      </c>
    </row>
    <row r="1519" spans="1:23" s="234" customFormat="1" x14ac:dyDescent="0.25">
      <c r="A1519" s="3"/>
      <c r="B1519" s="218">
        <f>+Datos!B1510</f>
        <v>2011</v>
      </c>
      <c r="C1519" s="219">
        <f>+Datos!C1510</f>
        <v>2</v>
      </c>
      <c r="D1519" s="220">
        <f>+Datos!D1510</f>
        <v>14</v>
      </c>
      <c r="E1519" s="221">
        <f>+Datos!E1510</f>
        <v>4.0835342399999996</v>
      </c>
      <c r="F1519" s="222">
        <f>+Datos!F1510</f>
        <v>5.6373268858918903</v>
      </c>
      <c r="G1519" s="223">
        <f>+Datos!G1510</f>
        <v>1</v>
      </c>
      <c r="H1519" s="224">
        <f t="shared" si="279"/>
        <v>5.6373268858918903</v>
      </c>
      <c r="I1519" s="225">
        <f t="shared" si="280"/>
        <v>-1.5537926458918907</v>
      </c>
      <c r="J1519" s="226">
        <f t="shared" si="281"/>
        <v>166.13022071325207</v>
      </c>
      <c r="K1519" s="227">
        <f t="shared" si="276"/>
        <v>199.81203889507026</v>
      </c>
      <c r="L1519" s="226">
        <f t="shared" si="287"/>
        <v>-1.3912289776720286</v>
      </c>
      <c r="M1519" s="228">
        <f t="shared" si="285"/>
        <v>5.4747632176720282</v>
      </c>
      <c r="N1519" s="229">
        <f t="shared" si="286"/>
        <v>0.16256366821986212</v>
      </c>
      <c r="O1519" s="229">
        <f t="shared" si="282"/>
        <v>0</v>
      </c>
      <c r="P1519" s="229">
        <f t="shared" si="283"/>
        <v>-0.16256366821986212</v>
      </c>
      <c r="Q1519" s="230">
        <f t="shared" si="277"/>
        <v>85.812038895070259</v>
      </c>
      <c r="R1519" s="231">
        <f t="shared" si="278"/>
        <v>199.81203889507026</v>
      </c>
      <c r="S1519" s="3"/>
      <c r="T1519" s="3"/>
      <c r="U1519" s="3"/>
      <c r="V1519" s="3"/>
      <c r="W1519" s="233">
        <f t="shared" si="284"/>
        <v>40588</v>
      </c>
    </row>
    <row r="1520" spans="1:23" s="234" customFormat="1" x14ac:dyDescent="0.25">
      <c r="A1520" s="3"/>
      <c r="B1520" s="218">
        <f>+Datos!B1511</f>
        <v>2011</v>
      </c>
      <c r="C1520" s="219">
        <f>+Datos!C1511</f>
        <v>2</v>
      </c>
      <c r="D1520" s="220">
        <f>+Datos!D1511</f>
        <v>15</v>
      </c>
      <c r="E1520" s="221">
        <f>+Datos!E1511</f>
        <v>0</v>
      </c>
      <c r="F1520" s="222">
        <f>+Datos!F1511</f>
        <v>5.6131649653614994</v>
      </c>
      <c r="G1520" s="223">
        <f>+Datos!G1511</f>
        <v>1</v>
      </c>
      <c r="H1520" s="224">
        <f t="shared" si="279"/>
        <v>5.6131649653614994</v>
      </c>
      <c r="I1520" s="225">
        <f t="shared" si="280"/>
        <v>-5.6131649653614994</v>
      </c>
      <c r="J1520" s="226">
        <f t="shared" si="281"/>
        <v>161.19989411169871</v>
      </c>
      <c r="K1520" s="227">
        <f t="shared" si="276"/>
        <v>194.8817122935169</v>
      </c>
      <c r="L1520" s="226">
        <f t="shared" si="287"/>
        <v>-4.9303266015533609</v>
      </c>
      <c r="M1520" s="228">
        <f t="shared" si="285"/>
        <v>4.9303266015533609</v>
      </c>
      <c r="N1520" s="229">
        <f t="shared" si="286"/>
        <v>0.68283836380813856</v>
      </c>
      <c r="O1520" s="229">
        <f t="shared" si="282"/>
        <v>0</v>
      </c>
      <c r="P1520" s="229">
        <f t="shared" si="283"/>
        <v>-0.68283836380813856</v>
      </c>
      <c r="Q1520" s="230">
        <f t="shared" si="277"/>
        <v>80.881712293516898</v>
      </c>
      <c r="R1520" s="231">
        <f t="shared" si="278"/>
        <v>194.8817122935169</v>
      </c>
      <c r="S1520" s="3"/>
      <c r="T1520" s="3"/>
      <c r="U1520" s="3"/>
      <c r="V1520" s="3"/>
      <c r="W1520" s="233">
        <f t="shared" si="284"/>
        <v>40589</v>
      </c>
    </row>
    <row r="1521" spans="1:23" s="234" customFormat="1" x14ac:dyDescent="0.25">
      <c r="A1521" s="3"/>
      <c r="B1521" s="218">
        <f>+Datos!B1512</f>
        <v>2011</v>
      </c>
      <c r="C1521" s="219">
        <f>+Datos!C1512</f>
        <v>2</v>
      </c>
      <c r="D1521" s="220">
        <f>+Datos!D1512</f>
        <v>16</v>
      </c>
      <c r="E1521" s="221">
        <f>+Datos!E1512</f>
        <v>0</v>
      </c>
      <c r="F1521" s="222">
        <f>+Datos!F1512</f>
        <v>5.5885955452317644</v>
      </c>
      <c r="G1521" s="223">
        <f>+Datos!G1512</f>
        <v>1</v>
      </c>
      <c r="H1521" s="224">
        <f t="shared" si="279"/>
        <v>5.5885955452317644</v>
      </c>
      <c r="I1521" s="225">
        <f t="shared" si="280"/>
        <v>-5.5885955452317644</v>
      </c>
      <c r="J1521" s="226">
        <f t="shared" si="281"/>
        <v>156.43651481023451</v>
      </c>
      <c r="K1521" s="227">
        <f t="shared" si="276"/>
        <v>190.1183329920527</v>
      </c>
      <c r="L1521" s="226">
        <f t="shared" si="287"/>
        <v>-4.7633793014641981</v>
      </c>
      <c r="M1521" s="228">
        <f t="shared" si="285"/>
        <v>4.7633793014641981</v>
      </c>
      <c r="N1521" s="229">
        <f t="shared" si="286"/>
        <v>0.8252162437675663</v>
      </c>
      <c r="O1521" s="229">
        <f t="shared" si="282"/>
        <v>0</v>
      </c>
      <c r="P1521" s="229">
        <f t="shared" si="283"/>
        <v>-0.8252162437675663</v>
      </c>
      <c r="Q1521" s="230">
        <f t="shared" si="277"/>
        <v>76.1183329920527</v>
      </c>
      <c r="R1521" s="231">
        <f t="shared" si="278"/>
        <v>190.1183329920527</v>
      </c>
      <c r="S1521" s="3"/>
      <c r="T1521" s="3"/>
      <c r="U1521" s="3"/>
      <c r="V1521" s="3"/>
      <c r="W1521" s="233">
        <f t="shared" si="284"/>
        <v>40590</v>
      </c>
    </row>
    <row r="1522" spans="1:23" s="234" customFormat="1" x14ac:dyDescent="0.25">
      <c r="A1522" s="3"/>
      <c r="B1522" s="218">
        <f>+Datos!B1513</f>
        <v>2011</v>
      </c>
      <c r="C1522" s="219">
        <f>+Datos!C1513</f>
        <v>2</v>
      </c>
      <c r="D1522" s="220">
        <f>+Datos!D1513</f>
        <v>17</v>
      </c>
      <c r="E1522" s="221">
        <f>+Datos!E1513</f>
        <v>0.96519899399999998</v>
      </c>
      <c r="F1522" s="222">
        <f>+Datos!F1513</f>
        <v>5.5636331603263898</v>
      </c>
      <c r="G1522" s="223">
        <f>+Datos!G1513</f>
        <v>1</v>
      </c>
      <c r="H1522" s="224">
        <f t="shared" si="279"/>
        <v>5.5636331603263898</v>
      </c>
      <c r="I1522" s="225">
        <f t="shared" si="280"/>
        <v>-4.5984341663263901</v>
      </c>
      <c r="J1522" s="226">
        <f t="shared" si="281"/>
        <v>152.62283192295129</v>
      </c>
      <c r="K1522" s="227">
        <f t="shared" si="276"/>
        <v>186.30465010476948</v>
      </c>
      <c r="L1522" s="226">
        <f t="shared" si="287"/>
        <v>-3.8136828872832211</v>
      </c>
      <c r="M1522" s="228">
        <f t="shared" si="285"/>
        <v>4.7788818812832208</v>
      </c>
      <c r="N1522" s="229">
        <f t="shared" si="286"/>
        <v>0.78475127904316899</v>
      </c>
      <c r="O1522" s="229">
        <f t="shared" si="282"/>
        <v>0</v>
      </c>
      <c r="P1522" s="229">
        <f t="shared" si="283"/>
        <v>-0.78475127904316899</v>
      </c>
      <c r="Q1522" s="230">
        <f t="shared" si="277"/>
        <v>72.304650104769479</v>
      </c>
      <c r="R1522" s="231">
        <f t="shared" si="278"/>
        <v>186.30465010476948</v>
      </c>
      <c r="S1522" s="3"/>
      <c r="T1522" s="3"/>
      <c r="U1522" s="3"/>
      <c r="V1522" s="3"/>
      <c r="W1522" s="233">
        <f t="shared" si="284"/>
        <v>40591</v>
      </c>
    </row>
    <row r="1523" spans="1:23" s="234" customFormat="1" x14ac:dyDescent="0.25">
      <c r="A1523" s="3"/>
      <c r="B1523" s="218">
        <f>+Datos!B1514</f>
        <v>2011</v>
      </c>
      <c r="C1523" s="219">
        <f>+Datos!C1514</f>
        <v>2</v>
      </c>
      <c r="D1523" s="220">
        <f>+Datos!D1514</f>
        <v>18</v>
      </c>
      <c r="E1523" s="221">
        <f>+Datos!E1514</f>
        <v>0.77958381200000004</v>
      </c>
      <c r="F1523" s="222">
        <f>+Datos!F1514</f>
        <v>5.5382922278594462</v>
      </c>
      <c r="G1523" s="223">
        <f>+Datos!G1514</f>
        <v>1</v>
      </c>
      <c r="H1523" s="224">
        <f t="shared" si="279"/>
        <v>5.5382922278594462</v>
      </c>
      <c r="I1523" s="225">
        <f t="shared" si="280"/>
        <v>-4.7587084158594459</v>
      </c>
      <c r="J1523" s="226">
        <f t="shared" si="281"/>
        <v>148.77408758456264</v>
      </c>
      <c r="K1523" s="227">
        <f t="shared" si="276"/>
        <v>182.45590576638082</v>
      </c>
      <c r="L1523" s="226">
        <f t="shared" si="287"/>
        <v>-3.8487443383886557</v>
      </c>
      <c r="M1523" s="228">
        <f t="shared" si="285"/>
        <v>4.628328150388656</v>
      </c>
      <c r="N1523" s="229">
        <f t="shared" si="286"/>
        <v>0.90996407747079022</v>
      </c>
      <c r="O1523" s="229">
        <f t="shared" si="282"/>
        <v>0</v>
      </c>
      <c r="P1523" s="229">
        <f t="shared" si="283"/>
        <v>-0.90996407747079022</v>
      </c>
      <c r="Q1523" s="230">
        <f t="shared" si="277"/>
        <v>68.455905766380823</v>
      </c>
      <c r="R1523" s="231">
        <f t="shared" si="278"/>
        <v>182.45590576638082</v>
      </c>
      <c r="S1523" s="3"/>
      <c r="T1523" s="3"/>
      <c r="U1523" s="3"/>
      <c r="V1523" s="3"/>
      <c r="W1523" s="233">
        <f t="shared" si="284"/>
        <v>40592</v>
      </c>
    </row>
    <row r="1524" spans="1:23" s="234" customFormat="1" x14ac:dyDescent="0.25">
      <c r="A1524" s="3"/>
      <c r="B1524" s="218">
        <f>+Datos!B1515</f>
        <v>2011</v>
      </c>
      <c r="C1524" s="219">
        <f>+Datos!C1515</f>
        <v>2</v>
      </c>
      <c r="D1524" s="220">
        <f>+Datos!D1515</f>
        <v>19</v>
      </c>
      <c r="E1524" s="221">
        <f>+Datos!E1515</f>
        <v>9.7633590699999999</v>
      </c>
      <c r="F1524" s="222">
        <f>+Datos!F1515</f>
        <v>5.5125870474353729</v>
      </c>
      <c r="G1524" s="223">
        <f>+Datos!G1515</f>
        <v>1</v>
      </c>
      <c r="H1524" s="224">
        <f t="shared" si="279"/>
        <v>5.5125870474353729</v>
      </c>
      <c r="I1524" s="225">
        <f t="shared" si="280"/>
        <v>4.2507720225646271</v>
      </c>
      <c r="J1524" s="226">
        <f t="shared" si="281"/>
        <v>153.02485960712727</v>
      </c>
      <c r="K1524" s="227">
        <f t="shared" si="276"/>
        <v>186.70667778894546</v>
      </c>
      <c r="L1524" s="226">
        <f t="shared" si="287"/>
        <v>4.2507720225646324</v>
      </c>
      <c r="M1524" s="228">
        <f t="shared" si="285"/>
        <v>5.5125870474353729</v>
      </c>
      <c r="N1524" s="229">
        <f t="shared" si="286"/>
        <v>0</v>
      </c>
      <c r="O1524" s="229">
        <f t="shared" si="282"/>
        <v>0</v>
      </c>
      <c r="P1524" s="229">
        <f t="shared" si="283"/>
        <v>0</v>
      </c>
      <c r="Q1524" s="230">
        <f t="shared" si="277"/>
        <v>72.706677788945456</v>
      </c>
      <c r="R1524" s="231">
        <f t="shared" si="278"/>
        <v>186.70667778894546</v>
      </c>
      <c r="S1524" s="3"/>
      <c r="T1524" s="3"/>
      <c r="U1524" s="3"/>
      <c r="V1524" s="3"/>
      <c r="W1524" s="233">
        <f t="shared" si="284"/>
        <v>40593</v>
      </c>
    </row>
    <row r="1525" spans="1:23" s="234" customFormat="1" x14ac:dyDescent="0.25">
      <c r="A1525" s="3"/>
      <c r="B1525" s="218">
        <f>+Datos!B1516</f>
        <v>2011</v>
      </c>
      <c r="C1525" s="219">
        <f>+Datos!C1516</f>
        <v>2</v>
      </c>
      <c r="D1525" s="220">
        <f>+Datos!D1516</f>
        <v>20</v>
      </c>
      <c r="E1525" s="221">
        <f>+Datos!E1516</f>
        <v>5.0116100299999999</v>
      </c>
      <c r="F1525" s="222">
        <f>+Datos!F1516</f>
        <v>5.4865318010489776</v>
      </c>
      <c r="G1525" s="223">
        <f>+Datos!G1516</f>
        <v>1</v>
      </c>
      <c r="H1525" s="224">
        <f t="shared" si="279"/>
        <v>5.4865318010489776</v>
      </c>
      <c r="I1525" s="225">
        <f t="shared" si="280"/>
        <v>-0.4749217710489777</v>
      </c>
      <c r="J1525" s="226">
        <f t="shared" si="281"/>
        <v>152.63529863225276</v>
      </c>
      <c r="K1525" s="227">
        <f t="shared" si="276"/>
        <v>186.31711681407094</v>
      </c>
      <c r="L1525" s="226">
        <f t="shared" si="287"/>
        <v>-0.38956097487451302</v>
      </c>
      <c r="M1525" s="228">
        <f t="shared" si="285"/>
        <v>5.401171004874513</v>
      </c>
      <c r="N1525" s="229">
        <f t="shared" si="286"/>
        <v>8.5360796174464681E-2</v>
      </c>
      <c r="O1525" s="229">
        <f t="shared" si="282"/>
        <v>0</v>
      </c>
      <c r="P1525" s="229">
        <f t="shared" si="283"/>
        <v>-8.5360796174464681E-2</v>
      </c>
      <c r="Q1525" s="230">
        <f t="shared" si="277"/>
        <v>72.317116814070943</v>
      </c>
      <c r="R1525" s="231">
        <f t="shared" si="278"/>
        <v>186.31711681407094</v>
      </c>
      <c r="S1525" s="3"/>
      <c r="T1525" s="3"/>
      <c r="U1525" s="3"/>
      <c r="V1525" s="3"/>
      <c r="W1525" s="233">
        <f t="shared" si="284"/>
        <v>40594</v>
      </c>
    </row>
    <row r="1526" spans="1:23" s="234" customFormat="1" x14ac:dyDescent="0.25">
      <c r="A1526" s="3"/>
      <c r="B1526" s="218">
        <f>+Datos!B1517</f>
        <v>2011</v>
      </c>
      <c r="C1526" s="219">
        <f>+Datos!C1517</f>
        <v>2</v>
      </c>
      <c r="D1526" s="220">
        <f>+Datos!D1517</f>
        <v>21</v>
      </c>
      <c r="E1526" s="221">
        <f>+Datos!E1517</f>
        <v>0</v>
      </c>
      <c r="F1526" s="222">
        <f>+Datos!F1517</f>
        <v>5.4601405530854361</v>
      </c>
      <c r="G1526" s="223">
        <f>+Datos!G1517</f>
        <v>1</v>
      </c>
      <c r="H1526" s="224">
        <f t="shared" si="279"/>
        <v>5.4601405530854361</v>
      </c>
      <c r="I1526" s="225">
        <f t="shared" si="280"/>
        <v>-5.4601405530854361</v>
      </c>
      <c r="J1526" s="226">
        <f t="shared" si="281"/>
        <v>148.2271573461193</v>
      </c>
      <c r="K1526" s="227">
        <f t="shared" si="276"/>
        <v>181.90897552793749</v>
      </c>
      <c r="L1526" s="226">
        <f t="shared" si="287"/>
        <v>-4.408141286133457</v>
      </c>
      <c r="M1526" s="228">
        <f t="shared" si="285"/>
        <v>4.408141286133457</v>
      </c>
      <c r="N1526" s="229">
        <f t="shared" si="286"/>
        <v>1.0519992669519791</v>
      </c>
      <c r="O1526" s="229">
        <f t="shared" si="282"/>
        <v>0</v>
      </c>
      <c r="P1526" s="229">
        <f t="shared" si="283"/>
        <v>-1.0519992669519791</v>
      </c>
      <c r="Q1526" s="230">
        <f t="shared" si="277"/>
        <v>67.908975527937486</v>
      </c>
      <c r="R1526" s="231">
        <f t="shared" si="278"/>
        <v>181.90897552793749</v>
      </c>
      <c r="S1526" s="3"/>
      <c r="T1526" s="3"/>
      <c r="U1526" s="3"/>
      <c r="V1526" s="3"/>
      <c r="W1526" s="233">
        <f t="shared" si="284"/>
        <v>40595</v>
      </c>
    </row>
    <row r="1527" spans="1:23" s="234" customFormat="1" x14ac:dyDescent="0.25">
      <c r="A1527" s="3"/>
      <c r="B1527" s="218">
        <f>+Datos!B1518</f>
        <v>2011</v>
      </c>
      <c r="C1527" s="219">
        <f>+Datos!C1518</f>
        <v>2</v>
      </c>
      <c r="D1527" s="220">
        <f>+Datos!D1518</f>
        <v>22</v>
      </c>
      <c r="E1527" s="221">
        <f>+Datos!E1518</f>
        <v>2.1531362500000002</v>
      </c>
      <c r="F1527" s="222">
        <f>+Datos!F1518</f>
        <v>5.4334272503202889</v>
      </c>
      <c r="G1527" s="223">
        <f>+Datos!G1518</f>
        <v>1</v>
      </c>
      <c r="H1527" s="224">
        <f t="shared" si="279"/>
        <v>5.4334272503202889</v>
      </c>
      <c r="I1527" s="225">
        <f t="shared" si="280"/>
        <v>-3.2802910003202888</v>
      </c>
      <c r="J1527" s="226">
        <f t="shared" si="281"/>
        <v>145.64032989538839</v>
      </c>
      <c r="K1527" s="227">
        <f t="shared" si="276"/>
        <v>179.32214807720658</v>
      </c>
      <c r="L1527" s="226">
        <f t="shared" si="287"/>
        <v>-2.5868274507309081</v>
      </c>
      <c r="M1527" s="228">
        <f t="shared" si="285"/>
        <v>4.7399637007309083</v>
      </c>
      <c r="N1527" s="229">
        <f t="shared" si="286"/>
        <v>0.69346354958938061</v>
      </c>
      <c r="O1527" s="229">
        <f t="shared" si="282"/>
        <v>0</v>
      </c>
      <c r="P1527" s="229">
        <f t="shared" si="283"/>
        <v>-0.69346354958938061</v>
      </c>
      <c r="Q1527" s="230">
        <f t="shared" si="277"/>
        <v>65.322148077206577</v>
      </c>
      <c r="R1527" s="231">
        <f t="shared" si="278"/>
        <v>179.32214807720658</v>
      </c>
      <c r="S1527" s="3"/>
      <c r="T1527" s="3"/>
      <c r="U1527" s="3"/>
      <c r="V1527" s="3"/>
      <c r="W1527" s="233">
        <f t="shared" si="284"/>
        <v>40596</v>
      </c>
    </row>
    <row r="1528" spans="1:23" s="234" customFormat="1" x14ac:dyDescent="0.25">
      <c r="A1528" s="3"/>
      <c r="B1528" s="218">
        <f>+Datos!B1519</f>
        <v>2011</v>
      </c>
      <c r="C1528" s="219">
        <f>+Datos!C1519</f>
        <v>2</v>
      </c>
      <c r="D1528" s="220">
        <f>+Datos!D1519</f>
        <v>23</v>
      </c>
      <c r="E1528" s="221">
        <f>+Datos!E1519</f>
        <v>2.7842278500000002</v>
      </c>
      <c r="F1528" s="222">
        <f>+Datos!F1519</f>
        <v>5.406405721919449</v>
      </c>
      <c r="G1528" s="223">
        <f>+Datos!G1519</f>
        <v>1</v>
      </c>
      <c r="H1528" s="224">
        <f t="shared" si="279"/>
        <v>5.406405721919449</v>
      </c>
      <c r="I1528" s="225">
        <f t="shared" si="280"/>
        <v>-2.6221778719194488</v>
      </c>
      <c r="J1528" s="226">
        <f t="shared" si="281"/>
        <v>143.60499399324854</v>
      </c>
      <c r="K1528" s="227">
        <f t="shared" si="276"/>
        <v>177.28681217506673</v>
      </c>
      <c r="L1528" s="226">
        <f t="shared" si="287"/>
        <v>-2.0353359021398489</v>
      </c>
      <c r="M1528" s="228">
        <f t="shared" si="285"/>
        <v>4.8195637521398496</v>
      </c>
      <c r="N1528" s="229">
        <f t="shared" si="286"/>
        <v>0.58684196977959946</v>
      </c>
      <c r="O1528" s="229">
        <f t="shared" si="282"/>
        <v>0</v>
      </c>
      <c r="P1528" s="229">
        <f t="shared" si="283"/>
        <v>-0.58684196977959946</v>
      </c>
      <c r="Q1528" s="230">
        <f t="shared" si="277"/>
        <v>63.286812175066729</v>
      </c>
      <c r="R1528" s="231">
        <f t="shared" si="278"/>
        <v>177.28681217506673</v>
      </c>
      <c r="S1528" s="3"/>
      <c r="T1528" s="3"/>
      <c r="U1528" s="3"/>
      <c r="V1528" s="3"/>
      <c r="W1528" s="233">
        <f t="shared" si="284"/>
        <v>40597</v>
      </c>
    </row>
    <row r="1529" spans="1:23" s="234" customFormat="1" x14ac:dyDescent="0.25">
      <c r="A1529" s="3"/>
      <c r="B1529" s="218">
        <f>+Datos!B1520</f>
        <v>2011</v>
      </c>
      <c r="C1529" s="219">
        <f>+Datos!C1520</f>
        <v>2</v>
      </c>
      <c r="D1529" s="220">
        <f>+Datos!D1520</f>
        <v>24</v>
      </c>
      <c r="E1529" s="221">
        <f>+Datos!E1520</f>
        <v>5.16010189</v>
      </c>
      <c r="F1529" s="222">
        <f>+Datos!F1520</f>
        <v>5.3790896794391934</v>
      </c>
      <c r="G1529" s="223">
        <f>+Datos!G1520</f>
        <v>1</v>
      </c>
      <c r="H1529" s="224">
        <f t="shared" si="279"/>
        <v>5.3790896794391934</v>
      </c>
      <c r="I1529" s="225">
        <f t="shared" si="280"/>
        <v>-0.21898778943919339</v>
      </c>
      <c r="J1529" s="226">
        <f t="shared" si="281"/>
        <v>143.43630800578109</v>
      </c>
      <c r="K1529" s="227">
        <f t="shared" si="276"/>
        <v>177.11812618759927</v>
      </c>
      <c r="L1529" s="226">
        <f t="shared" si="287"/>
        <v>-0.16868598746745533</v>
      </c>
      <c r="M1529" s="228">
        <f t="shared" si="285"/>
        <v>5.3287878774674553</v>
      </c>
      <c r="N1529" s="229">
        <f t="shared" si="286"/>
        <v>5.0301801971738058E-2</v>
      </c>
      <c r="O1529" s="229">
        <f t="shared" si="282"/>
        <v>0</v>
      </c>
      <c r="P1529" s="229">
        <f t="shared" si="283"/>
        <v>-5.0301801971738058E-2</v>
      </c>
      <c r="Q1529" s="230">
        <f t="shared" si="277"/>
        <v>63.118126187599273</v>
      </c>
      <c r="R1529" s="231">
        <f t="shared" si="278"/>
        <v>177.11812618759927</v>
      </c>
      <c r="S1529" s="3"/>
      <c r="T1529" s="3"/>
      <c r="U1529" s="3"/>
      <c r="V1529" s="3"/>
      <c r="W1529" s="233">
        <f t="shared" si="284"/>
        <v>40598</v>
      </c>
    </row>
    <row r="1530" spans="1:23" s="234" customFormat="1" x14ac:dyDescent="0.25">
      <c r="A1530" s="3"/>
      <c r="B1530" s="218">
        <f>+Datos!B1521</f>
        <v>2011</v>
      </c>
      <c r="C1530" s="219">
        <f>+Datos!C1521</f>
        <v>2</v>
      </c>
      <c r="D1530" s="220">
        <f>+Datos!D1521</f>
        <v>25</v>
      </c>
      <c r="E1530" s="221">
        <f>+Datos!E1521</f>
        <v>7.9072065399999998</v>
      </c>
      <c r="F1530" s="222">
        <f>+Datos!F1521</f>
        <v>5.3514927168261694</v>
      </c>
      <c r="G1530" s="223">
        <f>+Datos!G1521</f>
        <v>1</v>
      </c>
      <c r="H1530" s="224">
        <f t="shared" si="279"/>
        <v>5.3514927168261694</v>
      </c>
      <c r="I1530" s="225">
        <f t="shared" si="280"/>
        <v>2.5557138231738303</v>
      </c>
      <c r="J1530" s="226">
        <f t="shared" si="281"/>
        <v>145.9920218289549</v>
      </c>
      <c r="K1530" s="227">
        <f t="shared" si="276"/>
        <v>179.67384001077309</v>
      </c>
      <c r="L1530" s="226">
        <f t="shared" si="287"/>
        <v>2.5557138231738179</v>
      </c>
      <c r="M1530" s="228">
        <f t="shared" si="285"/>
        <v>5.3514927168261694</v>
      </c>
      <c r="N1530" s="229">
        <f t="shared" si="286"/>
        <v>0</v>
      </c>
      <c r="O1530" s="229">
        <f t="shared" si="282"/>
        <v>0</v>
      </c>
      <c r="P1530" s="229">
        <f t="shared" si="283"/>
        <v>0</v>
      </c>
      <c r="Q1530" s="230">
        <f t="shared" si="277"/>
        <v>65.673840010773091</v>
      </c>
      <c r="R1530" s="231">
        <f t="shared" si="278"/>
        <v>179.67384001077309</v>
      </c>
      <c r="S1530" s="3"/>
      <c r="T1530" s="3"/>
      <c r="U1530" s="3"/>
      <c r="V1530" s="3"/>
      <c r="W1530" s="233">
        <f t="shared" si="284"/>
        <v>40599</v>
      </c>
    </row>
    <row r="1531" spans="1:23" s="234" customFormat="1" x14ac:dyDescent="0.25">
      <c r="A1531" s="3"/>
      <c r="B1531" s="218">
        <f>+Datos!B1522</f>
        <v>2011</v>
      </c>
      <c r="C1531" s="219">
        <f>+Datos!C1522</f>
        <v>2</v>
      </c>
      <c r="D1531" s="220">
        <f>+Datos!D1522</f>
        <v>26</v>
      </c>
      <c r="E1531" s="221">
        <f>+Datos!E1522</f>
        <v>0.74246072799999996</v>
      </c>
      <c r="F1531" s="222">
        <f>+Datos!F1522</f>
        <v>5.3236283104173907</v>
      </c>
      <c r="G1531" s="223">
        <f>+Datos!G1522</f>
        <v>1</v>
      </c>
      <c r="H1531" s="224">
        <f t="shared" si="279"/>
        <v>5.3236283104173907</v>
      </c>
      <c r="I1531" s="225">
        <f t="shared" si="280"/>
        <v>-4.5811675824173905</v>
      </c>
      <c r="J1531" s="226">
        <f t="shared" si="281"/>
        <v>142.44615994018153</v>
      </c>
      <c r="K1531" s="227">
        <f t="shared" si="276"/>
        <v>176.12797812199972</v>
      </c>
      <c r="L1531" s="226">
        <f t="shared" si="287"/>
        <v>-3.5458618887733735</v>
      </c>
      <c r="M1531" s="228">
        <f t="shared" si="285"/>
        <v>4.2883226167733737</v>
      </c>
      <c r="N1531" s="229">
        <f t="shared" si="286"/>
        <v>1.035305693644017</v>
      </c>
      <c r="O1531" s="229">
        <f t="shared" si="282"/>
        <v>0</v>
      </c>
      <c r="P1531" s="229">
        <f t="shared" si="283"/>
        <v>-1.035305693644017</v>
      </c>
      <c r="Q1531" s="230">
        <f t="shared" si="277"/>
        <v>62.127978121999718</v>
      </c>
      <c r="R1531" s="231">
        <f t="shared" si="278"/>
        <v>176.12797812199972</v>
      </c>
      <c r="S1531" s="3"/>
      <c r="T1531" s="3"/>
      <c r="U1531" s="3"/>
      <c r="V1531" s="3"/>
      <c r="W1531" s="233">
        <f t="shared" si="284"/>
        <v>40600</v>
      </c>
    </row>
    <row r="1532" spans="1:23" s="234" customFormat="1" x14ac:dyDescent="0.25">
      <c r="A1532" s="3"/>
      <c r="B1532" s="218">
        <f>+Datos!B1523</f>
        <v>2011</v>
      </c>
      <c r="C1532" s="219">
        <f>+Datos!C1523</f>
        <v>2</v>
      </c>
      <c r="D1532" s="220">
        <f>+Datos!D1523</f>
        <v>27</v>
      </c>
      <c r="E1532" s="221">
        <f>+Datos!E1523</f>
        <v>0</v>
      </c>
      <c r="F1532" s="222">
        <f>+Datos!F1523</f>
        <v>5.2955098189402392</v>
      </c>
      <c r="G1532" s="223">
        <f>+Datos!G1523</f>
        <v>1</v>
      </c>
      <c r="H1532" s="224">
        <f t="shared" si="279"/>
        <v>5.2955098189402392</v>
      </c>
      <c r="I1532" s="225">
        <f t="shared" si="280"/>
        <v>-5.2955098189402392</v>
      </c>
      <c r="J1532" s="226">
        <f t="shared" si="281"/>
        <v>138.45456765427025</v>
      </c>
      <c r="K1532" s="227">
        <f t="shared" si="276"/>
        <v>172.13638583608844</v>
      </c>
      <c r="L1532" s="226">
        <f t="shared" si="287"/>
        <v>-3.9915922859112811</v>
      </c>
      <c r="M1532" s="228">
        <f t="shared" si="285"/>
        <v>3.9915922859112811</v>
      </c>
      <c r="N1532" s="229">
        <f t="shared" si="286"/>
        <v>1.3039175330289581</v>
      </c>
      <c r="O1532" s="229">
        <f t="shared" si="282"/>
        <v>0</v>
      </c>
      <c r="P1532" s="229">
        <f t="shared" si="283"/>
        <v>-1.3039175330289581</v>
      </c>
      <c r="Q1532" s="230">
        <f t="shared" si="277"/>
        <v>58.136385836088436</v>
      </c>
      <c r="R1532" s="231">
        <f t="shared" si="278"/>
        <v>172.13638583608844</v>
      </c>
      <c r="S1532" s="3"/>
      <c r="T1532" s="3"/>
      <c r="U1532" s="3"/>
      <c r="V1532" s="3"/>
      <c r="W1532" s="233">
        <f t="shared" si="284"/>
        <v>40601</v>
      </c>
    </row>
    <row r="1533" spans="1:23" s="234" customFormat="1" x14ac:dyDescent="0.25">
      <c r="A1533" s="3"/>
      <c r="B1533" s="218">
        <f>+Datos!B1524</f>
        <v>2011</v>
      </c>
      <c r="C1533" s="219">
        <f>+Datos!C1524</f>
        <v>2</v>
      </c>
      <c r="D1533" s="220">
        <f>+Datos!D1524</f>
        <v>28</v>
      </c>
      <c r="E1533" s="221">
        <f>+Datos!E1524</f>
        <v>0</v>
      </c>
      <c r="F1533" s="222">
        <f>+Datos!F1524</f>
        <v>5.2671504835124665</v>
      </c>
      <c r="G1533" s="223">
        <f>+Datos!G1524</f>
        <v>1</v>
      </c>
      <c r="H1533" s="224">
        <f t="shared" si="279"/>
        <v>5.2671504835124665</v>
      </c>
      <c r="I1533" s="225">
        <f t="shared" si="280"/>
        <v>-5.2671504835124665</v>
      </c>
      <c r="J1533" s="226">
        <f t="shared" si="281"/>
        <v>134.59531189581759</v>
      </c>
      <c r="K1533" s="227">
        <f t="shared" si="276"/>
        <v>168.27713007763577</v>
      </c>
      <c r="L1533" s="226">
        <f t="shared" si="287"/>
        <v>-3.8592557584526617</v>
      </c>
      <c r="M1533" s="228">
        <f t="shared" si="285"/>
        <v>3.8592557584526617</v>
      </c>
      <c r="N1533" s="229">
        <f t="shared" si="286"/>
        <v>1.4078947250598048</v>
      </c>
      <c r="O1533" s="229">
        <f t="shared" si="282"/>
        <v>0</v>
      </c>
      <c r="P1533" s="229">
        <f t="shared" si="283"/>
        <v>-1.4078947250598048</v>
      </c>
      <c r="Q1533" s="230">
        <f t="shared" si="277"/>
        <v>54.277130077635775</v>
      </c>
      <c r="R1533" s="231">
        <f t="shared" si="278"/>
        <v>168.27713007763577</v>
      </c>
      <c r="S1533" s="3"/>
      <c r="T1533" s="3"/>
      <c r="U1533" s="3"/>
      <c r="V1533" s="3"/>
      <c r="W1533" s="233">
        <f t="shared" si="284"/>
        <v>40602</v>
      </c>
    </row>
    <row r="1534" spans="1:23" s="234" customFormat="1" x14ac:dyDescent="0.25">
      <c r="A1534" s="3"/>
      <c r="B1534" s="218">
        <f>+Datos!B1525</f>
        <v>2011</v>
      </c>
      <c r="C1534" s="219">
        <f>+Datos!C1525</f>
        <v>3</v>
      </c>
      <c r="D1534" s="220">
        <f>+Datos!D1525</f>
        <v>1</v>
      </c>
      <c r="E1534" s="221">
        <f>+Datos!E1525</f>
        <v>0</v>
      </c>
      <c r="F1534" s="222">
        <f>+Datos!F1525</f>
        <v>5.2385634276421875</v>
      </c>
      <c r="G1534" s="223">
        <f>+Datos!G1525</f>
        <v>1</v>
      </c>
      <c r="H1534" s="224">
        <f t="shared" si="279"/>
        <v>5.2385634276421875</v>
      </c>
      <c r="I1534" s="225">
        <f t="shared" si="280"/>
        <v>-5.2385634276421875</v>
      </c>
      <c r="J1534" s="226">
        <f t="shared" si="281"/>
        <v>130.8637053423945</v>
      </c>
      <c r="K1534" s="227">
        <f t="shared" si="276"/>
        <v>164.54552352421268</v>
      </c>
      <c r="L1534" s="226">
        <f t="shared" si="287"/>
        <v>-3.7316065534230916</v>
      </c>
      <c r="M1534" s="228">
        <f t="shared" si="285"/>
        <v>3.7316065534230916</v>
      </c>
      <c r="N1534" s="229">
        <f t="shared" si="286"/>
        <v>1.506956874219096</v>
      </c>
      <c r="O1534" s="229">
        <f t="shared" si="282"/>
        <v>0</v>
      </c>
      <c r="P1534" s="229">
        <f t="shared" si="283"/>
        <v>-1.506956874219096</v>
      </c>
      <c r="Q1534" s="230">
        <f t="shared" si="277"/>
        <v>50.545523524212683</v>
      </c>
      <c r="R1534" s="231">
        <f t="shared" si="278"/>
        <v>164.54552352421268</v>
      </c>
      <c r="S1534" s="3"/>
      <c r="T1534" s="3"/>
      <c r="U1534" s="3"/>
      <c r="V1534" s="3"/>
      <c r="W1534" s="233">
        <f t="shared" si="284"/>
        <v>40603</v>
      </c>
    </row>
    <row r="1535" spans="1:23" s="234" customFormat="1" x14ac:dyDescent="0.25">
      <c r="A1535" s="3"/>
      <c r="B1535" s="218">
        <f>+Datos!B1526</f>
        <v>2011</v>
      </c>
      <c r="C1535" s="219">
        <f>+Datos!C1526</f>
        <v>3</v>
      </c>
      <c r="D1535" s="220">
        <f>+Datos!D1526</f>
        <v>2</v>
      </c>
      <c r="E1535" s="221">
        <f>+Datos!E1526</f>
        <v>0</v>
      </c>
      <c r="F1535" s="222">
        <f>+Datos!F1526</f>
        <v>5.2097616572278893</v>
      </c>
      <c r="G1535" s="223">
        <f>+Datos!G1526</f>
        <v>1</v>
      </c>
      <c r="H1535" s="224">
        <f t="shared" si="279"/>
        <v>5.2097616572278893</v>
      </c>
      <c r="I1535" s="225">
        <f t="shared" si="280"/>
        <v>-5.2097616572278893</v>
      </c>
      <c r="J1535" s="226">
        <f t="shared" si="281"/>
        <v>127.25522631149737</v>
      </c>
      <c r="K1535" s="227">
        <f t="shared" si="276"/>
        <v>160.93704449331554</v>
      </c>
      <c r="L1535" s="226">
        <f t="shared" si="287"/>
        <v>-3.6084790308971435</v>
      </c>
      <c r="M1535" s="228">
        <f t="shared" si="285"/>
        <v>3.6084790308971435</v>
      </c>
      <c r="N1535" s="229">
        <f t="shared" si="286"/>
        <v>1.6012826263307458</v>
      </c>
      <c r="O1535" s="229">
        <f t="shared" si="282"/>
        <v>0</v>
      </c>
      <c r="P1535" s="229">
        <f t="shared" si="283"/>
        <v>-1.6012826263307458</v>
      </c>
      <c r="Q1535" s="230">
        <f t="shared" si="277"/>
        <v>46.93704449331554</v>
      </c>
      <c r="R1535" s="231">
        <f t="shared" si="278"/>
        <v>160.93704449331554</v>
      </c>
      <c r="S1535" s="3"/>
      <c r="T1535" s="3"/>
      <c r="U1535" s="3"/>
      <c r="V1535" s="3"/>
      <c r="W1535" s="233">
        <f t="shared" si="284"/>
        <v>40604</v>
      </c>
    </row>
    <row r="1536" spans="1:23" s="234" customFormat="1" x14ac:dyDescent="0.25">
      <c r="A1536" s="3"/>
      <c r="B1536" s="218">
        <f>+Datos!B1527</f>
        <v>2011</v>
      </c>
      <c r="C1536" s="219">
        <f>+Datos!C1527</f>
        <v>3</v>
      </c>
      <c r="D1536" s="220">
        <f>+Datos!D1527</f>
        <v>3</v>
      </c>
      <c r="E1536" s="221">
        <f>+Datos!E1527</f>
        <v>16.576595300000001</v>
      </c>
      <c r="F1536" s="222">
        <f>+Datos!F1527</f>
        <v>5.1807580605584258</v>
      </c>
      <c r="G1536" s="223">
        <f>+Datos!G1527</f>
        <v>1</v>
      </c>
      <c r="H1536" s="224">
        <f t="shared" si="279"/>
        <v>5.1807580605584258</v>
      </c>
      <c r="I1536" s="225">
        <f t="shared" si="280"/>
        <v>11.395837239441576</v>
      </c>
      <c r="J1536" s="226">
        <f t="shared" si="281"/>
        <v>138.65106355093894</v>
      </c>
      <c r="K1536" s="227">
        <f t="shared" si="276"/>
        <v>172.33288173275713</v>
      </c>
      <c r="L1536" s="226">
        <f t="shared" si="287"/>
        <v>11.39583723944159</v>
      </c>
      <c r="M1536" s="228">
        <f t="shared" si="285"/>
        <v>5.1807580605584258</v>
      </c>
      <c r="N1536" s="229">
        <f t="shared" si="286"/>
        <v>0</v>
      </c>
      <c r="O1536" s="229">
        <f t="shared" si="282"/>
        <v>0</v>
      </c>
      <c r="P1536" s="229">
        <f t="shared" si="283"/>
        <v>0</v>
      </c>
      <c r="Q1536" s="230">
        <f t="shared" si="277"/>
        <v>58.33288173275713</v>
      </c>
      <c r="R1536" s="231">
        <f t="shared" si="278"/>
        <v>172.33288173275713</v>
      </c>
      <c r="S1536" s="3"/>
      <c r="T1536" s="3"/>
      <c r="U1536" s="3"/>
      <c r="V1536" s="3"/>
      <c r="W1536" s="233">
        <f t="shared" si="284"/>
        <v>40605</v>
      </c>
    </row>
    <row r="1537" spans="1:23" s="234" customFormat="1" x14ac:dyDescent="0.25">
      <c r="A1537" s="3"/>
      <c r="B1537" s="218">
        <f>+Datos!B1528</f>
        <v>2011</v>
      </c>
      <c r="C1537" s="219">
        <f>+Datos!C1528</f>
        <v>3</v>
      </c>
      <c r="D1537" s="220">
        <f>+Datos!D1528</f>
        <v>4</v>
      </c>
      <c r="E1537" s="221">
        <f>+Datos!E1528</f>
        <v>3.80353355</v>
      </c>
      <c r="F1537" s="222">
        <f>+Datos!F1528</f>
        <v>5.1515654083130169</v>
      </c>
      <c r="G1537" s="223">
        <f>+Datos!G1528</f>
        <v>1</v>
      </c>
      <c r="H1537" s="224">
        <f t="shared" si="279"/>
        <v>5.1515654083130169</v>
      </c>
      <c r="I1537" s="225">
        <f t="shared" si="280"/>
        <v>-1.3480318583130169</v>
      </c>
      <c r="J1537" s="226">
        <f t="shared" si="281"/>
        <v>137.65152859320744</v>
      </c>
      <c r="K1537" s="227">
        <f t="shared" si="276"/>
        <v>171.33334677502563</v>
      </c>
      <c r="L1537" s="226">
        <f t="shared" si="287"/>
        <v>-0.99953495773149825</v>
      </c>
      <c r="M1537" s="228">
        <f t="shared" si="285"/>
        <v>4.8030685077314983</v>
      </c>
      <c r="N1537" s="229">
        <f t="shared" si="286"/>
        <v>0.34849690058151861</v>
      </c>
      <c r="O1537" s="229">
        <f t="shared" si="282"/>
        <v>0</v>
      </c>
      <c r="P1537" s="229">
        <f t="shared" si="283"/>
        <v>-0.34849690058151861</v>
      </c>
      <c r="Q1537" s="230">
        <f t="shared" si="277"/>
        <v>57.333346775025632</v>
      </c>
      <c r="R1537" s="231">
        <f t="shared" si="278"/>
        <v>171.33334677502563</v>
      </c>
      <c r="S1537" s="3"/>
      <c r="T1537" s="3"/>
      <c r="U1537" s="3"/>
      <c r="V1537" s="3"/>
      <c r="W1537" s="233">
        <f t="shared" si="284"/>
        <v>40606</v>
      </c>
    </row>
    <row r="1538" spans="1:23" s="234" customFormat="1" x14ac:dyDescent="0.25">
      <c r="A1538" s="3"/>
      <c r="B1538" s="218">
        <f>+Datos!B1529</f>
        <v>2011</v>
      </c>
      <c r="C1538" s="219">
        <f>+Datos!C1529</f>
        <v>3</v>
      </c>
      <c r="D1538" s="220">
        <f>+Datos!D1529</f>
        <v>5</v>
      </c>
      <c r="E1538" s="221">
        <f>+Datos!E1529</f>
        <v>7.4935298000000001</v>
      </c>
      <c r="F1538" s="222">
        <f>+Datos!F1529</f>
        <v>5.1221963535612529</v>
      </c>
      <c r="G1538" s="223">
        <f>+Datos!G1529</f>
        <v>1</v>
      </c>
      <c r="H1538" s="224">
        <f t="shared" si="279"/>
        <v>5.1221963535612529</v>
      </c>
      <c r="I1538" s="225">
        <f t="shared" si="280"/>
        <v>2.3713334464387472</v>
      </c>
      <c r="J1538" s="226">
        <f t="shared" si="281"/>
        <v>140.02286203964618</v>
      </c>
      <c r="K1538" s="227">
        <f t="shared" si="276"/>
        <v>173.70468022146437</v>
      </c>
      <c r="L1538" s="226">
        <f t="shared" si="287"/>
        <v>2.3713334464387401</v>
      </c>
      <c r="M1538" s="228">
        <f t="shared" si="285"/>
        <v>5.1221963535612529</v>
      </c>
      <c r="N1538" s="229">
        <f t="shared" si="286"/>
        <v>0</v>
      </c>
      <c r="O1538" s="229">
        <f t="shared" si="282"/>
        <v>0</v>
      </c>
      <c r="P1538" s="229">
        <f t="shared" si="283"/>
        <v>0</v>
      </c>
      <c r="Q1538" s="230">
        <f t="shared" si="277"/>
        <v>59.704680221464372</v>
      </c>
      <c r="R1538" s="231">
        <f t="shared" si="278"/>
        <v>173.70468022146437</v>
      </c>
      <c r="S1538" s="3"/>
      <c r="T1538" s="3"/>
      <c r="U1538" s="3"/>
      <c r="V1538" s="3"/>
      <c r="W1538" s="233">
        <f t="shared" si="284"/>
        <v>40607</v>
      </c>
    </row>
    <row r="1539" spans="1:23" s="234" customFormat="1" x14ac:dyDescent="0.25">
      <c r="A1539" s="3"/>
      <c r="B1539" s="218">
        <f>+Datos!B1530</f>
        <v>2011</v>
      </c>
      <c r="C1539" s="219">
        <f>+Datos!C1530</f>
        <v>3</v>
      </c>
      <c r="D1539" s="220">
        <f>+Datos!D1530</f>
        <v>6</v>
      </c>
      <c r="E1539" s="221">
        <f>+Datos!E1530</f>
        <v>3.4061498600000002</v>
      </c>
      <c r="F1539" s="222">
        <f>+Datos!F1530</f>
        <v>5.092663431763091</v>
      </c>
      <c r="G1539" s="223">
        <f>+Datos!G1530</f>
        <v>1</v>
      </c>
      <c r="H1539" s="224">
        <f t="shared" si="279"/>
        <v>5.092663431763091</v>
      </c>
      <c r="I1539" s="225">
        <f t="shared" si="280"/>
        <v>-1.6865135717630908</v>
      </c>
      <c r="J1539" s="226">
        <f t="shared" si="281"/>
        <v>138.76112322308535</v>
      </c>
      <c r="K1539" s="227">
        <f t="shared" si="276"/>
        <v>172.44294140490354</v>
      </c>
      <c r="L1539" s="226">
        <f t="shared" si="287"/>
        <v>-1.2617388165608361</v>
      </c>
      <c r="M1539" s="228">
        <f t="shared" si="285"/>
        <v>4.6678886765608363</v>
      </c>
      <c r="N1539" s="229">
        <f t="shared" si="286"/>
        <v>0.42477475520225472</v>
      </c>
      <c r="O1539" s="229">
        <f t="shared" si="282"/>
        <v>0</v>
      </c>
      <c r="P1539" s="229">
        <f t="shared" si="283"/>
        <v>-0.42477475520225472</v>
      </c>
      <c r="Q1539" s="230">
        <f t="shared" si="277"/>
        <v>58.442941404903536</v>
      </c>
      <c r="R1539" s="231">
        <f t="shared" si="278"/>
        <v>172.44294140490354</v>
      </c>
      <c r="S1539" s="3"/>
      <c r="T1539" s="3"/>
      <c r="U1539" s="3"/>
      <c r="V1539" s="3"/>
      <c r="W1539" s="233">
        <f t="shared" si="284"/>
        <v>40608</v>
      </c>
    </row>
    <row r="1540" spans="1:23" s="234" customFormat="1" x14ac:dyDescent="0.25">
      <c r="A1540" s="3"/>
      <c r="B1540" s="218">
        <f>+Datos!B1531</f>
        <v>2011</v>
      </c>
      <c r="C1540" s="219">
        <f>+Datos!C1531</f>
        <v>3</v>
      </c>
      <c r="D1540" s="220">
        <f>+Datos!D1531</f>
        <v>7</v>
      </c>
      <c r="E1540" s="221">
        <f>+Datos!E1531</f>
        <v>4.6550712599999997</v>
      </c>
      <c r="F1540" s="222">
        <f>+Datos!F1531</f>
        <v>5.0629790607688543</v>
      </c>
      <c r="G1540" s="223">
        <f>+Datos!G1531</f>
        <v>1</v>
      </c>
      <c r="H1540" s="224">
        <f t="shared" si="279"/>
        <v>5.0629790607688543</v>
      </c>
      <c r="I1540" s="225">
        <f t="shared" si="280"/>
        <v>-0.40790780076885458</v>
      </c>
      <c r="J1540" s="226">
        <f t="shared" si="281"/>
        <v>138.4576647525675</v>
      </c>
      <c r="K1540" s="227">
        <f t="shared" si="276"/>
        <v>172.13948293438568</v>
      </c>
      <c r="L1540" s="226">
        <f t="shared" si="287"/>
        <v>-0.30345847051785313</v>
      </c>
      <c r="M1540" s="228">
        <f t="shared" si="285"/>
        <v>4.9585297305178528</v>
      </c>
      <c r="N1540" s="229">
        <f t="shared" si="286"/>
        <v>0.10444933025100145</v>
      </c>
      <c r="O1540" s="229">
        <f t="shared" si="282"/>
        <v>0</v>
      </c>
      <c r="P1540" s="229">
        <f t="shared" si="283"/>
        <v>-0.10444933025100145</v>
      </c>
      <c r="Q1540" s="230">
        <f t="shared" si="277"/>
        <v>58.139482934385683</v>
      </c>
      <c r="R1540" s="231">
        <f t="shared" si="278"/>
        <v>172.13948293438568</v>
      </c>
      <c r="S1540" s="3"/>
      <c r="T1540" s="3"/>
      <c r="U1540" s="3"/>
      <c r="V1540" s="3"/>
      <c r="W1540" s="233">
        <f t="shared" si="284"/>
        <v>40609</v>
      </c>
    </row>
    <row r="1541" spans="1:23" s="234" customFormat="1" x14ac:dyDescent="0.25">
      <c r="A1541" s="3"/>
      <c r="B1541" s="218">
        <f>+Datos!B1532</f>
        <v>2011</v>
      </c>
      <c r="C1541" s="219">
        <f>+Datos!C1532</f>
        <v>3</v>
      </c>
      <c r="D1541" s="220">
        <f>+Datos!D1532</f>
        <v>8</v>
      </c>
      <c r="E1541" s="221">
        <f>+Datos!E1532</f>
        <v>2.6113815300000001</v>
      </c>
      <c r="F1541" s="222">
        <f>+Datos!F1532</f>
        <v>5.0331555408192372</v>
      </c>
      <c r="G1541" s="223">
        <f>+Datos!G1532</f>
        <v>1</v>
      </c>
      <c r="H1541" s="224">
        <f t="shared" si="279"/>
        <v>5.0331555408192372</v>
      </c>
      <c r="I1541" s="225">
        <f t="shared" si="280"/>
        <v>-2.4217740108192372</v>
      </c>
      <c r="J1541" s="226">
        <f t="shared" si="281"/>
        <v>136.66963004494789</v>
      </c>
      <c r="K1541" s="227">
        <f t="shared" si="276"/>
        <v>170.35144822676608</v>
      </c>
      <c r="L1541" s="226">
        <f t="shared" si="287"/>
        <v>-1.7880347076196017</v>
      </c>
      <c r="M1541" s="228">
        <f t="shared" si="285"/>
        <v>4.3994162376196018</v>
      </c>
      <c r="N1541" s="229">
        <f t="shared" si="286"/>
        <v>0.63373930319963545</v>
      </c>
      <c r="O1541" s="229">
        <f t="shared" si="282"/>
        <v>0</v>
      </c>
      <c r="P1541" s="229">
        <f t="shared" si="283"/>
        <v>-0.63373930319963545</v>
      </c>
      <c r="Q1541" s="230">
        <f t="shared" si="277"/>
        <v>56.351448226766081</v>
      </c>
      <c r="R1541" s="231">
        <f t="shared" si="278"/>
        <v>170.35144822676608</v>
      </c>
      <c r="S1541" s="3"/>
      <c r="T1541" s="3"/>
      <c r="U1541" s="3"/>
      <c r="V1541" s="3"/>
      <c r="W1541" s="233">
        <f t="shared" si="284"/>
        <v>40610</v>
      </c>
    </row>
    <row r="1542" spans="1:23" s="234" customFormat="1" x14ac:dyDescent="0.25">
      <c r="A1542" s="3"/>
      <c r="B1542" s="218">
        <f>+Datos!B1533</f>
        <v>2011</v>
      </c>
      <c r="C1542" s="219">
        <f>+Datos!C1533</f>
        <v>3</v>
      </c>
      <c r="D1542" s="220">
        <f>+Datos!D1533</f>
        <v>9</v>
      </c>
      <c r="E1542" s="221">
        <f>+Datos!E1533</f>
        <v>5.1092247999999998</v>
      </c>
      <c r="F1542" s="222">
        <f>+Datos!F1533</f>
        <v>5.0032050545452993</v>
      </c>
      <c r="G1542" s="223">
        <f>+Datos!G1533</f>
        <v>1</v>
      </c>
      <c r="H1542" s="224">
        <f t="shared" si="279"/>
        <v>5.0032050545452993</v>
      </c>
      <c r="I1542" s="225">
        <f t="shared" si="280"/>
        <v>0.1060197454547005</v>
      </c>
      <c r="J1542" s="226">
        <f t="shared" si="281"/>
        <v>136.77564979040258</v>
      </c>
      <c r="K1542" s="227">
        <f t="shared" si="276"/>
        <v>170.45746797222077</v>
      </c>
      <c r="L1542" s="226">
        <f t="shared" si="287"/>
        <v>0.10601974545468806</v>
      </c>
      <c r="M1542" s="228">
        <f t="shared" si="285"/>
        <v>5.0032050545452993</v>
      </c>
      <c r="N1542" s="229">
        <f t="shared" si="286"/>
        <v>0</v>
      </c>
      <c r="O1542" s="229">
        <f t="shared" si="282"/>
        <v>0</v>
      </c>
      <c r="P1542" s="229">
        <f t="shared" si="283"/>
        <v>0</v>
      </c>
      <c r="Q1542" s="230">
        <f t="shared" si="277"/>
        <v>56.457467972220769</v>
      </c>
      <c r="R1542" s="231">
        <f t="shared" si="278"/>
        <v>170.45746797222077</v>
      </c>
      <c r="S1542" s="3"/>
      <c r="T1542" s="3"/>
      <c r="U1542" s="3"/>
      <c r="V1542" s="3"/>
      <c r="W1542" s="233">
        <f t="shared" si="284"/>
        <v>40611</v>
      </c>
    </row>
    <row r="1543" spans="1:23" s="234" customFormat="1" x14ac:dyDescent="0.25">
      <c r="A1543" s="3"/>
      <c r="B1543" s="218">
        <f>+Datos!B1534</f>
        <v>2011</v>
      </c>
      <c r="C1543" s="219">
        <f>+Datos!C1534</f>
        <v>3</v>
      </c>
      <c r="D1543" s="220">
        <f>+Datos!D1534</f>
        <v>10</v>
      </c>
      <c r="E1543" s="221">
        <f>+Datos!E1534</f>
        <v>4.1441488299999998</v>
      </c>
      <c r="F1543" s="222">
        <f>+Datos!F1534</f>
        <v>4.9731396669684678</v>
      </c>
      <c r="G1543" s="223">
        <f>+Datos!G1534</f>
        <v>1</v>
      </c>
      <c r="H1543" s="224">
        <f t="shared" si="279"/>
        <v>4.9731396669684678</v>
      </c>
      <c r="I1543" s="225">
        <f t="shared" si="280"/>
        <v>-0.82899083696846798</v>
      </c>
      <c r="J1543" s="226">
        <f t="shared" si="281"/>
        <v>136.16844179961882</v>
      </c>
      <c r="K1543" s="227">
        <f t="shared" si="276"/>
        <v>169.85025998143701</v>
      </c>
      <c r="L1543" s="226">
        <f t="shared" si="287"/>
        <v>-0.60720799078376331</v>
      </c>
      <c r="M1543" s="228">
        <f t="shared" si="285"/>
        <v>4.7513568207837631</v>
      </c>
      <c r="N1543" s="229">
        <f t="shared" si="286"/>
        <v>0.22178284618470467</v>
      </c>
      <c r="O1543" s="229">
        <f t="shared" si="282"/>
        <v>0</v>
      </c>
      <c r="P1543" s="229">
        <f t="shared" si="283"/>
        <v>-0.22178284618470467</v>
      </c>
      <c r="Q1543" s="230">
        <f t="shared" si="277"/>
        <v>55.850259981437006</v>
      </c>
      <c r="R1543" s="231">
        <f t="shared" si="278"/>
        <v>169.85025998143701</v>
      </c>
      <c r="S1543" s="3"/>
      <c r="T1543" s="3"/>
      <c r="U1543" s="3"/>
      <c r="V1543" s="3"/>
      <c r="W1543" s="233">
        <f t="shared" si="284"/>
        <v>40612</v>
      </c>
    </row>
    <row r="1544" spans="1:23" s="234" customFormat="1" x14ac:dyDescent="0.25">
      <c r="A1544" s="3"/>
      <c r="B1544" s="218">
        <f>+Datos!B1535</f>
        <v>2011</v>
      </c>
      <c r="C1544" s="219">
        <f>+Datos!C1535</f>
        <v>3</v>
      </c>
      <c r="D1544" s="220">
        <f>+Datos!D1535</f>
        <v>11</v>
      </c>
      <c r="E1544" s="221">
        <f>+Datos!E1535</f>
        <v>0</v>
      </c>
      <c r="F1544" s="222">
        <f>+Datos!F1535</f>
        <v>4.9429713255005412</v>
      </c>
      <c r="G1544" s="223">
        <f>+Datos!G1535</f>
        <v>1</v>
      </c>
      <c r="H1544" s="224">
        <f t="shared" si="279"/>
        <v>4.9429713255005412</v>
      </c>
      <c r="I1544" s="225">
        <f t="shared" si="280"/>
        <v>-4.9429713255005412</v>
      </c>
      <c r="J1544" s="226">
        <f t="shared" si="281"/>
        <v>132.6034281295895</v>
      </c>
      <c r="K1544" s="227">
        <f t="shared" si="276"/>
        <v>166.28524631140769</v>
      </c>
      <c r="L1544" s="226">
        <f t="shared" si="287"/>
        <v>-3.565013670029316</v>
      </c>
      <c r="M1544" s="228">
        <f t="shared" si="285"/>
        <v>3.565013670029316</v>
      </c>
      <c r="N1544" s="229">
        <f t="shared" si="286"/>
        <v>1.3779576554712252</v>
      </c>
      <c r="O1544" s="229">
        <f t="shared" si="282"/>
        <v>0</v>
      </c>
      <c r="P1544" s="229">
        <f t="shared" si="283"/>
        <v>-1.3779576554712252</v>
      </c>
      <c r="Q1544" s="230">
        <f t="shared" si="277"/>
        <v>52.28524631140769</v>
      </c>
      <c r="R1544" s="231">
        <f t="shared" si="278"/>
        <v>166.28524631140769</v>
      </c>
      <c r="S1544" s="3"/>
      <c r="T1544" s="3"/>
      <c r="U1544" s="3"/>
      <c r="V1544" s="3"/>
      <c r="W1544" s="233">
        <f t="shared" si="284"/>
        <v>40613</v>
      </c>
    </row>
    <row r="1545" spans="1:23" s="234" customFormat="1" x14ac:dyDescent="0.25">
      <c r="A1545" s="3"/>
      <c r="B1545" s="218">
        <f>+Datos!B1536</f>
        <v>2011</v>
      </c>
      <c r="C1545" s="219">
        <f>+Datos!C1536</f>
        <v>3</v>
      </c>
      <c r="D1545" s="220">
        <f>+Datos!D1536</f>
        <v>12</v>
      </c>
      <c r="E1545" s="221">
        <f>+Datos!E1536</f>
        <v>0</v>
      </c>
      <c r="F1545" s="222">
        <f>+Datos!F1536</f>
        <v>4.9127118599436823</v>
      </c>
      <c r="G1545" s="223">
        <f>+Datos!G1536</f>
        <v>1</v>
      </c>
      <c r="H1545" s="224">
        <f t="shared" si="279"/>
        <v>4.9127118599436823</v>
      </c>
      <c r="I1545" s="225">
        <f t="shared" si="280"/>
        <v>-4.9127118599436823</v>
      </c>
      <c r="J1545" s="226">
        <f t="shared" si="281"/>
        <v>129.15272342489118</v>
      </c>
      <c r="K1545" s="227">
        <f t="shared" si="276"/>
        <v>162.83454160670937</v>
      </c>
      <c r="L1545" s="226">
        <f t="shared" si="287"/>
        <v>-3.4507047046983246</v>
      </c>
      <c r="M1545" s="228">
        <f t="shared" si="285"/>
        <v>3.4507047046983246</v>
      </c>
      <c r="N1545" s="229">
        <f t="shared" si="286"/>
        <v>1.4620071552453577</v>
      </c>
      <c r="O1545" s="229">
        <f t="shared" si="282"/>
        <v>0</v>
      </c>
      <c r="P1545" s="229">
        <f t="shared" si="283"/>
        <v>-1.4620071552453577</v>
      </c>
      <c r="Q1545" s="230">
        <f t="shared" si="277"/>
        <v>48.834541606709365</v>
      </c>
      <c r="R1545" s="231">
        <f t="shared" si="278"/>
        <v>162.83454160670937</v>
      </c>
      <c r="S1545" s="3"/>
      <c r="T1545" s="3"/>
      <c r="U1545" s="3"/>
      <c r="V1545" s="3"/>
      <c r="W1545" s="233">
        <f t="shared" si="284"/>
        <v>40614</v>
      </c>
    </row>
    <row r="1546" spans="1:23" s="234" customFormat="1" x14ac:dyDescent="0.25">
      <c r="A1546" s="3"/>
      <c r="B1546" s="218">
        <f>+Datos!B1537</f>
        <v>2011</v>
      </c>
      <c r="C1546" s="219">
        <f>+Datos!C1537</f>
        <v>3</v>
      </c>
      <c r="D1546" s="220">
        <f>+Datos!D1537</f>
        <v>13</v>
      </c>
      <c r="E1546" s="221">
        <f>+Datos!E1537</f>
        <v>15.6682892</v>
      </c>
      <c r="F1546" s="222">
        <f>+Datos!F1537</f>
        <v>4.8823729824904225</v>
      </c>
      <c r="G1546" s="223">
        <f>+Datos!G1537</f>
        <v>1</v>
      </c>
      <c r="H1546" s="224">
        <f t="shared" si="279"/>
        <v>4.8823729824904225</v>
      </c>
      <c r="I1546" s="225">
        <f t="shared" si="280"/>
        <v>10.785916217509577</v>
      </c>
      <c r="J1546" s="226">
        <f t="shared" si="281"/>
        <v>139.93863964240074</v>
      </c>
      <c r="K1546" s="227">
        <f t="shared" si="276"/>
        <v>173.62045782421893</v>
      </c>
      <c r="L1546" s="226">
        <f t="shared" si="287"/>
        <v>10.785916217509566</v>
      </c>
      <c r="M1546" s="228">
        <f t="shared" si="285"/>
        <v>4.8823729824904225</v>
      </c>
      <c r="N1546" s="229">
        <f t="shared" si="286"/>
        <v>0</v>
      </c>
      <c r="O1546" s="229">
        <f t="shared" si="282"/>
        <v>0</v>
      </c>
      <c r="P1546" s="229">
        <f t="shared" si="283"/>
        <v>0</v>
      </c>
      <c r="Q1546" s="230">
        <f t="shared" si="277"/>
        <v>59.620457824218931</v>
      </c>
      <c r="R1546" s="231">
        <f t="shared" si="278"/>
        <v>173.62045782421893</v>
      </c>
      <c r="S1546" s="3"/>
      <c r="T1546" s="3"/>
      <c r="U1546" s="3"/>
      <c r="V1546" s="3"/>
      <c r="W1546" s="233">
        <f t="shared" si="284"/>
        <v>40615</v>
      </c>
    </row>
    <row r="1547" spans="1:23" s="234" customFormat="1" x14ac:dyDescent="0.25">
      <c r="A1547" s="3"/>
      <c r="B1547" s="218">
        <f>+Datos!B1538</f>
        <v>2011</v>
      </c>
      <c r="C1547" s="219">
        <f>+Datos!C1538</f>
        <v>3</v>
      </c>
      <c r="D1547" s="220">
        <f>+Datos!D1538</f>
        <v>14</v>
      </c>
      <c r="E1547" s="221">
        <f>+Datos!E1538</f>
        <v>0</v>
      </c>
      <c r="F1547" s="222">
        <f>+Datos!F1538</f>
        <v>4.8519662877236618</v>
      </c>
      <c r="G1547" s="223">
        <f>+Datos!G1538</f>
        <v>1</v>
      </c>
      <c r="H1547" s="224">
        <f t="shared" si="279"/>
        <v>4.8519662877236618</v>
      </c>
      <c r="I1547" s="225">
        <f t="shared" si="280"/>
        <v>-4.8519662877236618</v>
      </c>
      <c r="J1547" s="226">
        <f t="shared" si="281"/>
        <v>136.34149698581518</v>
      </c>
      <c r="K1547" s="227">
        <f t="shared" si="276"/>
        <v>170.02331516763337</v>
      </c>
      <c r="L1547" s="226">
        <f t="shared" si="287"/>
        <v>-3.5971426565855609</v>
      </c>
      <c r="M1547" s="228">
        <f t="shared" si="285"/>
        <v>3.5971426565855609</v>
      </c>
      <c r="N1547" s="229">
        <f t="shared" si="286"/>
        <v>1.2548236311381009</v>
      </c>
      <c r="O1547" s="229">
        <f t="shared" si="282"/>
        <v>0</v>
      </c>
      <c r="P1547" s="229">
        <f t="shared" si="283"/>
        <v>-1.2548236311381009</v>
      </c>
      <c r="Q1547" s="230">
        <f t="shared" si="277"/>
        <v>56.02331516763337</v>
      </c>
      <c r="R1547" s="231">
        <f t="shared" si="278"/>
        <v>170.02331516763337</v>
      </c>
      <c r="S1547" s="3"/>
      <c r="T1547" s="3"/>
      <c r="U1547" s="3"/>
      <c r="V1547" s="3"/>
      <c r="W1547" s="233">
        <f t="shared" si="284"/>
        <v>40616</v>
      </c>
    </row>
    <row r="1548" spans="1:23" s="234" customFormat="1" x14ac:dyDescent="0.25">
      <c r="A1548" s="3"/>
      <c r="B1548" s="218">
        <f>+Datos!B1539</f>
        <v>2011</v>
      </c>
      <c r="C1548" s="219">
        <f>+Datos!C1539</f>
        <v>3</v>
      </c>
      <c r="D1548" s="220">
        <f>+Datos!D1539</f>
        <v>15</v>
      </c>
      <c r="E1548" s="221">
        <f>+Datos!E1539</f>
        <v>0</v>
      </c>
      <c r="F1548" s="222">
        <f>+Datos!F1539</f>
        <v>4.8215032526166688</v>
      </c>
      <c r="G1548" s="223">
        <f>+Datos!G1539</f>
        <v>1</v>
      </c>
      <c r="H1548" s="224">
        <f t="shared" si="279"/>
        <v>4.8215032526166688</v>
      </c>
      <c r="I1548" s="225">
        <f t="shared" si="280"/>
        <v>-4.8215032526166688</v>
      </c>
      <c r="J1548" s="226">
        <f t="shared" si="281"/>
        <v>132.85853999779002</v>
      </c>
      <c r="K1548" s="227">
        <f t="shared" si="276"/>
        <v>166.54035817960821</v>
      </c>
      <c r="L1548" s="226">
        <f t="shared" si="287"/>
        <v>-3.4829569880251654</v>
      </c>
      <c r="M1548" s="228">
        <f t="shared" si="285"/>
        <v>3.4829569880251654</v>
      </c>
      <c r="N1548" s="229">
        <f t="shared" si="286"/>
        <v>1.3385462645915034</v>
      </c>
      <c r="O1548" s="229">
        <f t="shared" si="282"/>
        <v>0</v>
      </c>
      <c r="P1548" s="229">
        <f t="shared" si="283"/>
        <v>-1.3385462645915034</v>
      </c>
      <c r="Q1548" s="230">
        <f t="shared" si="277"/>
        <v>52.540358179608205</v>
      </c>
      <c r="R1548" s="231">
        <f t="shared" si="278"/>
        <v>166.54035817960821</v>
      </c>
      <c r="S1548" s="3"/>
      <c r="T1548" s="3"/>
      <c r="U1548" s="3"/>
      <c r="V1548" s="3"/>
      <c r="W1548" s="233">
        <f t="shared" si="284"/>
        <v>40617</v>
      </c>
    </row>
    <row r="1549" spans="1:23" s="234" customFormat="1" x14ac:dyDescent="0.25">
      <c r="A1549" s="3"/>
      <c r="B1549" s="218">
        <f>+Datos!B1540</f>
        <v>2011</v>
      </c>
      <c r="C1549" s="219">
        <f>+Datos!C1540</f>
        <v>3</v>
      </c>
      <c r="D1549" s="220">
        <f>+Datos!D1540</f>
        <v>16</v>
      </c>
      <c r="E1549" s="221">
        <f>+Datos!E1540</f>
        <v>10.388756799999999</v>
      </c>
      <c r="F1549" s="222">
        <f>+Datos!F1540</f>
        <v>4.7909952365330764</v>
      </c>
      <c r="G1549" s="223">
        <f>+Datos!G1540</f>
        <v>1</v>
      </c>
      <c r="H1549" s="224">
        <f t="shared" si="279"/>
        <v>4.7909952365330764</v>
      </c>
      <c r="I1549" s="225">
        <f t="shared" si="280"/>
        <v>5.5977615634669231</v>
      </c>
      <c r="J1549" s="226">
        <f t="shared" si="281"/>
        <v>138.45630156125694</v>
      </c>
      <c r="K1549" s="227">
        <f t="shared" si="276"/>
        <v>172.13811974307512</v>
      </c>
      <c r="L1549" s="226">
        <f t="shared" si="287"/>
        <v>5.5977615634669178</v>
      </c>
      <c r="M1549" s="228">
        <f t="shared" si="285"/>
        <v>4.7909952365330764</v>
      </c>
      <c r="N1549" s="229">
        <f t="shared" si="286"/>
        <v>0</v>
      </c>
      <c r="O1549" s="229">
        <f t="shared" si="282"/>
        <v>0</v>
      </c>
      <c r="P1549" s="229">
        <f t="shared" si="283"/>
        <v>0</v>
      </c>
      <c r="Q1549" s="230">
        <f t="shared" si="277"/>
        <v>58.138119743075123</v>
      </c>
      <c r="R1549" s="231">
        <f t="shared" si="278"/>
        <v>172.13811974307512</v>
      </c>
      <c r="S1549" s="3"/>
      <c r="T1549" s="3"/>
      <c r="U1549" s="3"/>
      <c r="V1549" s="3"/>
      <c r="W1549" s="233">
        <f t="shared" si="284"/>
        <v>40618</v>
      </c>
    </row>
    <row r="1550" spans="1:23" s="234" customFormat="1" x14ac:dyDescent="0.25">
      <c r="A1550" s="3"/>
      <c r="B1550" s="218">
        <f>+Datos!B1541</f>
        <v>2011</v>
      </c>
      <c r="C1550" s="219">
        <f>+Datos!C1541</f>
        <v>3</v>
      </c>
      <c r="D1550" s="220">
        <f>+Datos!D1541</f>
        <v>17</v>
      </c>
      <c r="E1550" s="221">
        <f>+Datos!E1541</f>
        <v>0</v>
      </c>
      <c r="F1550" s="222">
        <f>+Datos!F1541</f>
        <v>4.7604534812268895</v>
      </c>
      <c r="G1550" s="223">
        <f>+Datos!G1541</f>
        <v>1</v>
      </c>
      <c r="H1550" s="224">
        <f t="shared" si="279"/>
        <v>4.7604534812268895</v>
      </c>
      <c r="I1550" s="225">
        <f t="shared" si="280"/>
        <v>-4.7604534812268895</v>
      </c>
      <c r="J1550" s="226">
        <f t="shared" si="281"/>
        <v>134.96353558600245</v>
      </c>
      <c r="K1550" s="227">
        <f t="shared" ref="K1550:K1613" si="288">+J1550+$U$21</f>
        <v>168.64535376782064</v>
      </c>
      <c r="L1550" s="226">
        <f t="shared" si="287"/>
        <v>-3.4927659752544855</v>
      </c>
      <c r="M1550" s="228">
        <f t="shared" si="285"/>
        <v>3.4927659752544855</v>
      </c>
      <c r="N1550" s="229">
        <f t="shared" si="286"/>
        <v>1.267687505972404</v>
      </c>
      <c r="O1550" s="229">
        <f t="shared" si="282"/>
        <v>0</v>
      </c>
      <c r="P1550" s="229">
        <f t="shared" si="283"/>
        <v>-1.267687505972404</v>
      </c>
      <c r="Q1550" s="230">
        <f t="shared" ref="Q1550:Q1613" si="289">IF(K1550-$U$15&gt;0,K1550-$U$15,0)</f>
        <v>54.645353767820637</v>
      </c>
      <c r="R1550" s="231">
        <f t="shared" ref="R1550:R1613" si="290">+O1550+K1550</f>
        <v>168.64535376782064</v>
      </c>
      <c r="S1550" s="3"/>
      <c r="T1550" s="3"/>
      <c r="U1550" s="3"/>
      <c r="V1550" s="3"/>
      <c r="W1550" s="233">
        <f t="shared" si="284"/>
        <v>40619</v>
      </c>
    </row>
    <row r="1551" spans="1:23" s="234" customFormat="1" x14ac:dyDescent="0.25">
      <c r="A1551" s="3"/>
      <c r="B1551" s="218">
        <f>+Datos!B1542</f>
        <v>2011</v>
      </c>
      <c r="C1551" s="219">
        <f>+Datos!C1542</f>
        <v>3</v>
      </c>
      <c r="D1551" s="220">
        <f>+Datos!D1542</f>
        <v>18</v>
      </c>
      <c r="E1551" s="221">
        <f>+Datos!E1542</f>
        <v>0</v>
      </c>
      <c r="F1551" s="222">
        <f>+Datos!F1542</f>
        <v>4.7298891108424792</v>
      </c>
      <c r="G1551" s="223">
        <f>+Datos!G1542</f>
        <v>1</v>
      </c>
      <c r="H1551" s="224">
        <f t="shared" ref="H1551:H1614" si="291">+F1551*G1551</f>
        <v>4.7298891108424792</v>
      </c>
      <c r="I1551" s="225">
        <f t="shared" ref="I1551:I1614" si="292">+E1551-H1551</f>
        <v>-4.7298891108424792</v>
      </c>
      <c r="J1551" s="226">
        <f t="shared" ref="J1551:J1614" si="293">IF(I1551&lt;0,J1550*EXP(I1551/$U$20),IF((I1551+J1550)&gt;$U$20,+$U$20,I1551+J1550))</f>
        <v>131.58046303175627</v>
      </c>
      <c r="K1551" s="227">
        <f t="shared" si="288"/>
        <v>165.26228121357445</v>
      </c>
      <c r="L1551" s="226">
        <f t="shared" si="287"/>
        <v>-3.3830725542461835</v>
      </c>
      <c r="M1551" s="228">
        <f t="shared" si="285"/>
        <v>3.3830725542461835</v>
      </c>
      <c r="N1551" s="229">
        <f t="shared" si="286"/>
        <v>1.3468165565962957</v>
      </c>
      <c r="O1551" s="229">
        <f t="shared" ref="O1551:O1614" si="294">IF(K1550+I1551-$U$14&gt;0,K1550+I1551-$U$14,0)</f>
        <v>0</v>
      </c>
      <c r="P1551" s="229">
        <f t="shared" ref="P1551:P1614" si="295">+IF(N1551&gt;0,(-1)*N1551,O1551)</f>
        <v>-1.3468165565962957</v>
      </c>
      <c r="Q1551" s="230">
        <f t="shared" si="289"/>
        <v>51.262281213574454</v>
      </c>
      <c r="R1551" s="231">
        <f t="shared" si="290"/>
        <v>165.26228121357445</v>
      </c>
      <c r="S1551" s="3"/>
      <c r="T1551" s="3"/>
      <c r="U1551" s="3"/>
      <c r="V1551" s="3"/>
      <c r="W1551" s="233">
        <f t="shared" ref="W1551:W1614" si="296">+DATE(B1551,C1551,D1551)</f>
        <v>40620</v>
      </c>
    </row>
    <row r="1552" spans="1:23" s="234" customFormat="1" x14ac:dyDescent="0.25">
      <c r="A1552" s="3"/>
      <c r="B1552" s="218">
        <f>+Datos!B1543</f>
        <v>2011</v>
      </c>
      <c r="C1552" s="219">
        <f>+Datos!C1543</f>
        <v>3</v>
      </c>
      <c r="D1552" s="220">
        <f>+Datos!D1543</f>
        <v>19</v>
      </c>
      <c r="E1552" s="221">
        <f>+Datos!E1543</f>
        <v>0</v>
      </c>
      <c r="F1552" s="222">
        <f>+Datos!F1543</f>
        <v>4.6993131319145842</v>
      </c>
      <c r="G1552" s="223">
        <f>+Datos!G1543</f>
        <v>1</v>
      </c>
      <c r="H1552" s="224">
        <f t="shared" si="291"/>
        <v>4.6993131319145842</v>
      </c>
      <c r="I1552" s="225">
        <f t="shared" si="292"/>
        <v>-4.6993131319145842</v>
      </c>
      <c r="J1552" s="226">
        <f t="shared" si="293"/>
        <v>128.30324613110741</v>
      </c>
      <c r="K1552" s="227">
        <f t="shared" si="288"/>
        <v>161.9850643129256</v>
      </c>
      <c r="L1552" s="226">
        <f t="shared" si="287"/>
        <v>-3.2772169006488525</v>
      </c>
      <c r="M1552" s="228">
        <f t="shared" ref="M1552:M1615" si="297">IF(I1552&gt;=0,+H1552,+E1552+ABS(L1552))</f>
        <v>3.2772169006488525</v>
      </c>
      <c r="N1552" s="229">
        <f t="shared" ref="N1552:N1615" si="298">+H1552-M1552</f>
        <v>1.4220962312657317</v>
      </c>
      <c r="O1552" s="229">
        <f t="shared" si="294"/>
        <v>0</v>
      </c>
      <c r="P1552" s="229">
        <f t="shared" si="295"/>
        <v>-1.4220962312657317</v>
      </c>
      <c r="Q1552" s="230">
        <f t="shared" si="289"/>
        <v>47.985064312925601</v>
      </c>
      <c r="R1552" s="231">
        <f t="shared" si="290"/>
        <v>161.9850643129256</v>
      </c>
      <c r="S1552" s="3"/>
      <c r="T1552" s="3"/>
      <c r="U1552" s="3"/>
      <c r="V1552" s="3"/>
      <c r="W1552" s="233">
        <f t="shared" si="296"/>
        <v>40621</v>
      </c>
    </row>
    <row r="1553" spans="1:23" s="234" customFormat="1" x14ac:dyDescent="0.25">
      <c r="A1553" s="3"/>
      <c r="B1553" s="218">
        <f>+Datos!B1544</f>
        <v>2011</v>
      </c>
      <c r="C1553" s="219">
        <f>+Datos!C1544</f>
        <v>3</v>
      </c>
      <c r="D1553" s="220">
        <f>+Datos!D1544</f>
        <v>20</v>
      </c>
      <c r="E1553" s="221">
        <f>+Datos!E1544</f>
        <v>0</v>
      </c>
      <c r="F1553" s="222">
        <f>+Datos!F1544</f>
        <v>4.668736433368311</v>
      </c>
      <c r="G1553" s="223">
        <f>+Datos!G1544</f>
        <v>1</v>
      </c>
      <c r="H1553" s="224">
        <f t="shared" si="291"/>
        <v>4.668736433368311</v>
      </c>
      <c r="I1553" s="225">
        <f t="shared" si="292"/>
        <v>-4.668736433368311</v>
      </c>
      <c r="J1553" s="226">
        <f t="shared" si="293"/>
        <v>125.1281865512866</v>
      </c>
      <c r="K1553" s="227">
        <f t="shared" si="288"/>
        <v>158.81000473310479</v>
      </c>
      <c r="L1553" s="226">
        <f t="shared" ref="L1553:L1616" si="299">+K1553-K1552</f>
        <v>-3.175059579820811</v>
      </c>
      <c r="M1553" s="228">
        <f t="shared" si="297"/>
        <v>3.175059579820811</v>
      </c>
      <c r="N1553" s="229">
        <f t="shared" si="298"/>
        <v>1.4936768535475</v>
      </c>
      <c r="O1553" s="229">
        <f t="shared" si="294"/>
        <v>0</v>
      </c>
      <c r="P1553" s="229">
        <f t="shared" si="295"/>
        <v>-1.4936768535475</v>
      </c>
      <c r="Q1553" s="230">
        <f t="shared" si="289"/>
        <v>44.81000473310479</v>
      </c>
      <c r="R1553" s="231">
        <f t="shared" si="290"/>
        <v>158.81000473310479</v>
      </c>
      <c r="S1553" s="3"/>
      <c r="T1553" s="3"/>
      <c r="U1553" s="3"/>
      <c r="V1553" s="3"/>
      <c r="W1553" s="233">
        <f t="shared" si="296"/>
        <v>40622</v>
      </c>
    </row>
    <row r="1554" spans="1:23" s="234" customFormat="1" x14ac:dyDescent="0.25">
      <c r="A1554" s="3"/>
      <c r="B1554" s="218">
        <f>+Datos!B1545</f>
        <v>2011</v>
      </c>
      <c r="C1554" s="219">
        <f>+Datos!C1545</f>
        <v>3</v>
      </c>
      <c r="D1554" s="220">
        <f>+Datos!D1545</f>
        <v>21</v>
      </c>
      <c r="E1554" s="221">
        <f>+Datos!E1545</f>
        <v>0</v>
      </c>
      <c r="F1554" s="222">
        <f>+Datos!F1545</f>
        <v>4.6381697865191338</v>
      </c>
      <c r="G1554" s="223">
        <f>+Datos!G1545</f>
        <v>1</v>
      </c>
      <c r="H1554" s="224">
        <f t="shared" si="291"/>
        <v>4.6381697865191338</v>
      </c>
      <c r="I1554" s="225">
        <f t="shared" si="292"/>
        <v>-4.6381697865191338</v>
      </c>
      <c r="J1554" s="226">
        <f t="shared" si="293"/>
        <v>122.05172036010329</v>
      </c>
      <c r="K1554" s="227">
        <f t="shared" si="288"/>
        <v>155.73353854192146</v>
      </c>
      <c r="L1554" s="226">
        <f t="shared" si="299"/>
        <v>-3.0764661911833286</v>
      </c>
      <c r="M1554" s="228">
        <f t="shared" si="297"/>
        <v>3.0764661911833286</v>
      </c>
      <c r="N1554" s="229">
        <f t="shared" si="298"/>
        <v>1.5617035953358052</v>
      </c>
      <c r="O1554" s="229">
        <f t="shared" si="294"/>
        <v>0</v>
      </c>
      <c r="P1554" s="229">
        <f t="shared" si="295"/>
        <v>-1.5617035953358052</v>
      </c>
      <c r="Q1554" s="230">
        <f t="shared" si="289"/>
        <v>41.733538541921462</v>
      </c>
      <c r="R1554" s="231">
        <f t="shared" si="290"/>
        <v>155.73353854192146</v>
      </c>
      <c r="S1554" s="3"/>
      <c r="T1554" s="3"/>
      <c r="U1554" s="3"/>
      <c r="V1554" s="3"/>
      <c r="W1554" s="233">
        <f t="shared" si="296"/>
        <v>40623</v>
      </c>
    </row>
    <row r="1555" spans="1:23" s="234" customFormat="1" x14ac:dyDescent="0.25">
      <c r="A1555" s="3"/>
      <c r="B1555" s="218">
        <f>+Datos!B1546</f>
        <v>2011</v>
      </c>
      <c r="C1555" s="219">
        <f>+Datos!C1546</f>
        <v>3</v>
      </c>
      <c r="D1555" s="220">
        <f>+Datos!D1546</f>
        <v>22</v>
      </c>
      <c r="E1555" s="221">
        <f>+Datos!E1546</f>
        <v>0</v>
      </c>
      <c r="F1555" s="222">
        <f>+Datos!F1546</f>
        <v>4.6076238450728955</v>
      </c>
      <c r="G1555" s="223">
        <f>+Datos!G1546</f>
        <v>1</v>
      </c>
      <c r="H1555" s="224">
        <f t="shared" si="291"/>
        <v>4.6076238450728955</v>
      </c>
      <c r="I1555" s="225">
        <f t="shared" si="292"/>
        <v>-4.6076238450728955</v>
      </c>
      <c r="J1555" s="226">
        <f t="shared" si="293"/>
        <v>119.07041315824475</v>
      </c>
      <c r="K1555" s="227">
        <f t="shared" si="288"/>
        <v>152.75223134006293</v>
      </c>
      <c r="L1555" s="226">
        <f t="shared" si="299"/>
        <v>-2.9813072018585274</v>
      </c>
      <c r="M1555" s="228">
        <f t="shared" si="297"/>
        <v>2.9813072018585274</v>
      </c>
      <c r="N1555" s="229">
        <f t="shared" si="298"/>
        <v>1.6263166432143681</v>
      </c>
      <c r="O1555" s="229">
        <f t="shared" si="294"/>
        <v>0</v>
      </c>
      <c r="P1555" s="229">
        <f t="shared" si="295"/>
        <v>-1.6263166432143681</v>
      </c>
      <c r="Q1555" s="230">
        <f t="shared" si="289"/>
        <v>38.752231340062934</v>
      </c>
      <c r="R1555" s="231">
        <f t="shared" si="290"/>
        <v>152.75223134006293</v>
      </c>
      <c r="S1555" s="3"/>
      <c r="T1555" s="3"/>
      <c r="U1555" s="3"/>
      <c r="V1555" s="3"/>
      <c r="W1555" s="233">
        <f t="shared" si="296"/>
        <v>40624</v>
      </c>
    </row>
    <row r="1556" spans="1:23" s="234" customFormat="1" x14ac:dyDescent="0.25">
      <c r="A1556" s="3"/>
      <c r="B1556" s="218">
        <f>+Datos!B1547</f>
        <v>2011</v>
      </c>
      <c r="C1556" s="219">
        <f>+Datos!C1547</f>
        <v>3</v>
      </c>
      <c r="D1556" s="220">
        <f>+Datos!D1547</f>
        <v>23</v>
      </c>
      <c r="E1556" s="221">
        <f>+Datos!E1547</f>
        <v>0</v>
      </c>
      <c r="F1556" s="222">
        <f>+Datos!F1547</f>
        <v>4.5771091451258066</v>
      </c>
      <c r="G1556" s="223">
        <f>+Datos!G1547</f>
        <v>1</v>
      </c>
      <c r="H1556" s="224">
        <f t="shared" si="291"/>
        <v>4.5771091451258066</v>
      </c>
      <c r="I1556" s="225">
        <f t="shared" si="292"/>
        <v>-4.5771091451258066</v>
      </c>
      <c r="J1556" s="226">
        <f t="shared" si="293"/>
        <v>116.18095537397217</v>
      </c>
      <c r="K1556" s="227">
        <f t="shared" si="288"/>
        <v>149.86277355579034</v>
      </c>
      <c r="L1556" s="226">
        <f t="shared" si="299"/>
        <v>-2.8894577842725937</v>
      </c>
      <c r="M1556" s="228">
        <f t="shared" si="297"/>
        <v>2.8894577842725937</v>
      </c>
      <c r="N1556" s="229">
        <f t="shared" si="298"/>
        <v>1.6876513608532129</v>
      </c>
      <c r="O1556" s="229">
        <f t="shared" si="294"/>
        <v>0</v>
      </c>
      <c r="P1556" s="229">
        <f t="shared" si="295"/>
        <v>-1.6876513608532129</v>
      </c>
      <c r="Q1556" s="230">
        <f t="shared" si="289"/>
        <v>35.862773555790341</v>
      </c>
      <c r="R1556" s="231">
        <f t="shared" si="290"/>
        <v>149.86277355579034</v>
      </c>
      <c r="S1556" s="3"/>
      <c r="T1556" s="3"/>
      <c r="U1556" s="3"/>
      <c r="V1556" s="3"/>
      <c r="W1556" s="233">
        <f t="shared" si="296"/>
        <v>40625</v>
      </c>
    </row>
    <row r="1557" spans="1:23" s="234" customFormat="1" x14ac:dyDescent="0.25">
      <c r="A1557" s="3"/>
      <c r="B1557" s="218">
        <f>+Datos!B1548</f>
        <v>2011</v>
      </c>
      <c r="C1557" s="219">
        <f>+Datos!C1548</f>
        <v>3</v>
      </c>
      <c r="D1557" s="220">
        <f>+Datos!D1548</f>
        <v>24</v>
      </c>
      <c r="E1557" s="221">
        <f>+Datos!E1548</f>
        <v>4.3712258300000002</v>
      </c>
      <c r="F1557" s="222">
        <f>+Datos!F1548</f>
        <v>4.5466361051644455</v>
      </c>
      <c r="G1557" s="223">
        <f>+Datos!G1548</f>
        <v>1</v>
      </c>
      <c r="H1557" s="224">
        <f t="shared" si="291"/>
        <v>4.5466361051644455</v>
      </c>
      <c r="I1557" s="225">
        <f t="shared" si="292"/>
        <v>-0.1754102751644453</v>
      </c>
      <c r="J1557" s="226">
        <f t="shared" si="293"/>
        <v>116.07162764736816</v>
      </c>
      <c r="K1557" s="227">
        <f t="shared" si="288"/>
        <v>149.75344582918635</v>
      </c>
      <c r="L1557" s="226">
        <f t="shared" si="299"/>
        <v>-0.10932772660399337</v>
      </c>
      <c r="M1557" s="228">
        <f t="shared" si="297"/>
        <v>4.4805535566039936</v>
      </c>
      <c r="N1557" s="229">
        <f t="shared" si="298"/>
        <v>6.6082548560451926E-2</v>
      </c>
      <c r="O1557" s="229">
        <f t="shared" si="294"/>
        <v>0</v>
      </c>
      <c r="P1557" s="229">
        <f t="shared" si="295"/>
        <v>-6.6082548560451926E-2</v>
      </c>
      <c r="Q1557" s="230">
        <f t="shared" si="289"/>
        <v>35.753445829186347</v>
      </c>
      <c r="R1557" s="231">
        <f t="shared" si="290"/>
        <v>149.75344582918635</v>
      </c>
      <c r="S1557" s="3"/>
      <c r="T1557" s="3"/>
      <c r="U1557" s="3"/>
      <c r="V1557" s="3"/>
      <c r="W1557" s="233">
        <f t="shared" si="296"/>
        <v>40626</v>
      </c>
    </row>
    <row r="1558" spans="1:23" s="234" customFormat="1" x14ac:dyDescent="0.25">
      <c r="A1558" s="3"/>
      <c r="B1558" s="218">
        <f>+Datos!B1549</f>
        <v>2011</v>
      </c>
      <c r="C1558" s="219">
        <f>+Datos!C1549</f>
        <v>3</v>
      </c>
      <c r="D1558" s="220">
        <f>+Datos!D1549</f>
        <v>25</v>
      </c>
      <c r="E1558" s="221">
        <f>+Datos!E1549</f>
        <v>0</v>
      </c>
      <c r="F1558" s="222">
        <f>+Datos!F1549</f>
        <v>4.5162150260657574</v>
      </c>
      <c r="G1558" s="223">
        <f>+Datos!G1549</f>
        <v>1</v>
      </c>
      <c r="H1558" s="224">
        <f t="shared" si="291"/>
        <v>4.5162150260657574</v>
      </c>
      <c r="I1558" s="225">
        <f t="shared" si="292"/>
        <v>-4.5162150260657574</v>
      </c>
      <c r="J1558" s="226">
        <f t="shared" si="293"/>
        <v>113.29196179673191</v>
      </c>
      <c r="K1558" s="227">
        <f t="shared" si="288"/>
        <v>146.97377997855008</v>
      </c>
      <c r="L1558" s="226">
        <f t="shared" si="299"/>
        <v>-2.7796658506362633</v>
      </c>
      <c r="M1558" s="228">
        <f t="shared" si="297"/>
        <v>2.7796658506362633</v>
      </c>
      <c r="N1558" s="229">
        <f t="shared" si="298"/>
        <v>1.7365491754294942</v>
      </c>
      <c r="O1558" s="229">
        <f t="shared" si="294"/>
        <v>0</v>
      </c>
      <c r="P1558" s="229">
        <f t="shared" si="295"/>
        <v>-1.7365491754294942</v>
      </c>
      <c r="Q1558" s="230">
        <f t="shared" si="289"/>
        <v>32.973779978550084</v>
      </c>
      <c r="R1558" s="231">
        <f t="shared" si="290"/>
        <v>146.97377997855008</v>
      </c>
      <c r="S1558" s="3"/>
      <c r="T1558" s="3"/>
      <c r="U1558" s="3"/>
      <c r="V1558" s="3"/>
      <c r="W1558" s="233">
        <f t="shared" si="296"/>
        <v>40627</v>
      </c>
    </row>
    <row r="1559" spans="1:23" s="234" customFormat="1" x14ac:dyDescent="0.25">
      <c r="A1559" s="3"/>
      <c r="B1559" s="218">
        <f>+Datos!B1550</f>
        <v>2011</v>
      </c>
      <c r="C1559" s="219">
        <f>+Datos!C1550</f>
        <v>3</v>
      </c>
      <c r="D1559" s="220">
        <f>+Datos!D1550</f>
        <v>26</v>
      </c>
      <c r="E1559" s="221">
        <f>+Datos!E1550</f>
        <v>0</v>
      </c>
      <c r="F1559" s="222">
        <f>+Datos!F1550</f>
        <v>4.4858560910970544</v>
      </c>
      <c r="G1559" s="223">
        <f>+Datos!G1550</f>
        <v>1</v>
      </c>
      <c r="H1559" s="224">
        <f t="shared" si="291"/>
        <v>4.4858560910970544</v>
      </c>
      <c r="I1559" s="225">
        <f t="shared" si="292"/>
        <v>-4.4858560910970544</v>
      </c>
      <c r="J1559" s="226">
        <f t="shared" si="293"/>
        <v>110.59688230164441</v>
      </c>
      <c r="K1559" s="227">
        <f t="shared" si="288"/>
        <v>144.27870048346259</v>
      </c>
      <c r="L1559" s="226">
        <f t="shared" si="299"/>
        <v>-2.6950794950874979</v>
      </c>
      <c r="M1559" s="228">
        <f t="shared" si="297"/>
        <v>2.6950794950874979</v>
      </c>
      <c r="N1559" s="229">
        <f t="shared" si="298"/>
        <v>1.7907765960095565</v>
      </c>
      <c r="O1559" s="229">
        <f t="shared" si="294"/>
        <v>0</v>
      </c>
      <c r="P1559" s="229">
        <f t="shared" si="295"/>
        <v>-1.7907765960095565</v>
      </c>
      <c r="Q1559" s="230">
        <f t="shared" si="289"/>
        <v>30.278700483462586</v>
      </c>
      <c r="R1559" s="231">
        <f t="shared" si="290"/>
        <v>144.27870048346259</v>
      </c>
      <c r="S1559" s="3"/>
      <c r="T1559" s="3"/>
      <c r="U1559" s="3"/>
      <c r="V1559" s="3"/>
      <c r="W1559" s="233">
        <f t="shared" si="296"/>
        <v>40628</v>
      </c>
    </row>
    <row r="1560" spans="1:23" s="234" customFormat="1" x14ac:dyDescent="0.25">
      <c r="A1560" s="3"/>
      <c r="B1560" s="218">
        <f>+Datos!B1551</f>
        <v>2011</v>
      </c>
      <c r="C1560" s="219">
        <f>+Datos!C1551</f>
        <v>3</v>
      </c>
      <c r="D1560" s="220">
        <f>+Datos!D1551</f>
        <v>27</v>
      </c>
      <c r="E1560" s="221">
        <f>+Datos!E1551</f>
        <v>0</v>
      </c>
      <c r="F1560" s="222">
        <f>+Datos!F1551</f>
        <v>4.4555693659160207</v>
      </c>
      <c r="G1560" s="223">
        <f>+Datos!G1551</f>
        <v>1</v>
      </c>
      <c r="H1560" s="224">
        <f t="shared" si="291"/>
        <v>4.4555693659160207</v>
      </c>
      <c r="I1560" s="225">
        <f t="shared" si="292"/>
        <v>-4.4555693659160207</v>
      </c>
      <c r="J1560" s="226">
        <f t="shared" si="293"/>
        <v>107.98346720034388</v>
      </c>
      <c r="K1560" s="227">
        <f t="shared" si="288"/>
        <v>141.66528538216207</v>
      </c>
      <c r="L1560" s="226">
        <f t="shared" si="299"/>
        <v>-2.613415101300518</v>
      </c>
      <c r="M1560" s="228">
        <f t="shared" si="297"/>
        <v>2.613415101300518</v>
      </c>
      <c r="N1560" s="229">
        <f t="shared" si="298"/>
        <v>1.8421542646155027</v>
      </c>
      <c r="O1560" s="229">
        <f t="shared" si="294"/>
        <v>0</v>
      </c>
      <c r="P1560" s="229">
        <f t="shared" si="295"/>
        <v>-1.8421542646155027</v>
      </c>
      <c r="Q1560" s="230">
        <f t="shared" si="289"/>
        <v>27.665285382162068</v>
      </c>
      <c r="R1560" s="231">
        <f t="shared" si="290"/>
        <v>141.66528538216207</v>
      </c>
      <c r="S1560" s="3"/>
      <c r="T1560" s="3"/>
      <c r="U1560" s="3"/>
      <c r="V1560" s="3"/>
      <c r="W1560" s="233">
        <f t="shared" si="296"/>
        <v>40629</v>
      </c>
    </row>
    <row r="1561" spans="1:23" s="234" customFormat="1" x14ac:dyDescent="0.25">
      <c r="A1561" s="3"/>
      <c r="B1561" s="218">
        <f>+Datos!B1552</f>
        <v>2011</v>
      </c>
      <c r="C1561" s="219">
        <f>+Datos!C1552</f>
        <v>3</v>
      </c>
      <c r="D1561" s="220">
        <f>+Datos!D1552</f>
        <v>28</v>
      </c>
      <c r="E1561" s="221">
        <f>+Datos!E1552</f>
        <v>0</v>
      </c>
      <c r="F1561" s="222">
        <f>+Datos!F1552</f>
        <v>4.4253647985707047</v>
      </c>
      <c r="G1561" s="223">
        <f>+Datos!G1552</f>
        <v>1</v>
      </c>
      <c r="H1561" s="224">
        <f t="shared" si="291"/>
        <v>4.4253647985707047</v>
      </c>
      <c r="I1561" s="225">
        <f t="shared" si="292"/>
        <v>-4.4253647985707047</v>
      </c>
      <c r="J1561" s="226">
        <f t="shared" si="293"/>
        <v>105.44890058636283</v>
      </c>
      <c r="K1561" s="227">
        <f t="shared" si="288"/>
        <v>139.130718768181</v>
      </c>
      <c r="L1561" s="226">
        <f t="shared" si="299"/>
        <v>-2.5345666139810703</v>
      </c>
      <c r="M1561" s="228">
        <f t="shared" si="297"/>
        <v>2.5345666139810703</v>
      </c>
      <c r="N1561" s="229">
        <f t="shared" si="298"/>
        <v>1.8907981845896344</v>
      </c>
      <c r="O1561" s="229">
        <f t="shared" si="294"/>
        <v>0</v>
      </c>
      <c r="P1561" s="229">
        <f t="shared" si="295"/>
        <v>-1.8907981845896344</v>
      </c>
      <c r="Q1561" s="230">
        <f t="shared" si="289"/>
        <v>25.130718768180998</v>
      </c>
      <c r="R1561" s="231">
        <f t="shared" si="290"/>
        <v>139.130718768181</v>
      </c>
      <c r="S1561" s="3"/>
      <c r="T1561" s="3"/>
      <c r="U1561" s="3"/>
      <c r="V1561" s="3"/>
      <c r="W1561" s="233">
        <f t="shared" si="296"/>
        <v>40630</v>
      </c>
    </row>
    <row r="1562" spans="1:23" s="234" customFormat="1" x14ac:dyDescent="0.25">
      <c r="A1562" s="3"/>
      <c r="B1562" s="218">
        <f>+Datos!B1553</f>
        <v>2011</v>
      </c>
      <c r="C1562" s="219">
        <f>+Datos!C1553</f>
        <v>3</v>
      </c>
      <c r="D1562" s="220">
        <f>+Datos!D1553</f>
        <v>29</v>
      </c>
      <c r="E1562" s="221">
        <f>+Datos!E1553</f>
        <v>0</v>
      </c>
      <c r="F1562" s="222">
        <f>+Datos!F1553</f>
        <v>4.3952522194995245</v>
      </c>
      <c r="G1562" s="223">
        <f>+Datos!G1553</f>
        <v>1</v>
      </c>
      <c r="H1562" s="224">
        <f t="shared" si="291"/>
        <v>4.3952522194995245</v>
      </c>
      <c r="I1562" s="225">
        <f t="shared" si="292"/>
        <v>-4.3952522194995245</v>
      </c>
      <c r="J1562" s="226">
        <f t="shared" si="293"/>
        <v>102.99046870239711</v>
      </c>
      <c r="K1562" s="227">
        <f t="shared" si="288"/>
        <v>136.67228688421528</v>
      </c>
      <c r="L1562" s="226">
        <f t="shared" si="299"/>
        <v>-2.4584318839657158</v>
      </c>
      <c r="M1562" s="228">
        <f t="shared" si="297"/>
        <v>2.4584318839657158</v>
      </c>
      <c r="N1562" s="229">
        <f t="shared" si="298"/>
        <v>1.9368203355338087</v>
      </c>
      <c r="O1562" s="229">
        <f t="shared" si="294"/>
        <v>0</v>
      </c>
      <c r="P1562" s="229">
        <f t="shared" si="295"/>
        <v>-1.9368203355338087</v>
      </c>
      <c r="Q1562" s="230">
        <f t="shared" si="289"/>
        <v>22.672286884215282</v>
      </c>
      <c r="R1562" s="231">
        <f t="shared" si="290"/>
        <v>136.67228688421528</v>
      </c>
      <c r="S1562" s="3"/>
      <c r="T1562" s="3"/>
      <c r="U1562" s="3"/>
      <c r="V1562" s="3"/>
      <c r="W1562" s="233">
        <f t="shared" si="296"/>
        <v>40631</v>
      </c>
    </row>
    <row r="1563" spans="1:23" s="234" customFormat="1" x14ac:dyDescent="0.25">
      <c r="A1563" s="3"/>
      <c r="B1563" s="218">
        <f>+Datos!B1554</f>
        <v>2011</v>
      </c>
      <c r="C1563" s="219">
        <f>+Datos!C1554</f>
        <v>3</v>
      </c>
      <c r="D1563" s="220">
        <f>+Datos!D1554</f>
        <v>30</v>
      </c>
      <c r="E1563" s="221">
        <f>+Datos!E1554</f>
        <v>0</v>
      </c>
      <c r="F1563" s="222">
        <f>+Datos!F1554</f>
        <v>4.3652413415312648</v>
      </c>
      <c r="G1563" s="223">
        <f>+Datos!G1554</f>
        <v>1</v>
      </c>
      <c r="H1563" s="224">
        <f t="shared" si="291"/>
        <v>4.3652413415312648</v>
      </c>
      <c r="I1563" s="225">
        <f t="shared" si="292"/>
        <v>-4.3652413415312648</v>
      </c>
      <c r="J1563" s="226">
        <f t="shared" si="293"/>
        <v>100.60555617159223</v>
      </c>
      <c r="K1563" s="227">
        <f t="shared" si="288"/>
        <v>134.2873743534104</v>
      </c>
      <c r="L1563" s="226">
        <f t="shared" si="299"/>
        <v>-2.3849125308048826</v>
      </c>
      <c r="M1563" s="228">
        <f t="shared" si="297"/>
        <v>2.3849125308048826</v>
      </c>
      <c r="N1563" s="229">
        <f t="shared" si="298"/>
        <v>1.9803288107263821</v>
      </c>
      <c r="O1563" s="229">
        <f t="shared" si="294"/>
        <v>0</v>
      </c>
      <c r="P1563" s="229">
        <f t="shared" si="295"/>
        <v>-1.9803288107263821</v>
      </c>
      <c r="Q1563" s="230">
        <f t="shared" si="289"/>
        <v>20.287374353410399</v>
      </c>
      <c r="R1563" s="231">
        <f t="shared" si="290"/>
        <v>134.2873743534104</v>
      </c>
      <c r="S1563" s="3"/>
      <c r="T1563" s="3"/>
      <c r="U1563" s="3"/>
      <c r="V1563" s="3"/>
      <c r="W1563" s="233">
        <f t="shared" si="296"/>
        <v>40632</v>
      </c>
    </row>
    <row r="1564" spans="1:23" s="234" customFormat="1" x14ac:dyDescent="0.25">
      <c r="A1564" s="3"/>
      <c r="B1564" s="218">
        <f>+Datos!B1555</f>
        <v>2011</v>
      </c>
      <c r="C1564" s="219">
        <f>+Datos!C1555</f>
        <v>3</v>
      </c>
      <c r="D1564" s="220">
        <f>+Datos!D1555</f>
        <v>31</v>
      </c>
      <c r="E1564" s="221">
        <f>+Datos!E1555</f>
        <v>0</v>
      </c>
      <c r="F1564" s="222">
        <f>+Datos!F1555</f>
        <v>4.3353417598850772</v>
      </c>
      <c r="G1564" s="223">
        <f>+Datos!G1555</f>
        <v>1</v>
      </c>
      <c r="H1564" s="224">
        <f t="shared" si="291"/>
        <v>4.3353417598850772</v>
      </c>
      <c r="I1564" s="225">
        <f t="shared" si="292"/>
        <v>-4.3353417598850772</v>
      </c>
      <c r="J1564" s="226">
        <f t="shared" si="293"/>
        <v>98.291642362210837</v>
      </c>
      <c r="K1564" s="227">
        <f t="shared" si="288"/>
        <v>131.97346054402902</v>
      </c>
      <c r="L1564" s="226">
        <f t="shared" si="299"/>
        <v>-2.3139138093813756</v>
      </c>
      <c r="M1564" s="228">
        <f t="shared" si="297"/>
        <v>2.3139138093813756</v>
      </c>
      <c r="N1564" s="229">
        <f t="shared" si="298"/>
        <v>2.0214279505037016</v>
      </c>
      <c r="O1564" s="229">
        <f t="shared" si="294"/>
        <v>0</v>
      </c>
      <c r="P1564" s="229">
        <f t="shared" si="295"/>
        <v>-2.0214279505037016</v>
      </c>
      <c r="Q1564" s="230">
        <f t="shared" si="289"/>
        <v>17.973460544029024</v>
      </c>
      <c r="R1564" s="231">
        <f t="shared" si="290"/>
        <v>131.97346054402902</v>
      </c>
      <c r="S1564" s="3"/>
      <c r="T1564" s="3"/>
      <c r="U1564" s="3"/>
      <c r="V1564" s="3"/>
      <c r="W1564" s="233">
        <f t="shared" si="296"/>
        <v>40633</v>
      </c>
    </row>
    <row r="1565" spans="1:23" s="234" customFormat="1" x14ac:dyDescent="0.25">
      <c r="A1565" s="3"/>
      <c r="B1565" s="218">
        <f>+Datos!B1556</f>
        <v>2011</v>
      </c>
      <c r="C1565" s="219">
        <f>+Datos!C1556</f>
        <v>4</v>
      </c>
      <c r="D1565" s="220">
        <f>+Datos!D1556</f>
        <v>1</v>
      </c>
      <c r="E1565" s="221">
        <f>+Datos!E1556</f>
        <v>0</v>
      </c>
      <c r="F1565" s="222">
        <f>+Datos!F1556</f>
        <v>4.3055629521704839</v>
      </c>
      <c r="G1565" s="223">
        <f>+Datos!G1556</f>
        <v>1</v>
      </c>
      <c r="H1565" s="224">
        <f t="shared" si="291"/>
        <v>4.3055629521704839</v>
      </c>
      <c r="I1565" s="225">
        <f t="shared" si="292"/>
        <v>-4.3055629521704839</v>
      </c>
      <c r="J1565" s="226">
        <f t="shared" si="293"/>
        <v>96.046297881693647</v>
      </c>
      <c r="K1565" s="227">
        <f t="shared" si="288"/>
        <v>129.72811606351183</v>
      </c>
      <c r="L1565" s="226">
        <f t="shared" si="299"/>
        <v>-2.2453444805171898</v>
      </c>
      <c r="M1565" s="228">
        <f t="shared" si="297"/>
        <v>2.2453444805171898</v>
      </c>
      <c r="N1565" s="229">
        <f t="shared" si="298"/>
        <v>2.0602184716532941</v>
      </c>
      <c r="O1565" s="229">
        <f t="shared" si="294"/>
        <v>0</v>
      </c>
      <c r="P1565" s="229">
        <f t="shared" si="295"/>
        <v>-2.0602184716532941</v>
      </c>
      <c r="Q1565" s="230">
        <f t="shared" si="289"/>
        <v>15.728116063511834</v>
      </c>
      <c r="R1565" s="231">
        <f t="shared" si="290"/>
        <v>129.72811606351183</v>
      </c>
      <c r="S1565" s="3"/>
      <c r="T1565" s="3"/>
      <c r="U1565" s="3"/>
      <c r="V1565" s="3"/>
      <c r="W1565" s="233">
        <f t="shared" si="296"/>
        <v>40634</v>
      </c>
    </row>
    <row r="1566" spans="1:23" s="234" customFormat="1" x14ac:dyDescent="0.25">
      <c r="A1566" s="3"/>
      <c r="B1566" s="218">
        <f>+Datos!B1557</f>
        <v>2011</v>
      </c>
      <c r="C1566" s="219">
        <f>+Datos!C1557</f>
        <v>4</v>
      </c>
      <c r="D1566" s="220">
        <f>+Datos!D1557</f>
        <v>2</v>
      </c>
      <c r="E1566" s="221">
        <f>+Datos!E1557</f>
        <v>0</v>
      </c>
      <c r="F1566" s="222">
        <f>+Datos!F1557</f>
        <v>4.2759142783873729</v>
      </c>
      <c r="G1566" s="223">
        <f>+Datos!G1557</f>
        <v>1</v>
      </c>
      <c r="H1566" s="224">
        <f t="shared" si="291"/>
        <v>4.2759142783873729</v>
      </c>
      <c r="I1566" s="225">
        <f t="shared" si="292"/>
        <v>-4.2759142783873729</v>
      </c>
      <c r="J1566" s="226">
        <f t="shared" si="293"/>
        <v>93.867181196179558</v>
      </c>
      <c r="K1566" s="227">
        <f t="shared" si="288"/>
        <v>127.54899937799775</v>
      </c>
      <c r="L1566" s="226">
        <f t="shared" si="299"/>
        <v>-2.1791166855140887</v>
      </c>
      <c r="M1566" s="228">
        <f t="shared" si="297"/>
        <v>2.1791166855140887</v>
      </c>
      <c r="N1566" s="229">
        <f t="shared" si="298"/>
        <v>2.0967975928732843</v>
      </c>
      <c r="O1566" s="229">
        <f t="shared" si="294"/>
        <v>0</v>
      </c>
      <c r="P1566" s="229">
        <f t="shared" si="295"/>
        <v>-2.0967975928732843</v>
      </c>
      <c r="Q1566" s="230">
        <f t="shared" si="289"/>
        <v>13.548999377997745</v>
      </c>
      <c r="R1566" s="231">
        <f t="shared" si="290"/>
        <v>127.54899937799775</v>
      </c>
      <c r="S1566" s="3"/>
      <c r="T1566" s="3"/>
      <c r="U1566" s="3"/>
      <c r="V1566" s="3"/>
      <c r="W1566" s="233">
        <f t="shared" si="296"/>
        <v>40635</v>
      </c>
    </row>
    <row r="1567" spans="1:23" s="234" customFormat="1" x14ac:dyDescent="0.25">
      <c r="A1567" s="3"/>
      <c r="B1567" s="218">
        <f>+Datos!B1558</f>
        <v>2011</v>
      </c>
      <c r="C1567" s="219">
        <f>+Datos!C1558</f>
        <v>4</v>
      </c>
      <c r="D1567" s="220">
        <f>+Datos!D1558</f>
        <v>3</v>
      </c>
      <c r="E1567" s="221">
        <f>+Datos!E1558</f>
        <v>0</v>
      </c>
      <c r="F1567" s="222">
        <f>+Datos!F1558</f>
        <v>4.2464049809260027</v>
      </c>
      <c r="G1567" s="223">
        <f>+Datos!G1558</f>
        <v>1</v>
      </c>
      <c r="H1567" s="224">
        <f t="shared" si="291"/>
        <v>4.2464049809260027</v>
      </c>
      <c r="I1567" s="225">
        <f t="shared" si="292"/>
        <v>-4.2464049809260027</v>
      </c>
      <c r="J1567" s="226">
        <f t="shared" si="293"/>
        <v>91.752035371611129</v>
      </c>
      <c r="K1567" s="227">
        <f t="shared" si="288"/>
        <v>125.43385355342932</v>
      </c>
      <c r="L1567" s="226">
        <f t="shared" si="299"/>
        <v>-2.1151458245684296</v>
      </c>
      <c r="M1567" s="228">
        <f t="shared" si="297"/>
        <v>2.1151458245684296</v>
      </c>
      <c r="N1567" s="229">
        <f t="shared" si="298"/>
        <v>2.1312591563575731</v>
      </c>
      <c r="O1567" s="229">
        <f t="shared" si="294"/>
        <v>0</v>
      </c>
      <c r="P1567" s="229">
        <f t="shared" si="295"/>
        <v>-2.1312591563575731</v>
      </c>
      <c r="Q1567" s="230">
        <f t="shared" si="289"/>
        <v>11.433853553429316</v>
      </c>
      <c r="R1567" s="231">
        <f t="shared" si="290"/>
        <v>125.43385355342932</v>
      </c>
      <c r="S1567" s="3"/>
      <c r="T1567" s="3"/>
      <c r="U1567" s="3"/>
      <c r="V1567" s="3"/>
      <c r="W1567" s="233">
        <f t="shared" si="296"/>
        <v>40636</v>
      </c>
    </row>
    <row r="1568" spans="1:23" s="234" customFormat="1" x14ac:dyDescent="0.25">
      <c r="A1568" s="3"/>
      <c r="B1568" s="218">
        <f>+Datos!B1559</f>
        <v>2011</v>
      </c>
      <c r="C1568" s="219">
        <f>+Datos!C1559</f>
        <v>4</v>
      </c>
      <c r="D1568" s="220">
        <f>+Datos!D1559</f>
        <v>4</v>
      </c>
      <c r="E1568" s="221">
        <f>+Datos!E1559</f>
        <v>0</v>
      </c>
      <c r="F1568" s="222">
        <f>+Datos!F1559</f>
        <v>4.217044184566995</v>
      </c>
      <c r="G1568" s="223">
        <f>+Datos!G1559</f>
        <v>1</v>
      </c>
      <c r="H1568" s="224">
        <f t="shared" si="291"/>
        <v>4.217044184566995</v>
      </c>
      <c r="I1568" s="225">
        <f t="shared" si="292"/>
        <v>-4.217044184566995</v>
      </c>
      <c r="J1568" s="226">
        <f t="shared" si="293"/>
        <v>89.69868493261589</v>
      </c>
      <c r="K1568" s="227">
        <f t="shared" si="288"/>
        <v>123.38050311443408</v>
      </c>
      <c r="L1568" s="226">
        <f t="shared" si="299"/>
        <v>-2.0533504389952384</v>
      </c>
      <c r="M1568" s="228">
        <f t="shared" si="297"/>
        <v>2.0533504389952384</v>
      </c>
      <c r="N1568" s="229">
        <f t="shared" si="298"/>
        <v>2.1636937455717566</v>
      </c>
      <c r="O1568" s="229">
        <f t="shared" si="294"/>
        <v>0</v>
      </c>
      <c r="P1568" s="229">
        <f t="shared" si="295"/>
        <v>-2.1636937455717566</v>
      </c>
      <c r="Q1568" s="230">
        <f t="shared" si="289"/>
        <v>9.3805031144340774</v>
      </c>
      <c r="R1568" s="231">
        <f t="shared" si="290"/>
        <v>123.38050311443408</v>
      </c>
      <c r="S1568" s="3"/>
      <c r="T1568" s="3"/>
      <c r="U1568" s="3"/>
      <c r="V1568" s="3"/>
      <c r="W1568" s="233">
        <f t="shared" si="296"/>
        <v>40637</v>
      </c>
    </row>
    <row r="1569" spans="1:23" s="234" customFormat="1" x14ac:dyDescent="0.25">
      <c r="A1569" s="3"/>
      <c r="B1569" s="218">
        <f>+Datos!B1560</f>
        <v>2011</v>
      </c>
      <c r="C1569" s="219">
        <f>+Datos!C1560</f>
        <v>4</v>
      </c>
      <c r="D1569" s="220">
        <f>+Datos!D1560</f>
        <v>5</v>
      </c>
      <c r="E1569" s="221">
        <f>+Datos!E1560</f>
        <v>0</v>
      </c>
      <c r="F1569" s="222">
        <f>+Datos!F1560</f>
        <v>4.1878408964813421</v>
      </c>
      <c r="G1569" s="223">
        <f>+Datos!G1560</f>
        <v>1</v>
      </c>
      <c r="H1569" s="224">
        <f t="shared" si="291"/>
        <v>4.1878408964813421</v>
      </c>
      <c r="I1569" s="225">
        <f t="shared" si="292"/>
        <v>-4.1878408964813421</v>
      </c>
      <c r="J1569" s="226">
        <f t="shared" si="293"/>
        <v>87.705032835423197</v>
      </c>
      <c r="K1569" s="227">
        <f t="shared" si="288"/>
        <v>121.38685101724138</v>
      </c>
      <c r="L1569" s="226">
        <f t="shared" si="299"/>
        <v>-1.9936520971926939</v>
      </c>
      <c r="M1569" s="228">
        <f t="shared" si="297"/>
        <v>1.9936520971926939</v>
      </c>
      <c r="N1569" s="229">
        <f t="shared" si="298"/>
        <v>2.1941887992886482</v>
      </c>
      <c r="O1569" s="229">
        <f t="shared" si="294"/>
        <v>0</v>
      </c>
      <c r="P1569" s="229">
        <f t="shared" si="295"/>
        <v>-2.1941887992886482</v>
      </c>
      <c r="Q1569" s="230">
        <f t="shared" si="289"/>
        <v>7.3868510172413835</v>
      </c>
      <c r="R1569" s="231">
        <f t="shared" si="290"/>
        <v>121.38685101724138</v>
      </c>
      <c r="S1569" s="3"/>
      <c r="T1569" s="3"/>
      <c r="U1569" s="3"/>
      <c r="V1569" s="3"/>
      <c r="W1569" s="233">
        <f t="shared" si="296"/>
        <v>40638</v>
      </c>
    </row>
    <row r="1570" spans="1:23" s="234" customFormat="1" x14ac:dyDescent="0.25">
      <c r="A1570" s="3"/>
      <c r="B1570" s="218">
        <f>+Datos!B1561</f>
        <v>2011</v>
      </c>
      <c r="C1570" s="219">
        <f>+Datos!C1561</f>
        <v>4</v>
      </c>
      <c r="D1570" s="220">
        <f>+Datos!D1561</f>
        <v>6</v>
      </c>
      <c r="E1570" s="221">
        <f>+Datos!E1561</f>
        <v>0</v>
      </c>
      <c r="F1570" s="222">
        <f>+Datos!F1561</f>
        <v>4.1588040062304064</v>
      </c>
      <c r="G1570" s="223">
        <f>+Datos!G1561</f>
        <v>1</v>
      </c>
      <c r="H1570" s="224">
        <f t="shared" si="291"/>
        <v>4.1588040062304064</v>
      </c>
      <c r="I1570" s="225">
        <f t="shared" si="292"/>
        <v>-4.1588040062304064</v>
      </c>
      <c r="J1570" s="226">
        <f t="shared" si="293"/>
        <v>85.769057551148393</v>
      </c>
      <c r="K1570" s="227">
        <f t="shared" si="288"/>
        <v>119.45087573296658</v>
      </c>
      <c r="L1570" s="226">
        <f t="shared" si="299"/>
        <v>-1.9359752842748037</v>
      </c>
      <c r="M1570" s="228">
        <f t="shared" si="297"/>
        <v>1.9359752842748037</v>
      </c>
      <c r="N1570" s="229">
        <f t="shared" si="298"/>
        <v>2.2228287219556027</v>
      </c>
      <c r="O1570" s="229">
        <f t="shared" si="294"/>
        <v>0</v>
      </c>
      <c r="P1570" s="229">
        <f t="shared" si="295"/>
        <v>-2.2228287219556027</v>
      </c>
      <c r="Q1570" s="230">
        <f t="shared" si="289"/>
        <v>5.4508757329665798</v>
      </c>
      <c r="R1570" s="231">
        <f t="shared" si="290"/>
        <v>119.45087573296658</v>
      </c>
      <c r="S1570" s="3"/>
      <c r="T1570" s="3"/>
      <c r="U1570" s="3"/>
      <c r="V1570" s="3"/>
      <c r="W1570" s="233">
        <f t="shared" si="296"/>
        <v>40639</v>
      </c>
    </row>
    <row r="1571" spans="1:23" s="234" customFormat="1" x14ac:dyDescent="0.25">
      <c r="A1571" s="3"/>
      <c r="B1571" s="218">
        <f>+Datos!B1562</f>
        <v>2011</v>
      </c>
      <c r="C1571" s="219">
        <f>+Datos!C1562</f>
        <v>4</v>
      </c>
      <c r="D1571" s="220">
        <f>+Datos!D1562</f>
        <v>7</v>
      </c>
      <c r="E1571" s="221">
        <f>+Datos!E1562</f>
        <v>0</v>
      </c>
      <c r="F1571" s="222">
        <f>+Datos!F1562</f>
        <v>4.1299422857659129</v>
      </c>
      <c r="G1571" s="223">
        <f>+Datos!G1562</f>
        <v>1</v>
      </c>
      <c r="H1571" s="224">
        <f t="shared" si="291"/>
        <v>4.1299422857659129</v>
      </c>
      <c r="I1571" s="225">
        <f t="shared" si="292"/>
        <v>-4.1299422857659129</v>
      </c>
      <c r="J1571" s="226">
        <f t="shared" si="293"/>
        <v>83.888810255851837</v>
      </c>
      <c r="K1571" s="227">
        <f t="shared" si="288"/>
        <v>117.57062843767002</v>
      </c>
      <c r="L1571" s="226">
        <f t="shared" si="299"/>
        <v>-1.8802472952965559</v>
      </c>
      <c r="M1571" s="228">
        <f t="shared" si="297"/>
        <v>1.8802472952965559</v>
      </c>
      <c r="N1571" s="229">
        <f t="shared" si="298"/>
        <v>2.2496949904693571</v>
      </c>
      <c r="O1571" s="229">
        <f t="shared" si="294"/>
        <v>0</v>
      </c>
      <c r="P1571" s="229">
        <f t="shared" si="295"/>
        <v>-2.2496949904693571</v>
      </c>
      <c r="Q1571" s="230">
        <f t="shared" si="289"/>
        <v>3.5706284376700239</v>
      </c>
      <c r="R1571" s="231">
        <f t="shared" si="290"/>
        <v>117.57062843767002</v>
      </c>
      <c r="S1571" s="3"/>
      <c r="T1571" s="3"/>
      <c r="U1571" s="3"/>
      <c r="V1571" s="3"/>
      <c r="W1571" s="233">
        <f t="shared" si="296"/>
        <v>40640</v>
      </c>
    </row>
    <row r="1572" spans="1:23" s="234" customFormat="1" x14ac:dyDescent="0.25">
      <c r="A1572" s="3"/>
      <c r="B1572" s="218">
        <f>+Datos!B1563</f>
        <v>2011</v>
      </c>
      <c r="C1572" s="219">
        <f>+Datos!C1563</f>
        <v>4</v>
      </c>
      <c r="D1572" s="220">
        <f>+Datos!D1563</f>
        <v>8</v>
      </c>
      <c r="E1572" s="221">
        <f>+Datos!E1563</f>
        <v>7.1099996599999997</v>
      </c>
      <c r="F1572" s="222">
        <f>+Datos!F1563</f>
        <v>4.101264389429959</v>
      </c>
      <c r="G1572" s="223">
        <f>+Datos!G1563</f>
        <v>1</v>
      </c>
      <c r="H1572" s="224">
        <f t="shared" si="291"/>
        <v>4.101264389429959</v>
      </c>
      <c r="I1572" s="225">
        <f t="shared" si="292"/>
        <v>3.0087352705700408</v>
      </c>
      <c r="J1572" s="226">
        <f t="shared" si="293"/>
        <v>86.897545526421879</v>
      </c>
      <c r="K1572" s="227">
        <f t="shared" si="288"/>
        <v>120.57936370824007</v>
      </c>
      <c r="L1572" s="226">
        <f t="shared" si="299"/>
        <v>3.0087352705700425</v>
      </c>
      <c r="M1572" s="228">
        <f t="shared" si="297"/>
        <v>4.101264389429959</v>
      </c>
      <c r="N1572" s="229">
        <f t="shared" si="298"/>
        <v>0</v>
      </c>
      <c r="O1572" s="229">
        <f t="shared" si="294"/>
        <v>0</v>
      </c>
      <c r="P1572" s="229">
        <f t="shared" si="295"/>
        <v>0</v>
      </c>
      <c r="Q1572" s="230">
        <f t="shared" si="289"/>
        <v>6.5793637082400664</v>
      </c>
      <c r="R1572" s="231">
        <f t="shared" si="290"/>
        <v>120.57936370824007</v>
      </c>
      <c r="S1572" s="3"/>
      <c r="T1572" s="3"/>
      <c r="U1572" s="3"/>
      <c r="V1572" s="3"/>
      <c r="W1572" s="233">
        <f t="shared" si="296"/>
        <v>40641</v>
      </c>
    </row>
    <row r="1573" spans="1:23" s="234" customFormat="1" x14ac:dyDescent="0.25">
      <c r="A1573" s="3"/>
      <c r="B1573" s="218">
        <f>+Datos!B1564</f>
        <v>2011</v>
      </c>
      <c r="C1573" s="219">
        <f>+Datos!C1564</f>
        <v>4</v>
      </c>
      <c r="D1573" s="220">
        <f>+Datos!D1564</f>
        <v>9</v>
      </c>
      <c r="E1573" s="221">
        <f>+Datos!E1564</f>
        <v>0</v>
      </c>
      <c r="F1573" s="222">
        <f>+Datos!F1564</f>
        <v>4.0727788539550085</v>
      </c>
      <c r="G1573" s="223">
        <f>+Datos!G1564</f>
        <v>1</v>
      </c>
      <c r="H1573" s="224">
        <f t="shared" si="291"/>
        <v>4.0727788539550085</v>
      </c>
      <c r="I1573" s="225">
        <f t="shared" si="292"/>
        <v>-4.0727788539550085</v>
      </c>
      <c r="J1573" s="226">
        <f t="shared" si="293"/>
        <v>85.018639460833569</v>
      </c>
      <c r="K1573" s="227">
        <f t="shared" si="288"/>
        <v>118.70045764265174</v>
      </c>
      <c r="L1573" s="226">
        <f t="shared" si="299"/>
        <v>-1.8789060655883247</v>
      </c>
      <c r="M1573" s="228">
        <f t="shared" si="297"/>
        <v>1.8789060655883247</v>
      </c>
      <c r="N1573" s="229">
        <f t="shared" si="298"/>
        <v>2.1938727883666838</v>
      </c>
      <c r="O1573" s="229">
        <f t="shared" si="294"/>
        <v>0</v>
      </c>
      <c r="P1573" s="229">
        <f t="shared" si="295"/>
        <v>-2.1938727883666838</v>
      </c>
      <c r="Q1573" s="230">
        <f t="shared" si="289"/>
        <v>4.7004576426517417</v>
      </c>
      <c r="R1573" s="231">
        <f t="shared" si="290"/>
        <v>118.70045764265174</v>
      </c>
      <c r="S1573" s="3"/>
      <c r="T1573" s="3"/>
      <c r="U1573" s="3"/>
      <c r="V1573" s="3"/>
      <c r="W1573" s="233">
        <f t="shared" si="296"/>
        <v>40642</v>
      </c>
    </row>
    <row r="1574" spans="1:23" s="234" customFormat="1" x14ac:dyDescent="0.25">
      <c r="A1574" s="3"/>
      <c r="B1574" s="218">
        <f>+Datos!B1565</f>
        <v>2011</v>
      </c>
      <c r="C1574" s="219">
        <f>+Datos!C1565</f>
        <v>4</v>
      </c>
      <c r="D1574" s="220">
        <f>+Datos!D1565</f>
        <v>10</v>
      </c>
      <c r="E1574" s="221">
        <f>+Datos!E1565</f>
        <v>0</v>
      </c>
      <c r="F1574" s="222">
        <f>+Datos!F1565</f>
        <v>4.0444940984638915</v>
      </c>
      <c r="G1574" s="223">
        <f>+Datos!G1565</f>
        <v>1</v>
      </c>
      <c r="H1574" s="224">
        <f t="shared" si="291"/>
        <v>4.0444940984638915</v>
      </c>
      <c r="I1574" s="225">
        <f t="shared" si="292"/>
        <v>-4.0444940984638915</v>
      </c>
      <c r="J1574" s="226">
        <f t="shared" si="293"/>
        <v>83.192987736970309</v>
      </c>
      <c r="K1574" s="227">
        <f t="shared" si="288"/>
        <v>116.8748059187885</v>
      </c>
      <c r="L1574" s="226">
        <f t="shared" si="299"/>
        <v>-1.8256517238632455</v>
      </c>
      <c r="M1574" s="228">
        <f t="shared" si="297"/>
        <v>1.8256517238632455</v>
      </c>
      <c r="N1574" s="229">
        <f t="shared" si="298"/>
        <v>2.218842374600646</v>
      </c>
      <c r="O1574" s="229">
        <f t="shared" si="294"/>
        <v>0</v>
      </c>
      <c r="P1574" s="229">
        <f t="shared" si="295"/>
        <v>-2.218842374600646</v>
      </c>
      <c r="Q1574" s="230">
        <f t="shared" si="289"/>
        <v>2.8748059187884962</v>
      </c>
      <c r="R1574" s="231">
        <f t="shared" si="290"/>
        <v>116.8748059187885</v>
      </c>
      <c r="S1574" s="3"/>
      <c r="T1574" s="3"/>
      <c r="U1574" s="3"/>
      <c r="V1574" s="3"/>
      <c r="W1574" s="233">
        <f t="shared" si="296"/>
        <v>40643</v>
      </c>
    </row>
    <row r="1575" spans="1:23" s="234" customFormat="1" x14ac:dyDescent="0.25">
      <c r="A1575" s="3"/>
      <c r="B1575" s="218">
        <f>+Datos!B1566</f>
        <v>2011</v>
      </c>
      <c r="C1575" s="219">
        <f>+Datos!C1566</f>
        <v>4</v>
      </c>
      <c r="D1575" s="220">
        <f>+Datos!D1566</f>
        <v>11</v>
      </c>
      <c r="E1575" s="221">
        <f>+Datos!E1566</f>
        <v>0</v>
      </c>
      <c r="F1575" s="222">
        <f>+Datos!F1566</f>
        <v>4.0164184244698076</v>
      </c>
      <c r="G1575" s="223">
        <f>+Datos!G1566</f>
        <v>1</v>
      </c>
      <c r="H1575" s="224">
        <f t="shared" si="291"/>
        <v>4.0164184244698076</v>
      </c>
      <c r="I1575" s="225">
        <f t="shared" si="292"/>
        <v>-4.0164184244698076</v>
      </c>
      <c r="J1575" s="226">
        <f t="shared" si="293"/>
        <v>81.418807038551392</v>
      </c>
      <c r="K1575" s="227">
        <f t="shared" si="288"/>
        <v>115.10062522036958</v>
      </c>
      <c r="L1575" s="226">
        <f t="shared" si="299"/>
        <v>-1.7741806984189168</v>
      </c>
      <c r="M1575" s="228">
        <f t="shared" si="297"/>
        <v>1.7741806984189168</v>
      </c>
      <c r="N1575" s="229">
        <f t="shared" si="298"/>
        <v>2.2422377260508908</v>
      </c>
      <c r="O1575" s="229">
        <f t="shared" si="294"/>
        <v>0</v>
      </c>
      <c r="P1575" s="229">
        <f t="shared" si="295"/>
        <v>-2.2422377260508908</v>
      </c>
      <c r="Q1575" s="230">
        <f t="shared" si="289"/>
        <v>1.1006252203695794</v>
      </c>
      <c r="R1575" s="231">
        <f t="shared" si="290"/>
        <v>115.10062522036958</v>
      </c>
      <c r="S1575" s="3"/>
      <c r="T1575" s="3"/>
      <c r="U1575" s="3"/>
      <c r="V1575" s="3"/>
      <c r="W1575" s="233">
        <f t="shared" si="296"/>
        <v>40644</v>
      </c>
    </row>
    <row r="1576" spans="1:23" s="234" customFormat="1" x14ac:dyDescent="0.25">
      <c r="A1576" s="3"/>
      <c r="B1576" s="218">
        <f>+Datos!B1567</f>
        <v>2011</v>
      </c>
      <c r="C1576" s="219">
        <f>+Datos!C1567</f>
        <v>4</v>
      </c>
      <c r="D1576" s="220">
        <f>+Datos!D1567</f>
        <v>12</v>
      </c>
      <c r="E1576" s="221">
        <f>+Datos!E1567</f>
        <v>0</v>
      </c>
      <c r="F1576" s="222">
        <f>+Datos!F1567</f>
        <v>3.9885600158763244</v>
      </c>
      <c r="G1576" s="223">
        <f>+Datos!G1567</f>
        <v>1</v>
      </c>
      <c r="H1576" s="224">
        <f t="shared" si="291"/>
        <v>3.9885600158763244</v>
      </c>
      <c r="I1576" s="225">
        <f t="shared" si="292"/>
        <v>-3.9885600158763244</v>
      </c>
      <c r="J1576" s="226">
        <f t="shared" si="293"/>
        <v>79.694377729228279</v>
      </c>
      <c r="K1576" s="227">
        <f t="shared" si="288"/>
        <v>113.37619591104647</v>
      </c>
      <c r="L1576" s="226">
        <f t="shared" si="299"/>
        <v>-1.7244293093231136</v>
      </c>
      <c r="M1576" s="228">
        <f t="shared" si="297"/>
        <v>1.7244293093231136</v>
      </c>
      <c r="N1576" s="229">
        <f t="shared" si="298"/>
        <v>2.2641307065532108</v>
      </c>
      <c r="O1576" s="229">
        <f t="shared" si="294"/>
        <v>0</v>
      </c>
      <c r="P1576" s="229">
        <f t="shared" si="295"/>
        <v>-2.2641307065532108</v>
      </c>
      <c r="Q1576" s="230">
        <f t="shared" si="289"/>
        <v>0</v>
      </c>
      <c r="R1576" s="231">
        <f t="shared" si="290"/>
        <v>113.37619591104647</v>
      </c>
      <c r="S1576" s="3"/>
      <c r="T1576" s="3"/>
      <c r="U1576" s="3"/>
      <c r="V1576" s="3"/>
      <c r="W1576" s="233">
        <f t="shared" si="296"/>
        <v>40645</v>
      </c>
    </row>
    <row r="1577" spans="1:23" s="234" customFormat="1" x14ac:dyDescent="0.25">
      <c r="A1577" s="3"/>
      <c r="B1577" s="218">
        <f>+Datos!B1568</f>
        <v>2011</v>
      </c>
      <c r="C1577" s="219">
        <f>+Datos!C1568</f>
        <v>4</v>
      </c>
      <c r="D1577" s="220">
        <f>+Datos!D1568</f>
        <v>13</v>
      </c>
      <c r="E1577" s="221">
        <f>+Datos!E1568</f>
        <v>0</v>
      </c>
      <c r="F1577" s="222">
        <f>+Datos!F1568</f>
        <v>3.9609269389773765</v>
      </c>
      <c r="G1577" s="223">
        <f>+Datos!G1568</f>
        <v>1</v>
      </c>
      <c r="H1577" s="224">
        <f t="shared" si="291"/>
        <v>3.9609269389773765</v>
      </c>
      <c r="I1577" s="225">
        <f t="shared" si="292"/>
        <v>-3.9609269389773765</v>
      </c>
      <c r="J1577" s="226">
        <f t="shared" si="293"/>
        <v>78.01804148032339</v>
      </c>
      <c r="K1577" s="227">
        <f t="shared" si="288"/>
        <v>111.69985966214156</v>
      </c>
      <c r="L1577" s="226">
        <f t="shared" si="299"/>
        <v>-1.676336248904903</v>
      </c>
      <c r="M1577" s="228">
        <f t="shared" si="297"/>
        <v>1.676336248904903</v>
      </c>
      <c r="N1577" s="229">
        <f t="shared" si="298"/>
        <v>2.2845906900724735</v>
      </c>
      <c r="O1577" s="229">
        <f t="shared" si="294"/>
        <v>0</v>
      </c>
      <c r="P1577" s="229">
        <f t="shared" si="295"/>
        <v>-2.2845906900724735</v>
      </c>
      <c r="Q1577" s="230">
        <f t="shared" si="289"/>
        <v>0</v>
      </c>
      <c r="R1577" s="231">
        <f t="shared" si="290"/>
        <v>111.69985966214156</v>
      </c>
      <c r="S1577" s="3"/>
      <c r="T1577" s="3"/>
      <c r="U1577" s="3"/>
      <c r="V1577" s="3"/>
      <c r="W1577" s="233">
        <f t="shared" si="296"/>
        <v>40646</v>
      </c>
    </row>
    <row r="1578" spans="1:23" s="234" customFormat="1" x14ac:dyDescent="0.25">
      <c r="A1578" s="3"/>
      <c r="B1578" s="218">
        <f>+Datos!B1569</f>
        <v>2011</v>
      </c>
      <c r="C1578" s="219">
        <f>+Datos!C1569</f>
        <v>4</v>
      </c>
      <c r="D1578" s="220">
        <f>+Datos!D1569</f>
        <v>14</v>
      </c>
      <c r="E1578" s="221">
        <f>+Datos!E1569</f>
        <v>0</v>
      </c>
      <c r="F1578" s="222">
        <f>+Datos!F1569</f>
        <v>3.9335271424572671</v>
      </c>
      <c r="G1578" s="223">
        <f>+Datos!G1569</f>
        <v>1</v>
      </c>
      <c r="H1578" s="224">
        <f t="shared" si="291"/>
        <v>3.9335271424572671</v>
      </c>
      <c r="I1578" s="225">
        <f t="shared" si="292"/>
        <v>-3.9335271424572671</v>
      </c>
      <c r="J1578" s="226">
        <f t="shared" si="293"/>
        <v>76.388198987398255</v>
      </c>
      <c r="K1578" s="227">
        <f t="shared" si="288"/>
        <v>110.07001716921644</v>
      </c>
      <c r="L1578" s="226">
        <f t="shared" si="299"/>
        <v>-1.6298424929251212</v>
      </c>
      <c r="M1578" s="228">
        <f t="shared" si="297"/>
        <v>1.6298424929251212</v>
      </c>
      <c r="N1578" s="229">
        <f t="shared" si="298"/>
        <v>2.3036846495321459</v>
      </c>
      <c r="O1578" s="229">
        <f t="shared" si="294"/>
        <v>0</v>
      </c>
      <c r="P1578" s="229">
        <f t="shared" si="295"/>
        <v>-2.3036846495321459</v>
      </c>
      <c r="Q1578" s="230">
        <f t="shared" si="289"/>
        <v>0</v>
      </c>
      <c r="R1578" s="231">
        <f t="shared" si="290"/>
        <v>110.07001716921644</v>
      </c>
      <c r="S1578" s="3"/>
      <c r="T1578" s="3"/>
      <c r="U1578" s="3"/>
      <c r="V1578" s="3"/>
      <c r="W1578" s="233">
        <f t="shared" si="296"/>
        <v>40647</v>
      </c>
    </row>
    <row r="1579" spans="1:23" s="234" customFormat="1" x14ac:dyDescent="0.25">
      <c r="A1579" s="3"/>
      <c r="B1579" s="218">
        <f>+Datos!B1570</f>
        <v>2011</v>
      </c>
      <c r="C1579" s="219">
        <f>+Datos!C1570</f>
        <v>4</v>
      </c>
      <c r="D1579" s="220">
        <f>+Datos!D1570</f>
        <v>15</v>
      </c>
      <c r="E1579" s="221">
        <f>+Datos!E1570</f>
        <v>0</v>
      </c>
      <c r="F1579" s="222">
        <f>+Datos!F1570</f>
        <v>3.9063684573906663</v>
      </c>
      <c r="G1579" s="223">
        <f>+Datos!G1570</f>
        <v>1</v>
      </c>
      <c r="H1579" s="224">
        <f t="shared" si="291"/>
        <v>3.9063684573906663</v>
      </c>
      <c r="I1579" s="225">
        <f t="shared" si="292"/>
        <v>-3.9063684573906663</v>
      </c>
      <c r="J1579" s="226">
        <f t="shared" si="293"/>
        <v>74.803307772540876</v>
      </c>
      <c r="K1579" s="227">
        <f t="shared" si="288"/>
        <v>108.48512595435906</v>
      </c>
      <c r="L1579" s="226">
        <f t="shared" si="299"/>
        <v>-1.5848912148573788</v>
      </c>
      <c r="M1579" s="228">
        <f t="shared" si="297"/>
        <v>1.5848912148573788</v>
      </c>
      <c r="N1579" s="229">
        <f t="shared" si="298"/>
        <v>2.3214772425332875</v>
      </c>
      <c r="O1579" s="229">
        <f t="shared" si="294"/>
        <v>0</v>
      </c>
      <c r="P1579" s="229">
        <f t="shared" si="295"/>
        <v>-2.3214772425332875</v>
      </c>
      <c r="Q1579" s="230">
        <f t="shared" si="289"/>
        <v>0</v>
      </c>
      <c r="R1579" s="231">
        <f t="shared" si="290"/>
        <v>108.48512595435906</v>
      </c>
      <c r="S1579" s="3"/>
      <c r="T1579" s="3"/>
      <c r="U1579" s="3"/>
      <c r="V1579" s="3"/>
      <c r="W1579" s="233">
        <f t="shared" si="296"/>
        <v>40648</v>
      </c>
    </row>
    <row r="1580" spans="1:23" s="234" customFormat="1" x14ac:dyDescent="0.25">
      <c r="A1580" s="3"/>
      <c r="B1580" s="218">
        <f>+Datos!B1571</f>
        <v>2011</v>
      </c>
      <c r="C1580" s="219">
        <f>+Datos!C1571</f>
        <v>4</v>
      </c>
      <c r="D1580" s="220">
        <f>+Datos!D1571</f>
        <v>16</v>
      </c>
      <c r="E1580" s="221">
        <f>+Datos!E1571</f>
        <v>0</v>
      </c>
      <c r="F1580" s="222">
        <f>+Datos!F1571</f>
        <v>3.8794585972426114</v>
      </c>
      <c r="G1580" s="223">
        <f>+Datos!G1571</f>
        <v>1</v>
      </c>
      <c r="H1580" s="224">
        <f t="shared" si="291"/>
        <v>3.8794585972426114</v>
      </c>
      <c r="I1580" s="225">
        <f t="shared" si="292"/>
        <v>-3.8794585972426114</v>
      </c>
      <c r="J1580" s="226">
        <f t="shared" si="293"/>
        <v>73.261880069350013</v>
      </c>
      <c r="K1580" s="227">
        <f t="shared" si="288"/>
        <v>106.9436982511682</v>
      </c>
      <c r="L1580" s="226">
        <f t="shared" si="299"/>
        <v>-1.5414277031908625</v>
      </c>
      <c r="M1580" s="228">
        <f t="shared" si="297"/>
        <v>1.5414277031908625</v>
      </c>
      <c r="N1580" s="229">
        <f t="shared" si="298"/>
        <v>2.3380308940517489</v>
      </c>
      <c r="O1580" s="229">
        <f t="shared" si="294"/>
        <v>0</v>
      </c>
      <c r="P1580" s="229">
        <f t="shared" si="295"/>
        <v>-2.3380308940517489</v>
      </c>
      <c r="Q1580" s="230">
        <f t="shared" si="289"/>
        <v>0</v>
      </c>
      <c r="R1580" s="231">
        <f t="shared" si="290"/>
        <v>106.9436982511682</v>
      </c>
      <c r="S1580" s="3"/>
      <c r="T1580" s="3"/>
      <c r="U1580" s="3"/>
      <c r="V1580" s="3"/>
      <c r="W1580" s="233">
        <f t="shared" si="296"/>
        <v>40649</v>
      </c>
    </row>
    <row r="1581" spans="1:23" s="234" customFormat="1" x14ac:dyDescent="0.25">
      <c r="A1581" s="3"/>
      <c r="B1581" s="218">
        <f>+Datos!B1572</f>
        <v>2011</v>
      </c>
      <c r="C1581" s="219">
        <f>+Datos!C1572</f>
        <v>4</v>
      </c>
      <c r="D1581" s="220">
        <f>+Datos!D1572</f>
        <v>17</v>
      </c>
      <c r="E1581" s="221">
        <f>+Datos!E1572</f>
        <v>0</v>
      </c>
      <c r="F1581" s="222">
        <f>+Datos!F1572</f>
        <v>3.8528051578685112</v>
      </c>
      <c r="G1581" s="223">
        <f>+Datos!G1572</f>
        <v>1</v>
      </c>
      <c r="H1581" s="224">
        <f t="shared" si="291"/>
        <v>3.8528051578685112</v>
      </c>
      <c r="I1581" s="225">
        <f t="shared" si="292"/>
        <v>-3.8528051578685112</v>
      </c>
      <c r="J1581" s="226">
        <f t="shared" si="293"/>
        <v>71.762480787681753</v>
      </c>
      <c r="K1581" s="227">
        <f t="shared" si="288"/>
        <v>105.44429896949993</v>
      </c>
      <c r="L1581" s="226">
        <f t="shared" si="299"/>
        <v>-1.4993992816682749</v>
      </c>
      <c r="M1581" s="228">
        <f t="shared" si="297"/>
        <v>1.4993992816682749</v>
      </c>
      <c r="N1581" s="229">
        <f t="shared" si="298"/>
        <v>2.3534058762002363</v>
      </c>
      <c r="O1581" s="229">
        <f t="shared" si="294"/>
        <v>0</v>
      </c>
      <c r="P1581" s="229">
        <f t="shared" si="295"/>
        <v>-2.3534058762002363</v>
      </c>
      <c r="Q1581" s="230">
        <f t="shared" si="289"/>
        <v>0</v>
      </c>
      <c r="R1581" s="231">
        <f t="shared" si="290"/>
        <v>105.44429896949993</v>
      </c>
      <c r="S1581" s="3"/>
      <c r="T1581" s="3"/>
      <c r="U1581" s="3"/>
      <c r="V1581" s="3"/>
      <c r="W1581" s="233">
        <f t="shared" si="296"/>
        <v>40650</v>
      </c>
    </row>
    <row r="1582" spans="1:23" s="234" customFormat="1" x14ac:dyDescent="0.25">
      <c r="A1582" s="3"/>
      <c r="B1582" s="218">
        <f>+Datos!B1573</f>
        <v>2011</v>
      </c>
      <c r="C1582" s="219">
        <f>+Datos!C1573</f>
        <v>4</v>
      </c>
      <c r="D1582" s="220">
        <f>+Datos!D1573</f>
        <v>18</v>
      </c>
      <c r="E1582" s="221">
        <f>+Datos!E1573</f>
        <v>0</v>
      </c>
      <c r="F1582" s="222">
        <f>+Datos!F1573</f>
        <v>3.8264156175141375</v>
      </c>
      <c r="G1582" s="223">
        <f>+Datos!G1573</f>
        <v>1</v>
      </c>
      <c r="H1582" s="224">
        <f t="shared" si="291"/>
        <v>3.8264156175141375</v>
      </c>
      <c r="I1582" s="225">
        <f t="shared" si="292"/>
        <v>-3.8264156175141375</v>
      </c>
      <c r="J1582" s="226">
        <f t="shared" si="293"/>
        <v>70.303725555310351</v>
      </c>
      <c r="K1582" s="227">
        <f t="shared" si="288"/>
        <v>103.98554373712852</v>
      </c>
      <c r="L1582" s="226">
        <f t="shared" si="299"/>
        <v>-1.4587552323714021</v>
      </c>
      <c r="M1582" s="228">
        <f t="shared" si="297"/>
        <v>1.4587552323714021</v>
      </c>
      <c r="N1582" s="229">
        <f t="shared" si="298"/>
        <v>2.3676603851427354</v>
      </c>
      <c r="O1582" s="229">
        <f t="shared" si="294"/>
        <v>0</v>
      </c>
      <c r="P1582" s="229">
        <f t="shared" si="295"/>
        <v>-2.3676603851427354</v>
      </c>
      <c r="Q1582" s="230">
        <f t="shared" si="289"/>
        <v>0</v>
      </c>
      <c r="R1582" s="231">
        <f t="shared" si="290"/>
        <v>103.98554373712852</v>
      </c>
      <c r="S1582" s="3"/>
      <c r="T1582" s="3"/>
      <c r="U1582" s="3"/>
      <c r="V1582" s="3"/>
      <c r="W1582" s="233">
        <f t="shared" si="296"/>
        <v>40651</v>
      </c>
    </row>
    <row r="1583" spans="1:23" s="234" customFormat="1" x14ac:dyDescent="0.25">
      <c r="A1583" s="3"/>
      <c r="B1583" s="218">
        <f>+Datos!B1574</f>
        <v>2011</v>
      </c>
      <c r="C1583" s="219">
        <f>+Datos!C1574</f>
        <v>4</v>
      </c>
      <c r="D1583" s="220">
        <f>+Datos!D1574</f>
        <v>19</v>
      </c>
      <c r="E1583" s="221">
        <f>+Datos!E1574</f>
        <v>0</v>
      </c>
      <c r="F1583" s="222">
        <f>+Datos!F1574</f>
        <v>3.8002973368156328</v>
      </c>
      <c r="G1583" s="223">
        <f>+Datos!G1574</f>
        <v>1</v>
      </c>
      <c r="H1583" s="224">
        <f t="shared" si="291"/>
        <v>3.8002973368156328</v>
      </c>
      <c r="I1583" s="225">
        <f t="shared" si="292"/>
        <v>-3.8002973368156328</v>
      </c>
      <c r="J1583" s="226">
        <f t="shared" si="293"/>
        <v>68.884278833741106</v>
      </c>
      <c r="K1583" s="227">
        <f t="shared" si="288"/>
        <v>102.56609701555928</v>
      </c>
      <c r="L1583" s="226">
        <f t="shared" si="299"/>
        <v>-1.4194467215692441</v>
      </c>
      <c r="M1583" s="228">
        <f t="shared" si="297"/>
        <v>1.4194467215692441</v>
      </c>
      <c r="N1583" s="229">
        <f t="shared" si="298"/>
        <v>2.3808506152463886</v>
      </c>
      <c r="O1583" s="229">
        <f t="shared" si="294"/>
        <v>0</v>
      </c>
      <c r="P1583" s="229">
        <f t="shared" si="295"/>
        <v>-2.3808506152463886</v>
      </c>
      <c r="Q1583" s="230">
        <f t="shared" si="289"/>
        <v>0</v>
      </c>
      <c r="R1583" s="231">
        <f t="shared" si="290"/>
        <v>102.56609701555928</v>
      </c>
      <c r="S1583" s="3"/>
      <c r="T1583" s="3"/>
      <c r="U1583" s="3"/>
      <c r="V1583" s="3"/>
      <c r="W1583" s="233">
        <f t="shared" si="296"/>
        <v>40652</v>
      </c>
    </row>
    <row r="1584" spans="1:23" s="234" customFormat="1" x14ac:dyDescent="0.25">
      <c r="A1584" s="3"/>
      <c r="B1584" s="218">
        <f>+Datos!B1575</f>
        <v>2011</v>
      </c>
      <c r="C1584" s="219">
        <f>+Datos!C1575</f>
        <v>4</v>
      </c>
      <c r="D1584" s="220">
        <f>+Datos!D1575</f>
        <v>20</v>
      </c>
      <c r="E1584" s="221">
        <f>+Datos!E1575</f>
        <v>0</v>
      </c>
      <c r="F1584" s="222">
        <f>+Datos!F1575</f>
        <v>3.7744575587995088</v>
      </c>
      <c r="G1584" s="223">
        <f>+Datos!G1575</f>
        <v>1</v>
      </c>
      <c r="H1584" s="224">
        <f t="shared" si="291"/>
        <v>3.7744575587995088</v>
      </c>
      <c r="I1584" s="225">
        <f t="shared" si="292"/>
        <v>-3.7744575587995088</v>
      </c>
      <c r="J1584" s="226">
        <f t="shared" si="293"/>
        <v>67.502852105497468</v>
      </c>
      <c r="K1584" s="227">
        <f t="shared" si="288"/>
        <v>101.18467028731564</v>
      </c>
      <c r="L1584" s="226">
        <f t="shared" si="299"/>
        <v>-1.381426728243639</v>
      </c>
      <c r="M1584" s="228">
        <f t="shared" si="297"/>
        <v>1.381426728243639</v>
      </c>
      <c r="N1584" s="229">
        <f t="shared" si="298"/>
        <v>2.3930308305558698</v>
      </c>
      <c r="O1584" s="229">
        <f t="shared" si="294"/>
        <v>0</v>
      </c>
      <c r="P1584" s="229">
        <f t="shared" si="295"/>
        <v>-2.3930308305558698</v>
      </c>
      <c r="Q1584" s="230">
        <f t="shared" si="289"/>
        <v>0</v>
      </c>
      <c r="R1584" s="231">
        <f t="shared" si="290"/>
        <v>101.18467028731564</v>
      </c>
      <c r="S1584" s="3"/>
      <c r="T1584" s="3"/>
      <c r="U1584" s="3"/>
      <c r="V1584" s="3"/>
      <c r="W1584" s="233">
        <f t="shared" si="296"/>
        <v>40653</v>
      </c>
    </row>
    <row r="1585" spans="1:23" s="234" customFormat="1" x14ac:dyDescent="0.25">
      <c r="A1585" s="3"/>
      <c r="B1585" s="218">
        <f>+Datos!B1576</f>
        <v>2011</v>
      </c>
      <c r="C1585" s="219">
        <f>+Datos!C1576</f>
        <v>4</v>
      </c>
      <c r="D1585" s="220">
        <f>+Datos!D1576</f>
        <v>21</v>
      </c>
      <c r="E1585" s="221">
        <f>+Datos!E1576</f>
        <v>0</v>
      </c>
      <c r="F1585" s="222">
        <f>+Datos!F1576</f>
        <v>3.7489034088826401</v>
      </c>
      <c r="G1585" s="223">
        <f>+Datos!G1576</f>
        <v>1</v>
      </c>
      <c r="H1585" s="224">
        <f t="shared" si="291"/>
        <v>3.7489034088826401</v>
      </c>
      <c r="I1585" s="225">
        <f t="shared" si="292"/>
        <v>-3.7489034088826401</v>
      </c>
      <c r="J1585" s="226">
        <f t="shared" si="293"/>
        <v>66.158202130288061</v>
      </c>
      <c r="K1585" s="227">
        <f t="shared" si="288"/>
        <v>99.840020312106248</v>
      </c>
      <c r="L1585" s="226">
        <f t="shared" si="299"/>
        <v>-1.3446499752093928</v>
      </c>
      <c r="M1585" s="228">
        <f t="shared" si="297"/>
        <v>1.3446499752093928</v>
      </c>
      <c r="N1585" s="229">
        <f t="shared" si="298"/>
        <v>2.4042534336732473</v>
      </c>
      <c r="O1585" s="229">
        <f t="shared" si="294"/>
        <v>0</v>
      </c>
      <c r="P1585" s="229">
        <f t="shared" si="295"/>
        <v>-2.4042534336732473</v>
      </c>
      <c r="Q1585" s="230">
        <f t="shared" si="289"/>
        <v>0</v>
      </c>
      <c r="R1585" s="231">
        <f t="shared" si="290"/>
        <v>99.840020312106248</v>
      </c>
      <c r="S1585" s="3"/>
      <c r="T1585" s="3"/>
      <c r="U1585" s="3"/>
      <c r="V1585" s="3"/>
      <c r="W1585" s="233">
        <f t="shared" si="296"/>
        <v>40654</v>
      </c>
    </row>
    <row r="1586" spans="1:23" s="234" customFormat="1" x14ac:dyDescent="0.25">
      <c r="A1586" s="3"/>
      <c r="B1586" s="218">
        <f>+Datos!B1577</f>
        <v>2011</v>
      </c>
      <c r="C1586" s="219">
        <f>+Datos!C1577</f>
        <v>4</v>
      </c>
      <c r="D1586" s="220">
        <f>+Datos!D1577</f>
        <v>22</v>
      </c>
      <c r="E1586" s="221">
        <f>+Datos!E1577</f>
        <v>0</v>
      </c>
      <c r="F1586" s="222">
        <f>+Datos!F1577</f>
        <v>3.7236418948722738</v>
      </c>
      <c r="G1586" s="223">
        <f>+Datos!G1577</f>
        <v>1</v>
      </c>
      <c r="H1586" s="224">
        <f t="shared" si="291"/>
        <v>3.7236418948722738</v>
      </c>
      <c r="I1586" s="225">
        <f t="shared" si="292"/>
        <v>-3.7236418948722738</v>
      </c>
      <c r="J1586" s="226">
        <f t="shared" si="293"/>
        <v>64.84912926754096</v>
      </c>
      <c r="K1586" s="227">
        <f t="shared" si="288"/>
        <v>98.530947449359132</v>
      </c>
      <c r="L1586" s="226">
        <f t="shared" si="299"/>
        <v>-1.3090728627471151</v>
      </c>
      <c r="M1586" s="228">
        <f t="shared" si="297"/>
        <v>1.3090728627471151</v>
      </c>
      <c r="N1586" s="229">
        <f t="shared" si="298"/>
        <v>2.4145690321251587</v>
      </c>
      <c r="O1586" s="229">
        <f t="shared" si="294"/>
        <v>0</v>
      </c>
      <c r="P1586" s="229">
        <f t="shared" si="295"/>
        <v>-2.4145690321251587</v>
      </c>
      <c r="Q1586" s="230">
        <f t="shared" si="289"/>
        <v>0</v>
      </c>
      <c r="R1586" s="231">
        <f t="shared" si="290"/>
        <v>98.530947449359132</v>
      </c>
      <c r="S1586" s="3"/>
      <c r="T1586" s="3"/>
      <c r="U1586" s="3"/>
      <c r="V1586" s="3"/>
      <c r="W1586" s="233">
        <f t="shared" si="296"/>
        <v>40655</v>
      </c>
    </row>
    <row r="1587" spans="1:23" s="234" customFormat="1" x14ac:dyDescent="0.25">
      <c r="A1587" s="3"/>
      <c r="B1587" s="218">
        <f>+Datos!B1578</f>
        <v>2011</v>
      </c>
      <c r="C1587" s="219">
        <f>+Datos!C1578</f>
        <v>4</v>
      </c>
      <c r="D1587" s="220">
        <f>+Datos!D1578</f>
        <v>23</v>
      </c>
      <c r="E1587" s="221">
        <f>+Datos!E1578</f>
        <v>0</v>
      </c>
      <c r="F1587" s="222">
        <f>+Datos!F1578</f>
        <v>3.6986799069660243</v>
      </c>
      <c r="G1587" s="223">
        <f>+Datos!G1578</f>
        <v>1</v>
      </c>
      <c r="H1587" s="224">
        <f t="shared" si="291"/>
        <v>3.6986799069660243</v>
      </c>
      <c r="I1587" s="225">
        <f t="shared" si="292"/>
        <v>-3.6986799069660243</v>
      </c>
      <c r="J1587" s="226">
        <f t="shared" si="293"/>
        <v>63.574475862873427</v>
      </c>
      <c r="K1587" s="227">
        <f t="shared" si="288"/>
        <v>97.2562940446916</v>
      </c>
      <c r="L1587" s="226">
        <f t="shared" si="299"/>
        <v>-1.2746534046675322</v>
      </c>
      <c r="M1587" s="228">
        <f t="shared" si="297"/>
        <v>1.2746534046675322</v>
      </c>
      <c r="N1587" s="229">
        <f t="shared" si="298"/>
        <v>2.4240265022984921</v>
      </c>
      <c r="O1587" s="229">
        <f t="shared" si="294"/>
        <v>0</v>
      </c>
      <c r="P1587" s="229">
        <f t="shared" si="295"/>
        <v>-2.4240265022984921</v>
      </c>
      <c r="Q1587" s="230">
        <f t="shared" si="289"/>
        <v>0</v>
      </c>
      <c r="R1587" s="231">
        <f t="shared" si="290"/>
        <v>97.2562940446916</v>
      </c>
      <c r="S1587" s="3"/>
      <c r="T1587" s="3"/>
      <c r="U1587" s="3"/>
      <c r="V1587" s="3"/>
      <c r="W1587" s="233">
        <f t="shared" si="296"/>
        <v>40656</v>
      </c>
    </row>
    <row r="1588" spans="1:23" s="234" customFormat="1" x14ac:dyDescent="0.25">
      <c r="A1588" s="3"/>
      <c r="B1588" s="218">
        <f>+Datos!B1579</f>
        <v>2011</v>
      </c>
      <c r="C1588" s="219">
        <f>+Datos!C1579</f>
        <v>4</v>
      </c>
      <c r="D1588" s="220">
        <f>+Datos!D1579</f>
        <v>24</v>
      </c>
      <c r="E1588" s="221">
        <f>+Datos!E1579</f>
        <v>0</v>
      </c>
      <c r="F1588" s="222">
        <f>+Datos!F1579</f>
        <v>3.6740242177518709</v>
      </c>
      <c r="G1588" s="223">
        <f>+Datos!G1579</f>
        <v>1</v>
      </c>
      <c r="H1588" s="224">
        <f t="shared" si="291"/>
        <v>3.6740242177518709</v>
      </c>
      <c r="I1588" s="225">
        <f t="shared" si="292"/>
        <v>-3.6740242177518709</v>
      </c>
      <c r="J1588" s="226">
        <f t="shared" si="293"/>
        <v>62.333124696143713</v>
      </c>
      <c r="K1588" s="227">
        <f t="shared" si="288"/>
        <v>96.014942877961886</v>
      </c>
      <c r="L1588" s="226">
        <f t="shared" si="299"/>
        <v>-1.2413511667297144</v>
      </c>
      <c r="M1588" s="228">
        <f t="shared" si="297"/>
        <v>1.2413511667297144</v>
      </c>
      <c r="N1588" s="229">
        <f t="shared" si="298"/>
        <v>2.4326730510221566</v>
      </c>
      <c r="O1588" s="229">
        <f t="shared" si="294"/>
        <v>0</v>
      </c>
      <c r="P1588" s="229">
        <f t="shared" si="295"/>
        <v>-2.4326730510221566</v>
      </c>
      <c r="Q1588" s="230">
        <f t="shared" si="289"/>
        <v>0</v>
      </c>
      <c r="R1588" s="231">
        <f t="shared" si="290"/>
        <v>96.014942877961886</v>
      </c>
      <c r="S1588" s="3"/>
      <c r="T1588" s="3"/>
      <c r="U1588" s="3"/>
      <c r="V1588" s="3"/>
      <c r="W1588" s="233">
        <f t="shared" si="296"/>
        <v>40657</v>
      </c>
    </row>
    <row r="1589" spans="1:23" s="234" customFormat="1" x14ac:dyDescent="0.25">
      <c r="A1589" s="3"/>
      <c r="B1589" s="218">
        <f>+Datos!B1580</f>
        <v>2011</v>
      </c>
      <c r="C1589" s="219">
        <f>+Datos!C1580</f>
        <v>4</v>
      </c>
      <c r="D1589" s="220">
        <f>+Datos!D1580</f>
        <v>25</v>
      </c>
      <c r="E1589" s="221">
        <f>+Datos!E1580</f>
        <v>0</v>
      </c>
      <c r="F1589" s="222">
        <f>+Datos!F1580</f>
        <v>3.6496814822081625</v>
      </c>
      <c r="G1589" s="223">
        <f>+Datos!G1580</f>
        <v>1</v>
      </c>
      <c r="H1589" s="224">
        <f t="shared" si="291"/>
        <v>3.6496814822081625</v>
      </c>
      <c r="I1589" s="225">
        <f t="shared" si="292"/>
        <v>-3.6496814822081625</v>
      </c>
      <c r="J1589" s="226">
        <f t="shared" si="293"/>
        <v>61.123997488809053</v>
      </c>
      <c r="K1589" s="227">
        <f t="shared" si="288"/>
        <v>94.805815670627226</v>
      </c>
      <c r="L1589" s="226">
        <f t="shared" si="299"/>
        <v>-1.2091272073346602</v>
      </c>
      <c r="M1589" s="228">
        <f t="shared" si="297"/>
        <v>1.2091272073346602</v>
      </c>
      <c r="N1589" s="229">
        <f t="shared" si="298"/>
        <v>2.4405542748735023</v>
      </c>
      <c r="O1589" s="229">
        <f t="shared" si="294"/>
        <v>0</v>
      </c>
      <c r="P1589" s="229">
        <f t="shared" si="295"/>
        <v>-2.4405542748735023</v>
      </c>
      <c r="Q1589" s="230">
        <f t="shared" si="289"/>
        <v>0</v>
      </c>
      <c r="R1589" s="231">
        <f t="shared" si="290"/>
        <v>94.805815670627226</v>
      </c>
      <c r="S1589" s="3"/>
      <c r="T1589" s="3"/>
      <c r="U1589" s="3"/>
      <c r="V1589" s="3"/>
      <c r="W1589" s="233">
        <f t="shared" si="296"/>
        <v>40658</v>
      </c>
    </row>
    <row r="1590" spans="1:23" s="234" customFormat="1" x14ac:dyDescent="0.25">
      <c r="A1590" s="3"/>
      <c r="B1590" s="218">
        <f>+Datos!B1581</f>
        <v>2011</v>
      </c>
      <c r="C1590" s="219">
        <f>+Datos!C1581</f>
        <v>4</v>
      </c>
      <c r="D1590" s="220">
        <f>+Datos!D1581</f>
        <v>26</v>
      </c>
      <c r="E1590" s="221">
        <f>+Datos!E1581</f>
        <v>0</v>
      </c>
      <c r="F1590" s="222">
        <f>+Datos!F1581</f>
        <v>3.6256582377036159</v>
      </c>
      <c r="G1590" s="223">
        <f>+Datos!G1581</f>
        <v>1</v>
      </c>
      <c r="H1590" s="224">
        <f t="shared" si="291"/>
        <v>3.6256582377036159</v>
      </c>
      <c r="I1590" s="225">
        <f t="shared" si="292"/>
        <v>-3.6256582377036159</v>
      </c>
      <c r="J1590" s="226">
        <f t="shared" si="293"/>
        <v>59.946053468389586</v>
      </c>
      <c r="K1590" s="227">
        <f t="shared" si="288"/>
        <v>93.627871650207766</v>
      </c>
      <c r="L1590" s="226">
        <f t="shared" si="299"/>
        <v>-1.17794402041946</v>
      </c>
      <c r="M1590" s="228">
        <f t="shared" si="297"/>
        <v>1.17794402041946</v>
      </c>
      <c r="N1590" s="229">
        <f t="shared" si="298"/>
        <v>2.4477142172841559</v>
      </c>
      <c r="O1590" s="229">
        <f t="shared" si="294"/>
        <v>0</v>
      </c>
      <c r="P1590" s="229">
        <f t="shared" si="295"/>
        <v>-2.4477142172841559</v>
      </c>
      <c r="Q1590" s="230">
        <f t="shared" si="289"/>
        <v>0</v>
      </c>
      <c r="R1590" s="231">
        <f t="shared" si="290"/>
        <v>93.627871650207766</v>
      </c>
      <c r="S1590" s="3"/>
      <c r="T1590" s="3"/>
      <c r="U1590" s="3"/>
      <c r="V1590" s="3"/>
      <c r="W1590" s="233">
        <f t="shared" si="296"/>
        <v>40659</v>
      </c>
    </row>
    <row r="1591" spans="1:23" s="234" customFormat="1" x14ac:dyDescent="0.25">
      <c r="A1591" s="3"/>
      <c r="B1591" s="218">
        <f>+Datos!B1582</f>
        <v>2011</v>
      </c>
      <c r="C1591" s="219">
        <f>+Datos!C1582</f>
        <v>4</v>
      </c>
      <c r="D1591" s="220">
        <f>+Datos!D1582</f>
        <v>27</v>
      </c>
      <c r="E1591" s="221">
        <f>+Datos!E1582</f>
        <v>0</v>
      </c>
      <c r="F1591" s="222">
        <f>+Datos!F1582</f>
        <v>3.6019609039973197</v>
      </c>
      <c r="G1591" s="223">
        <f>+Datos!G1582</f>
        <v>1</v>
      </c>
      <c r="H1591" s="224">
        <f t="shared" si="291"/>
        <v>3.6019609039973197</v>
      </c>
      <c r="I1591" s="225">
        <f t="shared" si="292"/>
        <v>-3.6019609039973197</v>
      </c>
      <c r="J1591" s="226">
        <f t="shared" si="293"/>
        <v>58.798287987911507</v>
      </c>
      <c r="K1591" s="227">
        <f t="shared" si="288"/>
        <v>92.48010616972968</v>
      </c>
      <c r="L1591" s="226">
        <f t="shared" si="299"/>
        <v>-1.1477654804780855</v>
      </c>
      <c r="M1591" s="228">
        <f t="shared" si="297"/>
        <v>1.1477654804780855</v>
      </c>
      <c r="N1591" s="229">
        <f t="shared" si="298"/>
        <v>2.4541954235192343</v>
      </c>
      <c r="O1591" s="229">
        <f t="shared" si="294"/>
        <v>0</v>
      </c>
      <c r="P1591" s="229">
        <f t="shared" si="295"/>
        <v>-2.4541954235192343</v>
      </c>
      <c r="Q1591" s="230">
        <f t="shared" si="289"/>
        <v>0</v>
      </c>
      <c r="R1591" s="231">
        <f t="shared" si="290"/>
        <v>92.48010616972968</v>
      </c>
      <c r="S1591" s="3"/>
      <c r="T1591" s="3"/>
      <c r="U1591" s="3"/>
      <c r="V1591" s="3"/>
      <c r="W1591" s="233">
        <f t="shared" si="296"/>
        <v>40660</v>
      </c>
    </row>
    <row r="1592" spans="1:23" s="234" customFormat="1" x14ac:dyDescent="0.25">
      <c r="A1592" s="3"/>
      <c r="B1592" s="218">
        <f>+Datos!B1583</f>
        <v>2011</v>
      </c>
      <c r="C1592" s="219">
        <f>+Datos!C1583</f>
        <v>4</v>
      </c>
      <c r="D1592" s="220">
        <f>+Datos!D1583</f>
        <v>28</v>
      </c>
      <c r="E1592" s="221">
        <f>+Datos!E1583</f>
        <v>0</v>
      </c>
      <c r="F1592" s="222">
        <f>+Datos!F1583</f>
        <v>3.5785957832387201</v>
      </c>
      <c r="G1592" s="223">
        <f>+Datos!G1583</f>
        <v>1</v>
      </c>
      <c r="H1592" s="224">
        <f t="shared" si="291"/>
        <v>3.5785957832387201</v>
      </c>
      <c r="I1592" s="225">
        <f t="shared" si="292"/>
        <v>-3.5785957832387201</v>
      </c>
      <c r="J1592" s="226">
        <f t="shared" si="293"/>
        <v>57.679731198275043</v>
      </c>
      <c r="K1592" s="227">
        <f t="shared" si="288"/>
        <v>91.361549380093223</v>
      </c>
      <c r="L1592" s="226">
        <f t="shared" si="299"/>
        <v>-1.1185567896364574</v>
      </c>
      <c r="M1592" s="228">
        <f t="shared" si="297"/>
        <v>1.1185567896364574</v>
      </c>
      <c r="N1592" s="229">
        <f t="shared" si="298"/>
        <v>2.4600389936022626</v>
      </c>
      <c r="O1592" s="229">
        <f t="shared" si="294"/>
        <v>0</v>
      </c>
      <c r="P1592" s="229">
        <f t="shared" si="295"/>
        <v>-2.4600389936022626</v>
      </c>
      <c r="Q1592" s="230">
        <f t="shared" si="289"/>
        <v>0</v>
      </c>
      <c r="R1592" s="231">
        <f t="shared" si="290"/>
        <v>91.361549380093223</v>
      </c>
      <c r="S1592" s="3"/>
      <c r="T1592" s="3"/>
      <c r="U1592" s="3"/>
      <c r="V1592" s="3"/>
      <c r="W1592" s="233">
        <f t="shared" si="296"/>
        <v>40661</v>
      </c>
    </row>
    <row r="1593" spans="1:23" s="234" customFormat="1" x14ac:dyDescent="0.25">
      <c r="A1593" s="3"/>
      <c r="B1593" s="218">
        <f>+Datos!B1584</f>
        <v>2011</v>
      </c>
      <c r="C1593" s="219">
        <f>+Datos!C1584</f>
        <v>4</v>
      </c>
      <c r="D1593" s="220">
        <f>+Datos!D1584</f>
        <v>29</v>
      </c>
      <c r="E1593" s="221">
        <f>+Datos!E1584</f>
        <v>0</v>
      </c>
      <c r="F1593" s="222">
        <f>+Datos!F1584</f>
        <v>3.5555690599676408</v>
      </c>
      <c r="G1593" s="223">
        <f>+Datos!G1584</f>
        <v>1</v>
      </c>
      <c r="H1593" s="224">
        <f t="shared" si="291"/>
        <v>3.5555690599676408</v>
      </c>
      <c r="I1593" s="225">
        <f t="shared" si="292"/>
        <v>-3.5555690599676408</v>
      </c>
      <c r="J1593" s="226">
        <f t="shared" si="293"/>
        <v>56.589446771562947</v>
      </c>
      <c r="K1593" s="227">
        <f t="shared" si="288"/>
        <v>90.27126495338112</v>
      </c>
      <c r="L1593" s="226">
        <f t="shared" si="299"/>
        <v>-1.0902844267121026</v>
      </c>
      <c r="M1593" s="228">
        <f t="shared" si="297"/>
        <v>1.0902844267121026</v>
      </c>
      <c r="N1593" s="229">
        <f t="shared" si="298"/>
        <v>2.4652846332555383</v>
      </c>
      <c r="O1593" s="229">
        <f t="shared" si="294"/>
        <v>0</v>
      </c>
      <c r="P1593" s="229">
        <f t="shared" si="295"/>
        <v>-2.4652846332555383</v>
      </c>
      <c r="Q1593" s="230">
        <f t="shared" si="289"/>
        <v>0</v>
      </c>
      <c r="R1593" s="231">
        <f t="shared" si="290"/>
        <v>90.27126495338112</v>
      </c>
      <c r="S1593" s="3"/>
      <c r="T1593" s="3"/>
      <c r="U1593" s="3"/>
      <c r="V1593" s="3"/>
      <c r="W1593" s="233">
        <f t="shared" si="296"/>
        <v>40662</v>
      </c>
    </row>
    <row r="1594" spans="1:23" s="234" customFormat="1" x14ac:dyDescent="0.25">
      <c r="A1594" s="3"/>
      <c r="B1594" s="218">
        <f>+Datos!B1585</f>
        <v>2011</v>
      </c>
      <c r="C1594" s="219">
        <f>+Datos!C1585</f>
        <v>4</v>
      </c>
      <c r="D1594" s="220">
        <f>+Datos!D1585</f>
        <v>30</v>
      </c>
      <c r="E1594" s="221">
        <f>+Datos!E1585</f>
        <v>0</v>
      </c>
      <c r="F1594" s="222">
        <f>+Datos!F1585</f>
        <v>3.5328868011142704</v>
      </c>
      <c r="G1594" s="223">
        <f>+Datos!G1585</f>
        <v>1</v>
      </c>
      <c r="H1594" s="224">
        <f t="shared" si="291"/>
        <v>3.5328868011142704</v>
      </c>
      <c r="I1594" s="225">
        <f t="shared" si="292"/>
        <v>-3.5328868011142704</v>
      </c>
      <c r="J1594" s="226">
        <f t="shared" si="293"/>
        <v>55.526530673373657</v>
      </c>
      <c r="K1594" s="227">
        <f t="shared" si="288"/>
        <v>89.208348855191844</v>
      </c>
      <c r="L1594" s="226">
        <f t="shared" si="299"/>
        <v>-1.0629160981892767</v>
      </c>
      <c r="M1594" s="228">
        <f t="shared" si="297"/>
        <v>1.0629160981892767</v>
      </c>
      <c r="N1594" s="229">
        <f t="shared" si="298"/>
        <v>2.4699707029249938</v>
      </c>
      <c r="O1594" s="229">
        <f t="shared" si="294"/>
        <v>0</v>
      </c>
      <c r="P1594" s="229">
        <f t="shared" si="295"/>
        <v>-2.4699707029249938</v>
      </c>
      <c r="Q1594" s="230">
        <f t="shared" si="289"/>
        <v>0</v>
      </c>
      <c r="R1594" s="231">
        <f t="shared" si="290"/>
        <v>89.208348855191844</v>
      </c>
      <c r="S1594" s="3"/>
      <c r="T1594" s="3"/>
      <c r="U1594" s="3"/>
      <c r="V1594" s="3"/>
      <c r="W1594" s="233">
        <f t="shared" si="296"/>
        <v>40663</v>
      </c>
    </row>
    <row r="1595" spans="1:23" s="234" customFormat="1" x14ac:dyDescent="0.25">
      <c r="A1595" s="3"/>
      <c r="B1595" s="218">
        <f>+Datos!B1586</f>
        <v>2011</v>
      </c>
      <c r="C1595" s="219">
        <f>+Datos!C1586</f>
        <v>5</v>
      </c>
      <c r="D1595" s="220">
        <f>+Datos!D1586</f>
        <v>1</v>
      </c>
      <c r="E1595" s="221">
        <f>+Datos!E1586</f>
        <v>0</v>
      </c>
      <c r="F1595" s="222">
        <f>+Datos!F1586</f>
        <v>3.5105549559991664</v>
      </c>
      <c r="G1595" s="223">
        <f>+Datos!G1586</f>
        <v>1</v>
      </c>
      <c r="H1595" s="224">
        <f t="shared" si="291"/>
        <v>3.5105549559991664</v>
      </c>
      <c r="I1595" s="225">
        <f t="shared" si="292"/>
        <v>-3.5105549559991664</v>
      </c>
      <c r="J1595" s="226">
        <f t="shared" si="293"/>
        <v>54.490109982329976</v>
      </c>
      <c r="K1595" s="227">
        <f t="shared" si="288"/>
        <v>88.171928164148156</v>
      </c>
      <c r="L1595" s="226">
        <f t="shared" si="299"/>
        <v>-1.0364206910436877</v>
      </c>
      <c r="M1595" s="228">
        <f t="shared" si="297"/>
        <v>1.0364206910436877</v>
      </c>
      <c r="N1595" s="229">
        <f t="shared" si="298"/>
        <v>2.4741342649554787</v>
      </c>
      <c r="O1595" s="229">
        <f t="shared" si="294"/>
        <v>0</v>
      </c>
      <c r="P1595" s="229">
        <f t="shared" si="295"/>
        <v>-2.4741342649554787</v>
      </c>
      <c r="Q1595" s="230">
        <f t="shared" si="289"/>
        <v>0</v>
      </c>
      <c r="R1595" s="231">
        <f t="shared" si="290"/>
        <v>88.171928164148156</v>
      </c>
      <c r="S1595" s="3"/>
      <c r="T1595" s="3"/>
      <c r="U1595" s="3"/>
      <c r="V1595" s="3"/>
      <c r="W1595" s="233">
        <f t="shared" si="296"/>
        <v>40664</v>
      </c>
    </row>
    <row r="1596" spans="1:23" s="234" customFormat="1" x14ac:dyDescent="0.25">
      <c r="A1596" s="3"/>
      <c r="B1596" s="218">
        <f>+Datos!B1587</f>
        <v>2011</v>
      </c>
      <c r="C1596" s="219">
        <f>+Datos!C1587</f>
        <v>5</v>
      </c>
      <c r="D1596" s="220">
        <f>+Datos!D1587</f>
        <v>2</v>
      </c>
      <c r="E1596" s="221">
        <f>+Datos!E1587</f>
        <v>0</v>
      </c>
      <c r="F1596" s="222">
        <f>+Datos!F1587</f>
        <v>3.4885793563332479</v>
      </c>
      <c r="G1596" s="223">
        <f>+Datos!G1587</f>
        <v>1</v>
      </c>
      <c r="H1596" s="224">
        <f t="shared" si="291"/>
        <v>3.4885793563332479</v>
      </c>
      <c r="I1596" s="225">
        <f t="shared" si="292"/>
        <v>-3.4885793563332479</v>
      </c>
      <c r="J1596" s="226">
        <f t="shared" si="293"/>
        <v>53.479341754978712</v>
      </c>
      <c r="K1596" s="227">
        <f t="shared" si="288"/>
        <v>87.161159936796892</v>
      </c>
      <c r="L1596" s="226">
        <f t="shared" si="299"/>
        <v>-1.0107682273512637</v>
      </c>
      <c r="M1596" s="228">
        <f t="shared" si="297"/>
        <v>1.0107682273512637</v>
      </c>
      <c r="N1596" s="229">
        <f t="shared" si="298"/>
        <v>2.4778111289819842</v>
      </c>
      <c r="O1596" s="229">
        <f t="shared" si="294"/>
        <v>0</v>
      </c>
      <c r="P1596" s="229">
        <f t="shared" si="295"/>
        <v>-2.4778111289819842</v>
      </c>
      <c r="Q1596" s="230">
        <f t="shared" si="289"/>
        <v>0</v>
      </c>
      <c r="R1596" s="231">
        <f t="shared" si="290"/>
        <v>87.161159936796892</v>
      </c>
      <c r="S1596" s="3"/>
      <c r="T1596" s="3"/>
      <c r="U1596" s="3"/>
      <c r="V1596" s="3"/>
      <c r="W1596" s="233">
        <f t="shared" si="296"/>
        <v>40665</v>
      </c>
    </row>
    <row r="1597" spans="1:23" s="234" customFormat="1" x14ac:dyDescent="0.25">
      <c r="A1597" s="3"/>
      <c r="B1597" s="218">
        <f>+Datos!B1588</f>
        <v>2011</v>
      </c>
      <c r="C1597" s="219">
        <f>+Datos!C1588</f>
        <v>5</v>
      </c>
      <c r="D1597" s="220">
        <f>+Datos!D1588</f>
        <v>3</v>
      </c>
      <c r="E1597" s="221">
        <f>+Datos!E1588</f>
        <v>0</v>
      </c>
      <c r="F1597" s="222">
        <f>+Datos!F1588</f>
        <v>3.4669657162178096</v>
      </c>
      <c r="G1597" s="223">
        <f>+Datos!G1588</f>
        <v>1</v>
      </c>
      <c r="H1597" s="224">
        <f t="shared" si="291"/>
        <v>3.4669657162178096</v>
      </c>
      <c r="I1597" s="225">
        <f t="shared" si="292"/>
        <v>-3.4669657162178096</v>
      </c>
      <c r="J1597" s="226">
        <f t="shared" si="293"/>
        <v>52.493411934359777</v>
      </c>
      <c r="K1597" s="227">
        <f t="shared" si="288"/>
        <v>86.175230116177957</v>
      </c>
      <c r="L1597" s="226">
        <f t="shared" si="299"/>
        <v>-0.98592982061893508</v>
      </c>
      <c r="M1597" s="228">
        <f t="shared" si="297"/>
        <v>0.98592982061893508</v>
      </c>
      <c r="N1597" s="229">
        <f t="shared" si="298"/>
        <v>2.4810358955988745</v>
      </c>
      <c r="O1597" s="229">
        <f t="shared" si="294"/>
        <v>0</v>
      </c>
      <c r="P1597" s="229">
        <f t="shared" si="295"/>
        <v>-2.4810358955988745</v>
      </c>
      <c r="Q1597" s="230">
        <f t="shared" si="289"/>
        <v>0</v>
      </c>
      <c r="R1597" s="231">
        <f t="shared" si="290"/>
        <v>86.175230116177957</v>
      </c>
      <c r="S1597" s="3"/>
      <c r="T1597" s="3"/>
      <c r="U1597" s="3"/>
      <c r="V1597" s="3"/>
      <c r="W1597" s="233">
        <f t="shared" si="296"/>
        <v>40666</v>
      </c>
    </row>
    <row r="1598" spans="1:23" s="234" customFormat="1" x14ac:dyDescent="0.25">
      <c r="A1598" s="3"/>
      <c r="B1598" s="218">
        <f>+Datos!B1589</f>
        <v>2011</v>
      </c>
      <c r="C1598" s="219">
        <f>+Datos!C1589</f>
        <v>5</v>
      </c>
      <c r="D1598" s="220">
        <f>+Datos!D1589</f>
        <v>4</v>
      </c>
      <c r="E1598" s="221">
        <f>+Datos!E1589</f>
        <v>0</v>
      </c>
      <c r="F1598" s="222">
        <f>+Datos!F1589</f>
        <v>3.4457196321445114</v>
      </c>
      <c r="G1598" s="223">
        <f>+Datos!G1589</f>
        <v>1</v>
      </c>
      <c r="H1598" s="224">
        <f t="shared" si="291"/>
        <v>3.4457196321445114</v>
      </c>
      <c r="I1598" s="225">
        <f t="shared" si="292"/>
        <v>-3.4457196321445114</v>
      </c>
      <c r="J1598" s="226">
        <f t="shared" si="293"/>
        <v>51.531534300584397</v>
      </c>
      <c r="K1598" s="227">
        <f t="shared" si="288"/>
        <v>85.21335248240257</v>
      </c>
      <c r="L1598" s="226">
        <f t="shared" si="299"/>
        <v>-0.96187763377538715</v>
      </c>
      <c r="M1598" s="228">
        <f t="shared" si="297"/>
        <v>0.96187763377538715</v>
      </c>
      <c r="N1598" s="229">
        <f t="shared" si="298"/>
        <v>2.4838419983691242</v>
      </c>
      <c r="O1598" s="229">
        <f t="shared" si="294"/>
        <v>0</v>
      </c>
      <c r="P1598" s="229">
        <f t="shared" si="295"/>
        <v>-2.4838419983691242</v>
      </c>
      <c r="Q1598" s="230">
        <f t="shared" si="289"/>
        <v>0</v>
      </c>
      <c r="R1598" s="231">
        <f t="shared" si="290"/>
        <v>85.21335248240257</v>
      </c>
      <c r="S1598" s="3"/>
      <c r="T1598" s="3"/>
      <c r="U1598" s="3"/>
      <c r="V1598" s="3"/>
      <c r="W1598" s="233">
        <f t="shared" si="296"/>
        <v>40667</v>
      </c>
    </row>
    <row r="1599" spans="1:23" s="234" customFormat="1" x14ac:dyDescent="0.25">
      <c r="A1599" s="3"/>
      <c r="B1599" s="218">
        <f>+Datos!B1590</f>
        <v>2011</v>
      </c>
      <c r="C1599" s="219">
        <f>+Datos!C1590</f>
        <v>5</v>
      </c>
      <c r="D1599" s="220">
        <f>+Datos!D1590</f>
        <v>5</v>
      </c>
      <c r="E1599" s="221">
        <f>+Datos!E1590</f>
        <v>0</v>
      </c>
      <c r="F1599" s="222">
        <f>+Datos!F1590</f>
        <v>3.42484658299538</v>
      </c>
      <c r="G1599" s="223">
        <f>+Datos!G1590</f>
        <v>1</v>
      </c>
      <c r="H1599" s="224">
        <f t="shared" si="291"/>
        <v>3.42484658299538</v>
      </c>
      <c r="I1599" s="225">
        <f t="shared" si="292"/>
        <v>-3.42484658299538</v>
      </c>
      <c r="J1599" s="226">
        <f t="shared" si="293"/>
        <v>50.592949461821206</v>
      </c>
      <c r="K1599" s="227">
        <f t="shared" si="288"/>
        <v>84.274767643639393</v>
      </c>
      <c r="L1599" s="226">
        <f t="shared" si="299"/>
        <v>-0.93858483876317678</v>
      </c>
      <c r="M1599" s="228">
        <f t="shared" si="297"/>
        <v>0.93858483876317678</v>
      </c>
      <c r="N1599" s="229">
        <f t="shared" si="298"/>
        <v>2.4862617442322033</v>
      </c>
      <c r="O1599" s="229">
        <f t="shared" si="294"/>
        <v>0</v>
      </c>
      <c r="P1599" s="229">
        <f t="shared" si="295"/>
        <v>-2.4862617442322033</v>
      </c>
      <c r="Q1599" s="230">
        <f t="shared" si="289"/>
        <v>0</v>
      </c>
      <c r="R1599" s="231">
        <f t="shared" si="290"/>
        <v>84.274767643639393</v>
      </c>
      <c r="S1599" s="3"/>
      <c r="T1599" s="3"/>
      <c r="U1599" s="3"/>
      <c r="V1599" s="3"/>
      <c r="W1599" s="233">
        <f t="shared" si="296"/>
        <v>40668</v>
      </c>
    </row>
    <row r="1600" spans="1:23" s="234" customFormat="1" x14ac:dyDescent="0.25">
      <c r="A1600" s="3"/>
      <c r="B1600" s="218">
        <f>+Datos!B1591</f>
        <v>2011</v>
      </c>
      <c r="C1600" s="219">
        <f>+Datos!C1591</f>
        <v>5</v>
      </c>
      <c r="D1600" s="220">
        <f>+Datos!D1591</f>
        <v>6</v>
      </c>
      <c r="E1600" s="221">
        <f>+Datos!E1591</f>
        <v>0</v>
      </c>
      <c r="F1600" s="222">
        <f>+Datos!F1591</f>
        <v>3.4043519300428109</v>
      </c>
      <c r="G1600" s="223">
        <f>+Datos!G1591</f>
        <v>1</v>
      </c>
      <c r="H1600" s="224">
        <f t="shared" si="291"/>
        <v>3.4043519300428109</v>
      </c>
      <c r="I1600" s="225">
        <f t="shared" si="292"/>
        <v>-3.4043519300428109</v>
      </c>
      <c r="J1600" s="226">
        <f t="shared" si="293"/>
        <v>49.676923884146689</v>
      </c>
      <c r="K1600" s="227">
        <f t="shared" si="288"/>
        <v>83.358742065964861</v>
      </c>
      <c r="L1600" s="226">
        <f t="shared" si="299"/>
        <v>-0.91602557767453163</v>
      </c>
      <c r="M1600" s="228">
        <f t="shared" si="297"/>
        <v>0.91602557767453163</v>
      </c>
      <c r="N1600" s="229">
        <f t="shared" si="298"/>
        <v>2.4883263523682793</v>
      </c>
      <c r="O1600" s="229">
        <f t="shared" si="294"/>
        <v>0</v>
      </c>
      <c r="P1600" s="229">
        <f t="shared" si="295"/>
        <v>-2.4883263523682793</v>
      </c>
      <c r="Q1600" s="230">
        <f t="shared" si="289"/>
        <v>0</v>
      </c>
      <c r="R1600" s="231">
        <f t="shared" si="290"/>
        <v>83.358742065964861</v>
      </c>
      <c r="S1600" s="3"/>
      <c r="T1600" s="3"/>
      <c r="U1600" s="3"/>
      <c r="V1600" s="3"/>
      <c r="W1600" s="233">
        <f t="shared" si="296"/>
        <v>40669</v>
      </c>
    </row>
    <row r="1601" spans="1:23" s="234" customFormat="1" x14ac:dyDescent="0.25">
      <c r="A1601" s="3"/>
      <c r="B1601" s="218">
        <f>+Datos!B1592</f>
        <v>2011</v>
      </c>
      <c r="C1601" s="219">
        <f>+Datos!C1592</f>
        <v>5</v>
      </c>
      <c r="D1601" s="220">
        <f>+Datos!D1592</f>
        <v>7</v>
      </c>
      <c r="E1601" s="221">
        <f>+Datos!E1592</f>
        <v>0</v>
      </c>
      <c r="F1601" s="222">
        <f>+Datos!F1592</f>
        <v>3.384240916949568</v>
      </c>
      <c r="G1601" s="223">
        <f>+Datos!G1592</f>
        <v>1</v>
      </c>
      <c r="H1601" s="224">
        <f t="shared" si="291"/>
        <v>3.384240916949568</v>
      </c>
      <c r="I1601" s="225">
        <f t="shared" si="292"/>
        <v>-3.384240916949568</v>
      </c>
      <c r="J1601" s="226">
        <f t="shared" si="293"/>
        <v>48.782748958772132</v>
      </c>
      <c r="K1601" s="227">
        <f t="shared" si="288"/>
        <v>82.464567140590304</v>
      </c>
      <c r="L1601" s="226">
        <f t="shared" si="299"/>
        <v>-0.89417492537455701</v>
      </c>
      <c r="M1601" s="228">
        <f t="shared" si="297"/>
        <v>0.89417492537455701</v>
      </c>
      <c r="N1601" s="229">
        <f t="shared" si="298"/>
        <v>2.490065991575011</v>
      </c>
      <c r="O1601" s="229">
        <f t="shared" si="294"/>
        <v>0</v>
      </c>
      <c r="P1601" s="229">
        <f t="shared" si="295"/>
        <v>-2.490065991575011</v>
      </c>
      <c r="Q1601" s="230">
        <f t="shared" si="289"/>
        <v>0</v>
      </c>
      <c r="R1601" s="231">
        <f t="shared" si="290"/>
        <v>82.464567140590304</v>
      </c>
      <c r="S1601" s="3"/>
      <c r="T1601" s="3"/>
      <c r="U1601" s="3"/>
      <c r="V1601" s="3"/>
      <c r="W1601" s="233">
        <f t="shared" si="296"/>
        <v>40670</v>
      </c>
    </row>
    <row r="1602" spans="1:23" s="234" customFormat="1" x14ac:dyDescent="0.25">
      <c r="A1602" s="3"/>
      <c r="B1602" s="218">
        <f>+Datos!B1593</f>
        <v>2011</v>
      </c>
      <c r="C1602" s="219">
        <f>+Datos!C1593</f>
        <v>5</v>
      </c>
      <c r="D1602" s="220">
        <f>+Datos!D1593</f>
        <v>8</v>
      </c>
      <c r="E1602" s="221">
        <f>+Datos!E1593</f>
        <v>0</v>
      </c>
      <c r="F1602" s="222">
        <f>+Datos!F1593</f>
        <v>3.3645186697687794</v>
      </c>
      <c r="G1602" s="223">
        <f>+Datos!G1593</f>
        <v>1</v>
      </c>
      <c r="H1602" s="224">
        <f t="shared" si="291"/>
        <v>3.3645186697687794</v>
      </c>
      <c r="I1602" s="225">
        <f t="shared" si="292"/>
        <v>-3.3645186697687794</v>
      </c>
      <c r="J1602" s="226">
        <f t="shared" si="293"/>
        <v>47.909740105213132</v>
      </c>
      <c r="K1602" s="227">
        <f t="shared" si="288"/>
        <v>81.591558287031319</v>
      </c>
      <c r="L1602" s="226">
        <f t="shared" si="299"/>
        <v>-0.87300885355898572</v>
      </c>
      <c r="M1602" s="228">
        <f t="shared" si="297"/>
        <v>0.87300885355898572</v>
      </c>
      <c r="N1602" s="229">
        <f t="shared" si="298"/>
        <v>2.4915098162097937</v>
      </c>
      <c r="O1602" s="229">
        <f t="shared" si="294"/>
        <v>0</v>
      </c>
      <c r="P1602" s="229">
        <f t="shared" si="295"/>
        <v>-2.4915098162097937</v>
      </c>
      <c r="Q1602" s="230">
        <f t="shared" si="289"/>
        <v>0</v>
      </c>
      <c r="R1602" s="231">
        <f t="shared" si="290"/>
        <v>81.591558287031319</v>
      </c>
      <c r="S1602" s="3"/>
      <c r="T1602" s="3"/>
      <c r="U1602" s="3"/>
      <c r="V1602" s="3"/>
      <c r="W1602" s="233">
        <f t="shared" si="296"/>
        <v>40671</v>
      </c>
    </row>
    <row r="1603" spans="1:23" s="234" customFormat="1" x14ac:dyDescent="0.25">
      <c r="A1603" s="3"/>
      <c r="B1603" s="218">
        <f>+Datos!B1594</f>
        <v>2011</v>
      </c>
      <c r="C1603" s="219">
        <f>+Datos!C1594</f>
        <v>5</v>
      </c>
      <c r="D1603" s="220">
        <f>+Datos!D1594</f>
        <v>9</v>
      </c>
      <c r="E1603" s="221">
        <f>+Datos!E1594</f>
        <v>0</v>
      </c>
      <c r="F1603" s="222">
        <f>+Datos!F1594</f>
        <v>3.3451901969439466</v>
      </c>
      <c r="G1603" s="223">
        <f>+Datos!G1594</f>
        <v>1</v>
      </c>
      <c r="H1603" s="224">
        <f t="shared" si="291"/>
        <v>3.3451901969439466</v>
      </c>
      <c r="I1603" s="225">
        <f t="shared" si="292"/>
        <v>-3.3451901969439466</v>
      </c>
      <c r="J1603" s="226">
        <f t="shared" si="293"/>
        <v>47.057235909020051</v>
      </c>
      <c r="K1603" s="227">
        <f t="shared" si="288"/>
        <v>80.739054090838238</v>
      </c>
      <c r="L1603" s="226">
        <f t="shared" si="299"/>
        <v>-0.85250419619308104</v>
      </c>
      <c r="M1603" s="228">
        <f t="shared" si="297"/>
        <v>0.85250419619308104</v>
      </c>
      <c r="N1603" s="229">
        <f t="shared" si="298"/>
        <v>2.4926860007508655</v>
      </c>
      <c r="O1603" s="229">
        <f t="shared" si="294"/>
        <v>0</v>
      </c>
      <c r="P1603" s="229">
        <f t="shared" si="295"/>
        <v>-2.4926860007508655</v>
      </c>
      <c r="Q1603" s="230">
        <f t="shared" si="289"/>
        <v>0</v>
      </c>
      <c r="R1603" s="231">
        <f t="shared" si="290"/>
        <v>80.739054090838238</v>
      </c>
      <c r="S1603" s="3"/>
      <c r="T1603" s="3"/>
      <c r="U1603" s="3"/>
      <c r="V1603" s="3"/>
      <c r="W1603" s="233">
        <f t="shared" si="296"/>
        <v>40672</v>
      </c>
    </row>
    <row r="1604" spans="1:23" s="234" customFormat="1" x14ac:dyDescent="0.25">
      <c r="A1604" s="3"/>
      <c r="B1604" s="218">
        <f>+Datos!B1595</f>
        <v>2011</v>
      </c>
      <c r="C1604" s="219">
        <f>+Datos!C1595</f>
        <v>5</v>
      </c>
      <c r="D1604" s="220">
        <f>+Datos!D1595</f>
        <v>10</v>
      </c>
      <c r="E1604" s="221">
        <f>+Datos!E1595</f>
        <v>0</v>
      </c>
      <c r="F1604" s="222">
        <f>+Datos!F1595</f>
        <v>3.3262603893089349</v>
      </c>
      <c r="G1604" s="223">
        <f>+Datos!G1595</f>
        <v>1</v>
      </c>
      <c r="H1604" s="224">
        <f t="shared" si="291"/>
        <v>3.3262603893089349</v>
      </c>
      <c r="I1604" s="225">
        <f t="shared" si="292"/>
        <v>-3.3262603893089349</v>
      </c>
      <c r="J1604" s="226">
        <f t="shared" si="293"/>
        <v>46.224597292738387</v>
      </c>
      <c r="K1604" s="227">
        <f t="shared" si="288"/>
        <v>79.906415474556567</v>
      </c>
      <c r="L1604" s="226">
        <f t="shared" si="299"/>
        <v>-0.83263861628167035</v>
      </c>
      <c r="M1604" s="228">
        <f t="shared" si="297"/>
        <v>0.83263861628167035</v>
      </c>
      <c r="N1604" s="229">
        <f t="shared" si="298"/>
        <v>2.4936217730272645</v>
      </c>
      <c r="O1604" s="229">
        <f t="shared" si="294"/>
        <v>0</v>
      </c>
      <c r="P1604" s="229">
        <f t="shared" si="295"/>
        <v>-2.4936217730272645</v>
      </c>
      <c r="Q1604" s="230">
        <f t="shared" si="289"/>
        <v>0</v>
      </c>
      <c r="R1604" s="231">
        <f t="shared" si="290"/>
        <v>79.906415474556567</v>
      </c>
      <c r="S1604" s="3"/>
      <c r="T1604" s="3"/>
      <c r="U1604" s="3"/>
      <c r="V1604" s="3"/>
      <c r="W1604" s="233">
        <f t="shared" si="296"/>
        <v>40673</v>
      </c>
    </row>
    <row r="1605" spans="1:23" s="234" customFormat="1" x14ac:dyDescent="0.25">
      <c r="A1605" s="3"/>
      <c r="B1605" s="218">
        <f>+Datos!B1596</f>
        <v>2011</v>
      </c>
      <c r="C1605" s="219">
        <f>+Datos!C1596</f>
        <v>5</v>
      </c>
      <c r="D1605" s="220">
        <f>+Datos!D1596</f>
        <v>11</v>
      </c>
      <c r="E1605" s="221">
        <f>+Datos!E1596</f>
        <v>0</v>
      </c>
      <c r="F1605" s="222">
        <f>+Datos!F1596</f>
        <v>3.3077340200879792</v>
      </c>
      <c r="G1605" s="223">
        <f>+Datos!G1596</f>
        <v>1</v>
      </c>
      <c r="H1605" s="224">
        <f t="shared" si="291"/>
        <v>3.3077340200879792</v>
      </c>
      <c r="I1605" s="225">
        <f t="shared" si="292"/>
        <v>-3.3077340200879792</v>
      </c>
      <c r="J1605" s="226">
        <f t="shared" si="293"/>
        <v>45.41120671881685</v>
      </c>
      <c r="K1605" s="227">
        <f t="shared" si="288"/>
        <v>79.093024900635029</v>
      </c>
      <c r="L1605" s="226">
        <f t="shared" si="299"/>
        <v>-0.81339057392153791</v>
      </c>
      <c r="M1605" s="228">
        <f t="shared" si="297"/>
        <v>0.81339057392153791</v>
      </c>
      <c r="N1605" s="229">
        <f t="shared" si="298"/>
        <v>2.4943434461664413</v>
      </c>
      <c r="O1605" s="229">
        <f t="shared" si="294"/>
        <v>0</v>
      </c>
      <c r="P1605" s="229">
        <f t="shared" si="295"/>
        <v>-2.4943434461664413</v>
      </c>
      <c r="Q1605" s="230">
        <f t="shared" si="289"/>
        <v>0</v>
      </c>
      <c r="R1605" s="231">
        <f t="shared" si="290"/>
        <v>79.093024900635029</v>
      </c>
      <c r="S1605" s="3"/>
      <c r="T1605" s="3"/>
      <c r="U1605" s="3"/>
      <c r="V1605" s="3"/>
      <c r="W1605" s="233">
        <f t="shared" si="296"/>
        <v>40674</v>
      </c>
    </row>
    <row r="1606" spans="1:23" s="234" customFormat="1" x14ac:dyDescent="0.25">
      <c r="A1606" s="3"/>
      <c r="B1606" s="218">
        <f>+Datos!B1597</f>
        <v>2011</v>
      </c>
      <c r="C1606" s="219">
        <f>+Datos!C1597</f>
        <v>5</v>
      </c>
      <c r="D1606" s="220">
        <f>+Datos!D1597</f>
        <v>12</v>
      </c>
      <c r="E1606" s="221">
        <f>+Datos!E1597</f>
        <v>0</v>
      </c>
      <c r="F1606" s="222">
        <f>+Datos!F1597</f>
        <v>3.2896157448956815</v>
      </c>
      <c r="G1606" s="223">
        <f>+Datos!G1597</f>
        <v>1</v>
      </c>
      <c r="H1606" s="224">
        <f t="shared" si="291"/>
        <v>3.2896157448956815</v>
      </c>
      <c r="I1606" s="225">
        <f t="shared" si="292"/>
        <v>-3.2896157448956815</v>
      </c>
      <c r="J1606" s="226">
        <f t="shared" si="293"/>
        <v>44.616467423228244</v>
      </c>
      <c r="K1606" s="227">
        <f t="shared" si="288"/>
        <v>78.298285605046431</v>
      </c>
      <c r="L1606" s="226">
        <f t="shared" si="299"/>
        <v>-0.79473929558859879</v>
      </c>
      <c r="M1606" s="228">
        <f t="shared" si="297"/>
        <v>0.79473929558859879</v>
      </c>
      <c r="N1606" s="229">
        <f t="shared" si="298"/>
        <v>2.4948764493070827</v>
      </c>
      <c r="O1606" s="229">
        <f t="shared" si="294"/>
        <v>0</v>
      </c>
      <c r="P1606" s="229">
        <f t="shared" si="295"/>
        <v>-2.4948764493070827</v>
      </c>
      <c r="Q1606" s="230">
        <f t="shared" si="289"/>
        <v>0</v>
      </c>
      <c r="R1606" s="231">
        <f t="shared" si="290"/>
        <v>78.298285605046431</v>
      </c>
      <c r="S1606" s="3"/>
      <c r="T1606" s="3"/>
      <c r="U1606" s="3"/>
      <c r="V1606" s="3"/>
      <c r="W1606" s="233">
        <f t="shared" si="296"/>
        <v>40675</v>
      </c>
    </row>
    <row r="1607" spans="1:23" s="234" customFormat="1" x14ac:dyDescent="0.25">
      <c r="A1607" s="3"/>
      <c r="B1607" s="218">
        <f>+Datos!B1598</f>
        <v>2011</v>
      </c>
      <c r="C1607" s="219">
        <f>+Datos!C1598</f>
        <v>5</v>
      </c>
      <c r="D1607" s="220">
        <f>+Datos!D1598</f>
        <v>13</v>
      </c>
      <c r="E1607" s="221">
        <f>+Datos!E1598</f>
        <v>0</v>
      </c>
      <c r="F1607" s="222">
        <f>+Datos!F1598</f>
        <v>3.2719101017370131</v>
      </c>
      <c r="G1607" s="223">
        <f>+Datos!G1598</f>
        <v>1</v>
      </c>
      <c r="H1607" s="224">
        <f t="shared" si="291"/>
        <v>3.2719101017370131</v>
      </c>
      <c r="I1607" s="225">
        <f t="shared" si="292"/>
        <v>-3.2719101017370131</v>
      </c>
      <c r="J1607" s="226">
        <f t="shared" si="293"/>
        <v>43.839802678614006</v>
      </c>
      <c r="K1607" s="227">
        <f t="shared" si="288"/>
        <v>77.521620860432193</v>
      </c>
      <c r="L1607" s="226">
        <f t="shared" si="299"/>
        <v>-0.77666474461423718</v>
      </c>
      <c r="M1607" s="228">
        <f t="shared" si="297"/>
        <v>0.77666474461423718</v>
      </c>
      <c r="N1607" s="229">
        <f t="shared" si="298"/>
        <v>2.495245357122776</v>
      </c>
      <c r="O1607" s="229">
        <f t="shared" si="294"/>
        <v>0</v>
      </c>
      <c r="P1607" s="229">
        <f t="shared" si="295"/>
        <v>-2.495245357122776</v>
      </c>
      <c r="Q1607" s="230">
        <f t="shared" si="289"/>
        <v>0</v>
      </c>
      <c r="R1607" s="231">
        <f t="shared" si="290"/>
        <v>77.521620860432193</v>
      </c>
      <c r="S1607" s="3"/>
      <c r="T1607" s="3"/>
      <c r="U1607" s="3"/>
      <c r="V1607" s="3"/>
      <c r="W1607" s="233">
        <f t="shared" si="296"/>
        <v>40676</v>
      </c>
    </row>
    <row r="1608" spans="1:23" s="234" customFormat="1" x14ac:dyDescent="0.25">
      <c r="A1608" s="3"/>
      <c r="B1608" s="218">
        <f>+Datos!B1599</f>
        <v>2011</v>
      </c>
      <c r="C1608" s="219">
        <f>+Datos!C1599</f>
        <v>5</v>
      </c>
      <c r="D1608" s="220">
        <f>+Datos!D1599</f>
        <v>14</v>
      </c>
      <c r="E1608" s="221">
        <f>+Datos!E1599</f>
        <v>0</v>
      </c>
      <c r="F1608" s="222">
        <f>+Datos!F1599</f>
        <v>3.2546215110073105</v>
      </c>
      <c r="G1608" s="223">
        <f>+Datos!G1599</f>
        <v>1</v>
      </c>
      <c r="H1608" s="224">
        <f t="shared" si="291"/>
        <v>3.2546215110073105</v>
      </c>
      <c r="I1608" s="225">
        <f t="shared" si="292"/>
        <v>-3.2546215110073105</v>
      </c>
      <c r="J1608" s="226">
        <f t="shared" si="293"/>
        <v>43.080655085807159</v>
      </c>
      <c r="K1608" s="227">
        <f t="shared" si="288"/>
        <v>76.762473267625339</v>
      </c>
      <c r="L1608" s="226">
        <f t="shared" si="299"/>
        <v>-0.75914759280685473</v>
      </c>
      <c r="M1608" s="228">
        <f t="shared" si="297"/>
        <v>0.75914759280685473</v>
      </c>
      <c r="N1608" s="229">
        <f t="shared" si="298"/>
        <v>2.4954739182004557</v>
      </c>
      <c r="O1608" s="229">
        <f t="shared" si="294"/>
        <v>0</v>
      </c>
      <c r="P1608" s="229">
        <f t="shared" si="295"/>
        <v>-2.4954739182004557</v>
      </c>
      <c r="Q1608" s="230">
        <f t="shared" si="289"/>
        <v>0</v>
      </c>
      <c r="R1608" s="231">
        <f t="shared" si="290"/>
        <v>76.762473267625339</v>
      </c>
      <c r="S1608" s="3"/>
      <c r="T1608" s="3"/>
      <c r="U1608" s="3"/>
      <c r="V1608" s="3"/>
      <c r="W1608" s="233">
        <f t="shared" si="296"/>
        <v>40677</v>
      </c>
    </row>
    <row r="1609" spans="1:23" s="234" customFormat="1" x14ac:dyDescent="0.25">
      <c r="A1609" s="3"/>
      <c r="B1609" s="218">
        <f>+Datos!B1600</f>
        <v>2011</v>
      </c>
      <c r="C1609" s="219">
        <f>+Datos!C1600</f>
        <v>5</v>
      </c>
      <c r="D1609" s="220">
        <f>+Datos!D1600</f>
        <v>15</v>
      </c>
      <c r="E1609" s="221">
        <f>+Datos!E1600</f>
        <v>0</v>
      </c>
      <c r="F1609" s="222">
        <f>+Datos!F1600</f>
        <v>3.2377542754922803</v>
      </c>
      <c r="G1609" s="223">
        <f>+Datos!G1600</f>
        <v>1</v>
      </c>
      <c r="H1609" s="224">
        <f t="shared" si="291"/>
        <v>3.2377542754922803</v>
      </c>
      <c r="I1609" s="225">
        <f t="shared" si="292"/>
        <v>-3.2377542754922803</v>
      </c>
      <c r="J1609" s="226">
        <f t="shared" si="293"/>
        <v>42.338485892631219</v>
      </c>
      <c r="K1609" s="227">
        <f t="shared" si="288"/>
        <v>76.020304074449399</v>
      </c>
      <c r="L1609" s="226">
        <f t="shared" si="299"/>
        <v>-0.74216919317593977</v>
      </c>
      <c r="M1609" s="228">
        <f t="shared" si="297"/>
        <v>0.74216919317593977</v>
      </c>
      <c r="N1609" s="229">
        <f t="shared" si="298"/>
        <v>2.4955850823163406</v>
      </c>
      <c r="O1609" s="229">
        <f t="shared" si="294"/>
        <v>0</v>
      </c>
      <c r="P1609" s="229">
        <f t="shared" si="295"/>
        <v>-2.4955850823163406</v>
      </c>
      <c r="Q1609" s="230">
        <f t="shared" si="289"/>
        <v>0</v>
      </c>
      <c r="R1609" s="231">
        <f t="shared" si="290"/>
        <v>76.020304074449399</v>
      </c>
      <c r="S1609" s="3"/>
      <c r="T1609" s="3"/>
      <c r="U1609" s="3"/>
      <c r="V1609" s="3"/>
      <c r="W1609" s="233">
        <f t="shared" si="296"/>
        <v>40678</v>
      </c>
    </row>
    <row r="1610" spans="1:23" s="234" customFormat="1" x14ac:dyDescent="0.25">
      <c r="A1610" s="3"/>
      <c r="B1610" s="218">
        <f>+Datos!B1601</f>
        <v>2011</v>
      </c>
      <c r="C1610" s="219">
        <f>+Datos!C1601</f>
        <v>5</v>
      </c>
      <c r="D1610" s="220">
        <f>+Datos!D1601</f>
        <v>16</v>
      </c>
      <c r="E1610" s="221">
        <f>+Datos!E1601</f>
        <v>0</v>
      </c>
      <c r="F1610" s="222">
        <f>+Datos!F1601</f>
        <v>3.2213125803679956</v>
      </c>
      <c r="G1610" s="223">
        <f>+Datos!G1601</f>
        <v>1</v>
      </c>
      <c r="H1610" s="224">
        <f t="shared" si="291"/>
        <v>3.2213125803679956</v>
      </c>
      <c r="I1610" s="225">
        <f t="shared" si="292"/>
        <v>-3.2213125803679956</v>
      </c>
      <c r="J1610" s="226">
        <f t="shared" si="293"/>
        <v>41.612774338913596</v>
      </c>
      <c r="K1610" s="227">
        <f t="shared" si="288"/>
        <v>75.294592520731783</v>
      </c>
      <c r="L1610" s="226">
        <f t="shared" si="299"/>
        <v>-0.7257115537176162</v>
      </c>
      <c r="M1610" s="228">
        <f t="shared" si="297"/>
        <v>0.7257115537176162</v>
      </c>
      <c r="N1610" s="229">
        <f t="shared" si="298"/>
        <v>2.4956010266503794</v>
      </c>
      <c r="O1610" s="229">
        <f t="shared" si="294"/>
        <v>0</v>
      </c>
      <c r="P1610" s="229">
        <f t="shared" si="295"/>
        <v>-2.4956010266503794</v>
      </c>
      <c r="Q1610" s="230">
        <f t="shared" si="289"/>
        <v>0</v>
      </c>
      <c r="R1610" s="231">
        <f t="shared" si="290"/>
        <v>75.294592520731783</v>
      </c>
      <c r="S1610" s="3"/>
      <c r="T1610" s="3"/>
      <c r="U1610" s="3"/>
      <c r="V1610" s="3"/>
      <c r="W1610" s="233">
        <f t="shared" si="296"/>
        <v>40679</v>
      </c>
    </row>
    <row r="1611" spans="1:23" s="234" customFormat="1" x14ac:dyDescent="0.25">
      <c r="A1611" s="3"/>
      <c r="B1611" s="218">
        <f>+Datos!B1602</f>
        <v>2011</v>
      </c>
      <c r="C1611" s="219">
        <f>+Datos!C1602</f>
        <v>5</v>
      </c>
      <c r="D1611" s="220">
        <f>+Datos!D1602</f>
        <v>17</v>
      </c>
      <c r="E1611" s="221">
        <f>+Datos!E1602</f>
        <v>0</v>
      </c>
      <c r="F1611" s="222">
        <f>+Datos!F1602</f>
        <v>3.2053004932008986</v>
      </c>
      <c r="G1611" s="223">
        <f>+Datos!G1602</f>
        <v>1</v>
      </c>
      <c r="H1611" s="224">
        <f t="shared" si="291"/>
        <v>3.2053004932008986</v>
      </c>
      <c r="I1611" s="225">
        <f t="shared" si="292"/>
        <v>-3.2053004932008986</v>
      </c>
      <c r="J1611" s="226">
        <f t="shared" si="293"/>
        <v>40.903017026691685</v>
      </c>
      <c r="K1611" s="227">
        <f t="shared" si="288"/>
        <v>74.584835208509872</v>
      </c>
      <c r="L1611" s="226">
        <f t="shared" si="299"/>
        <v>-0.7097573122219103</v>
      </c>
      <c r="M1611" s="228">
        <f t="shared" si="297"/>
        <v>0.7097573122219103</v>
      </c>
      <c r="N1611" s="229">
        <f t="shared" si="298"/>
        <v>2.4955431809789883</v>
      </c>
      <c r="O1611" s="229">
        <f t="shared" si="294"/>
        <v>0</v>
      </c>
      <c r="P1611" s="229">
        <f t="shared" si="295"/>
        <v>-2.4955431809789883</v>
      </c>
      <c r="Q1611" s="230">
        <f t="shared" si="289"/>
        <v>0</v>
      </c>
      <c r="R1611" s="231">
        <f t="shared" si="290"/>
        <v>74.584835208509872</v>
      </c>
      <c r="S1611" s="3"/>
      <c r="T1611" s="3"/>
      <c r="U1611" s="3"/>
      <c r="V1611" s="3"/>
      <c r="W1611" s="233">
        <f t="shared" si="296"/>
        <v>40680</v>
      </c>
    </row>
    <row r="1612" spans="1:23" s="234" customFormat="1" x14ac:dyDescent="0.25">
      <c r="A1612" s="3"/>
      <c r="B1612" s="218">
        <f>+Datos!B1603</f>
        <v>2011</v>
      </c>
      <c r="C1612" s="219">
        <f>+Datos!C1603</f>
        <v>5</v>
      </c>
      <c r="D1612" s="220">
        <f>+Datos!D1603</f>
        <v>18</v>
      </c>
      <c r="E1612" s="221">
        <f>+Datos!E1603</f>
        <v>0</v>
      </c>
      <c r="F1612" s="222">
        <f>+Datos!F1603</f>
        <v>3.1897219639477972</v>
      </c>
      <c r="G1612" s="223">
        <f>+Datos!G1603</f>
        <v>1</v>
      </c>
      <c r="H1612" s="224">
        <f t="shared" si="291"/>
        <v>3.1897219639477972</v>
      </c>
      <c r="I1612" s="225">
        <f t="shared" si="292"/>
        <v>-3.1897219639477972</v>
      </c>
      <c r="J1612" s="226">
        <f t="shared" si="293"/>
        <v>40.208727314628085</v>
      </c>
      <c r="K1612" s="227">
        <f t="shared" si="288"/>
        <v>73.890545496446265</v>
      </c>
      <c r="L1612" s="226">
        <f t="shared" si="299"/>
        <v>-0.69428971206360757</v>
      </c>
      <c r="M1612" s="228">
        <f t="shared" si="297"/>
        <v>0.69428971206360757</v>
      </c>
      <c r="N1612" s="229">
        <f t="shared" si="298"/>
        <v>2.4954322518841896</v>
      </c>
      <c r="O1612" s="229">
        <f t="shared" si="294"/>
        <v>0</v>
      </c>
      <c r="P1612" s="229">
        <f t="shared" si="295"/>
        <v>-2.4954322518841896</v>
      </c>
      <c r="Q1612" s="230">
        <f t="shared" si="289"/>
        <v>0</v>
      </c>
      <c r="R1612" s="231">
        <f t="shared" si="290"/>
        <v>73.890545496446265</v>
      </c>
      <c r="S1612" s="3"/>
      <c r="T1612" s="3"/>
      <c r="U1612" s="3"/>
      <c r="V1612" s="3"/>
      <c r="W1612" s="233">
        <f t="shared" si="296"/>
        <v>40681</v>
      </c>
    </row>
    <row r="1613" spans="1:23" s="234" customFormat="1" x14ac:dyDescent="0.25">
      <c r="A1613" s="3"/>
      <c r="B1613" s="218">
        <f>+Datos!B1604</f>
        <v>2011</v>
      </c>
      <c r="C1613" s="219">
        <f>+Datos!C1604</f>
        <v>5</v>
      </c>
      <c r="D1613" s="220">
        <f>+Datos!D1604</f>
        <v>19</v>
      </c>
      <c r="E1613" s="221">
        <f>+Datos!E1604</f>
        <v>0</v>
      </c>
      <c r="F1613" s="222">
        <f>+Datos!F1604</f>
        <v>3.1745808249558705</v>
      </c>
      <c r="G1613" s="223">
        <f>+Datos!G1604</f>
        <v>1</v>
      </c>
      <c r="H1613" s="224">
        <f t="shared" si="291"/>
        <v>3.1745808249558705</v>
      </c>
      <c r="I1613" s="225">
        <f t="shared" si="292"/>
        <v>-3.1745808249558705</v>
      </c>
      <c r="J1613" s="226">
        <f t="shared" si="293"/>
        <v>39.529434735688234</v>
      </c>
      <c r="K1613" s="227">
        <f t="shared" si="288"/>
        <v>73.211252917506414</v>
      </c>
      <c r="L1613" s="226">
        <f t="shared" si="299"/>
        <v>-0.67929257893985096</v>
      </c>
      <c r="M1613" s="228">
        <f t="shared" si="297"/>
        <v>0.67929257893985096</v>
      </c>
      <c r="N1613" s="229">
        <f t="shared" si="298"/>
        <v>2.4952882460160195</v>
      </c>
      <c r="O1613" s="229">
        <f t="shared" si="294"/>
        <v>0</v>
      </c>
      <c r="P1613" s="229">
        <f t="shared" si="295"/>
        <v>-2.4952882460160195</v>
      </c>
      <c r="Q1613" s="230">
        <f t="shared" si="289"/>
        <v>0</v>
      </c>
      <c r="R1613" s="231">
        <f t="shared" si="290"/>
        <v>73.211252917506414</v>
      </c>
      <c r="S1613" s="3"/>
      <c r="T1613" s="3"/>
      <c r="U1613" s="3"/>
      <c r="V1613" s="3"/>
      <c r="W1613" s="233">
        <f t="shared" si="296"/>
        <v>40682</v>
      </c>
    </row>
    <row r="1614" spans="1:23" s="234" customFormat="1" x14ac:dyDescent="0.25">
      <c r="A1614" s="3"/>
      <c r="B1614" s="218">
        <f>+Datos!B1605</f>
        <v>2011</v>
      </c>
      <c r="C1614" s="219">
        <f>+Datos!C1605</f>
        <v>5</v>
      </c>
      <c r="D1614" s="220">
        <f>+Datos!D1605</f>
        <v>20</v>
      </c>
      <c r="E1614" s="221">
        <f>+Datos!E1605</f>
        <v>0</v>
      </c>
      <c r="F1614" s="222">
        <f>+Datos!F1605</f>
        <v>3.1598807909626627</v>
      </c>
      <c r="G1614" s="223">
        <f>+Datos!G1605</f>
        <v>1</v>
      </c>
      <c r="H1614" s="224">
        <f t="shared" si="291"/>
        <v>3.1598807909626627</v>
      </c>
      <c r="I1614" s="225">
        <f t="shared" si="292"/>
        <v>-3.1598807909626627</v>
      </c>
      <c r="J1614" s="226">
        <f t="shared" si="293"/>
        <v>38.864684437169316</v>
      </c>
      <c r="K1614" s="227">
        <f t="shared" ref="K1614:K1677" si="300">+J1614+$U$21</f>
        <v>72.546502618987489</v>
      </c>
      <c r="L1614" s="226">
        <f t="shared" si="299"/>
        <v>-0.66475029851892486</v>
      </c>
      <c r="M1614" s="228">
        <f t="shared" si="297"/>
        <v>0.66475029851892486</v>
      </c>
      <c r="N1614" s="229">
        <f t="shared" si="298"/>
        <v>2.4951304924437379</v>
      </c>
      <c r="O1614" s="229">
        <f t="shared" si="294"/>
        <v>0</v>
      </c>
      <c r="P1614" s="229">
        <f t="shared" si="295"/>
        <v>-2.4951304924437379</v>
      </c>
      <c r="Q1614" s="230">
        <f t="shared" ref="Q1614:Q1677" si="301">IF(K1614-$U$15&gt;0,K1614-$U$15,0)</f>
        <v>0</v>
      </c>
      <c r="R1614" s="231">
        <f t="shared" ref="R1614:R1677" si="302">+O1614+K1614</f>
        <v>72.546502618987489</v>
      </c>
      <c r="S1614" s="3"/>
      <c r="T1614" s="3"/>
      <c r="U1614" s="3"/>
      <c r="V1614" s="3"/>
      <c r="W1614" s="233">
        <f t="shared" si="296"/>
        <v>40683</v>
      </c>
    </row>
    <row r="1615" spans="1:23" s="234" customFormat="1" x14ac:dyDescent="0.25">
      <c r="A1615" s="3"/>
      <c r="B1615" s="218">
        <f>+Datos!B1606</f>
        <v>2011</v>
      </c>
      <c r="C1615" s="219">
        <f>+Datos!C1606</f>
        <v>5</v>
      </c>
      <c r="D1615" s="220">
        <f>+Datos!D1606</f>
        <v>21</v>
      </c>
      <c r="E1615" s="221">
        <f>+Datos!E1606</f>
        <v>0</v>
      </c>
      <c r="F1615" s="222">
        <f>+Datos!F1606</f>
        <v>3.1456254590960864</v>
      </c>
      <c r="G1615" s="223">
        <f>+Datos!G1606</f>
        <v>1</v>
      </c>
      <c r="H1615" s="224">
        <f t="shared" ref="H1615:H1678" si="303">+F1615*G1615</f>
        <v>3.1456254590960864</v>
      </c>
      <c r="I1615" s="225">
        <f t="shared" ref="I1615:I1678" si="304">+E1615-H1615</f>
        <v>-3.1456254590960864</v>
      </c>
      <c r="J1615" s="226">
        <f t="shared" ref="J1615:J1678" si="305">IF(I1615&lt;0,J1614*EXP(I1615/$U$20),IF((I1615+J1614)&gt;$U$20,+$U$20,I1615+J1614))</f>
        <v>38.214036642203475</v>
      </c>
      <c r="K1615" s="227">
        <f t="shared" si="300"/>
        <v>71.895854824021654</v>
      </c>
      <c r="L1615" s="226">
        <f t="shared" si="299"/>
        <v>-0.65064779496583469</v>
      </c>
      <c r="M1615" s="228">
        <f t="shared" si="297"/>
        <v>0.65064779496583469</v>
      </c>
      <c r="N1615" s="229">
        <f t="shared" si="298"/>
        <v>2.4949776641302517</v>
      </c>
      <c r="O1615" s="229">
        <f t="shared" ref="O1615:O1678" si="306">IF(K1614+I1615-$U$14&gt;0,K1614+I1615-$U$14,0)</f>
        <v>0</v>
      </c>
      <c r="P1615" s="229">
        <f t="shared" ref="P1615:P1678" si="307">+IF(N1615&gt;0,(-1)*N1615,O1615)</f>
        <v>-2.4949776641302517</v>
      </c>
      <c r="Q1615" s="230">
        <f t="shared" si="301"/>
        <v>0</v>
      </c>
      <c r="R1615" s="231">
        <f t="shared" si="302"/>
        <v>71.895854824021654</v>
      </c>
      <c r="S1615" s="3"/>
      <c r="T1615" s="3"/>
      <c r="U1615" s="3"/>
      <c r="V1615" s="3"/>
      <c r="W1615" s="233">
        <f t="shared" ref="W1615:W1678" si="308">+DATE(B1615,C1615,D1615)</f>
        <v>40684</v>
      </c>
    </row>
    <row r="1616" spans="1:23" s="234" customFormat="1" x14ac:dyDescent="0.25">
      <c r="A1616" s="3"/>
      <c r="B1616" s="218">
        <f>+Datos!B1607</f>
        <v>2011</v>
      </c>
      <c r="C1616" s="219">
        <f>+Datos!C1607</f>
        <v>5</v>
      </c>
      <c r="D1616" s="220">
        <f>+Datos!D1607</f>
        <v>22</v>
      </c>
      <c r="E1616" s="221">
        <f>+Datos!E1607</f>
        <v>0</v>
      </c>
      <c r="F1616" s="222">
        <f>+Datos!F1607</f>
        <v>3.1318183088744234</v>
      </c>
      <c r="G1616" s="223">
        <f>+Datos!G1607</f>
        <v>1</v>
      </c>
      <c r="H1616" s="224">
        <f t="shared" si="303"/>
        <v>3.1318183088744234</v>
      </c>
      <c r="I1616" s="225">
        <f t="shared" si="304"/>
        <v>-3.1318183088744234</v>
      </c>
      <c r="J1616" s="226">
        <f t="shared" si="305"/>
        <v>37.577066131891343</v>
      </c>
      <c r="K1616" s="227">
        <f t="shared" si="300"/>
        <v>71.25888431370953</v>
      </c>
      <c r="L1616" s="226">
        <f t="shared" si="299"/>
        <v>-0.63697051031212482</v>
      </c>
      <c r="M1616" s="228">
        <f t="shared" ref="M1616:M1679" si="309">IF(I1616&gt;=0,+H1616,+E1616+ABS(L1616))</f>
        <v>0.63697051031212482</v>
      </c>
      <c r="N1616" s="229">
        <f t="shared" ref="N1616:N1679" si="310">+H1616-M1616</f>
        <v>2.4948477985622985</v>
      </c>
      <c r="O1616" s="229">
        <f t="shared" si="306"/>
        <v>0</v>
      </c>
      <c r="P1616" s="229">
        <f t="shared" si="307"/>
        <v>-2.4948477985622985</v>
      </c>
      <c r="Q1616" s="230">
        <f t="shared" si="301"/>
        <v>0</v>
      </c>
      <c r="R1616" s="231">
        <f t="shared" si="302"/>
        <v>71.25888431370953</v>
      </c>
      <c r="S1616" s="3"/>
      <c r="T1616" s="3"/>
      <c r="U1616" s="3"/>
      <c r="V1616" s="3"/>
      <c r="W1616" s="233">
        <f t="shared" si="308"/>
        <v>40685</v>
      </c>
    </row>
    <row r="1617" spans="1:23" s="234" customFormat="1" x14ac:dyDescent="0.25">
      <c r="A1617" s="3"/>
      <c r="B1617" s="218">
        <f>+Datos!B1608</f>
        <v>2011</v>
      </c>
      <c r="C1617" s="219">
        <f>+Datos!C1608</f>
        <v>5</v>
      </c>
      <c r="D1617" s="220">
        <f>+Datos!D1608</f>
        <v>23</v>
      </c>
      <c r="E1617" s="221">
        <f>+Datos!E1608</f>
        <v>0</v>
      </c>
      <c r="F1617" s="222">
        <f>+Datos!F1608</f>
        <v>3.1184627022063207</v>
      </c>
      <c r="G1617" s="223">
        <f>+Datos!G1608</f>
        <v>1</v>
      </c>
      <c r="H1617" s="224">
        <f t="shared" si="303"/>
        <v>3.1184627022063207</v>
      </c>
      <c r="I1617" s="225">
        <f t="shared" si="304"/>
        <v>-3.1184627022063207</v>
      </c>
      <c r="J1617" s="226">
        <f t="shared" si="305"/>
        <v>36.953361747253773</v>
      </c>
      <c r="K1617" s="227">
        <f t="shared" si="300"/>
        <v>70.635179929071953</v>
      </c>
      <c r="L1617" s="226">
        <f t="shared" ref="L1617:L1680" si="311">+K1617-K1616</f>
        <v>-0.62370438463757694</v>
      </c>
      <c r="M1617" s="228">
        <f t="shared" si="309"/>
        <v>0.62370438463757694</v>
      </c>
      <c r="N1617" s="229">
        <f t="shared" si="310"/>
        <v>2.4947583175687438</v>
      </c>
      <c r="O1617" s="229">
        <f t="shared" si="306"/>
        <v>0</v>
      </c>
      <c r="P1617" s="229">
        <f t="shared" si="307"/>
        <v>-2.4947583175687438</v>
      </c>
      <c r="Q1617" s="230">
        <f t="shared" si="301"/>
        <v>0</v>
      </c>
      <c r="R1617" s="231">
        <f t="shared" si="302"/>
        <v>70.635179929071953</v>
      </c>
      <c r="S1617" s="3"/>
      <c r="T1617" s="3"/>
      <c r="U1617" s="3"/>
      <c r="V1617" s="3"/>
      <c r="W1617" s="233">
        <f t="shared" si="308"/>
        <v>40686</v>
      </c>
    </row>
    <row r="1618" spans="1:23" s="234" customFormat="1" x14ac:dyDescent="0.25">
      <c r="A1618" s="3"/>
      <c r="B1618" s="218">
        <f>+Datos!B1609</f>
        <v>2011</v>
      </c>
      <c r="C1618" s="219">
        <f>+Datos!C1609</f>
        <v>5</v>
      </c>
      <c r="D1618" s="220">
        <f>+Datos!D1609</f>
        <v>24</v>
      </c>
      <c r="E1618" s="221">
        <f>+Datos!E1609</f>
        <v>2.9699997900000001</v>
      </c>
      <c r="F1618" s="222">
        <f>+Datos!F1609</f>
        <v>3.105561883390795</v>
      </c>
      <c r="G1618" s="223">
        <f>+Datos!G1609</f>
        <v>1</v>
      </c>
      <c r="H1618" s="224">
        <f t="shared" si="303"/>
        <v>3.105561883390795</v>
      </c>
      <c r="I1618" s="225">
        <f t="shared" si="304"/>
        <v>-0.13556209339079484</v>
      </c>
      <c r="J1618" s="226">
        <f t="shared" si="305"/>
        <v>36.926484858144882</v>
      </c>
      <c r="K1618" s="227">
        <f t="shared" si="300"/>
        <v>70.608303039963062</v>
      </c>
      <c r="L1618" s="226">
        <f t="shared" si="311"/>
        <v>-2.6876889108891078E-2</v>
      </c>
      <c r="M1618" s="228">
        <f t="shared" si="309"/>
        <v>2.9968766791088912</v>
      </c>
      <c r="N1618" s="229">
        <f t="shared" si="310"/>
        <v>0.10868520428190376</v>
      </c>
      <c r="O1618" s="229">
        <f t="shared" si="306"/>
        <v>0</v>
      </c>
      <c r="P1618" s="229">
        <f t="shared" si="307"/>
        <v>-0.10868520428190376</v>
      </c>
      <c r="Q1618" s="230">
        <f t="shared" si="301"/>
        <v>0</v>
      </c>
      <c r="R1618" s="231">
        <f t="shared" si="302"/>
        <v>70.608303039963062</v>
      </c>
      <c r="S1618" s="3"/>
      <c r="T1618" s="3"/>
      <c r="U1618" s="3"/>
      <c r="V1618" s="3"/>
      <c r="W1618" s="233">
        <f t="shared" si="308"/>
        <v>40687</v>
      </c>
    </row>
    <row r="1619" spans="1:23" s="234" customFormat="1" x14ac:dyDescent="0.25">
      <c r="A1619" s="3"/>
      <c r="B1619" s="218">
        <f>+Datos!B1610</f>
        <v>2011</v>
      </c>
      <c r="C1619" s="219">
        <f>+Datos!C1610</f>
        <v>5</v>
      </c>
      <c r="D1619" s="220">
        <f>+Datos!D1610</f>
        <v>25</v>
      </c>
      <c r="E1619" s="221">
        <f>+Datos!E1610</f>
        <v>0</v>
      </c>
      <c r="F1619" s="222">
        <f>+Datos!F1610</f>
        <v>3.0931189791172296</v>
      </c>
      <c r="G1619" s="223">
        <f>+Datos!G1610</f>
        <v>1</v>
      </c>
      <c r="H1619" s="224">
        <f t="shared" si="303"/>
        <v>3.0931189791172296</v>
      </c>
      <c r="I1619" s="225">
        <f t="shared" si="304"/>
        <v>-3.0931189791172296</v>
      </c>
      <c r="J1619" s="226">
        <f t="shared" si="305"/>
        <v>36.318518675722046</v>
      </c>
      <c r="K1619" s="227">
        <f t="shared" si="300"/>
        <v>70.000336857540219</v>
      </c>
      <c r="L1619" s="226">
        <f t="shared" si="311"/>
        <v>-0.60796618242284239</v>
      </c>
      <c r="M1619" s="228">
        <f t="shared" si="309"/>
        <v>0.60796618242284239</v>
      </c>
      <c r="N1619" s="229">
        <f t="shared" si="310"/>
        <v>2.4851527966943872</v>
      </c>
      <c r="O1619" s="229">
        <f t="shared" si="306"/>
        <v>0</v>
      </c>
      <c r="P1619" s="229">
        <f t="shared" si="307"/>
        <v>-2.4851527966943872</v>
      </c>
      <c r="Q1619" s="230">
        <f t="shared" si="301"/>
        <v>0</v>
      </c>
      <c r="R1619" s="231">
        <f t="shared" si="302"/>
        <v>70.000336857540219</v>
      </c>
      <c r="S1619" s="3"/>
      <c r="T1619" s="3"/>
      <c r="U1619" s="3"/>
      <c r="V1619" s="3"/>
      <c r="W1619" s="233">
        <f t="shared" si="308"/>
        <v>40688</v>
      </c>
    </row>
    <row r="1620" spans="1:23" s="234" customFormat="1" x14ac:dyDescent="0.25">
      <c r="A1620" s="3"/>
      <c r="B1620" s="218">
        <f>+Datos!B1611</f>
        <v>2011</v>
      </c>
      <c r="C1620" s="219">
        <f>+Datos!C1611</f>
        <v>5</v>
      </c>
      <c r="D1620" s="220">
        <f>+Datos!D1611</f>
        <v>26</v>
      </c>
      <c r="E1620" s="221">
        <f>+Datos!E1611</f>
        <v>0</v>
      </c>
      <c r="F1620" s="222">
        <f>+Datos!F1611</f>
        <v>3.0811369984653791</v>
      </c>
      <c r="G1620" s="223">
        <f>+Datos!G1611</f>
        <v>1</v>
      </c>
      <c r="H1620" s="224">
        <f t="shared" si="303"/>
        <v>3.0811369984653791</v>
      </c>
      <c r="I1620" s="225">
        <f t="shared" si="304"/>
        <v>-3.0811369984653791</v>
      </c>
      <c r="J1620" s="226">
        <f t="shared" si="305"/>
        <v>35.72285942512972</v>
      </c>
      <c r="K1620" s="227">
        <f t="shared" si="300"/>
        <v>69.404677606947899</v>
      </c>
      <c r="L1620" s="226">
        <f t="shared" si="311"/>
        <v>-0.59565925059231972</v>
      </c>
      <c r="M1620" s="228">
        <f t="shared" si="309"/>
        <v>0.59565925059231972</v>
      </c>
      <c r="N1620" s="229">
        <f t="shared" si="310"/>
        <v>2.4854777478730594</v>
      </c>
      <c r="O1620" s="229">
        <f t="shared" si="306"/>
        <v>0</v>
      </c>
      <c r="P1620" s="229">
        <f t="shared" si="307"/>
        <v>-2.4854777478730594</v>
      </c>
      <c r="Q1620" s="230">
        <f t="shared" si="301"/>
        <v>0</v>
      </c>
      <c r="R1620" s="231">
        <f t="shared" si="302"/>
        <v>69.404677606947899</v>
      </c>
      <c r="S1620" s="3"/>
      <c r="T1620" s="3"/>
      <c r="U1620" s="3"/>
      <c r="V1620" s="3"/>
      <c r="W1620" s="233">
        <f t="shared" si="308"/>
        <v>40689</v>
      </c>
    </row>
    <row r="1621" spans="1:23" s="234" customFormat="1" x14ac:dyDescent="0.25">
      <c r="A1621" s="3"/>
      <c r="B1621" s="218">
        <f>+Datos!B1612</f>
        <v>2011</v>
      </c>
      <c r="C1621" s="219">
        <f>+Datos!C1612</f>
        <v>5</v>
      </c>
      <c r="D1621" s="220">
        <f>+Datos!D1612</f>
        <v>27</v>
      </c>
      <c r="E1621" s="221">
        <f>+Datos!E1612</f>
        <v>0</v>
      </c>
      <c r="F1621" s="222">
        <f>+Datos!F1612</f>
        <v>3.0696188329053635</v>
      </c>
      <c r="G1621" s="223">
        <f>+Datos!G1612</f>
        <v>1</v>
      </c>
      <c r="H1621" s="224">
        <f t="shared" si="303"/>
        <v>3.0696188329053635</v>
      </c>
      <c r="I1621" s="225">
        <f t="shared" si="304"/>
        <v>-3.0696188329053635</v>
      </c>
      <c r="J1621" s="226">
        <f t="shared" si="305"/>
        <v>35.139141799201113</v>
      </c>
      <c r="K1621" s="227">
        <f t="shared" si="300"/>
        <v>68.820959981019286</v>
      </c>
      <c r="L1621" s="226">
        <f t="shared" si="311"/>
        <v>-0.58371762592861387</v>
      </c>
      <c r="M1621" s="228">
        <f t="shared" si="309"/>
        <v>0.58371762592861387</v>
      </c>
      <c r="N1621" s="229">
        <f t="shared" si="310"/>
        <v>2.4859012069767497</v>
      </c>
      <c r="O1621" s="229">
        <f t="shared" si="306"/>
        <v>0</v>
      </c>
      <c r="P1621" s="229">
        <f t="shared" si="307"/>
        <v>-2.4859012069767497</v>
      </c>
      <c r="Q1621" s="230">
        <f t="shared" si="301"/>
        <v>0</v>
      </c>
      <c r="R1621" s="231">
        <f t="shared" si="302"/>
        <v>68.820959981019286</v>
      </c>
      <c r="S1621" s="3"/>
      <c r="T1621" s="3"/>
      <c r="U1621" s="3"/>
      <c r="V1621" s="3"/>
      <c r="W1621" s="233">
        <f t="shared" si="308"/>
        <v>40690</v>
      </c>
    </row>
    <row r="1622" spans="1:23" s="234" customFormat="1" x14ac:dyDescent="0.25">
      <c r="A1622" s="3"/>
      <c r="B1622" s="218">
        <f>+Datos!B1613</f>
        <v>2011</v>
      </c>
      <c r="C1622" s="219">
        <f>+Datos!C1613</f>
        <v>5</v>
      </c>
      <c r="D1622" s="220">
        <f>+Datos!D1613</f>
        <v>28</v>
      </c>
      <c r="E1622" s="221">
        <f>+Datos!E1613</f>
        <v>0</v>
      </c>
      <c r="F1622" s="222">
        <f>+Datos!F1613</f>
        <v>3.0585672562976685</v>
      </c>
      <c r="G1622" s="223">
        <f>+Datos!G1613</f>
        <v>1</v>
      </c>
      <c r="H1622" s="224">
        <f t="shared" si="303"/>
        <v>3.0585672562976685</v>
      </c>
      <c r="I1622" s="225">
        <f t="shared" si="304"/>
        <v>-3.0585672562976685</v>
      </c>
      <c r="J1622" s="226">
        <f t="shared" si="305"/>
        <v>34.567012521628314</v>
      </c>
      <c r="K1622" s="227">
        <f t="shared" si="300"/>
        <v>68.248830703446487</v>
      </c>
      <c r="L1622" s="226">
        <f t="shared" si="311"/>
        <v>-0.57212927757279886</v>
      </c>
      <c r="M1622" s="228">
        <f t="shared" si="309"/>
        <v>0.57212927757279886</v>
      </c>
      <c r="N1622" s="229">
        <f t="shared" si="310"/>
        <v>2.4864379787248696</v>
      </c>
      <c r="O1622" s="229">
        <f t="shared" si="306"/>
        <v>0</v>
      </c>
      <c r="P1622" s="229">
        <f t="shared" si="307"/>
        <v>-2.4864379787248696</v>
      </c>
      <c r="Q1622" s="230">
        <f t="shared" si="301"/>
        <v>0</v>
      </c>
      <c r="R1622" s="231">
        <f t="shared" si="302"/>
        <v>68.248830703446487</v>
      </c>
      <c r="S1622" s="3"/>
      <c r="T1622" s="3"/>
      <c r="U1622" s="3"/>
      <c r="V1622" s="3"/>
      <c r="W1622" s="233">
        <f t="shared" si="308"/>
        <v>40691</v>
      </c>
    </row>
    <row r="1623" spans="1:23" s="234" customFormat="1" x14ac:dyDescent="0.25">
      <c r="A1623" s="3"/>
      <c r="B1623" s="218">
        <f>+Datos!B1614</f>
        <v>2011</v>
      </c>
      <c r="C1623" s="219">
        <f>+Datos!C1614</f>
        <v>5</v>
      </c>
      <c r="D1623" s="220">
        <f>+Datos!D1614</f>
        <v>29</v>
      </c>
      <c r="E1623" s="221">
        <f>+Datos!E1614</f>
        <v>0</v>
      </c>
      <c r="F1623" s="222">
        <f>+Datos!F1614</f>
        <v>3.0479849248931492</v>
      </c>
      <c r="G1623" s="223">
        <f>+Datos!G1614</f>
        <v>1</v>
      </c>
      <c r="H1623" s="224">
        <f t="shared" si="303"/>
        <v>3.0479849248931492</v>
      </c>
      <c r="I1623" s="225">
        <f t="shared" si="304"/>
        <v>-3.0479849248931492</v>
      </c>
      <c r="J1623" s="226">
        <f t="shared" si="305"/>
        <v>34.00612994606152</v>
      </c>
      <c r="K1623" s="227">
        <f t="shared" si="300"/>
        <v>67.687948127879707</v>
      </c>
      <c r="L1623" s="226">
        <f t="shared" si="311"/>
        <v>-0.56088257556677945</v>
      </c>
      <c r="M1623" s="228">
        <f t="shared" si="309"/>
        <v>0.56088257556677945</v>
      </c>
      <c r="N1623" s="229">
        <f t="shared" si="310"/>
        <v>2.4871023493263698</v>
      </c>
      <c r="O1623" s="229">
        <f t="shared" si="306"/>
        <v>0</v>
      </c>
      <c r="P1623" s="229">
        <f t="shared" si="307"/>
        <v>-2.4871023493263698</v>
      </c>
      <c r="Q1623" s="230">
        <f t="shared" si="301"/>
        <v>0</v>
      </c>
      <c r="R1623" s="231">
        <f t="shared" si="302"/>
        <v>67.687948127879707</v>
      </c>
      <c r="S1623" s="3"/>
      <c r="T1623" s="3"/>
      <c r="U1623" s="3"/>
      <c r="V1623" s="3"/>
      <c r="W1623" s="233">
        <f t="shared" si="308"/>
        <v>40692</v>
      </c>
    </row>
    <row r="1624" spans="1:23" s="234" customFormat="1" x14ac:dyDescent="0.25">
      <c r="A1624" s="3"/>
      <c r="B1624" s="218">
        <f>+Datos!B1615</f>
        <v>2011</v>
      </c>
      <c r="C1624" s="219">
        <f>+Datos!C1615</f>
        <v>5</v>
      </c>
      <c r="D1624" s="220">
        <f>+Datos!D1615</f>
        <v>30</v>
      </c>
      <c r="E1624" s="221">
        <f>+Datos!E1615</f>
        <v>0</v>
      </c>
      <c r="F1624" s="222">
        <f>+Datos!F1615</f>
        <v>3.0378743773330323</v>
      </c>
      <c r="G1624" s="223">
        <f>+Datos!G1615</f>
        <v>1</v>
      </c>
      <c r="H1624" s="224">
        <f t="shared" si="303"/>
        <v>3.0378743773330323</v>
      </c>
      <c r="I1624" s="225">
        <f t="shared" si="304"/>
        <v>-3.0378743773330323</v>
      </c>
      <c r="J1624" s="226">
        <f t="shared" si="305"/>
        <v>33.456163670375823</v>
      </c>
      <c r="K1624" s="227">
        <f t="shared" si="300"/>
        <v>67.137981852194002</v>
      </c>
      <c r="L1624" s="226">
        <f t="shared" si="311"/>
        <v>-0.54996627568570489</v>
      </c>
      <c r="M1624" s="228">
        <f t="shared" si="309"/>
        <v>0.54996627568570489</v>
      </c>
      <c r="N1624" s="229">
        <f t="shared" si="310"/>
        <v>2.4879081016473275</v>
      </c>
      <c r="O1624" s="229">
        <f t="shared" si="306"/>
        <v>0</v>
      </c>
      <c r="P1624" s="229">
        <f t="shared" si="307"/>
        <v>-2.4879081016473275</v>
      </c>
      <c r="Q1624" s="230">
        <f t="shared" si="301"/>
        <v>0</v>
      </c>
      <c r="R1624" s="231">
        <f t="shared" si="302"/>
        <v>67.137981852194002</v>
      </c>
      <c r="S1624" s="3"/>
      <c r="T1624" s="3"/>
      <c r="U1624" s="3"/>
      <c r="V1624" s="3"/>
      <c r="W1624" s="233">
        <f t="shared" si="308"/>
        <v>40693</v>
      </c>
    </row>
    <row r="1625" spans="1:23" s="234" customFormat="1" x14ac:dyDescent="0.25">
      <c r="A1625" s="3"/>
      <c r="B1625" s="218">
        <f>+Datos!B1616</f>
        <v>2011</v>
      </c>
      <c r="C1625" s="219">
        <f>+Datos!C1616</f>
        <v>5</v>
      </c>
      <c r="D1625" s="220">
        <f>+Datos!D1616</f>
        <v>31</v>
      </c>
      <c r="E1625" s="221">
        <f>+Datos!E1616</f>
        <v>0</v>
      </c>
      <c r="F1625" s="222">
        <f>+Datos!F1616</f>
        <v>3.0282380346489042</v>
      </c>
      <c r="G1625" s="223">
        <f>+Datos!G1616</f>
        <v>1</v>
      </c>
      <c r="H1625" s="224">
        <f t="shared" si="303"/>
        <v>3.0282380346489042</v>
      </c>
      <c r="I1625" s="225">
        <f t="shared" si="304"/>
        <v>-3.0282380346489042</v>
      </c>
      <c r="J1625" s="226">
        <f t="shared" si="305"/>
        <v>32.916794165498537</v>
      </c>
      <c r="K1625" s="227">
        <f t="shared" si="300"/>
        <v>66.598612347316717</v>
      </c>
      <c r="L1625" s="226">
        <f t="shared" si="311"/>
        <v>-0.53936950487728552</v>
      </c>
      <c r="M1625" s="228">
        <f t="shared" si="309"/>
        <v>0.53936950487728552</v>
      </c>
      <c r="N1625" s="229">
        <f t="shared" si="310"/>
        <v>2.4888685297716187</v>
      </c>
      <c r="O1625" s="229">
        <f t="shared" si="306"/>
        <v>0</v>
      </c>
      <c r="P1625" s="229">
        <f t="shared" si="307"/>
        <v>-2.4888685297716187</v>
      </c>
      <c r="Q1625" s="230">
        <f t="shared" si="301"/>
        <v>0</v>
      </c>
      <c r="R1625" s="231">
        <f t="shared" si="302"/>
        <v>66.598612347316717</v>
      </c>
      <c r="S1625" s="3"/>
      <c r="T1625" s="3"/>
      <c r="U1625" s="3"/>
      <c r="V1625" s="3"/>
      <c r="W1625" s="233">
        <f t="shared" si="308"/>
        <v>40694</v>
      </c>
    </row>
    <row r="1626" spans="1:23" s="234" customFormat="1" x14ac:dyDescent="0.25">
      <c r="A1626" s="3"/>
      <c r="B1626" s="218">
        <f>+Datos!B1617</f>
        <v>2011</v>
      </c>
      <c r="C1626" s="219">
        <f>+Datos!C1617</f>
        <v>6</v>
      </c>
      <c r="D1626" s="220">
        <f>+Datos!D1617</f>
        <v>1</v>
      </c>
      <c r="E1626" s="221">
        <f>+Datos!E1617</f>
        <v>0</v>
      </c>
      <c r="F1626" s="222">
        <f>+Datos!F1617</f>
        <v>3.0190782002627294</v>
      </c>
      <c r="G1626" s="223">
        <f>+Datos!G1617</f>
        <v>1</v>
      </c>
      <c r="H1626" s="224">
        <f t="shared" si="303"/>
        <v>3.0190782002627294</v>
      </c>
      <c r="I1626" s="225">
        <f t="shared" si="304"/>
        <v>-3.0190782002627294</v>
      </c>
      <c r="J1626" s="226">
        <f t="shared" si="305"/>
        <v>32.387712418212843</v>
      </c>
      <c r="K1626" s="227">
        <f t="shared" si="300"/>
        <v>66.069530600031015</v>
      </c>
      <c r="L1626" s="226">
        <f t="shared" si="311"/>
        <v>-0.52908174728570145</v>
      </c>
      <c r="M1626" s="228">
        <f t="shared" si="309"/>
        <v>0.52908174728570145</v>
      </c>
      <c r="N1626" s="229">
        <f t="shared" si="310"/>
        <v>2.489996452977028</v>
      </c>
      <c r="O1626" s="229">
        <f t="shared" si="306"/>
        <v>0</v>
      </c>
      <c r="P1626" s="229">
        <f t="shared" si="307"/>
        <v>-2.489996452977028</v>
      </c>
      <c r="Q1626" s="230">
        <f t="shared" si="301"/>
        <v>0</v>
      </c>
      <c r="R1626" s="231">
        <f t="shared" si="302"/>
        <v>66.069530600031015</v>
      </c>
      <c r="S1626" s="3"/>
      <c r="T1626" s="3"/>
      <c r="U1626" s="3"/>
      <c r="V1626" s="3"/>
      <c r="W1626" s="233">
        <f t="shared" si="308"/>
        <v>40695</v>
      </c>
    </row>
    <row r="1627" spans="1:23" s="234" customFormat="1" x14ac:dyDescent="0.25">
      <c r="A1627" s="3"/>
      <c r="B1627" s="218">
        <f>+Datos!B1618</f>
        <v>2011</v>
      </c>
      <c r="C1627" s="219">
        <f>+Datos!C1618</f>
        <v>6</v>
      </c>
      <c r="D1627" s="220">
        <f>+Datos!D1618</f>
        <v>2</v>
      </c>
      <c r="E1627" s="221">
        <f>+Datos!E1618</f>
        <v>0</v>
      </c>
      <c r="F1627" s="222">
        <f>+Datos!F1618</f>
        <v>3.0103970599868308</v>
      </c>
      <c r="G1627" s="223">
        <f>+Datos!G1618</f>
        <v>1</v>
      </c>
      <c r="H1627" s="224">
        <f t="shared" si="303"/>
        <v>3.0103970599868308</v>
      </c>
      <c r="I1627" s="225">
        <f t="shared" si="304"/>
        <v>-3.0103970599868308</v>
      </c>
      <c r="J1627" s="226">
        <f t="shared" si="305"/>
        <v>31.868619587375456</v>
      </c>
      <c r="K1627" s="227">
        <f t="shared" si="300"/>
        <v>65.550437769193636</v>
      </c>
      <c r="L1627" s="226">
        <f t="shared" si="311"/>
        <v>-0.51909283083737989</v>
      </c>
      <c r="M1627" s="228">
        <f t="shared" si="309"/>
        <v>0.51909283083737989</v>
      </c>
      <c r="N1627" s="229">
        <f t="shared" si="310"/>
        <v>2.4913042291494509</v>
      </c>
      <c r="O1627" s="229">
        <f t="shared" si="306"/>
        <v>0</v>
      </c>
      <c r="P1627" s="229">
        <f t="shared" si="307"/>
        <v>-2.4913042291494509</v>
      </c>
      <c r="Q1627" s="230">
        <f t="shared" si="301"/>
        <v>0</v>
      </c>
      <c r="R1627" s="231">
        <f t="shared" si="302"/>
        <v>65.550437769193636</v>
      </c>
      <c r="S1627" s="3"/>
      <c r="T1627" s="3"/>
      <c r="U1627" s="3"/>
      <c r="V1627" s="3"/>
      <c r="W1627" s="233">
        <f t="shared" si="308"/>
        <v>40696</v>
      </c>
    </row>
    <row r="1628" spans="1:23" s="234" customFormat="1" x14ac:dyDescent="0.25">
      <c r="A1628" s="3"/>
      <c r="B1628" s="218">
        <f>+Datos!B1619</f>
        <v>2011</v>
      </c>
      <c r="C1628" s="219">
        <f>+Datos!C1619</f>
        <v>6</v>
      </c>
      <c r="D1628" s="220">
        <f>+Datos!D1619</f>
        <v>3</v>
      </c>
      <c r="E1628" s="221">
        <f>+Datos!E1619</f>
        <v>0</v>
      </c>
      <c r="F1628" s="222">
        <f>+Datos!F1619</f>
        <v>3.0021966820239041</v>
      </c>
      <c r="G1628" s="223">
        <f>+Datos!G1619</f>
        <v>1</v>
      </c>
      <c r="H1628" s="224">
        <f t="shared" si="303"/>
        <v>3.0021966820239041</v>
      </c>
      <c r="I1628" s="225">
        <f t="shared" si="304"/>
        <v>-3.0021966820239041</v>
      </c>
      <c r="J1628" s="226">
        <f t="shared" si="305"/>
        <v>31.359226673007235</v>
      </c>
      <c r="K1628" s="227">
        <f t="shared" si="300"/>
        <v>65.041044854825415</v>
      </c>
      <c r="L1628" s="226">
        <f t="shared" si="311"/>
        <v>-0.50939291436822032</v>
      </c>
      <c r="M1628" s="228">
        <f t="shared" si="309"/>
        <v>0.50939291436822032</v>
      </c>
      <c r="N1628" s="229">
        <f t="shared" si="310"/>
        <v>2.4928037676556838</v>
      </c>
      <c r="O1628" s="229">
        <f t="shared" si="306"/>
        <v>0</v>
      </c>
      <c r="P1628" s="229">
        <f t="shared" si="307"/>
        <v>-2.4928037676556838</v>
      </c>
      <c r="Q1628" s="230">
        <f t="shared" si="301"/>
        <v>0</v>
      </c>
      <c r="R1628" s="231">
        <f t="shared" si="302"/>
        <v>65.041044854825415</v>
      </c>
      <c r="S1628" s="3"/>
      <c r="T1628" s="3"/>
      <c r="U1628" s="3"/>
      <c r="V1628" s="3"/>
      <c r="W1628" s="233">
        <f t="shared" si="308"/>
        <v>40697</v>
      </c>
    </row>
    <row r="1629" spans="1:23" s="234" customFormat="1" x14ac:dyDescent="0.25">
      <c r="A1629" s="3"/>
      <c r="B1629" s="218">
        <f>+Datos!B1620</f>
        <v>2011</v>
      </c>
      <c r="C1629" s="219">
        <f>+Datos!C1620</f>
        <v>6</v>
      </c>
      <c r="D1629" s="220">
        <f>+Datos!D1620</f>
        <v>4</v>
      </c>
      <c r="E1629" s="221">
        <f>+Datos!E1620</f>
        <v>0</v>
      </c>
      <c r="F1629" s="222">
        <f>+Datos!F1620</f>
        <v>2.9944790169670137</v>
      </c>
      <c r="G1629" s="223">
        <f>+Datos!G1620</f>
        <v>1</v>
      </c>
      <c r="H1629" s="224">
        <f t="shared" si="303"/>
        <v>2.9944790169670137</v>
      </c>
      <c r="I1629" s="225">
        <f t="shared" si="304"/>
        <v>-2.9944790169670137</v>
      </c>
      <c r="J1629" s="226">
        <f t="shared" si="305"/>
        <v>30.859254197735908</v>
      </c>
      <c r="K1629" s="227">
        <f t="shared" si="300"/>
        <v>64.541072379554095</v>
      </c>
      <c r="L1629" s="226">
        <f t="shared" si="311"/>
        <v>-0.4999724752713206</v>
      </c>
      <c r="M1629" s="228">
        <f t="shared" si="309"/>
        <v>0.4999724752713206</v>
      </c>
      <c r="N1629" s="229">
        <f t="shared" si="310"/>
        <v>2.4945065416956931</v>
      </c>
      <c r="O1629" s="229">
        <f t="shared" si="306"/>
        <v>0</v>
      </c>
      <c r="P1629" s="229">
        <f t="shared" si="307"/>
        <v>-2.4945065416956931</v>
      </c>
      <c r="Q1629" s="230">
        <f t="shared" si="301"/>
        <v>0</v>
      </c>
      <c r="R1629" s="231">
        <f t="shared" si="302"/>
        <v>64.541072379554095</v>
      </c>
      <c r="S1629" s="3"/>
      <c r="T1629" s="3"/>
      <c r="U1629" s="3"/>
      <c r="V1629" s="3"/>
      <c r="W1629" s="233">
        <f t="shared" si="308"/>
        <v>40698</v>
      </c>
    </row>
    <row r="1630" spans="1:23" s="234" customFormat="1" x14ac:dyDescent="0.25">
      <c r="A1630" s="3"/>
      <c r="B1630" s="218">
        <f>+Datos!B1621</f>
        <v>2011</v>
      </c>
      <c r="C1630" s="219">
        <f>+Datos!C1621</f>
        <v>6</v>
      </c>
      <c r="D1630" s="220">
        <f>+Datos!D1621</f>
        <v>5</v>
      </c>
      <c r="E1630" s="221">
        <f>+Datos!E1621</f>
        <v>0</v>
      </c>
      <c r="F1630" s="222">
        <f>+Datos!F1621</f>
        <v>2.9872458977995882</v>
      </c>
      <c r="G1630" s="223">
        <f>+Datos!G1621</f>
        <v>1</v>
      </c>
      <c r="H1630" s="224">
        <f t="shared" si="303"/>
        <v>2.9872458977995882</v>
      </c>
      <c r="I1630" s="225">
        <f t="shared" si="304"/>
        <v>-2.9872458977995882</v>
      </c>
      <c r="J1630" s="226">
        <f t="shared" si="305"/>
        <v>30.368431900089575</v>
      </c>
      <c r="K1630" s="227">
        <f t="shared" si="300"/>
        <v>64.050250081907762</v>
      </c>
      <c r="L1630" s="226">
        <f t="shared" si="311"/>
        <v>-0.49082229764633212</v>
      </c>
      <c r="M1630" s="228">
        <f t="shared" si="309"/>
        <v>0.49082229764633212</v>
      </c>
      <c r="N1630" s="229">
        <f t="shared" si="310"/>
        <v>2.496423600153256</v>
      </c>
      <c r="O1630" s="229">
        <f t="shared" si="306"/>
        <v>0</v>
      </c>
      <c r="P1630" s="229">
        <f t="shared" si="307"/>
        <v>-2.496423600153256</v>
      </c>
      <c r="Q1630" s="230">
        <f t="shared" si="301"/>
        <v>0</v>
      </c>
      <c r="R1630" s="231">
        <f t="shared" si="302"/>
        <v>64.050250081907762</v>
      </c>
      <c r="S1630" s="3"/>
      <c r="T1630" s="3"/>
      <c r="U1630" s="3"/>
      <c r="V1630" s="3"/>
      <c r="W1630" s="233">
        <f t="shared" si="308"/>
        <v>40699</v>
      </c>
    </row>
    <row r="1631" spans="1:23" s="234" customFormat="1" x14ac:dyDescent="0.25">
      <c r="A1631" s="3"/>
      <c r="B1631" s="218">
        <f>+Datos!B1622</f>
        <v>2011</v>
      </c>
      <c r="C1631" s="219">
        <f>+Datos!C1622</f>
        <v>6</v>
      </c>
      <c r="D1631" s="220">
        <f>+Datos!D1622</f>
        <v>6</v>
      </c>
      <c r="E1631" s="221">
        <f>+Datos!E1622</f>
        <v>0</v>
      </c>
      <c r="F1631" s="222">
        <f>+Datos!F1622</f>
        <v>2.9804990398954248</v>
      </c>
      <c r="G1631" s="223">
        <f>+Datos!G1622</f>
        <v>1</v>
      </c>
      <c r="H1631" s="224">
        <f t="shared" si="303"/>
        <v>2.9804990398954248</v>
      </c>
      <c r="I1631" s="225">
        <f t="shared" si="304"/>
        <v>-2.9804990398954248</v>
      </c>
      <c r="J1631" s="226">
        <f t="shared" si="305"/>
        <v>29.886498439158597</v>
      </c>
      <c r="K1631" s="227">
        <f t="shared" si="300"/>
        <v>63.568316620976773</v>
      </c>
      <c r="L1631" s="226">
        <f t="shared" si="311"/>
        <v>-0.4819334609309891</v>
      </c>
      <c r="M1631" s="228">
        <f t="shared" si="309"/>
        <v>0.4819334609309891</v>
      </c>
      <c r="N1631" s="229">
        <f t="shared" si="310"/>
        <v>2.4985655789644357</v>
      </c>
      <c r="O1631" s="229">
        <f t="shared" si="306"/>
        <v>0</v>
      </c>
      <c r="P1631" s="229">
        <f t="shared" si="307"/>
        <v>-2.4985655789644357</v>
      </c>
      <c r="Q1631" s="230">
        <f t="shared" si="301"/>
        <v>0</v>
      </c>
      <c r="R1631" s="231">
        <f t="shared" si="302"/>
        <v>63.568316620976773</v>
      </c>
      <c r="S1631" s="3"/>
      <c r="T1631" s="3"/>
      <c r="U1631" s="3"/>
      <c r="V1631" s="3"/>
      <c r="W1631" s="233">
        <f t="shared" si="308"/>
        <v>40700</v>
      </c>
    </row>
    <row r="1632" spans="1:23" s="234" customFormat="1" x14ac:dyDescent="0.25">
      <c r="A1632" s="3"/>
      <c r="B1632" s="218">
        <f>+Datos!B1623</f>
        <v>2011</v>
      </c>
      <c r="C1632" s="219">
        <f>+Datos!C1623</f>
        <v>6</v>
      </c>
      <c r="D1632" s="220">
        <f>+Datos!D1623</f>
        <v>7</v>
      </c>
      <c r="E1632" s="221">
        <f>+Datos!E1623</f>
        <v>0</v>
      </c>
      <c r="F1632" s="222">
        <f>+Datos!F1623</f>
        <v>2.9742400410186969</v>
      </c>
      <c r="G1632" s="223">
        <f>+Datos!G1623</f>
        <v>1</v>
      </c>
      <c r="H1632" s="224">
        <f t="shared" si="303"/>
        <v>2.9742400410186969</v>
      </c>
      <c r="I1632" s="225">
        <f t="shared" si="304"/>
        <v>-2.9742400410186969</v>
      </c>
      <c r="J1632" s="226">
        <f t="shared" si="305"/>
        <v>29.413201110161321</v>
      </c>
      <c r="K1632" s="227">
        <f t="shared" si="300"/>
        <v>63.095019291979497</v>
      </c>
      <c r="L1632" s="226">
        <f t="shared" si="311"/>
        <v>-0.47329732899727617</v>
      </c>
      <c r="M1632" s="228">
        <f t="shared" si="309"/>
        <v>0.47329732899727617</v>
      </c>
      <c r="N1632" s="229">
        <f t="shared" si="310"/>
        <v>2.5009427120214207</v>
      </c>
      <c r="O1632" s="229">
        <f t="shared" si="306"/>
        <v>0</v>
      </c>
      <c r="P1632" s="229">
        <f t="shared" si="307"/>
        <v>-2.5009427120214207</v>
      </c>
      <c r="Q1632" s="230">
        <f t="shared" si="301"/>
        <v>0</v>
      </c>
      <c r="R1632" s="231">
        <f t="shared" si="302"/>
        <v>63.095019291979497</v>
      </c>
      <c r="S1632" s="3"/>
      <c r="T1632" s="3"/>
      <c r="U1632" s="3"/>
      <c r="V1632" s="3"/>
      <c r="W1632" s="233">
        <f t="shared" si="308"/>
        <v>40701</v>
      </c>
    </row>
    <row r="1633" spans="1:23" s="234" customFormat="1" x14ac:dyDescent="0.25">
      <c r="A1633" s="3"/>
      <c r="B1633" s="218">
        <f>+Datos!B1624</f>
        <v>2011</v>
      </c>
      <c r="C1633" s="219">
        <f>+Datos!C1624</f>
        <v>6</v>
      </c>
      <c r="D1633" s="220">
        <f>+Datos!D1624</f>
        <v>8</v>
      </c>
      <c r="E1633" s="221">
        <f>+Datos!E1624</f>
        <v>0</v>
      </c>
      <c r="F1633" s="222">
        <f>+Datos!F1624</f>
        <v>2.9684703813239284</v>
      </c>
      <c r="G1633" s="223">
        <f>+Datos!G1624</f>
        <v>1</v>
      </c>
      <c r="H1633" s="224">
        <f t="shared" si="303"/>
        <v>2.9684703813239284</v>
      </c>
      <c r="I1633" s="225">
        <f t="shared" si="304"/>
        <v>-2.9684703813239284</v>
      </c>
      <c r="J1633" s="226">
        <f t="shared" si="305"/>
        <v>28.948295570466751</v>
      </c>
      <c r="K1633" s="227">
        <f t="shared" si="300"/>
        <v>62.630113752284927</v>
      </c>
      <c r="L1633" s="226">
        <f t="shared" si="311"/>
        <v>-0.46490553969456982</v>
      </c>
      <c r="M1633" s="228">
        <f t="shared" si="309"/>
        <v>0.46490553969456982</v>
      </c>
      <c r="N1633" s="229">
        <f t="shared" si="310"/>
        <v>2.5035648416293586</v>
      </c>
      <c r="O1633" s="229">
        <f t="shared" si="306"/>
        <v>0</v>
      </c>
      <c r="P1633" s="229">
        <f t="shared" si="307"/>
        <v>-2.5035648416293586</v>
      </c>
      <c r="Q1633" s="230">
        <f t="shared" si="301"/>
        <v>0</v>
      </c>
      <c r="R1633" s="231">
        <f t="shared" si="302"/>
        <v>62.630113752284927</v>
      </c>
      <c r="S1633" s="3"/>
      <c r="T1633" s="3"/>
      <c r="U1633" s="3"/>
      <c r="V1633" s="3"/>
      <c r="W1633" s="233">
        <f t="shared" si="308"/>
        <v>40702</v>
      </c>
    </row>
    <row r="1634" spans="1:23" s="234" customFormat="1" x14ac:dyDescent="0.25">
      <c r="A1634" s="3"/>
      <c r="B1634" s="218">
        <f>+Datos!B1625</f>
        <v>2011</v>
      </c>
      <c r="C1634" s="219">
        <f>+Datos!C1625</f>
        <v>6</v>
      </c>
      <c r="D1634" s="220">
        <f>+Datos!D1625</f>
        <v>9</v>
      </c>
      <c r="E1634" s="221">
        <f>+Datos!E1625</f>
        <v>0</v>
      </c>
      <c r="F1634" s="222">
        <f>+Datos!F1625</f>
        <v>2.9631914233560277</v>
      </c>
      <c r="G1634" s="223">
        <f>+Datos!G1625</f>
        <v>1</v>
      </c>
      <c r="H1634" s="224">
        <f t="shared" si="303"/>
        <v>2.9631914233560277</v>
      </c>
      <c r="I1634" s="225">
        <f t="shared" si="304"/>
        <v>-2.9631914233560277</v>
      </c>
      <c r="J1634" s="226">
        <f t="shared" si="305"/>
        <v>28.491545575643762</v>
      </c>
      <c r="K1634" s="227">
        <f t="shared" si="300"/>
        <v>62.173363757461942</v>
      </c>
      <c r="L1634" s="226">
        <f t="shared" si="311"/>
        <v>-0.45674999482298517</v>
      </c>
      <c r="M1634" s="228">
        <f t="shared" si="309"/>
        <v>0.45674999482298517</v>
      </c>
      <c r="N1634" s="229">
        <f t="shared" si="310"/>
        <v>2.5064414285330425</v>
      </c>
      <c r="O1634" s="229">
        <f t="shared" si="306"/>
        <v>0</v>
      </c>
      <c r="P1634" s="229">
        <f t="shared" si="307"/>
        <v>-2.5064414285330425</v>
      </c>
      <c r="Q1634" s="230">
        <f t="shared" si="301"/>
        <v>0</v>
      </c>
      <c r="R1634" s="231">
        <f t="shared" si="302"/>
        <v>62.173363757461942</v>
      </c>
      <c r="S1634" s="3"/>
      <c r="T1634" s="3"/>
      <c r="U1634" s="3"/>
      <c r="V1634" s="3"/>
      <c r="W1634" s="233">
        <f t="shared" si="308"/>
        <v>40703</v>
      </c>
    </row>
    <row r="1635" spans="1:23" s="234" customFormat="1" x14ac:dyDescent="0.25">
      <c r="A1635" s="3"/>
      <c r="B1635" s="218">
        <f>+Datos!B1626</f>
        <v>2011</v>
      </c>
      <c r="C1635" s="219">
        <f>+Datos!C1626</f>
        <v>6</v>
      </c>
      <c r="D1635" s="220">
        <f>+Datos!D1626</f>
        <v>10</v>
      </c>
      <c r="E1635" s="221">
        <f>+Datos!E1626</f>
        <v>0</v>
      </c>
      <c r="F1635" s="222">
        <f>+Datos!F1626</f>
        <v>2.9584044120502604</v>
      </c>
      <c r="G1635" s="223">
        <f>+Datos!G1626</f>
        <v>1</v>
      </c>
      <c r="H1635" s="224">
        <f t="shared" si="303"/>
        <v>2.9584044120502604</v>
      </c>
      <c r="I1635" s="225">
        <f t="shared" si="304"/>
        <v>-2.9584044120502604</v>
      </c>
      <c r="J1635" s="226">
        <f t="shared" si="305"/>
        <v>28.042722725122733</v>
      </c>
      <c r="K1635" s="227">
        <f t="shared" si="300"/>
        <v>61.724540906940916</v>
      </c>
      <c r="L1635" s="226">
        <f t="shared" si="311"/>
        <v>-0.44882285052102588</v>
      </c>
      <c r="M1635" s="228">
        <f t="shared" si="309"/>
        <v>0.44882285052102588</v>
      </c>
      <c r="N1635" s="229">
        <f t="shared" si="310"/>
        <v>2.5095815615292345</v>
      </c>
      <c r="O1635" s="229">
        <f t="shared" si="306"/>
        <v>0</v>
      </c>
      <c r="P1635" s="229">
        <f t="shared" si="307"/>
        <v>-2.5095815615292345</v>
      </c>
      <c r="Q1635" s="230">
        <f t="shared" si="301"/>
        <v>0</v>
      </c>
      <c r="R1635" s="231">
        <f t="shared" si="302"/>
        <v>61.724540906940916</v>
      </c>
      <c r="S1635" s="3"/>
      <c r="T1635" s="3"/>
      <c r="U1635" s="3"/>
      <c r="V1635" s="3"/>
      <c r="W1635" s="233">
        <f t="shared" si="308"/>
        <v>40704</v>
      </c>
    </row>
    <row r="1636" spans="1:23" s="234" customFormat="1" x14ac:dyDescent="0.25">
      <c r="A1636" s="3"/>
      <c r="B1636" s="218">
        <f>+Datos!B1627</f>
        <v>2011</v>
      </c>
      <c r="C1636" s="219">
        <f>+Datos!C1627</f>
        <v>6</v>
      </c>
      <c r="D1636" s="220">
        <f>+Datos!D1627</f>
        <v>11</v>
      </c>
      <c r="E1636" s="221">
        <f>+Datos!E1627</f>
        <v>0</v>
      </c>
      <c r="F1636" s="222">
        <f>+Datos!F1627</f>
        <v>2.954110474732266</v>
      </c>
      <c r="G1636" s="223">
        <f>+Datos!G1627</f>
        <v>1</v>
      </c>
      <c r="H1636" s="224">
        <f t="shared" si="303"/>
        <v>2.954110474732266</v>
      </c>
      <c r="I1636" s="225">
        <f t="shared" si="304"/>
        <v>-2.954110474732266</v>
      </c>
      <c r="J1636" s="226">
        <f t="shared" si="305"/>
        <v>27.601606217070866</v>
      </c>
      <c r="K1636" s="227">
        <f t="shared" si="300"/>
        <v>61.283424398889046</v>
      </c>
      <c r="L1636" s="226">
        <f t="shared" si="311"/>
        <v>-0.44111650805186997</v>
      </c>
      <c r="M1636" s="228">
        <f t="shared" si="309"/>
        <v>0.44111650805186997</v>
      </c>
      <c r="N1636" s="229">
        <f t="shared" si="310"/>
        <v>2.512993966680396</v>
      </c>
      <c r="O1636" s="229">
        <f t="shared" si="306"/>
        <v>0</v>
      </c>
      <c r="P1636" s="229">
        <f t="shared" si="307"/>
        <v>-2.512993966680396</v>
      </c>
      <c r="Q1636" s="230">
        <f t="shared" si="301"/>
        <v>0</v>
      </c>
      <c r="R1636" s="231">
        <f t="shared" si="302"/>
        <v>61.283424398889046</v>
      </c>
      <c r="S1636" s="3"/>
      <c r="T1636" s="3"/>
      <c r="U1636" s="3"/>
      <c r="V1636" s="3"/>
      <c r="W1636" s="233">
        <f t="shared" si="308"/>
        <v>40705</v>
      </c>
    </row>
    <row r="1637" spans="1:23" s="234" customFormat="1" x14ac:dyDescent="0.25">
      <c r="A1637" s="3"/>
      <c r="B1637" s="218">
        <f>+Datos!B1628</f>
        <v>2011</v>
      </c>
      <c r="C1637" s="219">
        <f>+Datos!C1628</f>
        <v>6</v>
      </c>
      <c r="D1637" s="220">
        <f>+Datos!D1628</f>
        <v>12</v>
      </c>
      <c r="E1637" s="221">
        <f>+Datos!E1628</f>
        <v>0</v>
      </c>
      <c r="F1637" s="222">
        <f>+Datos!F1628</f>
        <v>2.9503106211180534</v>
      </c>
      <c r="G1637" s="223">
        <f>+Datos!G1628</f>
        <v>1</v>
      </c>
      <c r="H1637" s="224">
        <f t="shared" si="303"/>
        <v>2.9503106211180534</v>
      </c>
      <c r="I1637" s="225">
        <f t="shared" si="304"/>
        <v>-2.9503106211180534</v>
      </c>
      <c r="J1637" s="226">
        <f t="shared" si="305"/>
        <v>27.167982612097418</v>
      </c>
      <c r="K1637" s="227">
        <f t="shared" si="300"/>
        <v>60.849800793915598</v>
      </c>
      <c r="L1637" s="226">
        <f t="shared" si="311"/>
        <v>-0.4336236049734481</v>
      </c>
      <c r="M1637" s="228">
        <f t="shared" si="309"/>
        <v>0.4336236049734481</v>
      </c>
      <c r="N1637" s="229">
        <f t="shared" si="310"/>
        <v>2.5166870161446053</v>
      </c>
      <c r="O1637" s="229">
        <f t="shared" si="306"/>
        <v>0</v>
      </c>
      <c r="P1637" s="229">
        <f t="shared" si="307"/>
        <v>-2.5166870161446053</v>
      </c>
      <c r="Q1637" s="230">
        <f t="shared" si="301"/>
        <v>0</v>
      </c>
      <c r="R1637" s="231">
        <f t="shared" si="302"/>
        <v>60.849800793915598</v>
      </c>
      <c r="S1637" s="3"/>
      <c r="T1637" s="3"/>
      <c r="U1637" s="3"/>
      <c r="V1637" s="3"/>
      <c r="W1637" s="233">
        <f t="shared" si="308"/>
        <v>40706</v>
      </c>
    </row>
    <row r="1638" spans="1:23" s="234" customFormat="1" x14ac:dyDescent="0.25">
      <c r="A1638" s="3"/>
      <c r="B1638" s="218">
        <f>+Datos!B1629</f>
        <v>2011</v>
      </c>
      <c r="C1638" s="219">
        <f>+Datos!C1629</f>
        <v>6</v>
      </c>
      <c r="D1638" s="220">
        <f>+Datos!D1629</f>
        <v>13</v>
      </c>
      <c r="E1638" s="221">
        <f>+Datos!E1629</f>
        <v>0</v>
      </c>
      <c r="F1638" s="222">
        <f>+Datos!F1629</f>
        <v>2.9470057433139898</v>
      </c>
      <c r="G1638" s="223">
        <f>+Datos!G1629</f>
        <v>1</v>
      </c>
      <c r="H1638" s="224">
        <f t="shared" si="303"/>
        <v>2.9470057433139898</v>
      </c>
      <c r="I1638" s="225">
        <f t="shared" si="304"/>
        <v>-2.9470057433139898</v>
      </c>
      <c r="J1638" s="226">
        <f t="shared" si="305"/>
        <v>26.741645605419404</v>
      </c>
      <c r="K1638" s="227">
        <f t="shared" si="300"/>
        <v>60.42346378723758</v>
      </c>
      <c r="L1638" s="226">
        <f t="shared" si="311"/>
        <v>-0.42633700667801833</v>
      </c>
      <c r="M1638" s="228">
        <f t="shared" si="309"/>
        <v>0.42633700667801833</v>
      </c>
      <c r="N1638" s="229">
        <f t="shared" si="310"/>
        <v>2.5206687366359715</v>
      </c>
      <c r="O1638" s="229">
        <f t="shared" si="306"/>
        <v>0</v>
      </c>
      <c r="P1638" s="229">
        <f t="shared" si="307"/>
        <v>-2.5206687366359715</v>
      </c>
      <c r="Q1638" s="230">
        <f t="shared" si="301"/>
        <v>0</v>
      </c>
      <c r="R1638" s="231">
        <f t="shared" si="302"/>
        <v>60.42346378723758</v>
      </c>
      <c r="S1638" s="3"/>
      <c r="T1638" s="3"/>
      <c r="U1638" s="3"/>
      <c r="V1638" s="3"/>
      <c r="W1638" s="233">
        <f t="shared" si="308"/>
        <v>40707</v>
      </c>
    </row>
    <row r="1639" spans="1:23" s="234" customFormat="1" x14ac:dyDescent="0.25">
      <c r="A1639" s="3"/>
      <c r="B1639" s="218">
        <f>+Datos!B1630</f>
        <v>2011</v>
      </c>
      <c r="C1639" s="219">
        <f>+Datos!C1630</f>
        <v>6</v>
      </c>
      <c r="D1639" s="220">
        <f>+Datos!D1630</f>
        <v>14</v>
      </c>
      <c r="E1639" s="221">
        <f>+Datos!E1630</f>
        <v>0</v>
      </c>
      <c r="F1639" s="222">
        <f>+Datos!F1630</f>
        <v>2.9441966158168205</v>
      </c>
      <c r="G1639" s="223">
        <f>+Datos!G1630</f>
        <v>1</v>
      </c>
      <c r="H1639" s="224">
        <f t="shared" si="303"/>
        <v>2.9441966158168205</v>
      </c>
      <c r="I1639" s="225">
        <f t="shared" si="304"/>
        <v>-2.9441966158168205</v>
      </c>
      <c r="J1639" s="226">
        <f t="shared" si="305"/>
        <v>26.322395807132239</v>
      </c>
      <c r="K1639" s="227">
        <f t="shared" si="300"/>
        <v>60.004213988950418</v>
      </c>
      <c r="L1639" s="226">
        <f t="shared" si="311"/>
        <v>-0.41924979828716147</v>
      </c>
      <c r="M1639" s="228">
        <f t="shared" si="309"/>
        <v>0.41924979828716147</v>
      </c>
      <c r="N1639" s="229">
        <f t="shared" si="310"/>
        <v>2.524946817529659</v>
      </c>
      <c r="O1639" s="229">
        <f t="shared" si="306"/>
        <v>0</v>
      </c>
      <c r="P1639" s="229">
        <f t="shared" si="307"/>
        <v>-2.524946817529659</v>
      </c>
      <c r="Q1639" s="230">
        <f t="shared" si="301"/>
        <v>0</v>
      </c>
      <c r="R1639" s="231">
        <f t="shared" si="302"/>
        <v>60.004213988950418</v>
      </c>
      <c r="S1639" s="3"/>
      <c r="T1639" s="3"/>
      <c r="U1639" s="3"/>
      <c r="V1639" s="3"/>
      <c r="W1639" s="233">
        <f t="shared" si="308"/>
        <v>40708</v>
      </c>
    </row>
    <row r="1640" spans="1:23" s="234" customFormat="1" x14ac:dyDescent="0.25">
      <c r="A1640" s="3"/>
      <c r="B1640" s="218">
        <f>+Datos!B1631</f>
        <v>2011</v>
      </c>
      <c r="C1640" s="219">
        <f>+Datos!C1631</f>
        <v>6</v>
      </c>
      <c r="D1640" s="220">
        <f>+Datos!D1631</f>
        <v>15</v>
      </c>
      <c r="E1640" s="221">
        <f>+Datos!E1631</f>
        <v>0</v>
      </c>
      <c r="F1640" s="222">
        <f>+Datos!F1631</f>
        <v>2.9418838955136524</v>
      </c>
      <c r="G1640" s="223">
        <f>+Datos!G1631</f>
        <v>1</v>
      </c>
      <c r="H1640" s="224">
        <f t="shared" si="303"/>
        <v>2.9418838955136524</v>
      </c>
      <c r="I1640" s="225">
        <f t="shared" si="304"/>
        <v>-2.9418838955136524</v>
      </c>
      <c r="J1640" s="226">
        <f t="shared" si="305"/>
        <v>25.910040530242995</v>
      </c>
      <c r="K1640" s="227">
        <f t="shared" si="300"/>
        <v>59.591858712061175</v>
      </c>
      <c r="L1640" s="226">
        <f t="shared" si="311"/>
        <v>-0.41235527688924378</v>
      </c>
      <c r="M1640" s="228">
        <f t="shared" si="309"/>
        <v>0.41235527688924378</v>
      </c>
      <c r="N1640" s="229">
        <f t="shared" si="310"/>
        <v>2.5295286186244086</v>
      </c>
      <c r="O1640" s="229">
        <f t="shared" si="306"/>
        <v>0</v>
      </c>
      <c r="P1640" s="229">
        <f t="shared" si="307"/>
        <v>-2.5295286186244086</v>
      </c>
      <c r="Q1640" s="230">
        <f t="shared" si="301"/>
        <v>0</v>
      </c>
      <c r="R1640" s="231">
        <f t="shared" si="302"/>
        <v>59.591858712061175</v>
      </c>
      <c r="S1640" s="3"/>
      <c r="T1640" s="3"/>
      <c r="U1640" s="3"/>
      <c r="V1640" s="3"/>
      <c r="W1640" s="233">
        <f t="shared" si="308"/>
        <v>40709</v>
      </c>
    </row>
    <row r="1641" spans="1:23" s="234" customFormat="1" x14ac:dyDescent="0.25">
      <c r="A1641" s="3"/>
      <c r="B1641" s="218">
        <f>+Datos!B1632</f>
        <v>2011</v>
      </c>
      <c r="C1641" s="219">
        <f>+Datos!C1632</f>
        <v>6</v>
      </c>
      <c r="D1641" s="220">
        <f>+Datos!D1632</f>
        <v>16</v>
      </c>
      <c r="E1641" s="221">
        <f>+Datos!E1632</f>
        <v>0</v>
      </c>
      <c r="F1641" s="222">
        <f>+Datos!F1632</f>
        <v>2.9400681216819602</v>
      </c>
      <c r="G1641" s="223">
        <f>+Datos!G1632</f>
        <v>1</v>
      </c>
      <c r="H1641" s="224">
        <f t="shared" si="303"/>
        <v>2.9400681216819602</v>
      </c>
      <c r="I1641" s="225">
        <f t="shared" si="304"/>
        <v>-2.9400681216819602</v>
      </c>
      <c r="J1641" s="226">
        <f t="shared" si="305"/>
        <v>25.504393586136885</v>
      </c>
      <c r="K1641" s="227">
        <f t="shared" si="300"/>
        <v>59.186211767955065</v>
      </c>
      <c r="L1641" s="226">
        <f t="shared" si="311"/>
        <v>-0.40564694410610969</v>
      </c>
      <c r="M1641" s="228">
        <f t="shared" si="309"/>
        <v>0.40564694410610969</v>
      </c>
      <c r="N1641" s="229">
        <f t="shared" si="310"/>
        <v>2.5344211775758505</v>
      </c>
      <c r="O1641" s="229">
        <f t="shared" si="306"/>
        <v>0</v>
      </c>
      <c r="P1641" s="229">
        <f t="shared" si="307"/>
        <v>-2.5344211775758505</v>
      </c>
      <c r="Q1641" s="230">
        <f t="shared" si="301"/>
        <v>0</v>
      </c>
      <c r="R1641" s="231">
        <f t="shared" si="302"/>
        <v>59.186211767955065</v>
      </c>
      <c r="S1641" s="3"/>
      <c r="T1641" s="3"/>
      <c r="U1641" s="3"/>
      <c r="V1641" s="3"/>
      <c r="W1641" s="233">
        <f t="shared" si="308"/>
        <v>40710</v>
      </c>
    </row>
    <row r="1642" spans="1:23" s="234" customFormat="1" x14ac:dyDescent="0.25">
      <c r="A1642" s="3"/>
      <c r="B1642" s="218">
        <f>+Datos!B1633</f>
        <v>2011</v>
      </c>
      <c r="C1642" s="219">
        <f>+Datos!C1633</f>
        <v>6</v>
      </c>
      <c r="D1642" s="220">
        <f>+Datos!D1633</f>
        <v>17</v>
      </c>
      <c r="E1642" s="221">
        <f>+Datos!E1633</f>
        <v>0</v>
      </c>
      <c r="F1642" s="222">
        <f>+Datos!F1633</f>
        <v>2.9387497159895979</v>
      </c>
      <c r="G1642" s="223">
        <f>+Datos!G1633</f>
        <v>1</v>
      </c>
      <c r="H1642" s="224">
        <f t="shared" si="303"/>
        <v>2.9387497159895979</v>
      </c>
      <c r="I1642" s="225">
        <f t="shared" si="304"/>
        <v>-2.9387497159895979</v>
      </c>
      <c r="J1642" s="226">
        <f t="shared" si="305"/>
        <v>25.105275087159928</v>
      </c>
      <c r="K1642" s="227">
        <f t="shared" si="300"/>
        <v>58.787093268978111</v>
      </c>
      <c r="L1642" s="226">
        <f t="shared" si="311"/>
        <v>-0.39911849897695362</v>
      </c>
      <c r="M1642" s="228">
        <f t="shared" si="309"/>
        <v>0.39911849897695362</v>
      </c>
      <c r="N1642" s="229">
        <f t="shared" si="310"/>
        <v>2.5396312170126443</v>
      </c>
      <c r="O1642" s="229">
        <f t="shared" si="306"/>
        <v>0</v>
      </c>
      <c r="P1642" s="229">
        <f t="shared" si="307"/>
        <v>-2.5396312170126443</v>
      </c>
      <c r="Q1642" s="230">
        <f t="shared" si="301"/>
        <v>0</v>
      </c>
      <c r="R1642" s="231">
        <f t="shared" si="302"/>
        <v>58.787093268978111</v>
      </c>
      <c r="S1642" s="3"/>
      <c r="T1642" s="3"/>
      <c r="U1642" s="3"/>
      <c r="V1642" s="3"/>
      <c r="W1642" s="233">
        <f t="shared" si="308"/>
        <v>40711</v>
      </c>
    </row>
    <row r="1643" spans="1:23" s="234" customFormat="1" x14ac:dyDescent="0.25">
      <c r="A1643" s="3"/>
      <c r="B1643" s="218">
        <f>+Datos!B1634</f>
        <v>2011</v>
      </c>
      <c r="C1643" s="219">
        <f>+Datos!C1634</f>
        <v>6</v>
      </c>
      <c r="D1643" s="220">
        <f>+Datos!D1634</f>
        <v>18</v>
      </c>
      <c r="E1643" s="221">
        <f>+Datos!E1634</f>
        <v>0</v>
      </c>
      <c r="F1643" s="222">
        <f>+Datos!F1634</f>
        <v>2.9379289824947659</v>
      </c>
      <c r="G1643" s="223">
        <f>+Datos!G1634</f>
        <v>1</v>
      </c>
      <c r="H1643" s="224">
        <f t="shared" si="303"/>
        <v>2.9379289824947659</v>
      </c>
      <c r="I1643" s="225">
        <f t="shared" si="304"/>
        <v>-2.9379289824947659</v>
      </c>
      <c r="J1643" s="226">
        <f t="shared" si="305"/>
        <v>24.712511256012721</v>
      </c>
      <c r="K1643" s="227">
        <f t="shared" si="300"/>
        <v>58.394329437830905</v>
      </c>
      <c r="L1643" s="226">
        <f t="shared" si="311"/>
        <v>-0.39276383114720659</v>
      </c>
      <c r="M1643" s="228">
        <f t="shared" si="309"/>
        <v>0.39276383114720659</v>
      </c>
      <c r="N1643" s="229">
        <f t="shared" si="310"/>
        <v>2.5451651513475593</v>
      </c>
      <c r="O1643" s="229">
        <f t="shared" si="306"/>
        <v>0</v>
      </c>
      <c r="P1643" s="229">
        <f t="shared" si="307"/>
        <v>-2.5451651513475593</v>
      </c>
      <c r="Q1643" s="230">
        <f t="shared" si="301"/>
        <v>0</v>
      </c>
      <c r="R1643" s="231">
        <f t="shared" si="302"/>
        <v>58.394329437830905</v>
      </c>
      <c r="S1643" s="3"/>
      <c r="T1643" s="3"/>
      <c r="U1643" s="3"/>
      <c r="V1643" s="3"/>
      <c r="W1643" s="233">
        <f t="shared" si="308"/>
        <v>40712</v>
      </c>
    </row>
    <row r="1644" spans="1:23" s="234" customFormat="1" x14ac:dyDescent="0.25">
      <c r="A1644" s="3"/>
      <c r="B1644" s="218">
        <f>+Datos!B1635</f>
        <v>2011</v>
      </c>
      <c r="C1644" s="219">
        <f>+Datos!C1635</f>
        <v>6</v>
      </c>
      <c r="D1644" s="220">
        <f>+Datos!D1635</f>
        <v>19</v>
      </c>
      <c r="E1644" s="221">
        <f>+Datos!E1635</f>
        <v>0</v>
      </c>
      <c r="F1644" s="222">
        <f>+Datos!F1635</f>
        <v>2.9376061076460438</v>
      </c>
      <c r="G1644" s="223">
        <f>+Datos!G1635</f>
        <v>1</v>
      </c>
      <c r="H1644" s="224">
        <f t="shared" si="303"/>
        <v>2.9376061076460438</v>
      </c>
      <c r="I1644" s="225">
        <f t="shared" si="304"/>
        <v>-2.9376061076460438</v>
      </c>
      <c r="J1644" s="226">
        <f t="shared" si="305"/>
        <v>24.325934241661667</v>
      </c>
      <c r="K1644" s="227">
        <f t="shared" si="300"/>
        <v>58.007752423479843</v>
      </c>
      <c r="L1644" s="226">
        <f t="shared" si="311"/>
        <v>-0.38657701435106162</v>
      </c>
      <c r="M1644" s="228">
        <f t="shared" si="309"/>
        <v>0.38657701435106162</v>
      </c>
      <c r="N1644" s="229">
        <f t="shared" si="310"/>
        <v>2.5510290932949822</v>
      </c>
      <c r="O1644" s="229">
        <f t="shared" si="306"/>
        <v>0</v>
      </c>
      <c r="P1644" s="229">
        <f t="shared" si="307"/>
        <v>-2.5510290932949822</v>
      </c>
      <c r="Q1644" s="230">
        <f t="shared" si="301"/>
        <v>0</v>
      </c>
      <c r="R1644" s="231">
        <f t="shared" si="302"/>
        <v>58.007752423479843</v>
      </c>
      <c r="S1644" s="3"/>
      <c r="T1644" s="3"/>
      <c r="U1644" s="3"/>
      <c r="V1644" s="3"/>
      <c r="W1644" s="233">
        <f t="shared" si="308"/>
        <v>40713</v>
      </c>
    </row>
    <row r="1645" spans="1:23" s="234" customFormat="1" x14ac:dyDescent="0.25">
      <c r="A1645" s="3"/>
      <c r="B1645" s="218">
        <f>+Datos!B1636</f>
        <v>2011</v>
      </c>
      <c r="C1645" s="219">
        <f>+Datos!C1636</f>
        <v>6</v>
      </c>
      <c r="D1645" s="220">
        <f>+Datos!D1636</f>
        <v>20</v>
      </c>
      <c r="E1645" s="221">
        <f>+Datos!E1636</f>
        <v>0</v>
      </c>
      <c r="F1645" s="222">
        <f>+Datos!F1636</f>
        <v>2.9377811602823951</v>
      </c>
      <c r="G1645" s="223">
        <f>+Datos!G1636</f>
        <v>1</v>
      </c>
      <c r="H1645" s="224">
        <f t="shared" si="303"/>
        <v>2.9377811602823951</v>
      </c>
      <c r="I1645" s="225">
        <f t="shared" si="304"/>
        <v>-2.9377811602823951</v>
      </c>
      <c r="J1645" s="226">
        <f t="shared" si="305"/>
        <v>23.945381941485266</v>
      </c>
      <c r="K1645" s="227">
        <f t="shared" si="300"/>
        <v>57.627200123303446</v>
      </c>
      <c r="L1645" s="226">
        <f t="shared" si="311"/>
        <v>-0.3805523001763973</v>
      </c>
      <c r="M1645" s="228">
        <f t="shared" si="309"/>
        <v>0.3805523001763973</v>
      </c>
      <c r="N1645" s="229">
        <f t="shared" si="310"/>
        <v>2.5572288601059978</v>
      </c>
      <c r="O1645" s="229">
        <f t="shared" si="306"/>
        <v>0</v>
      </c>
      <c r="P1645" s="229">
        <f t="shared" si="307"/>
        <v>-2.5572288601059978</v>
      </c>
      <c r="Q1645" s="230">
        <f t="shared" si="301"/>
        <v>0</v>
      </c>
      <c r="R1645" s="231">
        <f t="shared" si="302"/>
        <v>57.627200123303446</v>
      </c>
      <c r="S1645" s="3"/>
      <c r="T1645" s="3"/>
      <c r="U1645" s="3"/>
      <c r="V1645" s="3"/>
      <c r="W1645" s="233">
        <f t="shared" si="308"/>
        <v>40714</v>
      </c>
    </row>
    <row r="1646" spans="1:23" s="234" customFormat="1" x14ac:dyDescent="0.25">
      <c r="A1646" s="3"/>
      <c r="B1646" s="218">
        <f>+Datos!B1637</f>
        <v>2011</v>
      </c>
      <c r="C1646" s="219">
        <f>+Datos!C1637</f>
        <v>6</v>
      </c>
      <c r="D1646" s="220">
        <f>+Datos!D1637</f>
        <v>21</v>
      </c>
      <c r="E1646" s="221">
        <f>+Datos!E1637</f>
        <v>0</v>
      </c>
      <c r="F1646" s="222">
        <f>+Datos!F1637</f>
        <v>2.9384540916331194</v>
      </c>
      <c r="G1646" s="223">
        <f>+Datos!G1637</f>
        <v>1</v>
      </c>
      <c r="H1646" s="224">
        <f t="shared" si="303"/>
        <v>2.9384540916331194</v>
      </c>
      <c r="I1646" s="225">
        <f t="shared" si="304"/>
        <v>-2.9384540916331194</v>
      </c>
      <c r="J1646" s="226">
        <f t="shared" si="305"/>
        <v>23.570697829383704</v>
      </c>
      <c r="K1646" s="227">
        <f t="shared" si="300"/>
        <v>57.252516011201884</v>
      </c>
      <c r="L1646" s="226">
        <f t="shared" si="311"/>
        <v>-0.37468411210156205</v>
      </c>
      <c r="M1646" s="228">
        <f t="shared" si="309"/>
        <v>0.37468411210156205</v>
      </c>
      <c r="N1646" s="229">
        <f t="shared" si="310"/>
        <v>2.5637699795315574</v>
      </c>
      <c r="O1646" s="229">
        <f t="shared" si="306"/>
        <v>0</v>
      </c>
      <c r="P1646" s="229">
        <f t="shared" si="307"/>
        <v>-2.5637699795315574</v>
      </c>
      <c r="Q1646" s="230">
        <f t="shared" si="301"/>
        <v>0</v>
      </c>
      <c r="R1646" s="231">
        <f t="shared" si="302"/>
        <v>57.252516011201884</v>
      </c>
      <c r="S1646" s="3"/>
      <c r="T1646" s="3"/>
      <c r="U1646" s="3"/>
      <c r="V1646" s="3"/>
      <c r="W1646" s="233">
        <f t="shared" si="308"/>
        <v>40715</v>
      </c>
    </row>
    <row r="1647" spans="1:23" s="234" customFormat="1" x14ac:dyDescent="0.25">
      <c r="A1647" s="3"/>
      <c r="B1647" s="218">
        <f>+Datos!B1638</f>
        <v>2011</v>
      </c>
      <c r="C1647" s="219">
        <f>+Datos!C1638</f>
        <v>6</v>
      </c>
      <c r="D1647" s="220">
        <f>+Datos!D1638</f>
        <v>22</v>
      </c>
      <c r="E1647" s="221">
        <f>+Datos!E1638</f>
        <v>0</v>
      </c>
      <c r="F1647" s="222">
        <f>+Datos!F1638</f>
        <v>2.9396247353179108</v>
      </c>
      <c r="G1647" s="223">
        <f>+Datos!G1638</f>
        <v>1</v>
      </c>
      <c r="H1647" s="224">
        <f t="shared" si="303"/>
        <v>2.9396247353179108</v>
      </c>
      <c r="I1647" s="225">
        <f t="shared" si="304"/>
        <v>-2.9396247353179108</v>
      </c>
      <c r="J1647" s="226">
        <f t="shared" si="305"/>
        <v>23.201730789590368</v>
      </c>
      <c r="K1647" s="227">
        <f t="shared" si="300"/>
        <v>56.883548971408544</v>
      </c>
      <c r="L1647" s="226">
        <f t="shared" si="311"/>
        <v>-0.36896703979333978</v>
      </c>
      <c r="M1647" s="228">
        <f t="shared" si="309"/>
        <v>0.36896703979333978</v>
      </c>
      <c r="N1647" s="229">
        <f t="shared" si="310"/>
        <v>2.570657695524571</v>
      </c>
      <c r="O1647" s="229">
        <f t="shared" si="306"/>
        <v>0</v>
      </c>
      <c r="P1647" s="229">
        <f t="shared" si="307"/>
        <v>-2.570657695524571</v>
      </c>
      <c r="Q1647" s="230">
        <f t="shared" si="301"/>
        <v>0</v>
      </c>
      <c r="R1647" s="231">
        <f t="shared" si="302"/>
        <v>56.883548971408544</v>
      </c>
      <c r="S1647" s="3"/>
      <c r="T1647" s="3"/>
      <c r="U1647" s="3"/>
      <c r="V1647" s="3"/>
      <c r="W1647" s="233">
        <f t="shared" si="308"/>
        <v>40716</v>
      </c>
    </row>
    <row r="1648" spans="1:23" s="234" customFormat="1" x14ac:dyDescent="0.25">
      <c r="A1648" s="3"/>
      <c r="B1648" s="218">
        <f>+Datos!B1639</f>
        <v>2011</v>
      </c>
      <c r="C1648" s="219">
        <f>+Datos!C1639</f>
        <v>6</v>
      </c>
      <c r="D1648" s="220">
        <f>+Datos!D1639</f>
        <v>23</v>
      </c>
      <c r="E1648" s="221">
        <f>+Datos!E1639</f>
        <v>0</v>
      </c>
      <c r="F1648" s="222">
        <f>+Datos!F1639</f>
        <v>2.9412928073468168</v>
      </c>
      <c r="G1648" s="223">
        <f>+Datos!G1639</f>
        <v>1</v>
      </c>
      <c r="H1648" s="224">
        <f t="shared" si="303"/>
        <v>2.9412928073468168</v>
      </c>
      <c r="I1648" s="225">
        <f t="shared" si="304"/>
        <v>-2.9412928073468168</v>
      </c>
      <c r="J1648" s="226">
        <f t="shared" si="305"/>
        <v>22.838334955933963</v>
      </c>
      <c r="K1648" s="227">
        <f t="shared" si="300"/>
        <v>56.520153137752146</v>
      </c>
      <c r="L1648" s="226">
        <f t="shared" si="311"/>
        <v>-0.36339583365639783</v>
      </c>
      <c r="M1648" s="228">
        <f t="shared" si="309"/>
        <v>0.36339583365639783</v>
      </c>
      <c r="N1648" s="229">
        <f t="shared" si="310"/>
        <v>2.5778969736904189</v>
      </c>
      <c r="O1648" s="229">
        <f t="shared" si="306"/>
        <v>0</v>
      </c>
      <c r="P1648" s="229">
        <f t="shared" si="307"/>
        <v>-2.5778969736904189</v>
      </c>
      <c r="Q1648" s="230">
        <f t="shared" si="301"/>
        <v>0</v>
      </c>
      <c r="R1648" s="231">
        <f t="shared" si="302"/>
        <v>56.520153137752146</v>
      </c>
      <c r="S1648" s="3"/>
      <c r="T1648" s="3"/>
      <c r="U1648" s="3"/>
      <c r="V1648" s="3"/>
      <c r="W1648" s="233">
        <f t="shared" si="308"/>
        <v>40717</v>
      </c>
    </row>
    <row r="1649" spans="1:23" s="234" customFormat="1" x14ac:dyDescent="0.25">
      <c r="A1649" s="3"/>
      <c r="B1649" s="218">
        <f>+Datos!B1640</f>
        <v>2011</v>
      </c>
      <c r="C1649" s="219">
        <f>+Datos!C1640</f>
        <v>6</v>
      </c>
      <c r="D1649" s="220">
        <f>+Datos!D1640</f>
        <v>24</v>
      </c>
      <c r="E1649" s="221">
        <f>+Datos!E1640</f>
        <v>0</v>
      </c>
      <c r="F1649" s="222">
        <f>+Datos!F1640</f>
        <v>2.9434579061202579</v>
      </c>
      <c r="G1649" s="223">
        <f>+Datos!G1640</f>
        <v>1</v>
      </c>
      <c r="H1649" s="224">
        <f t="shared" si="303"/>
        <v>2.9434579061202579</v>
      </c>
      <c r="I1649" s="225">
        <f t="shared" si="304"/>
        <v>-2.9434579061202579</v>
      </c>
      <c r="J1649" s="226">
        <f t="shared" si="305"/>
        <v>22.480369556309558</v>
      </c>
      <c r="K1649" s="227">
        <f t="shared" si="300"/>
        <v>56.162187738127741</v>
      </c>
      <c r="L1649" s="226">
        <f t="shared" si="311"/>
        <v>-0.35796539962440477</v>
      </c>
      <c r="M1649" s="228">
        <f t="shared" si="309"/>
        <v>0.35796539962440477</v>
      </c>
      <c r="N1649" s="229">
        <f t="shared" si="310"/>
        <v>2.5854925064958532</v>
      </c>
      <c r="O1649" s="229">
        <f t="shared" si="306"/>
        <v>0</v>
      </c>
      <c r="P1649" s="229">
        <f t="shared" si="307"/>
        <v>-2.5854925064958532</v>
      </c>
      <c r="Q1649" s="230">
        <f t="shared" si="301"/>
        <v>0</v>
      </c>
      <c r="R1649" s="231">
        <f t="shared" si="302"/>
        <v>56.162187738127741</v>
      </c>
      <c r="S1649" s="3"/>
      <c r="T1649" s="3"/>
      <c r="U1649" s="3"/>
      <c r="V1649" s="3"/>
      <c r="W1649" s="233">
        <f t="shared" si="308"/>
        <v>40718</v>
      </c>
    </row>
    <row r="1650" spans="1:23" s="234" customFormat="1" x14ac:dyDescent="0.25">
      <c r="A1650" s="3"/>
      <c r="B1650" s="218">
        <f>+Datos!B1641</f>
        <v>2011</v>
      </c>
      <c r="C1650" s="219">
        <f>+Datos!C1641</f>
        <v>6</v>
      </c>
      <c r="D1650" s="220">
        <f>+Datos!D1641</f>
        <v>25</v>
      </c>
      <c r="E1650" s="221">
        <f>+Datos!E1641</f>
        <v>0</v>
      </c>
      <c r="F1650" s="222">
        <f>+Datos!F1641</f>
        <v>2.9461195124290174</v>
      </c>
      <c r="G1650" s="223">
        <f>+Datos!G1641</f>
        <v>1</v>
      </c>
      <c r="H1650" s="224">
        <f t="shared" si="303"/>
        <v>2.9461195124290174</v>
      </c>
      <c r="I1650" s="225">
        <f t="shared" si="304"/>
        <v>-2.9461195124290174</v>
      </c>
      <c r="J1650" s="226">
        <f t="shared" si="305"/>
        <v>22.127698762126339</v>
      </c>
      <c r="K1650" s="227">
        <f t="shared" si="300"/>
        <v>55.809516943944516</v>
      </c>
      <c r="L1650" s="226">
        <f t="shared" si="311"/>
        <v>-0.35267079418322567</v>
      </c>
      <c r="M1650" s="228">
        <f t="shared" si="309"/>
        <v>0.35267079418322567</v>
      </c>
      <c r="N1650" s="229">
        <f t="shared" si="310"/>
        <v>2.5934487182457917</v>
      </c>
      <c r="O1650" s="229">
        <f t="shared" si="306"/>
        <v>0</v>
      </c>
      <c r="P1650" s="229">
        <f t="shared" si="307"/>
        <v>-2.5934487182457917</v>
      </c>
      <c r="Q1650" s="230">
        <f t="shared" si="301"/>
        <v>0</v>
      </c>
      <c r="R1650" s="231">
        <f t="shared" si="302"/>
        <v>55.809516943944516</v>
      </c>
      <c r="S1650" s="3"/>
      <c r="T1650" s="3"/>
      <c r="U1650" s="3"/>
      <c r="V1650" s="3"/>
      <c r="W1650" s="233">
        <f t="shared" si="308"/>
        <v>40719</v>
      </c>
    </row>
    <row r="1651" spans="1:23" s="234" customFormat="1" x14ac:dyDescent="0.25">
      <c r="A1651" s="3"/>
      <c r="B1651" s="218">
        <f>+Datos!B1642</f>
        <v>2011</v>
      </c>
      <c r="C1651" s="219">
        <f>+Datos!C1642</f>
        <v>6</v>
      </c>
      <c r="D1651" s="220">
        <f>+Datos!D1642</f>
        <v>26</v>
      </c>
      <c r="E1651" s="221">
        <f>+Datos!E1642</f>
        <v>0</v>
      </c>
      <c r="F1651" s="222">
        <f>+Datos!F1642</f>
        <v>2.9492769894542565</v>
      </c>
      <c r="G1651" s="223">
        <f>+Datos!G1642</f>
        <v>1</v>
      </c>
      <c r="H1651" s="224">
        <f t="shared" si="303"/>
        <v>2.9492769894542565</v>
      </c>
      <c r="I1651" s="225">
        <f t="shared" si="304"/>
        <v>-2.9492769894542565</v>
      </c>
      <c r="J1651" s="226">
        <f t="shared" si="305"/>
        <v>21.780191542508799</v>
      </c>
      <c r="K1651" s="227">
        <f t="shared" si="300"/>
        <v>55.462009724326975</v>
      </c>
      <c r="L1651" s="226">
        <f t="shared" si="311"/>
        <v>-0.34750721961754039</v>
      </c>
      <c r="M1651" s="228">
        <f t="shared" si="309"/>
        <v>0.34750721961754039</v>
      </c>
      <c r="N1651" s="229">
        <f t="shared" si="310"/>
        <v>2.6017697698367162</v>
      </c>
      <c r="O1651" s="229">
        <f t="shared" si="306"/>
        <v>0</v>
      </c>
      <c r="P1651" s="229">
        <f t="shared" si="307"/>
        <v>-2.6017697698367162</v>
      </c>
      <c r="Q1651" s="230">
        <f t="shared" si="301"/>
        <v>0</v>
      </c>
      <c r="R1651" s="231">
        <f t="shared" si="302"/>
        <v>55.462009724326975</v>
      </c>
      <c r="S1651" s="3"/>
      <c r="T1651" s="3"/>
      <c r="U1651" s="3"/>
      <c r="V1651" s="3"/>
      <c r="W1651" s="233">
        <f t="shared" si="308"/>
        <v>40720</v>
      </c>
    </row>
    <row r="1652" spans="1:23" s="234" customFormat="1" x14ac:dyDescent="0.25">
      <c r="A1652" s="3"/>
      <c r="B1652" s="218">
        <f>+Datos!B1643</f>
        <v>2011</v>
      </c>
      <c r="C1652" s="219">
        <f>+Datos!C1643</f>
        <v>6</v>
      </c>
      <c r="D1652" s="220">
        <f>+Datos!D1643</f>
        <v>27</v>
      </c>
      <c r="E1652" s="221">
        <f>+Datos!E1643</f>
        <v>0</v>
      </c>
      <c r="F1652" s="222">
        <f>+Datos!F1643</f>
        <v>2.952929582767494</v>
      </c>
      <c r="G1652" s="223">
        <f>+Datos!G1643</f>
        <v>1</v>
      </c>
      <c r="H1652" s="224">
        <f t="shared" si="303"/>
        <v>2.952929582767494</v>
      </c>
      <c r="I1652" s="225">
        <f t="shared" si="304"/>
        <v>-2.952929582767494</v>
      </c>
      <c r="J1652" s="226">
        <f t="shared" si="305"/>
        <v>21.437721523037009</v>
      </c>
      <c r="K1652" s="227">
        <f t="shared" si="300"/>
        <v>55.119539704855185</v>
      </c>
      <c r="L1652" s="226">
        <f t="shared" si="311"/>
        <v>-0.34247001947179001</v>
      </c>
      <c r="M1652" s="228">
        <f t="shared" si="309"/>
        <v>0.34247001947179001</v>
      </c>
      <c r="N1652" s="229">
        <f t="shared" si="310"/>
        <v>2.6104595632957039</v>
      </c>
      <c r="O1652" s="229">
        <f t="shared" si="306"/>
        <v>0</v>
      </c>
      <c r="P1652" s="229">
        <f t="shared" si="307"/>
        <v>-2.6104595632957039</v>
      </c>
      <c r="Q1652" s="230">
        <f t="shared" si="301"/>
        <v>0</v>
      </c>
      <c r="R1652" s="231">
        <f t="shared" si="302"/>
        <v>55.119539704855185</v>
      </c>
      <c r="S1652" s="3"/>
      <c r="T1652" s="3"/>
      <c r="U1652" s="3"/>
      <c r="V1652" s="3"/>
      <c r="W1652" s="233">
        <f t="shared" si="308"/>
        <v>40721</v>
      </c>
    </row>
    <row r="1653" spans="1:23" s="234" customFormat="1" x14ac:dyDescent="0.25">
      <c r="A1653" s="3"/>
      <c r="B1653" s="218">
        <f>+Datos!B1644</f>
        <v>2011</v>
      </c>
      <c r="C1653" s="219">
        <f>+Datos!C1644</f>
        <v>6</v>
      </c>
      <c r="D1653" s="220">
        <f>+Datos!D1644</f>
        <v>28</v>
      </c>
      <c r="E1653" s="221">
        <f>+Datos!E1644</f>
        <v>0</v>
      </c>
      <c r="F1653" s="222">
        <f>+Datos!F1644</f>
        <v>2.9570764203306212</v>
      </c>
      <c r="G1653" s="223">
        <f>+Datos!G1644</f>
        <v>1</v>
      </c>
      <c r="H1653" s="224">
        <f t="shared" si="303"/>
        <v>2.9570764203306212</v>
      </c>
      <c r="I1653" s="225">
        <f t="shared" si="304"/>
        <v>-2.9570764203306212</v>
      </c>
      <c r="J1653" s="226">
        <f t="shared" si="305"/>
        <v>21.100166848820084</v>
      </c>
      <c r="K1653" s="227">
        <f t="shared" si="300"/>
        <v>54.781985030638268</v>
      </c>
      <c r="L1653" s="226">
        <f t="shared" si="311"/>
        <v>-0.33755467421691776</v>
      </c>
      <c r="M1653" s="228">
        <f t="shared" si="309"/>
        <v>0.33755467421691776</v>
      </c>
      <c r="N1653" s="229">
        <f t="shared" si="310"/>
        <v>2.6195217461137035</v>
      </c>
      <c r="O1653" s="229">
        <f t="shared" si="306"/>
        <v>0</v>
      </c>
      <c r="P1653" s="229">
        <f t="shared" si="307"/>
        <v>-2.6195217461137035</v>
      </c>
      <c r="Q1653" s="230">
        <f t="shared" si="301"/>
        <v>0</v>
      </c>
      <c r="R1653" s="231">
        <f t="shared" si="302"/>
        <v>54.781985030638268</v>
      </c>
      <c r="S1653" s="3"/>
      <c r="T1653" s="3"/>
      <c r="U1653" s="3"/>
      <c r="V1653" s="3"/>
      <c r="W1653" s="233">
        <f t="shared" si="308"/>
        <v>40722</v>
      </c>
    </row>
    <row r="1654" spans="1:23" s="234" customFormat="1" x14ac:dyDescent="0.25">
      <c r="A1654" s="3"/>
      <c r="B1654" s="218">
        <f>+Datos!B1645</f>
        <v>2011</v>
      </c>
      <c r="C1654" s="219">
        <f>+Datos!C1645</f>
        <v>6</v>
      </c>
      <c r="D1654" s="220">
        <f>+Datos!D1645</f>
        <v>29</v>
      </c>
      <c r="E1654" s="221">
        <f>+Datos!E1645</f>
        <v>0</v>
      </c>
      <c r="F1654" s="222">
        <f>+Datos!F1645</f>
        <v>2.9617165124958995</v>
      </c>
      <c r="G1654" s="223">
        <f>+Datos!G1645</f>
        <v>1</v>
      </c>
      <c r="H1654" s="224">
        <f t="shared" si="303"/>
        <v>2.9617165124958995</v>
      </c>
      <c r="I1654" s="225">
        <f t="shared" si="304"/>
        <v>-2.9617165124958995</v>
      </c>
      <c r="J1654" s="226">
        <f t="shared" si="305"/>
        <v>20.767410051705202</v>
      </c>
      <c r="K1654" s="227">
        <f t="shared" si="300"/>
        <v>54.449228233523385</v>
      </c>
      <c r="L1654" s="226">
        <f t="shared" si="311"/>
        <v>-0.33275679711488237</v>
      </c>
      <c r="M1654" s="228">
        <f t="shared" si="309"/>
        <v>0.33275679711488237</v>
      </c>
      <c r="N1654" s="229">
        <f t="shared" si="310"/>
        <v>2.6289597153810171</v>
      </c>
      <c r="O1654" s="229">
        <f t="shared" si="306"/>
        <v>0</v>
      </c>
      <c r="P1654" s="229">
        <f t="shared" si="307"/>
        <v>-2.6289597153810171</v>
      </c>
      <c r="Q1654" s="230">
        <f t="shared" si="301"/>
        <v>0</v>
      </c>
      <c r="R1654" s="231">
        <f t="shared" si="302"/>
        <v>54.449228233523385</v>
      </c>
      <c r="S1654" s="3"/>
      <c r="T1654" s="3"/>
      <c r="U1654" s="3"/>
      <c r="V1654" s="3"/>
      <c r="W1654" s="233">
        <f t="shared" si="308"/>
        <v>40723</v>
      </c>
    </row>
    <row r="1655" spans="1:23" s="234" customFormat="1" x14ac:dyDescent="0.25">
      <c r="A1655" s="3"/>
      <c r="B1655" s="218">
        <f>+Datos!B1646</f>
        <v>2011</v>
      </c>
      <c r="C1655" s="219">
        <f>+Datos!C1646</f>
        <v>6</v>
      </c>
      <c r="D1655" s="220">
        <f>+Datos!D1646</f>
        <v>30</v>
      </c>
      <c r="E1655" s="221">
        <f>+Datos!E1646</f>
        <v>0</v>
      </c>
      <c r="F1655" s="222">
        <f>+Datos!F1646</f>
        <v>2.9668487520059523</v>
      </c>
      <c r="G1655" s="223">
        <f>+Datos!G1646</f>
        <v>1</v>
      </c>
      <c r="H1655" s="224">
        <f t="shared" si="303"/>
        <v>2.9668487520059523</v>
      </c>
      <c r="I1655" s="225">
        <f t="shared" si="304"/>
        <v>-2.9668487520059523</v>
      </c>
      <c r="J1655" s="226">
        <f t="shared" si="305"/>
        <v>20.439337921432585</v>
      </c>
      <c r="K1655" s="227">
        <f t="shared" si="300"/>
        <v>54.121156103250769</v>
      </c>
      <c r="L1655" s="226">
        <f t="shared" si="311"/>
        <v>-0.32807213027261639</v>
      </c>
      <c r="M1655" s="228">
        <f t="shared" si="309"/>
        <v>0.32807213027261639</v>
      </c>
      <c r="N1655" s="229">
        <f t="shared" si="310"/>
        <v>2.6387766217333359</v>
      </c>
      <c r="O1655" s="229">
        <f t="shared" si="306"/>
        <v>0</v>
      </c>
      <c r="P1655" s="229">
        <f t="shared" si="307"/>
        <v>-2.6387766217333359</v>
      </c>
      <c r="Q1655" s="230">
        <f t="shared" si="301"/>
        <v>0</v>
      </c>
      <c r="R1655" s="231">
        <f t="shared" si="302"/>
        <v>54.121156103250769</v>
      </c>
      <c r="S1655" s="3"/>
      <c r="T1655" s="3"/>
      <c r="U1655" s="3"/>
      <c r="V1655" s="3"/>
      <c r="W1655" s="233">
        <f t="shared" si="308"/>
        <v>40724</v>
      </c>
    </row>
    <row r="1656" spans="1:23" s="234" customFormat="1" x14ac:dyDescent="0.25">
      <c r="A1656" s="3"/>
      <c r="B1656" s="218">
        <f>+Datos!B1647</f>
        <v>2011</v>
      </c>
      <c r="C1656" s="219">
        <f>+Datos!C1647</f>
        <v>7</v>
      </c>
      <c r="D1656" s="220">
        <f>+Datos!D1647</f>
        <v>1</v>
      </c>
      <c r="E1656" s="221">
        <f>+Datos!E1647</f>
        <v>0</v>
      </c>
      <c r="F1656" s="222">
        <f>+Datos!F1647</f>
        <v>2.9724719139937745</v>
      </c>
      <c r="G1656" s="223">
        <f>+Datos!G1647</f>
        <v>1</v>
      </c>
      <c r="H1656" s="224">
        <f t="shared" si="303"/>
        <v>2.9724719139937745</v>
      </c>
      <c r="I1656" s="225">
        <f t="shared" si="304"/>
        <v>-2.9724719139937745</v>
      </c>
      <c r="J1656" s="226">
        <f t="shared" si="305"/>
        <v>20.115841380554617</v>
      </c>
      <c r="K1656" s="227">
        <f t="shared" si="300"/>
        <v>53.7976595623728</v>
      </c>
      <c r="L1656" s="226">
        <f t="shared" si="311"/>
        <v>-0.32349654087796864</v>
      </c>
      <c r="M1656" s="228">
        <f t="shared" si="309"/>
        <v>0.32349654087796864</v>
      </c>
      <c r="N1656" s="229">
        <f t="shared" si="310"/>
        <v>2.6489753731158059</v>
      </c>
      <c r="O1656" s="229">
        <f t="shared" si="306"/>
        <v>0</v>
      </c>
      <c r="P1656" s="229">
        <f t="shared" si="307"/>
        <v>-2.6489753731158059</v>
      </c>
      <c r="Q1656" s="230">
        <f t="shared" si="301"/>
        <v>0</v>
      </c>
      <c r="R1656" s="231">
        <f t="shared" si="302"/>
        <v>53.7976595623728</v>
      </c>
      <c r="S1656" s="3"/>
      <c r="T1656" s="3"/>
      <c r="U1656" s="3"/>
      <c r="V1656" s="3"/>
      <c r="W1656" s="233">
        <f t="shared" si="308"/>
        <v>40725</v>
      </c>
    </row>
    <row r="1657" spans="1:23" s="234" customFormat="1" x14ac:dyDescent="0.25">
      <c r="A1657" s="3"/>
      <c r="B1657" s="218">
        <f>+Datos!B1648</f>
        <v>2011</v>
      </c>
      <c r="C1657" s="219">
        <f>+Datos!C1648</f>
        <v>7</v>
      </c>
      <c r="D1657" s="220">
        <f>+Datos!D1648</f>
        <v>2</v>
      </c>
      <c r="E1657" s="221">
        <f>+Datos!E1648</f>
        <v>0</v>
      </c>
      <c r="F1657" s="222">
        <f>+Datos!F1648</f>
        <v>2.9785846559827318</v>
      </c>
      <c r="G1657" s="223">
        <f>+Datos!G1648</f>
        <v>1</v>
      </c>
      <c r="H1657" s="224">
        <f t="shared" si="303"/>
        <v>2.9785846559827318</v>
      </c>
      <c r="I1657" s="225">
        <f t="shared" si="304"/>
        <v>-2.9785846559827318</v>
      </c>
      <c r="J1657" s="226">
        <f t="shared" si="305"/>
        <v>19.796815362944809</v>
      </c>
      <c r="K1657" s="227">
        <f t="shared" si="300"/>
        <v>53.478633544762985</v>
      </c>
      <c r="L1657" s="226">
        <f t="shared" si="311"/>
        <v>-0.31902601760981497</v>
      </c>
      <c r="M1657" s="228">
        <f t="shared" si="309"/>
        <v>0.31902601760981497</v>
      </c>
      <c r="N1657" s="229">
        <f t="shared" si="310"/>
        <v>2.6595586383729168</v>
      </c>
      <c r="O1657" s="229">
        <f t="shared" si="306"/>
        <v>0</v>
      </c>
      <c r="P1657" s="229">
        <f t="shared" si="307"/>
        <v>-2.6595586383729168</v>
      </c>
      <c r="Q1657" s="230">
        <f t="shared" si="301"/>
        <v>0</v>
      </c>
      <c r="R1657" s="231">
        <f t="shared" si="302"/>
        <v>53.478633544762985</v>
      </c>
      <c r="S1657" s="3"/>
      <c r="T1657" s="3"/>
      <c r="U1657" s="3"/>
      <c r="V1657" s="3"/>
      <c r="W1657" s="233">
        <f t="shared" si="308"/>
        <v>40726</v>
      </c>
    </row>
    <row r="1658" spans="1:23" s="234" customFormat="1" x14ac:dyDescent="0.25">
      <c r="A1658" s="3"/>
      <c r="B1658" s="218">
        <f>+Datos!B1649</f>
        <v>2011</v>
      </c>
      <c r="C1658" s="219">
        <f>+Datos!C1649</f>
        <v>7</v>
      </c>
      <c r="D1658" s="220">
        <f>+Datos!D1649</f>
        <v>3</v>
      </c>
      <c r="E1658" s="221">
        <f>+Datos!E1649</f>
        <v>0</v>
      </c>
      <c r="F1658" s="222">
        <f>+Datos!F1649</f>
        <v>2.9851855178865523</v>
      </c>
      <c r="G1658" s="223">
        <f>+Datos!G1649</f>
        <v>1</v>
      </c>
      <c r="H1658" s="224">
        <f t="shared" si="303"/>
        <v>2.9851855178865523</v>
      </c>
      <c r="I1658" s="225">
        <f t="shared" si="304"/>
        <v>-2.9851855178865523</v>
      </c>
      <c r="J1658" s="226">
        <f t="shared" si="305"/>
        <v>19.482158695729765</v>
      </c>
      <c r="K1658" s="227">
        <f t="shared" si="300"/>
        <v>53.163976877547945</v>
      </c>
      <c r="L1658" s="226">
        <f t="shared" si="311"/>
        <v>-0.31465666721503993</v>
      </c>
      <c r="M1658" s="228">
        <f t="shared" si="309"/>
        <v>0.31465666721503993</v>
      </c>
      <c r="N1658" s="229">
        <f t="shared" si="310"/>
        <v>2.6705288506715124</v>
      </c>
      <c r="O1658" s="229">
        <f t="shared" si="306"/>
        <v>0</v>
      </c>
      <c r="P1658" s="229">
        <f t="shared" si="307"/>
        <v>-2.6705288506715124</v>
      </c>
      <c r="Q1658" s="230">
        <f t="shared" si="301"/>
        <v>0</v>
      </c>
      <c r="R1658" s="231">
        <f t="shared" si="302"/>
        <v>53.163976877547945</v>
      </c>
      <c r="S1658" s="3"/>
      <c r="T1658" s="3"/>
      <c r="U1658" s="3"/>
      <c r="V1658" s="3"/>
      <c r="W1658" s="233">
        <f t="shared" si="308"/>
        <v>40727</v>
      </c>
    </row>
    <row r="1659" spans="1:23" s="234" customFormat="1" x14ac:dyDescent="0.25">
      <c r="A1659" s="3"/>
      <c r="B1659" s="218">
        <f>+Datos!B1650</f>
        <v>2011</v>
      </c>
      <c r="C1659" s="219">
        <f>+Datos!C1650</f>
        <v>7</v>
      </c>
      <c r="D1659" s="220">
        <f>+Datos!D1650</f>
        <v>4</v>
      </c>
      <c r="E1659" s="221">
        <f>+Datos!E1650</f>
        <v>0</v>
      </c>
      <c r="F1659" s="222">
        <f>+Datos!F1650</f>
        <v>2.9922729220093323</v>
      </c>
      <c r="G1659" s="223">
        <f>+Datos!G1650</f>
        <v>1</v>
      </c>
      <c r="H1659" s="224">
        <f t="shared" si="303"/>
        <v>2.9922729220093323</v>
      </c>
      <c r="I1659" s="225">
        <f t="shared" si="304"/>
        <v>-2.9922729220093323</v>
      </c>
      <c r="J1659" s="226">
        <f t="shared" si="305"/>
        <v>19.1717739844843</v>
      </c>
      <c r="K1659" s="227">
        <f t="shared" si="300"/>
        <v>52.853592166302477</v>
      </c>
      <c r="L1659" s="226">
        <f t="shared" si="311"/>
        <v>-0.31038471124546874</v>
      </c>
      <c r="M1659" s="228">
        <f t="shared" si="309"/>
        <v>0.31038471124546874</v>
      </c>
      <c r="N1659" s="229">
        <f t="shared" si="310"/>
        <v>2.6818882107638635</v>
      </c>
      <c r="O1659" s="229">
        <f t="shared" si="306"/>
        <v>0</v>
      </c>
      <c r="P1659" s="229">
        <f t="shared" si="307"/>
        <v>-2.6818882107638635</v>
      </c>
      <c r="Q1659" s="230">
        <f t="shared" si="301"/>
        <v>0</v>
      </c>
      <c r="R1659" s="231">
        <f t="shared" si="302"/>
        <v>52.853592166302477</v>
      </c>
      <c r="S1659" s="3"/>
      <c r="T1659" s="3"/>
      <c r="U1659" s="3"/>
      <c r="V1659" s="3"/>
      <c r="W1659" s="233">
        <f t="shared" si="308"/>
        <v>40728</v>
      </c>
    </row>
    <row r="1660" spans="1:23" s="234" customFormat="1" x14ac:dyDescent="0.25">
      <c r="A1660" s="3"/>
      <c r="B1660" s="218">
        <f>+Datos!B1651</f>
        <v>2011</v>
      </c>
      <c r="C1660" s="219">
        <f>+Datos!C1651</f>
        <v>7</v>
      </c>
      <c r="D1660" s="220">
        <f>+Datos!D1651</f>
        <v>5</v>
      </c>
      <c r="E1660" s="221">
        <f>+Datos!E1651</f>
        <v>0</v>
      </c>
      <c r="F1660" s="222">
        <f>+Datos!F1651</f>
        <v>2.9998451730455375</v>
      </c>
      <c r="G1660" s="223">
        <f>+Datos!G1651</f>
        <v>1</v>
      </c>
      <c r="H1660" s="224">
        <f t="shared" si="303"/>
        <v>2.9998451730455375</v>
      </c>
      <c r="I1660" s="225">
        <f t="shared" si="304"/>
        <v>-2.9998451730455375</v>
      </c>
      <c r="J1660" s="226">
        <f t="shared" si="305"/>
        <v>18.865567501536926</v>
      </c>
      <c r="K1660" s="227">
        <f t="shared" si="300"/>
        <v>52.547385683355103</v>
      </c>
      <c r="L1660" s="226">
        <f t="shared" si="311"/>
        <v>-0.30620648294737407</v>
      </c>
      <c r="M1660" s="228">
        <f t="shared" si="309"/>
        <v>0.30620648294737407</v>
      </c>
      <c r="N1660" s="229">
        <f t="shared" si="310"/>
        <v>2.6936386900981635</v>
      </c>
      <c r="O1660" s="229">
        <f t="shared" si="306"/>
        <v>0</v>
      </c>
      <c r="P1660" s="229">
        <f t="shared" si="307"/>
        <v>-2.6936386900981635</v>
      </c>
      <c r="Q1660" s="230">
        <f t="shared" si="301"/>
        <v>0</v>
      </c>
      <c r="R1660" s="231">
        <f t="shared" si="302"/>
        <v>52.547385683355103</v>
      </c>
      <c r="S1660" s="3"/>
      <c r="T1660" s="3"/>
      <c r="U1660" s="3"/>
      <c r="V1660" s="3"/>
      <c r="W1660" s="233">
        <f t="shared" si="308"/>
        <v>40729</v>
      </c>
    </row>
    <row r="1661" spans="1:23" s="234" customFormat="1" x14ac:dyDescent="0.25">
      <c r="A1661" s="3"/>
      <c r="B1661" s="218">
        <f>+Datos!B1652</f>
        <v>2011</v>
      </c>
      <c r="C1661" s="219">
        <f>+Datos!C1652</f>
        <v>7</v>
      </c>
      <c r="D1661" s="220">
        <f>+Datos!D1652</f>
        <v>6</v>
      </c>
      <c r="E1661" s="221">
        <f>+Datos!E1652</f>
        <v>0</v>
      </c>
      <c r="F1661" s="222">
        <f>+Datos!F1652</f>
        <v>3.0079004580800053</v>
      </c>
      <c r="G1661" s="223">
        <f>+Datos!G1652</f>
        <v>1</v>
      </c>
      <c r="H1661" s="224">
        <f t="shared" si="303"/>
        <v>3.0079004580800053</v>
      </c>
      <c r="I1661" s="225">
        <f t="shared" si="304"/>
        <v>-3.0079004580800053</v>
      </c>
      <c r="J1661" s="226">
        <f t="shared" si="305"/>
        <v>18.56344907723966</v>
      </c>
      <c r="K1661" s="227">
        <f t="shared" si="300"/>
        <v>52.24526725905784</v>
      </c>
      <c r="L1661" s="226">
        <f t="shared" si="311"/>
        <v>-0.30211842429726232</v>
      </c>
      <c r="M1661" s="228">
        <f t="shared" si="309"/>
        <v>0.30211842429726232</v>
      </c>
      <c r="N1661" s="229">
        <f t="shared" si="310"/>
        <v>2.705782033782743</v>
      </c>
      <c r="O1661" s="229">
        <f t="shared" si="306"/>
        <v>0</v>
      </c>
      <c r="P1661" s="229">
        <f t="shared" si="307"/>
        <v>-2.705782033782743</v>
      </c>
      <c r="Q1661" s="230">
        <f t="shared" si="301"/>
        <v>0</v>
      </c>
      <c r="R1661" s="231">
        <f t="shared" si="302"/>
        <v>52.24526725905784</v>
      </c>
      <c r="S1661" s="3"/>
      <c r="T1661" s="3"/>
      <c r="U1661" s="3"/>
      <c r="V1661" s="3"/>
      <c r="W1661" s="233">
        <f t="shared" si="308"/>
        <v>40730</v>
      </c>
    </row>
    <row r="1662" spans="1:23" s="234" customFormat="1" x14ac:dyDescent="0.25">
      <c r="A1662" s="3"/>
      <c r="B1662" s="218">
        <f>+Datos!B1653</f>
        <v>2011</v>
      </c>
      <c r="C1662" s="219">
        <f>+Datos!C1653</f>
        <v>7</v>
      </c>
      <c r="D1662" s="220">
        <f>+Datos!D1653</f>
        <v>7</v>
      </c>
      <c r="E1662" s="221">
        <f>+Datos!E1653</f>
        <v>0</v>
      </c>
      <c r="F1662" s="222">
        <f>+Datos!F1653</f>
        <v>3.0164368465879297</v>
      </c>
      <c r="G1662" s="223">
        <f>+Datos!G1653</f>
        <v>1</v>
      </c>
      <c r="H1662" s="224">
        <f t="shared" si="303"/>
        <v>3.0164368465879297</v>
      </c>
      <c r="I1662" s="225">
        <f t="shared" si="304"/>
        <v>-3.0164368465879297</v>
      </c>
      <c r="J1662" s="226">
        <f t="shared" si="305"/>
        <v>18.265331994062688</v>
      </c>
      <c r="K1662" s="227">
        <f t="shared" si="300"/>
        <v>51.947150175880864</v>
      </c>
      <c r="L1662" s="226">
        <f t="shared" si="311"/>
        <v>-0.29811708317697594</v>
      </c>
      <c r="M1662" s="228">
        <f t="shared" si="309"/>
        <v>0.29811708317697594</v>
      </c>
      <c r="N1662" s="229">
        <f t="shared" si="310"/>
        <v>2.7183197634109537</v>
      </c>
      <c r="O1662" s="229">
        <f t="shared" si="306"/>
        <v>0</v>
      </c>
      <c r="P1662" s="229">
        <f t="shared" si="307"/>
        <v>-2.7183197634109537</v>
      </c>
      <c r="Q1662" s="230">
        <f t="shared" si="301"/>
        <v>0</v>
      </c>
      <c r="R1662" s="231">
        <f t="shared" si="302"/>
        <v>51.947150175880864</v>
      </c>
      <c r="S1662" s="3"/>
      <c r="T1662" s="3"/>
      <c r="U1662" s="3"/>
      <c r="V1662" s="3"/>
      <c r="W1662" s="233">
        <f t="shared" si="308"/>
        <v>40731</v>
      </c>
    </row>
    <row r="1663" spans="1:23" s="234" customFormat="1" x14ac:dyDescent="0.25">
      <c r="A1663" s="3"/>
      <c r="B1663" s="218">
        <f>+Datos!B1654</f>
        <v>2011</v>
      </c>
      <c r="C1663" s="219">
        <f>+Datos!C1654</f>
        <v>7</v>
      </c>
      <c r="D1663" s="220">
        <f>+Datos!D1654</f>
        <v>8</v>
      </c>
      <c r="E1663" s="221">
        <f>+Datos!E1654</f>
        <v>0</v>
      </c>
      <c r="F1663" s="222">
        <f>+Datos!F1654</f>
        <v>3.0254522904348815</v>
      </c>
      <c r="G1663" s="223">
        <f>+Datos!G1654</f>
        <v>1</v>
      </c>
      <c r="H1663" s="224">
        <f t="shared" si="303"/>
        <v>3.0254522904348815</v>
      </c>
      <c r="I1663" s="225">
        <f t="shared" si="304"/>
        <v>-3.0254522904348815</v>
      </c>
      <c r="J1663" s="226">
        <f t="shared" si="305"/>
        <v>17.971132883380832</v>
      </c>
      <c r="K1663" s="227">
        <f t="shared" si="300"/>
        <v>51.652951065199012</v>
      </c>
      <c r="L1663" s="226">
        <f t="shared" si="311"/>
        <v>-0.29419911068185201</v>
      </c>
      <c r="M1663" s="228">
        <f t="shared" si="309"/>
        <v>0.29419911068185201</v>
      </c>
      <c r="N1663" s="229">
        <f t="shared" si="310"/>
        <v>2.7312531797530295</v>
      </c>
      <c r="O1663" s="229">
        <f t="shared" si="306"/>
        <v>0</v>
      </c>
      <c r="P1663" s="229">
        <f t="shared" si="307"/>
        <v>-2.7312531797530295</v>
      </c>
      <c r="Q1663" s="230">
        <f t="shared" si="301"/>
        <v>0</v>
      </c>
      <c r="R1663" s="231">
        <f t="shared" si="302"/>
        <v>51.652951065199012</v>
      </c>
      <c r="S1663" s="3"/>
      <c r="T1663" s="3"/>
      <c r="U1663" s="3"/>
      <c r="V1663" s="3"/>
      <c r="W1663" s="233">
        <f t="shared" si="308"/>
        <v>40732</v>
      </c>
    </row>
    <row r="1664" spans="1:23" s="234" customFormat="1" x14ac:dyDescent="0.25">
      <c r="A1664" s="3"/>
      <c r="B1664" s="218">
        <f>+Datos!B1655</f>
        <v>2011</v>
      </c>
      <c r="C1664" s="219">
        <f>+Datos!C1655</f>
        <v>7</v>
      </c>
      <c r="D1664" s="220">
        <f>+Datos!D1655</f>
        <v>9</v>
      </c>
      <c r="E1664" s="221">
        <f>+Datos!E1655</f>
        <v>0</v>
      </c>
      <c r="F1664" s="222">
        <f>+Datos!F1655</f>
        <v>3.0349446238768012</v>
      </c>
      <c r="G1664" s="223">
        <f>+Datos!G1655</f>
        <v>1</v>
      </c>
      <c r="H1664" s="224">
        <f t="shared" si="303"/>
        <v>3.0349446238768012</v>
      </c>
      <c r="I1664" s="225">
        <f t="shared" si="304"/>
        <v>-3.0349446238768012</v>
      </c>
      <c r="J1664" s="226">
        <f t="shared" si="305"/>
        <v>17.680771624825041</v>
      </c>
      <c r="K1664" s="227">
        <f t="shared" si="300"/>
        <v>51.362589806643221</v>
      </c>
      <c r="L1664" s="226">
        <f t="shared" si="311"/>
        <v>-0.29036125855579087</v>
      </c>
      <c r="M1664" s="228">
        <f t="shared" si="309"/>
        <v>0.29036125855579087</v>
      </c>
      <c r="N1664" s="229">
        <f t="shared" si="310"/>
        <v>2.7445833653210103</v>
      </c>
      <c r="O1664" s="229">
        <f t="shared" si="306"/>
        <v>0</v>
      </c>
      <c r="P1664" s="229">
        <f t="shared" si="307"/>
        <v>-2.7445833653210103</v>
      </c>
      <c r="Q1664" s="230">
        <f t="shared" si="301"/>
        <v>0</v>
      </c>
      <c r="R1664" s="231">
        <f t="shared" si="302"/>
        <v>51.362589806643221</v>
      </c>
      <c r="S1664" s="3"/>
      <c r="T1664" s="3"/>
      <c r="U1664" s="3"/>
      <c r="V1664" s="3"/>
      <c r="W1664" s="233">
        <f t="shared" si="308"/>
        <v>40733</v>
      </c>
    </row>
    <row r="1665" spans="1:23" s="234" customFormat="1" x14ac:dyDescent="0.25">
      <c r="A1665" s="3"/>
      <c r="B1665" s="218">
        <f>+Datos!B1656</f>
        <v>2011</v>
      </c>
      <c r="C1665" s="219">
        <f>+Datos!C1656</f>
        <v>7</v>
      </c>
      <c r="D1665" s="220">
        <f>+Datos!D1656</f>
        <v>10</v>
      </c>
      <c r="E1665" s="221">
        <f>+Datos!E1656</f>
        <v>0</v>
      </c>
      <c r="F1665" s="222">
        <f>+Datos!F1656</f>
        <v>3.0449115635600004</v>
      </c>
      <c r="G1665" s="223">
        <f>+Datos!G1656</f>
        <v>1</v>
      </c>
      <c r="H1665" s="224">
        <f t="shared" si="303"/>
        <v>3.0449115635600004</v>
      </c>
      <c r="I1665" s="225">
        <f t="shared" si="304"/>
        <v>-3.0449115635600004</v>
      </c>
      <c r="J1665" s="226">
        <f t="shared" si="305"/>
        <v>17.394171248078251</v>
      </c>
      <c r="K1665" s="227">
        <f t="shared" si="300"/>
        <v>51.075989429896431</v>
      </c>
      <c r="L1665" s="226">
        <f t="shared" si="311"/>
        <v>-0.28660037674679018</v>
      </c>
      <c r="M1665" s="228">
        <f t="shared" si="309"/>
        <v>0.28660037674679018</v>
      </c>
      <c r="N1665" s="229">
        <f t="shared" si="310"/>
        <v>2.7583111868132102</v>
      </c>
      <c r="O1665" s="229">
        <f t="shared" si="306"/>
        <v>0</v>
      </c>
      <c r="P1665" s="229">
        <f t="shared" si="307"/>
        <v>-2.7583111868132102</v>
      </c>
      <c r="Q1665" s="230">
        <f t="shared" si="301"/>
        <v>0</v>
      </c>
      <c r="R1665" s="231">
        <f t="shared" si="302"/>
        <v>51.075989429896431</v>
      </c>
      <c r="S1665" s="3"/>
      <c r="T1665" s="3"/>
      <c r="U1665" s="3"/>
      <c r="V1665" s="3"/>
      <c r="W1665" s="233">
        <f t="shared" si="308"/>
        <v>40734</v>
      </c>
    </row>
    <row r="1666" spans="1:23" s="234" customFormat="1" x14ac:dyDescent="0.25">
      <c r="A1666" s="3"/>
      <c r="B1666" s="218">
        <f>+Datos!B1657</f>
        <v>2011</v>
      </c>
      <c r="C1666" s="219">
        <f>+Datos!C1657</f>
        <v>7</v>
      </c>
      <c r="D1666" s="220">
        <f>+Datos!D1657</f>
        <v>11</v>
      </c>
      <c r="E1666" s="221">
        <f>+Datos!E1657</f>
        <v>0</v>
      </c>
      <c r="F1666" s="222">
        <f>+Datos!F1657</f>
        <v>3.0553507085211407</v>
      </c>
      <c r="G1666" s="223">
        <f>+Datos!G1657</f>
        <v>1</v>
      </c>
      <c r="H1666" s="224">
        <f t="shared" si="303"/>
        <v>3.0553507085211407</v>
      </c>
      <c r="I1666" s="225">
        <f t="shared" si="304"/>
        <v>-3.0553507085211407</v>
      </c>
      <c r="J1666" s="226">
        <f t="shared" si="305"/>
        <v>17.111257837000856</v>
      </c>
      <c r="K1666" s="227">
        <f t="shared" si="300"/>
        <v>50.793076018819036</v>
      </c>
      <c r="L1666" s="226">
        <f t="shared" si="311"/>
        <v>-0.28291341107739498</v>
      </c>
      <c r="M1666" s="228">
        <f t="shared" si="309"/>
        <v>0.28291341107739498</v>
      </c>
      <c r="N1666" s="229">
        <f t="shared" si="310"/>
        <v>2.7724372974437457</v>
      </c>
      <c r="O1666" s="229">
        <f t="shared" si="306"/>
        <v>0</v>
      </c>
      <c r="P1666" s="229">
        <f t="shared" si="307"/>
        <v>-2.7724372974437457</v>
      </c>
      <c r="Q1666" s="230">
        <f t="shared" si="301"/>
        <v>0</v>
      </c>
      <c r="R1666" s="231">
        <f t="shared" si="302"/>
        <v>50.793076018819036</v>
      </c>
      <c r="S1666" s="3"/>
      <c r="T1666" s="3"/>
      <c r="U1666" s="3"/>
      <c r="V1666" s="3"/>
      <c r="W1666" s="233">
        <f t="shared" si="308"/>
        <v>40735</v>
      </c>
    </row>
    <row r="1667" spans="1:23" s="234" customFormat="1" x14ac:dyDescent="0.25">
      <c r="A1667" s="3"/>
      <c r="B1667" s="218">
        <f>+Datos!B1658</f>
        <v>2011</v>
      </c>
      <c r="C1667" s="219">
        <f>+Datos!C1658</f>
        <v>7</v>
      </c>
      <c r="D1667" s="220">
        <f>+Datos!D1658</f>
        <v>12</v>
      </c>
      <c r="E1667" s="221">
        <f>+Datos!E1658</f>
        <v>0</v>
      </c>
      <c r="F1667" s="222">
        <f>+Datos!F1658</f>
        <v>3.0662595401872657</v>
      </c>
      <c r="G1667" s="223">
        <f>+Datos!G1658</f>
        <v>1</v>
      </c>
      <c r="H1667" s="224">
        <f t="shared" si="303"/>
        <v>3.0662595401872657</v>
      </c>
      <c r="I1667" s="225">
        <f t="shared" si="304"/>
        <v>-3.0662595401872657</v>
      </c>
      <c r="J1667" s="226">
        <f t="shared" si="305"/>
        <v>16.831960435976878</v>
      </c>
      <c r="K1667" s="227">
        <f t="shared" si="300"/>
        <v>50.513778617795055</v>
      </c>
      <c r="L1667" s="226">
        <f t="shared" si="311"/>
        <v>-0.27929740102398171</v>
      </c>
      <c r="M1667" s="228">
        <f t="shared" si="309"/>
        <v>0.27929740102398171</v>
      </c>
      <c r="N1667" s="229">
        <f t="shared" si="310"/>
        <v>2.7869621391632839</v>
      </c>
      <c r="O1667" s="229">
        <f t="shared" si="306"/>
        <v>0</v>
      </c>
      <c r="P1667" s="229">
        <f t="shared" si="307"/>
        <v>-2.7869621391632839</v>
      </c>
      <c r="Q1667" s="230">
        <f t="shared" si="301"/>
        <v>0</v>
      </c>
      <c r="R1667" s="231">
        <f t="shared" si="302"/>
        <v>50.513778617795055</v>
      </c>
      <c r="S1667" s="3"/>
      <c r="T1667" s="3"/>
      <c r="U1667" s="3"/>
      <c r="V1667" s="3"/>
      <c r="W1667" s="233">
        <f t="shared" si="308"/>
        <v>40736</v>
      </c>
    </row>
    <row r="1668" spans="1:23" s="234" customFormat="1" x14ac:dyDescent="0.25">
      <c r="A1668" s="3"/>
      <c r="B1668" s="218">
        <f>+Datos!B1659</f>
        <v>2011</v>
      </c>
      <c r="C1668" s="219">
        <f>+Datos!C1659</f>
        <v>7</v>
      </c>
      <c r="D1668" s="220">
        <f>+Datos!D1659</f>
        <v>13</v>
      </c>
      <c r="E1668" s="221">
        <f>+Datos!E1659</f>
        <v>0</v>
      </c>
      <c r="F1668" s="222">
        <f>+Datos!F1659</f>
        <v>3.0776354223757831</v>
      </c>
      <c r="G1668" s="223">
        <f>+Datos!G1659</f>
        <v>1</v>
      </c>
      <c r="H1668" s="224">
        <f t="shared" si="303"/>
        <v>3.0776354223757831</v>
      </c>
      <c r="I1668" s="225">
        <f t="shared" si="304"/>
        <v>-3.0776354223757831</v>
      </c>
      <c r="J1668" s="226">
        <f t="shared" si="305"/>
        <v>16.556210958377594</v>
      </c>
      <c r="K1668" s="227">
        <f t="shared" si="300"/>
        <v>50.238029140195778</v>
      </c>
      <c r="L1668" s="226">
        <f t="shared" si="311"/>
        <v>-0.27574947759927682</v>
      </c>
      <c r="M1668" s="228">
        <f t="shared" si="309"/>
        <v>0.27574947759927682</v>
      </c>
      <c r="N1668" s="229">
        <f t="shared" si="310"/>
        <v>2.8018859447765063</v>
      </c>
      <c r="O1668" s="229">
        <f t="shared" si="306"/>
        <v>0</v>
      </c>
      <c r="P1668" s="229">
        <f t="shared" si="307"/>
        <v>-2.8018859447765063</v>
      </c>
      <c r="Q1668" s="230">
        <f t="shared" si="301"/>
        <v>0</v>
      </c>
      <c r="R1668" s="231">
        <f t="shared" si="302"/>
        <v>50.238029140195778</v>
      </c>
      <c r="S1668" s="3"/>
      <c r="T1668" s="3"/>
      <c r="U1668" s="3"/>
      <c r="V1668" s="3"/>
      <c r="W1668" s="233">
        <f t="shared" si="308"/>
        <v>40737</v>
      </c>
    </row>
    <row r="1669" spans="1:23" s="234" customFormat="1" x14ac:dyDescent="0.25">
      <c r="A1669" s="3"/>
      <c r="B1669" s="218">
        <f>+Datos!B1660</f>
        <v>2011</v>
      </c>
      <c r="C1669" s="219">
        <f>+Datos!C1660</f>
        <v>7</v>
      </c>
      <c r="D1669" s="220">
        <f>+Datos!D1660</f>
        <v>14</v>
      </c>
      <c r="E1669" s="221">
        <f>+Datos!E1660</f>
        <v>0</v>
      </c>
      <c r="F1669" s="222">
        <f>+Datos!F1660</f>
        <v>3.0894756012944757</v>
      </c>
      <c r="G1669" s="223">
        <f>+Datos!G1660</f>
        <v>1</v>
      </c>
      <c r="H1669" s="224">
        <f t="shared" si="303"/>
        <v>3.0894756012944757</v>
      </c>
      <c r="I1669" s="225">
        <f t="shared" si="304"/>
        <v>-3.0894756012944757</v>
      </c>
      <c r="J1669" s="226">
        <f t="shared" si="305"/>
        <v>16.283944097044888</v>
      </c>
      <c r="K1669" s="227">
        <f t="shared" si="300"/>
        <v>49.965762278863068</v>
      </c>
      <c r="L1669" s="226">
        <f t="shared" si="311"/>
        <v>-0.27226686133271016</v>
      </c>
      <c r="M1669" s="228">
        <f t="shared" si="309"/>
        <v>0.27226686133271016</v>
      </c>
      <c r="N1669" s="229">
        <f t="shared" si="310"/>
        <v>2.8172087399617656</v>
      </c>
      <c r="O1669" s="229">
        <f t="shared" si="306"/>
        <v>0</v>
      </c>
      <c r="P1669" s="229">
        <f t="shared" si="307"/>
        <v>-2.8172087399617656</v>
      </c>
      <c r="Q1669" s="230">
        <f t="shared" si="301"/>
        <v>0</v>
      </c>
      <c r="R1669" s="231">
        <f t="shared" si="302"/>
        <v>49.965762278863068</v>
      </c>
      <c r="S1669" s="3"/>
      <c r="T1669" s="3"/>
      <c r="U1669" s="3"/>
      <c r="V1669" s="3"/>
      <c r="W1669" s="233">
        <f t="shared" si="308"/>
        <v>40738</v>
      </c>
    </row>
    <row r="1670" spans="1:23" s="234" customFormat="1" x14ac:dyDescent="0.25">
      <c r="A1670" s="3"/>
      <c r="B1670" s="218">
        <f>+Datos!B1661</f>
        <v>2011</v>
      </c>
      <c r="C1670" s="219">
        <f>+Datos!C1661</f>
        <v>7</v>
      </c>
      <c r="D1670" s="220">
        <f>+Datos!D1661</f>
        <v>15</v>
      </c>
      <c r="E1670" s="221">
        <f>+Datos!E1661</f>
        <v>0</v>
      </c>
      <c r="F1670" s="222">
        <f>+Datos!F1661</f>
        <v>3.1017772055414761</v>
      </c>
      <c r="G1670" s="223">
        <f>+Datos!G1661</f>
        <v>1</v>
      </c>
      <c r="H1670" s="224">
        <f t="shared" si="303"/>
        <v>3.1017772055414761</v>
      </c>
      <c r="I1670" s="225">
        <f t="shared" si="304"/>
        <v>-3.1017772055414761</v>
      </c>
      <c r="J1670" s="226">
        <f t="shared" si="305"/>
        <v>16.015097236701983</v>
      </c>
      <c r="K1670" s="227">
        <f t="shared" si="300"/>
        <v>49.696915418520163</v>
      </c>
      <c r="L1670" s="226">
        <f t="shared" si="311"/>
        <v>-0.26884686034290439</v>
      </c>
      <c r="M1670" s="228">
        <f t="shared" si="309"/>
        <v>0.26884686034290439</v>
      </c>
      <c r="N1670" s="229">
        <f t="shared" si="310"/>
        <v>2.8329303451985717</v>
      </c>
      <c r="O1670" s="229">
        <f t="shared" si="306"/>
        <v>0</v>
      </c>
      <c r="P1670" s="229">
        <f t="shared" si="307"/>
        <v>-2.8329303451985717</v>
      </c>
      <c r="Q1670" s="230">
        <f t="shared" si="301"/>
        <v>0</v>
      </c>
      <c r="R1670" s="231">
        <f t="shared" si="302"/>
        <v>49.696915418520163</v>
      </c>
      <c r="S1670" s="3"/>
      <c r="T1670" s="3"/>
      <c r="U1670" s="3"/>
      <c r="V1670" s="3"/>
      <c r="W1670" s="233">
        <f t="shared" si="308"/>
        <v>40739</v>
      </c>
    </row>
    <row r="1671" spans="1:23" s="234" customFormat="1" x14ac:dyDescent="0.25">
      <c r="A1671" s="3"/>
      <c r="B1671" s="218">
        <f>+Datos!B1662</f>
        <v>2011</v>
      </c>
      <c r="C1671" s="219">
        <f>+Datos!C1662</f>
        <v>7</v>
      </c>
      <c r="D1671" s="220">
        <f>+Datos!D1662</f>
        <v>16</v>
      </c>
      <c r="E1671" s="221">
        <f>+Datos!E1662</f>
        <v>0</v>
      </c>
      <c r="F1671" s="222">
        <f>+Datos!F1662</f>
        <v>3.1145372461053058</v>
      </c>
      <c r="G1671" s="223">
        <f>+Datos!G1662</f>
        <v>1</v>
      </c>
      <c r="H1671" s="224">
        <f t="shared" si="303"/>
        <v>3.1145372461053058</v>
      </c>
      <c r="I1671" s="225">
        <f t="shared" si="304"/>
        <v>-3.1145372461053058</v>
      </c>
      <c r="J1671" s="226">
        <f t="shared" si="305"/>
        <v>15.749610368204534</v>
      </c>
      <c r="K1671" s="227">
        <f t="shared" si="300"/>
        <v>49.431428550022716</v>
      </c>
      <c r="L1671" s="226">
        <f t="shared" si="311"/>
        <v>-0.2654868684974474</v>
      </c>
      <c r="M1671" s="228">
        <f t="shared" si="309"/>
        <v>0.2654868684974474</v>
      </c>
      <c r="N1671" s="229">
        <f t="shared" si="310"/>
        <v>2.8490503776078584</v>
      </c>
      <c r="O1671" s="229">
        <f t="shared" si="306"/>
        <v>0</v>
      </c>
      <c r="P1671" s="229">
        <f t="shared" si="307"/>
        <v>-2.8490503776078584</v>
      </c>
      <c r="Q1671" s="230">
        <f t="shared" si="301"/>
        <v>0</v>
      </c>
      <c r="R1671" s="231">
        <f t="shared" si="302"/>
        <v>49.431428550022716</v>
      </c>
      <c r="S1671" s="3"/>
      <c r="T1671" s="3"/>
      <c r="U1671" s="3"/>
      <c r="V1671" s="3"/>
      <c r="W1671" s="233">
        <f t="shared" si="308"/>
        <v>40740</v>
      </c>
    </row>
    <row r="1672" spans="1:23" s="234" customFormat="1" x14ac:dyDescent="0.25">
      <c r="A1672" s="3"/>
      <c r="B1672" s="218">
        <f>+Datos!B1663</f>
        <v>2011</v>
      </c>
      <c r="C1672" s="219">
        <f>+Datos!C1663</f>
        <v>7</v>
      </c>
      <c r="D1672" s="220">
        <f>+Datos!D1663</f>
        <v>17</v>
      </c>
      <c r="E1672" s="221">
        <f>+Datos!E1663</f>
        <v>0</v>
      </c>
      <c r="F1672" s="222">
        <f>+Datos!F1663</f>
        <v>3.1277526163648437</v>
      </c>
      <c r="G1672" s="223">
        <f>+Datos!G1663</f>
        <v>1</v>
      </c>
      <c r="H1672" s="224">
        <f t="shared" si="303"/>
        <v>3.1277526163648437</v>
      </c>
      <c r="I1672" s="225">
        <f t="shared" si="304"/>
        <v>-3.1277526163648437</v>
      </c>
      <c r="J1672" s="226">
        <f t="shared" si="305"/>
        <v>15.487426004550109</v>
      </c>
      <c r="K1672" s="227">
        <f t="shared" si="300"/>
        <v>49.169244186368289</v>
      </c>
      <c r="L1672" s="226">
        <f t="shared" si="311"/>
        <v>-0.26218436365442699</v>
      </c>
      <c r="M1672" s="228">
        <f t="shared" si="309"/>
        <v>0.26218436365442699</v>
      </c>
      <c r="N1672" s="229">
        <f t="shared" si="310"/>
        <v>2.8655682527104167</v>
      </c>
      <c r="O1672" s="229">
        <f t="shared" si="306"/>
        <v>0</v>
      </c>
      <c r="P1672" s="229">
        <f t="shared" si="307"/>
        <v>-2.8655682527104167</v>
      </c>
      <c r="Q1672" s="230">
        <f t="shared" si="301"/>
        <v>0</v>
      </c>
      <c r="R1672" s="231">
        <f t="shared" si="302"/>
        <v>49.169244186368289</v>
      </c>
      <c r="S1672" s="3"/>
      <c r="T1672" s="3"/>
      <c r="U1672" s="3"/>
      <c r="V1672" s="3"/>
      <c r="W1672" s="233">
        <f t="shared" si="308"/>
        <v>40741</v>
      </c>
    </row>
    <row r="1673" spans="1:23" s="234" customFormat="1" x14ac:dyDescent="0.25">
      <c r="A1673" s="3"/>
      <c r="B1673" s="218">
        <f>+Datos!B1664</f>
        <v>2011</v>
      </c>
      <c r="C1673" s="219">
        <f>+Datos!C1664</f>
        <v>7</v>
      </c>
      <c r="D1673" s="220">
        <f>+Datos!D1664</f>
        <v>18</v>
      </c>
      <c r="E1673" s="221">
        <f>+Datos!E1664</f>
        <v>0</v>
      </c>
      <c r="F1673" s="222">
        <f>+Datos!F1664</f>
        <v>3.1414200920893363</v>
      </c>
      <c r="G1673" s="223">
        <f>+Datos!G1664</f>
        <v>1</v>
      </c>
      <c r="H1673" s="224">
        <f t="shared" si="303"/>
        <v>3.1414200920893363</v>
      </c>
      <c r="I1673" s="225">
        <f t="shared" si="304"/>
        <v>-3.1414200920893363</v>
      </c>
      <c r="J1673" s="226">
        <f t="shared" si="305"/>
        <v>15.228489098569185</v>
      </c>
      <c r="K1673" s="227">
        <f t="shared" si="300"/>
        <v>48.910307280387364</v>
      </c>
      <c r="L1673" s="226">
        <f t="shared" si="311"/>
        <v>-0.25893690598092434</v>
      </c>
      <c r="M1673" s="228">
        <f t="shared" si="309"/>
        <v>0.25893690598092434</v>
      </c>
      <c r="N1673" s="229">
        <f t="shared" si="310"/>
        <v>2.8824831861084119</v>
      </c>
      <c r="O1673" s="229">
        <f t="shared" si="306"/>
        <v>0</v>
      </c>
      <c r="P1673" s="229">
        <f t="shared" si="307"/>
        <v>-2.8824831861084119</v>
      </c>
      <c r="Q1673" s="230">
        <f t="shared" si="301"/>
        <v>0</v>
      </c>
      <c r="R1673" s="231">
        <f t="shared" si="302"/>
        <v>48.910307280387364</v>
      </c>
      <c r="S1673" s="3"/>
      <c r="T1673" s="3"/>
      <c r="U1673" s="3"/>
      <c r="V1673" s="3"/>
      <c r="W1673" s="233">
        <f t="shared" si="308"/>
        <v>40742</v>
      </c>
    </row>
    <row r="1674" spans="1:23" s="234" customFormat="1" x14ac:dyDescent="0.25">
      <c r="A1674" s="3"/>
      <c r="B1674" s="218">
        <f>+Datos!B1665</f>
        <v>2011</v>
      </c>
      <c r="C1674" s="219">
        <f>+Datos!C1665</f>
        <v>7</v>
      </c>
      <c r="D1674" s="220">
        <f>+Datos!D1665</f>
        <v>19</v>
      </c>
      <c r="E1674" s="221">
        <f>+Datos!E1665</f>
        <v>0</v>
      </c>
      <c r="F1674" s="222">
        <f>+Datos!F1665</f>
        <v>3.1555363314383942</v>
      </c>
      <c r="G1674" s="223">
        <f>+Datos!G1665</f>
        <v>1</v>
      </c>
      <c r="H1674" s="224">
        <f t="shared" si="303"/>
        <v>3.1555363314383942</v>
      </c>
      <c r="I1674" s="225">
        <f t="shared" si="304"/>
        <v>-3.1555363314383942</v>
      </c>
      <c r="J1674" s="226">
        <f t="shared" si="305"/>
        <v>14.97274696222564</v>
      </c>
      <c r="K1674" s="227">
        <f t="shared" si="300"/>
        <v>48.654565144043822</v>
      </c>
      <c r="L1674" s="226">
        <f t="shared" si="311"/>
        <v>-0.25574213634354237</v>
      </c>
      <c r="M1674" s="228">
        <f t="shared" si="309"/>
        <v>0.25574213634354237</v>
      </c>
      <c r="N1674" s="229">
        <f t="shared" si="310"/>
        <v>2.8997941950948518</v>
      </c>
      <c r="O1674" s="229">
        <f t="shared" si="306"/>
        <v>0</v>
      </c>
      <c r="P1674" s="229">
        <f t="shared" si="307"/>
        <v>-2.8997941950948518</v>
      </c>
      <c r="Q1674" s="230">
        <f t="shared" si="301"/>
        <v>0</v>
      </c>
      <c r="R1674" s="231">
        <f t="shared" si="302"/>
        <v>48.654565144043822</v>
      </c>
      <c r="S1674" s="3"/>
      <c r="T1674" s="3"/>
      <c r="U1674" s="3"/>
      <c r="V1674" s="3"/>
      <c r="W1674" s="233">
        <f t="shared" si="308"/>
        <v>40743</v>
      </c>
    </row>
    <row r="1675" spans="1:23" s="234" customFormat="1" x14ac:dyDescent="0.25">
      <c r="A1675" s="3"/>
      <c r="B1675" s="218">
        <f>+Datos!B1666</f>
        <v>2011</v>
      </c>
      <c r="C1675" s="219">
        <f>+Datos!C1666</f>
        <v>7</v>
      </c>
      <c r="D1675" s="220">
        <f>+Datos!D1666</f>
        <v>20</v>
      </c>
      <c r="E1675" s="221">
        <f>+Datos!E1666</f>
        <v>0</v>
      </c>
      <c r="F1675" s="222">
        <f>+Datos!F1666</f>
        <v>3.1700978749620066</v>
      </c>
      <c r="G1675" s="223">
        <f>+Datos!G1666</f>
        <v>1</v>
      </c>
      <c r="H1675" s="224">
        <f t="shared" si="303"/>
        <v>3.1700978749620066</v>
      </c>
      <c r="I1675" s="225">
        <f t="shared" si="304"/>
        <v>-3.1700978749620066</v>
      </c>
      <c r="J1675" s="226">
        <f t="shared" si="305"/>
        <v>14.72014918745948</v>
      </c>
      <c r="K1675" s="227">
        <f t="shared" si="300"/>
        <v>48.401967369277656</v>
      </c>
      <c r="L1675" s="226">
        <f t="shared" si="311"/>
        <v>-0.25259777476616563</v>
      </c>
      <c r="M1675" s="228">
        <f t="shared" si="309"/>
        <v>0.25259777476616563</v>
      </c>
      <c r="N1675" s="229">
        <f t="shared" si="310"/>
        <v>2.9175001001958409</v>
      </c>
      <c r="O1675" s="229">
        <f t="shared" si="306"/>
        <v>0</v>
      </c>
      <c r="P1675" s="229">
        <f t="shared" si="307"/>
        <v>-2.9175001001958409</v>
      </c>
      <c r="Q1675" s="230">
        <f t="shared" si="301"/>
        <v>0</v>
      </c>
      <c r="R1675" s="231">
        <f t="shared" si="302"/>
        <v>48.401967369277656</v>
      </c>
      <c r="S1675" s="3"/>
      <c r="T1675" s="3"/>
      <c r="U1675" s="3"/>
      <c r="V1675" s="3"/>
      <c r="W1675" s="233">
        <f t="shared" si="308"/>
        <v>40744</v>
      </c>
    </row>
    <row r="1676" spans="1:23" s="234" customFormat="1" x14ac:dyDescent="0.25">
      <c r="A1676" s="3"/>
      <c r="B1676" s="218">
        <f>+Datos!B1667</f>
        <v>2011</v>
      </c>
      <c r="C1676" s="219">
        <f>+Datos!C1667</f>
        <v>7</v>
      </c>
      <c r="D1676" s="220">
        <f>+Datos!D1667</f>
        <v>21</v>
      </c>
      <c r="E1676" s="221">
        <f>+Datos!E1667</f>
        <v>0</v>
      </c>
      <c r="F1676" s="222">
        <f>+Datos!F1667</f>
        <v>3.1851011456005192</v>
      </c>
      <c r="G1676" s="223">
        <f>+Datos!G1667</f>
        <v>1</v>
      </c>
      <c r="H1676" s="224">
        <f t="shared" si="303"/>
        <v>3.1851011456005192</v>
      </c>
      <c r="I1676" s="225">
        <f t="shared" si="304"/>
        <v>-3.1851011456005192</v>
      </c>
      <c r="J1676" s="226">
        <f t="shared" si="305"/>
        <v>14.470647568509214</v>
      </c>
      <c r="K1676" s="227">
        <f t="shared" si="300"/>
        <v>48.152465750327394</v>
      </c>
      <c r="L1676" s="226">
        <f t="shared" si="311"/>
        <v>-0.24950161895026213</v>
      </c>
      <c r="M1676" s="228">
        <f t="shared" si="309"/>
        <v>0.24950161895026213</v>
      </c>
      <c r="N1676" s="229">
        <f t="shared" si="310"/>
        <v>2.935599526650257</v>
      </c>
      <c r="O1676" s="229">
        <f t="shared" si="306"/>
        <v>0</v>
      </c>
      <c r="P1676" s="229">
        <f t="shared" si="307"/>
        <v>-2.935599526650257</v>
      </c>
      <c r="Q1676" s="230">
        <f t="shared" si="301"/>
        <v>0</v>
      </c>
      <c r="R1676" s="231">
        <f t="shared" si="302"/>
        <v>48.152465750327394</v>
      </c>
      <c r="S1676" s="3"/>
      <c r="T1676" s="3"/>
      <c r="U1676" s="3"/>
      <c r="V1676" s="3"/>
      <c r="W1676" s="233">
        <f t="shared" si="308"/>
        <v>40745</v>
      </c>
    </row>
    <row r="1677" spans="1:23" s="234" customFormat="1" x14ac:dyDescent="0.25">
      <c r="A1677" s="3"/>
      <c r="B1677" s="218">
        <f>+Datos!B1668</f>
        <v>2011</v>
      </c>
      <c r="C1677" s="219">
        <f>+Datos!C1668</f>
        <v>7</v>
      </c>
      <c r="D1677" s="220">
        <f>+Datos!D1668</f>
        <v>22</v>
      </c>
      <c r="E1677" s="221">
        <f>+Datos!E1668</f>
        <v>0</v>
      </c>
      <c r="F1677" s="222">
        <f>+Datos!F1668</f>
        <v>3.2005424486846579</v>
      </c>
      <c r="G1677" s="223">
        <f>+Datos!G1668</f>
        <v>1</v>
      </c>
      <c r="H1677" s="224">
        <f t="shared" si="303"/>
        <v>3.2005424486846579</v>
      </c>
      <c r="I1677" s="225">
        <f t="shared" si="304"/>
        <v>-3.2005424486846579</v>
      </c>
      <c r="J1677" s="226">
        <f t="shared" si="305"/>
        <v>14.224196025655804</v>
      </c>
      <c r="K1677" s="227">
        <f t="shared" si="300"/>
        <v>47.906014207473987</v>
      </c>
      <c r="L1677" s="226">
        <f t="shared" si="311"/>
        <v>-0.24645154285340709</v>
      </c>
      <c r="M1677" s="228">
        <f t="shared" si="309"/>
        <v>0.24645154285340709</v>
      </c>
      <c r="N1677" s="229">
        <f t="shared" si="310"/>
        <v>2.9540909058312508</v>
      </c>
      <c r="O1677" s="229">
        <f t="shared" si="306"/>
        <v>0</v>
      </c>
      <c r="P1677" s="229">
        <f t="shared" si="307"/>
        <v>-2.9540909058312508</v>
      </c>
      <c r="Q1677" s="230">
        <f t="shared" si="301"/>
        <v>0</v>
      </c>
      <c r="R1677" s="231">
        <f t="shared" si="302"/>
        <v>47.906014207473987</v>
      </c>
      <c r="S1677" s="3"/>
      <c r="T1677" s="3"/>
      <c r="U1677" s="3"/>
      <c r="V1677" s="3"/>
      <c r="W1677" s="233">
        <f t="shared" si="308"/>
        <v>40746</v>
      </c>
    </row>
    <row r="1678" spans="1:23" s="234" customFormat="1" x14ac:dyDescent="0.25">
      <c r="A1678" s="3"/>
      <c r="B1678" s="218">
        <f>+Datos!B1669</f>
        <v>2011</v>
      </c>
      <c r="C1678" s="219">
        <f>+Datos!C1669</f>
        <v>7</v>
      </c>
      <c r="D1678" s="220">
        <f>+Datos!D1669</f>
        <v>23</v>
      </c>
      <c r="E1678" s="221">
        <f>+Datos!E1669</f>
        <v>0</v>
      </c>
      <c r="F1678" s="222">
        <f>+Datos!F1669</f>
        <v>3.2164179719355062</v>
      </c>
      <c r="G1678" s="223">
        <f>+Datos!G1669</f>
        <v>1</v>
      </c>
      <c r="H1678" s="224">
        <f t="shared" si="303"/>
        <v>3.2164179719355062</v>
      </c>
      <c r="I1678" s="225">
        <f t="shared" si="304"/>
        <v>-3.2164179719355062</v>
      </c>
      <c r="J1678" s="226">
        <f t="shared" si="305"/>
        <v>13.980750530334523</v>
      </c>
      <c r="K1678" s="227">
        <f t="shared" ref="K1678:K1741" si="312">+J1678+$U$21</f>
        <v>47.662568712152705</v>
      </c>
      <c r="L1678" s="226">
        <f t="shared" si="311"/>
        <v>-0.24344549532128212</v>
      </c>
      <c r="M1678" s="228">
        <f t="shared" si="309"/>
        <v>0.24344549532128212</v>
      </c>
      <c r="N1678" s="229">
        <f t="shared" si="310"/>
        <v>2.972972476614224</v>
      </c>
      <c r="O1678" s="229">
        <f t="shared" si="306"/>
        <v>0</v>
      </c>
      <c r="P1678" s="229">
        <f t="shared" si="307"/>
        <v>-2.972972476614224</v>
      </c>
      <c r="Q1678" s="230">
        <f t="shared" ref="Q1678:Q1741" si="313">IF(K1678-$U$15&gt;0,K1678-$U$15,0)</f>
        <v>0</v>
      </c>
      <c r="R1678" s="231">
        <f t="shared" ref="R1678:R1741" si="314">+O1678+K1678</f>
        <v>47.662568712152705</v>
      </c>
      <c r="S1678" s="3"/>
      <c r="T1678" s="3"/>
      <c r="U1678" s="3"/>
      <c r="V1678" s="3"/>
      <c r="W1678" s="233">
        <f t="shared" si="308"/>
        <v>40747</v>
      </c>
    </row>
    <row r="1679" spans="1:23" s="234" customFormat="1" x14ac:dyDescent="0.25">
      <c r="A1679" s="3"/>
      <c r="B1679" s="218">
        <f>+Datos!B1670</f>
        <v>2011</v>
      </c>
      <c r="C1679" s="219">
        <f>+Datos!C1670</f>
        <v>7</v>
      </c>
      <c r="D1679" s="220">
        <f>+Datos!D1670</f>
        <v>24</v>
      </c>
      <c r="E1679" s="221">
        <f>+Datos!E1670</f>
        <v>0</v>
      </c>
      <c r="F1679" s="222">
        <f>+Datos!F1670</f>
        <v>3.2327237854645152</v>
      </c>
      <c r="G1679" s="223">
        <f>+Datos!G1670</f>
        <v>1</v>
      </c>
      <c r="H1679" s="224">
        <f t="shared" ref="H1679:H1742" si="315">+F1679*G1679</f>
        <v>3.2327237854645152</v>
      </c>
      <c r="I1679" s="225">
        <f t="shared" ref="I1679:I1742" si="316">+E1679-H1679</f>
        <v>-3.2327237854645152</v>
      </c>
      <c r="J1679" s="226">
        <f t="shared" ref="J1679:J1742" si="317">IF(I1679&lt;0,J1678*EXP(I1679/$U$20),IF((I1679+J1678)&gt;$U$20,+$U$20,I1679+J1678))</f>
        <v>13.740269031565358</v>
      </c>
      <c r="K1679" s="227">
        <f t="shared" si="312"/>
        <v>47.422087213383534</v>
      </c>
      <c r="L1679" s="226">
        <f t="shared" si="311"/>
        <v>-0.2404814987691708</v>
      </c>
      <c r="M1679" s="228">
        <f t="shared" si="309"/>
        <v>0.2404814987691708</v>
      </c>
      <c r="N1679" s="229">
        <f t="shared" si="310"/>
        <v>2.9922422866953444</v>
      </c>
      <c r="O1679" s="229">
        <f t="shared" ref="O1679:O1742" si="318">IF(K1678+I1679-$U$14&gt;0,K1678+I1679-$U$14,0)</f>
        <v>0</v>
      </c>
      <c r="P1679" s="229">
        <f t="shared" ref="P1679:P1742" si="319">+IF(N1679&gt;0,(-1)*N1679,O1679)</f>
        <v>-2.9922422866953444</v>
      </c>
      <c r="Q1679" s="230">
        <f t="shared" si="313"/>
        <v>0</v>
      </c>
      <c r="R1679" s="231">
        <f t="shared" si="314"/>
        <v>47.422087213383534</v>
      </c>
      <c r="S1679" s="3"/>
      <c r="T1679" s="3"/>
      <c r="U1679" s="3"/>
      <c r="V1679" s="3"/>
      <c r="W1679" s="233">
        <f t="shared" ref="W1679:W1742" si="320">+DATE(B1679,C1679,D1679)</f>
        <v>40748</v>
      </c>
    </row>
    <row r="1680" spans="1:23" s="234" customFormat="1" x14ac:dyDescent="0.25">
      <c r="A1680" s="3"/>
      <c r="B1680" s="218">
        <f>+Datos!B1671</f>
        <v>2011</v>
      </c>
      <c r="C1680" s="219">
        <f>+Datos!C1671</f>
        <v>7</v>
      </c>
      <c r="D1680" s="220">
        <f>+Datos!D1671</f>
        <v>25</v>
      </c>
      <c r="E1680" s="221">
        <f>+Datos!E1671</f>
        <v>0</v>
      </c>
      <c r="F1680" s="222">
        <f>+Datos!F1671</f>
        <v>3.2494558417735147</v>
      </c>
      <c r="G1680" s="223">
        <f>+Datos!G1671</f>
        <v>1</v>
      </c>
      <c r="H1680" s="224">
        <f t="shared" si="315"/>
        <v>3.2494558417735147</v>
      </c>
      <c r="I1680" s="225">
        <f t="shared" si="316"/>
        <v>-3.2494558417735147</v>
      </c>
      <c r="J1680" s="226">
        <f t="shared" si="317"/>
        <v>13.50271138365674</v>
      </c>
      <c r="K1680" s="227">
        <f t="shared" si="312"/>
        <v>47.184529565474918</v>
      </c>
      <c r="L1680" s="226">
        <f t="shared" si="311"/>
        <v>-0.23755764790861633</v>
      </c>
      <c r="M1680" s="228">
        <f t="shared" ref="M1680:M1743" si="321">IF(I1680&gt;=0,+H1680,+E1680+ABS(L1680))</f>
        <v>0.23755764790861633</v>
      </c>
      <c r="N1680" s="229">
        <f t="shared" ref="N1680:N1743" si="322">+H1680-M1680</f>
        <v>3.0118981938648983</v>
      </c>
      <c r="O1680" s="229">
        <f t="shared" si="318"/>
        <v>0</v>
      </c>
      <c r="P1680" s="229">
        <f t="shared" si="319"/>
        <v>-3.0118981938648983</v>
      </c>
      <c r="Q1680" s="230">
        <f t="shared" si="313"/>
        <v>0</v>
      </c>
      <c r="R1680" s="231">
        <f t="shared" si="314"/>
        <v>47.184529565474918</v>
      </c>
      <c r="S1680" s="3"/>
      <c r="T1680" s="3"/>
      <c r="U1680" s="3"/>
      <c r="V1680" s="3"/>
      <c r="W1680" s="233">
        <f t="shared" si="320"/>
        <v>40749</v>
      </c>
    </row>
    <row r="1681" spans="1:23" s="234" customFormat="1" x14ac:dyDescent="0.25">
      <c r="A1681" s="3"/>
      <c r="B1681" s="218">
        <f>+Datos!B1672</f>
        <v>2011</v>
      </c>
      <c r="C1681" s="219">
        <f>+Datos!C1672</f>
        <v>7</v>
      </c>
      <c r="D1681" s="220">
        <f>+Datos!D1672</f>
        <v>26</v>
      </c>
      <c r="E1681" s="221">
        <f>+Datos!E1672</f>
        <v>0</v>
      </c>
      <c r="F1681" s="222">
        <f>+Datos!F1672</f>
        <v>3.2666099757546911</v>
      </c>
      <c r="G1681" s="223">
        <f>+Datos!G1672</f>
        <v>1</v>
      </c>
      <c r="H1681" s="224">
        <f t="shared" si="315"/>
        <v>3.2666099757546911</v>
      </c>
      <c r="I1681" s="225">
        <f t="shared" si="316"/>
        <v>-3.2666099757546911</v>
      </c>
      <c r="J1681" s="226">
        <f t="shared" si="317"/>
        <v>13.268039275141444</v>
      </c>
      <c r="K1681" s="227">
        <f t="shared" si="312"/>
        <v>46.94985745695962</v>
      </c>
      <c r="L1681" s="226">
        <f t="shared" ref="L1681:L1744" si="323">+K1681-K1680</f>
        <v>-0.23467210851529785</v>
      </c>
      <c r="M1681" s="228">
        <f t="shared" si="321"/>
        <v>0.23467210851529785</v>
      </c>
      <c r="N1681" s="229">
        <f t="shared" si="322"/>
        <v>3.0319378672393933</v>
      </c>
      <c r="O1681" s="229">
        <f t="shared" si="318"/>
        <v>0</v>
      </c>
      <c r="P1681" s="229">
        <f t="shared" si="319"/>
        <v>-3.0319378672393933</v>
      </c>
      <c r="Q1681" s="230">
        <f t="shared" si="313"/>
        <v>0</v>
      </c>
      <c r="R1681" s="231">
        <f t="shared" si="314"/>
        <v>46.94985745695962</v>
      </c>
      <c r="S1681" s="3"/>
      <c r="T1681" s="3"/>
      <c r="U1681" s="3"/>
      <c r="V1681" s="3"/>
      <c r="W1681" s="233">
        <f t="shared" si="320"/>
        <v>40750</v>
      </c>
    </row>
    <row r="1682" spans="1:23" s="234" customFormat="1" x14ac:dyDescent="0.25">
      <c r="A1682" s="3"/>
      <c r="B1682" s="218">
        <f>+Datos!B1673</f>
        <v>2011</v>
      </c>
      <c r="C1682" s="219">
        <f>+Datos!C1673</f>
        <v>7</v>
      </c>
      <c r="D1682" s="220">
        <f>+Datos!D1673</f>
        <v>27</v>
      </c>
      <c r="E1682" s="221">
        <f>+Datos!E1673</f>
        <v>0</v>
      </c>
      <c r="F1682" s="222">
        <f>+Datos!F1673</f>
        <v>3.2841819046906027</v>
      </c>
      <c r="G1682" s="223">
        <f>+Datos!G1673</f>
        <v>1</v>
      </c>
      <c r="H1682" s="224">
        <f t="shared" si="315"/>
        <v>3.2841819046906027</v>
      </c>
      <c r="I1682" s="225">
        <f t="shared" si="316"/>
        <v>-3.2841819046906027</v>
      </c>
      <c r="J1682" s="226">
        <f t="shared" si="317"/>
        <v>13.036216158907411</v>
      </c>
      <c r="K1682" s="227">
        <f t="shared" si="312"/>
        <v>46.718034340725595</v>
      </c>
      <c r="L1682" s="226">
        <f t="shared" si="323"/>
        <v>-0.23182311623402541</v>
      </c>
      <c r="M1682" s="228">
        <f t="shared" si="321"/>
        <v>0.23182311623402541</v>
      </c>
      <c r="N1682" s="229">
        <f t="shared" si="322"/>
        <v>3.0523587884565773</v>
      </c>
      <c r="O1682" s="229">
        <f t="shared" si="318"/>
        <v>0</v>
      </c>
      <c r="P1682" s="229">
        <f t="shared" si="319"/>
        <v>-3.0523587884565773</v>
      </c>
      <c r="Q1682" s="230">
        <f t="shared" si="313"/>
        <v>0</v>
      </c>
      <c r="R1682" s="231">
        <f t="shared" si="314"/>
        <v>46.718034340725595</v>
      </c>
      <c r="S1682" s="3"/>
      <c r="T1682" s="3"/>
      <c r="U1682" s="3"/>
      <c r="V1682" s="3"/>
      <c r="W1682" s="233">
        <f t="shared" si="320"/>
        <v>40751</v>
      </c>
    </row>
    <row r="1683" spans="1:23" s="234" customFormat="1" x14ac:dyDescent="0.25">
      <c r="A1683" s="3"/>
      <c r="B1683" s="218">
        <f>+Datos!B1674</f>
        <v>2011</v>
      </c>
      <c r="C1683" s="219">
        <f>+Datos!C1674</f>
        <v>7</v>
      </c>
      <c r="D1683" s="220">
        <f>+Datos!D1674</f>
        <v>28</v>
      </c>
      <c r="E1683" s="221">
        <f>+Datos!E1674</f>
        <v>0</v>
      </c>
      <c r="F1683" s="222">
        <f>+Datos!F1674</f>
        <v>3.3021672282541714</v>
      </c>
      <c r="G1683" s="223">
        <f>+Datos!G1674</f>
        <v>1</v>
      </c>
      <c r="H1683" s="224">
        <f t="shared" si="315"/>
        <v>3.3021672282541714</v>
      </c>
      <c r="I1683" s="225">
        <f t="shared" si="316"/>
        <v>-3.3021672282541714</v>
      </c>
      <c r="J1683" s="226">
        <f t="shared" si="317"/>
        <v>12.807207183490084</v>
      </c>
      <c r="K1683" s="227">
        <f t="shared" si="312"/>
        <v>46.489025365308265</v>
      </c>
      <c r="L1683" s="226">
        <f t="shared" si="323"/>
        <v>-0.22900897541732945</v>
      </c>
      <c r="M1683" s="228">
        <f t="shared" si="321"/>
        <v>0.22900897541732945</v>
      </c>
      <c r="N1683" s="229">
        <f t="shared" si="322"/>
        <v>3.073158252836842</v>
      </c>
      <c r="O1683" s="229">
        <f t="shared" si="318"/>
        <v>0</v>
      </c>
      <c r="P1683" s="229">
        <f t="shared" si="319"/>
        <v>-3.073158252836842</v>
      </c>
      <c r="Q1683" s="230">
        <f t="shared" si="313"/>
        <v>0</v>
      </c>
      <c r="R1683" s="231">
        <f t="shared" si="314"/>
        <v>46.489025365308265</v>
      </c>
      <c r="S1683" s="3"/>
      <c r="T1683" s="3"/>
      <c r="U1683" s="3"/>
      <c r="V1683" s="3"/>
      <c r="W1683" s="233">
        <f t="shared" si="320"/>
        <v>40752</v>
      </c>
    </row>
    <row r="1684" spans="1:23" s="234" customFormat="1" x14ac:dyDescent="0.25">
      <c r="A1684" s="3"/>
      <c r="B1684" s="218">
        <f>+Datos!B1675</f>
        <v>2011</v>
      </c>
      <c r="C1684" s="219">
        <f>+Datos!C1675</f>
        <v>7</v>
      </c>
      <c r="D1684" s="220">
        <f>+Datos!D1675</f>
        <v>29</v>
      </c>
      <c r="E1684" s="221">
        <f>+Datos!E1675</f>
        <v>0</v>
      </c>
      <c r="F1684" s="222">
        <f>+Datos!F1675</f>
        <v>3.3205614285087051</v>
      </c>
      <c r="G1684" s="223">
        <f>+Datos!G1675</f>
        <v>1</v>
      </c>
      <c r="H1684" s="224">
        <f t="shared" si="315"/>
        <v>3.3205614285087051</v>
      </c>
      <c r="I1684" s="225">
        <f t="shared" si="316"/>
        <v>-3.3205614285087051</v>
      </c>
      <c r="J1684" s="226">
        <f t="shared" si="317"/>
        <v>12.580979125496434</v>
      </c>
      <c r="K1684" s="227">
        <f t="shared" si="312"/>
        <v>46.262797307314614</v>
      </c>
      <c r="L1684" s="226">
        <f t="shared" si="323"/>
        <v>-0.22622805799365153</v>
      </c>
      <c r="M1684" s="228">
        <f t="shared" si="321"/>
        <v>0.22622805799365153</v>
      </c>
      <c r="N1684" s="229">
        <f t="shared" si="322"/>
        <v>3.0943333705150535</v>
      </c>
      <c r="O1684" s="229">
        <f t="shared" si="318"/>
        <v>0</v>
      </c>
      <c r="P1684" s="229">
        <f t="shared" si="319"/>
        <v>-3.0943333705150535</v>
      </c>
      <c r="Q1684" s="230">
        <f t="shared" si="313"/>
        <v>0</v>
      </c>
      <c r="R1684" s="231">
        <f t="shared" si="314"/>
        <v>46.262797307314614</v>
      </c>
      <c r="S1684" s="3"/>
      <c r="T1684" s="3"/>
      <c r="U1684" s="3"/>
      <c r="V1684" s="3"/>
      <c r="W1684" s="233">
        <f t="shared" si="320"/>
        <v>40753</v>
      </c>
    </row>
    <row r="1685" spans="1:23" s="234" customFormat="1" x14ac:dyDescent="0.25">
      <c r="A1685" s="3"/>
      <c r="B1685" s="218">
        <f>+Datos!B1676</f>
        <v>2011</v>
      </c>
      <c r="C1685" s="219">
        <f>+Datos!C1676</f>
        <v>7</v>
      </c>
      <c r="D1685" s="220">
        <f>+Datos!D1676</f>
        <v>30</v>
      </c>
      <c r="E1685" s="221">
        <f>+Datos!E1676</f>
        <v>0</v>
      </c>
      <c r="F1685" s="222">
        <f>+Datos!F1676</f>
        <v>3.3393598699078471</v>
      </c>
      <c r="G1685" s="223">
        <f>+Datos!G1676</f>
        <v>1</v>
      </c>
      <c r="H1685" s="224">
        <f t="shared" si="315"/>
        <v>3.3393598699078471</v>
      </c>
      <c r="I1685" s="225">
        <f t="shared" si="316"/>
        <v>-3.3393598699078471</v>
      </c>
      <c r="J1685" s="226">
        <f t="shared" si="317"/>
        <v>12.357500323134539</v>
      </c>
      <c r="K1685" s="227">
        <f t="shared" si="312"/>
        <v>46.039318504952718</v>
      </c>
      <c r="L1685" s="226">
        <f t="shared" si="323"/>
        <v>-0.2234788023618961</v>
      </c>
      <c r="M1685" s="228">
        <f t="shared" si="321"/>
        <v>0.2234788023618961</v>
      </c>
      <c r="N1685" s="229">
        <f t="shared" si="322"/>
        <v>3.115881067545951</v>
      </c>
      <c r="O1685" s="229">
        <f t="shared" si="318"/>
        <v>0</v>
      </c>
      <c r="P1685" s="229">
        <f t="shared" si="319"/>
        <v>-3.115881067545951</v>
      </c>
      <c r="Q1685" s="230">
        <f t="shared" si="313"/>
        <v>0</v>
      </c>
      <c r="R1685" s="231">
        <f t="shared" si="314"/>
        <v>46.039318504952718</v>
      </c>
      <c r="S1685" s="3"/>
      <c r="T1685" s="3"/>
      <c r="U1685" s="3"/>
      <c r="V1685" s="3"/>
      <c r="W1685" s="233">
        <f t="shared" si="320"/>
        <v>40754</v>
      </c>
    </row>
    <row r="1686" spans="1:23" s="234" customFormat="1" x14ac:dyDescent="0.25">
      <c r="A1686" s="3"/>
      <c r="B1686" s="218">
        <f>+Datos!B1677</f>
        <v>2011</v>
      </c>
      <c r="C1686" s="219">
        <f>+Datos!C1677</f>
        <v>7</v>
      </c>
      <c r="D1686" s="220">
        <f>+Datos!D1677</f>
        <v>31</v>
      </c>
      <c r="E1686" s="221">
        <f>+Datos!E1677</f>
        <v>0</v>
      </c>
      <c r="F1686" s="222">
        <f>+Datos!F1677</f>
        <v>3.3585577992956406</v>
      </c>
      <c r="G1686" s="223">
        <f>+Datos!G1677</f>
        <v>1</v>
      </c>
      <c r="H1686" s="224">
        <f t="shared" si="315"/>
        <v>3.3585577992956406</v>
      </c>
      <c r="I1686" s="225">
        <f t="shared" si="316"/>
        <v>-3.3585577992956406</v>
      </c>
      <c r="J1686" s="226">
        <f t="shared" si="317"/>
        <v>12.136740610825859</v>
      </c>
      <c r="K1686" s="227">
        <f t="shared" si="312"/>
        <v>45.818558792644041</v>
      </c>
      <c r="L1686" s="226">
        <f t="shared" si="323"/>
        <v>-0.22075971230867708</v>
      </c>
      <c r="M1686" s="228">
        <f t="shared" si="321"/>
        <v>0.22075971230867708</v>
      </c>
      <c r="N1686" s="229">
        <f t="shared" si="322"/>
        <v>3.1377980869869635</v>
      </c>
      <c r="O1686" s="229">
        <f t="shared" si="318"/>
        <v>0</v>
      </c>
      <c r="P1686" s="229">
        <f t="shared" si="319"/>
        <v>-3.1377980869869635</v>
      </c>
      <c r="Q1686" s="230">
        <f t="shared" si="313"/>
        <v>0</v>
      </c>
      <c r="R1686" s="231">
        <f t="shared" si="314"/>
        <v>45.818558792644041</v>
      </c>
      <c r="S1686" s="3"/>
      <c r="T1686" s="3"/>
      <c r="U1686" s="3"/>
      <c r="V1686" s="3"/>
      <c r="W1686" s="233">
        <f t="shared" si="320"/>
        <v>40755</v>
      </c>
    </row>
    <row r="1687" spans="1:23" s="234" customFormat="1" x14ac:dyDescent="0.25">
      <c r="A1687" s="3"/>
      <c r="B1687" s="218">
        <f>+Datos!B1678</f>
        <v>2011</v>
      </c>
      <c r="C1687" s="219">
        <f>+Datos!C1678</f>
        <v>8</v>
      </c>
      <c r="D1687" s="220">
        <f>+Datos!D1678</f>
        <v>1</v>
      </c>
      <c r="E1687" s="221">
        <f>+Datos!E1678</f>
        <v>0</v>
      </c>
      <c r="F1687" s="222">
        <f>+Datos!F1678</f>
        <v>3.3781503459064717</v>
      </c>
      <c r="G1687" s="223">
        <f>+Datos!G1678</f>
        <v>1</v>
      </c>
      <c r="H1687" s="224">
        <f t="shared" si="315"/>
        <v>3.3781503459064717</v>
      </c>
      <c r="I1687" s="225">
        <f t="shared" si="316"/>
        <v>-3.3781503459064717</v>
      </c>
      <c r="J1687" s="226">
        <f t="shared" si="317"/>
        <v>11.918671254880728</v>
      </c>
      <c r="K1687" s="227">
        <f t="shared" si="312"/>
        <v>45.600489436698908</v>
      </c>
      <c r="L1687" s="226">
        <f t="shared" si="323"/>
        <v>-0.21806935594513277</v>
      </c>
      <c r="M1687" s="228">
        <f t="shared" si="321"/>
        <v>0.21806935594513277</v>
      </c>
      <c r="N1687" s="229">
        <f t="shared" si="322"/>
        <v>3.1600809899613389</v>
      </c>
      <c r="O1687" s="229">
        <f t="shared" si="318"/>
        <v>0</v>
      </c>
      <c r="P1687" s="229">
        <f t="shared" si="319"/>
        <v>-3.1600809899613389</v>
      </c>
      <c r="Q1687" s="230">
        <f t="shared" si="313"/>
        <v>0</v>
      </c>
      <c r="R1687" s="231">
        <f t="shared" si="314"/>
        <v>45.600489436698908</v>
      </c>
      <c r="S1687" s="3"/>
      <c r="T1687" s="3"/>
      <c r="U1687" s="3"/>
      <c r="V1687" s="3"/>
      <c r="W1687" s="233">
        <f t="shared" si="320"/>
        <v>40756</v>
      </c>
    </row>
    <row r="1688" spans="1:23" s="234" customFormat="1" x14ac:dyDescent="0.25">
      <c r="A1688" s="3"/>
      <c r="B1688" s="218">
        <f>+Datos!B1679</f>
        <v>2011</v>
      </c>
      <c r="C1688" s="219">
        <f>+Datos!C1679</f>
        <v>8</v>
      </c>
      <c r="D1688" s="220">
        <f>+Datos!D1679</f>
        <v>2</v>
      </c>
      <c r="E1688" s="221">
        <f>+Datos!E1679</f>
        <v>0</v>
      </c>
      <c r="F1688" s="222">
        <f>+Datos!F1679</f>
        <v>3.3981325213651226</v>
      </c>
      <c r="G1688" s="223">
        <f>+Datos!G1679</f>
        <v>1</v>
      </c>
      <c r="H1688" s="224">
        <f t="shared" si="315"/>
        <v>3.3981325213651226</v>
      </c>
      <c r="I1688" s="225">
        <f t="shared" si="316"/>
        <v>-3.3981325213651226</v>
      </c>
      <c r="J1688" s="226">
        <f t="shared" si="317"/>
        <v>11.703264890220726</v>
      </c>
      <c r="K1688" s="227">
        <f t="shared" si="312"/>
        <v>45.38508307203891</v>
      </c>
      <c r="L1688" s="226">
        <f t="shared" si="323"/>
        <v>-0.21540636465999796</v>
      </c>
      <c r="M1688" s="228">
        <f t="shared" si="321"/>
        <v>0.21540636465999796</v>
      </c>
      <c r="N1688" s="229">
        <f t="shared" si="322"/>
        <v>3.1827261567051246</v>
      </c>
      <c r="O1688" s="229">
        <f t="shared" si="318"/>
        <v>0</v>
      </c>
      <c r="P1688" s="229">
        <f t="shared" si="319"/>
        <v>-3.1827261567051246</v>
      </c>
      <c r="Q1688" s="230">
        <f t="shared" si="313"/>
        <v>0</v>
      </c>
      <c r="R1688" s="231">
        <f t="shared" si="314"/>
        <v>45.38508307203891</v>
      </c>
      <c r="S1688" s="3"/>
      <c r="T1688" s="3"/>
      <c r="U1688" s="3"/>
      <c r="V1688" s="3"/>
      <c r="W1688" s="233">
        <f t="shared" si="320"/>
        <v>40757</v>
      </c>
    </row>
    <row r="1689" spans="1:23" s="234" customFormat="1" x14ac:dyDescent="0.25">
      <c r="A1689" s="3"/>
      <c r="B1689" s="218">
        <f>+Datos!B1680</f>
        <v>2011</v>
      </c>
      <c r="C1689" s="219">
        <f>+Datos!C1680</f>
        <v>8</v>
      </c>
      <c r="D1689" s="220">
        <f>+Datos!D1680</f>
        <v>3</v>
      </c>
      <c r="E1689" s="221">
        <f>+Datos!E1680</f>
        <v>0</v>
      </c>
      <c r="F1689" s="222">
        <f>+Datos!F1680</f>
        <v>3.4184992196867077</v>
      </c>
      <c r="G1689" s="223">
        <f>+Datos!G1680</f>
        <v>1</v>
      </c>
      <c r="H1689" s="224">
        <f t="shared" si="315"/>
        <v>3.4184992196867077</v>
      </c>
      <c r="I1689" s="225">
        <f t="shared" si="316"/>
        <v>-3.4184992196867077</v>
      </c>
      <c r="J1689" s="226">
        <f t="shared" si="317"/>
        <v>11.490495458134609</v>
      </c>
      <c r="K1689" s="227">
        <f t="shared" si="312"/>
        <v>45.17231363995279</v>
      </c>
      <c r="L1689" s="226">
        <f t="shared" si="323"/>
        <v>-0.21276943208611954</v>
      </c>
      <c r="M1689" s="228">
        <f t="shared" si="321"/>
        <v>0.21276943208611954</v>
      </c>
      <c r="N1689" s="229">
        <f t="shared" si="322"/>
        <v>3.2057297876005881</v>
      </c>
      <c r="O1689" s="229">
        <f t="shared" si="318"/>
        <v>0</v>
      </c>
      <c r="P1689" s="229">
        <f t="shared" si="319"/>
        <v>-3.2057297876005881</v>
      </c>
      <c r="Q1689" s="230">
        <f t="shared" si="313"/>
        <v>0</v>
      </c>
      <c r="R1689" s="231">
        <f t="shared" si="314"/>
        <v>45.17231363995279</v>
      </c>
      <c r="S1689" s="3"/>
      <c r="T1689" s="3"/>
      <c r="U1689" s="3"/>
      <c r="V1689" s="3"/>
      <c r="W1689" s="233">
        <f t="shared" si="320"/>
        <v>40758</v>
      </c>
    </row>
    <row r="1690" spans="1:23" s="234" customFormat="1" x14ac:dyDescent="0.25">
      <c r="A1690" s="3"/>
      <c r="B1690" s="218">
        <f>+Datos!B1681</f>
        <v>2011</v>
      </c>
      <c r="C1690" s="219">
        <f>+Datos!C1681</f>
        <v>8</v>
      </c>
      <c r="D1690" s="220">
        <f>+Datos!D1681</f>
        <v>4</v>
      </c>
      <c r="E1690" s="221">
        <f>+Datos!E1681</f>
        <v>0</v>
      </c>
      <c r="F1690" s="222">
        <f>+Datos!F1681</f>
        <v>3.4392452172767412</v>
      </c>
      <c r="G1690" s="223">
        <f>+Datos!G1681</f>
        <v>1</v>
      </c>
      <c r="H1690" s="224">
        <f t="shared" si="315"/>
        <v>3.4392452172767412</v>
      </c>
      <c r="I1690" s="225">
        <f t="shared" si="316"/>
        <v>-3.4392452172767412</v>
      </c>
      <c r="J1690" s="226">
        <f t="shared" si="317"/>
        <v>11.280338145057339</v>
      </c>
      <c r="K1690" s="227">
        <f t="shared" si="312"/>
        <v>44.962156326875515</v>
      </c>
      <c r="L1690" s="226">
        <f t="shared" si="323"/>
        <v>-0.21015731307727492</v>
      </c>
      <c r="M1690" s="228">
        <f t="shared" si="321"/>
        <v>0.21015731307727492</v>
      </c>
      <c r="N1690" s="229">
        <f t="shared" si="322"/>
        <v>3.2290879041994662</v>
      </c>
      <c r="O1690" s="229">
        <f t="shared" si="318"/>
        <v>0</v>
      </c>
      <c r="P1690" s="229">
        <f t="shared" si="319"/>
        <v>-3.2290879041994662</v>
      </c>
      <c r="Q1690" s="230">
        <f t="shared" si="313"/>
        <v>0</v>
      </c>
      <c r="R1690" s="231">
        <f t="shared" si="314"/>
        <v>44.962156326875515</v>
      </c>
      <c r="S1690" s="3"/>
      <c r="T1690" s="3"/>
      <c r="U1690" s="3"/>
      <c r="V1690" s="3"/>
      <c r="W1690" s="233">
        <f t="shared" si="320"/>
        <v>40759</v>
      </c>
    </row>
    <row r="1691" spans="1:23" s="234" customFormat="1" x14ac:dyDescent="0.25">
      <c r="A1691" s="3"/>
      <c r="B1691" s="218">
        <f>+Datos!B1682</f>
        <v>2011</v>
      </c>
      <c r="C1691" s="219">
        <f>+Datos!C1682</f>
        <v>8</v>
      </c>
      <c r="D1691" s="220">
        <f>+Datos!D1682</f>
        <v>5</v>
      </c>
      <c r="E1691" s="221">
        <f>+Datos!E1682</f>
        <v>0</v>
      </c>
      <c r="F1691" s="222">
        <f>+Datos!F1682</f>
        <v>3.46036517293108</v>
      </c>
      <c r="G1691" s="223">
        <f>+Datos!G1682</f>
        <v>1</v>
      </c>
      <c r="H1691" s="224">
        <f t="shared" si="315"/>
        <v>3.46036517293108</v>
      </c>
      <c r="I1691" s="225">
        <f t="shared" si="316"/>
        <v>-3.46036517293108</v>
      </c>
      <c r="J1691" s="226">
        <f t="shared" si="317"/>
        <v>11.072769322364586</v>
      </c>
      <c r="K1691" s="227">
        <f t="shared" si="312"/>
        <v>44.754587504182766</v>
      </c>
      <c r="L1691" s="226">
        <f t="shared" si="323"/>
        <v>-0.20756882269274968</v>
      </c>
      <c r="M1691" s="228">
        <f t="shared" si="321"/>
        <v>0.20756882269274968</v>
      </c>
      <c r="N1691" s="229">
        <f t="shared" si="322"/>
        <v>3.2527963502383304</v>
      </c>
      <c r="O1691" s="229">
        <f t="shared" si="318"/>
        <v>0</v>
      </c>
      <c r="P1691" s="229">
        <f t="shared" si="319"/>
        <v>-3.2527963502383304</v>
      </c>
      <c r="Q1691" s="230">
        <f t="shared" si="313"/>
        <v>0</v>
      </c>
      <c r="R1691" s="231">
        <f t="shared" si="314"/>
        <v>44.754587504182766</v>
      </c>
      <c r="S1691" s="3"/>
      <c r="T1691" s="3"/>
      <c r="U1691" s="3"/>
      <c r="V1691" s="3"/>
      <c r="W1691" s="233">
        <f t="shared" si="320"/>
        <v>40760</v>
      </c>
    </row>
    <row r="1692" spans="1:23" s="234" customFormat="1" x14ac:dyDescent="0.25">
      <c r="A1692" s="3"/>
      <c r="B1692" s="218">
        <f>+Datos!B1683</f>
        <v>2011</v>
      </c>
      <c r="C1692" s="219">
        <f>+Datos!C1683</f>
        <v>8</v>
      </c>
      <c r="D1692" s="220">
        <f>+Datos!D1683</f>
        <v>6</v>
      </c>
      <c r="E1692" s="221">
        <f>+Datos!E1683</f>
        <v>0</v>
      </c>
      <c r="F1692" s="222">
        <f>+Datos!F1683</f>
        <v>3.481853627835974</v>
      </c>
      <c r="G1692" s="223">
        <f>+Datos!G1683</f>
        <v>1</v>
      </c>
      <c r="H1692" s="224">
        <f t="shared" si="315"/>
        <v>3.481853627835974</v>
      </c>
      <c r="I1692" s="225">
        <f t="shared" si="316"/>
        <v>-3.481853627835974</v>
      </c>
      <c r="J1692" s="226">
        <f t="shared" si="317"/>
        <v>10.867766487177601</v>
      </c>
      <c r="K1692" s="227">
        <f t="shared" si="312"/>
        <v>44.549584668995777</v>
      </c>
      <c r="L1692" s="226">
        <f t="shared" si="323"/>
        <v>-0.20500283518698836</v>
      </c>
      <c r="M1692" s="228">
        <f t="shared" si="321"/>
        <v>0.20500283518698836</v>
      </c>
      <c r="N1692" s="229">
        <f t="shared" si="322"/>
        <v>3.2768507926489856</v>
      </c>
      <c r="O1692" s="229">
        <f t="shared" si="318"/>
        <v>0</v>
      </c>
      <c r="P1692" s="229">
        <f t="shared" si="319"/>
        <v>-3.2768507926489856</v>
      </c>
      <c r="Q1692" s="230">
        <f t="shared" si="313"/>
        <v>0</v>
      </c>
      <c r="R1692" s="231">
        <f t="shared" si="314"/>
        <v>44.549584668995777</v>
      </c>
      <c r="S1692" s="3"/>
      <c r="T1692" s="3"/>
      <c r="U1692" s="3"/>
      <c r="V1692" s="3"/>
      <c r="W1692" s="233">
        <f t="shared" si="320"/>
        <v>40761</v>
      </c>
    </row>
    <row r="1693" spans="1:23" s="234" customFormat="1" x14ac:dyDescent="0.25">
      <c r="A1693" s="3"/>
      <c r="B1693" s="218">
        <f>+Datos!B1684</f>
        <v>2011</v>
      </c>
      <c r="C1693" s="219">
        <f>+Datos!C1684</f>
        <v>8</v>
      </c>
      <c r="D1693" s="220">
        <f>+Datos!D1684</f>
        <v>7</v>
      </c>
      <c r="E1693" s="221">
        <f>+Datos!E1684</f>
        <v>0</v>
      </c>
      <c r="F1693" s="222">
        <f>+Datos!F1684</f>
        <v>3.5037050055680155</v>
      </c>
      <c r="G1693" s="223">
        <f>+Datos!G1684</f>
        <v>1</v>
      </c>
      <c r="H1693" s="224">
        <f t="shared" si="315"/>
        <v>3.5037050055680155</v>
      </c>
      <c r="I1693" s="225">
        <f t="shared" si="316"/>
        <v>-3.5037050055680155</v>
      </c>
      <c r="J1693" s="226">
        <f t="shared" si="317"/>
        <v>10.66530820417587</v>
      </c>
      <c r="K1693" s="227">
        <f t="shared" si="312"/>
        <v>44.347126385994052</v>
      </c>
      <c r="L1693" s="226">
        <f t="shared" si="323"/>
        <v>-0.20245828300172519</v>
      </c>
      <c r="M1693" s="228">
        <f t="shared" si="321"/>
        <v>0.20245828300172519</v>
      </c>
      <c r="N1693" s="229">
        <f t="shared" si="322"/>
        <v>3.3012467225662903</v>
      </c>
      <c r="O1693" s="229">
        <f t="shared" si="318"/>
        <v>0</v>
      </c>
      <c r="P1693" s="229">
        <f t="shared" si="319"/>
        <v>-3.3012467225662903</v>
      </c>
      <c r="Q1693" s="230">
        <f t="shared" si="313"/>
        <v>0</v>
      </c>
      <c r="R1693" s="231">
        <f t="shared" si="314"/>
        <v>44.347126385994052</v>
      </c>
      <c r="S1693" s="3"/>
      <c r="T1693" s="3"/>
      <c r="U1693" s="3"/>
      <c r="V1693" s="3"/>
      <c r="W1693" s="233">
        <f t="shared" si="320"/>
        <v>40762</v>
      </c>
    </row>
    <row r="1694" spans="1:23" s="234" customFormat="1" x14ac:dyDescent="0.25">
      <c r="A1694" s="3"/>
      <c r="B1694" s="218">
        <f>+Datos!B1685</f>
        <v>2011</v>
      </c>
      <c r="C1694" s="219">
        <f>+Datos!C1685</f>
        <v>8</v>
      </c>
      <c r="D1694" s="220">
        <f>+Datos!D1685</f>
        <v>8</v>
      </c>
      <c r="E1694" s="221">
        <f>+Datos!E1685</f>
        <v>0</v>
      </c>
      <c r="F1694" s="222">
        <f>+Datos!F1685</f>
        <v>3.5259136120941932</v>
      </c>
      <c r="G1694" s="223">
        <f>+Datos!G1685</f>
        <v>1</v>
      </c>
      <c r="H1694" s="224">
        <f t="shared" si="315"/>
        <v>3.5259136120941932</v>
      </c>
      <c r="I1694" s="225">
        <f t="shared" si="316"/>
        <v>-3.5259136120941932</v>
      </c>
      <c r="J1694" s="226">
        <f t="shared" si="317"/>
        <v>10.465374048417285</v>
      </c>
      <c r="K1694" s="227">
        <f t="shared" si="312"/>
        <v>44.147192230235461</v>
      </c>
      <c r="L1694" s="226">
        <f t="shared" si="323"/>
        <v>-0.19993415575859075</v>
      </c>
      <c r="M1694" s="228">
        <f t="shared" si="321"/>
        <v>0.19993415575859075</v>
      </c>
      <c r="N1694" s="229">
        <f t="shared" si="322"/>
        <v>3.3259794563356024</v>
      </c>
      <c r="O1694" s="229">
        <f t="shared" si="318"/>
        <v>0</v>
      </c>
      <c r="P1694" s="229">
        <f t="shared" si="319"/>
        <v>-3.3259794563356024</v>
      </c>
      <c r="Q1694" s="230">
        <f t="shared" si="313"/>
        <v>0</v>
      </c>
      <c r="R1694" s="231">
        <f t="shared" si="314"/>
        <v>44.147192230235461</v>
      </c>
      <c r="S1694" s="3"/>
      <c r="T1694" s="3"/>
      <c r="U1694" s="3"/>
      <c r="V1694" s="3"/>
      <c r="W1694" s="233">
        <f t="shared" si="320"/>
        <v>40763</v>
      </c>
    </row>
    <row r="1695" spans="1:23" s="234" customFormat="1" x14ac:dyDescent="0.25">
      <c r="A1695" s="3"/>
      <c r="B1695" s="218">
        <f>+Datos!B1686</f>
        <v>2011</v>
      </c>
      <c r="C1695" s="219">
        <f>+Datos!C1686</f>
        <v>8</v>
      </c>
      <c r="D1695" s="220">
        <f>+Datos!D1686</f>
        <v>9</v>
      </c>
      <c r="E1695" s="221">
        <f>+Datos!E1686</f>
        <v>0</v>
      </c>
      <c r="F1695" s="222">
        <f>+Datos!F1686</f>
        <v>3.5484736357718276</v>
      </c>
      <c r="G1695" s="223">
        <f>+Datos!G1686</f>
        <v>1</v>
      </c>
      <c r="H1695" s="224">
        <f t="shared" si="315"/>
        <v>3.5484736357718276</v>
      </c>
      <c r="I1695" s="225">
        <f t="shared" si="316"/>
        <v>-3.5484736357718276</v>
      </c>
      <c r="J1695" s="226">
        <f t="shared" si="317"/>
        <v>10.267944549167749</v>
      </c>
      <c r="K1695" s="227">
        <f t="shared" si="312"/>
        <v>43.949762730985931</v>
      </c>
      <c r="L1695" s="226">
        <f t="shared" si="323"/>
        <v>-0.19742949924953024</v>
      </c>
      <c r="M1695" s="228">
        <f t="shared" si="321"/>
        <v>0.19742949924953024</v>
      </c>
      <c r="N1695" s="229">
        <f t="shared" si="322"/>
        <v>3.3510441365222974</v>
      </c>
      <c r="O1695" s="229">
        <f t="shared" si="318"/>
        <v>0</v>
      </c>
      <c r="P1695" s="229">
        <f t="shared" si="319"/>
        <v>-3.3510441365222974</v>
      </c>
      <c r="Q1695" s="230">
        <f t="shared" si="313"/>
        <v>0</v>
      </c>
      <c r="R1695" s="231">
        <f t="shared" si="314"/>
        <v>43.949762730985931</v>
      </c>
      <c r="S1695" s="3"/>
      <c r="T1695" s="3"/>
      <c r="U1695" s="3"/>
      <c r="V1695" s="3"/>
      <c r="W1695" s="233">
        <f t="shared" si="320"/>
        <v>40764</v>
      </c>
    </row>
    <row r="1696" spans="1:23" s="234" customFormat="1" x14ac:dyDescent="0.25">
      <c r="A1696" s="3"/>
      <c r="B1696" s="218">
        <f>+Datos!B1687</f>
        <v>2011</v>
      </c>
      <c r="C1696" s="219">
        <f>+Datos!C1687</f>
        <v>8</v>
      </c>
      <c r="D1696" s="220">
        <f>+Datos!D1687</f>
        <v>10</v>
      </c>
      <c r="E1696" s="221">
        <f>+Datos!E1687</f>
        <v>0</v>
      </c>
      <c r="F1696" s="222">
        <f>+Datos!F1687</f>
        <v>3.5713791473486372</v>
      </c>
      <c r="G1696" s="223">
        <f>+Datos!G1687</f>
        <v>1</v>
      </c>
      <c r="H1696" s="224">
        <f t="shared" si="315"/>
        <v>3.5713791473486372</v>
      </c>
      <c r="I1696" s="225">
        <f t="shared" si="316"/>
        <v>-3.5713791473486372</v>
      </c>
      <c r="J1696" s="226">
        <f t="shared" si="317"/>
        <v>10.073001134744144</v>
      </c>
      <c r="K1696" s="227">
        <f t="shared" si="312"/>
        <v>43.754819316562326</v>
      </c>
      <c r="L1696" s="226">
        <f t="shared" si="323"/>
        <v>-0.19494341442360508</v>
      </c>
      <c r="M1696" s="228">
        <f t="shared" si="321"/>
        <v>0.19494341442360508</v>
      </c>
      <c r="N1696" s="229">
        <f t="shared" si="322"/>
        <v>3.3764357329250321</v>
      </c>
      <c r="O1696" s="229">
        <f t="shared" si="318"/>
        <v>0</v>
      </c>
      <c r="P1696" s="229">
        <f t="shared" si="319"/>
        <v>-3.3764357329250321</v>
      </c>
      <c r="Q1696" s="230">
        <f t="shared" si="313"/>
        <v>0</v>
      </c>
      <c r="R1696" s="231">
        <f t="shared" si="314"/>
        <v>43.754819316562326</v>
      </c>
      <c r="S1696" s="3"/>
      <c r="T1696" s="3"/>
      <c r="U1696" s="3"/>
      <c r="V1696" s="3"/>
      <c r="W1696" s="233">
        <f t="shared" si="320"/>
        <v>40765</v>
      </c>
    </row>
    <row r="1697" spans="1:23" s="234" customFormat="1" x14ac:dyDescent="0.25">
      <c r="A1697" s="3"/>
      <c r="B1697" s="218">
        <f>+Datos!B1688</f>
        <v>2011</v>
      </c>
      <c r="C1697" s="219">
        <f>+Datos!C1688</f>
        <v>8</v>
      </c>
      <c r="D1697" s="220">
        <f>+Datos!D1688</f>
        <v>11</v>
      </c>
      <c r="E1697" s="221">
        <f>+Datos!E1688</f>
        <v>0</v>
      </c>
      <c r="F1697" s="222">
        <f>+Datos!F1688</f>
        <v>3.5946240999626942</v>
      </c>
      <c r="G1697" s="223">
        <f>+Datos!G1688</f>
        <v>1</v>
      </c>
      <c r="H1697" s="224">
        <f t="shared" si="315"/>
        <v>3.5946240999626942</v>
      </c>
      <c r="I1697" s="225">
        <f t="shared" si="316"/>
        <v>-3.5946240999626942</v>
      </c>
      <c r="J1697" s="226">
        <f t="shared" si="317"/>
        <v>9.8805260783765103</v>
      </c>
      <c r="K1697" s="227">
        <f t="shared" si="312"/>
        <v>43.562344260194692</v>
      </c>
      <c r="L1697" s="226">
        <f t="shared" si="323"/>
        <v>-0.19247505636763407</v>
      </c>
      <c r="M1697" s="228">
        <f t="shared" si="321"/>
        <v>0.19247505636763407</v>
      </c>
      <c r="N1697" s="229">
        <f t="shared" si="322"/>
        <v>3.4021490435950601</v>
      </c>
      <c r="O1697" s="229">
        <f t="shared" si="318"/>
        <v>0</v>
      </c>
      <c r="P1697" s="229">
        <f t="shared" si="319"/>
        <v>-3.4021490435950601</v>
      </c>
      <c r="Q1697" s="230">
        <f t="shared" si="313"/>
        <v>0</v>
      </c>
      <c r="R1697" s="231">
        <f t="shared" si="314"/>
        <v>43.562344260194692</v>
      </c>
      <c r="S1697" s="3"/>
      <c r="T1697" s="3"/>
      <c r="U1697" s="3"/>
      <c r="V1697" s="3"/>
      <c r="W1697" s="233">
        <f t="shared" si="320"/>
        <v>40766</v>
      </c>
    </row>
    <row r="1698" spans="1:23" s="234" customFormat="1" x14ac:dyDescent="0.25">
      <c r="A1698" s="3"/>
      <c r="B1698" s="218">
        <f>+Datos!B1689</f>
        <v>2011</v>
      </c>
      <c r="C1698" s="219">
        <f>+Datos!C1689</f>
        <v>8</v>
      </c>
      <c r="D1698" s="220">
        <f>+Datos!D1689</f>
        <v>12</v>
      </c>
      <c r="E1698" s="221">
        <f>+Datos!E1689</f>
        <v>0</v>
      </c>
      <c r="F1698" s="222">
        <f>+Datos!F1689</f>
        <v>3.6182023291424459</v>
      </c>
      <c r="G1698" s="223">
        <f>+Datos!G1689</f>
        <v>1</v>
      </c>
      <c r="H1698" s="224">
        <f t="shared" si="315"/>
        <v>3.6182023291424459</v>
      </c>
      <c r="I1698" s="225">
        <f t="shared" si="316"/>
        <v>-3.6182023291424459</v>
      </c>
      <c r="J1698" s="226">
        <f t="shared" si="317"/>
        <v>9.6905024450969925</v>
      </c>
      <c r="K1698" s="227">
        <f t="shared" si="312"/>
        <v>43.372320626915169</v>
      </c>
      <c r="L1698" s="226">
        <f t="shared" si="323"/>
        <v>-0.1900236332795231</v>
      </c>
      <c r="M1698" s="228">
        <f t="shared" si="321"/>
        <v>0.1900236332795231</v>
      </c>
      <c r="N1698" s="229">
        <f t="shared" si="322"/>
        <v>3.4281786958629228</v>
      </c>
      <c r="O1698" s="229">
        <f t="shared" si="318"/>
        <v>0</v>
      </c>
      <c r="P1698" s="229">
        <f t="shared" si="319"/>
        <v>-3.4281786958629228</v>
      </c>
      <c r="Q1698" s="230">
        <f t="shared" si="313"/>
        <v>0</v>
      </c>
      <c r="R1698" s="231">
        <f t="shared" si="314"/>
        <v>43.372320626915169</v>
      </c>
      <c r="S1698" s="3"/>
      <c r="T1698" s="3"/>
      <c r="U1698" s="3"/>
      <c r="V1698" s="3"/>
      <c r="W1698" s="233">
        <f t="shared" si="320"/>
        <v>40767</v>
      </c>
    </row>
    <row r="1699" spans="1:23" s="234" customFormat="1" x14ac:dyDescent="0.25">
      <c r="A1699" s="3"/>
      <c r="B1699" s="218">
        <f>+Datos!B1690</f>
        <v>2011</v>
      </c>
      <c r="C1699" s="219">
        <f>+Datos!C1690</f>
        <v>8</v>
      </c>
      <c r="D1699" s="220">
        <f>+Datos!D1690</f>
        <v>13</v>
      </c>
      <c r="E1699" s="221">
        <f>+Datos!E1690</f>
        <v>0</v>
      </c>
      <c r="F1699" s="222">
        <f>+Datos!F1690</f>
        <v>3.6421075528067002</v>
      </c>
      <c r="G1699" s="223">
        <f>+Datos!G1690</f>
        <v>1</v>
      </c>
      <c r="H1699" s="224">
        <f t="shared" si="315"/>
        <v>3.6421075528067002</v>
      </c>
      <c r="I1699" s="225">
        <f t="shared" si="316"/>
        <v>-3.6421075528067002</v>
      </c>
      <c r="J1699" s="226">
        <f t="shared" si="317"/>
        <v>9.5029140396647076</v>
      </c>
      <c r="K1699" s="227">
        <f t="shared" si="312"/>
        <v>43.184732221482889</v>
      </c>
      <c r="L1699" s="226">
        <f t="shared" si="323"/>
        <v>-0.18758840543227961</v>
      </c>
      <c r="M1699" s="228">
        <f t="shared" si="321"/>
        <v>0.18758840543227961</v>
      </c>
      <c r="N1699" s="229">
        <f t="shared" si="322"/>
        <v>3.4545191473744206</v>
      </c>
      <c r="O1699" s="229">
        <f t="shared" si="318"/>
        <v>0</v>
      </c>
      <c r="P1699" s="229">
        <f t="shared" si="319"/>
        <v>-3.4545191473744206</v>
      </c>
      <c r="Q1699" s="230">
        <f t="shared" si="313"/>
        <v>0</v>
      </c>
      <c r="R1699" s="231">
        <f t="shared" si="314"/>
        <v>43.184732221482889</v>
      </c>
      <c r="S1699" s="3"/>
      <c r="T1699" s="3"/>
      <c r="U1699" s="3"/>
      <c r="V1699" s="3"/>
      <c r="W1699" s="233">
        <f t="shared" si="320"/>
        <v>40768</v>
      </c>
    </row>
    <row r="1700" spans="1:23" s="234" customFormat="1" x14ac:dyDescent="0.25">
      <c r="A1700" s="3"/>
      <c r="B1700" s="218">
        <f>+Datos!B1691</f>
        <v>2011</v>
      </c>
      <c r="C1700" s="219">
        <f>+Datos!C1691</f>
        <v>8</v>
      </c>
      <c r="D1700" s="220">
        <f>+Datos!D1691</f>
        <v>14</v>
      </c>
      <c r="E1700" s="221">
        <f>+Datos!E1691</f>
        <v>0</v>
      </c>
      <c r="F1700" s="222">
        <f>+Datos!F1691</f>
        <v>3.6663333712646433</v>
      </c>
      <c r="G1700" s="223">
        <f>+Datos!G1691</f>
        <v>1</v>
      </c>
      <c r="H1700" s="224">
        <f t="shared" si="315"/>
        <v>3.6663333712646433</v>
      </c>
      <c r="I1700" s="225">
        <f t="shared" si="316"/>
        <v>-3.6663333712646433</v>
      </c>
      <c r="J1700" s="226">
        <f t="shared" si="317"/>
        <v>9.3177453555371219</v>
      </c>
      <c r="K1700" s="227">
        <f t="shared" si="312"/>
        <v>42.9995635373553</v>
      </c>
      <c r="L1700" s="226">
        <f t="shared" si="323"/>
        <v>-0.18516868412758924</v>
      </c>
      <c r="M1700" s="228">
        <f t="shared" si="321"/>
        <v>0.18516868412758924</v>
      </c>
      <c r="N1700" s="229">
        <f t="shared" si="322"/>
        <v>3.4811646871370541</v>
      </c>
      <c r="O1700" s="229">
        <f t="shared" si="318"/>
        <v>0</v>
      </c>
      <c r="P1700" s="229">
        <f t="shared" si="319"/>
        <v>-3.4811646871370541</v>
      </c>
      <c r="Q1700" s="230">
        <f t="shared" si="313"/>
        <v>0</v>
      </c>
      <c r="R1700" s="231">
        <f t="shared" si="314"/>
        <v>42.9995635373553</v>
      </c>
      <c r="S1700" s="3"/>
      <c r="T1700" s="3"/>
      <c r="U1700" s="3"/>
      <c r="V1700" s="3"/>
      <c r="W1700" s="233">
        <f t="shared" si="320"/>
        <v>40769</v>
      </c>
    </row>
    <row r="1701" spans="1:23" s="234" customFormat="1" x14ac:dyDescent="0.25">
      <c r="A1701" s="3"/>
      <c r="B1701" s="218">
        <f>+Datos!B1692</f>
        <v>2011</v>
      </c>
      <c r="C1701" s="219">
        <f>+Datos!C1692</f>
        <v>8</v>
      </c>
      <c r="D1701" s="220">
        <f>+Datos!D1692</f>
        <v>15</v>
      </c>
      <c r="E1701" s="221">
        <f>+Datos!E1692</f>
        <v>0</v>
      </c>
      <c r="F1701" s="222">
        <f>+Datos!F1692</f>
        <v>3.6908732672158187</v>
      </c>
      <c r="G1701" s="223">
        <f>+Datos!G1692</f>
        <v>1</v>
      </c>
      <c r="H1701" s="224">
        <f t="shared" si="315"/>
        <v>3.6908732672158187</v>
      </c>
      <c r="I1701" s="225">
        <f t="shared" si="316"/>
        <v>-3.6908732672158187</v>
      </c>
      <c r="J1701" s="226">
        <f t="shared" si="317"/>
        <v>9.1349815248997945</v>
      </c>
      <c r="K1701" s="227">
        <f t="shared" si="312"/>
        <v>42.816799706717973</v>
      </c>
      <c r="L1701" s="226">
        <f t="shared" si="323"/>
        <v>-0.18276383063732737</v>
      </c>
      <c r="M1701" s="228">
        <f t="shared" si="321"/>
        <v>0.18276383063732737</v>
      </c>
      <c r="N1701" s="229">
        <f t="shared" si="322"/>
        <v>3.5081094365784913</v>
      </c>
      <c r="O1701" s="229">
        <f t="shared" si="318"/>
        <v>0</v>
      </c>
      <c r="P1701" s="229">
        <f t="shared" si="319"/>
        <v>-3.5081094365784913</v>
      </c>
      <c r="Q1701" s="230">
        <f t="shared" si="313"/>
        <v>0</v>
      </c>
      <c r="R1701" s="231">
        <f t="shared" si="314"/>
        <v>42.816799706717973</v>
      </c>
      <c r="S1701" s="3"/>
      <c r="T1701" s="3"/>
      <c r="U1701" s="3"/>
      <c r="V1701" s="3"/>
      <c r="W1701" s="233">
        <f t="shared" si="320"/>
        <v>40770</v>
      </c>
    </row>
    <row r="1702" spans="1:23" s="234" customFormat="1" x14ac:dyDescent="0.25">
      <c r="A1702" s="3"/>
      <c r="B1702" s="218">
        <f>+Datos!B1693</f>
        <v>2011</v>
      </c>
      <c r="C1702" s="219">
        <f>+Datos!C1693</f>
        <v>8</v>
      </c>
      <c r="D1702" s="220">
        <f>+Datos!D1693</f>
        <v>16</v>
      </c>
      <c r="E1702" s="221">
        <f>+Datos!E1693</f>
        <v>1.9716033900000001</v>
      </c>
      <c r="F1702" s="222">
        <f>+Datos!F1693</f>
        <v>3.7157206057501373</v>
      </c>
      <c r="G1702" s="223">
        <f>+Datos!G1693</f>
        <v>1</v>
      </c>
      <c r="H1702" s="224">
        <f t="shared" si="315"/>
        <v>3.7157206057501373</v>
      </c>
      <c r="I1702" s="225">
        <f t="shared" si="316"/>
        <v>-1.7441172157501372</v>
      </c>
      <c r="J1702" s="226">
        <f t="shared" si="317"/>
        <v>9.0498683122335315</v>
      </c>
      <c r="K1702" s="227">
        <f t="shared" si="312"/>
        <v>42.731686494051715</v>
      </c>
      <c r="L1702" s="226">
        <f t="shared" si="323"/>
        <v>-8.5113212666257709E-2</v>
      </c>
      <c r="M1702" s="228">
        <f t="shared" si="321"/>
        <v>2.056716602666258</v>
      </c>
      <c r="N1702" s="229">
        <f t="shared" si="322"/>
        <v>1.6590040030838793</v>
      </c>
      <c r="O1702" s="229">
        <f t="shared" si="318"/>
        <v>0</v>
      </c>
      <c r="P1702" s="229">
        <f t="shared" si="319"/>
        <v>-1.6590040030838793</v>
      </c>
      <c r="Q1702" s="230">
        <f t="shared" si="313"/>
        <v>0</v>
      </c>
      <c r="R1702" s="231">
        <f t="shared" si="314"/>
        <v>42.731686494051715</v>
      </c>
      <c r="S1702" s="3"/>
      <c r="T1702" s="3"/>
      <c r="U1702" s="3"/>
      <c r="V1702" s="3"/>
      <c r="W1702" s="233">
        <f t="shared" si="320"/>
        <v>40771</v>
      </c>
    </row>
    <row r="1703" spans="1:23" s="234" customFormat="1" x14ac:dyDescent="0.25">
      <c r="A1703" s="3"/>
      <c r="B1703" s="218">
        <f>+Datos!B1694</f>
        <v>2011</v>
      </c>
      <c r="C1703" s="219">
        <f>+Datos!C1694</f>
        <v>8</v>
      </c>
      <c r="D1703" s="220">
        <f>+Datos!D1694</f>
        <v>17</v>
      </c>
      <c r="E1703" s="221">
        <f>+Datos!E1694</f>
        <v>0</v>
      </c>
      <c r="F1703" s="222">
        <f>+Datos!F1694</f>
        <v>3.7408686343478852</v>
      </c>
      <c r="G1703" s="223">
        <f>+Datos!G1694</f>
        <v>1</v>
      </c>
      <c r="H1703" s="224">
        <f t="shared" si="315"/>
        <v>3.7408686343478852</v>
      </c>
      <c r="I1703" s="225">
        <f t="shared" si="316"/>
        <v>-3.7408686343478852</v>
      </c>
      <c r="J1703" s="226">
        <f t="shared" si="317"/>
        <v>8.8699783524861875</v>
      </c>
      <c r="K1703" s="227">
        <f t="shared" si="312"/>
        <v>42.551796534304366</v>
      </c>
      <c r="L1703" s="226">
        <f t="shared" si="323"/>
        <v>-0.17988995974734934</v>
      </c>
      <c r="M1703" s="228">
        <f t="shared" si="321"/>
        <v>0.17988995974734934</v>
      </c>
      <c r="N1703" s="229">
        <f t="shared" si="322"/>
        <v>3.5609786746005359</v>
      </c>
      <c r="O1703" s="229">
        <f t="shared" si="318"/>
        <v>0</v>
      </c>
      <c r="P1703" s="229">
        <f t="shared" si="319"/>
        <v>-3.5609786746005359</v>
      </c>
      <c r="Q1703" s="230">
        <f t="shared" si="313"/>
        <v>0</v>
      </c>
      <c r="R1703" s="231">
        <f t="shared" si="314"/>
        <v>42.551796534304366</v>
      </c>
      <c r="S1703" s="3"/>
      <c r="T1703" s="3"/>
      <c r="U1703" s="3"/>
      <c r="V1703" s="3"/>
      <c r="W1703" s="233">
        <f t="shared" si="320"/>
        <v>40772</v>
      </c>
    </row>
    <row r="1704" spans="1:23" s="234" customFormat="1" x14ac:dyDescent="0.25">
      <c r="A1704" s="3"/>
      <c r="B1704" s="218">
        <f>+Datos!B1695</f>
        <v>2011</v>
      </c>
      <c r="C1704" s="219">
        <f>+Datos!C1695</f>
        <v>8</v>
      </c>
      <c r="D1704" s="220">
        <f>+Datos!D1695</f>
        <v>18</v>
      </c>
      <c r="E1704" s="221">
        <f>+Datos!E1695</f>
        <v>0</v>
      </c>
      <c r="F1704" s="222">
        <f>+Datos!F1695</f>
        <v>3.7663104828797125</v>
      </c>
      <c r="G1704" s="223">
        <f>+Datos!G1695</f>
        <v>1</v>
      </c>
      <c r="H1704" s="224">
        <f t="shared" si="315"/>
        <v>3.7663104828797125</v>
      </c>
      <c r="I1704" s="225">
        <f t="shared" si="316"/>
        <v>-3.7663104828797125</v>
      </c>
      <c r="J1704" s="226">
        <f t="shared" si="317"/>
        <v>8.6924771358143129</v>
      </c>
      <c r="K1704" s="227">
        <f t="shared" si="312"/>
        <v>42.374295317632495</v>
      </c>
      <c r="L1704" s="226">
        <f t="shared" si="323"/>
        <v>-0.17750121667187102</v>
      </c>
      <c r="M1704" s="228">
        <f t="shared" si="321"/>
        <v>0.17750121667187102</v>
      </c>
      <c r="N1704" s="229">
        <f t="shared" si="322"/>
        <v>3.5888092662078415</v>
      </c>
      <c r="O1704" s="229">
        <f t="shared" si="318"/>
        <v>0</v>
      </c>
      <c r="P1704" s="229">
        <f t="shared" si="319"/>
        <v>-3.5888092662078415</v>
      </c>
      <c r="Q1704" s="230">
        <f t="shared" si="313"/>
        <v>0</v>
      </c>
      <c r="R1704" s="231">
        <f t="shared" si="314"/>
        <v>42.374295317632495</v>
      </c>
      <c r="S1704" s="3"/>
      <c r="T1704" s="3"/>
      <c r="U1704" s="3"/>
      <c r="V1704" s="3"/>
      <c r="W1704" s="233">
        <f t="shared" si="320"/>
        <v>40773</v>
      </c>
    </row>
    <row r="1705" spans="1:23" s="234" customFormat="1" x14ac:dyDescent="0.25">
      <c r="A1705" s="3"/>
      <c r="B1705" s="218">
        <f>+Datos!B1696</f>
        <v>2011</v>
      </c>
      <c r="C1705" s="219">
        <f>+Datos!C1696</f>
        <v>8</v>
      </c>
      <c r="D1705" s="220">
        <f>+Datos!D1696</f>
        <v>19</v>
      </c>
      <c r="E1705" s="221">
        <f>+Datos!E1696</f>
        <v>0</v>
      </c>
      <c r="F1705" s="222">
        <f>+Datos!F1696</f>
        <v>3.7920391636066335</v>
      </c>
      <c r="G1705" s="223">
        <f>+Datos!G1696</f>
        <v>1</v>
      </c>
      <c r="H1705" s="224">
        <f t="shared" si="315"/>
        <v>3.7920391636066335</v>
      </c>
      <c r="I1705" s="225">
        <f t="shared" si="316"/>
        <v>-3.7920391636066335</v>
      </c>
      <c r="J1705" s="226">
        <f t="shared" si="317"/>
        <v>8.5173517351831816</v>
      </c>
      <c r="K1705" s="227">
        <f t="shared" si="312"/>
        <v>42.199169917001363</v>
      </c>
      <c r="L1705" s="226">
        <f t="shared" si="323"/>
        <v>-0.17512540063113136</v>
      </c>
      <c r="M1705" s="228">
        <f t="shared" si="321"/>
        <v>0.17512540063113136</v>
      </c>
      <c r="N1705" s="229">
        <f t="shared" si="322"/>
        <v>3.6169137629755022</v>
      </c>
      <c r="O1705" s="229">
        <f t="shared" si="318"/>
        <v>0</v>
      </c>
      <c r="P1705" s="229">
        <f t="shared" si="319"/>
        <v>-3.6169137629755022</v>
      </c>
      <c r="Q1705" s="230">
        <f t="shared" si="313"/>
        <v>0</v>
      </c>
      <c r="R1705" s="231">
        <f t="shared" si="314"/>
        <v>42.199169917001363</v>
      </c>
      <c r="S1705" s="3"/>
      <c r="T1705" s="3"/>
      <c r="U1705" s="3"/>
      <c r="V1705" s="3"/>
      <c r="W1705" s="233">
        <f t="shared" si="320"/>
        <v>40774</v>
      </c>
    </row>
    <row r="1706" spans="1:23" s="234" customFormat="1" x14ac:dyDescent="0.25">
      <c r="A1706" s="3"/>
      <c r="B1706" s="218">
        <f>+Datos!B1697</f>
        <v>2011</v>
      </c>
      <c r="C1706" s="219">
        <f>+Datos!C1697</f>
        <v>8</v>
      </c>
      <c r="D1706" s="220">
        <f>+Datos!D1697</f>
        <v>20</v>
      </c>
      <c r="E1706" s="221">
        <f>+Datos!E1697</f>
        <v>0</v>
      </c>
      <c r="F1706" s="222">
        <f>+Datos!F1697</f>
        <v>3.8180475711800446</v>
      </c>
      <c r="G1706" s="223">
        <f>+Datos!G1697</f>
        <v>1</v>
      </c>
      <c r="H1706" s="224">
        <f t="shared" si="315"/>
        <v>3.8180475711800446</v>
      </c>
      <c r="I1706" s="225">
        <f t="shared" si="316"/>
        <v>-3.8180475711800446</v>
      </c>
      <c r="J1706" s="226">
        <f t="shared" si="317"/>
        <v>8.3445896331069953</v>
      </c>
      <c r="K1706" s="227">
        <f t="shared" si="312"/>
        <v>42.026407814925179</v>
      </c>
      <c r="L1706" s="226">
        <f t="shared" si="323"/>
        <v>-0.17276210207618448</v>
      </c>
      <c r="M1706" s="228">
        <f t="shared" si="321"/>
        <v>0.17276210207618448</v>
      </c>
      <c r="N1706" s="229">
        <f t="shared" si="322"/>
        <v>3.6452854691038601</v>
      </c>
      <c r="O1706" s="229">
        <f t="shared" si="318"/>
        <v>0</v>
      </c>
      <c r="P1706" s="229">
        <f t="shared" si="319"/>
        <v>-3.6452854691038601</v>
      </c>
      <c r="Q1706" s="230">
        <f t="shared" si="313"/>
        <v>0</v>
      </c>
      <c r="R1706" s="231">
        <f t="shared" si="314"/>
        <v>42.026407814925179</v>
      </c>
      <c r="S1706" s="3"/>
      <c r="T1706" s="3"/>
      <c r="U1706" s="3"/>
      <c r="V1706" s="3"/>
      <c r="W1706" s="233">
        <f t="shared" si="320"/>
        <v>40775</v>
      </c>
    </row>
    <row r="1707" spans="1:23" s="234" customFormat="1" x14ac:dyDescent="0.25">
      <c r="A1707" s="3"/>
      <c r="B1707" s="218">
        <f>+Datos!B1698</f>
        <v>2011</v>
      </c>
      <c r="C1707" s="219">
        <f>+Datos!C1698</f>
        <v>8</v>
      </c>
      <c r="D1707" s="220">
        <f>+Datos!D1698</f>
        <v>21</v>
      </c>
      <c r="E1707" s="221">
        <f>+Datos!E1698</f>
        <v>0</v>
      </c>
      <c r="F1707" s="222">
        <f>+Datos!F1698</f>
        <v>3.8443284826417026</v>
      </c>
      <c r="G1707" s="223">
        <f>+Datos!G1698</f>
        <v>1</v>
      </c>
      <c r="H1707" s="224">
        <f t="shared" si="315"/>
        <v>3.8443284826417026</v>
      </c>
      <c r="I1707" s="225">
        <f t="shared" si="316"/>
        <v>-3.8443284826417026</v>
      </c>
      <c r="J1707" s="226">
        <f t="shared" si="317"/>
        <v>8.1741786778696159</v>
      </c>
      <c r="K1707" s="227">
        <f t="shared" si="312"/>
        <v>41.855996859687792</v>
      </c>
      <c r="L1707" s="226">
        <f t="shared" si="323"/>
        <v>-0.17041095523738647</v>
      </c>
      <c r="M1707" s="228">
        <f t="shared" si="321"/>
        <v>0.17041095523738647</v>
      </c>
      <c r="N1707" s="229">
        <f t="shared" si="322"/>
        <v>3.6739175274043161</v>
      </c>
      <c r="O1707" s="229">
        <f t="shared" si="318"/>
        <v>0</v>
      </c>
      <c r="P1707" s="229">
        <f t="shared" si="319"/>
        <v>-3.6739175274043161</v>
      </c>
      <c r="Q1707" s="230">
        <f t="shared" si="313"/>
        <v>0</v>
      </c>
      <c r="R1707" s="231">
        <f t="shared" si="314"/>
        <v>41.855996859687792</v>
      </c>
      <c r="S1707" s="3"/>
      <c r="T1707" s="3"/>
      <c r="U1707" s="3"/>
      <c r="V1707" s="3"/>
      <c r="W1707" s="233">
        <f t="shared" si="320"/>
        <v>40776</v>
      </c>
    </row>
    <row r="1708" spans="1:23" s="234" customFormat="1" x14ac:dyDescent="0.25">
      <c r="A1708" s="3"/>
      <c r="B1708" s="218">
        <f>+Datos!B1699</f>
        <v>2011</v>
      </c>
      <c r="C1708" s="219">
        <f>+Datos!C1699</f>
        <v>8</v>
      </c>
      <c r="D1708" s="220">
        <f>+Datos!D1699</f>
        <v>22</v>
      </c>
      <c r="E1708" s="221">
        <f>+Datos!E1699</f>
        <v>0</v>
      </c>
      <c r="F1708" s="222">
        <f>+Datos!F1699</f>
        <v>3.870874557423718</v>
      </c>
      <c r="G1708" s="223">
        <f>+Datos!G1699</f>
        <v>1</v>
      </c>
      <c r="H1708" s="224">
        <f t="shared" si="315"/>
        <v>3.870874557423718</v>
      </c>
      <c r="I1708" s="225">
        <f t="shared" si="316"/>
        <v>-3.870874557423718</v>
      </c>
      <c r="J1708" s="226">
        <f t="shared" si="317"/>
        <v>8.0061070409221546</v>
      </c>
      <c r="K1708" s="227">
        <f t="shared" si="312"/>
        <v>41.687925222740333</v>
      </c>
      <c r="L1708" s="226">
        <f t="shared" si="323"/>
        <v>-0.16807163694745952</v>
      </c>
      <c r="M1708" s="228">
        <f t="shared" si="321"/>
        <v>0.16807163694745952</v>
      </c>
      <c r="N1708" s="229">
        <f t="shared" si="322"/>
        <v>3.7028029204762585</v>
      </c>
      <c r="O1708" s="229">
        <f t="shared" si="318"/>
        <v>0</v>
      </c>
      <c r="P1708" s="229">
        <f t="shared" si="319"/>
        <v>-3.7028029204762585</v>
      </c>
      <c r="Q1708" s="230">
        <f t="shared" si="313"/>
        <v>0</v>
      </c>
      <c r="R1708" s="231">
        <f t="shared" si="314"/>
        <v>41.687925222740333</v>
      </c>
      <c r="S1708" s="3"/>
      <c r="T1708" s="3"/>
      <c r="U1708" s="3"/>
      <c r="V1708" s="3"/>
      <c r="W1708" s="233">
        <f t="shared" si="320"/>
        <v>40777</v>
      </c>
    </row>
    <row r="1709" spans="1:23" s="234" customFormat="1" x14ac:dyDescent="0.25">
      <c r="A1709" s="3"/>
      <c r="B1709" s="218">
        <f>+Datos!B1700</f>
        <v>2011</v>
      </c>
      <c r="C1709" s="219">
        <f>+Datos!C1700</f>
        <v>8</v>
      </c>
      <c r="D1709" s="220">
        <f>+Datos!D1700</f>
        <v>23</v>
      </c>
      <c r="E1709" s="221">
        <f>+Datos!E1700</f>
        <v>0</v>
      </c>
      <c r="F1709" s="222">
        <f>+Datos!F1700</f>
        <v>3.8976783373485762</v>
      </c>
      <c r="G1709" s="223">
        <f>+Datos!G1700</f>
        <v>1</v>
      </c>
      <c r="H1709" s="224">
        <f t="shared" si="315"/>
        <v>3.8976783373485762</v>
      </c>
      <c r="I1709" s="225">
        <f t="shared" si="316"/>
        <v>-3.8976783373485762</v>
      </c>
      <c r="J1709" s="226">
        <f t="shared" si="317"/>
        <v>7.8403631754742156</v>
      </c>
      <c r="K1709" s="227">
        <f t="shared" si="312"/>
        <v>41.522181357292396</v>
      </c>
      <c r="L1709" s="226">
        <f t="shared" si="323"/>
        <v>-0.1657438654479364</v>
      </c>
      <c r="M1709" s="228">
        <f t="shared" si="321"/>
        <v>0.1657438654479364</v>
      </c>
      <c r="N1709" s="229">
        <f t="shared" si="322"/>
        <v>3.7319344719006398</v>
      </c>
      <c r="O1709" s="229">
        <f t="shared" si="318"/>
        <v>0</v>
      </c>
      <c r="P1709" s="229">
        <f t="shared" si="319"/>
        <v>-3.7319344719006398</v>
      </c>
      <c r="Q1709" s="230">
        <f t="shared" si="313"/>
        <v>0</v>
      </c>
      <c r="R1709" s="231">
        <f t="shared" si="314"/>
        <v>41.522181357292396</v>
      </c>
      <c r="S1709" s="3"/>
      <c r="T1709" s="3"/>
      <c r="U1709" s="3"/>
      <c r="V1709" s="3"/>
      <c r="W1709" s="233">
        <f t="shared" si="320"/>
        <v>40778</v>
      </c>
    </row>
    <row r="1710" spans="1:23" s="234" customFormat="1" x14ac:dyDescent="0.25">
      <c r="A1710" s="3"/>
      <c r="B1710" s="218">
        <f>+Datos!B1701</f>
        <v>2011</v>
      </c>
      <c r="C1710" s="219">
        <f>+Datos!C1701</f>
        <v>8</v>
      </c>
      <c r="D1710" s="220">
        <f>+Datos!D1701</f>
        <v>24</v>
      </c>
      <c r="E1710" s="221">
        <f>+Datos!E1701</f>
        <v>0</v>
      </c>
      <c r="F1710" s="222">
        <f>+Datos!F1701</f>
        <v>3.9247322466291443</v>
      </c>
      <c r="G1710" s="223">
        <f>+Datos!G1701</f>
        <v>1</v>
      </c>
      <c r="H1710" s="224">
        <f t="shared" si="315"/>
        <v>3.9247322466291443</v>
      </c>
      <c r="I1710" s="225">
        <f t="shared" si="316"/>
        <v>-3.9247322466291443</v>
      </c>
      <c r="J1710" s="226">
        <f t="shared" si="317"/>
        <v>7.6769357762955623</v>
      </c>
      <c r="K1710" s="227">
        <f t="shared" si="312"/>
        <v>41.358753958113745</v>
      </c>
      <c r="L1710" s="226">
        <f t="shared" si="323"/>
        <v>-0.16342739917865146</v>
      </c>
      <c r="M1710" s="228">
        <f t="shared" si="321"/>
        <v>0.16342739917865146</v>
      </c>
      <c r="N1710" s="229">
        <f t="shared" si="322"/>
        <v>3.7613048474504929</v>
      </c>
      <c r="O1710" s="229">
        <f t="shared" si="318"/>
        <v>0</v>
      </c>
      <c r="P1710" s="229">
        <f t="shared" si="319"/>
        <v>-3.7613048474504929</v>
      </c>
      <c r="Q1710" s="230">
        <f t="shared" si="313"/>
        <v>0</v>
      </c>
      <c r="R1710" s="231">
        <f t="shared" si="314"/>
        <v>41.358753958113745</v>
      </c>
      <c r="S1710" s="3"/>
      <c r="T1710" s="3"/>
      <c r="U1710" s="3"/>
      <c r="V1710" s="3"/>
      <c r="W1710" s="233">
        <f t="shared" si="320"/>
        <v>40779</v>
      </c>
    </row>
    <row r="1711" spans="1:23" s="234" customFormat="1" x14ac:dyDescent="0.25">
      <c r="A1711" s="3"/>
      <c r="B1711" s="218">
        <f>+Datos!B1702</f>
        <v>2011</v>
      </c>
      <c r="C1711" s="219">
        <f>+Datos!C1702</f>
        <v>8</v>
      </c>
      <c r="D1711" s="220">
        <f>+Datos!D1702</f>
        <v>25</v>
      </c>
      <c r="E1711" s="221">
        <f>+Datos!E1702</f>
        <v>0</v>
      </c>
      <c r="F1711" s="222">
        <f>+Datos!F1702</f>
        <v>3.9520285918686575</v>
      </c>
      <c r="G1711" s="223">
        <f>+Datos!G1702</f>
        <v>1</v>
      </c>
      <c r="H1711" s="224">
        <f t="shared" si="315"/>
        <v>3.9520285918686575</v>
      </c>
      <c r="I1711" s="225">
        <f t="shared" si="316"/>
        <v>-3.9520285918686575</v>
      </c>
      <c r="J1711" s="226">
        <f t="shared" si="317"/>
        <v>7.5158137407447203</v>
      </c>
      <c r="K1711" s="227">
        <f t="shared" si="312"/>
        <v>41.197631922562898</v>
      </c>
      <c r="L1711" s="226">
        <f t="shared" si="323"/>
        <v>-0.16112203555084648</v>
      </c>
      <c r="M1711" s="228">
        <f t="shared" si="321"/>
        <v>0.16112203555084648</v>
      </c>
      <c r="N1711" s="229">
        <f t="shared" si="322"/>
        <v>3.790906556317811</v>
      </c>
      <c r="O1711" s="229">
        <f t="shared" si="318"/>
        <v>0</v>
      </c>
      <c r="P1711" s="229">
        <f t="shared" si="319"/>
        <v>-3.790906556317811</v>
      </c>
      <c r="Q1711" s="230">
        <f t="shared" si="313"/>
        <v>0</v>
      </c>
      <c r="R1711" s="231">
        <f t="shared" si="314"/>
        <v>41.197631922562898</v>
      </c>
      <c r="S1711" s="3"/>
      <c r="T1711" s="3"/>
      <c r="U1711" s="3"/>
      <c r="V1711" s="3"/>
      <c r="W1711" s="233">
        <f t="shared" si="320"/>
        <v>40780</v>
      </c>
    </row>
    <row r="1712" spans="1:23" s="234" customFormat="1" x14ac:dyDescent="0.25">
      <c r="A1712" s="3"/>
      <c r="B1712" s="218">
        <f>+Datos!B1703</f>
        <v>2011</v>
      </c>
      <c r="C1712" s="219">
        <f>+Datos!C1703</f>
        <v>8</v>
      </c>
      <c r="D1712" s="220">
        <f>+Datos!D1703</f>
        <v>26</v>
      </c>
      <c r="E1712" s="221">
        <f>+Datos!E1703</f>
        <v>0</v>
      </c>
      <c r="F1712" s="222">
        <f>+Datos!F1703</f>
        <v>3.979559562060679</v>
      </c>
      <c r="G1712" s="223">
        <f>+Datos!G1703</f>
        <v>1</v>
      </c>
      <c r="H1712" s="224">
        <f t="shared" si="315"/>
        <v>3.979559562060679</v>
      </c>
      <c r="I1712" s="225">
        <f t="shared" si="316"/>
        <v>-3.979559562060679</v>
      </c>
      <c r="J1712" s="226">
        <f t="shared" si="317"/>
        <v>7.3569861310407143</v>
      </c>
      <c r="K1712" s="227">
        <f t="shared" si="312"/>
        <v>41.038804312858893</v>
      </c>
      <c r="L1712" s="226">
        <f t="shared" si="323"/>
        <v>-0.15882760970400511</v>
      </c>
      <c r="M1712" s="228">
        <f t="shared" si="321"/>
        <v>0.15882760970400511</v>
      </c>
      <c r="N1712" s="229">
        <f t="shared" si="322"/>
        <v>3.8207319523566738</v>
      </c>
      <c r="O1712" s="229">
        <f t="shared" si="318"/>
        <v>0</v>
      </c>
      <c r="P1712" s="229">
        <f t="shared" si="319"/>
        <v>-3.8207319523566738</v>
      </c>
      <c r="Q1712" s="230">
        <f t="shared" si="313"/>
        <v>0</v>
      </c>
      <c r="R1712" s="231">
        <f t="shared" si="314"/>
        <v>41.038804312858893</v>
      </c>
      <c r="S1712" s="3"/>
      <c r="T1712" s="3"/>
      <c r="U1712" s="3"/>
      <c r="V1712" s="3"/>
      <c r="W1712" s="233">
        <f t="shared" si="320"/>
        <v>40781</v>
      </c>
    </row>
    <row r="1713" spans="1:23" s="234" customFormat="1" x14ac:dyDescent="0.25">
      <c r="A1713" s="3"/>
      <c r="B1713" s="218">
        <f>+Datos!B1704</f>
        <v>2011</v>
      </c>
      <c r="C1713" s="219">
        <f>+Datos!C1704</f>
        <v>8</v>
      </c>
      <c r="D1713" s="220">
        <f>+Datos!D1704</f>
        <v>27</v>
      </c>
      <c r="E1713" s="221">
        <f>+Datos!E1704</f>
        <v>0</v>
      </c>
      <c r="F1713" s="222">
        <f>+Datos!F1704</f>
        <v>4.0073172285892049</v>
      </c>
      <c r="G1713" s="223">
        <f>+Datos!G1704</f>
        <v>1</v>
      </c>
      <c r="H1713" s="224">
        <f t="shared" si="315"/>
        <v>4.0073172285892049</v>
      </c>
      <c r="I1713" s="225">
        <f t="shared" si="316"/>
        <v>-4.0073172285892049</v>
      </c>
      <c r="J1713" s="226">
        <f t="shared" si="317"/>
        <v>7.2004421377936216</v>
      </c>
      <c r="K1713" s="227">
        <f t="shared" si="312"/>
        <v>40.882260319611802</v>
      </c>
      <c r="L1713" s="226">
        <f t="shared" si="323"/>
        <v>-0.1565439932470909</v>
      </c>
      <c r="M1713" s="228">
        <f t="shared" si="321"/>
        <v>0.1565439932470909</v>
      </c>
      <c r="N1713" s="229">
        <f t="shared" si="322"/>
        <v>3.850773235342114</v>
      </c>
      <c r="O1713" s="229">
        <f t="shared" si="318"/>
        <v>0</v>
      </c>
      <c r="P1713" s="229">
        <f t="shared" si="319"/>
        <v>-3.850773235342114</v>
      </c>
      <c r="Q1713" s="230">
        <f t="shared" si="313"/>
        <v>0</v>
      </c>
      <c r="R1713" s="231">
        <f t="shared" si="314"/>
        <v>40.882260319611802</v>
      </c>
      <c r="S1713" s="3"/>
      <c r="T1713" s="3"/>
      <c r="U1713" s="3"/>
      <c r="V1713" s="3"/>
      <c r="W1713" s="233">
        <f t="shared" si="320"/>
        <v>40782</v>
      </c>
    </row>
    <row r="1714" spans="1:23" s="234" customFormat="1" x14ac:dyDescent="0.25">
      <c r="A1714" s="3"/>
      <c r="B1714" s="218">
        <f>+Datos!B1705</f>
        <v>2011</v>
      </c>
      <c r="C1714" s="219">
        <f>+Datos!C1705</f>
        <v>8</v>
      </c>
      <c r="D1714" s="220">
        <f>+Datos!D1705</f>
        <v>28</v>
      </c>
      <c r="E1714" s="221">
        <f>+Datos!E1705</f>
        <v>0</v>
      </c>
      <c r="F1714" s="222">
        <f>+Datos!F1705</f>
        <v>4.0352935452285443</v>
      </c>
      <c r="G1714" s="223">
        <f>+Datos!G1705</f>
        <v>1</v>
      </c>
      <c r="H1714" s="224">
        <f t="shared" si="315"/>
        <v>4.0352935452285443</v>
      </c>
      <c r="I1714" s="225">
        <f t="shared" si="316"/>
        <v>-4.0352935452285443</v>
      </c>
      <c r="J1714" s="226">
        <f t="shared" si="317"/>
        <v>7.046171044809026</v>
      </c>
      <c r="K1714" s="227">
        <f t="shared" si="312"/>
        <v>40.727989226627209</v>
      </c>
      <c r="L1714" s="226">
        <f t="shared" si="323"/>
        <v>-0.15427109298459385</v>
      </c>
      <c r="M1714" s="228">
        <f t="shared" si="321"/>
        <v>0.15427109298459385</v>
      </c>
      <c r="N1714" s="229">
        <f t="shared" si="322"/>
        <v>3.8810224522439505</v>
      </c>
      <c r="O1714" s="229">
        <f t="shared" si="318"/>
        <v>0</v>
      </c>
      <c r="P1714" s="229">
        <f t="shared" si="319"/>
        <v>-3.8810224522439505</v>
      </c>
      <c r="Q1714" s="230">
        <f t="shared" si="313"/>
        <v>0</v>
      </c>
      <c r="R1714" s="231">
        <f t="shared" si="314"/>
        <v>40.727989226627209</v>
      </c>
      <c r="S1714" s="3"/>
      <c r="T1714" s="3"/>
      <c r="U1714" s="3"/>
      <c r="V1714" s="3"/>
      <c r="W1714" s="233">
        <f t="shared" si="320"/>
        <v>40783</v>
      </c>
    </row>
    <row r="1715" spans="1:23" s="234" customFormat="1" x14ac:dyDescent="0.25">
      <c r="A1715" s="3"/>
      <c r="B1715" s="218">
        <f>+Datos!B1706</f>
        <v>2011</v>
      </c>
      <c r="C1715" s="219">
        <f>+Datos!C1706</f>
        <v>8</v>
      </c>
      <c r="D1715" s="220">
        <f>+Datos!D1706</f>
        <v>29</v>
      </c>
      <c r="E1715" s="221">
        <f>+Datos!E1706</f>
        <v>0</v>
      </c>
      <c r="F1715" s="222">
        <f>+Datos!F1706</f>
        <v>4.0634803481434085</v>
      </c>
      <c r="G1715" s="223">
        <f>+Datos!G1706</f>
        <v>1</v>
      </c>
      <c r="H1715" s="224">
        <f t="shared" si="315"/>
        <v>4.0634803481434085</v>
      </c>
      <c r="I1715" s="225">
        <f t="shared" si="316"/>
        <v>-4.0634803481434085</v>
      </c>
      <c r="J1715" s="226">
        <f t="shared" si="317"/>
        <v>6.8941621951806891</v>
      </c>
      <c r="K1715" s="227">
        <f t="shared" si="312"/>
        <v>40.575980376998871</v>
      </c>
      <c r="L1715" s="226">
        <f t="shared" si="323"/>
        <v>-0.15200884962833783</v>
      </c>
      <c r="M1715" s="228">
        <f t="shared" si="321"/>
        <v>0.15200884962833783</v>
      </c>
      <c r="N1715" s="229">
        <f t="shared" si="322"/>
        <v>3.9114714985150707</v>
      </c>
      <c r="O1715" s="229">
        <f t="shared" si="318"/>
        <v>0</v>
      </c>
      <c r="P1715" s="229">
        <f t="shared" si="319"/>
        <v>-3.9114714985150707</v>
      </c>
      <c r="Q1715" s="230">
        <f t="shared" si="313"/>
        <v>0</v>
      </c>
      <c r="R1715" s="231">
        <f t="shared" si="314"/>
        <v>40.575980376998871</v>
      </c>
      <c r="S1715" s="3"/>
      <c r="T1715" s="3"/>
      <c r="U1715" s="3"/>
      <c r="V1715" s="3"/>
      <c r="W1715" s="233">
        <f t="shared" si="320"/>
        <v>40784</v>
      </c>
    </row>
    <row r="1716" spans="1:23" s="234" customFormat="1" x14ac:dyDescent="0.25">
      <c r="A1716" s="3"/>
      <c r="B1716" s="218">
        <f>+Datos!B1707</f>
        <v>2011</v>
      </c>
      <c r="C1716" s="219">
        <f>+Datos!C1707</f>
        <v>8</v>
      </c>
      <c r="D1716" s="220">
        <f>+Datos!D1707</f>
        <v>30</v>
      </c>
      <c r="E1716" s="221">
        <f>+Datos!E1707</f>
        <v>0</v>
      </c>
      <c r="F1716" s="222">
        <f>+Datos!F1707</f>
        <v>4.0918693558888437</v>
      </c>
      <c r="G1716" s="223">
        <f>+Datos!G1707</f>
        <v>1</v>
      </c>
      <c r="H1716" s="224">
        <f t="shared" si="315"/>
        <v>4.0918693558888437</v>
      </c>
      <c r="I1716" s="225">
        <f t="shared" si="316"/>
        <v>-4.0918693558888437</v>
      </c>
      <c r="J1716" s="226">
        <f t="shared" si="317"/>
        <v>6.7444049586848989</v>
      </c>
      <c r="K1716" s="227">
        <f t="shared" si="312"/>
        <v>40.426223140503076</v>
      </c>
      <c r="L1716" s="226">
        <f t="shared" si="323"/>
        <v>-0.14975723649579464</v>
      </c>
      <c r="M1716" s="228">
        <f t="shared" si="321"/>
        <v>0.14975723649579464</v>
      </c>
      <c r="N1716" s="229">
        <f t="shared" si="322"/>
        <v>3.9421121193930491</v>
      </c>
      <c r="O1716" s="229">
        <f t="shared" si="318"/>
        <v>0</v>
      </c>
      <c r="P1716" s="229">
        <f t="shared" si="319"/>
        <v>-3.9421121193930491</v>
      </c>
      <c r="Q1716" s="230">
        <f t="shared" si="313"/>
        <v>0</v>
      </c>
      <c r="R1716" s="231">
        <f t="shared" si="314"/>
        <v>40.426223140503076</v>
      </c>
      <c r="S1716" s="3"/>
      <c r="T1716" s="3"/>
      <c r="U1716" s="3"/>
      <c r="V1716" s="3"/>
      <c r="W1716" s="233">
        <f t="shared" si="320"/>
        <v>40785</v>
      </c>
    </row>
    <row r="1717" spans="1:23" s="234" customFormat="1" x14ac:dyDescent="0.25">
      <c r="A1717" s="3"/>
      <c r="B1717" s="218">
        <f>+Datos!B1708</f>
        <v>2011</v>
      </c>
      <c r="C1717" s="219">
        <f>+Datos!C1708</f>
        <v>8</v>
      </c>
      <c r="D1717" s="220">
        <f>+Datos!D1708</f>
        <v>31</v>
      </c>
      <c r="E1717" s="221">
        <f>+Datos!E1708</f>
        <v>0</v>
      </c>
      <c r="F1717" s="222">
        <f>+Datos!F1708</f>
        <v>4.1204521694102905</v>
      </c>
      <c r="G1717" s="223">
        <f>+Datos!G1708</f>
        <v>1</v>
      </c>
      <c r="H1717" s="224">
        <f t="shared" si="315"/>
        <v>4.1204521694102905</v>
      </c>
      <c r="I1717" s="225">
        <f t="shared" si="316"/>
        <v>-4.1204521694102905</v>
      </c>
      <c r="J1717" s="226">
        <f t="shared" si="317"/>
        <v>6.5968887004889654</v>
      </c>
      <c r="K1717" s="227">
        <f t="shared" si="312"/>
        <v>40.278706882307148</v>
      </c>
      <c r="L1717" s="226">
        <f t="shared" si="323"/>
        <v>-0.14751625819592817</v>
      </c>
      <c r="M1717" s="228">
        <f t="shared" si="321"/>
        <v>0.14751625819592817</v>
      </c>
      <c r="N1717" s="229">
        <f t="shared" si="322"/>
        <v>3.9729359112143623</v>
      </c>
      <c r="O1717" s="229">
        <f t="shared" si="318"/>
        <v>0</v>
      </c>
      <c r="P1717" s="229">
        <f t="shared" si="319"/>
        <v>-3.9729359112143623</v>
      </c>
      <c r="Q1717" s="230">
        <f t="shared" si="313"/>
        <v>0</v>
      </c>
      <c r="R1717" s="231">
        <f t="shared" si="314"/>
        <v>40.278706882307148</v>
      </c>
      <c r="S1717" s="3"/>
      <c r="T1717" s="3"/>
      <c r="U1717" s="3"/>
      <c r="V1717" s="3"/>
      <c r="W1717" s="233">
        <f t="shared" si="320"/>
        <v>40786</v>
      </c>
    </row>
    <row r="1718" spans="1:23" s="234" customFormat="1" x14ac:dyDescent="0.25">
      <c r="A1718" s="3"/>
      <c r="B1718" s="218">
        <f>+Datos!B1709</f>
        <v>2011</v>
      </c>
      <c r="C1718" s="219">
        <f>+Datos!C1709</f>
        <v>9</v>
      </c>
      <c r="D1718" s="220">
        <f>+Datos!D1709</f>
        <v>1</v>
      </c>
      <c r="E1718" s="221">
        <f>+Datos!E1709</f>
        <v>0</v>
      </c>
      <c r="F1718" s="222">
        <f>+Datos!F1709</f>
        <v>4.1492202720435518</v>
      </c>
      <c r="G1718" s="223">
        <f>+Datos!G1709</f>
        <v>1</v>
      </c>
      <c r="H1718" s="224">
        <f t="shared" si="315"/>
        <v>4.1492202720435518</v>
      </c>
      <c r="I1718" s="225">
        <f t="shared" si="316"/>
        <v>-4.1492202720435518</v>
      </c>
      <c r="J1718" s="226">
        <f t="shared" si="317"/>
        <v>6.4516027511852228</v>
      </c>
      <c r="K1718" s="227">
        <f t="shared" si="312"/>
        <v>40.1334209330034</v>
      </c>
      <c r="L1718" s="226">
        <f t="shared" si="323"/>
        <v>-0.14528594930374794</v>
      </c>
      <c r="M1718" s="228">
        <f t="shared" si="321"/>
        <v>0.14528594930374794</v>
      </c>
      <c r="N1718" s="229">
        <f t="shared" si="322"/>
        <v>4.0039343227398039</v>
      </c>
      <c r="O1718" s="229">
        <f t="shared" si="318"/>
        <v>0</v>
      </c>
      <c r="P1718" s="229">
        <f t="shared" si="319"/>
        <v>-4.0039343227398039</v>
      </c>
      <c r="Q1718" s="230">
        <f t="shared" si="313"/>
        <v>0</v>
      </c>
      <c r="R1718" s="231">
        <f t="shared" si="314"/>
        <v>40.1334209330034</v>
      </c>
      <c r="S1718" s="3"/>
      <c r="T1718" s="3"/>
      <c r="U1718" s="3"/>
      <c r="V1718" s="3"/>
      <c r="W1718" s="233">
        <f t="shared" si="320"/>
        <v>40787</v>
      </c>
    </row>
    <row r="1719" spans="1:23" s="234" customFormat="1" x14ac:dyDescent="0.25">
      <c r="A1719" s="3"/>
      <c r="B1719" s="218">
        <f>+Datos!B1710</f>
        <v>2011</v>
      </c>
      <c r="C1719" s="219">
        <f>+Datos!C1710</f>
        <v>9</v>
      </c>
      <c r="D1719" s="220">
        <f>+Datos!D1710</f>
        <v>2</v>
      </c>
      <c r="E1719" s="221">
        <f>+Datos!E1710</f>
        <v>0</v>
      </c>
      <c r="F1719" s="222">
        <f>+Datos!F1710</f>
        <v>4.1781650295147958</v>
      </c>
      <c r="G1719" s="223">
        <f>+Datos!G1710</f>
        <v>1</v>
      </c>
      <c r="H1719" s="224">
        <f t="shared" si="315"/>
        <v>4.1781650295147958</v>
      </c>
      <c r="I1719" s="225">
        <f t="shared" si="316"/>
        <v>-4.1781650295147958</v>
      </c>
      <c r="J1719" s="226">
        <f t="shared" si="317"/>
        <v>6.3085363781607056</v>
      </c>
      <c r="K1719" s="227">
        <f t="shared" si="312"/>
        <v>39.990354559978883</v>
      </c>
      <c r="L1719" s="226">
        <f t="shared" si="323"/>
        <v>-0.14306637302451719</v>
      </c>
      <c r="M1719" s="228">
        <f t="shared" si="321"/>
        <v>0.14306637302451719</v>
      </c>
      <c r="N1719" s="229">
        <f t="shared" si="322"/>
        <v>4.0350986564902787</v>
      </c>
      <c r="O1719" s="229">
        <f t="shared" si="318"/>
        <v>0</v>
      </c>
      <c r="P1719" s="229">
        <f t="shared" si="319"/>
        <v>-4.0350986564902787</v>
      </c>
      <c r="Q1719" s="230">
        <f t="shared" si="313"/>
        <v>0</v>
      </c>
      <c r="R1719" s="231">
        <f t="shared" si="314"/>
        <v>39.990354559978883</v>
      </c>
      <c r="S1719" s="3"/>
      <c r="T1719" s="3"/>
      <c r="U1719" s="3"/>
      <c r="V1719" s="3"/>
      <c r="W1719" s="233">
        <f t="shared" si="320"/>
        <v>40788</v>
      </c>
    </row>
    <row r="1720" spans="1:23" s="234" customFormat="1" x14ac:dyDescent="0.25">
      <c r="A1720" s="3"/>
      <c r="B1720" s="218">
        <f>+Datos!B1711</f>
        <v>2011</v>
      </c>
      <c r="C1720" s="219">
        <f>+Datos!C1711</f>
        <v>9</v>
      </c>
      <c r="D1720" s="220">
        <f>+Datos!D1711</f>
        <v>3</v>
      </c>
      <c r="E1720" s="221">
        <f>+Datos!E1711</f>
        <v>0</v>
      </c>
      <c r="F1720" s="222">
        <f>+Datos!F1711</f>
        <v>4.2072776899405557</v>
      </c>
      <c r="G1720" s="223">
        <f>+Datos!G1711</f>
        <v>1</v>
      </c>
      <c r="H1720" s="224">
        <f t="shared" si="315"/>
        <v>4.2072776899405557</v>
      </c>
      <c r="I1720" s="225">
        <f t="shared" si="316"/>
        <v>-4.2072776899405557</v>
      </c>
      <c r="J1720" s="226">
        <f t="shared" si="317"/>
        <v>6.1676787583113448</v>
      </c>
      <c r="K1720" s="227">
        <f t="shared" si="312"/>
        <v>39.849496940129526</v>
      </c>
      <c r="L1720" s="226">
        <f t="shared" si="323"/>
        <v>-0.1408576198493563</v>
      </c>
      <c r="M1720" s="228">
        <f t="shared" si="321"/>
        <v>0.1408576198493563</v>
      </c>
      <c r="N1720" s="229">
        <f t="shared" si="322"/>
        <v>4.0664200700911994</v>
      </c>
      <c r="O1720" s="229">
        <f t="shared" si="318"/>
        <v>0</v>
      </c>
      <c r="P1720" s="229">
        <f t="shared" si="319"/>
        <v>-4.0664200700911994</v>
      </c>
      <c r="Q1720" s="230">
        <f t="shared" si="313"/>
        <v>0</v>
      </c>
      <c r="R1720" s="231">
        <f t="shared" si="314"/>
        <v>39.849496940129526</v>
      </c>
      <c r="S1720" s="3"/>
      <c r="T1720" s="3"/>
      <c r="U1720" s="3"/>
      <c r="V1720" s="3"/>
      <c r="W1720" s="233">
        <f t="shared" si="320"/>
        <v>40789</v>
      </c>
    </row>
    <row r="1721" spans="1:23" s="234" customFormat="1" x14ac:dyDescent="0.25">
      <c r="A1721" s="3"/>
      <c r="B1721" s="218">
        <f>+Datos!B1712</f>
        <v>2011</v>
      </c>
      <c r="C1721" s="219">
        <f>+Datos!C1712</f>
        <v>9</v>
      </c>
      <c r="D1721" s="220">
        <f>+Datos!D1712</f>
        <v>4</v>
      </c>
      <c r="E1721" s="221">
        <f>+Datos!E1712</f>
        <v>0</v>
      </c>
      <c r="F1721" s="222">
        <f>+Datos!F1712</f>
        <v>4.2365493838277413</v>
      </c>
      <c r="G1721" s="223">
        <f>+Datos!G1712</f>
        <v>1</v>
      </c>
      <c r="H1721" s="224">
        <f t="shared" si="315"/>
        <v>4.2365493838277413</v>
      </c>
      <c r="I1721" s="225">
        <f t="shared" si="316"/>
        <v>-4.2365493838277413</v>
      </c>
      <c r="J1721" s="226">
        <f t="shared" si="317"/>
        <v>6.029018952108137</v>
      </c>
      <c r="K1721" s="227">
        <f t="shared" si="312"/>
        <v>39.710837133926319</v>
      </c>
      <c r="L1721" s="226">
        <f t="shared" si="323"/>
        <v>-0.13865980620320784</v>
      </c>
      <c r="M1721" s="228">
        <f t="shared" si="321"/>
        <v>0.13865980620320784</v>
      </c>
      <c r="N1721" s="229">
        <f t="shared" si="322"/>
        <v>4.0978895776245334</v>
      </c>
      <c r="O1721" s="229">
        <f t="shared" si="318"/>
        <v>0</v>
      </c>
      <c r="P1721" s="229">
        <f t="shared" si="319"/>
        <v>-4.0978895776245334</v>
      </c>
      <c r="Q1721" s="230">
        <f t="shared" si="313"/>
        <v>0</v>
      </c>
      <c r="R1721" s="231">
        <f t="shared" si="314"/>
        <v>39.710837133926319</v>
      </c>
      <c r="S1721" s="3"/>
      <c r="T1721" s="3"/>
      <c r="U1721" s="3"/>
      <c r="V1721" s="3"/>
      <c r="W1721" s="233">
        <f t="shared" si="320"/>
        <v>40790</v>
      </c>
    </row>
    <row r="1722" spans="1:23" s="234" customFormat="1" x14ac:dyDescent="0.25">
      <c r="A1722" s="3"/>
      <c r="B1722" s="218">
        <f>+Datos!B1713</f>
        <v>2011</v>
      </c>
      <c r="C1722" s="219">
        <f>+Datos!C1713</f>
        <v>9</v>
      </c>
      <c r="D1722" s="220">
        <f>+Datos!D1713</f>
        <v>5</v>
      </c>
      <c r="E1722" s="221">
        <f>+Datos!E1713</f>
        <v>0</v>
      </c>
      <c r="F1722" s="222">
        <f>+Datos!F1713</f>
        <v>4.2659711240736176</v>
      </c>
      <c r="G1722" s="223">
        <f>+Datos!G1713</f>
        <v>1</v>
      </c>
      <c r="H1722" s="224">
        <f t="shared" si="315"/>
        <v>4.2659711240736176</v>
      </c>
      <c r="I1722" s="225">
        <f t="shared" si="316"/>
        <v>-4.2659711240736176</v>
      </c>
      <c r="J1722" s="226">
        <f t="shared" si="317"/>
        <v>5.892545879021247</v>
      </c>
      <c r="K1722" s="227">
        <f t="shared" si="312"/>
        <v>39.574364060839429</v>
      </c>
      <c r="L1722" s="226">
        <f t="shared" si="323"/>
        <v>-0.13647307308688994</v>
      </c>
      <c r="M1722" s="228">
        <f t="shared" si="321"/>
        <v>0.13647307308688994</v>
      </c>
      <c r="N1722" s="229">
        <f t="shared" si="322"/>
        <v>4.1294980509867276</v>
      </c>
      <c r="O1722" s="229">
        <f t="shared" si="318"/>
        <v>0</v>
      </c>
      <c r="P1722" s="229">
        <f t="shared" si="319"/>
        <v>-4.1294980509867276</v>
      </c>
      <c r="Q1722" s="230">
        <f t="shared" si="313"/>
        <v>0</v>
      </c>
      <c r="R1722" s="231">
        <f t="shared" si="314"/>
        <v>39.574364060839429</v>
      </c>
      <c r="S1722" s="3"/>
      <c r="T1722" s="3"/>
      <c r="U1722" s="3"/>
      <c r="V1722" s="3"/>
      <c r="W1722" s="233">
        <f t="shared" si="320"/>
        <v>40791</v>
      </c>
    </row>
    <row r="1723" spans="1:23" s="234" customFormat="1" x14ac:dyDescent="0.25">
      <c r="A1723" s="3"/>
      <c r="B1723" s="218">
        <f>+Datos!B1714</f>
        <v>2011</v>
      </c>
      <c r="C1723" s="219">
        <f>+Datos!C1714</f>
        <v>9</v>
      </c>
      <c r="D1723" s="220">
        <f>+Datos!D1714</f>
        <v>6</v>
      </c>
      <c r="E1723" s="221">
        <f>+Datos!E1714</f>
        <v>0</v>
      </c>
      <c r="F1723" s="222">
        <f>+Datos!F1714</f>
        <v>4.2955338059658308</v>
      </c>
      <c r="G1723" s="223">
        <f>+Datos!G1714</f>
        <v>1</v>
      </c>
      <c r="H1723" s="224">
        <f t="shared" si="315"/>
        <v>4.2955338059658308</v>
      </c>
      <c r="I1723" s="225">
        <f t="shared" si="316"/>
        <v>-4.2955338059658308</v>
      </c>
      <c r="J1723" s="226">
        <f t="shared" si="317"/>
        <v>5.7582482943064344</v>
      </c>
      <c r="K1723" s="227">
        <f t="shared" si="312"/>
        <v>39.440066476124613</v>
      </c>
      <c r="L1723" s="226">
        <f t="shared" si="323"/>
        <v>-0.13429758471481534</v>
      </c>
      <c r="M1723" s="228">
        <f t="shared" si="321"/>
        <v>0.13429758471481534</v>
      </c>
      <c r="N1723" s="229">
        <f t="shared" si="322"/>
        <v>4.1612362212510154</v>
      </c>
      <c r="O1723" s="229">
        <f t="shared" si="318"/>
        <v>0</v>
      </c>
      <c r="P1723" s="229">
        <f t="shared" si="319"/>
        <v>-4.1612362212510154</v>
      </c>
      <c r="Q1723" s="230">
        <f t="shared" si="313"/>
        <v>0</v>
      </c>
      <c r="R1723" s="231">
        <f t="shared" si="314"/>
        <v>39.440066476124613</v>
      </c>
      <c r="S1723" s="3"/>
      <c r="T1723" s="3"/>
      <c r="U1723" s="3"/>
      <c r="V1723" s="3"/>
      <c r="W1723" s="233">
        <f t="shared" si="320"/>
        <v>40792</v>
      </c>
    </row>
    <row r="1724" spans="1:23" s="234" customFormat="1" x14ac:dyDescent="0.25">
      <c r="A1724" s="3"/>
      <c r="B1724" s="218">
        <f>+Datos!B1715</f>
        <v>2011</v>
      </c>
      <c r="C1724" s="219">
        <f>+Datos!C1715</f>
        <v>9</v>
      </c>
      <c r="D1724" s="220">
        <f>+Datos!D1715</f>
        <v>7</v>
      </c>
      <c r="E1724" s="221">
        <f>+Datos!E1715</f>
        <v>0</v>
      </c>
      <c r="F1724" s="222">
        <f>+Datos!F1715</f>
        <v>4.3252282071823798</v>
      </c>
      <c r="G1724" s="223">
        <f>+Datos!G1715</f>
        <v>1</v>
      </c>
      <c r="H1724" s="224">
        <f t="shared" si="315"/>
        <v>4.3252282071823798</v>
      </c>
      <c r="I1724" s="225">
        <f t="shared" si="316"/>
        <v>-4.3252282071823798</v>
      </c>
      <c r="J1724" s="226">
        <f t="shared" si="317"/>
        <v>5.6261147671565492</v>
      </c>
      <c r="K1724" s="227">
        <f t="shared" si="312"/>
        <v>39.307932948974731</v>
      </c>
      <c r="L1724" s="226">
        <f t="shared" si="323"/>
        <v>-0.13213352714988247</v>
      </c>
      <c r="M1724" s="228">
        <f t="shared" si="321"/>
        <v>0.13213352714988247</v>
      </c>
      <c r="N1724" s="229">
        <f t="shared" si="322"/>
        <v>4.1930946800324973</v>
      </c>
      <c r="O1724" s="229">
        <f t="shared" si="318"/>
        <v>0</v>
      </c>
      <c r="P1724" s="229">
        <f t="shared" si="319"/>
        <v>-4.1930946800324973</v>
      </c>
      <c r="Q1724" s="230">
        <f t="shared" si="313"/>
        <v>0</v>
      </c>
      <c r="R1724" s="231">
        <f t="shared" si="314"/>
        <v>39.307932948974731</v>
      </c>
      <c r="S1724" s="3"/>
      <c r="T1724" s="3"/>
      <c r="U1724" s="3"/>
      <c r="V1724" s="3"/>
      <c r="W1724" s="233">
        <f t="shared" si="320"/>
        <v>40793</v>
      </c>
    </row>
    <row r="1725" spans="1:23" s="234" customFormat="1" x14ac:dyDescent="0.25">
      <c r="A1725" s="3"/>
      <c r="B1725" s="218">
        <f>+Datos!B1716</f>
        <v>2011</v>
      </c>
      <c r="C1725" s="219">
        <f>+Datos!C1716</f>
        <v>9</v>
      </c>
      <c r="D1725" s="220">
        <f>+Datos!D1716</f>
        <v>8</v>
      </c>
      <c r="E1725" s="221">
        <f>+Datos!E1716</f>
        <v>0</v>
      </c>
      <c r="F1725" s="222">
        <f>+Datos!F1716</f>
        <v>4.3550449877916435</v>
      </c>
      <c r="G1725" s="223">
        <f>+Datos!G1716</f>
        <v>1</v>
      </c>
      <c r="H1725" s="224">
        <f t="shared" si="315"/>
        <v>4.3550449877916435</v>
      </c>
      <c r="I1725" s="225">
        <f t="shared" si="316"/>
        <v>-4.3550449877916435</v>
      </c>
      <c r="J1725" s="226">
        <f t="shared" si="317"/>
        <v>5.4961336602191437</v>
      </c>
      <c r="K1725" s="227">
        <f t="shared" si="312"/>
        <v>39.177951842037324</v>
      </c>
      <c r="L1725" s="226">
        <f t="shared" si="323"/>
        <v>-0.12998110693740728</v>
      </c>
      <c r="M1725" s="228">
        <f t="shared" si="321"/>
        <v>0.12998110693740728</v>
      </c>
      <c r="N1725" s="229">
        <f t="shared" si="322"/>
        <v>4.2250638808542362</v>
      </c>
      <c r="O1725" s="229">
        <f t="shared" si="318"/>
        <v>0</v>
      </c>
      <c r="P1725" s="229">
        <f t="shared" si="319"/>
        <v>-4.2250638808542362</v>
      </c>
      <c r="Q1725" s="230">
        <f t="shared" si="313"/>
        <v>0</v>
      </c>
      <c r="R1725" s="231">
        <f t="shared" si="314"/>
        <v>39.177951842037324</v>
      </c>
      <c r="S1725" s="3"/>
      <c r="T1725" s="3"/>
      <c r="U1725" s="3"/>
      <c r="V1725" s="3"/>
      <c r="W1725" s="233">
        <f t="shared" si="320"/>
        <v>40794</v>
      </c>
    </row>
    <row r="1726" spans="1:23" s="234" customFormat="1" x14ac:dyDescent="0.25">
      <c r="A1726" s="3"/>
      <c r="B1726" s="218">
        <f>+Datos!B1717</f>
        <v>2011</v>
      </c>
      <c r="C1726" s="219">
        <f>+Datos!C1717</f>
        <v>9</v>
      </c>
      <c r="D1726" s="220">
        <f>+Datos!D1717</f>
        <v>9</v>
      </c>
      <c r="E1726" s="221">
        <f>+Datos!E1717</f>
        <v>0</v>
      </c>
      <c r="F1726" s="222">
        <f>+Datos!F1717</f>
        <v>4.3849746902523741</v>
      </c>
      <c r="G1726" s="223">
        <f>+Datos!G1717</f>
        <v>1</v>
      </c>
      <c r="H1726" s="224">
        <f t="shared" si="315"/>
        <v>4.3849746902523741</v>
      </c>
      <c r="I1726" s="225">
        <f t="shared" si="316"/>
        <v>-4.3849746902523741</v>
      </c>
      <c r="J1726" s="226">
        <f t="shared" si="317"/>
        <v>5.3682931104794633</v>
      </c>
      <c r="K1726" s="227">
        <f t="shared" si="312"/>
        <v>39.050111292297643</v>
      </c>
      <c r="L1726" s="226">
        <f t="shared" si="323"/>
        <v>-0.1278405497396804</v>
      </c>
      <c r="M1726" s="228">
        <f t="shared" si="321"/>
        <v>0.1278405497396804</v>
      </c>
      <c r="N1726" s="229">
        <f t="shared" si="322"/>
        <v>4.2571341405126937</v>
      </c>
      <c r="O1726" s="229">
        <f t="shared" si="318"/>
        <v>0</v>
      </c>
      <c r="P1726" s="229">
        <f t="shared" si="319"/>
        <v>-4.2571341405126937</v>
      </c>
      <c r="Q1726" s="230">
        <f t="shared" si="313"/>
        <v>0</v>
      </c>
      <c r="R1726" s="231">
        <f t="shared" si="314"/>
        <v>39.050111292297643</v>
      </c>
      <c r="S1726" s="3"/>
      <c r="T1726" s="3"/>
      <c r="U1726" s="3"/>
      <c r="V1726" s="3"/>
      <c r="W1726" s="233">
        <f t="shared" si="320"/>
        <v>40795</v>
      </c>
    </row>
    <row r="1727" spans="1:23" s="234" customFormat="1" x14ac:dyDescent="0.25">
      <c r="A1727" s="3"/>
      <c r="B1727" s="218">
        <f>+Datos!B1718</f>
        <v>2011</v>
      </c>
      <c r="C1727" s="219">
        <f>+Datos!C1718</f>
        <v>9</v>
      </c>
      <c r="D1727" s="220">
        <f>+Datos!D1718</f>
        <v>10</v>
      </c>
      <c r="E1727" s="221">
        <f>+Datos!E1718</f>
        <v>0</v>
      </c>
      <c r="F1727" s="222">
        <f>+Datos!F1718</f>
        <v>4.4150077394136673</v>
      </c>
      <c r="G1727" s="223">
        <f>+Datos!G1718</f>
        <v>1</v>
      </c>
      <c r="H1727" s="224">
        <f t="shared" si="315"/>
        <v>4.4150077394136673</v>
      </c>
      <c r="I1727" s="225">
        <f t="shared" si="316"/>
        <v>-4.4150077394136673</v>
      </c>
      <c r="J1727" s="226">
        <f t="shared" si="317"/>
        <v>5.2425810115062754</v>
      </c>
      <c r="K1727" s="227">
        <f t="shared" si="312"/>
        <v>38.924399193324454</v>
      </c>
      <c r="L1727" s="226">
        <f t="shared" si="323"/>
        <v>-0.1257120989731888</v>
      </c>
      <c r="M1727" s="228">
        <f t="shared" si="321"/>
        <v>0.1257120989731888</v>
      </c>
      <c r="N1727" s="229">
        <f t="shared" si="322"/>
        <v>4.2892956404404785</v>
      </c>
      <c r="O1727" s="229">
        <f t="shared" si="318"/>
        <v>0</v>
      </c>
      <c r="P1727" s="229">
        <f t="shared" si="319"/>
        <v>-4.2892956404404785</v>
      </c>
      <c r="Q1727" s="230">
        <f t="shared" si="313"/>
        <v>0</v>
      </c>
      <c r="R1727" s="231">
        <f t="shared" si="314"/>
        <v>38.924399193324454</v>
      </c>
      <c r="S1727" s="3"/>
      <c r="T1727" s="3"/>
      <c r="U1727" s="3"/>
      <c r="V1727" s="3"/>
      <c r="W1727" s="233">
        <f t="shared" si="320"/>
        <v>40796</v>
      </c>
    </row>
    <row r="1728" spans="1:23" s="234" customFormat="1" x14ac:dyDescent="0.25">
      <c r="A1728" s="3"/>
      <c r="B1728" s="218">
        <f>+Datos!B1719</f>
        <v>2011</v>
      </c>
      <c r="C1728" s="219">
        <f>+Datos!C1719</f>
        <v>9</v>
      </c>
      <c r="D1728" s="220">
        <f>+Datos!D1719</f>
        <v>11</v>
      </c>
      <c r="E1728" s="221">
        <f>+Datos!E1719</f>
        <v>0</v>
      </c>
      <c r="F1728" s="222">
        <f>+Datos!F1719</f>
        <v>4.4451344425150232</v>
      </c>
      <c r="G1728" s="223">
        <f>+Datos!G1719</f>
        <v>1</v>
      </c>
      <c r="H1728" s="224">
        <f t="shared" si="315"/>
        <v>4.4451344425150232</v>
      </c>
      <c r="I1728" s="225">
        <f t="shared" si="316"/>
        <v>-4.4451344425150232</v>
      </c>
      <c r="J1728" s="226">
        <f t="shared" si="317"/>
        <v>5.1189849970561303</v>
      </c>
      <c r="K1728" s="227">
        <f t="shared" si="312"/>
        <v>38.800803178874311</v>
      </c>
      <c r="L1728" s="226">
        <f t="shared" si="323"/>
        <v>-0.12359601445014334</v>
      </c>
      <c r="M1728" s="228">
        <f t="shared" si="321"/>
        <v>0.12359601445014334</v>
      </c>
      <c r="N1728" s="229">
        <f t="shared" si="322"/>
        <v>4.3215384280648799</v>
      </c>
      <c r="O1728" s="229">
        <f t="shared" si="318"/>
        <v>0</v>
      </c>
      <c r="P1728" s="229">
        <f t="shared" si="319"/>
        <v>-4.3215384280648799</v>
      </c>
      <c r="Q1728" s="230">
        <f t="shared" si="313"/>
        <v>0</v>
      </c>
      <c r="R1728" s="231">
        <f t="shared" si="314"/>
        <v>38.800803178874311</v>
      </c>
      <c r="S1728" s="3"/>
      <c r="T1728" s="3"/>
      <c r="U1728" s="3"/>
      <c r="V1728" s="3"/>
      <c r="W1728" s="233">
        <f t="shared" si="320"/>
        <v>40797</v>
      </c>
    </row>
    <row r="1729" spans="1:23" s="234" customFormat="1" x14ac:dyDescent="0.25">
      <c r="A1729" s="3"/>
      <c r="B1729" s="218">
        <f>+Datos!B1720</f>
        <v>2011</v>
      </c>
      <c r="C1729" s="219">
        <f>+Datos!C1720</f>
        <v>9</v>
      </c>
      <c r="D1729" s="220">
        <f>+Datos!D1720</f>
        <v>12</v>
      </c>
      <c r="E1729" s="221">
        <f>+Datos!E1720</f>
        <v>0</v>
      </c>
      <c r="F1729" s="222">
        <f>+Datos!F1720</f>
        <v>4.4753449891862687</v>
      </c>
      <c r="G1729" s="223">
        <f>+Datos!G1720</f>
        <v>1</v>
      </c>
      <c r="H1729" s="224">
        <f t="shared" si="315"/>
        <v>4.4753449891862687</v>
      </c>
      <c r="I1729" s="225">
        <f t="shared" si="316"/>
        <v>-4.4753449891862687</v>
      </c>
      <c r="J1729" s="226">
        <f t="shared" si="317"/>
        <v>4.997492426029754</v>
      </c>
      <c r="K1729" s="227">
        <f t="shared" si="312"/>
        <v>38.679310607847931</v>
      </c>
      <c r="L1729" s="226">
        <f t="shared" si="323"/>
        <v>-0.12149257102637989</v>
      </c>
      <c r="M1729" s="228">
        <f t="shared" si="321"/>
        <v>0.12149257102637989</v>
      </c>
      <c r="N1729" s="229">
        <f t="shared" si="322"/>
        <v>4.3538524181598888</v>
      </c>
      <c r="O1729" s="229">
        <f t="shared" si="318"/>
        <v>0</v>
      </c>
      <c r="P1729" s="229">
        <f t="shared" si="319"/>
        <v>-4.3538524181598888</v>
      </c>
      <c r="Q1729" s="230">
        <f t="shared" si="313"/>
        <v>0</v>
      </c>
      <c r="R1729" s="231">
        <f t="shared" si="314"/>
        <v>38.679310607847931</v>
      </c>
      <c r="S1729" s="3"/>
      <c r="T1729" s="3"/>
      <c r="U1729" s="3"/>
      <c r="V1729" s="3"/>
      <c r="W1729" s="233">
        <f t="shared" si="320"/>
        <v>40798</v>
      </c>
    </row>
    <row r="1730" spans="1:23" s="234" customFormat="1" x14ac:dyDescent="0.25">
      <c r="A1730" s="3"/>
      <c r="B1730" s="218">
        <f>+Datos!B1721</f>
        <v>2011</v>
      </c>
      <c r="C1730" s="219">
        <f>+Datos!C1721</f>
        <v>9</v>
      </c>
      <c r="D1730" s="220">
        <f>+Datos!D1721</f>
        <v>13</v>
      </c>
      <c r="E1730" s="221">
        <f>+Datos!E1721</f>
        <v>0</v>
      </c>
      <c r="F1730" s="222">
        <f>+Datos!F1721</f>
        <v>4.5056294514476143</v>
      </c>
      <c r="G1730" s="223">
        <f>+Datos!G1721</f>
        <v>1</v>
      </c>
      <c r="H1730" s="224">
        <f t="shared" si="315"/>
        <v>4.5056294514476143</v>
      </c>
      <c r="I1730" s="225">
        <f t="shared" si="316"/>
        <v>-4.5056294514476143</v>
      </c>
      <c r="J1730" s="226">
        <f t="shared" si="317"/>
        <v>4.8780903687723471</v>
      </c>
      <c r="K1730" s="227">
        <f t="shared" si="312"/>
        <v>38.559908550590528</v>
      </c>
      <c r="L1730" s="226">
        <f t="shared" si="323"/>
        <v>-0.11940205725740327</v>
      </c>
      <c r="M1730" s="228">
        <f t="shared" si="321"/>
        <v>0.11940205725740327</v>
      </c>
      <c r="N1730" s="229">
        <f t="shared" si="322"/>
        <v>4.386227394190211</v>
      </c>
      <c r="O1730" s="229">
        <f t="shared" si="318"/>
        <v>0</v>
      </c>
      <c r="P1730" s="229">
        <f t="shared" si="319"/>
        <v>-4.386227394190211</v>
      </c>
      <c r="Q1730" s="230">
        <f t="shared" si="313"/>
        <v>0</v>
      </c>
      <c r="R1730" s="231">
        <f t="shared" si="314"/>
        <v>38.559908550590528</v>
      </c>
      <c r="S1730" s="3"/>
      <c r="T1730" s="3"/>
      <c r="U1730" s="3"/>
      <c r="V1730" s="3"/>
      <c r="W1730" s="233">
        <f t="shared" si="320"/>
        <v>40799</v>
      </c>
    </row>
    <row r="1731" spans="1:23" s="234" customFormat="1" x14ac:dyDescent="0.25">
      <c r="A1731" s="3"/>
      <c r="B1731" s="218">
        <f>+Datos!B1722</f>
        <v>2011</v>
      </c>
      <c r="C1731" s="219">
        <f>+Datos!C1722</f>
        <v>9</v>
      </c>
      <c r="D1731" s="220">
        <f>+Datos!D1722</f>
        <v>14</v>
      </c>
      <c r="E1731" s="221">
        <f>+Datos!E1722</f>
        <v>0</v>
      </c>
      <c r="F1731" s="222">
        <f>+Datos!F1722</f>
        <v>4.5359777837096615</v>
      </c>
      <c r="G1731" s="223">
        <f>+Datos!G1722</f>
        <v>1</v>
      </c>
      <c r="H1731" s="224">
        <f t="shared" si="315"/>
        <v>4.5359777837096615</v>
      </c>
      <c r="I1731" s="225">
        <f t="shared" si="316"/>
        <v>-4.5359777837096615</v>
      </c>
      <c r="J1731" s="226">
        <f t="shared" si="317"/>
        <v>4.7607655947076317</v>
      </c>
      <c r="K1731" s="227">
        <f t="shared" si="312"/>
        <v>38.442583776525808</v>
      </c>
      <c r="L1731" s="226">
        <f t="shared" si="323"/>
        <v>-0.11732477406471986</v>
      </c>
      <c r="M1731" s="228">
        <f t="shared" si="321"/>
        <v>0.11732477406471986</v>
      </c>
      <c r="N1731" s="229">
        <f t="shared" si="322"/>
        <v>4.4186530096449417</v>
      </c>
      <c r="O1731" s="229">
        <f t="shared" si="318"/>
        <v>0</v>
      </c>
      <c r="P1731" s="229">
        <f t="shared" si="319"/>
        <v>-4.4186530096449417</v>
      </c>
      <c r="Q1731" s="230">
        <f t="shared" si="313"/>
        <v>0</v>
      </c>
      <c r="R1731" s="231">
        <f t="shared" si="314"/>
        <v>38.442583776525808</v>
      </c>
      <c r="S1731" s="3"/>
      <c r="T1731" s="3"/>
      <c r="U1731" s="3"/>
      <c r="V1731" s="3"/>
      <c r="W1731" s="233">
        <f t="shared" si="320"/>
        <v>40800</v>
      </c>
    </row>
    <row r="1732" spans="1:23" s="234" customFormat="1" x14ac:dyDescent="0.25">
      <c r="A1732" s="3"/>
      <c r="B1732" s="218">
        <f>+Datos!B1723</f>
        <v>2011</v>
      </c>
      <c r="C1732" s="219">
        <f>+Datos!C1723</f>
        <v>9</v>
      </c>
      <c r="D1732" s="220">
        <f>+Datos!D1723</f>
        <v>15</v>
      </c>
      <c r="E1732" s="221">
        <f>+Datos!E1723</f>
        <v>0</v>
      </c>
      <c r="F1732" s="222">
        <f>+Datos!F1723</f>
        <v>4.5663798227733539</v>
      </c>
      <c r="G1732" s="223">
        <f>+Datos!G1723</f>
        <v>1</v>
      </c>
      <c r="H1732" s="224">
        <f t="shared" si="315"/>
        <v>4.5663798227733539</v>
      </c>
      <c r="I1732" s="225">
        <f t="shared" si="316"/>
        <v>-4.5663798227733539</v>
      </c>
      <c r="J1732" s="226">
        <f t="shared" si="317"/>
        <v>4.6455045612935306</v>
      </c>
      <c r="K1732" s="227">
        <f t="shared" si="312"/>
        <v>38.327322743111708</v>
      </c>
      <c r="L1732" s="226">
        <f t="shared" si="323"/>
        <v>-0.11526103341410021</v>
      </c>
      <c r="M1732" s="228">
        <f t="shared" si="321"/>
        <v>0.11526103341410021</v>
      </c>
      <c r="N1732" s="229">
        <f t="shared" si="322"/>
        <v>4.4511187893592536</v>
      </c>
      <c r="O1732" s="229">
        <f t="shared" si="318"/>
        <v>0</v>
      </c>
      <c r="P1732" s="229">
        <f t="shared" si="319"/>
        <v>-4.4511187893592536</v>
      </c>
      <c r="Q1732" s="230">
        <f t="shared" si="313"/>
        <v>0</v>
      </c>
      <c r="R1732" s="231">
        <f t="shared" si="314"/>
        <v>38.327322743111708</v>
      </c>
      <c r="S1732" s="3"/>
      <c r="T1732" s="3"/>
      <c r="U1732" s="3"/>
      <c r="V1732" s="3"/>
      <c r="W1732" s="233">
        <f t="shared" si="320"/>
        <v>40801</v>
      </c>
    </row>
    <row r="1733" spans="1:23" s="234" customFormat="1" x14ac:dyDescent="0.25">
      <c r="A1733" s="3"/>
      <c r="B1733" s="218">
        <f>+Datos!B1724</f>
        <v>2011</v>
      </c>
      <c r="C1733" s="219">
        <f>+Datos!C1724</f>
        <v>9</v>
      </c>
      <c r="D1733" s="220">
        <f>+Datos!D1724</f>
        <v>16</v>
      </c>
      <c r="E1733" s="221">
        <f>+Datos!E1724</f>
        <v>0</v>
      </c>
      <c r="F1733" s="222">
        <f>+Datos!F1724</f>
        <v>4.5968252878300087</v>
      </c>
      <c r="G1733" s="223">
        <f>+Datos!G1724</f>
        <v>1</v>
      </c>
      <c r="H1733" s="224">
        <f t="shared" si="315"/>
        <v>4.5968252878300087</v>
      </c>
      <c r="I1733" s="225">
        <f t="shared" si="316"/>
        <v>-4.5968252878300087</v>
      </c>
      <c r="J1733" s="226">
        <f t="shared" si="317"/>
        <v>4.5322934042854124</v>
      </c>
      <c r="K1733" s="227">
        <f t="shared" si="312"/>
        <v>38.214111586103591</v>
      </c>
      <c r="L1733" s="226">
        <f t="shared" si="323"/>
        <v>-0.11321115700811646</v>
      </c>
      <c r="M1733" s="228">
        <f t="shared" si="321"/>
        <v>0.11321115700811646</v>
      </c>
      <c r="N1733" s="229">
        <f t="shared" si="322"/>
        <v>4.4836141308218922</v>
      </c>
      <c r="O1733" s="229">
        <f t="shared" si="318"/>
        <v>0</v>
      </c>
      <c r="P1733" s="229">
        <f t="shared" si="319"/>
        <v>-4.4836141308218922</v>
      </c>
      <c r="Q1733" s="230">
        <f t="shared" si="313"/>
        <v>0</v>
      </c>
      <c r="R1733" s="231">
        <f t="shared" si="314"/>
        <v>38.214111586103591</v>
      </c>
      <c r="S1733" s="3"/>
      <c r="T1733" s="3"/>
      <c r="U1733" s="3"/>
      <c r="V1733" s="3"/>
      <c r="W1733" s="233">
        <f t="shared" si="320"/>
        <v>40802</v>
      </c>
    </row>
    <row r="1734" spans="1:23" s="234" customFormat="1" x14ac:dyDescent="0.25">
      <c r="A1734" s="3"/>
      <c r="B1734" s="218">
        <f>+Datos!B1725</f>
        <v>2011</v>
      </c>
      <c r="C1734" s="219">
        <f>+Datos!C1725</f>
        <v>9</v>
      </c>
      <c r="D1734" s="220">
        <f>+Datos!D1725</f>
        <v>17</v>
      </c>
      <c r="E1734" s="221">
        <f>+Datos!E1725</f>
        <v>2.99753976</v>
      </c>
      <c r="F1734" s="222">
        <f>+Datos!F1725</f>
        <v>4.6273037804613022</v>
      </c>
      <c r="G1734" s="223">
        <f>+Datos!G1725</f>
        <v>1</v>
      </c>
      <c r="H1734" s="224">
        <f t="shared" si="315"/>
        <v>4.6273037804613022</v>
      </c>
      <c r="I1734" s="225">
        <f t="shared" si="316"/>
        <v>-1.6297640204613022</v>
      </c>
      <c r="J1734" s="226">
        <f t="shared" si="317"/>
        <v>4.4928213747197825</v>
      </c>
      <c r="K1734" s="227">
        <f t="shared" si="312"/>
        <v>38.174639556537961</v>
      </c>
      <c r="L1734" s="226">
        <f t="shared" si="323"/>
        <v>-3.9472029565629896E-2</v>
      </c>
      <c r="M1734" s="228">
        <f t="shared" si="321"/>
        <v>3.0370117895656299</v>
      </c>
      <c r="N1734" s="229">
        <f t="shared" si="322"/>
        <v>1.5902919908956723</v>
      </c>
      <c r="O1734" s="229">
        <f t="shared" si="318"/>
        <v>0</v>
      </c>
      <c r="P1734" s="229">
        <f t="shared" si="319"/>
        <v>-1.5902919908956723</v>
      </c>
      <c r="Q1734" s="230">
        <f t="shared" si="313"/>
        <v>0</v>
      </c>
      <c r="R1734" s="231">
        <f t="shared" si="314"/>
        <v>38.174639556537961</v>
      </c>
      <c r="S1734" s="3"/>
      <c r="T1734" s="3"/>
      <c r="U1734" s="3"/>
      <c r="V1734" s="3"/>
      <c r="W1734" s="233">
        <f t="shared" si="320"/>
        <v>40803</v>
      </c>
    </row>
    <row r="1735" spans="1:23" s="234" customFormat="1" x14ac:dyDescent="0.25">
      <c r="A1735" s="3"/>
      <c r="B1735" s="218">
        <f>+Datos!B1726</f>
        <v>2011</v>
      </c>
      <c r="C1735" s="219">
        <f>+Datos!C1726</f>
        <v>9</v>
      </c>
      <c r="D1735" s="220">
        <f>+Datos!D1726</f>
        <v>18</v>
      </c>
      <c r="E1735" s="221">
        <f>+Datos!E1726</f>
        <v>0</v>
      </c>
      <c r="F1735" s="222">
        <f>+Datos!F1726</f>
        <v>4.6578047846393051</v>
      </c>
      <c r="G1735" s="223">
        <f>+Datos!G1726</f>
        <v>1</v>
      </c>
      <c r="H1735" s="224">
        <f t="shared" si="315"/>
        <v>4.6578047846393051</v>
      </c>
      <c r="I1735" s="225">
        <f t="shared" si="316"/>
        <v>-4.6578047846393051</v>
      </c>
      <c r="J1735" s="226">
        <f t="shared" si="317"/>
        <v>4.381896741863244</v>
      </c>
      <c r="K1735" s="227">
        <f t="shared" si="312"/>
        <v>38.063714923681424</v>
      </c>
      <c r="L1735" s="226">
        <f t="shared" si="323"/>
        <v>-0.11092463285653764</v>
      </c>
      <c r="M1735" s="228">
        <f t="shared" si="321"/>
        <v>0.11092463285653764</v>
      </c>
      <c r="N1735" s="229">
        <f t="shared" si="322"/>
        <v>4.5468801517827675</v>
      </c>
      <c r="O1735" s="229">
        <f t="shared" si="318"/>
        <v>0</v>
      </c>
      <c r="P1735" s="229">
        <f t="shared" si="319"/>
        <v>-4.5468801517827675</v>
      </c>
      <c r="Q1735" s="230">
        <f t="shared" si="313"/>
        <v>0</v>
      </c>
      <c r="R1735" s="231">
        <f t="shared" si="314"/>
        <v>38.063714923681424</v>
      </c>
      <c r="S1735" s="3"/>
      <c r="T1735" s="3"/>
      <c r="U1735" s="3"/>
      <c r="V1735" s="3"/>
      <c r="W1735" s="233">
        <f t="shared" si="320"/>
        <v>40804</v>
      </c>
    </row>
    <row r="1736" spans="1:23" s="234" customFormat="1" x14ac:dyDescent="0.25">
      <c r="A1736" s="3"/>
      <c r="B1736" s="218">
        <f>+Datos!B1727</f>
        <v>2011</v>
      </c>
      <c r="C1736" s="219">
        <f>+Datos!C1727</f>
        <v>9</v>
      </c>
      <c r="D1736" s="220">
        <f>+Datos!D1727</f>
        <v>19</v>
      </c>
      <c r="E1736" s="221">
        <f>+Datos!E1727</f>
        <v>0</v>
      </c>
      <c r="F1736" s="222">
        <f>+Datos!F1727</f>
        <v>4.6883176667264248</v>
      </c>
      <c r="G1736" s="223">
        <f>+Datos!G1727</f>
        <v>1</v>
      </c>
      <c r="H1736" s="224">
        <f t="shared" si="315"/>
        <v>4.6883176667264248</v>
      </c>
      <c r="I1736" s="225">
        <f t="shared" si="316"/>
        <v>-4.6883176667264248</v>
      </c>
      <c r="J1736" s="226">
        <f t="shared" si="317"/>
        <v>4.2730109229297621</v>
      </c>
      <c r="K1736" s="227">
        <f t="shared" si="312"/>
        <v>37.954829104747944</v>
      </c>
      <c r="L1736" s="226">
        <f t="shared" si="323"/>
        <v>-0.10888581893348004</v>
      </c>
      <c r="M1736" s="228">
        <f t="shared" si="321"/>
        <v>0.10888581893348004</v>
      </c>
      <c r="N1736" s="229">
        <f t="shared" si="322"/>
        <v>4.5794318477929448</v>
      </c>
      <c r="O1736" s="229">
        <f t="shared" si="318"/>
        <v>0</v>
      </c>
      <c r="P1736" s="229">
        <f t="shared" si="319"/>
        <v>-4.5794318477929448</v>
      </c>
      <c r="Q1736" s="230">
        <f t="shared" si="313"/>
        <v>0</v>
      </c>
      <c r="R1736" s="231">
        <f t="shared" si="314"/>
        <v>37.954829104747944</v>
      </c>
      <c r="S1736" s="3"/>
      <c r="T1736" s="3"/>
      <c r="U1736" s="3"/>
      <c r="V1736" s="3"/>
      <c r="W1736" s="233">
        <f t="shared" si="320"/>
        <v>40805</v>
      </c>
    </row>
    <row r="1737" spans="1:23" s="234" customFormat="1" x14ac:dyDescent="0.25">
      <c r="A1737" s="3"/>
      <c r="B1737" s="218">
        <f>+Datos!B1728</f>
        <v>2011</v>
      </c>
      <c r="C1737" s="219">
        <f>+Datos!C1728</f>
        <v>9</v>
      </c>
      <c r="D1737" s="220">
        <f>+Datos!D1728</f>
        <v>20</v>
      </c>
      <c r="E1737" s="221">
        <f>+Datos!E1728</f>
        <v>0</v>
      </c>
      <c r="F1737" s="222">
        <f>+Datos!F1728</f>
        <v>4.7188316754754656</v>
      </c>
      <c r="G1737" s="223">
        <f>+Datos!G1728</f>
        <v>1</v>
      </c>
      <c r="H1737" s="224">
        <f t="shared" si="315"/>
        <v>4.7188316754754656</v>
      </c>
      <c r="I1737" s="225">
        <f t="shared" si="316"/>
        <v>-4.7188316754754656</v>
      </c>
      <c r="J1737" s="226">
        <f t="shared" si="317"/>
        <v>4.1661484481569344</v>
      </c>
      <c r="K1737" s="227">
        <f t="shared" si="312"/>
        <v>37.847966629975112</v>
      </c>
      <c r="L1737" s="226">
        <f t="shared" si="323"/>
        <v>-0.10686247477283217</v>
      </c>
      <c r="M1737" s="228">
        <f t="shared" si="321"/>
        <v>0.10686247477283217</v>
      </c>
      <c r="N1737" s="229">
        <f t="shared" si="322"/>
        <v>4.6119692007026334</v>
      </c>
      <c r="O1737" s="229">
        <f t="shared" si="318"/>
        <v>0</v>
      </c>
      <c r="P1737" s="229">
        <f t="shared" si="319"/>
        <v>-4.6119692007026334</v>
      </c>
      <c r="Q1737" s="230">
        <f t="shared" si="313"/>
        <v>0</v>
      </c>
      <c r="R1737" s="231">
        <f t="shared" si="314"/>
        <v>37.847966629975112</v>
      </c>
      <c r="S1737" s="3"/>
      <c r="T1737" s="3"/>
      <c r="U1737" s="3"/>
      <c r="V1737" s="3"/>
      <c r="W1737" s="233">
        <f t="shared" si="320"/>
        <v>40806</v>
      </c>
    </row>
    <row r="1738" spans="1:23" s="234" customFormat="1" x14ac:dyDescent="0.25">
      <c r="A1738" s="3"/>
      <c r="B1738" s="218">
        <f>+Datos!B1729</f>
        <v>2011</v>
      </c>
      <c r="C1738" s="219">
        <f>+Datos!C1729</f>
        <v>9</v>
      </c>
      <c r="D1738" s="220">
        <f>+Datos!D1729</f>
        <v>21</v>
      </c>
      <c r="E1738" s="221">
        <f>+Datos!E1729</f>
        <v>0</v>
      </c>
      <c r="F1738" s="222">
        <f>+Datos!F1729</f>
        <v>4.7493359420295658</v>
      </c>
      <c r="G1738" s="223">
        <f>+Datos!G1729</f>
        <v>1</v>
      </c>
      <c r="H1738" s="224">
        <f t="shared" si="315"/>
        <v>4.7493359420295658</v>
      </c>
      <c r="I1738" s="225">
        <f t="shared" si="316"/>
        <v>-4.7493359420295658</v>
      </c>
      <c r="J1738" s="226">
        <f t="shared" si="317"/>
        <v>4.0612934906828704</v>
      </c>
      <c r="K1738" s="227">
        <f t="shared" si="312"/>
        <v>37.743111672501051</v>
      </c>
      <c r="L1738" s="226">
        <f t="shared" si="323"/>
        <v>-0.10485495747406048</v>
      </c>
      <c r="M1738" s="228">
        <f t="shared" si="321"/>
        <v>0.10485495747406048</v>
      </c>
      <c r="N1738" s="229">
        <f t="shared" si="322"/>
        <v>4.6444809845555053</v>
      </c>
      <c r="O1738" s="229">
        <f t="shared" si="318"/>
        <v>0</v>
      </c>
      <c r="P1738" s="229">
        <f t="shared" si="319"/>
        <v>-4.6444809845555053</v>
      </c>
      <c r="Q1738" s="230">
        <f t="shared" si="313"/>
        <v>0</v>
      </c>
      <c r="R1738" s="231">
        <f t="shared" si="314"/>
        <v>37.743111672501051</v>
      </c>
      <c r="S1738" s="3"/>
      <c r="T1738" s="3"/>
      <c r="U1738" s="3"/>
      <c r="V1738" s="3"/>
      <c r="W1738" s="233">
        <f t="shared" si="320"/>
        <v>40807</v>
      </c>
    </row>
    <row r="1739" spans="1:23" s="234" customFormat="1" x14ac:dyDescent="0.25">
      <c r="A1739" s="3"/>
      <c r="B1739" s="218">
        <f>+Datos!B1730</f>
        <v>2011</v>
      </c>
      <c r="C1739" s="219">
        <f>+Datos!C1730</f>
        <v>9</v>
      </c>
      <c r="D1739" s="220">
        <f>+Datos!D1730</f>
        <v>22</v>
      </c>
      <c r="E1739" s="221">
        <f>+Datos!E1730</f>
        <v>0</v>
      </c>
      <c r="F1739" s="222">
        <f>+Datos!F1730</f>
        <v>4.7798194799222689</v>
      </c>
      <c r="G1739" s="223">
        <f>+Datos!G1730</f>
        <v>1</v>
      </c>
      <c r="H1739" s="224">
        <f t="shared" si="315"/>
        <v>4.7798194799222689</v>
      </c>
      <c r="I1739" s="225">
        <f t="shared" si="316"/>
        <v>-4.7798194799222689</v>
      </c>
      <c r="J1739" s="226">
        <f t="shared" si="317"/>
        <v>3.9584298642146574</v>
      </c>
      <c r="K1739" s="227">
        <f t="shared" si="312"/>
        <v>37.640248046032838</v>
      </c>
      <c r="L1739" s="226">
        <f t="shared" si="323"/>
        <v>-0.10286362646821345</v>
      </c>
      <c r="M1739" s="228">
        <f t="shared" si="321"/>
        <v>0.10286362646821345</v>
      </c>
      <c r="N1739" s="229">
        <f t="shared" si="322"/>
        <v>4.6769558534540554</v>
      </c>
      <c r="O1739" s="229">
        <f t="shared" si="318"/>
        <v>0</v>
      </c>
      <c r="P1739" s="229">
        <f t="shared" si="319"/>
        <v>-4.6769558534540554</v>
      </c>
      <c r="Q1739" s="230">
        <f t="shared" si="313"/>
        <v>0</v>
      </c>
      <c r="R1739" s="231">
        <f t="shared" si="314"/>
        <v>37.640248046032838</v>
      </c>
      <c r="S1739" s="3"/>
      <c r="T1739" s="3"/>
      <c r="U1739" s="3"/>
      <c r="V1739" s="3"/>
      <c r="W1739" s="233">
        <f t="shared" si="320"/>
        <v>40808</v>
      </c>
    </row>
    <row r="1740" spans="1:23" s="234" customFormat="1" x14ac:dyDescent="0.25">
      <c r="A1740" s="3"/>
      <c r="B1740" s="218">
        <f>+Datos!B1731</f>
        <v>2011</v>
      </c>
      <c r="C1740" s="219">
        <f>+Datos!C1731</f>
        <v>9</v>
      </c>
      <c r="D1740" s="220">
        <f>+Datos!D1731</f>
        <v>23</v>
      </c>
      <c r="E1740" s="221">
        <f>+Datos!E1731</f>
        <v>0</v>
      </c>
      <c r="F1740" s="222">
        <f>+Datos!F1731</f>
        <v>4.8102711850774602</v>
      </c>
      <c r="G1740" s="223">
        <f>+Datos!G1731</f>
        <v>1</v>
      </c>
      <c r="H1740" s="224">
        <f t="shared" si="315"/>
        <v>4.8102711850774602</v>
      </c>
      <c r="I1740" s="225">
        <f t="shared" si="316"/>
        <v>-4.8102711850774602</v>
      </c>
      <c r="J1740" s="226">
        <f t="shared" si="317"/>
        <v>3.8575410218714867</v>
      </c>
      <c r="K1740" s="227">
        <f t="shared" si="312"/>
        <v>37.539359203689664</v>
      </c>
      <c r="L1740" s="226">
        <f t="shared" si="323"/>
        <v>-0.10088884234317419</v>
      </c>
      <c r="M1740" s="228">
        <f t="shared" si="321"/>
        <v>0.10088884234317419</v>
      </c>
      <c r="N1740" s="229">
        <f t="shared" si="322"/>
        <v>4.709382342734286</v>
      </c>
      <c r="O1740" s="229">
        <f t="shared" si="318"/>
        <v>0</v>
      </c>
      <c r="P1740" s="229">
        <f t="shared" si="319"/>
        <v>-4.709382342734286</v>
      </c>
      <c r="Q1740" s="230">
        <f t="shared" si="313"/>
        <v>0</v>
      </c>
      <c r="R1740" s="231">
        <f t="shared" si="314"/>
        <v>37.539359203689664</v>
      </c>
      <c r="S1740" s="3"/>
      <c r="T1740" s="3"/>
      <c r="U1740" s="3"/>
      <c r="V1740" s="3"/>
      <c r="W1740" s="233">
        <f t="shared" si="320"/>
        <v>40809</v>
      </c>
    </row>
    <row r="1741" spans="1:23" s="234" customFormat="1" x14ac:dyDescent="0.25">
      <c r="A1741" s="3"/>
      <c r="B1741" s="218">
        <f>+Datos!B1732</f>
        <v>2011</v>
      </c>
      <c r="C1741" s="219">
        <f>+Datos!C1732</f>
        <v>9</v>
      </c>
      <c r="D1741" s="220">
        <f>+Datos!D1732</f>
        <v>24</v>
      </c>
      <c r="E1741" s="221">
        <f>+Datos!E1732</f>
        <v>0</v>
      </c>
      <c r="F1741" s="222">
        <f>+Datos!F1732</f>
        <v>4.8406798358093992</v>
      </c>
      <c r="G1741" s="223">
        <f>+Datos!G1732</f>
        <v>1</v>
      </c>
      <c r="H1741" s="224">
        <f t="shared" si="315"/>
        <v>4.8406798358093992</v>
      </c>
      <c r="I1741" s="225">
        <f t="shared" si="316"/>
        <v>-4.8406798358093992</v>
      </c>
      <c r="J1741" s="226">
        <f t="shared" si="317"/>
        <v>3.7586100561731461</v>
      </c>
      <c r="K1741" s="227">
        <f t="shared" si="312"/>
        <v>37.440428237991327</v>
      </c>
      <c r="L1741" s="226">
        <f t="shared" si="323"/>
        <v>-9.8930965698336593E-2</v>
      </c>
      <c r="M1741" s="228">
        <f t="shared" si="321"/>
        <v>9.8930965698336593E-2</v>
      </c>
      <c r="N1741" s="229">
        <f t="shared" si="322"/>
        <v>4.7417488701110626</v>
      </c>
      <c r="O1741" s="229">
        <f t="shared" si="318"/>
        <v>0</v>
      </c>
      <c r="P1741" s="229">
        <f t="shared" si="319"/>
        <v>-4.7417488701110626</v>
      </c>
      <c r="Q1741" s="230">
        <f t="shared" si="313"/>
        <v>0</v>
      </c>
      <c r="R1741" s="231">
        <f t="shared" si="314"/>
        <v>37.440428237991327</v>
      </c>
      <c r="S1741" s="3"/>
      <c r="T1741" s="3"/>
      <c r="U1741" s="3"/>
      <c r="V1741" s="3"/>
      <c r="W1741" s="233">
        <f t="shared" si="320"/>
        <v>40810</v>
      </c>
    </row>
    <row r="1742" spans="1:23" s="234" customFormat="1" x14ac:dyDescent="0.25">
      <c r="A1742" s="3"/>
      <c r="B1742" s="218">
        <f>+Datos!B1733</f>
        <v>2011</v>
      </c>
      <c r="C1742" s="219">
        <f>+Datos!C1733</f>
        <v>9</v>
      </c>
      <c r="D1742" s="220">
        <f>+Datos!D1733</f>
        <v>25</v>
      </c>
      <c r="E1742" s="221">
        <f>+Datos!E1733</f>
        <v>0</v>
      </c>
      <c r="F1742" s="222">
        <f>+Datos!F1733</f>
        <v>4.8710340928227112</v>
      </c>
      <c r="G1742" s="223">
        <f>+Datos!G1733</f>
        <v>1</v>
      </c>
      <c r="H1742" s="224">
        <f t="shared" si="315"/>
        <v>4.8710340928227112</v>
      </c>
      <c r="I1742" s="225">
        <f t="shared" si="316"/>
        <v>-4.8710340928227112</v>
      </c>
      <c r="J1742" s="226">
        <f t="shared" si="317"/>
        <v>3.6616197001429245</v>
      </c>
      <c r="K1742" s="227">
        <f t="shared" ref="K1742:K1805" si="324">+J1742+$U$21</f>
        <v>37.343437881961101</v>
      </c>
      <c r="L1742" s="226">
        <f t="shared" si="323"/>
        <v>-9.6990356030225655E-2</v>
      </c>
      <c r="M1742" s="228">
        <f t="shared" si="321"/>
        <v>9.6990356030225655E-2</v>
      </c>
      <c r="N1742" s="229">
        <f t="shared" si="322"/>
        <v>4.7740437367924855</v>
      </c>
      <c r="O1742" s="229">
        <f t="shared" si="318"/>
        <v>0</v>
      </c>
      <c r="P1742" s="229">
        <f t="shared" si="319"/>
        <v>-4.7740437367924855</v>
      </c>
      <c r="Q1742" s="230">
        <f t="shared" ref="Q1742:Q1805" si="325">IF(K1742-$U$15&gt;0,K1742-$U$15,0)</f>
        <v>0</v>
      </c>
      <c r="R1742" s="231">
        <f t="shared" ref="R1742:R1805" si="326">+O1742+K1742</f>
        <v>37.343437881961101</v>
      </c>
      <c r="S1742" s="3"/>
      <c r="T1742" s="3"/>
      <c r="U1742" s="3"/>
      <c r="V1742" s="3"/>
      <c r="W1742" s="233">
        <f t="shared" si="320"/>
        <v>40811</v>
      </c>
    </row>
    <row r="1743" spans="1:23" s="234" customFormat="1" x14ac:dyDescent="0.25">
      <c r="A1743" s="3"/>
      <c r="B1743" s="218">
        <f>+Datos!B1734</f>
        <v>2011</v>
      </c>
      <c r="C1743" s="219">
        <f>+Datos!C1734</f>
        <v>9</v>
      </c>
      <c r="D1743" s="220">
        <f>+Datos!D1734</f>
        <v>26</v>
      </c>
      <c r="E1743" s="221">
        <f>+Datos!E1734</f>
        <v>0</v>
      </c>
      <c r="F1743" s="222">
        <f>+Datos!F1734</f>
        <v>4.9013224992124016</v>
      </c>
      <c r="G1743" s="223">
        <f>+Datos!G1734</f>
        <v>1</v>
      </c>
      <c r="H1743" s="224">
        <f t="shared" ref="H1743:H1806" si="327">+F1743*G1743</f>
        <v>4.9013224992124016</v>
      </c>
      <c r="I1743" s="225">
        <f t="shared" ref="I1743:I1806" si="328">+E1743-H1743</f>
        <v>-4.9013224992124016</v>
      </c>
      <c r="J1743" s="226">
        <f t="shared" ref="J1743:J1806" si="329">IF(I1743&lt;0,J1742*EXP(I1743/$U$20),IF((I1743+J1742)&gt;$U$20,+$U$20,I1743+J1742))</f>
        <v>3.5665523294923971</v>
      </c>
      <c r="K1743" s="227">
        <f t="shared" si="324"/>
        <v>37.248370511310576</v>
      </c>
      <c r="L1743" s="226">
        <f t="shared" si="323"/>
        <v>-9.5067370650525618E-2</v>
      </c>
      <c r="M1743" s="228">
        <f t="shared" si="321"/>
        <v>9.5067370650525618E-2</v>
      </c>
      <c r="N1743" s="229">
        <f t="shared" si="322"/>
        <v>4.806255128561876</v>
      </c>
      <c r="O1743" s="229">
        <f t="shared" ref="O1743:O1806" si="330">IF(K1742+I1743-$U$14&gt;0,K1742+I1743-$U$14,0)</f>
        <v>0</v>
      </c>
      <c r="P1743" s="229">
        <f t="shared" ref="P1743:P1806" si="331">+IF(N1743&gt;0,(-1)*N1743,O1743)</f>
        <v>-4.806255128561876</v>
      </c>
      <c r="Q1743" s="230">
        <f t="shared" si="325"/>
        <v>0</v>
      </c>
      <c r="R1743" s="231">
        <f t="shared" si="326"/>
        <v>37.248370511310576</v>
      </c>
      <c r="S1743" s="3"/>
      <c r="T1743" s="3"/>
      <c r="U1743" s="3"/>
      <c r="V1743" s="3"/>
      <c r="W1743" s="233">
        <f t="shared" ref="W1743:W1806" si="332">+DATE(B1743,C1743,D1743)</f>
        <v>40812</v>
      </c>
    </row>
    <row r="1744" spans="1:23" s="234" customFormat="1" x14ac:dyDescent="0.25">
      <c r="A1744" s="3"/>
      <c r="B1744" s="218">
        <f>+Datos!B1735</f>
        <v>2011</v>
      </c>
      <c r="C1744" s="219">
        <f>+Datos!C1735</f>
        <v>9</v>
      </c>
      <c r="D1744" s="220">
        <f>+Datos!D1735</f>
        <v>27</v>
      </c>
      <c r="E1744" s="221">
        <f>+Datos!E1735</f>
        <v>0</v>
      </c>
      <c r="F1744" s="222">
        <f>+Datos!F1735</f>
        <v>4.9315334804638269</v>
      </c>
      <c r="G1744" s="223">
        <f>+Datos!G1735</f>
        <v>1</v>
      </c>
      <c r="H1744" s="224">
        <f t="shared" si="327"/>
        <v>4.9315334804638269</v>
      </c>
      <c r="I1744" s="225">
        <f t="shared" si="328"/>
        <v>-4.9315334804638269</v>
      </c>
      <c r="J1744" s="226">
        <f t="shared" si="329"/>
        <v>3.4733899658540519</v>
      </c>
      <c r="K1744" s="227">
        <f t="shared" si="324"/>
        <v>37.155208147672234</v>
      </c>
      <c r="L1744" s="226">
        <f t="shared" si="323"/>
        <v>-9.3162363638342072E-2</v>
      </c>
      <c r="M1744" s="228">
        <f t="shared" ref="M1744:M1807" si="333">IF(I1744&gt;=0,+H1744,+E1744+ABS(L1744))</f>
        <v>9.3162363638342072E-2</v>
      </c>
      <c r="N1744" s="229">
        <f t="shared" ref="N1744:N1807" si="334">+H1744-M1744</f>
        <v>4.8383711168254848</v>
      </c>
      <c r="O1744" s="229">
        <f t="shared" si="330"/>
        <v>0</v>
      </c>
      <c r="P1744" s="229">
        <f t="shared" si="331"/>
        <v>-4.8383711168254848</v>
      </c>
      <c r="Q1744" s="230">
        <f t="shared" si="325"/>
        <v>0</v>
      </c>
      <c r="R1744" s="231">
        <f t="shared" si="326"/>
        <v>37.155208147672234</v>
      </c>
      <c r="S1744" s="3"/>
      <c r="T1744" s="3"/>
      <c r="U1744" s="3"/>
      <c r="V1744" s="3"/>
      <c r="W1744" s="233">
        <f t="shared" si="332"/>
        <v>40813</v>
      </c>
    </row>
    <row r="1745" spans="1:23" s="234" customFormat="1" x14ac:dyDescent="0.25">
      <c r="A1745" s="3"/>
      <c r="B1745" s="218">
        <f>+Datos!B1736</f>
        <v>2011</v>
      </c>
      <c r="C1745" s="219">
        <f>+Datos!C1736</f>
        <v>9</v>
      </c>
      <c r="D1745" s="220">
        <f>+Datos!D1736</f>
        <v>28</v>
      </c>
      <c r="E1745" s="221">
        <f>+Datos!E1736</f>
        <v>3.3121988200000001E-2</v>
      </c>
      <c r="F1745" s="222">
        <f>+Datos!F1736</f>
        <v>4.9616553444527121</v>
      </c>
      <c r="G1745" s="223">
        <f>+Datos!G1736</f>
        <v>1</v>
      </c>
      <c r="H1745" s="224">
        <f t="shared" si="327"/>
        <v>4.9616553444527121</v>
      </c>
      <c r="I1745" s="225">
        <f t="shared" si="328"/>
        <v>-4.9285333562527125</v>
      </c>
      <c r="J1745" s="226">
        <f t="shared" si="329"/>
        <v>3.3827155766484975</v>
      </c>
      <c r="K1745" s="227">
        <f t="shared" si="324"/>
        <v>37.064533758466681</v>
      </c>
      <c r="L1745" s="226">
        <f t="shared" ref="L1745:L1808" si="335">+K1745-K1744</f>
        <v>-9.0674389205553041E-2</v>
      </c>
      <c r="M1745" s="228">
        <f t="shared" si="333"/>
        <v>0.12379637740555305</v>
      </c>
      <c r="N1745" s="229">
        <f t="shared" si="334"/>
        <v>4.8378589670471595</v>
      </c>
      <c r="O1745" s="229">
        <f t="shared" si="330"/>
        <v>0</v>
      </c>
      <c r="P1745" s="229">
        <f t="shared" si="331"/>
        <v>-4.8378589670471595</v>
      </c>
      <c r="Q1745" s="230">
        <f t="shared" si="325"/>
        <v>0</v>
      </c>
      <c r="R1745" s="231">
        <f t="shared" si="326"/>
        <v>37.064533758466681</v>
      </c>
      <c r="S1745" s="3"/>
      <c r="T1745" s="3"/>
      <c r="U1745" s="3"/>
      <c r="V1745" s="3"/>
      <c r="W1745" s="233">
        <f t="shared" si="332"/>
        <v>40814</v>
      </c>
    </row>
    <row r="1746" spans="1:23" s="234" customFormat="1" x14ac:dyDescent="0.25">
      <c r="A1746" s="3"/>
      <c r="B1746" s="218">
        <f>+Datos!B1737</f>
        <v>2011</v>
      </c>
      <c r="C1746" s="219">
        <f>+Datos!C1737</f>
        <v>9</v>
      </c>
      <c r="D1746" s="220">
        <f>+Datos!D1737</f>
        <v>29</v>
      </c>
      <c r="E1746" s="221">
        <f>+Datos!E1737</f>
        <v>0</v>
      </c>
      <c r="F1746" s="222">
        <f>+Datos!F1737</f>
        <v>4.9916762814451943</v>
      </c>
      <c r="G1746" s="223">
        <f>+Datos!G1737</f>
        <v>1</v>
      </c>
      <c r="H1746" s="224">
        <f t="shared" si="327"/>
        <v>4.9916762814451943</v>
      </c>
      <c r="I1746" s="225">
        <f t="shared" si="328"/>
        <v>-4.9916762814451943</v>
      </c>
      <c r="J1746" s="226">
        <f t="shared" si="329"/>
        <v>3.2932920023019117</v>
      </c>
      <c r="K1746" s="227">
        <f t="shared" si="324"/>
        <v>36.975110184120091</v>
      </c>
      <c r="L1746" s="226">
        <f t="shared" si="335"/>
        <v>-8.9423574346589874E-2</v>
      </c>
      <c r="M1746" s="228">
        <f t="shared" si="333"/>
        <v>8.9423574346589874E-2</v>
      </c>
      <c r="N1746" s="229">
        <f t="shared" si="334"/>
        <v>4.9022527070986044</v>
      </c>
      <c r="O1746" s="229">
        <f t="shared" si="330"/>
        <v>0</v>
      </c>
      <c r="P1746" s="229">
        <f t="shared" si="331"/>
        <v>-4.9022527070986044</v>
      </c>
      <c r="Q1746" s="230">
        <f t="shared" si="325"/>
        <v>0</v>
      </c>
      <c r="R1746" s="231">
        <f t="shared" si="326"/>
        <v>36.975110184120091</v>
      </c>
      <c r="S1746" s="3"/>
      <c r="T1746" s="3"/>
      <c r="U1746" s="3"/>
      <c r="V1746" s="3"/>
      <c r="W1746" s="233">
        <f t="shared" si="332"/>
        <v>40815</v>
      </c>
    </row>
    <row r="1747" spans="1:23" s="234" customFormat="1" x14ac:dyDescent="0.25">
      <c r="A1747" s="3"/>
      <c r="B1747" s="218">
        <f>+Datos!B1738</f>
        <v>2011</v>
      </c>
      <c r="C1747" s="219">
        <f>+Datos!C1738</f>
        <v>9</v>
      </c>
      <c r="D1747" s="220">
        <f>+Datos!D1738</f>
        <v>30</v>
      </c>
      <c r="E1747" s="221">
        <f>+Datos!E1738</f>
        <v>0</v>
      </c>
      <c r="F1747" s="222">
        <f>+Datos!F1738</f>
        <v>5.0215843640976949</v>
      </c>
      <c r="G1747" s="223">
        <f>+Datos!G1738</f>
        <v>1</v>
      </c>
      <c r="H1747" s="224">
        <f t="shared" si="327"/>
        <v>5.0215843640976949</v>
      </c>
      <c r="I1747" s="225">
        <f t="shared" si="328"/>
        <v>-5.0215843640976949</v>
      </c>
      <c r="J1747" s="226">
        <f t="shared" si="329"/>
        <v>3.2057177514073159</v>
      </c>
      <c r="K1747" s="227">
        <f t="shared" si="324"/>
        <v>36.887535933225493</v>
      </c>
      <c r="L1747" s="226">
        <f t="shared" si="335"/>
        <v>-8.7574250894597583E-2</v>
      </c>
      <c r="M1747" s="228">
        <f t="shared" si="333"/>
        <v>8.7574250894597583E-2</v>
      </c>
      <c r="N1747" s="229">
        <f t="shared" si="334"/>
        <v>4.9340101132030973</v>
      </c>
      <c r="O1747" s="229">
        <f t="shared" si="330"/>
        <v>0</v>
      </c>
      <c r="P1747" s="229">
        <f t="shared" si="331"/>
        <v>-4.9340101132030973</v>
      </c>
      <c r="Q1747" s="230">
        <f t="shared" si="325"/>
        <v>0</v>
      </c>
      <c r="R1747" s="231">
        <f t="shared" si="326"/>
        <v>36.887535933225493</v>
      </c>
      <c r="S1747" s="3"/>
      <c r="T1747" s="3"/>
      <c r="U1747" s="3"/>
      <c r="V1747" s="3"/>
      <c r="W1747" s="233">
        <f t="shared" si="332"/>
        <v>40816</v>
      </c>
    </row>
    <row r="1748" spans="1:23" s="234" customFormat="1" x14ac:dyDescent="0.25">
      <c r="A1748" s="3"/>
      <c r="B1748" s="218">
        <f>+Datos!B1739</f>
        <v>2011</v>
      </c>
      <c r="C1748" s="219">
        <f>+Datos!C1739</f>
        <v>10</v>
      </c>
      <c r="D1748" s="220">
        <f>+Datos!D1739</f>
        <v>1</v>
      </c>
      <c r="E1748" s="221">
        <f>+Datos!E1739</f>
        <v>0</v>
      </c>
      <c r="F1748" s="222">
        <f>+Datos!F1739</f>
        <v>5.0513675474570769</v>
      </c>
      <c r="G1748" s="223">
        <f>+Datos!G1739</f>
        <v>1</v>
      </c>
      <c r="H1748" s="224">
        <f t="shared" si="327"/>
        <v>5.0513675474570769</v>
      </c>
      <c r="I1748" s="225">
        <f t="shared" si="328"/>
        <v>-5.0513675474570769</v>
      </c>
      <c r="J1748" s="226">
        <f t="shared" si="329"/>
        <v>3.1199734778563624</v>
      </c>
      <c r="K1748" s="227">
        <f t="shared" si="324"/>
        <v>36.801791659674542</v>
      </c>
      <c r="L1748" s="226">
        <f t="shared" si="335"/>
        <v>-8.5744273550950822E-2</v>
      </c>
      <c r="M1748" s="228">
        <f t="shared" si="333"/>
        <v>8.5744273550950822E-2</v>
      </c>
      <c r="N1748" s="229">
        <f t="shared" si="334"/>
        <v>4.9656232739061261</v>
      </c>
      <c r="O1748" s="229">
        <f t="shared" si="330"/>
        <v>0</v>
      </c>
      <c r="P1748" s="229">
        <f t="shared" si="331"/>
        <v>-4.9656232739061261</v>
      </c>
      <c r="Q1748" s="230">
        <f t="shared" si="325"/>
        <v>0</v>
      </c>
      <c r="R1748" s="231">
        <f t="shared" si="326"/>
        <v>36.801791659674542</v>
      </c>
      <c r="S1748" s="3"/>
      <c r="T1748" s="3"/>
      <c r="U1748" s="3"/>
      <c r="V1748" s="3"/>
      <c r="W1748" s="233">
        <f t="shared" si="332"/>
        <v>40817</v>
      </c>
    </row>
    <row r="1749" spans="1:23" s="234" customFormat="1" x14ac:dyDescent="0.25">
      <c r="A1749" s="3"/>
      <c r="B1749" s="218">
        <f>+Datos!B1740</f>
        <v>2011</v>
      </c>
      <c r="C1749" s="219">
        <f>+Datos!C1740</f>
        <v>10</v>
      </c>
      <c r="D1749" s="220">
        <f>+Datos!D1740</f>
        <v>2</v>
      </c>
      <c r="E1749" s="221">
        <f>+Datos!E1740</f>
        <v>0</v>
      </c>
      <c r="F1749" s="222">
        <f>+Datos!F1740</f>
        <v>5.0810136689605274</v>
      </c>
      <c r="G1749" s="223">
        <f>+Datos!G1740</f>
        <v>1</v>
      </c>
      <c r="H1749" s="224">
        <f t="shared" si="327"/>
        <v>5.0810136689605274</v>
      </c>
      <c r="I1749" s="225">
        <f t="shared" si="328"/>
        <v>-5.0810136689605274</v>
      </c>
      <c r="J1749" s="226">
        <f t="shared" si="329"/>
        <v>3.0360395119987968</v>
      </c>
      <c r="K1749" s="227">
        <f t="shared" si="324"/>
        <v>36.717857693816974</v>
      </c>
      <c r="L1749" s="226">
        <f t="shared" si="335"/>
        <v>-8.3933965857568182E-2</v>
      </c>
      <c r="M1749" s="228">
        <f t="shared" si="333"/>
        <v>8.3933965857568182E-2</v>
      </c>
      <c r="N1749" s="229">
        <f t="shared" si="334"/>
        <v>4.9970797031029592</v>
      </c>
      <c r="O1749" s="229">
        <f t="shared" si="330"/>
        <v>0</v>
      </c>
      <c r="P1749" s="229">
        <f t="shared" si="331"/>
        <v>-4.9970797031029592</v>
      </c>
      <c r="Q1749" s="230">
        <f t="shared" si="325"/>
        <v>0</v>
      </c>
      <c r="R1749" s="231">
        <f t="shared" si="326"/>
        <v>36.717857693816974</v>
      </c>
      <c r="S1749" s="3"/>
      <c r="T1749" s="3"/>
      <c r="U1749" s="3"/>
      <c r="V1749" s="3"/>
      <c r="W1749" s="233">
        <f t="shared" si="332"/>
        <v>40818</v>
      </c>
    </row>
    <row r="1750" spans="1:23" s="234" customFormat="1" x14ac:dyDescent="0.25">
      <c r="A1750" s="3"/>
      <c r="B1750" s="218">
        <f>+Datos!B1741</f>
        <v>2011</v>
      </c>
      <c r="C1750" s="219">
        <f>+Datos!C1741</f>
        <v>10</v>
      </c>
      <c r="D1750" s="220">
        <f>+Datos!D1741</f>
        <v>3</v>
      </c>
      <c r="E1750" s="221">
        <f>+Datos!E1741</f>
        <v>0</v>
      </c>
      <c r="F1750" s="222">
        <f>+Datos!F1741</f>
        <v>5.1105104484356412</v>
      </c>
      <c r="G1750" s="223">
        <f>+Datos!G1741</f>
        <v>1</v>
      </c>
      <c r="H1750" s="224">
        <f t="shared" si="327"/>
        <v>5.1105104484356412</v>
      </c>
      <c r="I1750" s="225">
        <f t="shared" si="328"/>
        <v>-5.1105104484356412</v>
      </c>
      <c r="J1750" s="226">
        <f t="shared" si="329"/>
        <v>2.9538958693755029</v>
      </c>
      <c r="K1750" s="227">
        <f t="shared" si="324"/>
        <v>36.635714051193681</v>
      </c>
      <c r="L1750" s="226">
        <f t="shared" si="335"/>
        <v>-8.2143642623293545E-2</v>
      </c>
      <c r="M1750" s="228">
        <f t="shared" si="333"/>
        <v>8.2143642623293545E-2</v>
      </c>
      <c r="N1750" s="229">
        <f t="shared" si="334"/>
        <v>5.0283668058123476</v>
      </c>
      <c r="O1750" s="229">
        <f t="shared" si="330"/>
        <v>0</v>
      </c>
      <c r="P1750" s="229">
        <f t="shared" si="331"/>
        <v>-5.0283668058123476</v>
      </c>
      <c r="Q1750" s="230">
        <f t="shared" si="325"/>
        <v>0</v>
      </c>
      <c r="R1750" s="231">
        <f t="shared" si="326"/>
        <v>36.635714051193681</v>
      </c>
      <c r="S1750" s="3"/>
      <c r="T1750" s="3"/>
      <c r="U1750" s="3"/>
      <c r="V1750" s="3"/>
      <c r="W1750" s="233">
        <f t="shared" si="332"/>
        <v>40819</v>
      </c>
    </row>
    <row r="1751" spans="1:23" s="234" customFormat="1" x14ac:dyDescent="0.25">
      <c r="A1751" s="3"/>
      <c r="B1751" s="218">
        <f>+Datos!B1742</f>
        <v>2011</v>
      </c>
      <c r="C1751" s="219">
        <f>+Datos!C1742</f>
        <v>10</v>
      </c>
      <c r="D1751" s="220">
        <f>+Datos!D1742</f>
        <v>4</v>
      </c>
      <c r="E1751" s="221">
        <f>+Datos!E1742</f>
        <v>0</v>
      </c>
      <c r="F1751" s="222">
        <f>+Datos!F1742</f>
        <v>5.1398454881003328</v>
      </c>
      <c r="G1751" s="223">
        <f>+Datos!G1742</f>
        <v>1</v>
      </c>
      <c r="H1751" s="224">
        <f t="shared" si="327"/>
        <v>5.1398454881003328</v>
      </c>
      <c r="I1751" s="225">
        <f t="shared" si="328"/>
        <v>-5.1398454881003328</v>
      </c>
      <c r="J1751" s="226">
        <f t="shared" si="329"/>
        <v>2.8735222602266024</v>
      </c>
      <c r="K1751" s="227">
        <f t="shared" si="324"/>
        <v>36.555340442044781</v>
      </c>
      <c r="L1751" s="226">
        <f t="shared" si="335"/>
        <v>-8.0373609148900016E-2</v>
      </c>
      <c r="M1751" s="228">
        <f t="shared" si="333"/>
        <v>8.0373609148900016E-2</v>
      </c>
      <c r="N1751" s="229">
        <f t="shared" si="334"/>
        <v>5.0594718789514328</v>
      </c>
      <c r="O1751" s="229">
        <f t="shared" si="330"/>
        <v>0</v>
      </c>
      <c r="P1751" s="229">
        <f t="shared" si="331"/>
        <v>-5.0594718789514328</v>
      </c>
      <c r="Q1751" s="230">
        <f t="shared" si="325"/>
        <v>0</v>
      </c>
      <c r="R1751" s="231">
        <f t="shared" si="326"/>
        <v>36.555340442044781</v>
      </c>
      <c r="S1751" s="3"/>
      <c r="T1751" s="3"/>
      <c r="U1751" s="3"/>
      <c r="V1751" s="3"/>
      <c r="W1751" s="233">
        <f t="shared" si="332"/>
        <v>40820</v>
      </c>
    </row>
    <row r="1752" spans="1:23" s="234" customFormat="1" x14ac:dyDescent="0.25">
      <c r="A1752" s="3"/>
      <c r="B1752" s="218">
        <f>+Datos!B1743</f>
        <v>2011</v>
      </c>
      <c r="C1752" s="219">
        <f>+Datos!C1743</f>
        <v>10</v>
      </c>
      <c r="D1752" s="220">
        <f>+Datos!D1743</f>
        <v>5</v>
      </c>
      <c r="E1752" s="221">
        <f>+Datos!E1743</f>
        <v>2.9485812199999999</v>
      </c>
      <c r="F1752" s="222">
        <f>+Datos!F1743</f>
        <v>5.1690062725629264</v>
      </c>
      <c r="G1752" s="223">
        <f>+Datos!G1743</f>
        <v>1</v>
      </c>
      <c r="H1752" s="224">
        <f t="shared" si="327"/>
        <v>5.1690062725629264</v>
      </c>
      <c r="I1752" s="225">
        <f t="shared" si="328"/>
        <v>-2.2204250525629265</v>
      </c>
      <c r="J1752" s="226">
        <f t="shared" si="329"/>
        <v>2.8394806425104813</v>
      </c>
      <c r="K1752" s="227">
        <f t="shared" si="324"/>
        <v>36.52129882432866</v>
      </c>
      <c r="L1752" s="226">
        <f t="shared" si="335"/>
        <v>-3.4041617716120243E-2</v>
      </c>
      <c r="M1752" s="228">
        <f t="shared" si="333"/>
        <v>2.9826228377161201</v>
      </c>
      <c r="N1752" s="229">
        <f t="shared" si="334"/>
        <v>2.1863834348468063</v>
      </c>
      <c r="O1752" s="229">
        <f t="shared" si="330"/>
        <v>0</v>
      </c>
      <c r="P1752" s="229">
        <f t="shared" si="331"/>
        <v>-2.1863834348468063</v>
      </c>
      <c r="Q1752" s="230">
        <f t="shared" si="325"/>
        <v>0</v>
      </c>
      <c r="R1752" s="231">
        <f t="shared" si="326"/>
        <v>36.52129882432866</v>
      </c>
      <c r="S1752" s="3"/>
      <c r="T1752" s="3"/>
      <c r="U1752" s="3"/>
      <c r="V1752" s="3"/>
      <c r="W1752" s="233">
        <f t="shared" si="332"/>
        <v>40821</v>
      </c>
    </row>
    <row r="1753" spans="1:23" s="234" customFormat="1" x14ac:dyDescent="0.25">
      <c r="A1753" s="3"/>
      <c r="B1753" s="218">
        <f>+Datos!B1744</f>
        <v>2011</v>
      </c>
      <c r="C1753" s="219">
        <f>+Datos!C1744</f>
        <v>10</v>
      </c>
      <c r="D1753" s="220">
        <f>+Datos!D1744</f>
        <v>6</v>
      </c>
      <c r="E1753" s="221">
        <f>+Datos!E1744</f>
        <v>0.94103658199999995</v>
      </c>
      <c r="F1753" s="222">
        <f>+Datos!F1744</f>
        <v>5.1979801688220828</v>
      </c>
      <c r="G1753" s="223">
        <f>+Datos!G1744</f>
        <v>1</v>
      </c>
      <c r="H1753" s="224">
        <f t="shared" si="327"/>
        <v>5.1979801688220828</v>
      </c>
      <c r="I1753" s="225">
        <f t="shared" si="328"/>
        <v>-4.2569435868220831</v>
      </c>
      <c r="J1753" s="226">
        <f t="shared" si="329"/>
        <v>2.7753405327191971</v>
      </c>
      <c r="K1753" s="227">
        <f t="shared" si="324"/>
        <v>36.457158714537378</v>
      </c>
      <c r="L1753" s="226">
        <f t="shared" si="335"/>
        <v>-6.414010979128193E-2</v>
      </c>
      <c r="M1753" s="228">
        <f t="shared" si="333"/>
        <v>1.0051766917912819</v>
      </c>
      <c r="N1753" s="229">
        <f t="shared" si="334"/>
        <v>4.1928034770308011</v>
      </c>
      <c r="O1753" s="229">
        <f t="shared" si="330"/>
        <v>0</v>
      </c>
      <c r="P1753" s="229">
        <f t="shared" si="331"/>
        <v>-4.1928034770308011</v>
      </c>
      <c r="Q1753" s="230">
        <f t="shared" si="325"/>
        <v>0</v>
      </c>
      <c r="R1753" s="231">
        <f t="shared" si="326"/>
        <v>36.457158714537378</v>
      </c>
      <c r="S1753" s="3"/>
      <c r="T1753" s="3"/>
      <c r="U1753" s="3"/>
      <c r="V1753" s="3"/>
      <c r="W1753" s="233">
        <f t="shared" si="332"/>
        <v>40822</v>
      </c>
    </row>
    <row r="1754" spans="1:23" s="234" customFormat="1" x14ac:dyDescent="0.25">
      <c r="A1754" s="3"/>
      <c r="B1754" s="218">
        <f>+Datos!B1745</f>
        <v>2011</v>
      </c>
      <c r="C1754" s="219">
        <f>+Datos!C1745</f>
        <v>10</v>
      </c>
      <c r="D1754" s="220">
        <f>+Datos!D1745</f>
        <v>7</v>
      </c>
      <c r="E1754" s="221">
        <f>+Datos!E1745</f>
        <v>1.9657208900000001</v>
      </c>
      <c r="F1754" s="222">
        <f>+Datos!F1745</f>
        <v>5.2267544262668597</v>
      </c>
      <c r="G1754" s="223">
        <f>+Datos!G1745</f>
        <v>1</v>
      </c>
      <c r="H1754" s="224">
        <f t="shared" si="327"/>
        <v>5.2267544262668597</v>
      </c>
      <c r="I1754" s="225">
        <f t="shared" si="328"/>
        <v>-3.2610335362668597</v>
      </c>
      <c r="J1754" s="226">
        <f t="shared" si="329"/>
        <v>2.7271877676856064</v>
      </c>
      <c r="K1754" s="227">
        <f t="shared" si="324"/>
        <v>36.409005949503786</v>
      </c>
      <c r="L1754" s="226">
        <f t="shared" si="335"/>
        <v>-4.8152765033592004E-2</v>
      </c>
      <c r="M1754" s="228">
        <f t="shared" si="333"/>
        <v>2.0138736550335921</v>
      </c>
      <c r="N1754" s="229">
        <f t="shared" si="334"/>
        <v>3.2128807712332677</v>
      </c>
      <c r="O1754" s="229">
        <f t="shared" si="330"/>
        <v>0</v>
      </c>
      <c r="P1754" s="229">
        <f t="shared" si="331"/>
        <v>-3.2128807712332677</v>
      </c>
      <c r="Q1754" s="230">
        <f t="shared" si="325"/>
        <v>0</v>
      </c>
      <c r="R1754" s="231">
        <f t="shared" si="326"/>
        <v>36.409005949503786</v>
      </c>
      <c r="S1754" s="3"/>
      <c r="T1754" s="3"/>
      <c r="U1754" s="3"/>
      <c r="V1754" s="3"/>
      <c r="W1754" s="233">
        <f t="shared" si="332"/>
        <v>40823</v>
      </c>
    </row>
    <row r="1755" spans="1:23" s="234" customFormat="1" x14ac:dyDescent="0.25">
      <c r="A1755" s="3"/>
      <c r="B1755" s="218">
        <f>+Datos!B1746</f>
        <v>2011</v>
      </c>
      <c r="C1755" s="219">
        <f>+Datos!C1746</f>
        <v>10</v>
      </c>
      <c r="D1755" s="220">
        <f>+Datos!D1746</f>
        <v>8</v>
      </c>
      <c r="E1755" s="221">
        <f>+Datos!E1746</f>
        <v>0</v>
      </c>
      <c r="F1755" s="222">
        <f>+Datos!F1746</f>
        <v>5.2553161766766632</v>
      </c>
      <c r="G1755" s="223">
        <f>+Datos!G1746</f>
        <v>1</v>
      </c>
      <c r="H1755" s="224">
        <f t="shared" si="327"/>
        <v>5.2553161766766632</v>
      </c>
      <c r="I1755" s="225">
        <f t="shared" si="328"/>
        <v>-5.2553161766766632</v>
      </c>
      <c r="J1755" s="226">
        <f t="shared" si="329"/>
        <v>2.6513390637551844</v>
      </c>
      <c r="K1755" s="227">
        <f t="shared" si="324"/>
        <v>36.333157245573361</v>
      </c>
      <c r="L1755" s="226">
        <f t="shared" si="335"/>
        <v>-7.5848703930425643E-2</v>
      </c>
      <c r="M1755" s="228">
        <f t="shared" si="333"/>
        <v>7.5848703930425643E-2</v>
      </c>
      <c r="N1755" s="229">
        <f t="shared" si="334"/>
        <v>5.1794674727462375</v>
      </c>
      <c r="O1755" s="229">
        <f t="shared" si="330"/>
        <v>0</v>
      </c>
      <c r="P1755" s="229">
        <f t="shared" si="331"/>
        <v>-5.1794674727462375</v>
      </c>
      <c r="Q1755" s="230">
        <f t="shared" si="325"/>
        <v>0</v>
      </c>
      <c r="R1755" s="231">
        <f t="shared" si="326"/>
        <v>36.333157245573361</v>
      </c>
      <c r="S1755" s="3"/>
      <c r="T1755" s="3"/>
      <c r="U1755" s="3"/>
      <c r="V1755" s="3"/>
      <c r="W1755" s="233">
        <f t="shared" si="332"/>
        <v>40824</v>
      </c>
    </row>
    <row r="1756" spans="1:23" s="234" customFormat="1" x14ac:dyDescent="0.25">
      <c r="A1756" s="3"/>
      <c r="B1756" s="218">
        <f>+Datos!B1747</f>
        <v>2011</v>
      </c>
      <c r="C1756" s="219">
        <f>+Datos!C1747</f>
        <v>10</v>
      </c>
      <c r="D1756" s="220">
        <f>+Datos!D1747</f>
        <v>9</v>
      </c>
      <c r="E1756" s="221">
        <f>+Datos!E1747</f>
        <v>0</v>
      </c>
      <c r="F1756" s="222">
        <f>+Datos!F1747</f>
        <v>5.2836524342212616</v>
      </c>
      <c r="G1756" s="223">
        <f>+Datos!G1747</f>
        <v>1</v>
      </c>
      <c r="H1756" s="224">
        <f t="shared" si="327"/>
        <v>5.2836524342212616</v>
      </c>
      <c r="I1756" s="225">
        <f t="shared" si="328"/>
        <v>-5.2836524342212616</v>
      </c>
      <c r="J1756" s="226">
        <f t="shared" si="329"/>
        <v>2.5772078831111367</v>
      </c>
      <c r="K1756" s="227">
        <f t="shared" si="324"/>
        <v>36.259026064929316</v>
      </c>
      <c r="L1756" s="226">
        <f t="shared" si="335"/>
        <v>-7.4131180644045003E-2</v>
      </c>
      <c r="M1756" s="228">
        <f t="shared" si="333"/>
        <v>7.4131180644045003E-2</v>
      </c>
      <c r="N1756" s="229">
        <f t="shared" si="334"/>
        <v>5.2095212535772166</v>
      </c>
      <c r="O1756" s="229">
        <f t="shared" si="330"/>
        <v>0</v>
      </c>
      <c r="P1756" s="229">
        <f t="shared" si="331"/>
        <v>-5.2095212535772166</v>
      </c>
      <c r="Q1756" s="230">
        <f t="shared" si="325"/>
        <v>0</v>
      </c>
      <c r="R1756" s="231">
        <f t="shared" si="326"/>
        <v>36.259026064929316</v>
      </c>
      <c r="S1756" s="3"/>
      <c r="T1756" s="3"/>
      <c r="U1756" s="3"/>
      <c r="V1756" s="3"/>
      <c r="W1756" s="233">
        <f t="shared" si="332"/>
        <v>40825</v>
      </c>
    </row>
    <row r="1757" spans="1:23" s="234" customFormat="1" x14ac:dyDescent="0.25">
      <c r="A1757" s="3"/>
      <c r="B1757" s="218">
        <f>+Datos!B1748</f>
        <v>2011</v>
      </c>
      <c r="C1757" s="219">
        <f>+Datos!C1748</f>
        <v>10</v>
      </c>
      <c r="D1757" s="220">
        <f>+Datos!D1748</f>
        <v>10</v>
      </c>
      <c r="E1757" s="221">
        <f>+Datos!E1748</f>
        <v>0</v>
      </c>
      <c r="F1757" s="222">
        <f>+Datos!F1748</f>
        <v>5.3117500954608081</v>
      </c>
      <c r="G1757" s="223">
        <f>+Datos!G1748</f>
        <v>1</v>
      </c>
      <c r="H1757" s="224">
        <f t="shared" si="327"/>
        <v>5.3117500954608081</v>
      </c>
      <c r="I1757" s="225">
        <f t="shared" si="328"/>
        <v>-5.3117500954608081</v>
      </c>
      <c r="J1757" s="226">
        <f t="shared" si="329"/>
        <v>2.5047716431505331</v>
      </c>
      <c r="K1757" s="227">
        <f t="shared" si="324"/>
        <v>36.186589824968713</v>
      </c>
      <c r="L1757" s="226">
        <f t="shared" si="335"/>
        <v>-7.2436239960602222E-2</v>
      </c>
      <c r="M1757" s="228">
        <f t="shared" si="333"/>
        <v>7.2436239960602222E-2</v>
      </c>
      <c r="N1757" s="229">
        <f t="shared" si="334"/>
        <v>5.2393138555002059</v>
      </c>
      <c r="O1757" s="229">
        <f t="shared" si="330"/>
        <v>0</v>
      </c>
      <c r="P1757" s="229">
        <f t="shared" si="331"/>
        <v>-5.2393138555002059</v>
      </c>
      <c r="Q1757" s="230">
        <f t="shared" si="325"/>
        <v>0</v>
      </c>
      <c r="R1757" s="231">
        <f t="shared" si="326"/>
        <v>36.186589824968713</v>
      </c>
      <c r="S1757" s="3"/>
      <c r="T1757" s="3"/>
      <c r="U1757" s="3"/>
      <c r="V1757" s="3"/>
      <c r="W1757" s="233">
        <f t="shared" si="332"/>
        <v>40826</v>
      </c>
    </row>
    <row r="1758" spans="1:23" s="234" customFormat="1" x14ac:dyDescent="0.25">
      <c r="A1758" s="3"/>
      <c r="B1758" s="218">
        <f>+Datos!B1749</f>
        <v>2011</v>
      </c>
      <c r="C1758" s="219">
        <f>+Datos!C1749</f>
        <v>10</v>
      </c>
      <c r="D1758" s="220">
        <f>+Datos!D1749</f>
        <v>11</v>
      </c>
      <c r="E1758" s="221">
        <f>+Datos!E1749</f>
        <v>0</v>
      </c>
      <c r="F1758" s="222">
        <f>+Datos!F1749</f>
        <v>5.3395959393458226</v>
      </c>
      <c r="G1758" s="223">
        <f>+Datos!G1749</f>
        <v>1</v>
      </c>
      <c r="H1758" s="224">
        <f t="shared" si="327"/>
        <v>5.3395959393458226</v>
      </c>
      <c r="I1758" s="225">
        <f t="shared" si="328"/>
        <v>-5.3395959393458226</v>
      </c>
      <c r="J1758" s="226">
        <f t="shared" si="329"/>
        <v>2.4340075335281295</v>
      </c>
      <c r="K1758" s="227">
        <f t="shared" si="324"/>
        <v>36.115825715346311</v>
      </c>
      <c r="L1758" s="226">
        <f t="shared" si="335"/>
        <v>-7.0764109622402316E-2</v>
      </c>
      <c r="M1758" s="228">
        <f t="shared" si="333"/>
        <v>7.0764109622402316E-2</v>
      </c>
      <c r="N1758" s="229">
        <f t="shared" si="334"/>
        <v>5.2688318297234202</v>
      </c>
      <c r="O1758" s="229">
        <f t="shared" si="330"/>
        <v>0</v>
      </c>
      <c r="P1758" s="229">
        <f t="shared" si="331"/>
        <v>-5.2688318297234202</v>
      </c>
      <c r="Q1758" s="230">
        <f t="shared" si="325"/>
        <v>0</v>
      </c>
      <c r="R1758" s="231">
        <f t="shared" si="326"/>
        <v>36.115825715346311</v>
      </c>
      <c r="S1758" s="3"/>
      <c r="T1758" s="3"/>
      <c r="U1758" s="3"/>
      <c r="V1758" s="3"/>
      <c r="W1758" s="233">
        <f t="shared" si="332"/>
        <v>40827</v>
      </c>
    </row>
    <row r="1759" spans="1:23" s="234" customFormat="1" x14ac:dyDescent="0.25">
      <c r="A1759" s="3"/>
      <c r="B1759" s="218">
        <f>+Datos!B1750</f>
        <v>2011</v>
      </c>
      <c r="C1759" s="219">
        <f>+Datos!C1750</f>
        <v>10</v>
      </c>
      <c r="D1759" s="220">
        <f>+Datos!D1750</f>
        <v>12</v>
      </c>
      <c r="E1759" s="221">
        <f>+Datos!E1750</f>
        <v>0</v>
      </c>
      <c r="F1759" s="222">
        <f>+Datos!F1750</f>
        <v>5.3671766272171695</v>
      </c>
      <c r="G1759" s="223">
        <f>+Datos!G1750</f>
        <v>1</v>
      </c>
      <c r="H1759" s="224">
        <f t="shared" si="327"/>
        <v>5.3671766272171695</v>
      </c>
      <c r="I1759" s="225">
        <f t="shared" si="328"/>
        <v>-5.3671766272171695</v>
      </c>
      <c r="J1759" s="226">
        <f t="shared" si="329"/>
        <v>2.3648925307397866</v>
      </c>
      <c r="K1759" s="227">
        <f t="shared" si="324"/>
        <v>36.046710712557967</v>
      </c>
      <c r="L1759" s="226">
        <f t="shared" si="335"/>
        <v>-6.9115002788343816E-2</v>
      </c>
      <c r="M1759" s="228">
        <f t="shared" si="333"/>
        <v>6.9115002788343816E-2</v>
      </c>
      <c r="N1759" s="229">
        <f t="shared" si="334"/>
        <v>5.2980616244288257</v>
      </c>
      <c r="O1759" s="229">
        <f t="shared" si="330"/>
        <v>0</v>
      </c>
      <c r="P1759" s="229">
        <f t="shared" si="331"/>
        <v>-5.2980616244288257</v>
      </c>
      <c r="Q1759" s="230">
        <f t="shared" si="325"/>
        <v>0</v>
      </c>
      <c r="R1759" s="231">
        <f t="shared" si="326"/>
        <v>36.046710712557967</v>
      </c>
      <c r="S1759" s="3"/>
      <c r="T1759" s="3"/>
      <c r="U1759" s="3"/>
      <c r="V1759" s="3"/>
      <c r="W1759" s="233">
        <f t="shared" si="332"/>
        <v>40828</v>
      </c>
    </row>
    <row r="1760" spans="1:23" s="234" customFormat="1" x14ac:dyDescent="0.25">
      <c r="A1760" s="3"/>
      <c r="B1760" s="218">
        <f>+Datos!B1751</f>
        <v>2011</v>
      </c>
      <c r="C1760" s="219">
        <f>+Datos!C1751</f>
        <v>10</v>
      </c>
      <c r="D1760" s="220">
        <f>+Datos!D1751</f>
        <v>13</v>
      </c>
      <c r="E1760" s="221">
        <f>+Datos!E1751</f>
        <v>0</v>
      </c>
      <c r="F1760" s="222">
        <f>+Datos!F1751</f>
        <v>5.3944787028061292</v>
      </c>
      <c r="G1760" s="223">
        <f>+Datos!G1751</f>
        <v>1</v>
      </c>
      <c r="H1760" s="224">
        <f t="shared" si="327"/>
        <v>5.3944787028061292</v>
      </c>
      <c r="I1760" s="225">
        <f t="shared" si="328"/>
        <v>-5.3944787028061292</v>
      </c>
      <c r="J1760" s="226">
        <f t="shared" si="329"/>
        <v>2.2974034130956267</v>
      </c>
      <c r="K1760" s="227">
        <f t="shared" si="324"/>
        <v>35.97922159491381</v>
      </c>
      <c r="L1760" s="226">
        <f t="shared" si="335"/>
        <v>-6.7489117644157659E-2</v>
      </c>
      <c r="M1760" s="228">
        <f t="shared" si="333"/>
        <v>6.7489117644157659E-2</v>
      </c>
      <c r="N1760" s="229">
        <f t="shared" si="334"/>
        <v>5.3269895851619715</v>
      </c>
      <c r="O1760" s="229">
        <f t="shared" si="330"/>
        <v>0</v>
      </c>
      <c r="P1760" s="229">
        <f t="shared" si="331"/>
        <v>-5.3269895851619715</v>
      </c>
      <c r="Q1760" s="230">
        <f t="shared" si="325"/>
        <v>0</v>
      </c>
      <c r="R1760" s="231">
        <f t="shared" si="326"/>
        <v>35.97922159491381</v>
      </c>
      <c r="S1760" s="3"/>
      <c r="T1760" s="3"/>
      <c r="U1760" s="3"/>
      <c r="V1760" s="3"/>
      <c r="W1760" s="233">
        <f t="shared" si="332"/>
        <v>40829</v>
      </c>
    </row>
    <row r="1761" spans="1:23" s="234" customFormat="1" x14ac:dyDescent="0.25">
      <c r="A1761" s="3"/>
      <c r="B1761" s="218">
        <f>+Datos!B1752</f>
        <v>2011</v>
      </c>
      <c r="C1761" s="219">
        <f>+Datos!C1752</f>
        <v>10</v>
      </c>
      <c r="D1761" s="220">
        <f>+Datos!D1752</f>
        <v>14</v>
      </c>
      <c r="E1761" s="221">
        <f>+Datos!E1752</f>
        <v>0</v>
      </c>
      <c r="F1761" s="222">
        <f>+Datos!F1752</f>
        <v>5.421488592234283</v>
      </c>
      <c r="G1761" s="223">
        <f>+Datos!G1752</f>
        <v>1</v>
      </c>
      <c r="H1761" s="224">
        <f t="shared" si="327"/>
        <v>5.421488592234283</v>
      </c>
      <c r="I1761" s="225">
        <f t="shared" si="328"/>
        <v>-5.421488592234283</v>
      </c>
      <c r="J1761" s="226">
        <f t="shared" si="329"/>
        <v>2.2315167760372954</v>
      </c>
      <c r="K1761" s="227">
        <f t="shared" si="324"/>
        <v>35.913334957855476</v>
      </c>
      <c r="L1761" s="226">
        <f t="shared" si="335"/>
        <v>-6.5886637058333974E-2</v>
      </c>
      <c r="M1761" s="228">
        <f t="shared" si="333"/>
        <v>6.5886637058333974E-2</v>
      </c>
      <c r="N1761" s="229">
        <f t="shared" si="334"/>
        <v>5.3556019551759491</v>
      </c>
      <c r="O1761" s="229">
        <f t="shared" si="330"/>
        <v>0</v>
      </c>
      <c r="P1761" s="229">
        <f t="shared" si="331"/>
        <v>-5.3556019551759491</v>
      </c>
      <c r="Q1761" s="230">
        <f t="shared" si="325"/>
        <v>0</v>
      </c>
      <c r="R1761" s="231">
        <f t="shared" si="326"/>
        <v>35.913334957855476</v>
      </c>
      <c r="S1761" s="3"/>
      <c r="T1761" s="3"/>
      <c r="U1761" s="3"/>
      <c r="V1761" s="3"/>
      <c r="W1761" s="233">
        <f t="shared" si="332"/>
        <v>40830</v>
      </c>
    </row>
    <row r="1762" spans="1:23" s="234" customFormat="1" x14ac:dyDescent="0.25">
      <c r="A1762" s="3"/>
      <c r="B1762" s="218">
        <f>+Datos!B1753</f>
        <v>2011</v>
      </c>
      <c r="C1762" s="219">
        <f>+Datos!C1753</f>
        <v>10</v>
      </c>
      <c r="D1762" s="220">
        <f>+Datos!D1753</f>
        <v>15</v>
      </c>
      <c r="E1762" s="221">
        <f>+Datos!E1753</f>
        <v>0</v>
      </c>
      <c r="F1762" s="222">
        <f>+Datos!F1753</f>
        <v>5.448192604013645</v>
      </c>
      <c r="G1762" s="223">
        <f>+Datos!G1753</f>
        <v>1</v>
      </c>
      <c r="H1762" s="224">
        <f t="shared" si="327"/>
        <v>5.448192604013645</v>
      </c>
      <c r="I1762" s="225">
        <f t="shared" si="328"/>
        <v>-5.448192604013645</v>
      </c>
      <c r="J1762" s="226">
        <f t="shared" si="329"/>
        <v>2.167209047754096</v>
      </c>
      <c r="K1762" s="227">
        <f t="shared" si="324"/>
        <v>35.849027229572279</v>
      </c>
      <c r="L1762" s="226">
        <f t="shared" si="335"/>
        <v>-6.4307728283196752E-2</v>
      </c>
      <c r="M1762" s="228">
        <f t="shared" si="333"/>
        <v>6.4307728283196752E-2</v>
      </c>
      <c r="N1762" s="229">
        <f t="shared" si="334"/>
        <v>5.3838848757304483</v>
      </c>
      <c r="O1762" s="229">
        <f t="shared" si="330"/>
        <v>0</v>
      </c>
      <c r="P1762" s="229">
        <f t="shared" si="331"/>
        <v>-5.3838848757304483</v>
      </c>
      <c r="Q1762" s="230">
        <f t="shared" si="325"/>
        <v>0</v>
      </c>
      <c r="R1762" s="231">
        <f t="shared" si="326"/>
        <v>35.849027229572279</v>
      </c>
      <c r="S1762" s="3"/>
      <c r="T1762" s="3"/>
      <c r="U1762" s="3"/>
      <c r="V1762" s="3"/>
      <c r="W1762" s="233">
        <f t="shared" si="332"/>
        <v>40831</v>
      </c>
    </row>
    <row r="1763" spans="1:23" s="234" customFormat="1" x14ac:dyDescent="0.25">
      <c r="A1763" s="3"/>
      <c r="B1763" s="218">
        <f>+Datos!B1754</f>
        <v>2011</v>
      </c>
      <c r="C1763" s="219">
        <f>+Datos!C1754</f>
        <v>10</v>
      </c>
      <c r="D1763" s="220">
        <f>+Datos!D1754</f>
        <v>16</v>
      </c>
      <c r="E1763" s="221">
        <f>+Datos!E1754</f>
        <v>0</v>
      </c>
      <c r="F1763" s="222">
        <f>+Datos!F1754</f>
        <v>5.474576929046556</v>
      </c>
      <c r="G1763" s="223">
        <f>+Datos!G1754</f>
        <v>1</v>
      </c>
      <c r="H1763" s="224">
        <f t="shared" si="327"/>
        <v>5.474576929046556</v>
      </c>
      <c r="I1763" s="225">
        <f t="shared" si="328"/>
        <v>-5.474576929046556</v>
      </c>
      <c r="J1763" s="226">
        <f t="shared" si="329"/>
        <v>2.1044565050532733</v>
      </c>
      <c r="K1763" s="227">
        <f t="shared" si="324"/>
        <v>35.786274686871451</v>
      </c>
      <c r="L1763" s="226">
        <f t="shared" si="335"/>
        <v>-6.2752542700827973E-2</v>
      </c>
      <c r="M1763" s="228">
        <f t="shared" si="333"/>
        <v>6.2752542700827973E-2</v>
      </c>
      <c r="N1763" s="229">
        <f t="shared" si="334"/>
        <v>5.411824386345728</v>
      </c>
      <c r="O1763" s="229">
        <f t="shared" si="330"/>
        <v>0</v>
      </c>
      <c r="P1763" s="229">
        <f t="shared" si="331"/>
        <v>-5.411824386345728</v>
      </c>
      <c r="Q1763" s="230">
        <f t="shared" si="325"/>
        <v>0</v>
      </c>
      <c r="R1763" s="231">
        <f t="shared" si="326"/>
        <v>35.786274686871451</v>
      </c>
      <c r="S1763" s="3"/>
      <c r="T1763" s="3"/>
      <c r="U1763" s="3"/>
      <c r="V1763" s="3"/>
      <c r="W1763" s="233">
        <f t="shared" si="332"/>
        <v>40832</v>
      </c>
    </row>
    <row r="1764" spans="1:23" s="234" customFormat="1" x14ac:dyDescent="0.25">
      <c r="A1764" s="3"/>
      <c r="B1764" s="218">
        <f>+Datos!B1755</f>
        <v>2011</v>
      </c>
      <c r="C1764" s="219">
        <f>+Datos!C1755</f>
        <v>10</v>
      </c>
      <c r="D1764" s="220">
        <f>+Datos!D1755</f>
        <v>17</v>
      </c>
      <c r="E1764" s="221">
        <f>+Datos!E1755</f>
        <v>0</v>
      </c>
      <c r="F1764" s="222">
        <f>+Datos!F1755</f>
        <v>5.5006276406257335</v>
      </c>
      <c r="G1764" s="223">
        <f>+Datos!G1755</f>
        <v>1</v>
      </c>
      <c r="H1764" s="224">
        <f t="shared" si="327"/>
        <v>5.5006276406257335</v>
      </c>
      <c r="I1764" s="225">
        <f t="shared" si="328"/>
        <v>-5.5006276406257335</v>
      </c>
      <c r="J1764" s="226">
        <f t="shared" si="329"/>
        <v>2.0432352894403376</v>
      </c>
      <c r="K1764" s="227">
        <f t="shared" si="324"/>
        <v>35.725053471258519</v>
      </c>
      <c r="L1764" s="226">
        <f t="shared" si="335"/>
        <v>-6.1221215612931701E-2</v>
      </c>
      <c r="M1764" s="228">
        <f t="shared" si="333"/>
        <v>6.1221215612931701E-2</v>
      </c>
      <c r="N1764" s="229">
        <f t="shared" si="334"/>
        <v>5.4394064250128018</v>
      </c>
      <c r="O1764" s="229">
        <f t="shared" si="330"/>
        <v>0</v>
      </c>
      <c r="P1764" s="229">
        <f t="shared" si="331"/>
        <v>-5.4394064250128018</v>
      </c>
      <c r="Q1764" s="230">
        <f t="shared" si="325"/>
        <v>0</v>
      </c>
      <c r="R1764" s="231">
        <f t="shared" si="326"/>
        <v>35.725053471258519</v>
      </c>
      <c r="S1764" s="3"/>
      <c r="T1764" s="3"/>
      <c r="U1764" s="3"/>
      <c r="V1764" s="3"/>
      <c r="W1764" s="233">
        <f t="shared" si="332"/>
        <v>40833</v>
      </c>
    </row>
    <row r="1765" spans="1:23" s="234" customFormat="1" x14ac:dyDescent="0.25">
      <c r="A1765" s="3"/>
      <c r="B1765" s="218">
        <f>+Datos!B1756</f>
        <v>2011</v>
      </c>
      <c r="C1765" s="219">
        <f>+Datos!C1756</f>
        <v>10</v>
      </c>
      <c r="D1765" s="220">
        <f>+Datos!D1756</f>
        <v>18</v>
      </c>
      <c r="E1765" s="221">
        <f>+Datos!E1756</f>
        <v>0</v>
      </c>
      <c r="F1765" s="222">
        <f>+Datos!F1756</f>
        <v>5.5263306944342938</v>
      </c>
      <c r="G1765" s="223">
        <f>+Datos!G1756</f>
        <v>1</v>
      </c>
      <c r="H1765" s="224">
        <f t="shared" si="327"/>
        <v>5.5263306944342938</v>
      </c>
      <c r="I1765" s="225">
        <f t="shared" si="328"/>
        <v>-5.5263306944342938</v>
      </c>
      <c r="J1765" s="226">
        <f t="shared" si="329"/>
        <v>1.9835214233660285</v>
      </c>
      <c r="K1765" s="227">
        <f t="shared" si="324"/>
        <v>35.665339605184208</v>
      </c>
      <c r="L1765" s="226">
        <f t="shared" si="335"/>
        <v>-5.9713866074311284E-2</v>
      </c>
      <c r="M1765" s="228">
        <f t="shared" si="333"/>
        <v>5.9713866074311284E-2</v>
      </c>
      <c r="N1765" s="229">
        <f t="shared" si="334"/>
        <v>5.4666168283599825</v>
      </c>
      <c r="O1765" s="229">
        <f t="shared" si="330"/>
        <v>0</v>
      </c>
      <c r="P1765" s="229">
        <f t="shared" si="331"/>
        <v>-5.4666168283599825</v>
      </c>
      <c r="Q1765" s="230">
        <f t="shared" si="325"/>
        <v>0</v>
      </c>
      <c r="R1765" s="231">
        <f t="shared" si="326"/>
        <v>35.665339605184208</v>
      </c>
      <c r="S1765" s="3"/>
      <c r="T1765" s="3"/>
      <c r="U1765" s="3"/>
      <c r="V1765" s="3"/>
      <c r="W1765" s="233">
        <f t="shared" si="332"/>
        <v>40834</v>
      </c>
    </row>
    <row r="1766" spans="1:23" s="234" customFormat="1" x14ac:dyDescent="0.25">
      <c r="A1766" s="3"/>
      <c r="B1766" s="218">
        <f>+Datos!B1757</f>
        <v>2011</v>
      </c>
      <c r="C1766" s="219">
        <f>+Datos!C1757</f>
        <v>10</v>
      </c>
      <c r="D1766" s="220">
        <f>+Datos!D1757</f>
        <v>19</v>
      </c>
      <c r="E1766" s="221">
        <f>+Datos!E1757</f>
        <v>2.0911924500000002E-2</v>
      </c>
      <c r="F1766" s="222">
        <f>+Datos!F1757</f>
        <v>5.551671928545642</v>
      </c>
      <c r="G1766" s="223">
        <f>+Datos!G1757</f>
        <v>1</v>
      </c>
      <c r="H1766" s="224">
        <f t="shared" si="327"/>
        <v>5.551671928545642</v>
      </c>
      <c r="I1766" s="225">
        <f t="shared" si="328"/>
        <v>-5.5307600040456419</v>
      </c>
      <c r="J1766" s="226">
        <f t="shared" si="329"/>
        <v>1.9255069289418849</v>
      </c>
      <c r="K1766" s="227">
        <f t="shared" si="324"/>
        <v>35.607325110760065</v>
      </c>
      <c r="L1766" s="226">
        <f t="shared" si="335"/>
        <v>-5.8014494424142526E-2</v>
      </c>
      <c r="M1766" s="228">
        <f t="shared" si="333"/>
        <v>7.8926418924142525E-2</v>
      </c>
      <c r="N1766" s="229">
        <f t="shared" si="334"/>
        <v>5.4727455096214994</v>
      </c>
      <c r="O1766" s="229">
        <f t="shared" si="330"/>
        <v>0</v>
      </c>
      <c r="P1766" s="229">
        <f t="shared" si="331"/>
        <v>-5.4727455096214994</v>
      </c>
      <c r="Q1766" s="230">
        <f t="shared" si="325"/>
        <v>0</v>
      </c>
      <c r="R1766" s="231">
        <f t="shared" si="326"/>
        <v>35.607325110760065</v>
      </c>
      <c r="S1766" s="3"/>
      <c r="T1766" s="3"/>
      <c r="U1766" s="3"/>
      <c r="V1766" s="3"/>
      <c r="W1766" s="233">
        <f t="shared" si="332"/>
        <v>40835</v>
      </c>
    </row>
    <row r="1767" spans="1:23" s="234" customFormat="1" x14ac:dyDescent="0.25">
      <c r="A1767" s="3"/>
      <c r="B1767" s="218">
        <f>+Datos!B1758</f>
        <v>2011</v>
      </c>
      <c r="C1767" s="219">
        <f>+Datos!C1758</f>
        <v>10</v>
      </c>
      <c r="D1767" s="220">
        <f>+Datos!D1758</f>
        <v>20</v>
      </c>
      <c r="E1767" s="221">
        <f>+Datos!E1758</f>
        <v>0</v>
      </c>
      <c r="F1767" s="222">
        <f>+Datos!F1758</f>
        <v>5.5766370634236546</v>
      </c>
      <c r="G1767" s="223">
        <f>+Datos!G1758</f>
        <v>1</v>
      </c>
      <c r="H1767" s="224">
        <f t="shared" si="327"/>
        <v>5.5766370634236546</v>
      </c>
      <c r="I1767" s="225">
        <f t="shared" si="328"/>
        <v>-5.5766370634236546</v>
      </c>
      <c r="J1767" s="226">
        <f t="shared" si="329"/>
        <v>1.8687290627558739</v>
      </c>
      <c r="K1767" s="227">
        <f t="shared" si="324"/>
        <v>35.550547244574055</v>
      </c>
      <c r="L1767" s="226">
        <f t="shared" si="335"/>
        <v>-5.6777866186010328E-2</v>
      </c>
      <c r="M1767" s="228">
        <f t="shared" si="333"/>
        <v>5.6777866186010328E-2</v>
      </c>
      <c r="N1767" s="229">
        <f t="shared" si="334"/>
        <v>5.5198591972376443</v>
      </c>
      <c r="O1767" s="229">
        <f t="shared" si="330"/>
        <v>0</v>
      </c>
      <c r="P1767" s="229">
        <f t="shared" si="331"/>
        <v>-5.5198591972376443</v>
      </c>
      <c r="Q1767" s="230">
        <f t="shared" si="325"/>
        <v>0</v>
      </c>
      <c r="R1767" s="231">
        <f t="shared" si="326"/>
        <v>35.550547244574055</v>
      </c>
      <c r="S1767" s="3"/>
      <c r="T1767" s="3"/>
      <c r="U1767" s="3"/>
      <c r="V1767" s="3"/>
      <c r="W1767" s="233">
        <f t="shared" si="332"/>
        <v>40836</v>
      </c>
    </row>
    <row r="1768" spans="1:23" s="234" customFormat="1" x14ac:dyDescent="0.25">
      <c r="A1768" s="3"/>
      <c r="B1768" s="218">
        <f>+Datos!B1759</f>
        <v>2011</v>
      </c>
      <c r="C1768" s="219">
        <f>+Datos!C1759</f>
        <v>10</v>
      </c>
      <c r="D1768" s="220">
        <f>+Datos!D1759</f>
        <v>21</v>
      </c>
      <c r="E1768" s="221">
        <f>+Datos!E1759</f>
        <v>0</v>
      </c>
      <c r="F1768" s="222">
        <f>+Datos!F1759</f>
        <v>5.6012117019224998</v>
      </c>
      <c r="G1768" s="223">
        <f>+Datos!G1759</f>
        <v>1</v>
      </c>
      <c r="H1768" s="224">
        <f t="shared" si="327"/>
        <v>5.6012117019224998</v>
      </c>
      <c r="I1768" s="225">
        <f t="shared" si="328"/>
        <v>-5.6012117019224998</v>
      </c>
      <c r="J1768" s="226">
        <f t="shared" si="329"/>
        <v>1.813386224268694</v>
      </c>
      <c r="K1768" s="227">
        <f t="shared" si="324"/>
        <v>35.495204406086877</v>
      </c>
      <c r="L1768" s="226">
        <f t="shared" si="335"/>
        <v>-5.5342838487177914E-2</v>
      </c>
      <c r="M1768" s="228">
        <f t="shared" si="333"/>
        <v>5.5342838487177914E-2</v>
      </c>
      <c r="N1768" s="229">
        <f t="shared" si="334"/>
        <v>5.5458688634353219</v>
      </c>
      <c r="O1768" s="229">
        <f t="shared" si="330"/>
        <v>0</v>
      </c>
      <c r="P1768" s="229">
        <f t="shared" si="331"/>
        <v>-5.5458688634353219</v>
      </c>
      <c r="Q1768" s="230">
        <f t="shared" si="325"/>
        <v>0</v>
      </c>
      <c r="R1768" s="231">
        <f t="shared" si="326"/>
        <v>35.495204406086877</v>
      </c>
      <c r="S1768" s="3"/>
      <c r="T1768" s="3"/>
      <c r="U1768" s="3"/>
      <c r="V1768" s="3"/>
      <c r="W1768" s="233">
        <f t="shared" si="332"/>
        <v>40837</v>
      </c>
    </row>
    <row r="1769" spans="1:23" s="234" customFormat="1" x14ac:dyDescent="0.25">
      <c r="A1769" s="3"/>
      <c r="B1769" s="218">
        <f>+Datos!B1760</f>
        <v>2011</v>
      </c>
      <c r="C1769" s="219">
        <f>+Datos!C1760</f>
        <v>10</v>
      </c>
      <c r="D1769" s="220">
        <f>+Datos!D1760</f>
        <v>22</v>
      </c>
      <c r="E1769" s="221">
        <f>+Datos!E1760</f>
        <v>0</v>
      </c>
      <c r="F1769" s="222">
        <f>+Datos!F1760</f>
        <v>5.6253813292867267</v>
      </c>
      <c r="G1769" s="223">
        <f>+Datos!G1760</f>
        <v>1</v>
      </c>
      <c r="H1769" s="224">
        <f t="shared" si="327"/>
        <v>5.6253813292867267</v>
      </c>
      <c r="I1769" s="225">
        <f t="shared" si="328"/>
        <v>-5.6253813292867267</v>
      </c>
      <c r="J1769" s="226">
        <f t="shared" si="329"/>
        <v>1.7594541213172843</v>
      </c>
      <c r="K1769" s="227">
        <f t="shared" si="324"/>
        <v>35.441272303135463</v>
      </c>
      <c r="L1769" s="226">
        <f t="shared" si="335"/>
        <v>-5.3932102951414151E-2</v>
      </c>
      <c r="M1769" s="228">
        <f t="shared" si="333"/>
        <v>5.3932102951414151E-2</v>
      </c>
      <c r="N1769" s="229">
        <f t="shared" si="334"/>
        <v>5.5714492263353126</v>
      </c>
      <c r="O1769" s="229">
        <f t="shared" si="330"/>
        <v>0</v>
      </c>
      <c r="P1769" s="229">
        <f t="shared" si="331"/>
        <v>-5.5714492263353126</v>
      </c>
      <c r="Q1769" s="230">
        <f t="shared" si="325"/>
        <v>0</v>
      </c>
      <c r="R1769" s="231">
        <f t="shared" si="326"/>
        <v>35.441272303135463</v>
      </c>
      <c r="S1769" s="3"/>
      <c r="T1769" s="3"/>
      <c r="U1769" s="3"/>
      <c r="V1769" s="3"/>
      <c r="W1769" s="233">
        <f t="shared" si="332"/>
        <v>40838</v>
      </c>
    </row>
    <row r="1770" spans="1:23" s="234" customFormat="1" x14ac:dyDescent="0.25">
      <c r="A1770" s="3"/>
      <c r="B1770" s="218">
        <f>+Datos!B1761</f>
        <v>2011</v>
      </c>
      <c r="C1770" s="219">
        <f>+Datos!C1761</f>
        <v>10</v>
      </c>
      <c r="D1770" s="220">
        <f>+Datos!D1761</f>
        <v>23</v>
      </c>
      <c r="E1770" s="221">
        <f>+Datos!E1761</f>
        <v>8.3647698199999995E-2</v>
      </c>
      <c r="F1770" s="222">
        <f>+Datos!F1761</f>
        <v>5.6491313131512921</v>
      </c>
      <c r="G1770" s="223">
        <f>+Datos!G1761</f>
        <v>1</v>
      </c>
      <c r="H1770" s="224">
        <f t="shared" si="327"/>
        <v>5.6491313131512921</v>
      </c>
      <c r="I1770" s="225">
        <f t="shared" si="328"/>
        <v>-5.5654836149512921</v>
      </c>
      <c r="J1770" s="226">
        <f t="shared" si="329"/>
        <v>1.7076749149182853</v>
      </c>
      <c r="K1770" s="227">
        <f t="shared" si="324"/>
        <v>35.389493096736466</v>
      </c>
      <c r="L1770" s="226">
        <f t="shared" si="335"/>
        <v>-5.1779206398997246E-2</v>
      </c>
      <c r="M1770" s="228">
        <f t="shared" si="333"/>
        <v>0.13542690459899726</v>
      </c>
      <c r="N1770" s="229">
        <f t="shared" si="334"/>
        <v>5.5137044085522948</v>
      </c>
      <c r="O1770" s="229">
        <f t="shared" si="330"/>
        <v>0</v>
      </c>
      <c r="P1770" s="229">
        <f t="shared" si="331"/>
        <v>-5.5137044085522948</v>
      </c>
      <c r="Q1770" s="230">
        <f t="shared" si="325"/>
        <v>0</v>
      </c>
      <c r="R1770" s="231">
        <f t="shared" si="326"/>
        <v>35.389493096736466</v>
      </c>
      <c r="S1770" s="3"/>
      <c r="T1770" s="3"/>
      <c r="U1770" s="3"/>
      <c r="V1770" s="3"/>
      <c r="W1770" s="233">
        <f t="shared" si="332"/>
        <v>40839</v>
      </c>
    </row>
    <row r="1771" spans="1:23" s="234" customFormat="1" x14ac:dyDescent="0.25">
      <c r="A1771" s="3"/>
      <c r="B1771" s="218">
        <f>+Datos!B1762</f>
        <v>2011</v>
      </c>
      <c r="C1771" s="219">
        <f>+Datos!C1762</f>
        <v>10</v>
      </c>
      <c r="D1771" s="220">
        <f>+Datos!D1762</f>
        <v>24</v>
      </c>
      <c r="E1771" s="221">
        <f>+Datos!E1762</f>
        <v>0</v>
      </c>
      <c r="F1771" s="222">
        <f>+Datos!F1762</f>
        <v>5.6724469035414646</v>
      </c>
      <c r="G1771" s="223">
        <f>+Datos!G1762</f>
        <v>1</v>
      </c>
      <c r="H1771" s="224">
        <f t="shared" si="327"/>
        <v>5.6724469035414646</v>
      </c>
      <c r="I1771" s="225">
        <f t="shared" si="328"/>
        <v>-5.6724469035414646</v>
      </c>
      <c r="J1771" s="226">
        <f t="shared" si="329"/>
        <v>1.6564682917172295</v>
      </c>
      <c r="K1771" s="227">
        <f t="shared" si="324"/>
        <v>35.338286473535412</v>
      </c>
      <c r="L1771" s="226">
        <f t="shared" si="335"/>
        <v>-5.1206623201053958E-2</v>
      </c>
      <c r="M1771" s="228">
        <f t="shared" si="333"/>
        <v>5.1206623201053958E-2</v>
      </c>
      <c r="N1771" s="229">
        <f t="shared" si="334"/>
        <v>5.6212402803404107</v>
      </c>
      <c r="O1771" s="229">
        <f t="shared" si="330"/>
        <v>0</v>
      </c>
      <c r="P1771" s="229">
        <f t="shared" si="331"/>
        <v>-5.6212402803404107</v>
      </c>
      <c r="Q1771" s="230">
        <f t="shared" si="325"/>
        <v>0</v>
      </c>
      <c r="R1771" s="231">
        <f t="shared" si="326"/>
        <v>35.338286473535412</v>
      </c>
      <c r="S1771" s="3"/>
      <c r="T1771" s="3"/>
      <c r="U1771" s="3"/>
      <c r="V1771" s="3"/>
      <c r="W1771" s="233">
        <f t="shared" si="332"/>
        <v>40840</v>
      </c>
    </row>
    <row r="1772" spans="1:23" s="234" customFormat="1" x14ac:dyDescent="0.25">
      <c r="A1772" s="3"/>
      <c r="B1772" s="218">
        <f>+Datos!B1763</f>
        <v>2011</v>
      </c>
      <c r="C1772" s="219">
        <f>+Datos!C1763</f>
        <v>10</v>
      </c>
      <c r="D1772" s="220">
        <f>+Datos!D1763</f>
        <v>25</v>
      </c>
      <c r="E1772" s="221">
        <f>+Datos!E1763</f>
        <v>0</v>
      </c>
      <c r="F1772" s="222">
        <f>+Datos!F1763</f>
        <v>5.6953132328729321</v>
      </c>
      <c r="G1772" s="223">
        <f>+Datos!G1763</f>
        <v>1</v>
      </c>
      <c r="H1772" s="224">
        <f t="shared" si="327"/>
        <v>5.6953132328729321</v>
      </c>
      <c r="I1772" s="225">
        <f t="shared" si="328"/>
        <v>-5.6953132328729321</v>
      </c>
      <c r="J1772" s="226">
        <f t="shared" si="329"/>
        <v>1.6065999730182761</v>
      </c>
      <c r="K1772" s="227">
        <f t="shared" si="324"/>
        <v>35.288418154836457</v>
      </c>
      <c r="L1772" s="226">
        <f t="shared" si="335"/>
        <v>-4.986831869895525E-2</v>
      </c>
      <c r="M1772" s="228">
        <f t="shared" si="333"/>
        <v>4.986831869895525E-2</v>
      </c>
      <c r="N1772" s="229">
        <f t="shared" si="334"/>
        <v>5.6454449141739769</v>
      </c>
      <c r="O1772" s="229">
        <f t="shared" si="330"/>
        <v>0</v>
      </c>
      <c r="P1772" s="229">
        <f t="shared" si="331"/>
        <v>-5.6454449141739769</v>
      </c>
      <c r="Q1772" s="230">
        <f t="shared" si="325"/>
        <v>0</v>
      </c>
      <c r="R1772" s="231">
        <f t="shared" si="326"/>
        <v>35.288418154836457</v>
      </c>
      <c r="S1772" s="3"/>
      <c r="T1772" s="3"/>
      <c r="U1772" s="3"/>
      <c r="V1772" s="3"/>
      <c r="W1772" s="233">
        <f t="shared" si="332"/>
        <v>40841</v>
      </c>
    </row>
    <row r="1773" spans="1:23" s="234" customFormat="1" x14ac:dyDescent="0.25">
      <c r="A1773" s="3"/>
      <c r="B1773" s="218">
        <f>+Datos!B1764</f>
        <v>2011</v>
      </c>
      <c r="C1773" s="219">
        <f>+Datos!C1764</f>
        <v>10</v>
      </c>
      <c r="D1773" s="220">
        <f>+Datos!D1764</f>
        <v>26</v>
      </c>
      <c r="E1773" s="221">
        <f>+Datos!E1764</f>
        <v>0</v>
      </c>
      <c r="F1773" s="222">
        <f>+Datos!F1764</f>
        <v>5.7177153159517022</v>
      </c>
      <c r="G1773" s="223">
        <f>+Datos!G1764</f>
        <v>1</v>
      </c>
      <c r="H1773" s="224">
        <f t="shared" si="327"/>
        <v>5.7177153159517022</v>
      </c>
      <c r="I1773" s="225">
        <f t="shared" si="328"/>
        <v>-5.7177153159517022</v>
      </c>
      <c r="J1773" s="226">
        <f t="shared" si="329"/>
        <v>1.5580456064628361</v>
      </c>
      <c r="K1773" s="227">
        <f t="shared" si="324"/>
        <v>35.239863788281014</v>
      </c>
      <c r="L1773" s="226">
        <f t="shared" si="335"/>
        <v>-4.8554366555443096E-2</v>
      </c>
      <c r="M1773" s="228">
        <f t="shared" si="333"/>
        <v>4.8554366555443096E-2</v>
      </c>
      <c r="N1773" s="229">
        <f t="shared" si="334"/>
        <v>5.6691609493962591</v>
      </c>
      <c r="O1773" s="229">
        <f t="shared" si="330"/>
        <v>0</v>
      </c>
      <c r="P1773" s="229">
        <f t="shared" si="331"/>
        <v>-5.6691609493962591</v>
      </c>
      <c r="Q1773" s="230">
        <f t="shared" si="325"/>
        <v>0</v>
      </c>
      <c r="R1773" s="231">
        <f t="shared" si="326"/>
        <v>35.239863788281014</v>
      </c>
      <c r="S1773" s="3"/>
      <c r="T1773" s="3"/>
      <c r="U1773" s="3"/>
      <c r="V1773" s="3"/>
      <c r="W1773" s="233">
        <f t="shared" si="332"/>
        <v>40842</v>
      </c>
    </row>
    <row r="1774" spans="1:23" s="234" customFormat="1" x14ac:dyDescent="0.25">
      <c r="A1774" s="3"/>
      <c r="B1774" s="218">
        <f>+Datos!B1765</f>
        <v>2011</v>
      </c>
      <c r="C1774" s="219">
        <f>+Datos!C1765</f>
        <v>10</v>
      </c>
      <c r="D1774" s="220">
        <f>+Datos!D1765</f>
        <v>27</v>
      </c>
      <c r="E1774" s="221">
        <f>+Datos!E1765</f>
        <v>0</v>
      </c>
      <c r="F1774" s="222">
        <f>+Datos!F1765</f>
        <v>5.7396380499742099</v>
      </c>
      <c r="G1774" s="223">
        <f>+Datos!G1765</f>
        <v>1</v>
      </c>
      <c r="H1774" s="224">
        <f t="shared" si="327"/>
        <v>5.7396380499742099</v>
      </c>
      <c r="I1774" s="225">
        <f t="shared" si="328"/>
        <v>-5.7396380499742099</v>
      </c>
      <c r="J1774" s="226">
        <f t="shared" si="329"/>
        <v>1.51078086768486</v>
      </c>
      <c r="K1774" s="227">
        <f t="shared" si="324"/>
        <v>35.192599049503038</v>
      </c>
      <c r="L1774" s="226">
        <f t="shared" si="335"/>
        <v>-4.7264738777975879E-2</v>
      </c>
      <c r="M1774" s="228">
        <f t="shared" si="333"/>
        <v>4.7264738777975879E-2</v>
      </c>
      <c r="N1774" s="229">
        <f t="shared" si="334"/>
        <v>5.692373311196234</v>
      </c>
      <c r="O1774" s="229">
        <f t="shared" si="330"/>
        <v>0</v>
      </c>
      <c r="P1774" s="229">
        <f t="shared" si="331"/>
        <v>-5.692373311196234</v>
      </c>
      <c r="Q1774" s="230">
        <f t="shared" si="325"/>
        <v>0</v>
      </c>
      <c r="R1774" s="231">
        <f t="shared" si="326"/>
        <v>35.192599049503038</v>
      </c>
      <c r="S1774" s="3"/>
      <c r="T1774" s="3"/>
      <c r="U1774" s="3"/>
      <c r="V1774" s="3"/>
      <c r="W1774" s="233">
        <f t="shared" si="332"/>
        <v>40843</v>
      </c>
    </row>
    <row r="1775" spans="1:23" s="234" customFormat="1" x14ac:dyDescent="0.25">
      <c r="A1775" s="3"/>
      <c r="B1775" s="218">
        <f>+Datos!B1766</f>
        <v>2011</v>
      </c>
      <c r="C1775" s="219">
        <f>+Datos!C1766</f>
        <v>10</v>
      </c>
      <c r="D1775" s="220">
        <f>+Datos!D1766</f>
        <v>28</v>
      </c>
      <c r="E1775" s="221">
        <f>+Datos!E1766</f>
        <v>0</v>
      </c>
      <c r="F1775" s="222">
        <f>+Datos!F1766</f>
        <v>5.7610662145271787</v>
      </c>
      <c r="G1775" s="223">
        <f>+Datos!G1766</f>
        <v>1</v>
      </c>
      <c r="H1775" s="224">
        <f t="shared" si="327"/>
        <v>5.7610662145271787</v>
      </c>
      <c r="I1775" s="225">
        <f t="shared" si="328"/>
        <v>-5.7610662145271787</v>
      </c>
      <c r="J1775" s="226">
        <f t="shared" si="329"/>
        <v>1.464781476066715</v>
      </c>
      <c r="K1775" s="227">
        <f t="shared" si="324"/>
        <v>35.146599657884892</v>
      </c>
      <c r="L1775" s="226">
        <f t="shared" si="335"/>
        <v>-4.5999391618146035E-2</v>
      </c>
      <c r="M1775" s="228">
        <f t="shared" si="333"/>
        <v>4.5999391618146035E-2</v>
      </c>
      <c r="N1775" s="229">
        <f t="shared" si="334"/>
        <v>5.7150668229090327</v>
      </c>
      <c r="O1775" s="229">
        <f t="shared" si="330"/>
        <v>0</v>
      </c>
      <c r="P1775" s="229">
        <f t="shared" si="331"/>
        <v>-5.7150668229090327</v>
      </c>
      <c r="Q1775" s="230">
        <f t="shared" si="325"/>
        <v>0</v>
      </c>
      <c r="R1775" s="231">
        <f t="shared" si="326"/>
        <v>35.146599657884892</v>
      </c>
      <c r="S1775" s="3"/>
      <c r="T1775" s="3"/>
      <c r="U1775" s="3"/>
      <c r="V1775" s="3"/>
      <c r="W1775" s="233">
        <f t="shared" si="332"/>
        <v>40844</v>
      </c>
    </row>
    <row r="1776" spans="1:23" s="234" customFormat="1" x14ac:dyDescent="0.25">
      <c r="A1776" s="3"/>
      <c r="B1776" s="218">
        <f>+Datos!B1767</f>
        <v>2011</v>
      </c>
      <c r="C1776" s="219">
        <f>+Datos!C1767</f>
        <v>10</v>
      </c>
      <c r="D1776" s="220">
        <f>+Datos!D1767</f>
        <v>29</v>
      </c>
      <c r="E1776" s="221">
        <f>+Datos!E1767</f>
        <v>1.3801870300000001</v>
      </c>
      <c r="F1776" s="222">
        <f>+Datos!F1767</f>
        <v>5.7819844715877693</v>
      </c>
      <c r="G1776" s="223">
        <f>+Datos!G1767</f>
        <v>1</v>
      </c>
      <c r="H1776" s="224">
        <f t="shared" si="327"/>
        <v>5.7819844715877693</v>
      </c>
      <c r="I1776" s="225">
        <f t="shared" si="328"/>
        <v>-4.4017974415877692</v>
      </c>
      <c r="J1776" s="226">
        <f t="shared" si="329"/>
        <v>1.4305813571367989</v>
      </c>
      <c r="K1776" s="227">
        <f t="shared" si="324"/>
        <v>35.112399538954982</v>
      </c>
      <c r="L1776" s="226">
        <f t="shared" si="335"/>
        <v>-3.4200118929909706E-2</v>
      </c>
      <c r="M1776" s="228">
        <f t="shared" si="333"/>
        <v>1.4143871489299098</v>
      </c>
      <c r="N1776" s="229">
        <f t="shared" si="334"/>
        <v>4.3675973226578595</v>
      </c>
      <c r="O1776" s="229">
        <f t="shared" si="330"/>
        <v>0</v>
      </c>
      <c r="P1776" s="229">
        <f t="shared" si="331"/>
        <v>-4.3675973226578595</v>
      </c>
      <c r="Q1776" s="230">
        <f t="shared" si="325"/>
        <v>0</v>
      </c>
      <c r="R1776" s="231">
        <f t="shared" si="326"/>
        <v>35.112399538954982</v>
      </c>
      <c r="S1776" s="3"/>
      <c r="T1776" s="3"/>
      <c r="U1776" s="3"/>
      <c r="V1776" s="3"/>
      <c r="W1776" s="233">
        <f t="shared" si="332"/>
        <v>40845</v>
      </c>
    </row>
    <row r="1777" spans="1:23" s="234" customFormat="1" x14ac:dyDescent="0.25">
      <c r="A1777" s="3"/>
      <c r="B1777" s="218">
        <f>+Datos!B1768</f>
        <v>2011</v>
      </c>
      <c r="C1777" s="219">
        <f>+Datos!C1768</f>
        <v>10</v>
      </c>
      <c r="D1777" s="220">
        <f>+Datos!D1768</f>
        <v>30</v>
      </c>
      <c r="E1777" s="221">
        <f>+Datos!E1768</f>
        <v>0</v>
      </c>
      <c r="F1777" s="222">
        <f>+Datos!F1768</f>
        <v>5.8023773655234869</v>
      </c>
      <c r="G1777" s="223">
        <f>+Datos!G1768</f>
        <v>1</v>
      </c>
      <c r="H1777" s="224">
        <f t="shared" si="327"/>
        <v>5.8023773655234869</v>
      </c>
      <c r="I1777" s="225">
        <f t="shared" si="328"/>
        <v>-5.8023773655234869</v>
      </c>
      <c r="J1777" s="226">
        <f t="shared" si="329"/>
        <v>1.3867163324147862</v>
      </c>
      <c r="K1777" s="227">
        <f t="shared" si="324"/>
        <v>35.068534514232965</v>
      </c>
      <c r="L1777" s="226">
        <f t="shared" si="335"/>
        <v>-4.3865024722016699E-2</v>
      </c>
      <c r="M1777" s="228">
        <f t="shared" si="333"/>
        <v>4.3865024722016699E-2</v>
      </c>
      <c r="N1777" s="229">
        <f t="shared" si="334"/>
        <v>5.7585123408014702</v>
      </c>
      <c r="O1777" s="229">
        <f t="shared" si="330"/>
        <v>0</v>
      </c>
      <c r="P1777" s="229">
        <f t="shared" si="331"/>
        <v>-5.7585123408014702</v>
      </c>
      <c r="Q1777" s="230">
        <f t="shared" si="325"/>
        <v>0</v>
      </c>
      <c r="R1777" s="231">
        <f t="shared" si="326"/>
        <v>35.068534514232965</v>
      </c>
      <c r="S1777" s="3"/>
      <c r="T1777" s="3"/>
      <c r="U1777" s="3"/>
      <c r="V1777" s="3"/>
      <c r="W1777" s="233">
        <f t="shared" si="332"/>
        <v>40846</v>
      </c>
    </row>
    <row r="1778" spans="1:23" s="234" customFormat="1" x14ac:dyDescent="0.25">
      <c r="A1778" s="3"/>
      <c r="B1778" s="218">
        <f>+Datos!B1769</f>
        <v>2011</v>
      </c>
      <c r="C1778" s="219">
        <f>+Datos!C1769</f>
        <v>10</v>
      </c>
      <c r="D1778" s="220">
        <f>+Datos!D1769</f>
        <v>31</v>
      </c>
      <c r="E1778" s="221">
        <f>+Datos!E1769</f>
        <v>0</v>
      </c>
      <c r="F1778" s="222">
        <f>+Datos!F1769</f>
        <v>5.8222293230922091</v>
      </c>
      <c r="G1778" s="223">
        <f>+Datos!G1769</f>
        <v>1</v>
      </c>
      <c r="H1778" s="224">
        <f t="shared" si="327"/>
        <v>5.8222293230922091</v>
      </c>
      <c r="I1778" s="225">
        <f t="shared" si="328"/>
        <v>-5.8222293230922091</v>
      </c>
      <c r="J1778" s="226">
        <f t="shared" si="329"/>
        <v>1.3440530988904167</v>
      </c>
      <c r="K1778" s="227">
        <f t="shared" si="324"/>
        <v>35.0258712807086</v>
      </c>
      <c r="L1778" s="226">
        <f t="shared" si="335"/>
        <v>-4.2663233524365296E-2</v>
      </c>
      <c r="M1778" s="228">
        <f t="shared" si="333"/>
        <v>4.2663233524365296E-2</v>
      </c>
      <c r="N1778" s="229">
        <f t="shared" si="334"/>
        <v>5.7795660895678438</v>
      </c>
      <c r="O1778" s="229">
        <f t="shared" si="330"/>
        <v>0</v>
      </c>
      <c r="P1778" s="229">
        <f t="shared" si="331"/>
        <v>-5.7795660895678438</v>
      </c>
      <c r="Q1778" s="230">
        <f t="shared" si="325"/>
        <v>0</v>
      </c>
      <c r="R1778" s="231">
        <f t="shared" si="326"/>
        <v>35.0258712807086</v>
      </c>
      <c r="S1778" s="3"/>
      <c r="T1778" s="3"/>
      <c r="U1778" s="3"/>
      <c r="V1778" s="3"/>
      <c r="W1778" s="233">
        <f t="shared" si="332"/>
        <v>40847</v>
      </c>
    </row>
    <row r="1779" spans="1:23" s="234" customFormat="1" x14ac:dyDescent="0.25">
      <c r="A1779" s="3"/>
      <c r="B1779" s="218">
        <f>+Datos!B1770</f>
        <v>2011</v>
      </c>
      <c r="C1779" s="219">
        <f>+Datos!C1770</f>
        <v>11</v>
      </c>
      <c r="D1779" s="220">
        <f>+Datos!D1770</f>
        <v>1</v>
      </c>
      <c r="E1779" s="221">
        <f>+Datos!E1770</f>
        <v>0</v>
      </c>
      <c r="F1779" s="222">
        <f>+Datos!F1770</f>
        <v>5.8415246534421321</v>
      </c>
      <c r="G1779" s="223">
        <f>+Datos!G1770</f>
        <v>1</v>
      </c>
      <c r="H1779" s="224">
        <f t="shared" si="327"/>
        <v>5.8415246534421321</v>
      </c>
      <c r="I1779" s="225">
        <f t="shared" si="328"/>
        <v>-5.8415246534421321</v>
      </c>
      <c r="J1779" s="226">
        <f t="shared" si="329"/>
        <v>1.3025675251932505</v>
      </c>
      <c r="K1779" s="227">
        <f t="shared" si="324"/>
        <v>34.984385707011427</v>
      </c>
      <c r="L1779" s="226">
        <f t="shared" si="335"/>
        <v>-4.1485573697173095E-2</v>
      </c>
      <c r="M1779" s="228">
        <f t="shared" si="333"/>
        <v>4.1485573697173095E-2</v>
      </c>
      <c r="N1779" s="229">
        <f t="shared" si="334"/>
        <v>5.800039079744959</v>
      </c>
      <c r="O1779" s="229">
        <f t="shared" si="330"/>
        <v>0</v>
      </c>
      <c r="P1779" s="229">
        <f t="shared" si="331"/>
        <v>-5.800039079744959</v>
      </c>
      <c r="Q1779" s="230">
        <f t="shared" si="325"/>
        <v>0</v>
      </c>
      <c r="R1779" s="231">
        <f t="shared" si="326"/>
        <v>34.984385707011427</v>
      </c>
      <c r="S1779" s="3"/>
      <c r="T1779" s="3"/>
      <c r="U1779" s="3"/>
      <c r="V1779" s="3"/>
      <c r="W1779" s="233">
        <f t="shared" si="332"/>
        <v>40848</v>
      </c>
    </row>
    <row r="1780" spans="1:23" s="234" customFormat="1" x14ac:dyDescent="0.25">
      <c r="A1780" s="3"/>
      <c r="B1780" s="218">
        <f>+Datos!B1771</f>
        <v>2011</v>
      </c>
      <c r="C1780" s="219">
        <f>+Datos!C1771</f>
        <v>11</v>
      </c>
      <c r="D1780" s="220">
        <f>+Datos!D1771</f>
        <v>2</v>
      </c>
      <c r="E1780" s="221">
        <f>+Datos!E1771</f>
        <v>0</v>
      </c>
      <c r="F1780" s="222">
        <f>+Datos!F1771</f>
        <v>5.8602475481119143</v>
      </c>
      <c r="G1780" s="223">
        <f>+Datos!G1771</f>
        <v>1</v>
      </c>
      <c r="H1780" s="224">
        <f t="shared" si="327"/>
        <v>5.8602475481119143</v>
      </c>
      <c r="I1780" s="225">
        <f t="shared" si="328"/>
        <v>-5.8602475481119143</v>
      </c>
      <c r="J1780" s="226">
        <f t="shared" si="329"/>
        <v>1.2622355992207397</v>
      </c>
      <c r="K1780" s="227">
        <f t="shared" si="324"/>
        <v>34.944053781038917</v>
      </c>
      <c r="L1780" s="226">
        <f t="shared" si="335"/>
        <v>-4.0331925972509453E-2</v>
      </c>
      <c r="M1780" s="228">
        <f t="shared" si="333"/>
        <v>4.0331925972509453E-2</v>
      </c>
      <c r="N1780" s="229">
        <f t="shared" si="334"/>
        <v>5.8199156221394048</v>
      </c>
      <c r="O1780" s="229">
        <f t="shared" si="330"/>
        <v>0</v>
      </c>
      <c r="P1780" s="229">
        <f t="shared" si="331"/>
        <v>-5.8199156221394048</v>
      </c>
      <c r="Q1780" s="230">
        <f t="shared" si="325"/>
        <v>0</v>
      </c>
      <c r="R1780" s="231">
        <f t="shared" si="326"/>
        <v>34.944053781038917</v>
      </c>
      <c r="S1780" s="3"/>
      <c r="T1780" s="3"/>
      <c r="U1780" s="3"/>
      <c r="V1780" s="3"/>
      <c r="W1780" s="233">
        <f t="shared" si="332"/>
        <v>40849</v>
      </c>
    </row>
    <row r="1781" spans="1:23" s="234" customFormat="1" x14ac:dyDescent="0.25">
      <c r="A1781" s="3"/>
      <c r="B1781" s="218">
        <f>+Datos!B1772</f>
        <v>2011</v>
      </c>
      <c r="C1781" s="219">
        <f>+Datos!C1772</f>
        <v>11</v>
      </c>
      <c r="D1781" s="220">
        <f>+Datos!D1772</f>
        <v>3</v>
      </c>
      <c r="E1781" s="221">
        <f>+Datos!E1772</f>
        <v>0</v>
      </c>
      <c r="F1781" s="222">
        <f>+Datos!F1772</f>
        <v>5.8783820810304981</v>
      </c>
      <c r="G1781" s="223">
        <f>+Datos!G1772</f>
        <v>1</v>
      </c>
      <c r="H1781" s="224">
        <f t="shared" si="327"/>
        <v>5.8783820810304981</v>
      </c>
      <c r="I1781" s="225">
        <f t="shared" si="328"/>
        <v>-5.8783820810304981</v>
      </c>
      <c r="J1781" s="226">
        <f t="shared" si="329"/>
        <v>1.2230334421633164</v>
      </c>
      <c r="K1781" s="227">
        <f t="shared" si="324"/>
        <v>34.904851623981493</v>
      </c>
      <c r="L1781" s="226">
        <f t="shared" si="335"/>
        <v>-3.9202157057424358E-2</v>
      </c>
      <c r="M1781" s="228">
        <f t="shared" si="333"/>
        <v>3.9202157057424358E-2</v>
      </c>
      <c r="N1781" s="229">
        <f t="shared" si="334"/>
        <v>5.8391799239730737</v>
      </c>
      <c r="O1781" s="229">
        <f t="shared" si="330"/>
        <v>0</v>
      </c>
      <c r="P1781" s="229">
        <f t="shared" si="331"/>
        <v>-5.8391799239730737</v>
      </c>
      <c r="Q1781" s="230">
        <f t="shared" si="325"/>
        <v>0</v>
      </c>
      <c r="R1781" s="231">
        <f t="shared" si="326"/>
        <v>34.904851623981493</v>
      </c>
      <c r="S1781" s="3"/>
      <c r="T1781" s="3"/>
      <c r="U1781" s="3"/>
      <c r="V1781" s="3"/>
      <c r="W1781" s="233">
        <f t="shared" si="332"/>
        <v>40850</v>
      </c>
    </row>
    <row r="1782" spans="1:23" s="234" customFormat="1" x14ac:dyDescent="0.25">
      <c r="A1782" s="3"/>
      <c r="B1782" s="218">
        <f>+Datos!B1773</f>
        <v>2011</v>
      </c>
      <c r="C1782" s="219">
        <f>+Datos!C1773</f>
        <v>11</v>
      </c>
      <c r="D1782" s="220">
        <f>+Datos!D1773</f>
        <v>4</v>
      </c>
      <c r="E1782" s="221">
        <f>+Datos!E1773</f>
        <v>0</v>
      </c>
      <c r="F1782" s="222">
        <f>+Datos!F1773</f>
        <v>5.8959122085172391</v>
      </c>
      <c r="G1782" s="223">
        <f>+Datos!G1773</f>
        <v>1</v>
      </c>
      <c r="H1782" s="224">
        <f t="shared" si="327"/>
        <v>5.8959122085172391</v>
      </c>
      <c r="I1782" s="225">
        <f t="shared" si="328"/>
        <v>-5.8959122085172391</v>
      </c>
      <c r="J1782" s="226">
        <f t="shared" si="329"/>
        <v>1.1849373221393813</v>
      </c>
      <c r="K1782" s="227">
        <f t="shared" si="324"/>
        <v>34.866755503957563</v>
      </c>
      <c r="L1782" s="226">
        <f t="shared" si="335"/>
        <v>-3.8096120023929814E-2</v>
      </c>
      <c r="M1782" s="228">
        <f t="shared" si="333"/>
        <v>3.8096120023929814E-2</v>
      </c>
      <c r="N1782" s="229">
        <f t="shared" si="334"/>
        <v>5.8578160884933093</v>
      </c>
      <c r="O1782" s="229">
        <f t="shared" si="330"/>
        <v>0</v>
      </c>
      <c r="P1782" s="229">
        <f t="shared" si="331"/>
        <v>-5.8578160884933093</v>
      </c>
      <c r="Q1782" s="230">
        <f t="shared" si="325"/>
        <v>0</v>
      </c>
      <c r="R1782" s="231">
        <f t="shared" si="326"/>
        <v>34.866755503957563</v>
      </c>
      <c r="S1782" s="3"/>
      <c r="T1782" s="3"/>
      <c r="U1782" s="3"/>
      <c r="V1782" s="3"/>
      <c r="W1782" s="233">
        <f t="shared" si="332"/>
        <v>40851</v>
      </c>
    </row>
    <row r="1783" spans="1:23" s="234" customFormat="1" x14ac:dyDescent="0.25">
      <c r="A1783" s="3"/>
      <c r="B1783" s="218">
        <f>+Datos!B1774</f>
        <v>2011</v>
      </c>
      <c r="C1783" s="219">
        <f>+Datos!C1774</f>
        <v>11</v>
      </c>
      <c r="D1783" s="220">
        <f>+Datos!D1774</f>
        <v>5</v>
      </c>
      <c r="E1783" s="221">
        <f>+Datos!E1774</f>
        <v>0</v>
      </c>
      <c r="F1783" s="222">
        <f>+Datos!F1774</f>
        <v>5.9128217692818525</v>
      </c>
      <c r="G1783" s="223">
        <f>+Datos!G1774</f>
        <v>1</v>
      </c>
      <c r="H1783" s="224">
        <f t="shared" si="327"/>
        <v>5.9128217692818525</v>
      </c>
      <c r="I1783" s="225">
        <f t="shared" si="328"/>
        <v>-5.9128217692818525</v>
      </c>
      <c r="J1783" s="226">
        <f t="shared" si="329"/>
        <v>1.147923667421163</v>
      </c>
      <c r="K1783" s="227">
        <f t="shared" si="324"/>
        <v>34.82974184923934</v>
      </c>
      <c r="L1783" s="226">
        <f t="shared" si="335"/>
        <v>-3.701365471822271E-2</v>
      </c>
      <c r="M1783" s="228">
        <f t="shared" si="333"/>
        <v>3.701365471822271E-2</v>
      </c>
      <c r="N1783" s="229">
        <f t="shared" si="334"/>
        <v>5.8758081145636298</v>
      </c>
      <c r="O1783" s="229">
        <f t="shared" si="330"/>
        <v>0</v>
      </c>
      <c r="P1783" s="229">
        <f t="shared" si="331"/>
        <v>-5.8758081145636298</v>
      </c>
      <c r="Q1783" s="230">
        <f t="shared" si="325"/>
        <v>0</v>
      </c>
      <c r="R1783" s="231">
        <f t="shared" si="326"/>
        <v>34.82974184923934</v>
      </c>
      <c r="S1783" s="3"/>
      <c r="T1783" s="3"/>
      <c r="U1783" s="3"/>
      <c r="V1783" s="3"/>
      <c r="W1783" s="233">
        <f t="shared" si="332"/>
        <v>40852</v>
      </c>
    </row>
    <row r="1784" spans="1:23" s="234" customFormat="1" x14ac:dyDescent="0.25">
      <c r="A1784" s="3"/>
      <c r="B1784" s="218">
        <f>+Datos!B1775</f>
        <v>2011</v>
      </c>
      <c r="C1784" s="219">
        <f>+Datos!C1775</f>
        <v>11</v>
      </c>
      <c r="D1784" s="220">
        <f>+Datos!D1775</f>
        <v>6</v>
      </c>
      <c r="E1784" s="221">
        <f>+Datos!E1775</f>
        <v>0</v>
      </c>
      <c r="F1784" s="222">
        <f>+Datos!F1775</f>
        <v>5.9290944844243985</v>
      </c>
      <c r="G1784" s="223">
        <f>+Datos!G1775</f>
        <v>1</v>
      </c>
      <c r="H1784" s="224">
        <f t="shared" si="327"/>
        <v>5.9290944844243985</v>
      </c>
      <c r="I1784" s="225">
        <f t="shared" si="328"/>
        <v>-5.9290944844243985</v>
      </c>
      <c r="J1784" s="226">
        <f t="shared" si="329"/>
        <v>1.1119690792340882</v>
      </c>
      <c r="K1784" s="227">
        <f t="shared" si="324"/>
        <v>34.793787261052266</v>
      </c>
      <c r="L1784" s="226">
        <f t="shared" si="335"/>
        <v>-3.5954588187074421E-2</v>
      </c>
      <c r="M1784" s="228">
        <f t="shared" si="333"/>
        <v>3.5954588187074421E-2</v>
      </c>
      <c r="N1784" s="229">
        <f t="shared" si="334"/>
        <v>5.893139896237324</v>
      </c>
      <c r="O1784" s="229">
        <f t="shared" si="330"/>
        <v>0</v>
      </c>
      <c r="P1784" s="229">
        <f t="shared" si="331"/>
        <v>-5.893139896237324</v>
      </c>
      <c r="Q1784" s="230">
        <f t="shared" si="325"/>
        <v>0</v>
      </c>
      <c r="R1784" s="231">
        <f t="shared" si="326"/>
        <v>34.793787261052266</v>
      </c>
      <c r="S1784" s="3"/>
      <c r="T1784" s="3"/>
      <c r="U1784" s="3"/>
      <c r="V1784" s="3"/>
      <c r="W1784" s="233">
        <f t="shared" si="332"/>
        <v>40853</v>
      </c>
    </row>
    <row r="1785" spans="1:23" s="234" customFormat="1" x14ac:dyDescent="0.25">
      <c r="A1785" s="3"/>
      <c r="B1785" s="218">
        <f>+Datos!B1776</f>
        <v>2011</v>
      </c>
      <c r="C1785" s="219">
        <f>+Datos!C1776</f>
        <v>11</v>
      </c>
      <c r="D1785" s="220">
        <f>+Datos!D1776</f>
        <v>7</v>
      </c>
      <c r="E1785" s="221">
        <f>+Datos!E1776</f>
        <v>0</v>
      </c>
      <c r="F1785" s="222">
        <f>+Datos!F1776</f>
        <v>5.9447139574353312</v>
      </c>
      <c r="G1785" s="223">
        <f>+Datos!G1776</f>
        <v>1</v>
      </c>
      <c r="H1785" s="224">
        <f t="shared" si="327"/>
        <v>5.9447139574353312</v>
      </c>
      <c r="I1785" s="225">
        <f t="shared" si="328"/>
        <v>-5.9447139574353312</v>
      </c>
      <c r="J1785" s="226">
        <f t="shared" si="329"/>
        <v>1.0770503441139647</v>
      </c>
      <c r="K1785" s="227">
        <f t="shared" si="324"/>
        <v>34.758868525932144</v>
      </c>
      <c r="L1785" s="226">
        <f t="shared" si="335"/>
        <v>-3.4918735120122335E-2</v>
      </c>
      <c r="M1785" s="228">
        <f t="shared" si="333"/>
        <v>3.4918735120122335E-2</v>
      </c>
      <c r="N1785" s="229">
        <f t="shared" si="334"/>
        <v>5.9097952223152088</v>
      </c>
      <c r="O1785" s="229">
        <f t="shared" si="330"/>
        <v>0</v>
      </c>
      <c r="P1785" s="229">
        <f t="shared" si="331"/>
        <v>-5.9097952223152088</v>
      </c>
      <c r="Q1785" s="230">
        <f t="shared" si="325"/>
        <v>0</v>
      </c>
      <c r="R1785" s="231">
        <f t="shared" si="326"/>
        <v>34.758868525932144</v>
      </c>
      <c r="S1785" s="3"/>
      <c r="T1785" s="3"/>
      <c r="U1785" s="3"/>
      <c r="V1785" s="3"/>
      <c r="W1785" s="233">
        <f t="shared" si="332"/>
        <v>40854</v>
      </c>
    </row>
    <row r="1786" spans="1:23" s="234" customFormat="1" x14ac:dyDescent="0.25">
      <c r="A1786" s="3"/>
      <c r="B1786" s="218">
        <f>+Datos!B1777</f>
        <v>2011</v>
      </c>
      <c r="C1786" s="219">
        <f>+Datos!C1777</f>
        <v>11</v>
      </c>
      <c r="D1786" s="220">
        <f>+Datos!D1777</f>
        <v>8</v>
      </c>
      <c r="E1786" s="221">
        <f>+Datos!E1777</f>
        <v>0</v>
      </c>
      <c r="F1786" s="222">
        <f>+Datos!F1777</f>
        <v>5.9596636741954701</v>
      </c>
      <c r="G1786" s="223">
        <f>+Datos!G1777</f>
        <v>1</v>
      </c>
      <c r="H1786" s="224">
        <f t="shared" si="327"/>
        <v>5.9596636741954701</v>
      </c>
      <c r="I1786" s="225">
        <f t="shared" si="328"/>
        <v>-5.9596636741954701</v>
      </c>
      <c r="J1786" s="226">
        <f t="shared" si="329"/>
        <v>1.0431444458079353</v>
      </c>
      <c r="K1786" s="227">
        <f t="shared" si="324"/>
        <v>34.724962627626113</v>
      </c>
      <c r="L1786" s="226">
        <f t="shared" si="335"/>
        <v>-3.390589830603119E-2</v>
      </c>
      <c r="M1786" s="228">
        <f t="shared" si="333"/>
        <v>3.390589830603119E-2</v>
      </c>
      <c r="N1786" s="229">
        <f t="shared" si="334"/>
        <v>5.9257577758894389</v>
      </c>
      <c r="O1786" s="229">
        <f t="shared" si="330"/>
        <v>0</v>
      </c>
      <c r="P1786" s="229">
        <f t="shared" si="331"/>
        <v>-5.9257577758894389</v>
      </c>
      <c r="Q1786" s="230">
        <f t="shared" si="325"/>
        <v>0</v>
      </c>
      <c r="R1786" s="231">
        <f t="shared" si="326"/>
        <v>34.724962627626113</v>
      </c>
      <c r="S1786" s="3"/>
      <c r="T1786" s="3"/>
      <c r="U1786" s="3"/>
      <c r="V1786" s="3"/>
      <c r="W1786" s="233">
        <f t="shared" si="332"/>
        <v>40855</v>
      </c>
    </row>
    <row r="1787" spans="1:23" s="234" customFormat="1" x14ac:dyDescent="0.25">
      <c r="A1787" s="3"/>
      <c r="B1787" s="218">
        <f>+Datos!B1778</f>
        <v>2011</v>
      </c>
      <c r="C1787" s="219">
        <f>+Datos!C1778</f>
        <v>11</v>
      </c>
      <c r="D1787" s="220">
        <f>+Datos!D1778</f>
        <v>9</v>
      </c>
      <c r="E1787" s="221">
        <f>+Datos!E1778</f>
        <v>0</v>
      </c>
      <c r="F1787" s="222">
        <f>+Datos!F1778</f>
        <v>5.9739270029760032</v>
      </c>
      <c r="G1787" s="223">
        <f>+Datos!G1778</f>
        <v>1</v>
      </c>
      <c r="H1787" s="224">
        <f t="shared" si="327"/>
        <v>5.9739270029760032</v>
      </c>
      <c r="I1787" s="225">
        <f t="shared" si="328"/>
        <v>-5.9739270029760032</v>
      </c>
      <c r="J1787" s="226">
        <f t="shared" si="329"/>
        <v>1.0102285767067933</v>
      </c>
      <c r="K1787" s="227">
        <f t="shared" si="324"/>
        <v>34.692046758524974</v>
      </c>
      <c r="L1787" s="226">
        <f t="shared" si="335"/>
        <v>-3.291586910113864E-2</v>
      </c>
      <c r="M1787" s="228">
        <f t="shared" si="333"/>
        <v>3.291586910113864E-2</v>
      </c>
      <c r="N1787" s="229">
        <f t="shared" si="334"/>
        <v>5.9410111338748646</v>
      </c>
      <c r="O1787" s="229">
        <f t="shared" si="330"/>
        <v>0</v>
      </c>
      <c r="P1787" s="229">
        <f t="shared" si="331"/>
        <v>-5.9410111338748646</v>
      </c>
      <c r="Q1787" s="230">
        <f t="shared" si="325"/>
        <v>0</v>
      </c>
      <c r="R1787" s="231">
        <f t="shared" si="326"/>
        <v>34.692046758524974</v>
      </c>
      <c r="S1787" s="3"/>
      <c r="T1787" s="3"/>
      <c r="U1787" s="3"/>
      <c r="V1787" s="3"/>
      <c r="W1787" s="233">
        <f t="shared" si="332"/>
        <v>40856</v>
      </c>
    </row>
    <row r="1788" spans="1:23" s="234" customFormat="1" x14ac:dyDescent="0.25">
      <c r="A1788" s="3"/>
      <c r="B1788" s="218">
        <f>+Datos!B1779</f>
        <v>2011</v>
      </c>
      <c r="C1788" s="219">
        <f>+Datos!C1779</f>
        <v>11</v>
      </c>
      <c r="D1788" s="220">
        <f>+Datos!D1779</f>
        <v>10</v>
      </c>
      <c r="E1788" s="221">
        <f>+Datos!E1779</f>
        <v>0</v>
      </c>
      <c r="F1788" s="222">
        <f>+Datos!F1779</f>
        <v>5.9874871944384385</v>
      </c>
      <c r="G1788" s="223">
        <f>+Datos!G1779</f>
        <v>1</v>
      </c>
      <c r="H1788" s="224">
        <f t="shared" si="327"/>
        <v>5.9874871944384385</v>
      </c>
      <c r="I1788" s="225">
        <f t="shared" si="328"/>
        <v>-5.9874871944384385</v>
      </c>
      <c r="J1788" s="226">
        <f t="shared" si="329"/>
        <v>0.97828014879786496</v>
      </c>
      <c r="K1788" s="227">
        <f t="shared" si="324"/>
        <v>34.660098330616044</v>
      </c>
      <c r="L1788" s="226">
        <f t="shared" si="335"/>
        <v>-3.1948427908929489E-2</v>
      </c>
      <c r="M1788" s="228">
        <f t="shared" si="333"/>
        <v>3.1948427908929489E-2</v>
      </c>
      <c r="N1788" s="229">
        <f t="shared" si="334"/>
        <v>5.955538766529509</v>
      </c>
      <c r="O1788" s="229">
        <f t="shared" si="330"/>
        <v>0</v>
      </c>
      <c r="P1788" s="229">
        <f t="shared" si="331"/>
        <v>-5.955538766529509</v>
      </c>
      <c r="Q1788" s="230">
        <f t="shared" si="325"/>
        <v>0</v>
      </c>
      <c r="R1788" s="231">
        <f t="shared" si="326"/>
        <v>34.660098330616044</v>
      </c>
      <c r="S1788" s="3"/>
      <c r="T1788" s="3"/>
      <c r="U1788" s="3"/>
      <c r="V1788" s="3"/>
      <c r="W1788" s="233">
        <f t="shared" si="332"/>
        <v>40857</v>
      </c>
    </row>
    <row r="1789" spans="1:23" s="234" customFormat="1" x14ac:dyDescent="0.25">
      <c r="A1789" s="3"/>
      <c r="B1789" s="218">
        <f>+Datos!B1780</f>
        <v>2011</v>
      </c>
      <c r="C1789" s="219">
        <f>+Datos!C1780</f>
        <v>11</v>
      </c>
      <c r="D1789" s="220">
        <f>+Datos!D1780</f>
        <v>11</v>
      </c>
      <c r="E1789" s="221">
        <f>+Datos!E1780</f>
        <v>0</v>
      </c>
      <c r="F1789" s="222">
        <f>+Datos!F1780</f>
        <v>6.0003273816347527</v>
      </c>
      <c r="G1789" s="223">
        <f>+Datos!G1780</f>
        <v>1</v>
      </c>
      <c r="H1789" s="224">
        <f t="shared" si="327"/>
        <v>6.0003273816347527</v>
      </c>
      <c r="I1789" s="225">
        <f t="shared" si="328"/>
        <v>-6.0003273816347527</v>
      </c>
      <c r="J1789" s="226">
        <f t="shared" si="329"/>
        <v>0.94727680412925652</v>
      </c>
      <c r="K1789" s="227">
        <f t="shared" si="324"/>
        <v>34.62909498594744</v>
      </c>
      <c r="L1789" s="226">
        <f t="shared" si="335"/>
        <v>-3.1003344668604882E-2</v>
      </c>
      <c r="M1789" s="228">
        <f t="shared" si="333"/>
        <v>3.1003344668604882E-2</v>
      </c>
      <c r="N1789" s="229">
        <f t="shared" si="334"/>
        <v>5.9693240369661478</v>
      </c>
      <c r="O1789" s="229">
        <f t="shared" si="330"/>
        <v>0</v>
      </c>
      <c r="P1789" s="229">
        <f t="shared" si="331"/>
        <v>-5.9693240369661478</v>
      </c>
      <c r="Q1789" s="230">
        <f t="shared" si="325"/>
        <v>0</v>
      </c>
      <c r="R1789" s="231">
        <f t="shared" si="326"/>
        <v>34.62909498594744</v>
      </c>
      <c r="S1789" s="3"/>
      <c r="T1789" s="3"/>
      <c r="U1789" s="3"/>
      <c r="V1789" s="3"/>
      <c r="W1789" s="233">
        <f t="shared" si="332"/>
        <v>40858</v>
      </c>
    </row>
    <row r="1790" spans="1:23" s="234" customFormat="1" x14ac:dyDescent="0.25">
      <c r="A1790" s="3"/>
      <c r="B1790" s="218">
        <f>+Datos!B1781</f>
        <v>2011</v>
      </c>
      <c r="C1790" s="219">
        <f>+Datos!C1781</f>
        <v>11</v>
      </c>
      <c r="D1790" s="220">
        <f>+Datos!D1781</f>
        <v>12</v>
      </c>
      <c r="E1790" s="221">
        <f>+Datos!E1781</f>
        <v>0</v>
      </c>
      <c r="F1790" s="222">
        <f>+Datos!F1781</f>
        <v>6.0124305800071998</v>
      </c>
      <c r="G1790" s="223">
        <f>+Datos!G1781</f>
        <v>1</v>
      </c>
      <c r="H1790" s="224">
        <f t="shared" si="327"/>
        <v>6.0124305800071998</v>
      </c>
      <c r="I1790" s="225">
        <f t="shared" si="328"/>
        <v>-6.0124305800071998</v>
      </c>
      <c r="J1790" s="226">
        <f t="shared" si="329"/>
        <v>0.91719642477781727</v>
      </c>
      <c r="K1790" s="227">
        <f t="shared" si="324"/>
        <v>34.599014606596</v>
      </c>
      <c r="L1790" s="226">
        <f t="shared" si="335"/>
        <v>-3.0080379351439035E-2</v>
      </c>
      <c r="M1790" s="228">
        <f t="shared" si="333"/>
        <v>3.0080379351439035E-2</v>
      </c>
      <c r="N1790" s="229">
        <f t="shared" si="334"/>
        <v>5.9823502006557607</v>
      </c>
      <c r="O1790" s="229">
        <f t="shared" si="330"/>
        <v>0</v>
      </c>
      <c r="P1790" s="229">
        <f t="shared" si="331"/>
        <v>-5.9823502006557607</v>
      </c>
      <c r="Q1790" s="230">
        <f t="shared" si="325"/>
        <v>0</v>
      </c>
      <c r="R1790" s="231">
        <f t="shared" si="326"/>
        <v>34.599014606596</v>
      </c>
      <c r="S1790" s="3"/>
      <c r="T1790" s="3"/>
      <c r="U1790" s="3"/>
      <c r="V1790" s="3"/>
      <c r="W1790" s="233">
        <f t="shared" si="332"/>
        <v>40859</v>
      </c>
    </row>
    <row r="1791" spans="1:23" s="234" customFormat="1" x14ac:dyDescent="0.25">
      <c r="A1791" s="3"/>
      <c r="B1791" s="218">
        <f>+Datos!B1782</f>
        <v>2011</v>
      </c>
      <c r="C1791" s="219">
        <f>+Datos!C1782</f>
        <v>11</v>
      </c>
      <c r="D1791" s="220">
        <f>+Datos!D1782</f>
        <v>13</v>
      </c>
      <c r="E1791" s="221">
        <f>+Datos!E1782</f>
        <v>0</v>
      </c>
      <c r="F1791" s="222">
        <f>+Datos!F1782</f>
        <v>6.0237796873884255</v>
      </c>
      <c r="G1791" s="223">
        <f>+Datos!G1782</f>
        <v>1</v>
      </c>
      <c r="H1791" s="224">
        <f t="shared" si="327"/>
        <v>6.0237796873884255</v>
      </c>
      <c r="I1791" s="225">
        <f t="shared" si="328"/>
        <v>-6.0237796873884255</v>
      </c>
      <c r="J1791" s="226">
        <f t="shared" si="329"/>
        <v>0.88801714231469731</v>
      </c>
      <c r="K1791" s="227">
        <f t="shared" si="324"/>
        <v>34.569835324132875</v>
      </c>
      <c r="L1791" s="226">
        <f t="shared" si="335"/>
        <v>-2.9179282463125844E-2</v>
      </c>
      <c r="M1791" s="228">
        <f t="shared" si="333"/>
        <v>2.9179282463125844E-2</v>
      </c>
      <c r="N1791" s="229">
        <f t="shared" si="334"/>
        <v>5.9946004049252997</v>
      </c>
      <c r="O1791" s="229">
        <f t="shared" si="330"/>
        <v>0</v>
      </c>
      <c r="P1791" s="229">
        <f t="shared" si="331"/>
        <v>-5.9946004049252997</v>
      </c>
      <c r="Q1791" s="230">
        <f t="shared" si="325"/>
        <v>0</v>
      </c>
      <c r="R1791" s="231">
        <f t="shared" si="326"/>
        <v>34.569835324132875</v>
      </c>
      <c r="S1791" s="3"/>
      <c r="T1791" s="3"/>
      <c r="U1791" s="3"/>
      <c r="V1791" s="3"/>
      <c r="W1791" s="233">
        <f t="shared" si="332"/>
        <v>40860</v>
      </c>
    </row>
    <row r="1792" spans="1:23" s="234" customFormat="1" x14ac:dyDescent="0.25">
      <c r="A1792" s="3"/>
      <c r="B1792" s="218">
        <f>+Datos!B1783</f>
        <v>2011</v>
      </c>
      <c r="C1792" s="219">
        <f>+Datos!C1783</f>
        <v>11</v>
      </c>
      <c r="D1792" s="220">
        <f>+Datos!D1783</f>
        <v>14</v>
      </c>
      <c r="E1792" s="221">
        <f>+Datos!E1783</f>
        <v>0</v>
      </c>
      <c r="F1792" s="222">
        <f>+Datos!F1783</f>
        <v>6.0343574840014638</v>
      </c>
      <c r="G1792" s="223">
        <f>+Datos!G1783</f>
        <v>1</v>
      </c>
      <c r="H1792" s="224">
        <f t="shared" si="327"/>
        <v>6.0343574840014638</v>
      </c>
      <c r="I1792" s="225">
        <f t="shared" si="328"/>
        <v>-6.0343574840014638</v>
      </c>
      <c r="J1792" s="226">
        <f t="shared" si="329"/>
        <v>0.85971734676386424</v>
      </c>
      <c r="K1792" s="227">
        <f t="shared" si="324"/>
        <v>34.541535528582045</v>
      </c>
      <c r="L1792" s="226">
        <f t="shared" si="335"/>
        <v>-2.8299795550829288E-2</v>
      </c>
      <c r="M1792" s="228">
        <f t="shared" si="333"/>
        <v>2.8299795550829288E-2</v>
      </c>
      <c r="N1792" s="229">
        <f t="shared" si="334"/>
        <v>6.0060576884506345</v>
      </c>
      <c r="O1792" s="229">
        <f t="shared" si="330"/>
        <v>0</v>
      </c>
      <c r="P1792" s="229">
        <f t="shared" si="331"/>
        <v>-6.0060576884506345</v>
      </c>
      <c r="Q1792" s="230">
        <f t="shared" si="325"/>
        <v>0</v>
      </c>
      <c r="R1792" s="231">
        <f t="shared" si="326"/>
        <v>34.541535528582045</v>
      </c>
      <c r="S1792" s="3"/>
      <c r="T1792" s="3"/>
      <c r="U1792" s="3"/>
      <c r="V1792" s="3"/>
      <c r="W1792" s="233">
        <f t="shared" si="332"/>
        <v>40861</v>
      </c>
    </row>
    <row r="1793" spans="1:23" s="234" customFormat="1" x14ac:dyDescent="0.25">
      <c r="A1793" s="3"/>
      <c r="B1793" s="218">
        <f>+Datos!B1784</f>
        <v>2011</v>
      </c>
      <c r="C1793" s="219">
        <f>+Datos!C1784</f>
        <v>11</v>
      </c>
      <c r="D1793" s="220">
        <f>+Datos!D1784</f>
        <v>15</v>
      </c>
      <c r="E1793" s="221">
        <f>+Datos!E1784</f>
        <v>0</v>
      </c>
      <c r="F1793" s="222">
        <f>+Datos!F1784</f>
        <v>6.0441466324597002</v>
      </c>
      <c r="G1793" s="223">
        <f>+Datos!G1784</f>
        <v>1</v>
      </c>
      <c r="H1793" s="224">
        <f t="shared" si="327"/>
        <v>6.0441466324597002</v>
      </c>
      <c r="I1793" s="225">
        <f t="shared" si="328"/>
        <v>-6.0441466324597002</v>
      </c>
      <c r="J1793" s="226">
        <f t="shared" si="329"/>
        <v>0.83227569505038967</v>
      </c>
      <c r="K1793" s="227">
        <f t="shared" si="324"/>
        <v>34.514093876868571</v>
      </c>
      <c r="L1793" s="226">
        <f t="shared" si="335"/>
        <v>-2.7441651713473902E-2</v>
      </c>
      <c r="M1793" s="228">
        <f t="shared" si="333"/>
        <v>2.7441651713473902E-2</v>
      </c>
      <c r="N1793" s="229">
        <f t="shared" si="334"/>
        <v>6.0167049807462263</v>
      </c>
      <c r="O1793" s="229">
        <f t="shared" si="330"/>
        <v>0</v>
      </c>
      <c r="P1793" s="229">
        <f t="shared" si="331"/>
        <v>-6.0167049807462263</v>
      </c>
      <c r="Q1793" s="230">
        <f t="shared" si="325"/>
        <v>0</v>
      </c>
      <c r="R1793" s="231">
        <f t="shared" si="326"/>
        <v>34.514093876868571</v>
      </c>
      <c r="S1793" s="3"/>
      <c r="T1793" s="3"/>
      <c r="U1793" s="3"/>
      <c r="V1793" s="3"/>
      <c r="W1793" s="233">
        <f t="shared" si="332"/>
        <v>40862</v>
      </c>
    </row>
    <row r="1794" spans="1:23" s="234" customFormat="1" x14ac:dyDescent="0.25">
      <c r="A1794" s="3"/>
      <c r="B1794" s="218">
        <f>+Datos!B1785</f>
        <v>2011</v>
      </c>
      <c r="C1794" s="219">
        <f>+Datos!C1785</f>
        <v>11</v>
      </c>
      <c r="D1794" s="220">
        <f>+Datos!D1785</f>
        <v>16</v>
      </c>
      <c r="E1794" s="221">
        <f>+Datos!E1785</f>
        <v>0</v>
      </c>
      <c r="F1794" s="222">
        <f>+Datos!F1785</f>
        <v>6.0531296777668864</v>
      </c>
      <c r="G1794" s="223">
        <f>+Datos!G1785</f>
        <v>1</v>
      </c>
      <c r="H1794" s="224">
        <f t="shared" si="327"/>
        <v>6.0531296777668864</v>
      </c>
      <c r="I1794" s="225">
        <f t="shared" si="328"/>
        <v>-6.0531296777668864</v>
      </c>
      <c r="J1794" s="226">
        <f t="shared" si="329"/>
        <v>0.80567111893671561</v>
      </c>
      <c r="K1794" s="227">
        <f t="shared" si="324"/>
        <v>34.487489300754895</v>
      </c>
      <c r="L1794" s="226">
        <f t="shared" si="335"/>
        <v>-2.6604576113676615E-2</v>
      </c>
      <c r="M1794" s="228">
        <f t="shared" si="333"/>
        <v>2.6604576113676615E-2</v>
      </c>
      <c r="N1794" s="229">
        <f t="shared" si="334"/>
        <v>6.0265251016532098</v>
      </c>
      <c r="O1794" s="229">
        <f t="shared" si="330"/>
        <v>0</v>
      </c>
      <c r="P1794" s="229">
        <f t="shared" si="331"/>
        <v>-6.0265251016532098</v>
      </c>
      <c r="Q1794" s="230">
        <f t="shared" si="325"/>
        <v>0</v>
      </c>
      <c r="R1794" s="231">
        <f t="shared" si="326"/>
        <v>34.487489300754895</v>
      </c>
      <c r="S1794" s="3"/>
      <c r="T1794" s="3"/>
      <c r="U1794" s="3"/>
      <c r="V1794" s="3"/>
      <c r="W1794" s="233">
        <f t="shared" si="332"/>
        <v>40863</v>
      </c>
    </row>
    <row r="1795" spans="1:23" s="234" customFormat="1" x14ac:dyDescent="0.25">
      <c r="A1795" s="3"/>
      <c r="B1795" s="218">
        <f>+Datos!B1786</f>
        <v>2011</v>
      </c>
      <c r="C1795" s="219">
        <f>+Datos!C1786</f>
        <v>11</v>
      </c>
      <c r="D1795" s="220">
        <f>+Datos!D1786</f>
        <v>17</v>
      </c>
      <c r="E1795" s="221">
        <f>+Datos!E1786</f>
        <v>0</v>
      </c>
      <c r="F1795" s="222">
        <f>+Datos!F1786</f>
        <v>6.0612890473171532</v>
      </c>
      <c r="G1795" s="223">
        <f>+Datos!G1786</f>
        <v>1</v>
      </c>
      <c r="H1795" s="224">
        <f t="shared" si="327"/>
        <v>6.0612890473171532</v>
      </c>
      <c r="I1795" s="225">
        <f t="shared" si="328"/>
        <v>-6.0612890473171532</v>
      </c>
      <c r="J1795" s="226">
        <f t="shared" si="329"/>
        <v>0.7798828324464635</v>
      </c>
      <c r="K1795" s="227">
        <f t="shared" si="324"/>
        <v>34.461701014264641</v>
      </c>
      <c r="L1795" s="226">
        <f t="shared" si="335"/>
        <v>-2.5788286490254109E-2</v>
      </c>
      <c r="M1795" s="228">
        <f t="shared" si="333"/>
        <v>2.5788286490254109E-2</v>
      </c>
      <c r="N1795" s="229">
        <f t="shared" si="334"/>
        <v>6.0355007608268991</v>
      </c>
      <c r="O1795" s="229">
        <f t="shared" si="330"/>
        <v>0</v>
      </c>
      <c r="P1795" s="229">
        <f t="shared" si="331"/>
        <v>-6.0355007608268991</v>
      </c>
      <c r="Q1795" s="230">
        <f t="shared" si="325"/>
        <v>0</v>
      </c>
      <c r="R1795" s="231">
        <f t="shared" si="326"/>
        <v>34.461701014264641</v>
      </c>
      <c r="S1795" s="3"/>
      <c r="T1795" s="3"/>
      <c r="U1795" s="3"/>
      <c r="V1795" s="3"/>
      <c r="W1795" s="233">
        <f t="shared" si="332"/>
        <v>40864</v>
      </c>
    </row>
    <row r="1796" spans="1:23" s="234" customFormat="1" x14ac:dyDescent="0.25">
      <c r="A1796" s="3"/>
      <c r="B1796" s="218">
        <f>+Datos!B1787</f>
        <v>2011</v>
      </c>
      <c r="C1796" s="219">
        <f>+Datos!C1787</f>
        <v>11</v>
      </c>
      <c r="D1796" s="220">
        <f>+Datos!D1787</f>
        <v>18</v>
      </c>
      <c r="E1796" s="221">
        <f>+Datos!E1787</f>
        <v>0</v>
      </c>
      <c r="F1796" s="222">
        <f>+Datos!F1787</f>
        <v>6.068607050894979</v>
      </c>
      <c r="G1796" s="223">
        <f>+Datos!G1787</f>
        <v>1</v>
      </c>
      <c r="H1796" s="224">
        <f t="shared" si="327"/>
        <v>6.068607050894979</v>
      </c>
      <c r="I1796" s="225">
        <f t="shared" si="328"/>
        <v>-6.068607050894979</v>
      </c>
      <c r="J1796" s="226">
        <f t="shared" si="329"/>
        <v>0.75489033877665612</v>
      </c>
      <c r="K1796" s="227">
        <f t="shared" si="324"/>
        <v>34.436708520594834</v>
      </c>
      <c r="L1796" s="226">
        <f t="shared" si="335"/>
        <v>-2.4992493669806493E-2</v>
      </c>
      <c r="M1796" s="228">
        <f t="shared" si="333"/>
        <v>2.4992493669806493E-2</v>
      </c>
      <c r="N1796" s="229">
        <f t="shared" si="334"/>
        <v>6.0436145572251725</v>
      </c>
      <c r="O1796" s="229">
        <f t="shared" si="330"/>
        <v>0</v>
      </c>
      <c r="P1796" s="229">
        <f t="shared" si="331"/>
        <v>-6.0436145572251725</v>
      </c>
      <c r="Q1796" s="230">
        <f t="shared" si="325"/>
        <v>0</v>
      </c>
      <c r="R1796" s="231">
        <f t="shared" si="326"/>
        <v>34.436708520594834</v>
      </c>
      <c r="S1796" s="3"/>
      <c r="T1796" s="3"/>
      <c r="U1796" s="3"/>
      <c r="V1796" s="3"/>
      <c r="W1796" s="233">
        <f t="shared" si="332"/>
        <v>40865</v>
      </c>
    </row>
    <row r="1797" spans="1:23" s="234" customFormat="1" x14ac:dyDescent="0.25">
      <c r="A1797" s="3"/>
      <c r="B1797" s="218">
        <f>+Datos!B1788</f>
        <v>2011</v>
      </c>
      <c r="C1797" s="219">
        <f>+Datos!C1788</f>
        <v>11</v>
      </c>
      <c r="D1797" s="220">
        <f>+Datos!D1788</f>
        <v>19</v>
      </c>
      <c r="E1797" s="221">
        <f>+Datos!E1788</f>
        <v>0</v>
      </c>
      <c r="F1797" s="222">
        <f>+Datos!F1788</f>
        <v>6.075065880675254</v>
      </c>
      <c r="G1797" s="223">
        <f>+Datos!G1788</f>
        <v>1</v>
      </c>
      <c r="H1797" s="224">
        <f t="shared" si="327"/>
        <v>6.075065880675254</v>
      </c>
      <c r="I1797" s="225">
        <f t="shared" si="328"/>
        <v>-6.075065880675254</v>
      </c>
      <c r="J1797" s="226">
        <f t="shared" si="329"/>
        <v>0.73067343670046725</v>
      </c>
      <c r="K1797" s="227">
        <f t="shared" si="324"/>
        <v>34.412491618518644</v>
      </c>
      <c r="L1797" s="226">
        <f t="shared" si="335"/>
        <v>-2.4216902076190649E-2</v>
      </c>
      <c r="M1797" s="228">
        <f t="shared" si="333"/>
        <v>2.4216902076190649E-2</v>
      </c>
      <c r="N1797" s="229">
        <f t="shared" si="334"/>
        <v>6.0508489785990633</v>
      </c>
      <c r="O1797" s="229">
        <f t="shared" si="330"/>
        <v>0</v>
      </c>
      <c r="P1797" s="229">
        <f t="shared" si="331"/>
        <v>-6.0508489785990633</v>
      </c>
      <c r="Q1797" s="230">
        <f t="shared" si="325"/>
        <v>0</v>
      </c>
      <c r="R1797" s="231">
        <f t="shared" si="326"/>
        <v>34.412491618518644</v>
      </c>
      <c r="S1797" s="3"/>
      <c r="T1797" s="3"/>
      <c r="U1797" s="3"/>
      <c r="V1797" s="3"/>
      <c r="W1797" s="233">
        <f t="shared" si="332"/>
        <v>40866</v>
      </c>
    </row>
    <row r="1798" spans="1:23" s="234" customFormat="1" x14ac:dyDescent="0.25">
      <c r="A1798" s="3"/>
      <c r="B1798" s="218">
        <f>+Datos!B1789</f>
        <v>2011</v>
      </c>
      <c r="C1798" s="219">
        <f>+Datos!C1789</f>
        <v>11</v>
      </c>
      <c r="D1798" s="220">
        <f>+Datos!D1789</f>
        <v>20</v>
      </c>
      <c r="E1798" s="221">
        <f>+Datos!E1789</f>
        <v>0</v>
      </c>
      <c r="F1798" s="222">
        <f>+Datos!F1789</f>
        <v>6.0806476112231671</v>
      </c>
      <c r="G1798" s="223">
        <f>+Datos!G1789</f>
        <v>1</v>
      </c>
      <c r="H1798" s="224">
        <f t="shared" si="327"/>
        <v>6.0806476112231671</v>
      </c>
      <c r="I1798" s="225">
        <f t="shared" si="328"/>
        <v>-6.0806476112231671</v>
      </c>
      <c r="J1798" s="226">
        <f t="shared" si="329"/>
        <v>0.70721222646381543</v>
      </c>
      <c r="K1798" s="227">
        <f t="shared" si="324"/>
        <v>34.389030408281997</v>
      </c>
      <c r="L1798" s="226">
        <f t="shared" si="335"/>
        <v>-2.3461210236646934E-2</v>
      </c>
      <c r="M1798" s="228">
        <f t="shared" si="333"/>
        <v>2.3461210236646934E-2</v>
      </c>
      <c r="N1798" s="229">
        <f t="shared" si="334"/>
        <v>6.0571864009865202</v>
      </c>
      <c r="O1798" s="229">
        <f t="shared" si="330"/>
        <v>0</v>
      </c>
      <c r="P1798" s="229">
        <f t="shared" si="331"/>
        <v>-6.0571864009865202</v>
      </c>
      <c r="Q1798" s="230">
        <f t="shared" si="325"/>
        <v>0</v>
      </c>
      <c r="R1798" s="231">
        <f t="shared" si="326"/>
        <v>34.389030408281997</v>
      </c>
      <c r="S1798" s="3"/>
      <c r="T1798" s="3"/>
      <c r="U1798" s="3"/>
      <c r="V1798" s="3"/>
      <c r="W1798" s="233">
        <f t="shared" si="332"/>
        <v>40867</v>
      </c>
    </row>
    <row r="1799" spans="1:23" s="234" customFormat="1" x14ac:dyDescent="0.25">
      <c r="A1799" s="3"/>
      <c r="B1799" s="218">
        <f>+Datos!B1790</f>
        <v>2011</v>
      </c>
      <c r="C1799" s="219">
        <f>+Datos!C1790</f>
        <v>11</v>
      </c>
      <c r="D1799" s="220">
        <f>+Datos!D1790</f>
        <v>21</v>
      </c>
      <c r="E1799" s="221">
        <f>+Datos!E1790</f>
        <v>0</v>
      </c>
      <c r="F1799" s="222">
        <f>+Datos!F1790</f>
        <v>6.0853341994943557</v>
      </c>
      <c r="G1799" s="223">
        <f>+Datos!G1790</f>
        <v>1</v>
      </c>
      <c r="H1799" s="224">
        <f t="shared" si="327"/>
        <v>6.0853341994943557</v>
      </c>
      <c r="I1799" s="225">
        <f t="shared" si="328"/>
        <v>-6.0853341994943557</v>
      </c>
      <c r="J1799" s="226">
        <f t="shared" si="329"/>
        <v>0.6844871151802564</v>
      </c>
      <c r="K1799" s="227">
        <f t="shared" si="324"/>
        <v>34.366305296998434</v>
      </c>
      <c r="L1799" s="226">
        <f t="shared" si="335"/>
        <v>-2.2725111283563137E-2</v>
      </c>
      <c r="M1799" s="228">
        <f t="shared" si="333"/>
        <v>2.2725111283563137E-2</v>
      </c>
      <c r="N1799" s="229">
        <f t="shared" si="334"/>
        <v>6.0626090882107926</v>
      </c>
      <c r="O1799" s="229">
        <f t="shared" si="330"/>
        <v>0</v>
      </c>
      <c r="P1799" s="229">
        <f t="shared" si="331"/>
        <v>-6.0626090882107926</v>
      </c>
      <c r="Q1799" s="230">
        <f t="shared" si="325"/>
        <v>0</v>
      </c>
      <c r="R1799" s="231">
        <f t="shared" si="326"/>
        <v>34.366305296998434</v>
      </c>
      <c r="S1799" s="3"/>
      <c r="T1799" s="3"/>
      <c r="U1799" s="3"/>
      <c r="V1799" s="3"/>
      <c r="W1799" s="233">
        <f t="shared" si="332"/>
        <v>40868</v>
      </c>
    </row>
    <row r="1800" spans="1:23" s="234" customFormat="1" x14ac:dyDescent="0.25">
      <c r="A1800" s="3"/>
      <c r="B1800" s="218">
        <f>+Datos!B1791</f>
        <v>2011</v>
      </c>
      <c r="C1800" s="219">
        <f>+Datos!C1791</f>
        <v>11</v>
      </c>
      <c r="D1800" s="220">
        <f>+Datos!D1791</f>
        <v>22</v>
      </c>
      <c r="E1800" s="221">
        <f>+Datos!E1791</f>
        <v>0</v>
      </c>
      <c r="F1800" s="222">
        <f>+Datos!F1791</f>
        <v>6.089107484834746</v>
      </c>
      <c r="G1800" s="223">
        <f>+Datos!G1791</f>
        <v>1</v>
      </c>
      <c r="H1800" s="224">
        <f t="shared" si="327"/>
        <v>6.089107484834746</v>
      </c>
      <c r="I1800" s="225">
        <f t="shared" si="328"/>
        <v>-6.089107484834746</v>
      </c>
      <c r="J1800" s="226">
        <f t="shared" si="329"/>
        <v>0.66247882172971084</v>
      </c>
      <c r="K1800" s="227">
        <f t="shared" si="324"/>
        <v>34.344297003547894</v>
      </c>
      <c r="L1800" s="226">
        <f t="shared" si="335"/>
        <v>-2.2008293450539895E-2</v>
      </c>
      <c r="M1800" s="228">
        <f t="shared" si="333"/>
        <v>2.2008293450539895E-2</v>
      </c>
      <c r="N1800" s="229">
        <f t="shared" si="334"/>
        <v>6.0670991913842061</v>
      </c>
      <c r="O1800" s="229">
        <f t="shared" si="330"/>
        <v>0</v>
      </c>
      <c r="P1800" s="229">
        <f t="shared" si="331"/>
        <v>-6.0670991913842061</v>
      </c>
      <c r="Q1800" s="230">
        <f t="shared" si="325"/>
        <v>0</v>
      </c>
      <c r="R1800" s="231">
        <f t="shared" si="326"/>
        <v>34.344297003547894</v>
      </c>
      <c r="S1800" s="3"/>
      <c r="T1800" s="3"/>
      <c r="U1800" s="3"/>
      <c r="V1800" s="3"/>
      <c r="W1800" s="233">
        <f t="shared" si="332"/>
        <v>40869</v>
      </c>
    </row>
    <row r="1801" spans="1:23" s="234" customFormat="1" x14ac:dyDescent="0.25">
      <c r="A1801" s="3"/>
      <c r="B1801" s="218">
        <f>+Datos!B1792</f>
        <v>2011</v>
      </c>
      <c r="C1801" s="219">
        <f>+Datos!C1792</f>
        <v>11</v>
      </c>
      <c r="D1801" s="220">
        <f>+Datos!D1792</f>
        <v>23</v>
      </c>
      <c r="E1801" s="221">
        <f>+Datos!E1792</f>
        <v>0</v>
      </c>
      <c r="F1801" s="222">
        <f>+Datos!F1792</f>
        <v>6.0919491889806796</v>
      </c>
      <c r="G1801" s="223">
        <f>+Datos!G1792</f>
        <v>1</v>
      </c>
      <c r="H1801" s="224">
        <f t="shared" si="327"/>
        <v>6.0919491889806796</v>
      </c>
      <c r="I1801" s="225">
        <f t="shared" si="328"/>
        <v>-6.0919491889806796</v>
      </c>
      <c r="J1801" s="226">
        <f t="shared" si="329"/>
        <v>0.64116838116758845</v>
      </c>
      <c r="K1801" s="227">
        <f t="shared" si="324"/>
        <v>34.322986562985768</v>
      </c>
      <c r="L1801" s="226">
        <f t="shared" si="335"/>
        <v>-2.1310440562125166E-2</v>
      </c>
      <c r="M1801" s="228">
        <f t="shared" si="333"/>
        <v>2.1310440562125166E-2</v>
      </c>
      <c r="N1801" s="229">
        <f t="shared" si="334"/>
        <v>6.0706387484185544</v>
      </c>
      <c r="O1801" s="229">
        <f t="shared" si="330"/>
        <v>0</v>
      </c>
      <c r="P1801" s="229">
        <f t="shared" si="331"/>
        <v>-6.0706387484185544</v>
      </c>
      <c r="Q1801" s="230">
        <f t="shared" si="325"/>
        <v>0</v>
      </c>
      <c r="R1801" s="231">
        <f t="shared" si="326"/>
        <v>34.322986562985768</v>
      </c>
      <c r="S1801" s="3"/>
      <c r="T1801" s="3"/>
      <c r="U1801" s="3"/>
      <c r="V1801" s="3"/>
      <c r="W1801" s="233">
        <f t="shared" si="332"/>
        <v>40870</v>
      </c>
    </row>
    <row r="1802" spans="1:23" s="234" customFormat="1" x14ac:dyDescent="0.25">
      <c r="A1802" s="3"/>
      <c r="B1802" s="218">
        <f>+Datos!B1793</f>
        <v>2011</v>
      </c>
      <c r="C1802" s="219">
        <f>+Datos!C1793</f>
        <v>11</v>
      </c>
      <c r="D1802" s="220">
        <f>+Datos!D1793</f>
        <v>24</v>
      </c>
      <c r="E1802" s="221">
        <f>+Datos!E1793</f>
        <v>0</v>
      </c>
      <c r="F1802" s="222">
        <f>+Datos!F1793</f>
        <v>6.0938409160588787</v>
      </c>
      <c r="G1802" s="223">
        <f>+Datos!G1793</f>
        <v>1</v>
      </c>
      <c r="H1802" s="224">
        <f t="shared" si="327"/>
        <v>6.0938409160588787</v>
      </c>
      <c r="I1802" s="225">
        <f t="shared" si="328"/>
        <v>-6.0938409160588787</v>
      </c>
      <c r="J1802" s="226">
        <f t="shared" si="329"/>
        <v>0.62053714865183307</v>
      </c>
      <c r="K1802" s="227">
        <f t="shared" si="324"/>
        <v>34.302355330470014</v>
      </c>
      <c r="L1802" s="226">
        <f t="shared" si="335"/>
        <v>-2.063123251575405E-2</v>
      </c>
      <c r="M1802" s="228">
        <f t="shared" si="333"/>
        <v>2.063123251575405E-2</v>
      </c>
      <c r="N1802" s="229">
        <f t="shared" si="334"/>
        <v>6.0732096835431246</v>
      </c>
      <c r="O1802" s="229">
        <f t="shared" si="330"/>
        <v>0</v>
      </c>
      <c r="P1802" s="229">
        <f t="shared" si="331"/>
        <v>-6.0732096835431246</v>
      </c>
      <c r="Q1802" s="230">
        <f t="shared" si="325"/>
        <v>0</v>
      </c>
      <c r="R1802" s="231">
        <f t="shared" si="326"/>
        <v>34.302355330470014</v>
      </c>
      <c r="S1802" s="3"/>
      <c r="T1802" s="3"/>
      <c r="U1802" s="3"/>
      <c r="V1802" s="3"/>
      <c r="W1802" s="233">
        <f t="shared" si="332"/>
        <v>40871</v>
      </c>
    </row>
    <row r="1803" spans="1:23" s="234" customFormat="1" x14ac:dyDescent="0.25">
      <c r="A1803" s="3"/>
      <c r="B1803" s="218">
        <f>+Datos!B1794</f>
        <v>2011</v>
      </c>
      <c r="C1803" s="219">
        <f>+Datos!C1794</f>
        <v>11</v>
      </c>
      <c r="D1803" s="220">
        <f>+Datos!D1794</f>
        <v>25</v>
      </c>
      <c r="E1803" s="221">
        <f>+Datos!E1794</f>
        <v>0</v>
      </c>
      <c r="F1803" s="222">
        <f>+Datos!F1794</f>
        <v>6.0947641525863805</v>
      </c>
      <c r="G1803" s="223">
        <f>+Datos!G1794</f>
        <v>1</v>
      </c>
      <c r="H1803" s="224">
        <f t="shared" si="327"/>
        <v>6.0947641525863805</v>
      </c>
      <c r="I1803" s="225">
        <f t="shared" si="328"/>
        <v>-6.0947641525863805</v>
      </c>
      <c r="J1803" s="226">
        <f t="shared" si="329"/>
        <v>0.60056680289631714</v>
      </c>
      <c r="K1803" s="227">
        <f t="shared" si="324"/>
        <v>34.282384984714497</v>
      </c>
      <c r="L1803" s="226">
        <f t="shared" si="335"/>
        <v>-1.9970345755517371E-2</v>
      </c>
      <c r="M1803" s="228">
        <f t="shared" si="333"/>
        <v>1.9970345755517371E-2</v>
      </c>
      <c r="N1803" s="229">
        <f t="shared" si="334"/>
        <v>6.0747938068308631</v>
      </c>
      <c r="O1803" s="229">
        <f t="shared" si="330"/>
        <v>0</v>
      </c>
      <c r="P1803" s="229">
        <f t="shared" si="331"/>
        <v>-6.0747938068308631</v>
      </c>
      <c r="Q1803" s="230">
        <f t="shared" si="325"/>
        <v>0</v>
      </c>
      <c r="R1803" s="231">
        <f t="shared" si="326"/>
        <v>34.282384984714497</v>
      </c>
      <c r="S1803" s="3"/>
      <c r="T1803" s="3"/>
      <c r="U1803" s="3"/>
      <c r="V1803" s="3"/>
      <c r="W1803" s="233">
        <f t="shared" si="332"/>
        <v>40872</v>
      </c>
    </row>
    <row r="1804" spans="1:23" s="234" customFormat="1" x14ac:dyDescent="0.25">
      <c r="A1804" s="3"/>
      <c r="B1804" s="218">
        <f>+Datos!B1795</f>
        <v>2011</v>
      </c>
      <c r="C1804" s="219">
        <f>+Datos!C1795</f>
        <v>11</v>
      </c>
      <c r="D1804" s="220">
        <f>+Datos!D1795</f>
        <v>26</v>
      </c>
      <c r="E1804" s="221">
        <f>+Datos!E1795</f>
        <v>0</v>
      </c>
      <c r="F1804" s="222">
        <f>+Datos!F1795</f>
        <v>6.0947002674706336</v>
      </c>
      <c r="G1804" s="223">
        <f>+Datos!G1795</f>
        <v>1</v>
      </c>
      <c r="H1804" s="224">
        <f t="shared" si="327"/>
        <v>6.0947002674706336</v>
      </c>
      <c r="I1804" s="225">
        <f t="shared" si="328"/>
        <v>-6.0947002674706336</v>
      </c>
      <c r="J1804" s="226">
        <f t="shared" si="329"/>
        <v>0.58123934915985409</v>
      </c>
      <c r="K1804" s="227">
        <f t="shared" si="324"/>
        <v>34.263057530978031</v>
      </c>
      <c r="L1804" s="226">
        <f t="shared" si="335"/>
        <v>-1.9327453736465827E-2</v>
      </c>
      <c r="M1804" s="228">
        <f t="shared" si="333"/>
        <v>1.9327453736465827E-2</v>
      </c>
      <c r="N1804" s="229">
        <f t="shared" si="334"/>
        <v>6.0753728137341678</v>
      </c>
      <c r="O1804" s="229">
        <f t="shared" si="330"/>
        <v>0</v>
      </c>
      <c r="P1804" s="229">
        <f t="shared" si="331"/>
        <v>-6.0753728137341678</v>
      </c>
      <c r="Q1804" s="230">
        <f t="shared" si="325"/>
        <v>0</v>
      </c>
      <c r="R1804" s="231">
        <f t="shared" si="326"/>
        <v>34.263057530978031</v>
      </c>
      <c r="S1804" s="3"/>
      <c r="T1804" s="3"/>
      <c r="U1804" s="3"/>
      <c r="V1804" s="3"/>
      <c r="W1804" s="233">
        <f t="shared" si="332"/>
        <v>40873</v>
      </c>
    </row>
    <row r="1805" spans="1:23" s="234" customFormat="1" x14ac:dyDescent="0.25">
      <c r="A1805" s="3"/>
      <c r="B1805" s="218">
        <f>+Datos!B1796</f>
        <v>2011</v>
      </c>
      <c r="C1805" s="219">
        <f>+Datos!C1796</f>
        <v>11</v>
      </c>
      <c r="D1805" s="220">
        <f>+Datos!D1796</f>
        <v>27</v>
      </c>
      <c r="E1805" s="221">
        <f>+Datos!E1796</f>
        <v>0</v>
      </c>
      <c r="F1805" s="222">
        <f>+Datos!F1796</f>
        <v>6.093630512009435</v>
      </c>
      <c r="G1805" s="223">
        <f>+Datos!G1796</f>
        <v>1</v>
      </c>
      <c r="H1805" s="224">
        <f t="shared" si="327"/>
        <v>6.093630512009435</v>
      </c>
      <c r="I1805" s="225">
        <f t="shared" si="328"/>
        <v>-6.093630512009435</v>
      </c>
      <c r="J1805" s="226">
        <f t="shared" si="329"/>
        <v>0.56253712178088267</v>
      </c>
      <c r="K1805" s="227">
        <f t="shared" si="324"/>
        <v>34.244355303599065</v>
      </c>
      <c r="L1805" s="226">
        <f t="shared" si="335"/>
        <v>-1.8702227378966541E-2</v>
      </c>
      <c r="M1805" s="228">
        <f t="shared" si="333"/>
        <v>1.8702227378966541E-2</v>
      </c>
      <c r="N1805" s="229">
        <f t="shared" si="334"/>
        <v>6.0749282846304684</v>
      </c>
      <c r="O1805" s="229">
        <f t="shared" si="330"/>
        <v>0</v>
      </c>
      <c r="P1805" s="229">
        <f t="shared" si="331"/>
        <v>-6.0749282846304684</v>
      </c>
      <c r="Q1805" s="230">
        <f t="shared" si="325"/>
        <v>0</v>
      </c>
      <c r="R1805" s="231">
        <f t="shared" si="326"/>
        <v>34.244355303599065</v>
      </c>
      <c r="S1805" s="3"/>
      <c r="T1805" s="3"/>
      <c r="U1805" s="3"/>
      <c r="V1805" s="3"/>
      <c r="W1805" s="233">
        <f t="shared" si="332"/>
        <v>40874</v>
      </c>
    </row>
    <row r="1806" spans="1:23" s="234" customFormat="1" x14ac:dyDescent="0.25">
      <c r="A1806" s="3"/>
      <c r="B1806" s="218">
        <f>+Datos!B1797</f>
        <v>2011</v>
      </c>
      <c r="C1806" s="219">
        <f>+Datos!C1797</f>
        <v>11</v>
      </c>
      <c r="D1806" s="220">
        <f>+Datos!D1797</f>
        <v>28</v>
      </c>
      <c r="E1806" s="221">
        <f>+Datos!E1797</f>
        <v>18.725376099999998</v>
      </c>
      <c r="F1806" s="222">
        <f>+Datos!F1797</f>
        <v>6.0915360198909649</v>
      </c>
      <c r="G1806" s="223">
        <f>+Datos!G1797</f>
        <v>1</v>
      </c>
      <c r="H1806" s="224">
        <f t="shared" si="327"/>
        <v>6.0915360198909649</v>
      </c>
      <c r="I1806" s="225">
        <f t="shared" si="328"/>
        <v>12.633840080109033</v>
      </c>
      <c r="J1806" s="226">
        <f t="shared" si="329"/>
        <v>13.196377201889916</v>
      </c>
      <c r="K1806" s="227">
        <f t="shared" ref="K1806:K1869" si="336">+J1806+$U$21</f>
        <v>46.878195383708096</v>
      </c>
      <c r="L1806" s="226">
        <f t="shared" si="335"/>
        <v>12.633840080109032</v>
      </c>
      <c r="M1806" s="228">
        <f t="shared" si="333"/>
        <v>6.0915360198909649</v>
      </c>
      <c r="N1806" s="229">
        <f t="shared" si="334"/>
        <v>0</v>
      </c>
      <c r="O1806" s="229">
        <f t="shared" si="330"/>
        <v>0</v>
      </c>
      <c r="P1806" s="229">
        <f t="shared" si="331"/>
        <v>0</v>
      </c>
      <c r="Q1806" s="230">
        <f t="shared" ref="Q1806:Q1869" si="337">IF(K1806-$U$15&gt;0,K1806-$U$15,0)</f>
        <v>0</v>
      </c>
      <c r="R1806" s="231">
        <f t="shared" ref="R1806:R1869" si="338">+O1806+K1806</f>
        <v>46.878195383708096</v>
      </c>
      <c r="S1806" s="3"/>
      <c r="T1806" s="3"/>
      <c r="U1806" s="3"/>
      <c r="V1806" s="3"/>
      <c r="W1806" s="233">
        <f t="shared" si="332"/>
        <v>40875</v>
      </c>
    </row>
    <row r="1807" spans="1:23" s="234" customFormat="1" x14ac:dyDescent="0.25">
      <c r="A1807" s="3"/>
      <c r="B1807" s="218">
        <f>+Datos!B1798</f>
        <v>2011</v>
      </c>
      <c r="C1807" s="219">
        <f>+Datos!C1798</f>
        <v>11</v>
      </c>
      <c r="D1807" s="220">
        <f>+Datos!D1798</f>
        <v>29</v>
      </c>
      <c r="E1807" s="221">
        <f>+Datos!E1798</f>
        <v>0</v>
      </c>
      <c r="F1807" s="222">
        <f>+Datos!F1798</f>
        <v>6.0883978071937452</v>
      </c>
      <c r="G1807" s="223">
        <f>+Datos!G1798</f>
        <v>1</v>
      </c>
      <c r="H1807" s="224">
        <f t="shared" ref="H1807:H1870" si="339">+F1807*G1807</f>
        <v>6.0883978071937452</v>
      </c>
      <c r="I1807" s="225">
        <f t="shared" ref="I1807:I1870" si="340">+E1807-H1807</f>
        <v>-6.0883978071937452</v>
      </c>
      <c r="J1807" s="226">
        <f t="shared" ref="J1807:J1870" si="341">IF(I1807&lt;0,J1806*EXP(I1807/$U$20),IF((I1807+J1806)&gt;$U$20,+$U$20,I1807+J1806))</f>
        <v>12.772123134382751</v>
      </c>
      <c r="K1807" s="227">
        <f t="shared" si="336"/>
        <v>46.453941316200932</v>
      </c>
      <c r="L1807" s="226">
        <f t="shared" si="335"/>
        <v>-0.42425406750716377</v>
      </c>
      <c r="M1807" s="228">
        <f t="shared" si="333"/>
        <v>0.42425406750716377</v>
      </c>
      <c r="N1807" s="229">
        <f t="shared" si="334"/>
        <v>5.6641437396865815</v>
      </c>
      <c r="O1807" s="229">
        <f t="shared" ref="O1807:O1870" si="342">IF(K1806+I1807-$U$14&gt;0,K1806+I1807-$U$14,0)</f>
        <v>0</v>
      </c>
      <c r="P1807" s="229">
        <f t="shared" ref="P1807:P1870" si="343">+IF(N1807&gt;0,(-1)*N1807,O1807)</f>
        <v>-5.6641437396865815</v>
      </c>
      <c r="Q1807" s="230">
        <f t="shared" si="337"/>
        <v>0</v>
      </c>
      <c r="R1807" s="231">
        <f t="shared" si="338"/>
        <v>46.453941316200932</v>
      </c>
      <c r="S1807" s="3"/>
      <c r="T1807" s="3"/>
      <c r="U1807" s="3"/>
      <c r="V1807" s="3"/>
      <c r="W1807" s="233">
        <f t="shared" ref="W1807:W1870" si="344">+DATE(B1807,C1807,D1807)</f>
        <v>40876</v>
      </c>
    </row>
    <row r="1808" spans="1:23" s="234" customFormat="1" x14ac:dyDescent="0.25">
      <c r="A1808" s="3"/>
      <c r="B1808" s="218">
        <f>+Datos!B1799</f>
        <v>2011</v>
      </c>
      <c r="C1808" s="219">
        <f>+Datos!C1799</f>
        <v>11</v>
      </c>
      <c r="D1808" s="220">
        <f>+Datos!D1799</f>
        <v>30</v>
      </c>
      <c r="E1808" s="221">
        <f>+Datos!E1799</f>
        <v>0</v>
      </c>
      <c r="F1808" s="222">
        <f>+Datos!F1799</f>
        <v>6.0841967723866963</v>
      </c>
      <c r="G1808" s="223">
        <f>+Datos!G1799</f>
        <v>1</v>
      </c>
      <c r="H1808" s="224">
        <f t="shared" si="339"/>
        <v>6.0841967723866963</v>
      </c>
      <c r="I1808" s="225">
        <f t="shared" si="340"/>
        <v>-6.0841967723866963</v>
      </c>
      <c r="J1808" s="226">
        <f t="shared" si="341"/>
        <v>12.361787256983243</v>
      </c>
      <c r="K1808" s="227">
        <f t="shared" si="336"/>
        <v>46.043605438801421</v>
      </c>
      <c r="L1808" s="226">
        <f t="shared" si="335"/>
        <v>-0.41033587739951116</v>
      </c>
      <c r="M1808" s="228">
        <f t="shared" ref="M1808:M1871" si="345">IF(I1808&gt;=0,+H1808,+E1808+ABS(L1808))</f>
        <v>0.41033587739951116</v>
      </c>
      <c r="N1808" s="229">
        <f t="shared" ref="N1808:N1871" si="346">+H1808-M1808</f>
        <v>5.6738608949871852</v>
      </c>
      <c r="O1808" s="229">
        <f t="shared" si="342"/>
        <v>0</v>
      </c>
      <c r="P1808" s="229">
        <f t="shared" si="343"/>
        <v>-5.6738608949871852</v>
      </c>
      <c r="Q1808" s="230">
        <f t="shared" si="337"/>
        <v>0</v>
      </c>
      <c r="R1808" s="231">
        <f t="shared" si="338"/>
        <v>46.043605438801421</v>
      </c>
      <c r="S1808" s="3"/>
      <c r="T1808" s="3"/>
      <c r="U1808" s="3"/>
      <c r="V1808" s="3"/>
      <c r="W1808" s="233">
        <f t="shared" si="344"/>
        <v>40877</v>
      </c>
    </row>
    <row r="1809" spans="1:23" s="234" customFormat="1" x14ac:dyDescent="0.25">
      <c r="A1809" s="3"/>
      <c r="B1809" s="218">
        <f>+Datos!B1800</f>
        <v>2011</v>
      </c>
      <c r="C1809" s="219">
        <f>+Datos!C1800</f>
        <v>12</v>
      </c>
      <c r="D1809" s="220">
        <f>+Datos!D1800</f>
        <v>1</v>
      </c>
      <c r="E1809" s="221">
        <f>+Datos!E1800</f>
        <v>0</v>
      </c>
      <c r="F1809" s="222">
        <f>+Datos!F1800</f>
        <v>6.0789136963291055</v>
      </c>
      <c r="G1809" s="223">
        <f>+Datos!G1800</f>
        <v>1</v>
      </c>
      <c r="H1809" s="224">
        <f t="shared" si="339"/>
        <v>6.0789136963291055</v>
      </c>
      <c r="I1809" s="225">
        <f t="shared" si="340"/>
        <v>-6.0789136963291055</v>
      </c>
      <c r="J1809" s="226">
        <f t="shared" si="341"/>
        <v>11.964973692705962</v>
      </c>
      <c r="K1809" s="227">
        <f t="shared" si="336"/>
        <v>45.646791874524141</v>
      </c>
      <c r="L1809" s="226">
        <f t="shared" ref="L1809:L1872" si="347">+K1809-K1808</f>
        <v>-0.39681356427728076</v>
      </c>
      <c r="M1809" s="228">
        <f t="shared" si="345"/>
        <v>0.39681356427728076</v>
      </c>
      <c r="N1809" s="229">
        <f t="shared" si="346"/>
        <v>5.6821001320518247</v>
      </c>
      <c r="O1809" s="229">
        <f t="shared" si="342"/>
        <v>0</v>
      </c>
      <c r="P1809" s="229">
        <f t="shared" si="343"/>
        <v>-5.6821001320518247</v>
      </c>
      <c r="Q1809" s="230">
        <f t="shared" si="337"/>
        <v>0</v>
      </c>
      <c r="R1809" s="231">
        <f t="shared" si="338"/>
        <v>45.646791874524141</v>
      </c>
      <c r="S1809" s="3"/>
      <c r="T1809" s="3"/>
      <c r="U1809" s="3"/>
      <c r="V1809" s="3"/>
      <c r="W1809" s="233">
        <f t="shared" si="344"/>
        <v>40878</v>
      </c>
    </row>
    <row r="1810" spans="1:23" s="234" customFormat="1" x14ac:dyDescent="0.25">
      <c r="A1810" s="3"/>
      <c r="B1810" s="218">
        <f>+Datos!B1801</f>
        <v>2011</v>
      </c>
      <c r="C1810" s="219">
        <f>+Datos!C1801</f>
        <v>12</v>
      </c>
      <c r="D1810" s="220">
        <f>+Datos!D1801</f>
        <v>2</v>
      </c>
      <c r="E1810" s="221">
        <f>+Datos!E1801</f>
        <v>0</v>
      </c>
      <c r="F1810" s="222">
        <f>+Datos!F1801</f>
        <v>6.0725292422705905</v>
      </c>
      <c r="G1810" s="223">
        <f>+Datos!G1801</f>
        <v>1</v>
      </c>
      <c r="H1810" s="224">
        <f t="shared" si="339"/>
        <v>6.0725292422705905</v>
      </c>
      <c r="I1810" s="225">
        <f t="shared" si="340"/>
        <v>-6.0725292422705905</v>
      </c>
      <c r="J1810" s="226">
        <f t="shared" si="341"/>
        <v>11.581294692569372</v>
      </c>
      <c r="K1810" s="227">
        <f t="shared" si="336"/>
        <v>45.263112874387552</v>
      </c>
      <c r="L1810" s="226">
        <f t="shared" si="347"/>
        <v>-0.3836790001365884</v>
      </c>
      <c r="M1810" s="228">
        <f t="shared" si="345"/>
        <v>0.3836790001365884</v>
      </c>
      <c r="N1810" s="229">
        <f t="shared" si="346"/>
        <v>5.6888502421340021</v>
      </c>
      <c r="O1810" s="229">
        <f t="shared" si="342"/>
        <v>0</v>
      </c>
      <c r="P1810" s="229">
        <f t="shared" si="343"/>
        <v>-5.6888502421340021</v>
      </c>
      <c r="Q1810" s="230">
        <f t="shared" si="337"/>
        <v>0</v>
      </c>
      <c r="R1810" s="231">
        <f t="shared" si="338"/>
        <v>45.263112874387552</v>
      </c>
      <c r="S1810" s="3"/>
      <c r="T1810" s="3"/>
      <c r="U1810" s="3"/>
      <c r="V1810" s="3"/>
      <c r="W1810" s="233">
        <f t="shared" si="344"/>
        <v>40879</v>
      </c>
    </row>
    <row r="1811" spans="1:23" s="234" customFormat="1" x14ac:dyDescent="0.25">
      <c r="A1811" s="3"/>
      <c r="B1811" s="218">
        <f>+Datos!B1802</f>
        <v>2011</v>
      </c>
      <c r="C1811" s="219">
        <f>+Datos!C1802</f>
        <v>12</v>
      </c>
      <c r="D1811" s="220">
        <f>+Datos!D1802</f>
        <v>3</v>
      </c>
      <c r="E1811" s="221">
        <f>+Datos!E1802</f>
        <v>0</v>
      </c>
      <c r="F1811" s="222">
        <f>+Datos!F1802</f>
        <v>6.0650239558511494</v>
      </c>
      <c r="G1811" s="223">
        <f>+Datos!G1802</f>
        <v>1</v>
      </c>
      <c r="H1811" s="224">
        <f t="shared" si="339"/>
        <v>6.0650239558511494</v>
      </c>
      <c r="I1811" s="225">
        <f t="shared" si="340"/>
        <v>-6.0650239558511494</v>
      </c>
      <c r="J1811" s="226">
        <f t="shared" si="341"/>
        <v>11.210370636951499</v>
      </c>
      <c r="K1811" s="227">
        <f t="shared" si="336"/>
        <v>44.892188818769682</v>
      </c>
      <c r="L1811" s="226">
        <f t="shared" si="347"/>
        <v>-0.3709240556178699</v>
      </c>
      <c r="M1811" s="228">
        <f t="shared" si="345"/>
        <v>0.3709240556178699</v>
      </c>
      <c r="N1811" s="229">
        <f t="shared" si="346"/>
        <v>5.6940999002332795</v>
      </c>
      <c r="O1811" s="229">
        <f t="shared" si="342"/>
        <v>0</v>
      </c>
      <c r="P1811" s="229">
        <f t="shared" si="343"/>
        <v>-5.6940999002332795</v>
      </c>
      <c r="Q1811" s="230">
        <f t="shared" si="337"/>
        <v>0</v>
      </c>
      <c r="R1811" s="231">
        <f t="shared" si="338"/>
        <v>44.892188818769682</v>
      </c>
      <c r="S1811" s="3"/>
      <c r="T1811" s="3"/>
      <c r="U1811" s="3"/>
      <c r="V1811" s="3"/>
      <c r="W1811" s="233">
        <f t="shared" si="344"/>
        <v>40880</v>
      </c>
    </row>
    <row r="1812" spans="1:23" s="234" customFormat="1" x14ac:dyDescent="0.25">
      <c r="A1812" s="3"/>
      <c r="B1812" s="218">
        <f>+Datos!B1803</f>
        <v>2011</v>
      </c>
      <c r="C1812" s="219">
        <f>+Datos!C1803</f>
        <v>12</v>
      </c>
      <c r="D1812" s="220">
        <f>+Datos!D1803</f>
        <v>4</v>
      </c>
      <c r="E1812" s="221">
        <f>+Datos!E1803</f>
        <v>1.23645794</v>
      </c>
      <c r="F1812" s="222">
        <f>+Datos!F1803</f>
        <v>6.056378265101209</v>
      </c>
      <c r="G1812" s="223">
        <f>+Datos!G1803</f>
        <v>1</v>
      </c>
      <c r="H1812" s="224">
        <f t="shared" si="339"/>
        <v>6.056378265101209</v>
      </c>
      <c r="I1812" s="225">
        <f t="shared" si="340"/>
        <v>-4.8199203251012088</v>
      </c>
      <c r="J1812" s="226">
        <f t="shared" si="341"/>
        <v>10.92408519983675</v>
      </c>
      <c r="K1812" s="227">
        <f t="shared" si="336"/>
        <v>44.605903381654926</v>
      </c>
      <c r="L1812" s="226">
        <f t="shared" si="347"/>
        <v>-0.28628543711475629</v>
      </c>
      <c r="M1812" s="228">
        <f t="shared" si="345"/>
        <v>1.5227433771147563</v>
      </c>
      <c r="N1812" s="229">
        <f t="shared" si="346"/>
        <v>4.5336348879864525</v>
      </c>
      <c r="O1812" s="229">
        <f t="shared" si="342"/>
        <v>0</v>
      </c>
      <c r="P1812" s="229">
        <f t="shared" si="343"/>
        <v>-4.5336348879864525</v>
      </c>
      <c r="Q1812" s="230">
        <f t="shared" si="337"/>
        <v>0</v>
      </c>
      <c r="R1812" s="231">
        <f t="shared" si="338"/>
        <v>44.605903381654926</v>
      </c>
      <c r="S1812" s="3"/>
      <c r="T1812" s="3"/>
      <c r="U1812" s="3"/>
      <c r="V1812" s="3"/>
      <c r="W1812" s="233">
        <f t="shared" si="344"/>
        <v>40881</v>
      </c>
    </row>
    <row r="1813" spans="1:23" s="234" customFormat="1" x14ac:dyDescent="0.25">
      <c r="A1813" s="3"/>
      <c r="B1813" s="218">
        <f>+Datos!B1804</f>
        <v>2011</v>
      </c>
      <c r="C1813" s="219">
        <f>+Datos!C1804</f>
        <v>12</v>
      </c>
      <c r="D1813" s="220">
        <f>+Datos!D1804</f>
        <v>5</v>
      </c>
      <c r="E1813" s="221">
        <f>+Datos!E1804</f>
        <v>4.6086163500000001</v>
      </c>
      <c r="F1813" s="222">
        <f>+Datos!F1804</f>
        <v>6.0465724804414513</v>
      </c>
      <c r="G1813" s="223">
        <f>+Datos!G1804</f>
        <v>1</v>
      </c>
      <c r="H1813" s="224">
        <f t="shared" si="339"/>
        <v>6.0465724804414513</v>
      </c>
      <c r="I1813" s="225">
        <f t="shared" si="340"/>
        <v>-1.4379561304414512</v>
      </c>
      <c r="J1813" s="226">
        <f t="shared" si="341"/>
        <v>10.840100404397948</v>
      </c>
      <c r="K1813" s="227">
        <f t="shared" si="336"/>
        <v>44.521918586216131</v>
      </c>
      <c r="L1813" s="226">
        <f t="shared" si="347"/>
        <v>-8.398479543879489E-2</v>
      </c>
      <c r="M1813" s="228">
        <f t="shared" si="345"/>
        <v>4.692601145438795</v>
      </c>
      <c r="N1813" s="229">
        <f t="shared" si="346"/>
        <v>1.3539713350026563</v>
      </c>
      <c r="O1813" s="229">
        <f t="shared" si="342"/>
        <v>0</v>
      </c>
      <c r="P1813" s="229">
        <f t="shared" si="343"/>
        <v>-1.3539713350026563</v>
      </c>
      <c r="Q1813" s="230">
        <f t="shared" si="337"/>
        <v>0</v>
      </c>
      <c r="R1813" s="231">
        <f t="shared" si="338"/>
        <v>44.521918586216131</v>
      </c>
      <c r="S1813" s="3"/>
      <c r="T1813" s="3"/>
      <c r="U1813" s="3"/>
      <c r="V1813" s="3"/>
      <c r="W1813" s="233">
        <f t="shared" si="344"/>
        <v>40882</v>
      </c>
    </row>
    <row r="1814" spans="1:23" s="234" customFormat="1" x14ac:dyDescent="0.25">
      <c r="A1814" s="3"/>
      <c r="B1814" s="218">
        <f>+Datos!B1805</f>
        <v>2011</v>
      </c>
      <c r="C1814" s="219">
        <f>+Datos!C1805</f>
        <v>12</v>
      </c>
      <c r="D1814" s="220">
        <f>+Datos!D1805</f>
        <v>6</v>
      </c>
      <c r="E1814" s="221">
        <f>+Datos!E1805</f>
        <v>8.5990028400000007</v>
      </c>
      <c r="F1814" s="222">
        <f>+Datos!F1805</f>
        <v>6.0355867946830131</v>
      </c>
      <c r="G1814" s="223">
        <f>+Datos!G1805</f>
        <v>1</v>
      </c>
      <c r="H1814" s="224">
        <f t="shared" si="339"/>
        <v>6.0355867946830131</v>
      </c>
      <c r="I1814" s="225">
        <f t="shared" si="340"/>
        <v>2.5634160453169876</v>
      </c>
      <c r="J1814" s="226">
        <f t="shared" si="341"/>
        <v>13.403516449714935</v>
      </c>
      <c r="K1814" s="227">
        <f t="shared" si="336"/>
        <v>47.085334631533115</v>
      </c>
      <c r="L1814" s="226">
        <f t="shared" si="347"/>
        <v>2.5634160453169841</v>
      </c>
      <c r="M1814" s="228">
        <f t="shared" si="345"/>
        <v>6.0355867946830131</v>
      </c>
      <c r="N1814" s="229">
        <f t="shared" si="346"/>
        <v>0</v>
      </c>
      <c r="O1814" s="229">
        <f t="shared" si="342"/>
        <v>0</v>
      </c>
      <c r="P1814" s="229">
        <f t="shared" si="343"/>
        <v>0</v>
      </c>
      <c r="Q1814" s="230">
        <f t="shared" si="337"/>
        <v>0</v>
      </c>
      <c r="R1814" s="231">
        <f t="shared" si="338"/>
        <v>47.085334631533115</v>
      </c>
      <c r="S1814" s="3"/>
      <c r="T1814" s="3"/>
      <c r="U1814" s="3"/>
      <c r="V1814" s="3"/>
      <c r="W1814" s="233">
        <f t="shared" si="344"/>
        <v>40883</v>
      </c>
    </row>
    <row r="1815" spans="1:23" s="234" customFormat="1" x14ac:dyDescent="0.25">
      <c r="A1815" s="3"/>
      <c r="B1815" s="218">
        <f>+Datos!B1806</f>
        <v>2011</v>
      </c>
      <c r="C1815" s="219">
        <f>+Datos!C1806</f>
        <v>12</v>
      </c>
      <c r="D1815" s="220">
        <f>+Datos!D1806</f>
        <v>7</v>
      </c>
      <c r="E1815" s="221">
        <f>+Datos!E1806</f>
        <v>0.84303951300000002</v>
      </c>
      <c r="F1815" s="222">
        <f>+Datos!F1806</f>
        <v>6.0234012830274146</v>
      </c>
      <c r="G1815" s="223">
        <f>+Datos!G1806</f>
        <v>1</v>
      </c>
      <c r="H1815" s="224">
        <f t="shared" si="339"/>
        <v>6.0234012830274146</v>
      </c>
      <c r="I1815" s="225">
        <f t="shared" si="340"/>
        <v>-5.1803617700274147</v>
      </c>
      <c r="J1815" s="226">
        <f t="shared" si="341"/>
        <v>13.035980297323471</v>
      </c>
      <c r="K1815" s="227">
        <f t="shared" si="336"/>
        <v>46.717798479141649</v>
      </c>
      <c r="L1815" s="226">
        <f t="shared" si="347"/>
        <v>-0.36753615239146598</v>
      </c>
      <c r="M1815" s="228">
        <f t="shared" si="345"/>
        <v>1.2105756653914659</v>
      </c>
      <c r="N1815" s="229">
        <f t="shared" si="346"/>
        <v>4.8128256176359487</v>
      </c>
      <c r="O1815" s="229">
        <f t="shared" si="342"/>
        <v>0</v>
      </c>
      <c r="P1815" s="229">
        <f t="shared" si="343"/>
        <v>-4.8128256176359487</v>
      </c>
      <c r="Q1815" s="230">
        <f t="shared" si="337"/>
        <v>0</v>
      </c>
      <c r="R1815" s="231">
        <f t="shared" si="338"/>
        <v>46.717798479141649</v>
      </c>
      <c r="S1815" s="3"/>
      <c r="T1815" s="3"/>
      <c r="U1815" s="3"/>
      <c r="V1815" s="3"/>
      <c r="W1815" s="233">
        <f t="shared" si="344"/>
        <v>40884</v>
      </c>
    </row>
    <row r="1816" spans="1:23" s="234" customFormat="1" x14ac:dyDescent="0.25">
      <c r="A1816" s="3"/>
      <c r="B1816" s="218">
        <f>+Datos!B1807</f>
        <v>2011</v>
      </c>
      <c r="C1816" s="219">
        <f>+Datos!C1807</f>
        <v>12</v>
      </c>
      <c r="D1816" s="220">
        <f>+Datos!D1807</f>
        <v>8</v>
      </c>
      <c r="E1816" s="221">
        <f>+Datos!E1807</f>
        <v>2.1919026399999999</v>
      </c>
      <c r="F1816" s="222">
        <f>+Datos!F1807</f>
        <v>6.00999590306649</v>
      </c>
      <c r="G1816" s="223">
        <f>+Datos!G1807</f>
        <v>1</v>
      </c>
      <c r="H1816" s="224">
        <f t="shared" si="339"/>
        <v>6.00999590306649</v>
      </c>
      <c r="I1816" s="225">
        <f t="shared" si="340"/>
        <v>-3.8180932630664901</v>
      </c>
      <c r="J1816" s="226">
        <f t="shared" si="341"/>
        <v>12.771561249533166</v>
      </c>
      <c r="K1816" s="227">
        <f t="shared" si="336"/>
        <v>46.453379431351344</v>
      </c>
      <c r="L1816" s="226">
        <f t="shared" si="347"/>
        <v>-0.26441904779030523</v>
      </c>
      <c r="M1816" s="228">
        <f t="shared" si="345"/>
        <v>2.4563216877903051</v>
      </c>
      <c r="N1816" s="229">
        <f t="shared" si="346"/>
        <v>3.5536742152761849</v>
      </c>
      <c r="O1816" s="229">
        <f t="shared" si="342"/>
        <v>0</v>
      </c>
      <c r="P1816" s="229">
        <f t="shared" si="343"/>
        <v>-3.5536742152761849</v>
      </c>
      <c r="Q1816" s="230">
        <f t="shared" si="337"/>
        <v>0</v>
      </c>
      <c r="R1816" s="231">
        <f t="shared" si="338"/>
        <v>46.453379431351344</v>
      </c>
      <c r="S1816" s="3"/>
      <c r="T1816" s="3"/>
      <c r="U1816" s="3"/>
      <c r="V1816" s="3"/>
      <c r="W1816" s="233">
        <f t="shared" si="344"/>
        <v>40885</v>
      </c>
    </row>
    <row r="1817" spans="1:23" s="234" customFormat="1" x14ac:dyDescent="0.25">
      <c r="A1817" s="3"/>
      <c r="B1817" s="218">
        <f>+Datos!B1808</f>
        <v>2011</v>
      </c>
      <c r="C1817" s="219">
        <f>+Datos!C1808</f>
        <v>12</v>
      </c>
      <c r="D1817" s="220">
        <f>+Datos!D1808</f>
        <v>9</v>
      </c>
      <c r="E1817" s="221">
        <f>+Datos!E1808</f>
        <v>0</v>
      </c>
      <c r="F1817" s="222">
        <f>+Datos!F1808</f>
        <v>5.9953504947823975</v>
      </c>
      <c r="G1817" s="223">
        <f>+Datos!G1808</f>
        <v>1</v>
      </c>
      <c r="H1817" s="224">
        <f t="shared" si="339"/>
        <v>5.9953504947823975</v>
      </c>
      <c r="I1817" s="225">
        <f t="shared" si="340"/>
        <v>-5.9953504947823975</v>
      </c>
      <c r="J1817" s="226">
        <f t="shared" si="341"/>
        <v>12.367139318645602</v>
      </c>
      <c r="K1817" s="227">
        <f t="shared" si="336"/>
        <v>46.048957500463786</v>
      </c>
      <c r="L1817" s="226">
        <f t="shared" si="347"/>
        <v>-0.40442193088755829</v>
      </c>
      <c r="M1817" s="228">
        <f t="shared" si="345"/>
        <v>0.40442193088755829</v>
      </c>
      <c r="N1817" s="229">
        <f t="shared" si="346"/>
        <v>5.5909285638948392</v>
      </c>
      <c r="O1817" s="229">
        <f t="shared" si="342"/>
        <v>0</v>
      </c>
      <c r="P1817" s="229">
        <f t="shared" si="343"/>
        <v>-5.5909285638948392</v>
      </c>
      <c r="Q1817" s="230">
        <f t="shared" si="337"/>
        <v>0</v>
      </c>
      <c r="R1817" s="231">
        <f t="shared" si="338"/>
        <v>46.048957500463786</v>
      </c>
      <c r="S1817" s="3"/>
      <c r="T1817" s="3"/>
      <c r="U1817" s="3"/>
      <c r="V1817" s="3"/>
      <c r="W1817" s="233">
        <f t="shared" si="344"/>
        <v>40886</v>
      </c>
    </row>
    <row r="1818" spans="1:23" s="234" customFormat="1" x14ac:dyDescent="0.25">
      <c r="A1818" s="3"/>
      <c r="B1818" s="218">
        <f>+Datos!B1809</f>
        <v>2011</v>
      </c>
      <c r="C1818" s="219">
        <f>+Datos!C1809</f>
        <v>12</v>
      </c>
      <c r="D1818" s="220">
        <f>+Datos!D1809</f>
        <v>10</v>
      </c>
      <c r="E1818" s="221">
        <f>+Datos!E1809</f>
        <v>0</v>
      </c>
      <c r="F1818" s="222">
        <f>+Datos!F1809</f>
        <v>5.9794447805477953</v>
      </c>
      <c r="G1818" s="223">
        <f>+Datos!G1809</f>
        <v>1</v>
      </c>
      <c r="H1818" s="224">
        <f t="shared" si="339"/>
        <v>5.9794447805477953</v>
      </c>
      <c r="I1818" s="225">
        <f t="shared" si="340"/>
        <v>-5.9794447805477953</v>
      </c>
      <c r="J1818" s="226">
        <f t="shared" si="341"/>
        <v>11.97654611572881</v>
      </c>
      <c r="K1818" s="227">
        <f t="shared" si="336"/>
        <v>45.658364297546989</v>
      </c>
      <c r="L1818" s="226">
        <f t="shared" si="347"/>
        <v>-0.39059320291679711</v>
      </c>
      <c r="M1818" s="228">
        <f t="shared" si="345"/>
        <v>0.39059320291679711</v>
      </c>
      <c r="N1818" s="229">
        <f t="shared" si="346"/>
        <v>5.5888515776309982</v>
      </c>
      <c r="O1818" s="229">
        <f t="shared" si="342"/>
        <v>0</v>
      </c>
      <c r="P1818" s="229">
        <f t="shared" si="343"/>
        <v>-5.5888515776309982</v>
      </c>
      <c r="Q1818" s="230">
        <f t="shared" si="337"/>
        <v>0</v>
      </c>
      <c r="R1818" s="231">
        <f t="shared" si="338"/>
        <v>45.658364297546989</v>
      </c>
      <c r="S1818" s="3"/>
      <c r="T1818" s="3"/>
      <c r="U1818" s="3"/>
      <c r="V1818" s="3"/>
      <c r="W1818" s="233">
        <f t="shared" si="344"/>
        <v>40887</v>
      </c>
    </row>
    <row r="1819" spans="1:23" s="234" customFormat="1" x14ac:dyDescent="0.25">
      <c r="A1819" s="3"/>
      <c r="B1819" s="218">
        <f>+Datos!B1810</f>
        <v>2011</v>
      </c>
      <c r="C1819" s="219">
        <f>+Datos!C1810</f>
        <v>12</v>
      </c>
      <c r="D1819" s="220">
        <f>+Datos!D1810</f>
        <v>11</v>
      </c>
      <c r="E1819" s="221">
        <f>+Datos!E1810</f>
        <v>12.6455927</v>
      </c>
      <c r="F1819" s="222">
        <f>+Datos!F1810</f>
        <v>5.9622583651255834</v>
      </c>
      <c r="G1819" s="223">
        <f>+Datos!G1810</f>
        <v>1</v>
      </c>
      <c r="H1819" s="224">
        <f t="shared" si="339"/>
        <v>5.9622583651255834</v>
      </c>
      <c r="I1819" s="225">
        <f t="shared" si="340"/>
        <v>6.6833343348744165</v>
      </c>
      <c r="J1819" s="226">
        <f t="shared" si="341"/>
        <v>18.659880450603225</v>
      </c>
      <c r="K1819" s="227">
        <f t="shared" si="336"/>
        <v>52.341698632421405</v>
      </c>
      <c r="L1819" s="226">
        <f t="shared" si="347"/>
        <v>6.6833343348744165</v>
      </c>
      <c r="M1819" s="228">
        <f t="shared" si="345"/>
        <v>5.9622583651255834</v>
      </c>
      <c r="N1819" s="229">
        <f t="shared" si="346"/>
        <v>0</v>
      </c>
      <c r="O1819" s="229">
        <f t="shared" si="342"/>
        <v>0</v>
      </c>
      <c r="P1819" s="229">
        <f t="shared" si="343"/>
        <v>0</v>
      </c>
      <c r="Q1819" s="230">
        <f t="shared" si="337"/>
        <v>0</v>
      </c>
      <c r="R1819" s="231">
        <f t="shared" si="338"/>
        <v>52.341698632421405</v>
      </c>
      <c r="S1819" s="3"/>
      <c r="T1819" s="3"/>
      <c r="U1819" s="3"/>
      <c r="V1819" s="3"/>
      <c r="W1819" s="233">
        <f t="shared" si="344"/>
        <v>40888</v>
      </c>
    </row>
    <row r="1820" spans="1:23" s="234" customFormat="1" x14ac:dyDescent="0.25">
      <c r="A1820" s="3"/>
      <c r="B1820" s="218">
        <f>+Datos!B1811</f>
        <v>2011</v>
      </c>
      <c r="C1820" s="219">
        <f>+Datos!C1811</f>
        <v>12</v>
      </c>
      <c r="D1820" s="220">
        <f>+Datos!D1811</f>
        <v>12</v>
      </c>
      <c r="E1820" s="221">
        <f>+Datos!E1811</f>
        <v>1.62987638</v>
      </c>
      <c r="F1820" s="222">
        <f>+Datos!F1811</f>
        <v>5.9437707356691423</v>
      </c>
      <c r="G1820" s="223">
        <f>+Datos!G1811</f>
        <v>1</v>
      </c>
      <c r="H1820" s="224">
        <f t="shared" si="339"/>
        <v>5.9437707356691423</v>
      </c>
      <c r="I1820" s="225">
        <f t="shared" si="340"/>
        <v>-4.3138943556691425</v>
      </c>
      <c r="J1820" s="226">
        <f t="shared" si="341"/>
        <v>18.232804482143482</v>
      </c>
      <c r="K1820" s="227">
        <f t="shared" si="336"/>
        <v>51.914622663961666</v>
      </c>
      <c r="L1820" s="226">
        <f t="shared" si="347"/>
        <v>-0.42707596845973939</v>
      </c>
      <c r="M1820" s="228">
        <f t="shared" si="345"/>
        <v>2.0569523484597392</v>
      </c>
      <c r="N1820" s="229">
        <f t="shared" si="346"/>
        <v>3.8868183872094031</v>
      </c>
      <c r="O1820" s="229">
        <f t="shared" si="342"/>
        <v>0</v>
      </c>
      <c r="P1820" s="229">
        <f t="shared" si="343"/>
        <v>-3.8868183872094031</v>
      </c>
      <c r="Q1820" s="230">
        <f t="shared" si="337"/>
        <v>0</v>
      </c>
      <c r="R1820" s="231">
        <f t="shared" si="338"/>
        <v>51.914622663961666</v>
      </c>
      <c r="S1820" s="3"/>
      <c r="T1820" s="3"/>
      <c r="U1820" s="3"/>
      <c r="V1820" s="3"/>
      <c r="W1820" s="233">
        <f t="shared" si="344"/>
        <v>40889</v>
      </c>
    </row>
    <row r="1821" spans="1:23" s="234" customFormat="1" x14ac:dyDescent="0.25">
      <c r="A1821" s="3"/>
      <c r="B1821" s="218">
        <f>+Datos!B1812</f>
        <v>2011</v>
      </c>
      <c r="C1821" s="219">
        <f>+Datos!C1812</f>
        <v>12</v>
      </c>
      <c r="D1821" s="220">
        <f>+Datos!D1812</f>
        <v>13</v>
      </c>
      <c r="E1821" s="221">
        <f>+Datos!E1812</f>
        <v>0</v>
      </c>
      <c r="F1821" s="222">
        <f>+Datos!F1812</f>
        <v>5.9239612617220825</v>
      </c>
      <c r="G1821" s="223">
        <f>+Datos!G1812</f>
        <v>1</v>
      </c>
      <c r="H1821" s="224">
        <f t="shared" si="339"/>
        <v>5.9239612617220825</v>
      </c>
      <c r="I1821" s="225">
        <f t="shared" si="340"/>
        <v>-5.9239612617220825</v>
      </c>
      <c r="J1821" s="226">
        <f t="shared" si="341"/>
        <v>17.662213934086303</v>
      </c>
      <c r="K1821" s="227">
        <f t="shared" si="336"/>
        <v>51.344032115904483</v>
      </c>
      <c r="L1821" s="226">
        <f t="shared" si="347"/>
        <v>-0.5705905480571829</v>
      </c>
      <c r="M1821" s="228">
        <f t="shared" si="345"/>
        <v>0.5705905480571829</v>
      </c>
      <c r="N1821" s="229">
        <f t="shared" si="346"/>
        <v>5.3533707136648996</v>
      </c>
      <c r="O1821" s="229">
        <f t="shared" si="342"/>
        <v>0</v>
      </c>
      <c r="P1821" s="229">
        <f t="shared" si="343"/>
        <v>-5.3533707136648996</v>
      </c>
      <c r="Q1821" s="230">
        <f t="shared" si="337"/>
        <v>0</v>
      </c>
      <c r="R1821" s="231">
        <f t="shared" si="338"/>
        <v>51.344032115904483</v>
      </c>
      <c r="S1821" s="3"/>
      <c r="T1821" s="3"/>
      <c r="U1821" s="3"/>
      <c r="V1821" s="3"/>
      <c r="W1821" s="233">
        <f t="shared" si="344"/>
        <v>40890</v>
      </c>
    </row>
    <row r="1822" spans="1:23" s="234" customFormat="1" x14ac:dyDescent="0.25">
      <c r="A1822" s="3"/>
      <c r="B1822" s="218">
        <f>+Datos!B1813</f>
        <v>2011</v>
      </c>
      <c r="C1822" s="219">
        <f>+Datos!C1813</f>
        <v>12</v>
      </c>
      <c r="D1822" s="220">
        <f>+Datos!D1813</f>
        <v>14</v>
      </c>
      <c r="E1822" s="221">
        <f>+Datos!E1813</f>
        <v>0</v>
      </c>
      <c r="F1822" s="222">
        <f>+Datos!F1813</f>
        <v>5.9028091952185253</v>
      </c>
      <c r="G1822" s="223">
        <f>+Datos!G1813</f>
        <v>1</v>
      </c>
      <c r="H1822" s="224">
        <f t="shared" si="339"/>
        <v>5.9028091952185253</v>
      </c>
      <c r="I1822" s="225">
        <f t="shared" si="340"/>
        <v>-5.9028091952185253</v>
      </c>
      <c r="J1822" s="226">
        <f t="shared" si="341"/>
        <v>17.111422349664995</v>
      </c>
      <c r="K1822" s="227">
        <f t="shared" si="336"/>
        <v>50.793240531483178</v>
      </c>
      <c r="L1822" s="226">
        <f t="shared" si="347"/>
        <v>-0.55079158442130449</v>
      </c>
      <c r="M1822" s="228">
        <f t="shared" si="345"/>
        <v>0.55079158442130449</v>
      </c>
      <c r="N1822" s="229">
        <f t="shared" si="346"/>
        <v>5.3520176107972208</v>
      </c>
      <c r="O1822" s="229">
        <f t="shared" si="342"/>
        <v>0</v>
      </c>
      <c r="P1822" s="229">
        <f t="shared" si="343"/>
        <v>-5.3520176107972208</v>
      </c>
      <c r="Q1822" s="230">
        <f t="shared" si="337"/>
        <v>0</v>
      </c>
      <c r="R1822" s="231">
        <f t="shared" si="338"/>
        <v>50.793240531483178</v>
      </c>
      <c r="S1822" s="3"/>
      <c r="T1822" s="3"/>
      <c r="U1822" s="3"/>
      <c r="V1822" s="3"/>
      <c r="W1822" s="233">
        <f t="shared" si="344"/>
        <v>40891</v>
      </c>
    </row>
    <row r="1823" spans="1:23" s="234" customFormat="1" x14ac:dyDescent="0.25">
      <c r="A1823" s="3"/>
      <c r="B1823" s="218">
        <f>+Datos!B1814</f>
        <v>2011</v>
      </c>
      <c r="C1823" s="219">
        <f>+Datos!C1814</f>
        <v>12</v>
      </c>
      <c r="D1823" s="220">
        <f>+Datos!D1814</f>
        <v>15</v>
      </c>
      <c r="E1823" s="221">
        <f>+Datos!E1814</f>
        <v>1.0116474600000001</v>
      </c>
      <c r="F1823" s="222">
        <f>+Datos!F1814</f>
        <v>5.8802936704828621</v>
      </c>
      <c r="G1823" s="223">
        <f>+Datos!G1814</f>
        <v>1</v>
      </c>
      <c r="H1823" s="224">
        <f t="shared" si="339"/>
        <v>5.8802936704828621</v>
      </c>
      <c r="I1823" s="225">
        <f t="shared" si="340"/>
        <v>-4.8686462104828623</v>
      </c>
      <c r="J1823" s="226">
        <f t="shared" si="341"/>
        <v>16.670078365269326</v>
      </c>
      <c r="K1823" s="227">
        <f t="shared" si="336"/>
        <v>50.351896547087506</v>
      </c>
      <c r="L1823" s="226">
        <f t="shared" si="347"/>
        <v>-0.44134398439567235</v>
      </c>
      <c r="M1823" s="228">
        <f t="shared" si="345"/>
        <v>1.4529914443956724</v>
      </c>
      <c r="N1823" s="229">
        <f t="shared" si="346"/>
        <v>4.4273022260871899</v>
      </c>
      <c r="O1823" s="229">
        <f t="shared" si="342"/>
        <v>0</v>
      </c>
      <c r="P1823" s="229">
        <f t="shared" si="343"/>
        <v>-4.4273022260871899</v>
      </c>
      <c r="Q1823" s="230">
        <f t="shared" si="337"/>
        <v>0</v>
      </c>
      <c r="R1823" s="231">
        <f t="shared" si="338"/>
        <v>50.351896547087506</v>
      </c>
      <c r="S1823" s="3"/>
      <c r="T1823" s="3"/>
      <c r="U1823" s="3"/>
      <c r="V1823" s="3"/>
      <c r="W1823" s="233">
        <f t="shared" si="344"/>
        <v>40892</v>
      </c>
    </row>
    <row r="1824" spans="1:23" s="234" customFormat="1" x14ac:dyDescent="0.25">
      <c r="A1824" s="3"/>
      <c r="B1824" s="218">
        <f>+Datos!B1815</f>
        <v>2011</v>
      </c>
      <c r="C1824" s="219">
        <f>+Datos!C1815</f>
        <v>12</v>
      </c>
      <c r="D1824" s="220">
        <f>+Datos!D1815</f>
        <v>16</v>
      </c>
      <c r="E1824" s="221">
        <f>+Datos!E1815</f>
        <v>25.347387300000001</v>
      </c>
      <c r="F1824" s="222">
        <f>+Datos!F1815</f>
        <v>5.856393704229883</v>
      </c>
      <c r="G1824" s="223">
        <f>+Datos!G1815</f>
        <v>1</v>
      </c>
      <c r="H1824" s="224">
        <f t="shared" si="339"/>
        <v>5.856393704229883</v>
      </c>
      <c r="I1824" s="225">
        <f t="shared" si="340"/>
        <v>19.490993595770117</v>
      </c>
      <c r="J1824" s="226">
        <f t="shared" si="341"/>
        <v>36.16107196103944</v>
      </c>
      <c r="K1824" s="227">
        <f t="shared" si="336"/>
        <v>69.842890142857613</v>
      </c>
      <c r="L1824" s="226">
        <f t="shared" si="347"/>
        <v>19.490993595770107</v>
      </c>
      <c r="M1824" s="228">
        <f t="shared" si="345"/>
        <v>5.856393704229883</v>
      </c>
      <c r="N1824" s="229">
        <f t="shared" si="346"/>
        <v>0</v>
      </c>
      <c r="O1824" s="229">
        <f t="shared" si="342"/>
        <v>0</v>
      </c>
      <c r="P1824" s="229">
        <f t="shared" si="343"/>
        <v>0</v>
      </c>
      <c r="Q1824" s="230">
        <f t="shared" si="337"/>
        <v>0</v>
      </c>
      <c r="R1824" s="231">
        <f t="shared" si="338"/>
        <v>69.842890142857613</v>
      </c>
      <c r="S1824" s="3"/>
      <c r="T1824" s="3"/>
      <c r="U1824" s="3"/>
      <c r="V1824" s="3"/>
      <c r="W1824" s="233">
        <f t="shared" si="344"/>
        <v>40893</v>
      </c>
    </row>
    <row r="1825" spans="1:23" s="234" customFormat="1" x14ac:dyDescent="0.25">
      <c r="A1825" s="3"/>
      <c r="B1825" s="218">
        <f>+Datos!B1816</f>
        <v>2011</v>
      </c>
      <c r="C1825" s="219">
        <f>+Datos!C1816</f>
        <v>12</v>
      </c>
      <c r="D1825" s="220">
        <f>+Datos!D1816</f>
        <v>17</v>
      </c>
      <c r="E1825" s="221">
        <f>+Datos!E1816</f>
        <v>4.2714004499999998</v>
      </c>
      <c r="F1825" s="222">
        <f>+Datos!F1816</f>
        <v>5.8310881955647451</v>
      </c>
      <c r="G1825" s="223">
        <f>+Datos!G1816</f>
        <v>1</v>
      </c>
      <c r="H1825" s="224">
        <f t="shared" si="339"/>
        <v>5.8310881955647451</v>
      </c>
      <c r="I1825" s="225">
        <f t="shared" si="340"/>
        <v>-1.5596877455647453</v>
      </c>
      <c r="J1825" s="226">
        <f t="shared" si="341"/>
        <v>35.859627557138353</v>
      </c>
      <c r="K1825" s="227">
        <f t="shared" si="336"/>
        <v>69.541445738956526</v>
      </c>
      <c r="L1825" s="226">
        <f t="shared" si="347"/>
        <v>-0.30144440390108684</v>
      </c>
      <c r="M1825" s="228">
        <f t="shared" si="345"/>
        <v>4.5728448539010866</v>
      </c>
      <c r="N1825" s="229">
        <f t="shared" si="346"/>
        <v>1.2582433416636585</v>
      </c>
      <c r="O1825" s="229">
        <f t="shared" si="342"/>
        <v>0</v>
      </c>
      <c r="P1825" s="229">
        <f t="shared" si="343"/>
        <v>-1.2582433416636585</v>
      </c>
      <c r="Q1825" s="230">
        <f t="shared" si="337"/>
        <v>0</v>
      </c>
      <c r="R1825" s="231">
        <f t="shared" si="338"/>
        <v>69.541445738956526</v>
      </c>
      <c r="S1825" s="3"/>
      <c r="T1825" s="3"/>
      <c r="U1825" s="3"/>
      <c r="V1825" s="3"/>
      <c r="W1825" s="233">
        <f t="shared" si="344"/>
        <v>40894</v>
      </c>
    </row>
    <row r="1826" spans="1:23" s="234" customFormat="1" x14ac:dyDescent="0.25">
      <c r="A1826" s="3"/>
      <c r="B1826" s="218">
        <f>+Datos!B1817</f>
        <v>2011</v>
      </c>
      <c r="C1826" s="219">
        <f>+Datos!C1817</f>
        <v>12</v>
      </c>
      <c r="D1826" s="220">
        <f>+Datos!D1817</f>
        <v>18</v>
      </c>
      <c r="E1826" s="221">
        <f>+Datos!E1817</f>
        <v>0</v>
      </c>
      <c r="F1826" s="222">
        <f>+Datos!F1817</f>
        <v>5.804355925983006</v>
      </c>
      <c r="G1826" s="223">
        <f>+Datos!G1817</f>
        <v>1</v>
      </c>
      <c r="H1826" s="224">
        <f t="shared" si="339"/>
        <v>5.804355925983006</v>
      </c>
      <c r="I1826" s="225">
        <f t="shared" si="340"/>
        <v>-5.804355925983006</v>
      </c>
      <c r="J1826" s="226">
        <f t="shared" si="341"/>
        <v>34.759717018114493</v>
      </c>
      <c r="K1826" s="227">
        <f t="shared" si="336"/>
        <v>68.441535199932673</v>
      </c>
      <c r="L1826" s="226">
        <f t="shared" si="347"/>
        <v>-1.0999105390238526</v>
      </c>
      <c r="M1826" s="228">
        <f t="shared" si="345"/>
        <v>1.0999105390238526</v>
      </c>
      <c r="N1826" s="229">
        <f t="shared" si="346"/>
        <v>4.7044453869591534</v>
      </c>
      <c r="O1826" s="229">
        <f t="shared" si="342"/>
        <v>0</v>
      </c>
      <c r="P1826" s="229">
        <f t="shared" si="343"/>
        <v>-4.7044453869591534</v>
      </c>
      <c r="Q1826" s="230">
        <f t="shared" si="337"/>
        <v>0</v>
      </c>
      <c r="R1826" s="231">
        <f t="shared" si="338"/>
        <v>68.441535199932673</v>
      </c>
      <c r="S1826" s="3"/>
      <c r="T1826" s="3"/>
      <c r="U1826" s="3"/>
      <c r="V1826" s="3"/>
      <c r="W1826" s="233">
        <f t="shared" si="344"/>
        <v>40895</v>
      </c>
    </row>
    <row r="1827" spans="1:23" s="234" customFormat="1" x14ac:dyDescent="0.25">
      <c r="A1827" s="3"/>
      <c r="B1827" s="218">
        <f>+Datos!B1818</f>
        <v>2011</v>
      </c>
      <c r="C1827" s="219">
        <f>+Datos!C1818</f>
        <v>12</v>
      </c>
      <c r="D1827" s="220">
        <f>+Datos!D1818</f>
        <v>19</v>
      </c>
      <c r="E1827" s="221">
        <f>+Datos!E1818</f>
        <v>0</v>
      </c>
      <c r="F1827" s="222">
        <f>+Datos!F1818</f>
        <v>5.7761755593705351</v>
      </c>
      <c r="G1827" s="223">
        <f>+Datos!G1818</f>
        <v>1</v>
      </c>
      <c r="H1827" s="224">
        <f t="shared" si="339"/>
        <v>5.7761755593705351</v>
      </c>
      <c r="I1827" s="225">
        <f t="shared" si="340"/>
        <v>-5.7761755593705351</v>
      </c>
      <c r="J1827" s="226">
        <f t="shared" si="341"/>
        <v>33.698640159756657</v>
      </c>
      <c r="K1827" s="227">
        <f t="shared" si="336"/>
        <v>67.380458341574837</v>
      </c>
      <c r="L1827" s="226">
        <f t="shared" si="347"/>
        <v>-1.0610768583578363</v>
      </c>
      <c r="M1827" s="228">
        <f t="shared" si="345"/>
        <v>1.0610768583578363</v>
      </c>
      <c r="N1827" s="229">
        <f t="shared" si="346"/>
        <v>4.7150987010126988</v>
      </c>
      <c r="O1827" s="229">
        <f t="shared" si="342"/>
        <v>0</v>
      </c>
      <c r="P1827" s="229">
        <f t="shared" si="343"/>
        <v>-4.7150987010126988</v>
      </c>
      <c r="Q1827" s="230">
        <f t="shared" si="337"/>
        <v>0</v>
      </c>
      <c r="R1827" s="231">
        <f t="shared" si="338"/>
        <v>67.380458341574837</v>
      </c>
      <c r="S1827" s="3"/>
      <c r="T1827" s="3"/>
      <c r="U1827" s="3"/>
      <c r="V1827" s="3"/>
      <c r="W1827" s="233">
        <f t="shared" si="344"/>
        <v>40896</v>
      </c>
    </row>
    <row r="1828" spans="1:23" s="234" customFormat="1" x14ac:dyDescent="0.25">
      <c r="A1828" s="3"/>
      <c r="B1828" s="218">
        <f>+Datos!B1819</f>
        <v>2011</v>
      </c>
      <c r="C1828" s="219">
        <f>+Datos!C1819</f>
        <v>12</v>
      </c>
      <c r="D1828" s="220">
        <f>+Datos!D1819</f>
        <v>20</v>
      </c>
      <c r="E1828" s="221">
        <f>+Datos!E1819</f>
        <v>0</v>
      </c>
      <c r="F1828" s="222">
        <f>+Datos!F1819</f>
        <v>5.7465256420036148</v>
      </c>
      <c r="G1828" s="223">
        <f>+Datos!G1819</f>
        <v>1</v>
      </c>
      <c r="H1828" s="224">
        <f t="shared" si="339"/>
        <v>5.7465256420036148</v>
      </c>
      <c r="I1828" s="225">
        <f t="shared" si="340"/>
        <v>-5.7465256420036148</v>
      </c>
      <c r="J1828" s="226">
        <f t="shared" si="341"/>
        <v>32.675153163802158</v>
      </c>
      <c r="K1828" s="227">
        <f t="shared" si="336"/>
        <v>66.356971345620337</v>
      </c>
      <c r="L1828" s="226">
        <f t="shared" si="347"/>
        <v>-1.0234869959544994</v>
      </c>
      <c r="M1828" s="228">
        <f t="shared" si="345"/>
        <v>1.0234869959544994</v>
      </c>
      <c r="N1828" s="229">
        <f t="shared" si="346"/>
        <v>4.7230386460491154</v>
      </c>
      <c r="O1828" s="229">
        <f t="shared" si="342"/>
        <v>0</v>
      </c>
      <c r="P1828" s="229">
        <f t="shared" si="343"/>
        <v>-4.7230386460491154</v>
      </c>
      <c r="Q1828" s="230">
        <f t="shared" si="337"/>
        <v>0</v>
      </c>
      <c r="R1828" s="231">
        <f t="shared" si="338"/>
        <v>66.356971345620337</v>
      </c>
      <c r="S1828" s="3"/>
      <c r="T1828" s="3"/>
      <c r="U1828" s="3"/>
      <c r="V1828" s="3"/>
      <c r="W1828" s="233">
        <f t="shared" si="344"/>
        <v>40897</v>
      </c>
    </row>
    <row r="1829" spans="1:23" s="234" customFormat="1" x14ac:dyDescent="0.25">
      <c r="A1829" s="3"/>
      <c r="B1829" s="218">
        <f>+Datos!B1820</f>
        <v>2011</v>
      </c>
      <c r="C1829" s="219">
        <f>+Datos!C1820</f>
        <v>12</v>
      </c>
      <c r="D1829" s="220">
        <f>+Datos!D1820</f>
        <v>21</v>
      </c>
      <c r="E1829" s="221">
        <f>+Datos!E1820</f>
        <v>0</v>
      </c>
      <c r="F1829" s="222">
        <f>+Datos!F1820</f>
        <v>5.7153846025488235</v>
      </c>
      <c r="G1829" s="223">
        <f>+Datos!G1820</f>
        <v>1</v>
      </c>
      <c r="H1829" s="224">
        <f t="shared" si="339"/>
        <v>5.7153846025488235</v>
      </c>
      <c r="I1829" s="225">
        <f t="shared" si="340"/>
        <v>-5.7153846025488235</v>
      </c>
      <c r="J1829" s="226">
        <f t="shared" si="341"/>
        <v>31.688047135539176</v>
      </c>
      <c r="K1829" s="227">
        <f t="shared" si="336"/>
        <v>65.369865317357352</v>
      </c>
      <c r="L1829" s="226">
        <f t="shared" si="347"/>
        <v>-0.98710602826298555</v>
      </c>
      <c r="M1829" s="228">
        <f t="shared" si="345"/>
        <v>0.98710602826298555</v>
      </c>
      <c r="N1829" s="229">
        <f t="shared" si="346"/>
        <v>4.728278574285838</v>
      </c>
      <c r="O1829" s="229">
        <f t="shared" si="342"/>
        <v>0</v>
      </c>
      <c r="P1829" s="229">
        <f t="shared" si="343"/>
        <v>-4.728278574285838</v>
      </c>
      <c r="Q1829" s="230">
        <f t="shared" si="337"/>
        <v>0</v>
      </c>
      <c r="R1829" s="231">
        <f t="shared" si="338"/>
        <v>65.369865317357352</v>
      </c>
      <c r="S1829" s="3"/>
      <c r="T1829" s="3"/>
      <c r="U1829" s="3"/>
      <c r="V1829" s="3"/>
      <c r="W1829" s="233">
        <f t="shared" si="344"/>
        <v>40898</v>
      </c>
    </row>
    <row r="1830" spans="1:23" s="234" customFormat="1" x14ac:dyDescent="0.25">
      <c r="A1830" s="3"/>
      <c r="B1830" s="218">
        <f>+Datos!B1821</f>
        <v>2011</v>
      </c>
      <c r="C1830" s="219">
        <f>+Datos!C1821</f>
        <v>12</v>
      </c>
      <c r="D1830" s="220">
        <f>+Datos!D1821</f>
        <v>22</v>
      </c>
      <c r="E1830" s="221">
        <f>+Datos!E1821</f>
        <v>0</v>
      </c>
      <c r="F1830" s="222">
        <f>+Datos!F1821</f>
        <v>5.6827307520632537</v>
      </c>
      <c r="G1830" s="223">
        <f>+Datos!G1821</f>
        <v>1</v>
      </c>
      <c r="H1830" s="224">
        <f t="shared" si="339"/>
        <v>5.6827307520632537</v>
      </c>
      <c r="I1830" s="225">
        <f t="shared" si="340"/>
        <v>-5.6827307520632537</v>
      </c>
      <c r="J1830" s="226">
        <f t="shared" si="341"/>
        <v>30.736147567756472</v>
      </c>
      <c r="K1830" s="227">
        <f t="shared" si="336"/>
        <v>64.417965749574648</v>
      </c>
      <c r="L1830" s="226">
        <f t="shared" si="347"/>
        <v>-0.95189956778270357</v>
      </c>
      <c r="M1830" s="228">
        <f t="shared" si="345"/>
        <v>0.95189956778270357</v>
      </c>
      <c r="N1830" s="229">
        <f t="shared" si="346"/>
        <v>4.7308311842805502</v>
      </c>
      <c r="O1830" s="229">
        <f t="shared" si="342"/>
        <v>0</v>
      </c>
      <c r="P1830" s="229">
        <f t="shared" si="343"/>
        <v>-4.7308311842805502</v>
      </c>
      <c r="Q1830" s="230">
        <f t="shared" si="337"/>
        <v>0</v>
      </c>
      <c r="R1830" s="231">
        <f t="shared" si="338"/>
        <v>64.417965749574648</v>
      </c>
      <c r="S1830" s="3"/>
      <c r="T1830" s="3"/>
      <c r="U1830" s="3"/>
      <c r="V1830" s="3"/>
      <c r="W1830" s="233">
        <f t="shared" si="344"/>
        <v>40899</v>
      </c>
    </row>
    <row r="1831" spans="1:23" s="234" customFormat="1" x14ac:dyDescent="0.25">
      <c r="A1831" s="3"/>
      <c r="B1831" s="218">
        <f>+Datos!B1822</f>
        <v>2011</v>
      </c>
      <c r="C1831" s="219">
        <f>+Datos!C1822</f>
        <v>12</v>
      </c>
      <c r="D1831" s="220">
        <f>+Datos!D1822</f>
        <v>23</v>
      </c>
      <c r="E1831" s="221">
        <f>+Datos!E1822</f>
        <v>11.0157156</v>
      </c>
      <c r="F1831" s="222">
        <f>+Datos!F1822</f>
        <v>5.6485422839941677</v>
      </c>
      <c r="G1831" s="223">
        <f>+Datos!G1822</f>
        <v>1</v>
      </c>
      <c r="H1831" s="224">
        <f t="shared" si="339"/>
        <v>5.6485422839941677</v>
      </c>
      <c r="I1831" s="225">
        <f t="shared" si="340"/>
        <v>5.3671733160058324</v>
      </c>
      <c r="J1831" s="226">
        <f t="shared" si="341"/>
        <v>36.103320883762308</v>
      </c>
      <c r="K1831" s="227">
        <f t="shared" si="336"/>
        <v>69.785139065580495</v>
      </c>
      <c r="L1831" s="226">
        <f t="shared" si="347"/>
        <v>5.3671733160058466</v>
      </c>
      <c r="M1831" s="228">
        <f t="shared" si="345"/>
        <v>5.6485422839941677</v>
      </c>
      <c r="N1831" s="229">
        <f t="shared" si="346"/>
        <v>0</v>
      </c>
      <c r="O1831" s="229">
        <f t="shared" si="342"/>
        <v>0</v>
      </c>
      <c r="P1831" s="229">
        <f t="shared" si="343"/>
        <v>0</v>
      </c>
      <c r="Q1831" s="230">
        <f t="shared" si="337"/>
        <v>0</v>
      </c>
      <c r="R1831" s="231">
        <f t="shared" si="338"/>
        <v>69.785139065580495</v>
      </c>
      <c r="S1831" s="3"/>
      <c r="T1831" s="3"/>
      <c r="U1831" s="3"/>
      <c r="V1831" s="3"/>
      <c r="W1831" s="233">
        <f t="shared" si="344"/>
        <v>40900</v>
      </c>
    </row>
    <row r="1832" spans="1:23" s="234" customFormat="1" x14ac:dyDescent="0.25">
      <c r="A1832" s="3"/>
      <c r="B1832" s="218">
        <f>+Datos!B1823</f>
        <v>2011</v>
      </c>
      <c r="C1832" s="219">
        <f>+Datos!C1823</f>
        <v>12</v>
      </c>
      <c r="D1832" s="220">
        <f>+Datos!D1823</f>
        <v>24</v>
      </c>
      <c r="E1832" s="221">
        <f>+Datos!E1823</f>
        <v>21.6380157</v>
      </c>
      <c r="F1832" s="222">
        <f>+Datos!F1823</f>
        <v>5.6127972741793686</v>
      </c>
      <c r="G1832" s="223">
        <f>+Datos!G1823</f>
        <v>1</v>
      </c>
      <c r="H1832" s="224">
        <f t="shared" si="339"/>
        <v>5.6127972741793686</v>
      </c>
      <c r="I1832" s="225">
        <f t="shared" si="340"/>
        <v>16.025218425820633</v>
      </c>
      <c r="J1832" s="226">
        <f t="shared" si="341"/>
        <v>52.128539309582941</v>
      </c>
      <c r="K1832" s="227">
        <f t="shared" si="336"/>
        <v>85.81035749140112</v>
      </c>
      <c r="L1832" s="226">
        <f t="shared" si="347"/>
        <v>16.025218425820626</v>
      </c>
      <c r="M1832" s="228">
        <f t="shared" si="345"/>
        <v>5.6127972741793686</v>
      </c>
      <c r="N1832" s="229">
        <f t="shared" si="346"/>
        <v>0</v>
      </c>
      <c r="O1832" s="229">
        <f t="shared" si="342"/>
        <v>0</v>
      </c>
      <c r="P1832" s="229">
        <f t="shared" si="343"/>
        <v>0</v>
      </c>
      <c r="Q1832" s="230">
        <f t="shared" si="337"/>
        <v>0</v>
      </c>
      <c r="R1832" s="231">
        <f t="shared" si="338"/>
        <v>85.81035749140112</v>
      </c>
      <c r="S1832" s="3"/>
      <c r="T1832" s="3"/>
      <c r="U1832" s="3"/>
      <c r="V1832" s="3"/>
      <c r="W1832" s="233">
        <f t="shared" si="344"/>
        <v>40901</v>
      </c>
    </row>
    <row r="1833" spans="1:23" s="234" customFormat="1" x14ac:dyDescent="0.25">
      <c r="A1833" s="3"/>
      <c r="B1833" s="218">
        <f>+Datos!B1824</f>
        <v>2011</v>
      </c>
      <c r="C1833" s="219">
        <f>+Datos!C1824</f>
        <v>12</v>
      </c>
      <c r="D1833" s="220">
        <f>+Datos!D1824</f>
        <v>25</v>
      </c>
      <c r="E1833" s="221">
        <f>+Datos!E1824</f>
        <v>2.4729158899999999</v>
      </c>
      <c r="F1833" s="222">
        <f>+Datos!F1824</f>
        <v>5.5754736808469412</v>
      </c>
      <c r="G1833" s="223">
        <f>+Datos!G1824</f>
        <v>1</v>
      </c>
      <c r="H1833" s="224">
        <f t="shared" si="339"/>
        <v>5.5754736808469412</v>
      </c>
      <c r="I1833" s="225">
        <f t="shared" si="340"/>
        <v>-3.1025577908469413</v>
      </c>
      <c r="J1833" s="226">
        <f t="shared" si="341"/>
        <v>51.267685720439182</v>
      </c>
      <c r="K1833" s="227">
        <f t="shared" si="336"/>
        <v>84.949503902257362</v>
      </c>
      <c r="L1833" s="226">
        <f t="shared" si="347"/>
        <v>-0.86085358914375831</v>
      </c>
      <c r="M1833" s="228">
        <f t="shared" si="345"/>
        <v>3.3337694791437582</v>
      </c>
      <c r="N1833" s="229">
        <f t="shared" si="346"/>
        <v>2.241704201703183</v>
      </c>
      <c r="O1833" s="229">
        <f t="shared" si="342"/>
        <v>0</v>
      </c>
      <c r="P1833" s="229">
        <f t="shared" si="343"/>
        <v>-2.241704201703183</v>
      </c>
      <c r="Q1833" s="230">
        <f t="shared" si="337"/>
        <v>0</v>
      </c>
      <c r="R1833" s="231">
        <f t="shared" si="338"/>
        <v>84.949503902257362</v>
      </c>
      <c r="S1833" s="3"/>
      <c r="T1833" s="3"/>
      <c r="U1833" s="3"/>
      <c r="V1833" s="3"/>
      <c r="W1833" s="233">
        <f t="shared" si="344"/>
        <v>40902</v>
      </c>
    </row>
    <row r="1834" spans="1:23" s="234" customFormat="1" x14ac:dyDescent="0.25">
      <c r="A1834" s="3"/>
      <c r="B1834" s="218">
        <f>+Datos!B1825</f>
        <v>2011</v>
      </c>
      <c r="C1834" s="219">
        <f>+Datos!C1825</f>
        <v>12</v>
      </c>
      <c r="D1834" s="220">
        <f>+Datos!D1825</f>
        <v>26</v>
      </c>
      <c r="E1834" s="221">
        <f>+Datos!E1825</f>
        <v>0.89924216300000004</v>
      </c>
      <c r="F1834" s="222">
        <f>+Datos!F1825</f>
        <v>5.5365493446153566</v>
      </c>
      <c r="G1834" s="223">
        <f>+Datos!G1825</f>
        <v>1</v>
      </c>
      <c r="H1834" s="224">
        <f t="shared" si="339"/>
        <v>5.5365493446153566</v>
      </c>
      <c r="I1834" s="225">
        <f t="shared" si="340"/>
        <v>-4.6373071816153564</v>
      </c>
      <c r="J1834" s="226">
        <f t="shared" si="341"/>
        <v>50.007423453575505</v>
      </c>
      <c r="K1834" s="227">
        <f t="shared" si="336"/>
        <v>83.689241635393685</v>
      </c>
      <c r="L1834" s="226">
        <f t="shared" si="347"/>
        <v>-1.2602622668636769</v>
      </c>
      <c r="M1834" s="228">
        <f t="shared" si="345"/>
        <v>2.1595044298636772</v>
      </c>
      <c r="N1834" s="229">
        <f t="shared" si="346"/>
        <v>3.3770449147516794</v>
      </c>
      <c r="O1834" s="229">
        <f t="shared" si="342"/>
        <v>0</v>
      </c>
      <c r="P1834" s="229">
        <f t="shared" si="343"/>
        <v>-3.3770449147516794</v>
      </c>
      <c r="Q1834" s="230">
        <f t="shared" si="337"/>
        <v>0</v>
      </c>
      <c r="R1834" s="231">
        <f t="shared" si="338"/>
        <v>83.689241635393685</v>
      </c>
      <c r="S1834" s="3"/>
      <c r="T1834" s="3"/>
      <c r="U1834" s="3"/>
      <c r="V1834" s="3"/>
      <c r="W1834" s="233">
        <f t="shared" si="344"/>
        <v>40903</v>
      </c>
    </row>
    <row r="1835" spans="1:23" s="234" customFormat="1" x14ac:dyDescent="0.25">
      <c r="A1835" s="3"/>
      <c r="B1835" s="218">
        <f>+Datos!B1826</f>
        <v>2011</v>
      </c>
      <c r="C1835" s="219">
        <f>+Datos!C1826</f>
        <v>12</v>
      </c>
      <c r="D1835" s="220">
        <f>+Datos!D1826</f>
        <v>27</v>
      </c>
      <c r="E1835" s="221">
        <f>+Datos!E1826</f>
        <v>0</v>
      </c>
      <c r="F1835" s="222">
        <f>+Datos!F1826</f>
        <v>5.4960019884934548</v>
      </c>
      <c r="G1835" s="223">
        <f>+Datos!G1826</f>
        <v>1</v>
      </c>
      <c r="H1835" s="224">
        <f t="shared" si="339"/>
        <v>5.4960019884934548</v>
      </c>
      <c r="I1835" s="225">
        <f t="shared" si="340"/>
        <v>-5.4960019884934548</v>
      </c>
      <c r="J1835" s="226">
        <f t="shared" si="341"/>
        <v>48.553851709038888</v>
      </c>
      <c r="K1835" s="227">
        <f t="shared" si="336"/>
        <v>82.235669890857068</v>
      </c>
      <c r="L1835" s="226">
        <f t="shared" si="347"/>
        <v>-1.4535717445366174</v>
      </c>
      <c r="M1835" s="228">
        <f t="shared" si="345"/>
        <v>1.4535717445366174</v>
      </c>
      <c r="N1835" s="229">
        <f t="shared" si="346"/>
        <v>4.0424302439568374</v>
      </c>
      <c r="O1835" s="229">
        <f t="shared" si="342"/>
        <v>0</v>
      </c>
      <c r="P1835" s="229">
        <f t="shared" si="343"/>
        <v>-4.0424302439568374</v>
      </c>
      <c r="Q1835" s="230">
        <f t="shared" si="337"/>
        <v>0</v>
      </c>
      <c r="R1835" s="231">
        <f t="shared" si="338"/>
        <v>82.235669890857068</v>
      </c>
      <c r="S1835" s="3"/>
      <c r="T1835" s="3"/>
      <c r="U1835" s="3"/>
      <c r="V1835" s="3"/>
      <c r="W1835" s="233">
        <f t="shared" si="344"/>
        <v>40904</v>
      </c>
    </row>
    <row r="1836" spans="1:23" s="234" customFormat="1" x14ac:dyDescent="0.25">
      <c r="A1836" s="3"/>
      <c r="B1836" s="218">
        <f>+Datos!B1827</f>
        <v>2011</v>
      </c>
      <c r="C1836" s="219">
        <f>+Datos!C1827</f>
        <v>12</v>
      </c>
      <c r="D1836" s="220">
        <f>+Datos!D1827</f>
        <v>28</v>
      </c>
      <c r="E1836" s="221">
        <f>+Datos!E1827</f>
        <v>31.304866799999999</v>
      </c>
      <c r="F1836" s="222">
        <f>+Datos!F1827</f>
        <v>5.4538092178804174</v>
      </c>
      <c r="G1836" s="223">
        <f>+Datos!G1827</f>
        <v>1</v>
      </c>
      <c r="H1836" s="224">
        <f t="shared" si="339"/>
        <v>5.4538092178804174</v>
      </c>
      <c r="I1836" s="225">
        <f t="shared" si="340"/>
        <v>25.85105758211958</v>
      </c>
      <c r="J1836" s="226">
        <f t="shared" si="341"/>
        <v>74.404909291158475</v>
      </c>
      <c r="K1836" s="227">
        <f t="shared" si="336"/>
        <v>108.08672747297666</v>
      </c>
      <c r="L1836" s="226">
        <f t="shared" si="347"/>
        <v>25.851057582119594</v>
      </c>
      <c r="M1836" s="228">
        <f t="shared" si="345"/>
        <v>5.4538092178804174</v>
      </c>
      <c r="N1836" s="229">
        <f t="shared" si="346"/>
        <v>0</v>
      </c>
      <c r="O1836" s="229">
        <f t="shared" si="342"/>
        <v>0</v>
      </c>
      <c r="P1836" s="229">
        <f t="shared" si="343"/>
        <v>0</v>
      </c>
      <c r="Q1836" s="230">
        <f t="shared" si="337"/>
        <v>0</v>
      </c>
      <c r="R1836" s="231">
        <f t="shared" si="338"/>
        <v>108.08672747297666</v>
      </c>
      <c r="S1836" s="3"/>
      <c r="T1836" s="3"/>
      <c r="U1836" s="3"/>
      <c r="V1836" s="3"/>
      <c r="W1836" s="233">
        <f t="shared" si="344"/>
        <v>40905</v>
      </c>
    </row>
    <row r="1837" spans="1:23" s="234" customFormat="1" x14ac:dyDescent="0.25">
      <c r="A1837" s="3"/>
      <c r="B1837" s="218">
        <f>+Datos!B1828</f>
        <v>2011</v>
      </c>
      <c r="C1837" s="219">
        <f>+Datos!C1828</f>
        <v>12</v>
      </c>
      <c r="D1837" s="220">
        <f>+Datos!D1828</f>
        <v>29</v>
      </c>
      <c r="E1837" s="221">
        <f>+Datos!E1828</f>
        <v>0</v>
      </c>
      <c r="F1837" s="222">
        <f>+Datos!F1828</f>
        <v>5.40994852056585</v>
      </c>
      <c r="G1837" s="223">
        <f>+Datos!G1828</f>
        <v>1</v>
      </c>
      <c r="H1837" s="224">
        <f t="shared" si="339"/>
        <v>5.40994852056585</v>
      </c>
      <c r="I1837" s="225">
        <f t="shared" si="340"/>
        <v>-5.40994852056585</v>
      </c>
      <c r="J1837" s="226">
        <f t="shared" si="341"/>
        <v>72.275546605249815</v>
      </c>
      <c r="K1837" s="227">
        <f t="shared" si="336"/>
        <v>105.957364787068</v>
      </c>
      <c r="L1837" s="226">
        <f t="shared" si="347"/>
        <v>-2.1293626859086601</v>
      </c>
      <c r="M1837" s="228">
        <f t="shared" si="345"/>
        <v>2.1293626859086601</v>
      </c>
      <c r="N1837" s="229">
        <f t="shared" si="346"/>
        <v>3.2805858346571899</v>
      </c>
      <c r="O1837" s="229">
        <f t="shared" si="342"/>
        <v>0</v>
      </c>
      <c r="P1837" s="229">
        <f t="shared" si="343"/>
        <v>-3.2805858346571899</v>
      </c>
      <c r="Q1837" s="230">
        <f t="shared" si="337"/>
        <v>0</v>
      </c>
      <c r="R1837" s="231">
        <f t="shared" si="338"/>
        <v>105.957364787068</v>
      </c>
      <c r="S1837" s="3"/>
      <c r="T1837" s="3"/>
      <c r="U1837" s="3"/>
      <c r="V1837" s="3"/>
      <c r="W1837" s="233">
        <f t="shared" si="344"/>
        <v>40906</v>
      </c>
    </row>
    <row r="1838" spans="1:23" s="234" customFormat="1" x14ac:dyDescent="0.25">
      <c r="A1838" s="3"/>
      <c r="B1838" s="218">
        <f>+Datos!B1829</f>
        <v>2011</v>
      </c>
      <c r="C1838" s="219">
        <f>+Datos!C1829</f>
        <v>12</v>
      </c>
      <c r="D1838" s="220">
        <f>+Datos!D1829</f>
        <v>30</v>
      </c>
      <c r="E1838" s="221">
        <f>+Datos!E1829</f>
        <v>6.8567209199999999</v>
      </c>
      <c r="F1838" s="222">
        <f>+Datos!F1829</f>
        <v>5.3643972667296733</v>
      </c>
      <c r="G1838" s="223">
        <f>+Datos!G1829</f>
        <v>1</v>
      </c>
      <c r="H1838" s="224">
        <f t="shared" si="339"/>
        <v>5.3643972667296733</v>
      </c>
      <c r="I1838" s="225">
        <f t="shared" si="340"/>
        <v>1.4923236532703266</v>
      </c>
      <c r="J1838" s="226">
        <f t="shared" si="341"/>
        <v>73.767870258520148</v>
      </c>
      <c r="K1838" s="227">
        <f t="shared" si="336"/>
        <v>107.44968844033832</v>
      </c>
      <c r="L1838" s="226">
        <f t="shared" si="347"/>
        <v>1.4923236532703186</v>
      </c>
      <c r="M1838" s="228">
        <f t="shared" si="345"/>
        <v>5.3643972667296733</v>
      </c>
      <c r="N1838" s="229">
        <f t="shared" si="346"/>
        <v>0</v>
      </c>
      <c r="O1838" s="229">
        <f t="shared" si="342"/>
        <v>0</v>
      </c>
      <c r="P1838" s="229">
        <f t="shared" si="343"/>
        <v>0</v>
      </c>
      <c r="Q1838" s="230">
        <f t="shared" si="337"/>
        <v>0</v>
      </c>
      <c r="R1838" s="231">
        <f t="shared" si="338"/>
        <v>107.44968844033832</v>
      </c>
      <c r="S1838" s="3"/>
      <c r="T1838" s="3"/>
      <c r="U1838" s="3"/>
      <c r="V1838" s="3"/>
      <c r="W1838" s="233">
        <f t="shared" si="344"/>
        <v>40907</v>
      </c>
    </row>
    <row r="1839" spans="1:23" s="234" customFormat="1" x14ac:dyDescent="0.25">
      <c r="A1839" s="3"/>
      <c r="B1839" s="218">
        <f>+Datos!B1830</f>
        <v>2011</v>
      </c>
      <c r="C1839" s="219">
        <f>+Datos!C1830</f>
        <v>12</v>
      </c>
      <c r="D1839" s="220">
        <f>+Datos!D1830</f>
        <v>31</v>
      </c>
      <c r="E1839" s="221">
        <f>+Datos!E1830</f>
        <v>20.307548499999999</v>
      </c>
      <c r="F1839" s="222">
        <f>+Datos!F1830</f>
        <v>5.3171327089422338</v>
      </c>
      <c r="G1839" s="223">
        <f>+Datos!G1830</f>
        <v>1</v>
      </c>
      <c r="H1839" s="224">
        <f t="shared" si="339"/>
        <v>5.3171327089422338</v>
      </c>
      <c r="I1839" s="225">
        <f t="shared" si="340"/>
        <v>14.990415791057766</v>
      </c>
      <c r="J1839" s="226">
        <f t="shared" si="341"/>
        <v>88.758286049577919</v>
      </c>
      <c r="K1839" s="227">
        <f t="shared" si="336"/>
        <v>122.44010423139611</v>
      </c>
      <c r="L1839" s="226">
        <f t="shared" si="347"/>
        <v>14.990415791057785</v>
      </c>
      <c r="M1839" s="228">
        <f t="shared" si="345"/>
        <v>5.3171327089422338</v>
      </c>
      <c r="N1839" s="229">
        <f t="shared" si="346"/>
        <v>0</v>
      </c>
      <c r="O1839" s="229">
        <f t="shared" si="342"/>
        <v>0</v>
      </c>
      <c r="P1839" s="229">
        <f t="shared" si="343"/>
        <v>0</v>
      </c>
      <c r="Q1839" s="230">
        <f t="shared" si="337"/>
        <v>8.4401042313961057</v>
      </c>
      <c r="R1839" s="231">
        <f t="shared" si="338"/>
        <v>122.44010423139611</v>
      </c>
      <c r="S1839" s="3"/>
      <c r="T1839" s="3"/>
      <c r="U1839" s="3"/>
      <c r="V1839" s="3"/>
      <c r="W1839" s="233">
        <f t="shared" si="344"/>
        <v>40908</v>
      </c>
    </row>
    <row r="1840" spans="1:23" s="234" customFormat="1" x14ac:dyDescent="0.25">
      <c r="A1840" s="3"/>
      <c r="B1840" s="218">
        <f>+Datos!B1831</f>
        <v>2012</v>
      </c>
      <c r="C1840" s="219">
        <f>+Datos!C1831</f>
        <v>1</v>
      </c>
      <c r="D1840" s="220">
        <f>+Datos!D1831</f>
        <v>1</v>
      </c>
      <c r="E1840" s="221">
        <f>+Datos!E1831</f>
        <v>0.120676942</v>
      </c>
      <c r="F1840" s="222">
        <f>+Datos!F1831</f>
        <v>6.0554107200174849</v>
      </c>
      <c r="G1840" s="223">
        <f>+Datos!G1831</f>
        <v>1</v>
      </c>
      <c r="H1840" s="224">
        <f t="shared" si="339"/>
        <v>6.0554107200174849</v>
      </c>
      <c r="I1840" s="225">
        <f t="shared" si="340"/>
        <v>-5.9347337780174847</v>
      </c>
      <c r="J1840" s="226">
        <f t="shared" si="341"/>
        <v>85.975649089278079</v>
      </c>
      <c r="K1840" s="227">
        <f t="shared" si="336"/>
        <v>119.65746727109627</v>
      </c>
      <c r="L1840" s="226">
        <f t="shared" si="347"/>
        <v>-2.7826369602998398</v>
      </c>
      <c r="M1840" s="228">
        <f t="shared" si="345"/>
        <v>2.9033139022998395</v>
      </c>
      <c r="N1840" s="229">
        <f t="shared" si="346"/>
        <v>3.1520968177176454</v>
      </c>
      <c r="O1840" s="229">
        <f t="shared" si="342"/>
        <v>0</v>
      </c>
      <c r="P1840" s="229">
        <f t="shared" si="343"/>
        <v>-3.1520968177176454</v>
      </c>
      <c r="Q1840" s="230">
        <f t="shared" si="337"/>
        <v>5.6574672710962659</v>
      </c>
      <c r="R1840" s="231">
        <f t="shared" si="338"/>
        <v>119.65746727109627</v>
      </c>
      <c r="S1840" s="3"/>
      <c r="T1840" s="3"/>
      <c r="U1840" s="3"/>
      <c r="V1840" s="3"/>
      <c r="W1840" s="233">
        <f t="shared" si="344"/>
        <v>40909</v>
      </c>
    </row>
    <row r="1841" spans="1:23" s="234" customFormat="1" x14ac:dyDescent="0.25">
      <c r="A1841" s="3"/>
      <c r="B1841" s="218">
        <f>+Datos!B1832</f>
        <v>2012</v>
      </c>
      <c r="C1841" s="219">
        <f>+Datos!C1832</f>
        <v>1</v>
      </c>
      <c r="D1841" s="220">
        <f>+Datos!D1832</f>
        <v>2</v>
      </c>
      <c r="E1841" s="221">
        <f>+Datos!E1832</f>
        <v>0</v>
      </c>
      <c r="F1841" s="222">
        <f>+Datos!F1832</f>
        <v>6.0653535715409959</v>
      </c>
      <c r="G1841" s="223">
        <f>+Datos!G1832</f>
        <v>1</v>
      </c>
      <c r="H1841" s="224">
        <f t="shared" si="339"/>
        <v>6.0653535715409959</v>
      </c>
      <c r="I1841" s="225">
        <f t="shared" si="340"/>
        <v>-6.0653535715409959</v>
      </c>
      <c r="J1841" s="226">
        <f t="shared" si="341"/>
        <v>83.22188602714516</v>
      </c>
      <c r="K1841" s="227">
        <f t="shared" si="336"/>
        <v>116.90370420896335</v>
      </c>
      <c r="L1841" s="226">
        <f t="shared" si="347"/>
        <v>-2.7537630621329185</v>
      </c>
      <c r="M1841" s="228">
        <f t="shared" si="345"/>
        <v>2.7537630621329185</v>
      </c>
      <c r="N1841" s="229">
        <f t="shared" si="346"/>
        <v>3.3115905094080773</v>
      </c>
      <c r="O1841" s="229">
        <f t="shared" si="342"/>
        <v>0</v>
      </c>
      <c r="P1841" s="229">
        <f t="shared" si="343"/>
        <v>-3.3115905094080773</v>
      </c>
      <c r="Q1841" s="230">
        <f t="shared" si="337"/>
        <v>2.9037042089633474</v>
      </c>
      <c r="R1841" s="231">
        <f t="shared" si="338"/>
        <v>116.90370420896335</v>
      </c>
      <c r="S1841" s="3"/>
      <c r="T1841" s="3"/>
      <c r="U1841" s="3"/>
      <c r="V1841" s="3"/>
      <c r="W1841" s="233">
        <f t="shared" si="344"/>
        <v>40910</v>
      </c>
    </row>
    <row r="1842" spans="1:23" s="234" customFormat="1" x14ac:dyDescent="0.25">
      <c r="A1842" s="3"/>
      <c r="B1842" s="218">
        <f>+Datos!B1833</f>
        <v>2012</v>
      </c>
      <c r="C1842" s="219">
        <f>+Datos!C1833</f>
        <v>1</v>
      </c>
      <c r="D1842" s="220">
        <f>+Datos!D1833</f>
        <v>3</v>
      </c>
      <c r="E1842" s="221">
        <f>+Datos!E1833</f>
        <v>0</v>
      </c>
      <c r="F1842" s="222">
        <f>+Datos!F1833</f>
        <v>6.0741329576863645</v>
      </c>
      <c r="G1842" s="223">
        <f>+Datos!G1833</f>
        <v>1</v>
      </c>
      <c r="H1842" s="224">
        <f t="shared" si="339"/>
        <v>6.0741329576863645</v>
      </c>
      <c r="I1842" s="225">
        <f t="shared" si="340"/>
        <v>-6.0741329576863645</v>
      </c>
      <c r="J1842" s="226">
        <f t="shared" si="341"/>
        <v>80.552529055158004</v>
      </c>
      <c r="K1842" s="227">
        <f t="shared" si="336"/>
        <v>114.23434723697619</v>
      </c>
      <c r="L1842" s="226">
        <f t="shared" si="347"/>
        <v>-2.6693569719871562</v>
      </c>
      <c r="M1842" s="228">
        <f t="shared" si="345"/>
        <v>2.6693569719871562</v>
      </c>
      <c r="N1842" s="229">
        <f t="shared" si="346"/>
        <v>3.4047759856992084</v>
      </c>
      <c r="O1842" s="229">
        <f t="shared" si="342"/>
        <v>0</v>
      </c>
      <c r="P1842" s="229">
        <f t="shared" si="343"/>
        <v>-3.4047759856992084</v>
      </c>
      <c r="Q1842" s="230">
        <f t="shared" si="337"/>
        <v>0.2343472369761912</v>
      </c>
      <c r="R1842" s="231">
        <f t="shared" si="338"/>
        <v>114.23434723697619</v>
      </c>
      <c r="S1842" s="3"/>
      <c r="T1842" s="3"/>
      <c r="U1842" s="3"/>
      <c r="V1842" s="3"/>
      <c r="W1842" s="233">
        <f t="shared" si="344"/>
        <v>40911</v>
      </c>
    </row>
    <row r="1843" spans="1:23" s="234" customFormat="1" x14ac:dyDescent="0.25">
      <c r="A1843" s="3"/>
      <c r="B1843" s="218">
        <f>+Datos!B1834</f>
        <v>2012</v>
      </c>
      <c r="C1843" s="219">
        <f>+Datos!C1834</f>
        <v>1</v>
      </c>
      <c r="D1843" s="220">
        <f>+Datos!D1834</f>
        <v>4</v>
      </c>
      <c r="E1843" s="221">
        <f>+Datos!E1834</f>
        <v>0.30169233699999998</v>
      </c>
      <c r="F1843" s="222">
        <f>+Datos!F1834</f>
        <v>6.0817685881011112</v>
      </c>
      <c r="G1843" s="223">
        <f>+Datos!G1834</f>
        <v>1</v>
      </c>
      <c r="H1843" s="224">
        <f t="shared" si="339"/>
        <v>6.0817685881011112</v>
      </c>
      <c r="I1843" s="225">
        <f t="shared" si="340"/>
        <v>-5.7800762511011108</v>
      </c>
      <c r="J1843" s="226">
        <f t="shared" si="341"/>
        <v>78.091943606161351</v>
      </c>
      <c r="K1843" s="227">
        <f t="shared" si="336"/>
        <v>111.77376178797954</v>
      </c>
      <c r="L1843" s="226">
        <f t="shared" si="347"/>
        <v>-2.4605854489966532</v>
      </c>
      <c r="M1843" s="228">
        <f t="shared" si="345"/>
        <v>2.7622777859966532</v>
      </c>
      <c r="N1843" s="229">
        <f t="shared" si="346"/>
        <v>3.319490802104458</v>
      </c>
      <c r="O1843" s="229">
        <f t="shared" si="342"/>
        <v>0</v>
      </c>
      <c r="P1843" s="229">
        <f t="shared" si="343"/>
        <v>-3.319490802104458</v>
      </c>
      <c r="Q1843" s="230">
        <f t="shared" si="337"/>
        <v>0</v>
      </c>
      <c r="R1843" s="231">
        <f t="shared" si="338"/>
        <v>111.77376178797954</v>
      </c>
      <c r="S1843" s="3"/>
      <c r="T1843" s="3"/>
      <c r="U1843" s="3"/>
      <c r="V1843" s="3"/>
      <c r="W1843" s="233">
        <f t="shared" si="344"/>
        <v>40912</v>
      </c>
    </row>
    <row r="1844" spans="1:23" s="234" customFormat="1" x14ac:dyDescent="0.25">
      <c r="A1844" s="3"/>
      <c r="B1844" s="218">
        <f>+Datos!B1835</f>
        <v>2012</v>
      </c>
      <c r="C1844" s="219">
        <f>+Datos!C1835</f>
        <v>1</v>
      </c>
      <c r="D1844" s="220">
        <f>+Datos!D1835</f>
        <v>5</v>
      </c>
      <c r="E1844" s="221">
        <f>+Datos!E1835</f>
        <v>2.0816772000000001</v>
      </c>
      <c r="F1844" s="222">
        <f>+Datos!F1835</f>
        <v>6.0882800548231222</v>
      </c>
      <c r="G1844" s="223">
        <f>+Datos!G1835</f>
        <v>1</v>
      </c>
      <c r="H1844" s="224">
        <f t="shared" si="339"/>
        <v>6.0882800548231222</v>
      </c>
      <c r="I1844" s="225">
        <f t="shared" si="340"/>
        <v>-4.0066028548231216</v>
      </c>
      <c r="J1844" s="226">
        <f t="shared" si="341"/>
        <v>76.430574597748702</v>
      </c>
      <c r="K1844" s="227">
        <f t="shared" si="336"/>
        <v>110.11239277956687</v>
      </c>
      <c r="L1844" s="226">
        <f t="shared" si="347"/>
        <v>-1.6613690084126631</v>
      </c>
      <c r="M1844" s="228">
        <f t="shared" si="345"/>
        <v>3.7430462084126632</v>
      </c>
      <c r="N1844" s="229">
        <f t="shared" si="346"/>
        <v>2.345233846410459</v>
      </c>
      <c r="O1844" s="229">
        <f t="shared" si="342"/>
        <v>0</v>
      </c>
      <c r="P1844" s="229">
        <f t="shared" si="343"/>
        <v>-2.345233846410459</v>
      </c>
      <c r="Q1844" s="230">
        <f t="shared" si="337"/>
        <v>0</v>
      </c>
      <c r="R1844" s="231">
        <f t="shared" si="338"/>
        <v>110.11239277956687</v>
      </c>
      <c r="S1844" s="3"/>
      <c r="T1844" s="3"/>
      <c r="U1844" s="3"/>
      <c r="V1844" s="3"/>
      <c r="W1844" s="233">
        <f t="shared" si="344"/>
        <v>40913</v>
      </c>
    </row>
    <row r="1845" spans="1:23" s="234" customFormat="1" x14ac:dyDescent="0.25">
      <c r="A1845" s="3"/>
      <c r="B1845" s="218">
        <f>+Datos!B1836</f>
        <v>2012</v>
      </c>
      <c r="C1845" s="219">
        <f>+Datos!C1836</f>
        <v>1</v>
      </c>
      <c r="D1845" s="220">
        <f>+Datos!D1836</f>
        <v>6</v>
      </c>
      <c r="E1845" s="221">
        <f>+Datos!E1836</f>
        <v>0</v>
      </c>
      <c r="F1845" s="222">
        <f>+Datos!F1836</f>
        <v>6.0936868322806506</v>
      </c>
      <c r="G1845" s="223">
        <f>+Datos!G1836</f>
        <v>1</v>
      </c>
      <c r="H1845" s="224">
        <f t="shared" si="339"/>
        <v>6.0936868322806506</v>
      </c>
      <c r="I1845" s="225">
        <f t="shared" si="340"/>
        <v>-6.0936868322806506</v>
      </c>
      <c r="J1845" s="226">
        <f t="shared" si="341"/>
        <v>73.971286554985198</v>
      </c>
      <c r="K1845" s="227">
        <f t="shared" si="336"/>
        <v>107.65310473680339</v>
      </c>
      <c r="L1845" s="226">
        <f t="shared" si="347"/>
        <v>-2.4592880427634896</v>
      </c>
      <c r="M1845" s="228">
        <f t="shared" si="345"/>
        <v>2.4592880427634896</v>
      </c>
      <c r="N1845" s="229">
        <f t="shared" si="346"/>
        <v>3.634398789517161</v>
      </c>
      <c r="O1845" s="229">
        <f t="shared" si="342"/>
        <v>0</v>
      </c>
      <c r="P1845" s="229">
        <f t="shared" si="343"/>
        <v>-3.634398789517161</v>
      </c>
      <c r="Q1845" s="230">
        <f t="shared" si="337"/>
        <v>0</v>
      </c>
      <c r="R1845" s="231">
        <f t="shared" si="338"/>
        <v>107.65310473680339</v>
      </c>
      <c r="S1845" s="3"/>
      <c r="T1845" s="3"/>
      <c r="U1845" s="3"/>
      <c r="V1845" s="3"/>
      <c r="W1845" s="233">
        <f t="shared" si="344"/>
        <v>40914</v>
      </c>
    </row>
    <row r="1846" spans="1:23" s="234" customFormat="1" x14ac:dyDescent="0.25">
      <c r="A1846" s="3"/>
      <c r="B1846" s="218">
        <f>+Datos!B1837</f>
        <v>2012</v>
      </c>
      <c r="C1846" s="219">
        <f>+Datos!C1837</f>
        <v>1</v>
      </c>
      <c r="D1846" s="220">
        <f>+Datos!D1837</f>
        <v>7</v>
      </c>
      <c r="E1846" s="221">
        <f>+Datos!E1837</f>
        <v>6.8484163300000001</v>
      </c>
      <c r="F1846" s="222">
        <f>+Datos!F1837</f>
        <v>6.0980082772923199</v>
      </c>
      <c r="G1846" s="223">
        <f>+Datos!G1837</f>
        <v>1</v>
      </c>
      <c r="H1846" s="224">
        <f t="shared" si="339"/>
        <v>6.0980082772923199</v>
      </c>
      <c r="I1846" s="225">
        <f t="shared" si="340"/>
        <v>0.75040805270768018</v>
      </c>
      <c r="J1846" s="226">
        <f t="shared" si="341"/>
        <v>74.721694607692882</v>
      </c>
      <c r="K1846" s="227">
        <f t="shared" si="336"/>
        <v>108.40351278951107</v>
      </c>
      <c r="L1846" s="226">
        <f t="shared" si="347"/>
        <v>0.75040805270768374</v>
      </c>
      <c r="M1846" s="228">
        <f t="shared" si="345"/>
        <v>6.0980082772923199</v>
      </c>
      <c r="N1846" s="229">
        <f t="shared" si="346"/>
        <v>0</v>
      </c>
      <c r="O1846" s="229">
        <f t="shared" si="342"/>
        <v>0</v>
      </c>
      <c r="P1846" s="229">
        <f t="shared" si="343"/>
        <v>0</v>
      </c>
      <c r="Q1846" s="230">
        <f t="shared" si="337"/>
        <v>0</v>
      </c>
      <c r="R1846" s="231">
        <f t="shared" si="338"/>
        <v>108.40351278951107</v>
      </c>
      <c r="S1846" s="3"/>
      <c r="T1846" s="3"/>
      <c r="U1846" s="3"/>
      <c r="V1846" s="3"/>
      <c r="W1846" s="233">
        <f t="shared" si="344"/>
        <v>40915</v>
      </c>
    </row>
    <row r="1847" spans="1:23" s="234" customFormat="1" x14ac:dyDescent="0.25">
      <c r="A1847" s="3"/>
      <c r="B1847" s="218">
        <f>+Datos!B1838</f>
        <v>2012</v>
      </c>
      <c r="C1847" s="219">
        <f>+Datos!C1838</f>
        <v>1</v>
      </c>
      <c r="D1847" s="220">
        <f>+Datos!D1838</f>
        <v>8</v>
      </c>
      <c r="E1847" s="221">
        <f>+Datos!E1838</f>
        <v>0</v>
      </c>
      <c r="F1847" s="222">
        <f>+Datos!F1838</f>
        <v>6.1012636290671196</v>
      </c>
      <c r="G1847" s="223">
        <f>+Datos!G1838</f>
        <v>1</v>
      </c>
      <c r="H1847" s="224">
        <f t="shared" si="339"/>
        <v>6.1012636290671196</v>
      </c>
      <c r="I1847" s="225">
        <f t="shared" si="340"/>
        <v>-6.1012636290671196</v>
      </c>
      <c r="J1847" s="226">
        <f t="shared" si="341"/>
        <v>72.31445198932235</v>
      </c>
      <c r="K1847" s="227">
        <f t="shared" si="336"/>
        <v>105.99627017114054</v>
      </c>
      <c r="L1847" s="226">
        <f t="shared" si="347"/>
        <v>-2.4072426183705318</v>
      </c>
      <c r="M1847" s="228">
        <f t="shared" si="345"/>
        <v>2.4072426183705318</v>
      </c>
      <c r="N1847" s="229">
        <f t="shared" si="346"/>
        <v>3.6940210106965878</v>
      </c>
      <c r="O1847" s="229">
        <f t="shared" si="342"/>
        <v>0</v>
      </c>
      <c r="P1847" s="229">
        <f t="shared" si="343"/>
        <v>-3.6940210106965878</v>
      </c>
      <c r="Q1847" s="230">
        <f t="shared" si="337"/>
        <v>0</v>
      </c>
      <c r="R1847" s="231">
        <f t="shared" si="338"/>
        <v>105.99627017114054</v>
      </c>
      <c r="S1847" s="3"/>
      <c r="T1847" s="3"/>
      <c r="U1847" s="3"/>
      <c r="V1847" s="3"/>
      <c r="W1847" s="233">
        <f t="shared" si="344"/>
        <v>40916</v>
      </c>
    </row>
    <row r="1848" spans="1:23" s="234" customFormat="1" x14ac:dyDescent="0.25">
      <c r="A1848" s="3"/>
      <c r="B1848" s="218">
        <f>+Datos!B1839</f>
        <v>2012</v>
      </c>
      <c r="C1848" s="219">
        <f>+Datos!C1839</f>
        <v>1</v>
      </c>
      <c r="D1848" s="220">
        <f>+Datos!D1839</f>
        <v>9</v>
      </c>
      <c r="E1848" s="221">
        <f>+Datos!E1839</f>
        <v>0</v>
      </c>
      <c r="F1848" s="222">
        <f>+Datos!F1839</f>
        <v>6.103472009204407</v>
      </c>
      <c r="G1848" s="223">
        <f>+Datos!G1839</f>
        <v>1</v>
      </c>
      <c r="H1848" s="224">
        <f t="shared" si="339"/>
        <v>6.103472009204407</v>
      </c>
      <c r="I1848" s="225">
        <f t="shared" si="340"/>
        <v>-6.103472009204407</v>
      </c>
      <c r="J1848" s="226">
        <f t="shared" si="341"/>
        <v>69.983931867186584</v>
      </c>
      <c r="K1848" s="227">
        <f t="shared" si="336"/>
        <v>103.66575004900477</v>
      </c>
      <c r="L1848" s="226">
        <f t="shared" si="347"/>
        <v>-2.3305201221357663</v>
      </c>
      <c r="M1848" s="228">
        <f t="shared" si="345"/>
        <v>2.3305201221357663</v>
      </c>
      <c r="N1848" s="229">
        <f t="shared" si="346"/>
        <v>3.7729518870686407</v>
      </c>
      <c r="O1848" s="229">
        <f t="shared" si="342"/>
        <v>0</v>
      </c>
      <c r="P1848" s="229">
        <f t="shared" si="343"/>
        <v>-3.7729518870686407</v>
      </c>
      <c r="Q1848" s="230">
        <f t="shared" si="337"/>
        <v>0</v>
      </c>
      <c r="R1848" s="231">
        <f t="shared" si="338"/>
        <v>103.66575004900477</v>
      </c>
      <c r="S1848" s="3"/>
      <c r="T1848" s="3"/>
      <c r="U1848" s="3"/>
      <c r="V1848" s="3"/>
      <c r="W1848" s="233">
        <f t="shared" si="344"/>
        <v>40917</v>
      </c>
    </row>
    <row r="1849" spans="1:23" s="234" customFormat="1" x14ac:dyDescent="0.25">
      <c r="A1849" s="3"/>
      <c r="B1849" s="218">
        <f>+Datos!B1840</f>
        <v>2012</v>
      </c>
      <c r="C1849" s="219">
        <f>+Datos!C1840</f>
        <v>1</v>
      </c>
      <c r="D1849" s="220">
        <f>+Datos!D1840</f>
        <v>10</v>
      </c>
      <c r="E1849" s="221">
        <f>+Datos!E1840</f>
        <v>5.1287698700000002</v>
      </c>
      <c r="F1849" s="222">
        <f>+Datos!F1840</f>
        <v>6.104652421693908</v>
      </c>
      <c r="G1849" s="223">
        <f>+Datos!G1840</f>
        <v>1</v>
      </c>
      <c r="H1849" s="224">
        <f t="shared" si="339"/>
        <v>6.104652421693908</v>
      </c>
      <c r="I1849" s="225">
        <f t="shared" si="340"/>
        <v>-0.97588255169390781</v>
      </c>
      <c r="J1849" s="226">
        <f t="shared" si="341"/>
        <v>69.61833388168931</v>
      </c>
      <c r="K1849" s="227">
        <f t="shared" si="336"/>
        <v>103.30015206350748</v>
      </c>
      <c r="L1849" s="226">
        <f t="shared" si="347"/>
        <v>-0.36559798549728839</v>
      </c>
      <c r="M1849" s="228">
        <f t="shared" si="345"/>
        <v>5.4943678554972886</v>
      </c>
      <c r="N1849" s="229">
        <f t="shared" si="346"/>
        <v>0.61028456619661942</v>
      </c>
      <c r="O1849" s="229">
        <f t="shared" si="342"/>
        <v>0</v>
      </c>
      <c r="P1849" s="229">
        <f t="shared" si="343"/>
        <v>-0.61028456619661942</v>
      </c>
      <c r="Q1849" s="230">
        <f t="shared" si="337"/>
        <v>0</v>
      </c>
      <c r="R1849" s="231">
        <f t="shared" si="338"/>
        <v>103.30015206350748</v>
      </c>
      <c r="S1849" s="3"/>
      <c r="T1849" s="3"/>
      <c r="U1849" s="3"/>
      <c r="V1849" s="3"/>
      <c r="W1849" s="233">
        <f t="shared" si="344"/>
        <v>40918</v>
      </c>
    </row>
    <row r="1850" spans="1:23" s="234" customFormat="1" x14ac:dyDescent="0.25">
      <c r="A1850" s="3"/>
      <c r="B1850" s="218">
        <f>+Datos!B1841</f>
        <v>2012</v>
      </c>
      <c r="C1850" s="219">
        <f>+Datos!C1841</f>
        <v>1</v>
      </c>
      <c r="D1850" s="220">
        <f>+Datos!D1841</f>
        <v>11</v>
      </c>
      <c r="E1850" s="221">
        <f>+Datos!E1841</f>
        <v>6.36570883</v>
      </c>
      <c r="F1850" s="222">
        <f>+Datos!F1841</f>
        <v>6.104823752915717</v>
      </c>
      <c r="G1850" s="223">
        <f>+Datos!G1841</f>
        <v>1</v>
      </c>
      <c r="H1850" s="224">
        <f t="shared" si="339"/>
        <v>6.104823752915717</v>
      </c>
      <c r="I1850" s="225">
        <f t="shared" si="340"/>
        <v>0.26088507708428299</v>
      </c>
      <c r="J1850" s="226">
        <f t="shared" si="341"/>
        <v>69.879218958773592</v>
      </c>
      <c r="K1850" s="227">
        <f t="shared" si="336"/>
        <v>103.56103714059176</v>
      </c>
      <c r="L1850" s="226">
        <f t="shared" si="347"/>
        <v>0.2608850770842821</v>
      </c>
      <c r="M1850" s="228">
        <f t="shared" si="345"/>
        <v>6.104823752915717</v>
      </c>
      <c r="N1850" s="229">
        <f t="shared" si="346"/>
        <v>0</v>
      </c>
      <c r="O1850" s="229">
        <f t="shared" si="342"/>
        <v>0</v>
      </c>
      <c r="P1850" s="229">
        <f t="shared" si="343"/>
        <v>0</v>
      </c>
      <c r="Q1850" s="230">
        <f t="shared" si="337"/>
        <v>0</v>
      </c>
      <c r="R1850" s="231">
        <f t="shared" si="338"/>
        <v>103.56103714059176</v>
      </c>
      <c r="S1850" s="3"/>
      <c r="T1850" s="3"/>
      <c r="U1850" s="3"/>
      <c r="V1850" s="3"/>
      <c r="W1850" s="233">
        <f t="shared" si="344"/>
        <v>40919</v>
      </c>
    </row>
    <row r="1851" spans="1:23" s="234" customFormat="1" x14ac:dyDescent="0.25">
      <c r="A1851" s="3"/>
      <c r="B1851" s="218">
        <f>+Datos!B1842</f>
        <v>2012</v>
      </c>
      <c r="C1851" s="219">
        <f>+Datos!C1842</f>
        <v>1</v>
      </c>
      <c r="D1851" s="220">
        <f>+Datos!D1842</f>
        <v>12</v>
      </c>
      <c r="E1851" s="221">
        <f>+Datos!E1842</f>
        <v>0.27152311800000001</v>
      </c>
      <c r="F1851" s="222">
        <f>+Datos!F1842</f>
        <v>6.1040047716402945</v>
      </c>
      <c r="G1851" s="223">
        <f>+Datos!G1842</f>
        <v>1</v>
      </c>
      <c r="H1851" s="224">
        <f t="shared" si="339"/>
        <v>6.1040047716402945</v>
      </c>
      <c r="I1851" s="225">
        <f t="shared" si="340"/>
        <v>-5.8324816536402944</v>
      </c>
      <c r="J1851" s="226">
        <f t="shared" si="341"/>
        <v>67.725612387679405</v>
      </c>
      <c r="K1851" s="227">
        <f t="shared" si="336"/>
        <v>101.40743056949759</v>
      </c>
      <c r="L1851" s="226">
        <f t="shared" si="347"/>
        <v>-2.1536065710941728</v>
      </c>
      <c r="M1851" s="228">
        <f t="shared" si="345"/>
        <v>2.4251296890941729</v>
      </c>
      <c r="N1851" s="229">
        <f t="shared" si="346"/>
        <v>3.6788750825461216</v>
      </c>
      <c r="O1851" s="229">
        <f t="shared" si="342"/>
        <v>0</v>
      </c>
      <c r="P1851" s="229">
        <f t="shared" si="343"/>
        <v>-3.6788750825461216</v>
      </c>
      <c r="Q1851" s="230">
        <f t="shared" si="337"/>
        <v>0</v>
      </c>
      <c r="R1851" s="231">
        <f t="shared" si="338"/>
        <v>101.40743056949759</v>
      </c>
      <c r="S1851" s="3"/>
      <c r="T1851" s="3"/>
      <c r="U1851" s="3"/>
      <c r="V1851" s="3"/>
      <c r="W1851" s="233">
        <f t="shared" si="344"/>
        <v>40920</v>
      </c>
    </row>
    <row r="1852" spans="1:23" s="234" customFormat="1" x14ac:dyDescent="0.25">
      <c r="A1852" s="3"/>
      <c r="B1852" s="218">
        <f>+Datos!B1843</f>
        <v>2012</v>
      </c>
      <c r="C1852" s="219">
        <f>+Datos!C1843</f>
        <v>1</v>
      </c>
      <c r="D1852" s="220">
        <f>+Datos!D1843</f>
        <v>13</v>
      </c>
      <c r="E1852" s="221">
        <f>+Datos!E1843</f>
        <v>0</v>
      </c>
      <c r="F1852" s="222">
        <f>+Datos!F1843</f>
        <v>6.1022141290284697</v>
      </c>
      <c r="G1852" s="223">
        <f>+Datos!G1843</f>
        <v>1</v>
      </c>
      <c r="H1852" s="224">
        <f t="shared" si="339"/>
        <v>6.1022141290284697</v>
      </c>
      <c r="I1852" s="225">
        <f t="shared" si="340"/>
        <v>-6.1022141290284697</v>
      </c>
      <c r="J1852" s="226">
        <f t="shared" si="341"/>
        <v>65.54342198057806</v>
      </c>
      <c r="K1852" s="227">
        <f t="shared" si="336"/>
        <v>99.225240162396233</v>
      </c>
      <c r="L1852" s="226">
        <f t="shared" si="347"/>
        <v>-2.1821904071013591</v>
      </c>
      <c r="M1852" s="228">
        <f t="shared" si="345"/>
        <v>2.1821904071013591</v>
      </c>
      <c r="N1852" s="229">
        <f t="shared" si="346"/>
        <v>3.9200237219271106</v>
      </c>
      <c r="O1852" s="229">
        <f t="shared" si="342"/>
        <v>0</v>
      </c>
      <c r="P1852" s="229">
        <f t="shared" si="343"/>
        <v>-3.9200237219271106</v>
      </c>
      <c r="Q1852" s="230">
        <f t="shared" si="337"/>
        <v>0</v>
      </c>
      <c r="R1852" s="231">
        <f t="shared" si="338"/>
        <v>99.225240162396233</v>
      </c>
      <c r="S1852" s="3"/>
      <c r="T1852" s="3"/>
      <c r="U1852" s="3"/>
      <c r="V1852" s="3"/>
      <c r="W1852" s="233">
        <f t="shared" si="344"/>
        <v>40921</v>
      </c>
    </row>
    <row r="1853" spans="1:23" s="234" customFormat="1" x14ac:dyDescent="0.25">
      <c r="A1853" s="3"/>
      <c r="B1853" s="218">
        <f>+Datos!B1844</f>
        <v>2012</v>
      </c>
      <c r="C1853" s="219">
        <f>+Datos!C1844</f>
        <v>1</v>
      </c>
      <c r="D1853" s="220">
        <f>+Datos!D1844</f>
        <v>14</v>
      </c>
      <c r="E1853" s="221">
        <f>+Datos!E1844</f>
        <v>0</v>
      </c>
      <c r="F1853" s="222">
        <f>+Datos!F1844</f>
        <v>6.0994703586314403</v>
      </c>
      <c r="G1853" s="223">
        <f>+Datos!G1844</f>
        <v>1</v>
      </c>
      <c r="H1853" s="224">
        <f t="shared" si="339"/>
        <v>6.0994703586314403</v>
      </c>
      <c r="I1853" s="225">
        <f t="shared" si="340"/>
        <v>-6.0994703586314403</v>
      </c>
      <c r="J1853" s="226">
        <f t="shared" si="341"/>
        <v>63.432478158185035</v>
      </c>
      <c r="K1853" s="227">
        <f t="shared" si="336"/>
        <v>97.114296340003222</v>
      </c>
      <c r="L1853" s="226">
        <f t="shared" si="347"/>
        <v>-2.1109438223930113</v>
      </c>
      <c r="M1853" s="228">
        <f t="shared" si="345"/>
        <v>2.1109438223930113</v>
      </c>
      <c r="N1853" s="229">
        <f t="shared" si="346"/>
        <v>3.988526536238429</v>
      </c>
      <c r="O1853" s="229">
        <f t="shared" si="342"/>
        <v>0</v>
      </c>
      <c r="P1853" s="229">
        <f t="shared" si="343"/>
        <v>-3.988526536238429</v>
      </c>
      <c r="Q1853" s="230">
        <f t="shared" si="337"/>
        <v>0</v>
      </c>
      <c r="R1853" s="231">
        <f t="shared" si="338"/>
        <v>97.114296340003222</v>
      </c>
      <c r="S1853" s="3"/>
      <c r="T1853" s="3"/>
      <c r="U1853" s="3"/>
      <c r="V1853" s="3"/>
      <c r="W1853" s="233">
        <f t="shared" si="344"/>
        <v>40922</v>
      </c>
    </row>
    <row r="1854" spans="1:23" s="234" customFormat="1" x14ac:dyDescent="0.25">
      <c r="A1854" s="3"/>
      <c r="B1854" s="218">
        <f>+Datos!B1845</f>
        <v>2012</v>
      </c>
      <c r="C1854" s="219">
        <f>+Datos!C1845</f>
        <v>1</v>
      </c>
      <c r="D1854" s="220">
        <f>+Datos!D1845</f>
        <v>15</v>
      </c>
      <c r="E1854" s="221">
        <f>+Datos!E1845</f>
        <v>0</v>
      </c>
      <c r="F1854" s="222">
        <f>+Datos!F1845</f>
        <v>6.0957918763907708</v>
      </c>
      <c r="G1854" s="223">
        <f>+Datos!G1845</f>
        <v>1</v>
      </c>
      <c r="H1854" s="224">
        <f t="shared" si="339"/>
        <v>6.0957918763907708</v>
      </c>
      <c r="I1854" s="225">
        <f t="shared" si="340"/>
        <v>-6.0957918763907708</v>
      </c>
      <c r="J1854" s="226">
        <f t="shared" si="341"/>
        <v>61.390733105400038</v>
      </c>
      <c r="K1854" s="227">
        <f t="shared" si="336"/>
        <v>95.072551287218218</v>
      </c>
      <c r="L1854" s="226">
        <f t="shared" si="347"/>
        <v>-2.0417450527850036</v>
      </c>
      <c r="M1854" s="228">
        <f t="shared" si="345"/>
        <v>2.0417450527850036</v>
      </c>
      <c r="N1854" s="229">
        <f t="shared" si="346"/>
        <v>4.0540468236057672</v>
      </c>
      <c r="O1854" s="229">
        <f t="shared" si="342"/>
        <v>0</v>
      </c>
      <c r="P1854" s="229">
        <f t="shared" si="343"/>
        <v>-4.0540468236057672</v>
      </c>
      <c r="Q1854" s="230">
        <f t="shared" si="337"/>
        <v>0</v>
      </c>
      <c r="R1854" s="231">
        <f t="shared" si="338"/>
        <v>95.072551287218218</v>
      </c>
      <c r="S1854" s="3"/>
      <c r="T1854" s="3"/>
      <c r="U1854" s="3"/>
      <c r="V1854" s="3"/>
      <c r="W1854" s="233">
        <f t="shared" si="344"/>
        <v>40923</v>
      </c>
    </row>
    <row r="1855" spans="1:23" s="234" customFormat="1" x14ac:dyDescent="0.25">
      <c r="A1855" s="3"/>
      <c r="B1855" s="218">
        <f>+Datos!B1846</f>
        <v>2012</v>
      </c>
      <c r="C1855" s="219">
        <f>+Datos!C1846</f>
        <v>1</v>
      </c>
      <c r="D1855" s="220">
        <f>+Datos!D1846</f>
        <v>16</v>
      </c>
      <c r="E1855" s="221">
        <f>+Datos!E1846</f>
        <v>1.93083107</v>
      </c>
      <c r="F1855" s="222">
        <f>+Datos!F1846</f>
        <v>6.0911969806383937</v>
      </c>
      <c r="G1855" s="223">
        <f>+Datos!G1846</f>
        <v>1</v>
      </c>
      <c r="H1855" s="224">
        <f t="shared" si="339"/>
        <v>6.0911969806383937</v>
      </c>
      <c r="I1855" s="225">
        <f t="shared" si="340"/>
        <v>-4.1603659106383937</v>
      </c>
      <c r="J1855" s="226">
        <f t="shared" si="341"/>
        <v>60.035108713258253</v>
      </c>
      <c r="K1855" s="227">
        <f t="shared" si="336"/>
        <v>93.716926895076426</v>
      </c>
      <c r="L1855" s="226">
        <f t="shared" si="347"/>
        <v>-1.3556243921417916</v>
      </c>
      <c r="M1855" s="228">
        <f t="shared" si="345"/>
        <v>3.2864554621417916</v>
      </c>
      <c r="N1855" s="229">
        <f t="shared" si="346"/>
        <v>2.804741518496602</v>
      </c>
      <c r="O1855" s="229">
        <f t="shared" si="342"/>
        <v>0</v>
      </c>
      <c r="P1855" s="229">
        <f t="shared" si="343"/>
        <v>-2.804741518496602</v>
      </c>
      <c r="Q1855" s="230">
        <f t="shared" si="337"/>
        <v>0</v>
      </c>
      <c r="R1855" s="231">
        <f t="shared" si="338"/>
        <v>93.716926895076426</v>
      </c>
      <c r="S1855" s="3"/>
      <c r="T1855" s="3"/>
      <c r="U1855" s="3"/>
      <c r="V1855" s="3"/>
      <c r="W1855" s="233">
        <f t="shared" si="344"/>
        <v>40924</v>
      </c>
    </row>
    <row r="1856" spans="1:23" s="234" customFormat="1" x14ac:dyDescent="0.25">
      <c r="A1856" s="3"/>
      <c r="B1856" s="218">
        <f>+Datos!B1847</f>
        <v>2012</v>
      </c>
      <c r="C1856" s="219">
        <f>+Datos!C1847</f>
        <v>1</v>
      </c>
      <c r="D1856" s="220">
        <f>+Datos!D1847</f>
        <v>17</v>
      </c>
      <c r="E1856" s="221">
        <f>+Datos!E1847</f>
        <v>0.45253849000000002</v>
      </c>
      <c r="F1856" s="222">
        <f>+Datos!F1847</f>
        <v>6.0857038520966089</v>
      </c>
      <c r="G1856" s="223">
        <f>+Datos!G1847</f>
        <v>1</v>
      </c>
      <c r="H1856" s="224">
        <f t="shared" si="339"/>
        <v>6.0857038520966089</v>
      </c>
      <c r="I1856" s="225">
        <f t="shared" si="340"/>
        <v>-5.6331653620966087</v>
      </c>
      <c r="J1856" s="226">
        <f t="shared" si="341"/>
        <v>58.247164967211248</v>
      </c>
      <c r="K1856" s="227">
        <f t="shared" si="336"/>
        <v>91.92898314902942</v>
      </c>
      <c r="L1856" s="226">
        <f t="shared" si="347"/>
        <v>-1.7879437460470058</v>
      </c>
      <c r="M1856" s="228">
        <f t="shared" si="345"/>
        <v>2.240482236047006</v>
      </c>
      <c r="N1856" s="229">
        <f t="shared" si="346"/>
        <v>3.8452216160496029</v>
      </c>
      <c r="O1856" s="229">
        <f t="shared" si="342"/>
        <v>0</v>
      </c>
      <c r="P1856" s="229">
        <f t="shared" si="343"/>
        <v>-3.8452216160496029</v>
      </c>
      <c r="Q1856" s="230">
        <f t="shared" si="337"/>
        <v>0</v>
      </c>
      <c r="R1856" s="231">
        <f t="shared" si="338"/>
        <v>91.92898314902942</v>
      </c>
      <c r="S1856" s="3"/>
      <c r="T1856" s="3"/>
      <c r="U1856" s="3"/>
      <c r="V1856" s="3"/>
      <c r="W1856" s="233">
        <f t="shared" si="344"/>
        <v>40925</v>
      </c>
    </row>
    <row r="1857" spans="1:23" s="234" customFormat="1" x14ac:dyDescent="0.25">
      <c r="A1857" s="3"/>
      <c r="B1857" s="218">
        <f>+Datos!B1848</f>
        <v>2012</v>
      </c>
      <c r="C1857" s="219">
        <f>+Datos!C1848</f>
        <v>1</v>
      </c>
      <c r="D1857" s="220">
        <f>+Datos!D1848</f>
        <v>18</v>
      </c>
      <c r="E1857" s="221">
        <f>+Datos!E1848</f>
        <v>4.6762313799999999</v>
      </c>
      <c r="F1857" s="222">
        <f>+Datos!F1848</f>
        <v>6.0793305538780871</v>
      </c>
      <c r="G1857" s="223">
        <f>+Datos!G1848</f>
        <v>1</v>
      </c>
      <c r="H1857" s="224">
        <f t="shared" si="339"/>
        <v>6.0793305538780871</v>
      </c>
      <c r="I1857" s="225">
        <f t="shared" si="340"/>
        <v>-1.4030991738780871</v>
      </c>
      <c r="J1857" s="226">
        <f t="shared" si="341"/>
        <v>57.810172765098208</v>
      </c>
      <c r="K1857" s="227">
        <f t="shared" si="336"/>
        <v>91.491990946916388</v>
      </c>
      <c r="L1857" s="226">
        <f t="shared" si="347"/>
        <v>-0.43699220211303214</v>
      </c>
      <c r="M1857" s="228">
        <f t="shared" si="345"/>
        <v>5.1132235821130321</v>
      </c>
      <c r="N1857" s="229">
        <f t="shared" si="346"/>
        <v>0.966106971765055</v>
      </c>
      <c r="O1857" s="229">
        <f t="shared" si="342"/>
        <v>0</v>
      </c>
      <c r="P1857" s="229">
        <f t="shared" si="343"/>
        <v>-0.966106971765055</v>
      </c>
      <c r="Q1857" s="230">
        <f t="shared" si="337"/>
        <v>0</v>
      </c>
      <c r="R1857" s="231">
        <f t="shared" si="338"/>
        <v>91.491990946916388</v>
      </c>
      <c r="S1857" s="3"/>
      <c r="T1857" s="3"/>
      <c r="U1857" s="3"/>
      <c r="V1857" s="3"/>
      <c r="W1857" s="233">
        <f t="shared" si="344"/>
        <v>40926</v>
      </c>
    </row>
    <row r="1858" spans="1:23" s="234" customFormat="1" x14ac:dyDescent="0.25">
      <c r="A1858" s="3"/>
      <c r="B1858" s="218">
        <f>+Datos!B1849</f>
        <v>2012</v>
      </c>
      <c r="C1858" s="219">
        <f>+Datos!C1849</f>
        <v>1</v>
      </c>
      <c r="D1858" s="220">
        <f>+Datos!D1849</f>
        <v>19</v>
      </c>
      <c r="E1858" s="221">
        <f>+Datos!E1849</f>
        <v>0</v>
      </c>
      <c r="F1858" s="222">
        <f>+Datos!F1849</f>
        <v>6.0720950314858619</v>
      </c>
      <c r="G1858" s="223">
        <f>+Datos!G1849</f>
        <v>1</v>
      </c>
      <c r="H1858" s="224">
        <f t="shared" si="339"/>
        <v>6.0720950314858619</v>
      </c>
      <c r="I1858" s="225">
        <f t="shared" si="340"/>
        <v>-6.0720950314858619</v>
      </c>
      <c r="J1858" s="226">
        <f t="shared" si="341"/>
        <v>55.95651311176983</v>
      </c>
      <c r="K1858" s="227">
        <f t="shared" si="336"/>
        <v>89.63833129358801</v>
      </c>
      <c r="L1858" s="226">
        <f t="shared" si="347"/>
        <v>-1.8536596533283785</v>
      </c>
      <c r="M1858" s="228">
        <f t="shared" si="345"/>
        <v>1.8536596533283785</v>
      </c>
      <c r="N1858" s="229">
        <f t="shared" si="346"/>
        <v>4.2184353781574835</v>
      </c>
      <c r="O1858" s="229">
        <f t="shared" si="342"/>
        <v>0</v>
      </c>
      <c r="P1858" s="229">
        <f t="shared" si="343"/>
        <v>-4.2184353781574835</v>
      </c>
      <c r="Q1858" s="230">
        <f t="shared" si="337"/>
        <v>0</v>
      </c>
      <c r="R1858" s="231">
        <f t="shared" si="338"/>
        <v>89.63833129358801</v>
      </c>
      <c r="S1858" s="3"/>
      <c r="T1858" s="3"/>
      <c r="U1858" s="3"/>
      <c r="V1858" s="3"/>
      <c r="W1858" s="233">
        <f t="shared" si="344"/>
        <v>40927</v>
      </c>
    </row>
    <row r="1859" spans="1:23" s="234" customFormat="1" x14ac:dyDescent="0.25">
      <c r="A1859" s="3"/>
      <c r="B1859" s="218">
        <f>+Datos!B1850</f>
        <v>2012</v>
      </c>
      <c r="C1859" s="219">
        <f>+Datos!C1850</f>
        <v>1</v>
      </c>
      <c r="D1859" s="220">
        <f>+Datos!D1850</f>
        <v>20</v>
      </c>
      <c r="E1859" s="221">
        <f>+Datos!E1850</f>
        <v>4.0728473699999999</v>
      </c>
      <c r="F1859" s="222">
        <f>+Datos!F1850</f>
        <v>6.0640151128133395</v>
      </c>
      <c r="G1859" s="223">
        <f>+Datos!G1850</f>
        <v>1</v>
      </c>
      <c r="H1859" s="224">
        <f t="shared" si="339"/>
        <v>6.0640151128133395</v>
      </c>
      <c r="I1859" s="225">
        <f t="shared" si="340"/>
        <v>-1.9911677428133396</v>
      </c>
      <c r="J1859" s="226">
        <f t="shared" si="341"/>
        <v>55.361694312866241</v>
      </c>
      <c r="K1859" s="227">
        <f t="shared" si="336"/>
        <v>89.043512494684421</v>
      </c>
      <c r="L1859" s="226">
        <f t="shared" si="347"/>
        <v>-0.59481879890358869</v>
      </c>
      <c r="M1859" s="228">
        <f t="shared" si="345"/>
        <v>4.6676661689035885</v>
      </c>
      <c r="N1859" s="229">
        <f t="shared" si="346"/>
        <v>1.396348943909751</v>
      </c>
      <c r="O1859" s="229">
        <f t="shared" si="342"/>
        <v>0</v>
      </c>
      <c r="P1859" s="229">
        <f t="shared" si="343"/>
        <v>-1.396348943909751</v>
      </c>
      <c r="Q1859" s="230">
        <f t="shared" si="337"/>
        <v>0</v>
      </c>
      <c r="R1859" s="231">
        <f t="shared" si="338"/>
        <v>89.043512494684421</v>
      </c>
      <c r="S1859" s="3"/>
      <c r="T1859" s="3"/>
      <c r="U1859" s="3"/>
      <c r="V1859" s="3"/>
      <c r="W1859" s="233">
        <f t="shared" si="344"/>
        <v>40928</v>
      </c>
    </row>
    <row r="1860" spans="1:23" s="234" customFormat="1" x14ac:dyDescent="0.25">
      <c r="A1860" s="3"/>
      <c r="B1860" s="218">
        <f>+Datos!B1851</f>
        <v>2012</v>
      </c>
      <c r="C1860" s="219">
        <f>+Datos!C1851</f>
        <v>1</v>
      </c>
      <c r="D1860" s="220">
        <f>+Datos!D1851</f>
        <v>21</v>
      </c>
      <c r="E1860" s="221">
        <f>+Datos!E1851</f>
        <v>0</v>
      </c>
      <c r="F1860" s="222">
        <f>+Datos!F1851</f>
        <v>6.0551085081442908</v>
      </c>
      <c r="G1860" s="223">
        <f>+Datos!G1851</f>
        <v>1</v>
      </c>
      <c r="H1860" s="224">
        <f t="shared" si="339"/>
        <v>6.0551085081442908</v>
      </c>
      <c r="I1860" s="225">
        <f t="shared" si="340"/>
        <v>-6.0551085081442908</v>
      </c>
      <c r="J1860" s="226">
        <f t="shared" si="341"/>
        <v>53.591429801907253</v>
      </c>
      <c r="K1860" s="227">
        <f t="shared" si="336"/>
        <v>87.27324798372544</v>
      </c>
      <c r="L1860" s="226">
        <f t="shared" si="347"/>
        <v>-1.770264510958981</v>
      </c>
      <c r="M1860" s="228">
        <f t="shared" si="345"/>
        <v>1.770264510958981</v>
      </c>
      <c r="N1860" s="229">
        <f t="shared" si="346"/>
        <v>4.2848439971853098</v>
      </c>
      <c r="O1860" s="229">
        <f t="shared" si="342"/>
        <v>0</v>
      </c>
      <c r="P1860" s="229">
        <f t="shared" si="343"/>
        <v>-4.2848439971853098</v>
      </c>
      <c r="Q1860" s="230">
        <f t="shared" si="337"/>
        <v>0</v>
      </c>
      <c r="R1860" s="231">
        <f t="shared" si="338"/>
        <v>87.27324798372544</v>
      </c>
      <c r="S1860" s="3"/>
      <c r="T1860" s="3"/>
      <c r="U1860" s="3"/>
      <c r="V1860" s="3"/>
      <c r="W1860" s="233">
        <f t="shared" si="344"/>
        <v>40929</v>
      </c>
    </row>
    <row r="1861" spans="1:23" s="234" customFormat="1" x14ac:dyDescent="0.25">
      <c r="A1861" s="3"/>
      <c r="B1861" s="218">
        <f>+Datos!B1852</f>
        <v>2012</v>
      </c>
      <c r="C1861" s="219">
        <f>+Datos!C1852</f>
        <v>1</v>
      </c>
      <c r="D1861" s="220">
        <f>+Datos!D1852</f>
        <v>22</v>
      </c>
      <c r="E1861" s="221">
        <f>+Datos!E1852</f>
        <v>9.4731397600000005</v>
      </c>
      <c r="F1861" s="222">
        <f>+Datos!F1852</f>
        <v>6.0453928101528547</v>
      </c>
      <c r="G1861" s="223">
        <f>+Datos!G1852</f>
        <v>1</v>
      </c>
      <c r="H1861" s="224">
        <f t="shared" si="339"/>
        <v>6.0453928101528547</v>
      </c>
      <c r="I1861" s="225">
        <f t="shared" si="340"/>
        <v>3.4277469498471458</v>
      </c>
      <c r="J1861" s="226">
        <f t="shared" si="341"/>
        <v>57.019176751754401</v>
      </c>
      <c r="K1861" s="227">
        <f t="shared" si="336"/>
        <v>90.700994933572588</v>
      </c>
      <c r="L1861" s="226">
        <f t="shared" si="347"/>
        <v>3.4277469498471476</v>
      </c>
      <c r="M1861" s="228">
        <f t="shared" si="345"/>
        <v>6.0453928101528547</v>
      </c>
      <c r="N1861" s="229">
        <f t="shared" si="346"/>
        <v>0</v>
      </c>
      <c r="O1861" s="229">
        <f t="shared" si="342"/>
        <v>0</v>
      </c>
      <c r="P1861" s="229">
        <f t="shared" si="343"/>
        <v>0</v>
      </c>
      <c r="Q1861" s="230">
        <f t="shared" si="337"/>
        <v>0</v>
      </c>
      <c r="R1861" s="231">
        <f t="shared" si="338"/>
        <v>90.700994933572588</v>
      </c>
      <c r="S1861" s="3"/>
      <c r="T1861" s="3"/>
      <c r="U1861" s="3"/>
      <c r="V1861" s="3"/>
      <c r="W1861" s="233">
        <f t="shared" si="344"/>
        <v>40930</v>
      </c>
    </row>
    <row r="1862" spans="1:23" s="234" customFormat="1" x14ac:dyDescent="0.25">
      <c r="A1862" s="3"/>
      <c r="B1862" s="218">
        <f>+Datos!B1853</f>
        <v>2012</v>
      </c>
      <c r="C1862" s="219">
        <f>+Datos!C1853</f>
        <v>1</v>
      </c>
      <c r="D1862" s="220">
        <f>+Datos!D1853</f>
        <v>23</v>
      </c>
      <c r="E1862" s="221">
        <f>+Datos!E1853</f>
        <v>0</v>
      </c>
      <c r="F1862" s="222">
        <f>+Datos!F1853</f>
        <v>6.0348854939035412</v>
      </c>
      <c r="G1862" s="223">
        <f>+Datos!G1853</f>
        <v>1</v>
      </c>
      <c r="H1862" s="224">
        <f t="shared" si="339"/>
        <v>6.0348854939035412</v>
      </c>
      <c r="I1862" s="225">
        <f t="shared" si="340"/>
        <v>-6.0348854939035412</v>
      </c>
      <c r="J1862" s="226">
        <f t="shared" si="341"/>
        <v>55.201903315198535</v>
      </c>
      <c r="K1862" s="227">
        <f t="shared" si="336"/>
        <v>88.883721497016722</v>
      </c>
      <c r="L1862" s="226">
        <f t="shared" si="347"/>
        <v>-1.8172734365558654</v>
      </c>
      <c r="M1862" s="228">
        <f t="shared" si="345"/>
        <v>1.8172734365558654</v>
      </c>
      <c r="N1862" s="229">
        <f t="shared" si="346"/>
        <v>4.2176120573476759</v>
      </c>
      <c r="O1862" s="229">
        <f t="shared" si="342"/>
        <v>0</v>
      </c>
      <c r="P1862" s="229">
        <f t="shared" si="343"/>
        <v>-4.2176120573476759</v>
      </c>
      <c r="Q1862" s="230">
        <f t="shared" si="337"/>
        <v>0</v>
      </c>
      <c r="R1862" s="231">
        <f t="shared" si="338"/>
        <v>88.883721497016722</v>
      </c>
      <c r="S1862" s="3"/>
      <c r="T1862" s="3"/>
      <c r="U1862" s="3"/>
      <c r="V1862" s="3"/>
      <c r="W1862" s="233">
        <f t="shared" si="344"/>
        <v>40931</v>
      </c>
    </row>
    <row r="1863" spans="1:23" s="234" customFormat="1" x14ac:dyDescent="0.25">
      <c r="A1863" s="3"/>
      <c r="B1863" s="218">
        <f>+Datos!B1854</f>
        <v>2012</v>
      </c>
      <c r="C1863" s="219">
        <f>+Datos!C1854</f>
        <v>1</v>
      </c>
      <c r="D1863" s="220">
        <f>+Datos!D1854</f>
        <v>24</v>
      </c>
      <c r="E1863" s="221">
        <f>+Datos!E1854</f>
        <v>4.7064008700000004</v>
      </c>
      <c r="F1863" s="222">
        <f>+Datos!F1854</f>
        <v>6.0236039168512239</v>
      </c>
      <c r="G1863" s="223">
        <f>+Datos!G1854</f>
        <v>1</v>
      </c>
      <c r="H1863" s="224">
        <f t="shared" si="339"/>
        <v>6.0236039168512239</v>
      </c>
      <c r="I1863" s="225">
        <f t="shared" si="340"/>
        <v>-1.3172030468512235</v>
      </c>
      <c r="J1863" s="226">
        <f t="shared" si="341"/>
        <v>54.81302180722497</v>
      </c>
      <c r="K1863" s="227">
        <f t="shared" si="336"/>
        <v>88.494839989043157</v>
      </c>
      <c r="L1863" s="226">
        <f t="shared" si="347"/>
        <v>-0.38888150797356502</v>
      </c>
      <c r="M1863" s="228">
        <f t="shared" si="345"/>
        <v>5.0952823779735654</v>
      </c>
      <c r="N1863" s="229">
        <f t="shared" si="346"/>
        <v>0.92832153887765845</v>
      </c>
      <c r="O1863" s="229">
        <f t="shared" si="342"/>
        <v>0</v>
      </c>
      <c r="P1863" s="229">
        <f t="shared" si="343"/>
        <v>-0.92832153887765845</v>
      </c>
      <c r="Q1863" s="230">
        <f t="shared" si="337"/>
        <v>0</v>
      </c>
      <c r="R1863" s="231">
        <f t="shared" si="338"/>
        <v>88.494839989043157</v>
      </c>
      <c r="S1863" s="3"/>
      <c r="T1863" s="3"/>
      <c r="U1863" s="3"/>
      <c r="V1863" s="3"/>
      <c r="W1863" s="233">
        <f t="shared" si="344"/>
        <v>40932</v>
      </c>
    </row>
    <row r="1864" spans="1:23" s="234" customFormat="1" x14ac:dyDescent="0.25">
      <c r="A1864" s="3"/>
      <c r="B1864" s="218">
        <f>+Datos!B1855</f>
        <v>2012</v>
      </c>
      <c r="C1864" s="219">
        <f>+Datos!C1855</f>
        <v>1</v>
      </c>
      <c r="D1864" s="220">
        <f>+Datos!D1855</f>
        <v>25</v>
      </c>
      <c r="E1864" s="221">
        <f>+Datos!E1855</f>
        <v>8.5378933000000004</v>
      </c>
      <c r="F1864" s="222">
        <f>+Datos!F1855</f>
        <v>6.0115653188411455</v>
      </c>
      <c r="G1864" s="223">
        <f>+Datos!G1855</f>
        <v>1</v>
      </c>
      <c r="H1864" s="224">
        <f t="shared" si="339"/>
        <v>6.0115653188411455</v>
      </c>
      <c r="I1864" s="225">
        <f t="shared" si="340"/>
        <v>2.5263279811588548</v>
      </c>
      <c r="J1864" s="226">
        <f t="shared" si="341"/>
        <v>57.339349788383828</v>
      </c>
      <c r="K1864" s="227">
        <f t="shared" si="336"/>
        <v>91.021167970202015</v>
      </c>
      <c r="L1864" s="226">
        <f t="shared" si="347"/>
        <v>2.5263279811588575</v>
      </c>
      <c r="M1864" s="228">
        <f t="shared" si="345"/>
        <v>6.0115653188411455</v>
      </c>
      <c r="N1864" s="229">
        <f t="shared" si="346"/>
        <v>0</v>
      </c>
      <c r="O1864" s="229">
        <f t="shared" si="342"/>
        <v>0</v>
      </c>
      <c r="P1864" s="229">
        <f t="shared" si="343"/>
        <v>0</v>
      </c>
      <c r="Q1864" s="230">
        <f t="shared" si="337"/>
        <v>0</v>
      </c>
      <c r="R1864" s="231">
        <f t="shared" si="338"/>
        <v>91.021167970202015</v>
      </c>
      <c r="S1864" s="3"/>
      <c r="T1864" s="3"/>
      <c r="U1864" s="3"/>
      <c r="V1864" s="3"/>
      <c r="W1864" s="233">
        <f t="shared" si="344"/>
        <v>40933</v>
      </c>
    </row>
    <row r="1865" spans="1:23" s="234" customFormat="1" x14ac:dyDescent="0.25">
      <c r="A1865" s="3"/>
      <c r="B1865" s="218">
        <f>+Datos!B1856</f>
        <v>2012</v>
      </c>
      <c r="C1865" s="219">
        <f>+Datos!C1856</f>
        <v>1</v>
      </c>
      <c r="D1865" s="220">
        <f>+Datos!D1856</f>
        <v>26</v>
      </c>
      <c r="E1865" s="221">
        <f>+Datos!E1856</f>
        <v>0</v>
      </c>
      <c r="F1865" s="222">
        <f>+Datos!F1856</f>
        <v>5.9987868221089196</v>
      </c>
      <c r="G1865" s="223">
        <f>+Datos!G1856</f>
        <v>1</v>
      </c>
      <c r="H1865" s="224">
        <f t="shared" si="339"/>
        <v>5.9987868221089196</v>
      </c>
      <c r="I1865" s="225">
        <f t="shared" si="340"/>
        <v>-5.9987868221089196</v>
      </c>
      <c r="J1865" s="226">
        <f t="shared" si="341"/>
        <v>55.522628356699606</v>
      </c>
      <c r="K1865" s="227">
        <f t="shared" si="336"/>
        <v>89.204446538517786</v>
      </c>
      <c r="L1865" s="226">
        <f t="shared" si="347"/>
        <v>-1.8167214316842291</v>
      </c>
      <c r="M1865" s="228">
        <f t="shared" si="345"/>
        <v>1.8167214316842291</v>
      </c>
      <c r="N1865" s="229">
        <f t="shared" si="346"/>
        <v>4.1820653904246905</v>
      </c>
      <c r="O1865" s="229">
        <f t="shared" si="342"/>
        <v>0</v>
      </c>
      <c r="P1865" s="229">
        <f t="shared" si="343"/>
        <v>-4.1820653904246905</v>
      </c>
      <c r="Q1865" s="230">
        <f t="shared" si="337"/>
        <v>0</v>
      </c>
      <c r="R1865" s="231">
        <f t="shared" si="338"/>
        <v>89.204446538517786</v>
      </c>
      <c r="S1865" s="3"/>
      <c r="T1865" s="3"/>
      <c r="U1865" s="3"/>
      <c r="V1865" s="3"/>
      <c r="W1865" s="233">
        <f t="shared" si="344"/>
        <v>40934</v>
      </c>
    </row>
    <row r="1866" spans="1:23" s="234" customFormat="1" x14ac:dyDescent="0.25">
      <c r="A1866" s="3"/>
      <c r="B1866" s="218">
        <f>+Datos!B1857</f>
        <v>2012</v>
      </c>
      <c r="C1866" s="219">
        <f>+Datos!C1857</f>
        <v>1</v>
      </c>
      <c r="D1866" s="220">
        <f>+Datos!D1857</f>
        <v>27</v>
      </c>
      <c r="E1866" s="221">
        <f>+Datos!E1857</f>
        <v>0</v>
      </c>
      <c r="F1866" s="222">
        <f>+Datos!F1857</f>
        <v>5.9852854312805235</v>
      </c>
      <c r="G1866" s="223">
        <f>+Datos!G1857</f>
        <v>1</v>
      </c>
      <c r="H1866" s="224">
        <f t="shared" si="339"/>
        <v>5.9852854312805235</v>
      </c>
      <c r="I1866" s="225">
        <f t="shared" si="340"/>
        <v>-5.9852854312805235</v>
      </c>
      <c r="J1866" s="226">
        <f t="shared" si="341"/>
        <v>53.767363405597116</v>
      </c>
      <c r="K1866" s="227">
        <f t="shared" si="336"/>
        <v>87.449181587415296</v>
      </c>
      <c r="L1866" s="226">
        <f t="shared" si="347"/>
        <v>-1.7552649511024896</v>
      </c>
      <c r="M1866" s="228">
        <f t="shared" si="345"/>
        <v>1.7552649511024896</v>
      </c>
      <c r="N1866" s="229">
        <f t="shared" si="346"/>
        <v>4.2300204801780339</v>
      </c>
      <c r="O1866" s="229">
        <f t="shared" si="342"/>
        <v>0</v>
      </c>
      <c r="P1866" s="229">
        <f t="shared" si="343"/>
        <v>-4.2300204801780339</v>
      </c>
      <c r="Q1866" s="230">
        <f t="shared" si="337"/>
        <v>0</v>
      </c>
      <c r="R1866" s="231">
        <f t="shared" si="338"/>
        <v>87.449181587415296</v>
      </c>
      <c r="S1866" s="3"/>
      <c r="T1866" s="3"/>
      <c r="U1866" s="3"/>
      <c r="V1866" s="3"/>
      <c r="W1866" s="233">
        <f t="shared" si="344"/>
        <v>40935</v>
      </c>
    </row>
    <row r="1867" spans="1:23" s="234" customFormat="1" x14ac:dyDescent="0.25">
      <c r="A1867" s="3"/>
      <c r="B1867" s="218">
        <f>+Datos!B1858</f>
        <v>2012</v>
      </c>
      <c r="C1867" s="219">
        <f>+Datos!C1858</f>
        <v>1</v>
      </c>
      <c r="D1867" s="220">
        <f>+Datos!D1858</f>
        <v>28</v>
      </c>
      <c r="E1867" s="221">
        <f>+Datos!E1858</f>
        <v>0</v>
      </c>
      <c r="F1867" s="222">
        <f>+Datos!F1858</f>
        <v>5.9710780333723035</v>
      </c>
      <c r="G1867" s="223">
        <f>+Datos!G1858</f>
        <v>1</v>
      </c>
      <c r="H1867" s="224">
        <f t="shared" si="339"/>
        <v>5.9710780333723035</v>
      </c>
      <c r="I1867" s="225">
        <f t="shared" si="340"/>
        <v>-5.9710780333723035</v>
      </c>
      <c r="J1867" s="226">
        <f t="shared" si="341"/>
        <v>52.071559016651534</v>
      </c>
      <c r="K1867" s="227">
        <f t="shared" si="336"/>
        <v>85.753377198469707</v>
      </c>
      <c r="L1867" s="226">
        <f t="shared" si="347"/>
        <v>-1.6958043889455894</v>
      </c>
      <c r="M1867" s="228">
        <f t="shared" si="345"/>
        <v>1.6958043889455894</v>
      </c>
      <c r="N1867" s="229">
        <f t="shared" si="346"/>
        <v>4.2752736444267141</v>
      </c>
      <c r="O1867" s="229">
        <f t="shared" si="342"/>
        <v>0</v>
      </c>
      <c r="P1867" s="229">
        <f t="shared" si="343"/>
        <v>-4.2752736444267141</v>
      </c>
      <c r="Q1867" s="230">
        <f t="shared" si="337"/>
        <v>0</v>
      </c>
      <c r="R1867" s="231">
        <f t="shared" si="338"/>
        <v>85.753377198469707</v>
      </c>
      <c r="S1867" s="3"/>
      <c r="T1867" s="3"/>
      <c r="U1867" s="3"/>
      <c r="V1867" s="3"/>
      <c r="W1867" s="233">
        <f t="shared" si="344"/>
        <v>40936</v>
      </c>
    </row>
    <row r="1868" spans="1:23" s="234" customFormat="1" x14ac:dyDescent="0.25">
      <c r="A1868" s="3"/>
      <c r="B1868" s="218">
        <f>+Datos!B1859</f>
        <v>2012</v>
      </c>
      <c r="C1868" s="219">
        <f>+Datos!C1859</f>
        <v>1</v>
      </c>
      <c r="D1868" s="220">
        <f>+Datos!D1859</f>
        <v>29</v>
      </c>
      <c r="E1868" s="221">
        <f>+Datos!E1859</f>
        <v>0</v>
      </c>
      <c r="F1868" s="222">
        <f>+Datos!F1859</f>
        <v>5.9561813977909752</v>
      </c>
      <c r="G1868" s="223">
        <f>+Datos!G1859</f>
        <v>1</v>
      </c>
      <c r="H1868" s="224">
        <f t="shared" si="339"/>
        <v>5.9561813977909752</v>
      </c>
      <c r="I1868" s="225">
        <f t="shared" si="340"/>
        <v>-5.9561813977909752</v>
      </c>
      <c r="J1868" s="226">
        <f t="shared" si="341"/>
        <v>50.433271835850924</v>
      </c>
      <c r="K1868" s="227">
        <f t="shared" si="336"/>
        <v>84.115090017669104</v>
      </c>
      <c r="L1868" s="226">
        <f t="shared" si="347"/>
        <v>-1.638287180800603</v>
      </c>
      <c r="M1868" s="228">
        <f t="shared" si="345"/>
        <v>1.638287180800603</v>
      </c>
      <c r="N1868" s="229">
        <f t="shared" si="346"/>
        <v>4.3178942169903722</v>
      </c>
      <c r="O1868" s="229">
        <f t="shared" si="342"/>
        <v>0</v>
      </c>
      <c r="P1868" s="229">
        <f t="shared" si="343"/>
        <v>-4.3178942169903722</v>
      </c>
      <c r="Q1868" s="230">
        <f t="shared" si="337"/>
        <v>0</v>
      </c>
      <c r="R1868" s="231">
        <f t="shared" si="338"/>
        <v>84.115090017669104</v>
      </c>
      <c r="S1868" s="3"/>
      <c r="T1868" s="3"/>
      <c r="U1868" s="3"/>
      <c r="V1868" s="3"/>
      <c r="W1868" s="233">
        <f t="shared" si="344"/>
        <v>40937</v>
      </c>
    </row>
    <row r="1869" spans="1:23" s="234" customFormat="1" x14ac:dyDescent="0.25">
      <c r="A1869" s="3"/>
      <c r="B1869" s="218">
        <f>+Datos!B1860</f>
        <v>2012</v>
      </c>
      <c r="C1869" s="219">
        <f>+Datos!C1860</f>
        <v>1</v>
      </c>
      <c r="D1869" s="220">
        <f>+Datos!D1860</f>
        <v>30</v>
      </c>
      <c r="E1869" s="221">
        <f>+Datos!E1860</f>
        <v>5.5813088400000002</v>
      </c>
      <c r="F1869" s="222">
        <f>+Datos!F1860</f>
        <v>5.9406121763336213</v>
      </c>
      <c r="G1869" s="223">
        <f>+Datos!G1860</f>
        <v>1</v>
      </c>
      <c r="H1869" s="224">
        <f t="shared" si="339"/>
        <v>5.9406121763336213</v>
      </c>
      <c r="I1869" s="225">
        <f t="shared" si="340"/>
        <v>-0.3593033363336211</v>
      </c>
      <c r="J1869" s="226">
        <f t="shared" si="341"/>
        <v>50.336108041056434</v>
      </c>
      <c r="K1869" s="227">
        <f t="shared" si="336"/>
        <v>84.017926222874621</v>
      </c>
      <c r="L1869" s="226">
        <f t="shared" si="347"/>
        <v>-9.7163794794482783E-2</v>
      </c>
      <c r="M1869" s="228">
        <f t="shared" si="345"/>
        <v>5.6784726347944829</v>
      </c>
      <c r="N1869" s="229">
        <f t="shared" si="346"/>
        <v>0.26213954153913832</v>
      </c>
      <c r="O1869" s="229">
        <f t="shared" si="342"/>
        <v>0</v>
      </c>
      <c r="P1869" s="229">
        <f t="shared" si="343"/>
        <v>-0.26213954153913832</v>
      </c>
      <c r="Q1869" s="230">
        <f t="shared" si="337"/>
        <v>0</v>
      </c>
      <c r="R1869" s="231">
        <f t="shared" si="338"/>
        <v>84.017926222874621</v>
      </c>
      <c r="S1869" s="3"/>
      <c r="T1869" s="3"/>
      <c r="U1869" s="3"/>
      <c r="V1869" s="3"/>
      <c r="W1869" s="233">
        <f t="shared" si="344"/>
        <v>40938</v>
      </c>
    </row>
    <row r="1870" spans="1:23" s="234" customFormat="1" x14ac:dyDescent="0.25">
      <c r="A1870" s="3"/>
      <c r="B1870" s="218">
        <f>+Datos!B1861</f>
        <v>2012</v>
      </c>
      <c r="C1870" s="219">
        <f>+Datos!C1861</f>
        <v>1</v>
      </c>
      <c r="D1870" s="220">
        <f>+Datos!D1861</f>
        <v>31</v>
      </c>
      <c r="E1870" s="221">
        <f>+Datos!E1861</f>
        <v>22.3252335</v>
      </c>
      <c r="F1870" s="222">
        <f>+Datos!F1861</f>
        <v>5.9243869031876919</v>
      </c>
      <c r="G1870" s="223">
        <f>+Datos!G1861</f>
        <v>1</v>
      </c>
      <c r="H1870" s="224">
        <f t="shared" si="339"/>
        <v>5.9243869031876919</v>
      </c>
      <c r="I1870" s="225">
        <f t="shared" si="340"/>
        <v>16.400846596812308</v>
      </c>
      <c r="J1870" s="226">
        <f t="shared" si="341"/>
        <v>66.736954637868735</v>
      </c>
      <c r="K1870" s="227">
        <f t="shared" ref="K1870:K1933" si="348">+J1870+$U$21</f>
        <v>100.41877281968692</v>
      </c>
      <c r="L1870" s="226">
        <f t="shared" si="347"/>
        <v>16.400846596812301</v>
      </c>
      <c r="M1870" s="228">
        <f t="shared" si="345"/>
        <v>5.9243869031876919</v>
      </c>
      <c r="N1870" s="229">
        <f t="shared" si="346"/>
        <v>0</v>
      </c>
      <c r="O1870" s="229">
        <f t="shared" si="342"/>
        <v>0</v>
      </c>
      <c r="P1870" s="229">
        <f t="shared" si="343"/>
        <v>0</v>
      </c>
      <c r="Q1870" s="230">
        <f t="shared" ref="Q1870:Q1933" si="349">IF(K1870-$U$15&gt;0,K1870-$U$15,0)</f>
        <v>0</v>
      </c>
      <c r="R1870" s="231">
        <f t="shared" ref="R1870:R1933" si="350">+O1870+K1870</f>
        <v>100.41877281968692</v>
      </c>
      <c r="S1870" s="3"/>
      <c r="T1870" s="3"/>
      <c r="U1870" s="3"/>
      <c r="V1870" s="3"/>
      <c r="W1870" s="233">
        <f t="shared" si="344"/>
        <v>40939</v>
      </c>
    </row>
    <row r="1871" spans="1:23" s="234" customFormat="1" x14ac:dyDescent="0.25">
      <c r="A1871" s="3"/>
      <c r="B1871" s="218">
        <f>+Datos!B1862</f>
        <v>2012</v>
      </c>
      <c r="C1871" s="219">
        <f>+Datos!C1862</f>
        <v>2</v>
      </c>
      <c r="D1871" s="220">
        <f>+Datos!D1862</f>
        <v>1</v>
      </c>
      <c r="E1871" s="221">
        <f>+Datos!E1862</f>
        <v>0.91940760600000004</v>
      </c>
      <c r="F1871" s="222">
        <f>+Datos!F1862</f>
        <v>5.9075219949310052</v>
      </c>
      <c r="G1871" s="223">
        <f>+Datos!G1862</f>
        <v>1</v>
      </c>
      <c r="H1871" s="224">
        <f t="shared" ref="H1871:H1934" si="351">+F1871*G1871</f>
        <v>5.9075219949310052</v>
      </c>
      <c r="I1871" s="225">
        <f t="shared" ref="I1871:I1934" si="352">+E1871-H1871</f>
        <v>-4.9881143889310051</v>
      </c>
      <c r="J1871" s="226">
        <f t="shared" ref="J1871:J1934" si="353">IF(I1871&lt;0,J1870*EXP(I1871/$U$20),IF((I1871+J1870)&gt;$U$20,+$U$20,I1871+J1870))</f>
        <v>64.973975996316668</v>
      </c>
      <c r="K1871" s="227">
        <f t="shared" si="348"/>
        <v>98.65579417813484</v>
      </c>
      <c r="L1871" s="226">
        <f t="shared" si="347"/>
        <v>-1.7629786415520812</v>
      </c>
      <c r="M1871" s="228">
        <f t="shared" si="345"/>
        <v>2.6823862475520812</v>
      </c>
      <c r="N1871" s="229">
        <f t="shared" si="346"/>
        <v>3.2251357473789239</v>
      </c>
      <c r="O1871" s="229">
        <f t="shared" ref="O1871:O1934" si="354">IF(K1870+I1871-$U$14&gt;0,K1870+I1871-$U$14,0)</f>
        <v>0</v>
      </c>
      <c r="P1871" s="229">
        <f t="shared" ref="P1871:P1934" si="355">+IF(N1871&gt;0,(-1)*N1871,O1871)</f>
        <v>-3.2251357473789239</v>
      </c>
      <c r="Q1871" s="230">
        <f t="shared" si="349"/>
        <v>0</v>
      </c>
      <c r="R1871" s="231">
        <f t="shared" si="350"/>
        <v>98.65579417813484</v>
      </c>
      <c r="S1871" s="3"/>
      <c r="T1871" s="3"/>
      <c r="U1871" s="3"/>
      <c r="V1871" s="3"/>
      <c r="W1871" s="233">
        <f t="shared" ref="W1871:W1934" si="356">+DATE(B1871,C1871,D1871)</f>
        <v>40940</v>
      </c>
    </row>
    <row r="1872" spans="1:23" s="234" customFormat="1" x14ac:dyDescent="0.25">
      <c r="A1872" s="3"/>
      <c r="B1872" s="218">
        <f>+Datos!B1863</f>
        <v>2012</v>
      </c>
      <c r="C1872" s="219">
        <f>+Datos!C1863</f>
        <v>2</v>
      </c>
      <c r="D1872" s="220">
        <f>+Datos!D1863</f>
        <v>2</v>
      </c>
      <c r="E1872" s="221">
        <f>+Datos!E1863</f>
        <v>0</v>
      </c>
      <c r="F1872" s="222">
        <f>+Datos!F1863</f>
        <v>5.8900337505317468</v>
      </c>
      <c r="G1872" s="223">
        <f>+Datos!G1863</f>
        <v>1</v>
      </c>
      <c r="H1872" s="224">
        <f t="shared" si="351"/>
        <v>5.8900337505317468</v>
      </c>
      <c r="I1872" s="225">
        <f t="shared" si="352"/>
        <v>-5.8900337505317468</v>
      </c>
      <c r="J1872" s="226">
        <f t="shared" si="353"/>
        <v>62.952095663539502</v>
      </c>
      <c r="K1872" s="227">
        <f t="shared" si="348"/>
        <v>96.633913845357682</v>
      </c>
      <c r="L1872" s="226">
        <f t="shared" si="347"/>
        <v>-2.0218803327771582</v>
      </c>
      <c r="M1872" s="228">
        <f t="shared" ref="M1872:M1935" si="357">IF(I1872&gt;=0,+H1872,+E1872+ABS(L1872))</f>
        <v>2.0218803327771582</v>
      </c>
      <c r="N1872" s="229">
        <f t="shared" ref="N1872:N1935" si="358">+H1872-M1872</f>
        <v>3.8681534177545887</v>
      </c>
      <c r="O1872" s="229">
        <f t="shared" si="354"/>
        <v>0</v>
      </c>
      <c r="P1872" s="229">
        <f t="shared" si="355"/>
        <v>-3.8681534177545887</v>
      </c>
      <c r="Q1872" s="230">
        <f t="shared" si="349"/>
        <v>0</v>
      </c>
      <c r="R1872" s="231">
        <f t="shared" si="350"/>
        <v>96.633913845357682</v>
      </c>
      <c r="S1872" s="3"/>
      <c r="T1872" s="3"/>
      <c r="U1872" s="3"/>
      <c r="V1872" s="3"/>
      <c r="W1872" s="233">
        <f t="shared" si="356"/>
        <v>40941</v>
      </c>
    </row>
    <row r="1873" spans="1:23" s="234" customFormat="1" x14ac:dyDescent="0.25">
      <c r="A1873" s="3"/>
      <c r="B1873" s="218">
        <f>+Datos!B1864</f>
        <v>2012</v>
      </c>
      <c r="C1873" s="219">
        <f>+Datos!C1864</f>
        <v>2</v>
      </c>
      <c r="D1873" s="220">
        <f>+Datos!D1864</f>
        <v>3</v>
      </c>
      <c r="E1873" s="221">
        <f>+Datos!E1864</f>
        <v>0</v>
      </c>
      <c r="F1873" s="222">
        <f>+Datos!F1864</f>
        <v>5.8719383513484704</v>
      </c>
      <c r="G1873" s="223">
        <f>+Datos!G1864</f>
        <v>1</v>
      </c>
      <c r="H1873" s="224">
        <f t="shared" si="351"/>
        <v>5.8719383513484704</v>
      </c>
      <c r="I1873" s="225">
        <f t="shared" si="352"/>
        <v>-5.8719383513484704</v>
      </c>
      <c r="J1873" s="226">
        <f t="shared" si="353"/>
        <v>60.999056828711041</v>
      </c>
      <c r="K1873" s="227">
        <f t="shared" si="348"/>
        <v>94.680875010529221</v>
      </c>
      <c r="L1873" s="226">
        <f t="shared" ref="L1873:L1936" si="359">+K1873-K1872</f>
        <v>-1.9530388348284617</v>
      </c>
      <c r="M1873" s="228">
        <f t="shared" si="357"/>
        <v>1.9530388348284617</v>
      </c>
      <c r="N1873" s="229">
        <f t="shared" si="358"/>
        <v>3.9188995165200087</v>
      </c>
      <c r="O1873" s="229">
        <f t="shared" si="354"/>
        <v>0</v>
      </c>
      <c r="P1873" s="229">
        <f t="shared" si="355"/>
        <v>-3.9188995165200087</v>
      </c>
      <c r="Q1873" s="230">
        <f t="shared" si="349"/>
        <v>0</v>
      </c>
      <c r="R1873" s="231">
        <f t="shared" si="350"/>
        <v>94.680875010529221</v>
      </c>
      <c r="S1873" s="3"/>
      <c r="T1873" s="3"/>
      <c r="U1873" s="3"/>
      <c r="V1873" s="3"/>
      <c r="W1873" s="233">
        <f t="shared" si="356"/>
        <v>40942</v>
      </c>
    </row>
    <row r="1874" spans="1:23" s="234" customFormat="1" x14ac:dyDescent="0.25">
      <c r="A1874" s="3"/>
      <c r="B1874" s="218">
        <f>+Datos!B1865</f>
        <v>2012</v>
      </c>
      <c r="C1874" s="219">
        <f>+Datos!C1865</f>
        <v>2</v>
      </c>
      <c r="D1874" s="220">
        <f>+Datos!D1865</f>
        <v>4</v>
      </c>
      <c r="E1874" s="221">
        <f>+Datos!E1865</f>
        <v>0</v>
      </c>
      <c r="F1874" s="222">
        <f>+Datos!F1865</f>
        <v>5.853251861130099</v>
      </c>
      <c r="G1874" s="223">
        <f>+Datos!G1865</f>
        <v>1</v>
      </c>
      <c r="H1874" s="224">
        <f t="shared" si="351"/>
        <v>5.853251861130099</v>
      </c>
      <c r="I1874" s="225">
        <f t="shared" si="352"/>
        <v>-5.853251861130099</v>
      </c>
      <c r="J1874" s="226">
        <f t="shared" si="353"/>
        <v>59.112537776696769</v>
      </c>
      <c r="K1874" s="227">
        <f t="shared" si="348"/>
        <v>92.794355958514956</v>
      </c>
      <c r="L1874" s="226">
        <f t="shared" si="359"/>
        <v>-1.8865190520142647</v>
      </c>
      <c r="M1874" s="228">
        <f t="shared" si="357"/>
        <v>1.8865190520142647</v>
      </c>
      <c r="N1874" s="229">
        <f t="shared" si="358"/>
        <v>3.9667328091158343</v>
      </c>
      <c r="O1874" s="229">
        <f t="shared" si="354"/>
        <v>0</v>
      </c>
      <c r="P1874" s="229">
        <f t="shared" si="355"/>
        <v>-3.9667328091158343</v>
      </c>
      <c r="Q1874" s="230">
        <f t="shared" si="349"/>
        <v>0</v>
      </c>
      <c r="R1874" s="231">
        <f t="shared" si="350"/>
        <v>92.794355958514956</v>
      </c>
      <c r="S1874" s="3"/>
      <c r="T1874" s="3"/>
      <c r="U1874" s="3"/>
      <c r="V1874" s="3"/>
      <c r="W1874" s="233">
        <f t="shared" si="356"/>
        <v>40943</v>
      </c>
    </row>
    <row r="1875" spans="1:23" s="234" customFormat="1" x14ac:dyDescent="0.25">
      <c r="A1875" s="3"/>
      <c r="B1875" s="218">
        <f>+Datos!B1866</f>
        <v>2012</v>
      </c>
      <c r="C1875" s="219">
        <f>+Datos!C1866</f>
        <v>2</v>
      </c>
      <c r="D1875" s="220">
        <f>+Datos!D1866</f>
        <v>5</v>
      </c>
      <c r="E1875" s="221">
        <f>+Datos!E1866</f>
        <v>0</v>
      </c>
      <c r="F1875" s="222">
        <f>+Datos!F1866</f>
        <v>5.8339902260159207</v>
      </c>
      <c r="G1875" s="223">
        <f>+Datos!G1866</f>
        <v>1</v>
      </c>
      <c r="H1875" s="224">
        <f t="shared" si="351"/>
        <v>5.8339902260159207</v>
      </c>
      <c r="I1875" s="225">
        <f t="shared" si="352"/>
        <v>-5.8339902260159207</v>
      </c>
      <c r="J1875" s="226">
        <f t="shared" si="353"/>
        <v>57.290285519667059</v>
      </c>
      <c r="K1875" s="227">
        <f t="shared" si="348"/>
        <v>90.972103701485239</v>
      </c>
      <c r="L1875" s="226">
        <f t="shared" si="359"/>
        <v>-1.8222522570297173</v>
      </c>
      <c r="M1875" s="228">
        <f t="shared" si="357"/>
        <v>1.8222522570297173</v>
      </c>
      <c r="N1875" s="229">
        <f t="shared" si="358"/>
        <v>4.0117379689862034</v>
      </c>
      <c r="O1875" s="229">
        <f t="shared" si="354"/>
        <v>0</v>
      </c>
      <c r="P1875" s="229">
        <f t="shared" si="355"/>
        <v>-4.0117379689862034</v>
      </c>
      <c r="Q1875" s="230">
        <f t="shared" si="349"/>
        <v>0</v>
      </c>
      <c r="R1875" s="231">
        <f t="shared" si="350"/>
        <v>90.972103701485239</v>
      </c>
      <c r="S1875" s="3"/>
      <c r="T1875" s="3"/>
      <c r="U1875" s="3"/>
      <c r="V1875" s="3"/>
      <c r="W1875" s="233">
        <f t="shared" si="356"/>
        <v>40944</v>
      </c>
    </row>
    <row r="1876" spans="1:23" s="234" customFormat="1" x14ac:dyDescent="0.25">
      <c r="A1876" s="3"/>
      <c r="B1876" s="218">
        <f>+Datos!B1867</f>
        <v>2012</v>
      </c>
      <c r="C1876" s="219">
        <f>+Datos!C1867</f>
        <v>2</v>
      </c>
      <c r="D1876" s="220">
        <f>+Datos!D1867</f>
        <v>6</v>
      </c>
      <c r="E1876" s="221">
        <f>+Datos!E1867</f>
        <v>25.947723400000001</v>
      </c>
      <c r="F1876" s="222">
        <f>+Datos!F1867</f>
        <v>5.814169274535594</v>
      </c>
      <c r="G1876" s="223">
        <f>+Datos!G1867</f>
        <v>1</v>
      </c>
      <c r="H1876" s="224">
        <f t="shared" si="351"/>
        <v>5.814169274535594</v>
      </c>
      <c r="I1876" s="225">
        <f t="shared" si="352"/>
        <v>20.133554125464407</v>
      </c>
      <c r="J1876" s="226">
        <f t="shared" si="353"/>
        <v>77.423839645131466</v>
      </c>
      <c r="K1876" s="227">
        <f t="shared" si="348"/>
        <v>111.10565782694965</v>
      </c>
      <c r="L1876" s="226">
        <f t="shared" si="359"/>
        <v>20.133554125464414</v>
      </c>
      <c r="M1876" s="228">
        <f t="shared" si="357"/>
        <v>5.814169274535594</v>
      </c>
      <c r="N1876" s="229">
        <f t="shared" si="358"/>
        <v>0</v>
      </c>
      <c r="O1876" s="229">
        <f t="shared" si="354"/>
        <v>0</v>
      </c>
      <c r="P1876" s="229">
        <f t="shared" si="355"/>
        <v>0</v>
      </c>
      <c r="Q1876" s="230">
        <f t="shared" si="349"/>
        <v>0</v>
      </c>
      <c r="R1876" s="231">
        <f t="shared" si="350"/>
        <v>111.10565782694965</v>
      </c>
      <c r="S1876" s="3"/>
      <c r="T1876" s="3"/>
      <c r="U1876" s="3"/>
      <c r="V1876" s="3"/>
      <c r="W1876" s="233">
        <f t="shared" si="356"/>
        <v>40945</v>
      </c>
    </row>
    <row r="1877" spans="1:23" s="234" customFormat="1" x14ac:dyDescent="0.25">
      <c r="A1877" s="3"/>
      <c r="B1877" s="218">
        <f>+Datos!B1868</f>
        <v>2012</v>
      </c>
      <c r="C1877" s="219">
        <f>+Datos!C1868</f>
        <v>2</v>
      </c>
      <c r="D1877" s="220">
        <f>+Datos!D1868</f>
        <v>7</v>
      </c>
      <c r="E1877" s="221">
        <f>+Datos!E1868</f>
        <v>21.146373700000002</v>
      </c>
      <c r="F1877" s="222">
        <f>+Datos!F1868</f>
        <v>5.7938047176091434</v>
      </c>
      <c r="G1877" s="223">
        <f>+Datos!G1868</f>
        <v>1</v>
      </c>
      <c r="H1877" s="224">
        <f t="shared" si="351"/>
        <v>5.7938047176091434</v>
      </c>
      <c r="I1877" s="225">
        <f t="shared" si="352"/>
        <v>15.352568982390858</v>
      </c>
      <c r="J1877" s="226">
        <f t="shared" si="353"/>
        <v>92.776408627522329</v>
      </c>
      <c r="K1877" s="227">
        <f t="shared" si="348"/>
        <v>126.45822680934052</v>
      </c>
      <c r="L1877" s="226">
        <f t="shared" si="359"/>
        <v>15.352568982390864</v>
      </c>
      <c r="M1877" s="228">
        <f t="shared" si="357"/>
        <v>5.7938047176091434</v>
      </c>
      <c r="N1877" s="229">
        <f t="shared" si="358"/>
        <v>0</v>
      </c>
      <c r="O1877" s="229">
        <f t="shared" si="354"/>
        <v>0</v>
      </c>
      <c r="P1877" s="229">
        <f t="shared" si="355"/>
        <v>0</v>
      </c>
      <c r="Q1877" s="230">
        <f t="shared" si="349"/>
        <v>12.458226809340516</v>
      </c>
      <c r="R1877" s="231">
        <f t="shared" si="350"/>
        <v>126.45822680934052</v>
      </c>
      <c r="S1877" s="3"/>
      <c r="T1877" s="3"/>
      <c r="U1877" s="3"/>
      <c r="V1877" s="3"/>
      <c r="W1877" s="233">
        <f t="shared" si="356"/>
        <v>40946</v>
      </c>
    </row>
    <row r="1878" spans="1:23" s="234" customFormat="1" x14ac:dyDescent="0.25">
      <c r="A1878" s="3"/>
      <c r="B1878" s="218">
        <f>+Datos!B1869</f>
        <v>2012</v>
      </c>
      <c r="C1878" s="219">
        <f>+Datos!C1869</f>
        <v>2</v>
      </c>
      <c r="D1878" s="220">
        <f>+Datos!D1869</f>
        <v>8</v>
      </c>
      <c r="E1878" s="221">
        <f>+Datos!E1869</f>
        <v>23.598127399999999</v>
      </c>
      <c r="F1878" s="222">
        <f>+Datos!F1869</f>
        <v>5.7729121485469612</v>
      </c>
      <c r="G1878" s="223">
        <f>+Datos!G1869</f>
        <v>1</v>
      </c>
      <c r="H1878" s="224">
        <f t="shared" si="351"/>
        <v>5.7729121485469612</v>
      </c>
      <c r="I1878" s="225">
        <f t="shared" si="352"/>
        <v>17.825215251453038</v>
      </c>
      <c r="J1878" s="226">
        <f t="shared" si="353"/>
        <v>110.60162387897537</v>
      </c>
      <c r="K1878" s="227">
        <f t="shared" si="348"/>
        <v>144.28344206079356</v>
      </c>
      <c r="L1878" s="226">
        <f t="shared" si="359"/>
        <v>17.825215251453045</v>
      </c>
      <c r="M1878" s="228">
        <f t="shared" si="357"/>
        <v>5.7729121485469612</v>
      </c>
      <c r="N1878" s="229">
        <f t="shared" si="358"/>
        <v>0</v>
      </c>
      <c r="O1878" s="229">
        <f t="shared" si="354"/>
        <v>0</v>
      </c>
      <c r="P1878" s="229">
        <f t="shared" si="355"/>
        <v>0</v>
      </c>
      <c r="Q1878" s="230">
        <f t="shared" si="349"/>
        <v>30.283442060793561</v>
      </c>
      <c r="R1878" s="231">
        <f t="shared" si="350"/>
        <v>144.28344206079356</v>
      </c>
      <c r="S1878" s="3"/>
      <c r="T1878" s="3"/>
      <c r="U1878" s="3"/>
      <c r="V1878" s="3"/>
      <c r="W1878" s="233">
        <f t="shared" si="356"/>
        <v>40947</v>
      </c>
    </row>
    <row r="1879" spans="1:23" s="234" customFormat="1" x14ac:dyDescent="0.25">
      <c r="A1879" s="3"/>
      <c r="B1879" s="218">
        <f>+Datos!B1870</f>
        <v>2012</v>
      </c>
      <c r="C1879" s="219">
        <f>+Datos!C1870</f>
        <v>2</v>
      </c>
      <c r="D1879" s="220">
        <f>+Datos!D1870</f>
        <v>9</v>
      </c>
      <c r="E1879" s="221">
        <f>+Datos!E1870</f>
        <v>6.2315406800000002</v>
      </c>
      <c r="F1879" s="222">
        <f>+Datos!F1870</f>
        <v>5.751507043049811</v>
      </c>
      <c r="G1879" s="223">
        <f>+Datos!G1870</f>
        <v>1</v>
      </c>
      <c r="H1879" s="224">
        <f t="shared" si="351"/>
        <v>5.751507043049811</v>
      </c>
      <c r="I1879" s="225">
        <f t="shared" si="352"/>
        <v>0.48003363695018919</v>
      </c>
      <c r="J1879" s="226">
        <f t="shared" si="353"/>
        <v>111.08165751592557</v>
      </c>
      <c r="K1879" s="227">
        <f t="shared" si="348"/>
        <v>144.76347569774376</v>
      </c>
      <c r="L1879" s="226">
        <f t="shared" si="359"/>
        <v>0.4800336369501963</v>
      </c>
      <c r="M1879" s="228">
        <f t="shared" si="357"/>
        <v>5.751507043049811</v>
      </c>
      <c r="N1879" s="229">
        <f t="shared" si="358"/>
        <v>0</v>
      </c>
      <c r="O1879" s="229">
        <f t="shared" si="354"/>
        <v>0</v>
      </c>
      <c r="P1879" s="229">
        <f t="shared" si="355"/>
        <v>0</v>
      </c>
      <c r="Q1879" s="230">
        <f t="shared" si="349"/>
        <v>30.763475697743758</v>
      </c>
      <c r="R1879" s="231">
        <f t="shared" si="350"/>
        <v>144.76347569774376</v>
      </c>
      <c r="S1879" s="3"/>
      <c r="T1879" s="3"/>
      <c r="U1879" s="3"/>
      <c r="V1879" s="3"/>
      <c r="W1879" s="233">
        <f t="shared" si="356"/>
        <v>40948</v>
      </c>
    </row>
    <row r="1880" spans="1:23" s="234" customFormat="1" x14ac:dyDescent="0.25">
      <c r="A1880" s="3"/>
      <c r="B1880" s="218">
        <f>+Datos!B1871</f>
        <v>2012</v>
      </c>
      <c r="C1880" s="219">
        <f>+Datos!C1871</f>
        <v>2</v>
      </c>
      <c r="D1880" s="220">
        <f>+Datos!D1871</f>
        <v>10</v>
      </c>
      <c r="E1880" s="221">
        <f>+Datos!E1871</f>
        <v>0</v>
      </c>
      <c r="F1880" s="222">
        <f>+Datos!F1871</f>
        <v>5.7296047592088186</v>
      </c>
      <c r="G1880" s="223">
        <f>+Datos!G1871</f>
        <v>1</v>
      </c>
      <c r="H1880" s="224">
        <f t="shared" si="351"/>
        <v>5.7296047592088186</v>
      </c>
      <c r="I1880" s="225">
        <f t="shared" si="352"/>
        <v>-5.7296047592088186</v>
      </c>
      <c r="J1880" s="226">
        <f t="shared" si="353"/>
        <v>107.71769429168903</v>
      </c>
      <c r="K1880" s="227">
        <f t="shared" si="348"/>
        <v>141.3995124735072</v>
      </c>
      <c r="L1880" s="226">
        <f t="shared" si="359"/>
        <v>-3.3639632242365565</v>
      </c>
      <c r="M1880" s="228">
        <f t="shared" si="357"/>
        <v>3.3639632242365565</v>
      </c>
      <c r="N1880" s="229">
        <f t="shared" si="358"/>
        <v>2.3656415349722621</v>
      </c>
      <c r="O1880" s="229">
        <f t="shared" si="354"/>
        <v>0</v>
      </c>
      <c r="P1880" s="229">
        <f t="shared" si="355"/>
        <v>-2.3656415349722621</v>
      </c>
      <c r="Q1880" s="230">
        <f t="shared" si="349"/>
        <v>27.399512473507201</v>
      </c>
      <c r="R1880" s="231">
        <f t="shared" si="350"/>
        <v>141.3995124735072</v>
      </c>
      <c r="S1880" s="3"/>
      <c r="T1880" s="3"/>
      <c r="U1880" s="3"/>
      <c r="V1880" s="3"/>
      <c r="W1880" s="233">
        <f t="shared" si="356"/>
        <v>40949</v>
      </c>
    </row>
    <row r="1881" spans="1:23" s="234" customFormat="1" x14ac:dyDescent="0.25">
      <c r="A1881" s="3"/>
      <c r="B1881" s="218">
        <f>+Datos!B1872</f>
        <v>2012</v>
      </c>
      <c r="C1881" s="219">
        <f>+Datos!C1872</f>
        <v>2</v>
      </c>
      <c r="D1881" s="220">
        <f>+Datos!D1872</f>
        <v>11</v>
      </c>
      <c r="E1881" s="221">
        <f>+Datos!E1872</f>
        <v>0</v>
      </c>
      <c r="F1881" s="222">
        <f>+Datos!F1872</f>
        <v>5.7072205375054823</v>
      </c>
      <c r="G1881" s="223">
        <f>+Datos!G1872</f>
        <v>1</v>
      </c>
      <c r="H1881" s="224">
        <f t="shared" si="351"/>
        <v>5.7072205375054823</v>
      </c>
      <c r="I1881" s="225">
        <f t="shared" si="352"/>
        <v>-5.7072205375054823</v>
      </c>
      <c r="J1881" s="226">
        <f t="shared" si="353"/>
        <v>104.46815433454492</v>
      </c>
      <c r="K1881" s="227">
        <f t="shared" si="348"/>
        <v>138.14997251636311</v>
      </c>
      <c r="L1881" s="226">
        <f t="shared" si="359"/>
        <v>-3.2495399571440942</v>
      </c>
      <c r="M1881" s="228">
        <f t="shared" si="357"/>
        <v>3.2495399571440942</v>
      </c>
      <c r="N1881" s="229">
        <f t="shared" si="358"/>
        <v>2.4576805803613881</v>
      </c>
      <c r="O1881" s="229">
        <f t="shared" si="354"/>
        <v>0</v>
      </c>
      <c r="P1881" s="229">
        <f t="shared" si="355"/>
        <v>-2.4576805803613881</v>
      </c>
      <c r="Q1881" s="230">
        <f t="shared" si="349"/>
        <v>24.149972516363107</v>
      </c>
      <c r="R1881" s="231">
        <f t="shared" si="350"/>
        <v>138.14997251636311</v>
      </c>
      <c r="S1881" s="3"/>
      <c r="T1881" s="3"/>
      <c r="U1881" s="3"/>
      <c r="V1881" s="3"/>
      <c r="W1881" s="233">
        <f t="shared" si="356"/>
        <v>40950</v>
      </c>
    </row>
    <row r="1882" spans="1:23" s="234" customFormat="1" x14ac:dyDescent="0.25">
      <c r="A1882" s="3"/>
      <c r="B1882" s="218">
        <f>+Datos!B1873</f>
        <v>2012</v>
      </c>
      <c r="C1882" s="219">
        <f>+Datos!C1873</f>
        <v>2</v>
      </c>
      <c r="D1882" s="220">
        <f>+Datos!D1873</f>
        <v>12</v>
      </c>
      <c r="E1882" s="221">
        <f>+Datos!E1873</f>
        <v>0</v>
      </c>
      <c r="F1882" s="222">
        <f>+Datos!F1873</f>
        <v>5.6843695008116661</v>
      </c>
      <c r="G1882" s="223">
        <f>+Datos!G1873</f>
        <v>1</v>
      </c>
      <c r="H1882" s="224">
        <f t="shared" si="351"/>
        <v>5.6843695008116661</v>
      </c>
      <c r="I1882" s="225">
        <f t="shared" si="352"/>
        <v>-5.6843695008116661</v>
      </c>
      <c r="J1882" s="226">
        <f t="shared" si="353"/>
        <v>101.32907062623086</v>
      </c>
      <c r="K1882" s="227">
        <f t="shared" si="348"/>
        <v>135.01088880804903</v>
      </c>
      <c r="L1882" s="226">
        <f t="shared" si="359"/>
        <v>-3.1390837083140752</v>
      </c>
      <c r="M1882" s="228">
        <f t="shared" si="357"/>
        <v>3.1390837083140752</v>
      </c>
      <c r="N1882" s="229">
        <f t="shared" si="358"/>
        <v>2.5452857924975909</v>
      </c>
      <c r="O1882" s="229">
        <f t="shared" si="354"/>
        <v>0</v>
      </c>
      <c r="P1882" s="229">
        <f t="shared" si="355"/>
        <v>-2.5452857924975909</v>
      </c>
      <c r="Q1882" s="230">
        <f t="shared" si="349"/>
        <v>21.010888808049032</v>
      </c>
      <c r="R1882" s="231">
        <f t="shared" si="350"/>
        <v>135.01088880804903</v>
      </c>
      <c r="S1882" s="3"/>
      <c r="T1882" s="3"/>
      <c r="U1882" s="3"/>
      <c r="V1882" s="3"/>
      <c r="W1882" s="233">
        <f t="shared" si="356"/>
        <v>40951</v>
      </c>
    </row>
    <row r="1883" spans="1:23" s="234" customFormat="1" x14ac:dyDescent="0.25">
      <c r="A1883" s="3"/>
      <c r="B1883" s="218">
        <f>+Datos!B1874</f>
        <v>2012</v>
      </c>
      <c r="C1883" s="219">
        <f>+Datos!C1874</f>
        <v>2</v>
      </c>
      <c r="D1883" s="220">
        <f>+Datos!D1874</f>
        <v>13</v>
      </c>
      <c r="E1883" s="221">
        <f>+Datos!E1874</f>
        <v>0.766172886</v>
      </c>
      <c r="F1883" s="222">
        <f>+Datos!F1874</f>
        <v>5.661066654389602</v>
      </c>
      <c r="G1883" s="223">
        <f>+Datos!G1874</f>
        <v>1</v>
      </c>
      <c r="H1883" s="224">
        <f t="shared" si="351"/>
        <v>5.661066654389602</v>
      </c>
      <c r="I1883" s="225">
        <f t="shared" si="352"/>
        <v>-4.8948937683896023</v>
      </c>
      <c r="J1883" s="226">
        <f t="shared" si="353"/>
        <v>98.701649079607165</v>
      </c>
      <c r="K1883" s="227">
        <f t="shared" si="348"/>
        <v>132.38346726142535</v>
      </c>
      <c r="L1883" s="226">
        <f t="shared" si="359"/>
        <v>-2.6274215466236797</v>
      </c>
      <c r="M1883" s="228">
        <f t="shared" si="357"/>
        <v>3.3935944326236798</v>
      </c>
      <c r="N1883" s="229">
        <f t="shared" si="358"/>
        <v>2.2674722217659222</v>
      </c>
      <c r="O1883" s="229">
        <f t="shared" si="354"/>
        <v>0</v>
      </c>
      <c r="P1883" s="229">
        <f t="shared" si="355"/>
        <v>-2.2674722217659222</v>
      </c>
      <c r="Q1883" s="230">
        <f t="shared" si="349"/>
        <v>18.383467261425352</v>
      </c>
      <c r="R1883" s="231">
        <f t="shared" si="350"/>
        <v>132.38346726142535</v>
      </c>
      <c r="S1883" s="3"/>
      <c r="T1883" s="3"/>
      <c r="U1883" s="3"/>
      <c r="V1883" s="3"/>
      <c r="W1883" s="233">
        <f t="shared" si="356"/>
        <v>40952</v>
      </c>
    </row>
    <row r="1884" spans="1:23" s="234" customFormat="1" x14ac:dyDescent="0.25">
      <c r="A1884" s="3"/>
      <c r="B1884" s="218">
        <f>+Datos!B1875</f>
        <v>2012</v>
      </c>
      <c r="C1884" s="219">
        <f>+Datos!C1875</f>
        <v>2</v>
      </c>
      <c r="D1884" s="220">
        <f>+Datos!D1875</f>
        <v>14</v>
      </c>
      <c r="E1884" s="221">
        <f>+Datos!E1875</f>
        <v>0</v>
      </c>
      <c r="F1884" s="222">
        <f>+Datos!F1875</f>
        <v>5.6373268858918903</v>
      </c>
      <c r="G1884" s="223">
        <f>+Datos!G1875</f>
        <v>1</v>
      </c>
      <c r="H1884" s="224">
        <f t="shared" si="351"/>
        <v>5.6373268858918903</v>
      </c>
      <c r="I1884" s="225">
        <f t="shared" si="352"/>
        <v>-5.6373268858918903</v>
      </c>
      <c r="J1884" s="226">
        <f t="shared" si="353"/>
        <v>95.760013629814594</v>
      </c>
      <c r="K1884" s="227">
        <f t="shared" si="348"/>
        <v>129.44183181163277</v>
      </c>
      <c r="L1884" s="226">
        <f t="shared" si="359"/>
        <v>-2.9416354497925852</v>
      </c>
      <c r="M1884" s="228">
        <f t="shared" si="357"/>
        <v>2.9416354497925852</v>
      </c>
      <c r="N1884" s="229">
        <f t="shared" si="358"/>
        <v>2.6956914360993052</v>
      </c>
      <c r="O1884" s="229">
        <f t="shared" si="354"/>
        <v>0</v>
      </c>
      <c r="P1884" s="229">
        <f t="shared" si="355"/>
        <v>-2.6956914360993052</v>
      </c>
      <c r="Q1884" s="230">
        <f t="shared" si="349"/>
        <v>15.441831811632767</v>
      </c>
      <c r="R1884" s="231">
        <f t="shared" si="350"/>
        <v>129.44183181163277</v>
      </c>
      <c r="S1884" s="3"/>
      <c r="T1884" s="3"/>
      <c r="U1884" s="3"/>
      <c r="V1884" s="3"/>
      <c r="W1884" s="233">
        <f t="shared" si="356"/>
        <v>40953</v>
      </c>
    </row>
    <row r="1885" spans="1:23" s="234" customFormat="1" x14ac:dyDescent="0.25">
      <c r="A1885" s="3"/>
      <c r="B1885" s="218">
        <f>+Datos!B1876</f>
        <v>2012</v>
      </c>
      <c r="C1885" s="219">
        <f>+Datos!C1876</f>
        <v>2</v>
      </c>
      <c r="D1885" s="220">
        <f>+Datos!D1876</f>
        <v>15</v>
      </c>
      <c r="E1885" s="221">
        <f>+Datos!E1876</f>
        <v>0</v>
      </c>
      <c r="F1885" s="222">
        <f>+Datos!F1876</f>
        <v>5.6131649653614994</v>
      </c>
      <c r="G1885" s="223">
        <f>+Datos!G1876</f>
        <v>1</v>
      </c>
      <c r="H1885" s="224">
        <f t="shared" si="351"/>
        <v>5.6131649653614994</v>
      </c>
      <c r="I1885" s="225">
        <f t="shared" si="352"/>
        <v>-5.6131649653614994</v>
      </c>
      <c r="J1885" s="226">
        <f t="shared" si="353"/>
        <v>92.918097568202299</v>
      </c>
      <c r="K1885" s="227">
        <f t="shared" si="348"/>
        <v>126.59991575002047</v>
      </c>
      <c r="L1885" s="226">
        <f t="shared" si="359"/>
        <v>-2.8419160616122952</v>
      </c>
      <c r="M1885" s="228">
        <f t="shared" si="357"/>
        <v>2.8419160616122952</v>
      </c>
      <c r="N1885" s="229">
        <f t="shared" si="358"/>
        <v>2.7712489037492043</v>
      </c>
      <c r="O1885" s="229">
        <f t="shared" si="354"/>
        <v>0</v>
      </c>
      <c r="P1885" s="229">
        <f t="shared" si="355"/>
        <v>-2.7712489037492043</v>
      </c>
      <c r="Q1885" s="230">
        <f t="shared" si="349"/>
        <v>12.599915750020472</v>
      </c>
      <c r="R1885" s="231">
        <f t="shared" si="350"/>
        <v>126.59991575002047</v>
      </c>
      <c r="S1885" s="3"/>
      <c r="T1885" s="3"/>
      <c r="U1885" s="3"/>
      <c r="V1885" s="3"/>
      <c r="W1885" s="233">
        <f t="shared" si="356"/>
        <v>40954</v>
      </c>
    </row>
    <row r="1886" spans="1:23" s="234" customFormat="1" x14ac:dyDescent="0.25">
      <c r="A1886" s="3"/>
      <c r="B1886" s="218">
        <f>+Datos!B1877</f>
        <v>2012</v>
      </c>
      <c r="C1886" s="219">
        <f>+Datos!C1877</f>
        <v>2</v>
      </c>
      <c r="D1886" s="220">
        <f>+Datos!D1877</f>
        <v>16</v>
      </c>
      <c r="E1886" s="221">
        <f>+Datos!E1877</f>
        <v>0</v>
      </c>
      <c r="F1886" s="222">
        <f>+Datos!F1877</f>
        <v>5.5885955452317644</v>
      </c>
      <c r="G1886" s="223">
        <f>+Datos!G1877</f>
        <v>1</v>
      </c>
      <c r="H1886" s="224">
        <f t="shared" si="351"/>
        <v>5.5885955452317644</v>
      </c>
      <c r="I1886" s="225">
        <f t="shared" si="352"/>
        <v>-5.5885955452317644</v>
      </c>
      <c r="J1886" s="226">
        <f t="shared" si="353"/>
        <v>90.172412497335458</v>
      </c>
      <c r="K1886" s="227">
        <f t="shared" si="348"/>
        <v>123.85423067915363</v>
      </c>
      <c r="L1886" s="226">
        <f t="shared" si="359"/>
        <v>-2.7456850708668412</v>
      </c>
      <c r="M1886" s="228">
        <f t="shared" si="357"/>
        <v>2.7456850708668412</v>
      </c>
      <c r="N1886" s="229">
        <f t="shared" si="358"/>
        <v>2.8429104743649232</v>
      </c>
      <c r="O1886" s="229">
        <f t="shared" si="354"/>
        <v>0</v>
      </c>
      <c r="P1886" s="229">
        <f t="shared" si="355"/>
        <v>-2.8429104743649232</v>
      </c>
      <c r="Q1886" s="230">
        <f t="shared" si="349"/>
        <v>9.8542306791536305</v>
      </c>
      <c r="R1886" s="231">
        <f t="shared" si="350"/>
        <v>123.85423067915363</v>
      </c>
      <c r="S1886" s="3"/>
      <c r="T1886" s="3"/>
      <c r="U1886" s="3"/>
      <c r="V1886" s="3"/>
      <c r="W1886" s="233">
        <f t="shared" si="356"/>
        <v>40955</v>
      </c>
    </row>
    <row r="1887" spans="1:23" s="234" customFormat="1" x14ac:dyDescent="0.25">
      <c r="A1887" s="3"/>
      <c r="B1887" s="218">
        <f>+Datos!B1878</f>
        <v>2012</v>
      </c>
      <c r="C1887" s="219">
        <f>+Datos!C1878</f>
        <v>2</v>
      </c>
      <c r="D1887" s="220">
        <f>+Datos!D1878</f>
        <v>17</v>
      </c>
      <c r="E1887" s="221">
        <f>+Datos!E1878</f>
        <v>0</v>
      </c>
      <c r="F1887" s="222">
        <f>+Datos!F1878</f>
        <v>5.5636331603263898</v>
      </c>
      <c r="G1887" s="223">
        <f>+Datos!G1878</f>
        <v>1</v>
      </c>
      <c r="H1887" s="224">
        <f t="shared" si="351"/>
        <v>5.5636331603263898</v>
      </c>
      <c r="I1887" s="225">
        <f t="shared" si="352"/>
        <v>-5.5636331603263898</v>
      </c>
      <c r="J1887" s="226">
        <f t="shared" si="353"/>
        <v>87.519585941109099</v>
      </c>
      <c r="K1887" s="227">
        <f t="shared" si="348"/>
        <v>121.20140412292727</v>
      </c>
      <c r="L1887" s="226">
        <f t="shared" si="359"/>
        <v>-2.6528265562263584</v>
      </c>
      <c r="M1887" s="228">
        <f t="shared" si="357"/>
        <v>2.6528265562263584</v>
      </c>
      <c r="N1887" s="229">
        <f t="shared" si="358"/>
        <v>2.9108066041000313</v>
      </c>
      <c r="O1887" s="229">
        <f t="shared" si="354"/>
        <v>0</v>
      </c>
      <c r="P1887" s="229">
        <f t="shared" si="355"/>
        <v>-2.9108066041000313</v>
      </c>
      <c r="Q1887" s="230">
        <f t="shared" si="349"/>
        <v>7.2014041229272721</v>
      </c>
      <c r="R1887" s="231">
        <f t="shared" si="350"/>
        <v>121.20140412292727</v>
      </c>
      <c r="S1887" s="3"/>
      <c r="T1887" s="3"/>
      <c r="U1887" s="3"/>
      <c r="V1887" s="3"/>
      <c r="W1887" s="233">
        <f t="shared" si="356"/>
        <v>40956</v>
      </c>
    </row>
    <row r="1888" spans="1:23" s="234" customFormat="1" x14ac:dyDescent="0.25">
      <c r="A1888" s="3"/>
      <c r="B1888" s="218">
        <f>+Datos!B1879</f>
        <v>2012</v>
      </c>
      <c r="C1888" s="219">
        <f>+Datos!C1879</f>
        <v>2</v>
      </c>
      <c r="D1888" s="220">
        <f>+Datos!D1879</f>
        <v>18</v>
      </c>
      <c r="E1888" s="221">
        <f>+Datos!E1879</f>
        <v>0</v>
      </c>
      <c r="F1888" s="222">
        <f>+Datos!F1879</f>
        <v>5.5382922278594462</v>
      </c>
      <c r="G1888" s="223">
        <f>+Datos!G1879</f>
        <v>1</v>
      </c>
      <c r="H1888" s="224">
        <f t="shared" si="351"/>
        <v>5.5382922278594462</v>
      </c>
      <c r="I1888" s="225">
        <f t="shared" si="352"/>
        <v>-5.5382922278594462</v>
      </c>
      <c r="J1888" s="226">
        <f t="shared" si="353"/>
        <v>84.956358229956834</v>
      </c>
      <c r="K1888" s="227">
        <f t="shared" si="348"/>
        <v>118.63817641177502</v>
      </c>
      <c r="L1888" s="226">
        <f t="shared" si="359"/>
        <v>-2.5632277111522512</v>
      </c>
      <c r="M1888" s="228">
        <f t="shared" si="357"/>
        <v>2.5632277111522512</v>
      </c>
      <c r="N1888" s="229">
        <f t="shared" si="358"/>
        <v>2.975064516707195</v>
      </c>
      <c r="O1888" s="229">
        <f t="shared" si="354"/>
        <v>0</v>
      </c>
      <c r="P1888" s="229">
        <f t="shared" si="355"/>
        <v>-2.975064516707195</v>
      </c>
      <c r="Q1888" s="230">
        <f t="shared" si="349"/>
        <v>4.6381764117750208</v>
      </c>
      <c r="R1888" s="231">
        <f t="shared" si="350"/>
        <v>118.63817641177502</v>
      </c>
      <c r="S1888" s="3"/>
      <c r="T1888" s="3"/>
      <c r="U1888" s="3"/>
      <c r="V1888" s="3"/>
      <c r="W1888" s="233">
        <f t="shared" si="356"/>
        <v>40957</v>
      </c>
    </row>
    <row r="1889" spans="1:23" s="234" customFormat="1" x14ac:dyDescent="0.25">
      <c r="A1889" s="3"/>
      <c r="B1889" s="218">
        <f>+Datos!B1880</f>
        <v>2012</v>
      </c>
      <c r="C1889" s="219">
        <f>+Datos!C1880</f>
        <v>2</v>
      </c>
      <c r="D1889" s="220">
        <f>+Datos!D1880</f>
        <v>19</v>
      </c>
      <c r="E1889" s="221">
        <f>+Datos!E1880</f>
        <v>15.2723827</v>
      </c>
      <c r="F1889" s="222">
        <f>+Datos!F1880</f>
        <v>5.5125870474353729</v>
      </c>
      <c r="G1889" s="223">
        <f>+Datos!G1880</f>
        <v>1</v>
      </c>
      <c r="H1889" s="224">
        <f t="shared" si="351"/>
        <v>5.5125870474353729</v>
      </c>
      <c r="I1889" s="225">
        <f t="shared" si="352"/>
        <v>9.7597956525646268</v>
      </c>
      <c r="J1889" s="226">
        <f t="shared" si="353"/>
        <v>94.716153882521468</v>
      </c>
      <c r="K1889" s="227">
        <f t="shared" si="348"/>
        <v>128.39797206433965</v>
      </c>
      <c r="L1889" s="226">
        <f t="shared" si="359"/>
        <v>9.7597956525646339</v>
      </c>
      <c r="M1889" s="228">
        <f t="shared" si="357"/>
        <v>5.5125870474353729</v>
      </c>
      <c r="N1889" s="229">
        <f t="shared" si="358"/>
        <v>0</v>
      </c>
      <c r="O1889" s="229">
        <f t="shared" si="354"/>
        <v>0</v>
      </c>
      <c r="P1889" s="229">
        <f t="shared" si="355"/>
        <v>0</v>
      </c>
      <c r="Q1889" s="230">
        <f t="shared" si="349"/>
        <v>14.397972064339655</v>
      </c>
      <c r="R1889" s="231">
        <f t="shared" si="350"/>
        <v>128.39797206433965</v>
      </c>
      <c r="S1889" s="3"/>
      <c r="T1889" s="3"/>
      <c r="U1889" s="3"/>
      <c r="V1889" s="3"/>
      <c r="W1889" s="233">
        <f t="shared" si="356"/>
        <v>40958</v>
      </c>
    </row>
    <row r="1890" spans="1:23" s="234" customFormat="1" x14ac:dyDescent="0.25">
      <c r="A1890" s="3"/>
      <c r="B1890" s="218">
        <f>+Datos!B1881</f>
        <v>2012</v>
      </c>
      <c r="C1890" s="219">
        <f>+Datos!C1881</f>
        <v>2</v>
      </c>
      <c r="D1890" s="220">
        <f>+Datos!D1881</f>
        <v>20</v>
      </c>
      <c r="E1890" s="221">
        <f>+Datos!E1881</f>
        <v>6.5380096400000003</v>
      </c>
      <c r="F1890" s="222">
        <f>+Datos!F1881</f>
        <v>5.4865318010489776</v>
      </c>
      <c r="G1890" s="223">
        <f>+Datos!G1881</f>
        <v>1</v>
      </c>
      <c r="H1890" s="224">
        <f t="shared" si="351"/>
        <v>5.4865318010489776</v>
      </c>
      <c r="I1890" s="225">
        <f t="shared" si="352"/>
        <v>1.0514778389510226</v>
      </c>
      <c r="J1890" s="226">
        <f t="shared" si="353"/>
        <v>95.767631721472497</v>
      </c>
      <c r="K1890" s="227">
        <f t="shared" si="348"/>
        <v>129.44944990329068</v>
      </c>
      <c r="L1890" s="226">
        <f t="shared" si="359"/>
        <v>1.0514778389510298</v>
      </c>
      <c r="M1890" s="228">
        <f t="shared" si="357"/>
        <v>5.4865318010489776</v>
      </c>
      <c r="N1890" s="229">
        <f t="shared" si="358"/>
        <v>0</v>
      </c>
      <c r="O1890" s="229">
        <f t="shared" si="354"/>
        <v>0</v>
      </c>
      <c r="P1890" s="229">
        <f t="shared" si="355"/>
        <v>0</v>
      </c>
      <c r="Q1890" s="230">
        <f t="shared" si="349"/>
        <v>15.449449903290684</v>
      </c>
      <c r="R1890" s="231">
        <f t="shared" si="350"/>
        <v>129.44944990329068</v>
      </c>
      <c r="S1890" s="3"/>
      <c r="T1890" s="3"/>
      <c r="U1890" s="3"/>
      <c r="V1890" s="3"/>
      <c r="W1890" s="233">
        <f t="shared" si="356"/>
        <v>40959</v>
      </c>
    </row>
    <row r="1891" spans="1:23" s="234" customFormat="1" x14ac:dyDescent="0.25">
      <c r="A1891" s="3"/>
      <c r="B1891" s="218">
        <f>+Datos!B1882</f>
        <v>2012</v>
      </c>
      <c r="C1891" s="219">
        <f>+Datos!C1882</f>
        <v>2</v>
      </c>
      <c r="D1891" s="220">
        <f>+Datos!D1882</f>
        <v>21</v>
      </c>
      <c r="E1891" s="221">
        <f>+Datos!E1882</f>
        <v>4.6991939499999997</v>
      </c>
      <c r="F1891" s="222">
        <f>+Datos!F1882</f>
        <v>5.4601405530854361</v>
      </c>
      <c r="G1891" s="223">
        <f>+Datos!G1882</f>
        <v>1</v>
      </c>
      <c r="H1891" s="224">
        <f t="shared" si="351"/>
        <v>5.4601405530854361</v>
      </c>
      <c r="I1891" s="225">
        <f t="shared" si="352"/>
        <v>-0.76094660308543638</v>
      </c>
      <c r="J1891" s="226">
        <f t="shared" si="353"/>
        <v>95.37730243437349</v>
      </c>
      <c r="K1891" s="227">
        <f t="shared" si="348"/>
        <v>129.05912061619168</v>
      </c>
      <c r="L1891" s="226">
        <f t="shared" si="359"/>
        <v>-0.39032928709900716</v>
      </c>
      <c r="M1891" s="228">
        <f t="shared" si="357"/>
        <v>5.0895232370990069</v>
      </c>
      <c r="N1891" s="229">
        <f t="shared" si="358"/>
        <v>0.37061731598642922</v>
      </c>
      <c r="O1891" s="229">
        <f t="shared" si="354"/>
        <v>0</v>
      </c>
      <c r="P1891" s="229">
        <f t="shared" si="355"/>
        <v>-0.37061731598642922</v>
      </c>
      <c r="Q1891" s="230">
        <f t="shared" si="349"/>
        <v>15.059120616191677</v>
      </c>
      <c r="R1891" s="231">
        <f t="shared" si="350"/>
        <v>129.05912061619168</v>
      </c>
      <c r="S1891" s="3"/>
      <c r="T1891" s="3"/>
      <c r="U1891" s="3"/>
      <c r="V1891" s="3"/>
      <c r="W1891" s="233">
        <f t="shared" si="356"/>
        <v>40960</v>
      </c>
    </row>
    <row r="1892" spans="1:23" s="234" customFormat="1" x14ac:dyDescent="0.25">
      <c r="A1892" s="3"/>
      <c r="B1892" s="218">
        <f>+Datos!B1883</f>
        <v>2012</v>
      </c>
      <c r="C1892" s="219">
        <f>+Datos!C1883</f>
        <v>2</v>
      </c>
      <c r="D1892" s="220">
        <f>+Datos!D1883</f>
        <v>22</v>
      </c>
      <c r="E1892" s="221">
        <f>+Datos!E1883</f>
        <v>0</v>
      </c>
      <c r="F1892" s="222">
        <f>+Datos!F1883</f>
        <v>5.4334272503202889</v>
      </c>
      <c r="G1892" s="223">
        <f>+Datos!G1883</f>
        <v>1</v>
      </c>
      <c r="H1892" s="224">
        <f t="shared" si="351"/>
        <v>5.4334272503202889</v>
      </c>
      <c r="I1892" s="225">
        <f t="shared" si="352"/>
        <v>-5.4334272503202889</v>
      </c>
      <c r="J1892" s="226">
        <f t="shared" si="353"/>
        <v>92.636065491649916</v>
      </c>
      <c r="K1892" s="227">
        <f t="shared" si="348"/>
        <v>126.31788367346809</v>
      </c>
      <c r="L1892" s="226">
        <f t="shared" si="359"/>
        <v>-2.7412369427235888</v>
      </c>
      <c r="M1892" s="228">
        <f t="shared" si="357"/>
        <v>2.7412369427235888</v>
      </c>
      <c r="N1892" s="229">
        <f t="shared" si="358"/>
        <v>2.6921903075967002</v>
      </c>
      <c r="O1892" s="229">
        <f t="shared" si="354"/>
        <v>0</v>
      </c>
      <c r="P1892" s="229">
        <f t="shared" si="355"/>
        <v>-2.6921903075967002</v>
      </c>
      <c r="Q1892" s="230">
        <f t="shared" si="349"/>
        <v>12.317883673468089</v>
      </c>
      <c r="R1892" s="231">
        <f t="shared" si="350"/>
        <v>126.31788367346809</v>
      </c>
      <c r="S1892" s="3"/>
      <c r="T1892" s="3"/>
      <c r="U1892" s="3"/>
      <c r="V1892" s="3"/>
      <c r="W1892" s="233">
        <f t="shared" si="356"/>
        <v>40961</v>
      </c>
    </row>
    <row r="1893" spans="1:23" s="234" customFormat="1" x14ac:dyDescent="0.25">
      <c r="A1893" s="3"/>
      <c r="B1893" s="218">
        <f>+Datos!B1884</f>
        <v>2012</v>
      </c>
      <c r="C1893" s="219">
        <f>+Datos!C1884</f>
        <v>2</v>
      </c>
      <c r="D1893" s="220">
        <f>+Datos!D1884</f>
        <v>23</v>
      </c>
      <c r="E1893" s="221">
        <f>+Datos!E1884</f>
        <v>0</v>
      </c>
      <c r="F1893" s="222">
        <f>+Datos!F1884</f>
        <v>5.406405721919449</v>
      </c>
      <c r="G1893" s="223">
        <f>+Datos!G1884</f>
        <v>1</v>
      </c>
      <c r="H1893" s="224">
        <f t="shared" si="351"/>
        <v>5.406405721919449</v>
      </c>
      <c r="I1893" s="225">
        <f t="shared" si="352"/>
        <v>-5.406405721919449</v>
      </c>
      <c r="J1893" s="226">
        <f t="shared" si="353"/>
        <v>89.986664103540122</v>
      </c>
      <c r="K1893" s="227">
        <f t="shared" si="348"/>
        <v>123.66848228535829</v>
      </c>
      <c r="L1893" s="226">
        <f t="shared" si="359"/>
        <v>-2.6494013881097942</v>
      </c>
      <c r="M1893" s="228">
        <f t="shared" si="357"/>
        <v>2.6494013881097942</v>
      </c>
      <c r="N1893" s="229">
        <f t="shared" si="358"/>
        <v>2.7570043338096548</v>
      </c>
      <c r="O1893" s="229">
        <f t="shared" si="354"/>
        <v>0</v>
      </c>
      <c r="P1893" s="229">
        <f t="shared" si="355"/>
        <v>-2.7570043338096548</v>
      </c>
      <c r="Q1893" s="230">
        <f t="shared" si="349"/>
        <v>9.6684822853582943</v>
      </c>
      <c r="R1893" s="231">
        <f t="shared" si="350"/>
        <v>123.66848228535829</v>
      </c>
      <c r="S1893" s="3"/>
      <c r="T1893" s="3"/>
      <c r="U1893" s="3"/>
      <c r="V1893" s="3"/>
      <c r="W1893" s="233">
        <f t="shared" si="356"/>
        <v>40962</v>
      </c>
    </row>
    <row r="1894" spans="1:23" s="234" customFormat="1" x14ac:dyDescent="0.25">
      <c r="A1894" s="3"/>
      <c r="B1894" s="218">
        <f>+Datos!B1885</f>
        <v>2012</v>
      </c>
      <c r="C1894" s="219">
        <f>+Datos!C1885</f>
        <v>2</v>
      </c>
      <c r="D1894" s="220">
        <f>+Datos!D1885</f>
        <v>24</v>
      </c>
      <c r="E1894" s="221">
        <f>+Datos!E1885</f>
        <v>10.7775002</v>
      </c>
      <c r="F1894" s="222">
        <f>+Datos!F1885</f>
        <v>5.3790896794391934</v>
      </c>
      <c r="G1894" s="223">
        <f>+Datos!G1885</f>
        <v>1</v>
      </c>
      <c r="H1894" s="224">
        <f t="shared" si="351"/>
        <v>5.3790896794391934</v>
      </c>
      <c r="I1894" s="225">
        <f t="shared" si="352"/>
        <v>5.3984105205608071</v>
      </c>
      <c r="J1894" s="226">
        <f t="shared" si="353"/>
        <v>95.385074624100923</v>
      </c>
      <c r="K1894" s="227">
        <f t="shared" si="348"/>
        <v>129.06689280591911</v>
      </c>
      <c r="L1894" s="226">
        <f t="shared" si="359"/>
        <v>5.3984105205608159</v>
      </c>
      <c r="M1894" s="228">
        <f t="shared" si="357"/>
        <v>5.3790896794391934</v>
      </c>
      <c r="N1894" s="229">
        <f t="shared" si="358"/>
        <v>0</v>
      </c>
      <c r="O1894" s="229">
        <f t="shared" si="354"/>
        <v>0</v>
      </c>
      <c r="P1894" s="229">
        <f t="shared" si="355"/>
        <v>0</v>
      </c>
      <c r="Q1894" s="230">
        <f t="shared" si="349"/>
        <v>15.06689280591911</v>
      </c>
      <c r="R1894" s="231">
        <f t="shared" si="350"/>
        <v>129.06689280591911</v>
      </c>
      <c r="S1894" s="3"/>
      <c r="T1894" s="3"/>
      <c r="U1894" s="3"/>
      <c r="V1894" s="3"/>
      <c r="W1894" s="233">
        <f t="shared" si="356"/>
        <v>40963</v>
      </c>
    </row>
    <row r="1895" spans="1:23" s="234" customFormat="1" x14ac:dyDescent="0.25">
      <c r="A1895" s="3"/>
      <c r="B1895" s="218">
        <f>+Datos!B1886</f>
        <v>2012</v>
      </c>
      <c r="C1895" s="219">
        <f>+Datos!C1886</f>
        <v>2</v>
      </c>
      <c r="D1895" s="220">
        <f>+Datos!D1886</f>
        <v>25</v>
      </c>
      <c r="E1895" s="221">
        <f>+Datos!E1886</f>
        <v>0</v>
      </c>
      <c r="F1895" s="222">
        <f>+Datos!F1886</f>
        <v>5.3514927168261694</v>
      </c>
      <c r="G1895" s="223">
        <f>+Datos!G1886</f>
        <v>1</v>
      </c>
      <c r="H1895" s="224">
        <f t="shared" si="351"/>
        <v>5.3514927168261694</v>
      </c>
      <c r="I1895" s="225">
        <f t="shared" si="352"/>
        <v>-5.3514927168261694</v>
      </c>
      <c r="J1895" s="226">
        <f t="shared" si="353"/>
        <v>92.684363843143913</v>
      </c>
      <c r="K1895" s="227">
        <f t="shared" si="348"/>
        <v>126.36618202496209</v>
      </c>
      <c r="L1895" s="226">
        <f t="shared" si="359"/>
        <v>-2.7007107809570243</v>
      </c>
      <c r="M1895" s="228">
        <f t="shared" si="357"/>
        <v>2.7007107809570243</v>
      </c>
      <c r="N1895" s="229">
        <f t="shared" si="358"/>
        <v>2.6507819358691451</v>
      </c>
      <c r="O1895" s="229">
        <f t="shared" si="354"/>
        <v>0</v>
      </c>
      <c r="P1895" s="229">
        <f t="shared" si="355"/>
        <v>-2.6507819358691451</v>
      </c>
      <c r="Q1895" s="230">
        <f t="shared" si="349"/>
        <v>12.366182024962086</v>
      </c>
      <c r="R1895" s="231">
        <f t="shared" si="350"/>
        <v>126.36618202496209</v>
      </c>
      <c r="S1895" s="3"/>
      <c r="T1895" s="3"/>
      <c r="U1895" s="3"/>
      <c r="V1895" s="3"/>
      <c r="W1895" s="233">
        <f t="shared" si="356"/>
        <v>40964</v>
      </c>
    </row>
    <row r="1896" spans="1:23" s="234" customFormat="1" x14ac:dyDescent="0.25">
      <c r="A1896" s="3"/>
      <c r="B1896" s="218">
        <f>+Datos!B1887</f>
        <v>2012</v>
      </c>
      <c r="C1896" s="219">
        <f>+Datos!C1887</f>
        <v>2</v>
      </c>
      <c r="D1896" s="220">
        <f>+Datos!D1887</f>
        <v>26</v>
      </c>
      <c r="E1896" s="221">
        <f>+Datos!E1887</f>
        <v>0</v>
      </c>
      <c r="F1896" s="222">
        <f>+Datos!F1887</f>
        <v>5.3236283104173907</v>
      </c>
      <c r="G1896" s="223">
        <f>+Datos!G1887</f>
        <v>1</v>
      </c>
      <c r="H1896" s="224">
        <f t="shared" si="351"/>
        <v>5.3236283104173907</v>
      </c>
      <c r="I1896" s="225">
        <f t="shared" si="352"/>
        <v>-5.3236283104173907</v>
      </c>
      <c r="J1896" s="226">
        <f t="shared" si="353"/>
        <v>90.073590108717127</v>
      </c>
      <c r="K1896" s="227">
        <f t="shared" si="348"/>
        <v>123.75540829053531</v>
      </c>
      <c r="L1896" s="226">
        <f t="shared" si="359"/>
        <v>-2.6107737344267719</v>
      </c>
      <c r="M1896" s="228">
        <f t="shared" si="357"/>
        <v>2.6107737344267719</v>
      </c>
      <c r="N1896" s="229">
        <f t="shared" si="358"/>
        <v>2.7128545759906189</v>
      </c>
      <c r="O1896" s="229">
        <f t="shared" si="354"/>
        <v>0</v>
      </c>
      <c r="P1896" s="229">
        <f t="shared" si="355"/>
        <v>-2.7128545759906189</v>
      </c>
      <c r="Q1896" s="230">
        <f t="shared" si="349"/>
        <v>9.7554082905353141</v>
      </c>
      <c r="R1896" s="231">
        <f t="shared" si="350"/>
        <v>123.75540829053531</v>
      </c>
      <c r="S1896" s="3"/>
      <c r="T1896" s="3"/>
      <c r="U1896" s="3"/>
      <c r="V1896" s="3"/>
      <c r="W1896" s="233">
        <f t="shared" si="356"/>
        <v>40965</v>
      </c>
    </row>
    <row r="1897" spans="1:23" s="234" customFormat="1" x14ac:dyDescent="0.25">
      <c r="A1897" s="3"/>
      <c r="B1897" s="218">
        <f>+Datos!B1888</f>
        <v>2012</v>
      </c>
      <c r="C1897" s="219">
        <f>+Datos!C1888</f>
        <v>2</v>
      </c>
      <c r="D1897" s="220">
        <f>+Datos!D1888</f>
        <v>27</v>
      </c>
      <c r="E1897" s="221">
        <f>+Datos!E1888</f>
        <v>0</v>
      </c>
      <c r="F1897" s="222">
        <f>+Datos!F1888</f>
        <v>5.2955098189402392</v>
      </c>
      <c r="G1897" s="223">
        <f>+Datos!G1888</f>
        <v>1</v>
      </c>
      <c r="H1897" s="224">
        <f t="shared" si="351"/>
        <v>5.2955098189402392</v>
      </c>
      <c r="I1897" s="225">
        <f t="shared" si="352"/>
        <v>-5.2955098189402392</v>
      </c>
      <c r="J1897" s="226">
        <f t="shared" si="353"/>
        <v>87.549569471072175</v>
      </c>
      <c r="K1897" s="227">
        <f t="shared" si="348"/>
        <v>121.23138765289036</v>
      </c>
      <c r="L1897" s="226">
        <f t="shared" si="359"/>
        <v>-2.5240206376449521</v>
      </c>
      <c r="M1897" s="228">
        <f t="shared" si="357"/>
        <v>2.5240206376449521</v>
      </c>
      <c r="N1897" s="229">
        <f t="shared" si="358"/>
        <v>2.7714891812952871</v>
      </c>
      <c r="O1897" s="229">
        <f t="shared" si="354"/>
        <v>0</v>
      </c>
      <c r="P1897" s="229">
        <f t="shared" si="355"/>
        <v>-2.7714891812952871</v>
      </c>
      <c r="Q1897" s="230">
        <f t="shared" si="349"/>
        <v>7.231387652890362</v>
      </c>
      <c r="R1897" s="231">
        <f t="shared" si="350"/>
        <v>121.23138765289036</v>
      </c>
      <c r="S1897" s="3"/>
      <c r="T1897" s="3"/>
      <c r="U1897" s="3"/>
      <c r="V1897" s="3"/>
      <c r="W1897" s="233">
        <f t="shared" si="356"/>
        <v>40966</v>
      </c>
    </row>
    <row r="1898" spans="1:23" s="234" customFormat="1" x14ac:dyDescent="0.25">
      <c r="A1898" s="3"/>
      <c r="B1898" s="218">
        <f>+Datos!B1889</f>
        <v>2012</v>
      </c>
      <c r="C1898" s="219">
        <f>+Datos!C1889</f>
        <v>2</v>
      </c>
      <c r="D1898" s="220">
        <f>+Datos!D1889</f>
        <v>28</v>
      </c>
      <c r="E1898" s="221">
        <f>+Datos!E1889</f>
        <v>0</v>
      </c>
      <c r="F1898" s="222">
        <f>+Datos!F1889</f>
        <v>5.2671504835124665</v>
      </c>
      <c r="G1898" s="223">
        <f>+Datos!G1889</f>
        <v>1</v>
      </c>
      <c r="H1898" s="224">
        <f t="shared" si="351"/>
        <v>5.2671504835124665</v>
      </c>
      <c r="I1898" s="225">
        <f t="shared" si="352"/>
        <v>-5.2671504835124665</v>
      </c>
      <c r="J1898" s="226">
        <f t="shared" si="353"/>
        <v>85.109229756350842</v>
      </c>
      <c r="K1898" s="227">
        <f t="shared" si="348"/>
        <v>118.79104793816902</v>
      </c>
      <c r="L1898" s="226">
        <f t="shared" si="359"/>
        <v>-2.4403397147213468</v>
      </c>
      <c r="M1898" s="228">
        <f t="shared" si="357"/>
        <v>2.4403397147213468</v>
      </c>
      <c r="N1898" s="229">
        <f t="shared" si="358"/>
        <v>2.8268107687911197</v>
      </c>
      <c r="O1898" s="229">
        <f t="shared" si="354"/>
        <v>0</v>
      </c>
      <c r="P1898" s="229">
        <f t="shared" si="355"/>
        <v>-2.8268107687911197</v>
      </c>
      <c r="Q1898" s="230">
        <f t="shared" si="349"/>
        <v>4.7910479381690152</v>
      </c>
      <c r="R1898" s="231">
        <f t="shared" si="350"/>
        <v>118.79104793816902</v>
      </c>
      <c r="S1898" s="3"/>
      <c r="T1898" s="3"/>
      <c r="U1898" s="3"/>
      <c r="V1898" s="3"/>
      <c r="W1898" s="233">
        <f t="shared" si="356"/>
        <v>40967</v>
      </c>
    </row>
    <row r="1899" spans="1:23" s="234" customFormat="1" x14ac:dyDescent="0.25">
      <c r="A1899" s="3"/>
      <c r="B1899" s="218">
        <f>+Datos!B1890</f>
        <v>2012</v>
      </c>
      <c r="C1899" s="219">
        <f>+Datos!C1890</f>
        <v>2</v>
      </c>
      <c r="D1899" s="220">
        <f>+Datos!D1890</f>
        <v>29</v>
      </c>
      <c r="E1899" s="221">
        <f>+Datos!E1890</f>
        <v>51.413360599999997</v>
      </c>
      <c r="F1899" s="222">
        <f>+Datos!F1890</f>
        <v>5.2385634276421875</v>
      </c>
      <c r="G1899" s="223">
        <f>+Datos!G1890</f>
        <v>1</v>
      </c>
      <c r="H1899" s="224">
        <f t="shared" si="351"/>
        <v>5.2385634276421875</v>
      </c>
      <c r="I1899" s="225">
        <f t="shared" si="352"/>
        <v>46.174797172357813</v>
      </c>
      <c r="J1899" s="226">
        <f t="shared" si="353"/>
        <v>131.28402692870867</v>
      </c>
      <c r="K1899" s="227">
        <f t="shared" si="348"/>
        <v>164.96584511052686</v>
      </c>
      <c r="L1899" s="226">
        <f t="shared" si="359"/>
        <v>46.174797172357842</v>
      </c>
      <c r="M1899" s="228">
        <f t="shared" si="357"/>
        <v>5.2385634276421875</v>
      </c>
      <c r="N1899" s="229">
        <f t="shared" si="358"/>
        <v>0</v>
      </c>
      <c r="O1899" s="229">
        <f t="shared" si="354"/>
        <v>0</v>
      </c>
      <c r="P1899" s="229">
        <f t="shared" si="355"/>
        <v>0</v>
      </c>
      <c r="Q1899" s="230">
        <f t="shared" si="349"/>
        <v>50.965845110526857</v>
      </c>
      <c r="R1899" s="231">
        <f t="shared" si="350"/>
        <v>164.96584511052686</v>
      </c>
      <c r="S1899" s="3"/>
      <c r="T1899" s="3"/>
      <c r="U1899" s="3"/>
      <c r="V1899" s="3"/>
      <c r="W1899" s="233">
        <f t="shared" si="356"/>
        <v>40968</v>
      </c>
    </row>
    <row r="1900" spans="1:23" s="234" customFormat="1" x14ac:dyDescent="0.25">
      <c r="A1900" s="3"/>
      <c r="B1900" s="218">
        <f>+Datos!B1891</f>
        <v>2012</v>
      </c>
      <c r="C1900" s="219">
        <f>+Datos!C1891</f>
        <v>3</v>
      </c>
      <c r="D1900" s="220">
        <f>+Datos!D1891</f>
        <v>1</v>
      </c>
      <c r="E1900" s="221">
        <f>+Datos!E1891</f>
        <v>0</v>
      </c>
      <c r="F1900" s="222">
        <f>+Datos!F1891</f>
        <v>5.2097616572278893</v>
      </c>
      <c r="G1900" s="223">
        <f>+Datos!G1891</f>
        <v>1</v>
      </c>
      <c r="H1900" s="224">
        <f t="shared" si="351"/>
        <v>5.2097616572278893</v>
      </c>
      <c r="I1900" s="225">
        <f t="shared" si="352"/>
        <v>-5.2097616572278893</v>
      </c>
      <c r="J1900" s="226">
        <f t="shared" si="353"/>
        <v>127.66395781157274</v>
      </c>
      <c r="K1900" s="227">
        <f t="shared" si="348"/>
        <v>161.34577599339093</v>
      </c>
      <c r="L1900" s="226">
        <f t="shared" si="359"/>
        <v>-3.6200691171359267</v>
      </c>
      <c r="M1900" s="228">
        <f t="shared" si="357"/>
        <v>3.6200691171359267</v>
      </c>
      <c r="N1900" s="229">
        <f t="shared" si="358"/>
        <v>1.5896925400919626</v>
      </c>
      <c r="O1900" s="229">
        <f t="shared" si="354"/>
        <v>0</v>
      </c>
      <c r="P1900" s="229">
        <f t="shared" si="355"/>
        <v>-1.5896925400919626</v>
      </c>
      <c r="Q1900" s="230">
        <f t="shared" si="349"/>
        <v>47.34577599339093</v>
      </c>
      <c r="R1900" s="231">
        <f t="shared" si="350"/>
        <v>161.34577599339093</v>
      </c>
      <c r="S1900" s="3"/>
      <c r="T1900" s="3"/>
      <c r="U1900" s="3"/>
      <c r="V1900" s="3"/>
      <c r="W1900" s="233">
        <f t="shared" si="356"/>
        <v>40969</v>
      </c>
    </row>
    <row r="1901" spans="1:23" s="234" customFormat="1" x14ac:dyDescent="0.25">
      <c r="A1901" s="3"/>
      <c r="B1901" s="218">
        <f>+Datos!B1892</f>
        <v>2012</v>
      </c>
      <c r="C1901" s="219">
        <f>+Datos!C1892</f>
        <v>3</v>
      </c>
      <c r="D1901" s="220">
        <f>+Datos!D1892</f>
        <v>2</v>
      </c>
      <c r="E1901" s="221">
        <f>+Datos!E1892</f>
        <v>0</v>
      </c>
      <c r="F1901" s="222">
        <f>+Datos!F1892</f>
        <v>5.1807580605584258</v>
      </c>
      <c r="G1901" s="223">
        <f>+Datos!G1892</f>
        <v>1</v>
      </c>
      <c r="H1901" s="224">
        <f t="shared" si="351"/>
        <v>5.1807580605584258</v>
      </c>
      <c r="I1901" s="225">
        <f t="shared" si="352"/>
        <v>-5.1807580605584258</v>
      </c>
      <c r="J1901" s="226">
        <f t="shared" si="353"/>
        <v>124.163036261767</v>
      </c>
      <c r="K1901" s="227">
        <f t="shared" si="348"/>
        <v>157.84485444358518</v>
      </c>
      <c r="L1901" s="226">
        <f t="shared" si="359"/>
        <v>-3.5009215498057529</v>
      </c>
      <c r="M1901" s="228">
        <f t="shared" si="357"/>
        <v>3.5009215498057529</v>
      </c>
      <c r="N1901" s="229">
        <f t="shared" si="358"/>
        <v>1.6798365107526729</v>
      </c>
      <c r="O1901" s="229">
        <f t="shared" si="354"/>
        <v>0</v>
      </c>
      <c r="P1901" s="229">
        <f t="shared" si="355"/>
        <v>-1.6798365107526729</v>
      </c>
      <c r="Q1901" s="230">
        <f t="shared" si="349"/>
        <v>43.844854443585177</v>
      </c>
      <c r="R1901" s="231">
        <f t="shared" si="350"/>
        <v>157.84485444358518</v>
      </c>
      <c r="S1901" s="3"/>
      <c r="T1901" s="3"/>
      <c r="U1901" s="3"/>
      <c r="V1901" s="3"/>
      <c r="W1901" s="233">
        <f t="shared" si="356"/>
        <v>40970</v>
      </c>
    </row>
    <row r="1902" spans="1:23" s="234" customFormat="1" x14ac:dyDescent="0.25">
      <c r="A1902" s="3"/>
      <c r="B1902" s="218">
        <f>+Datos!B1893</f>
        <v>2012</v>
      </c>
      <c r="C1902" s="219">
        <f>+Datos!C1893</f>
        <v>3</v>
      </c>
      <c r="D1902" s="220">
        <f>+Datos!D1893</f>
        <v>3</v>
      </c>
      <c r="E1902" s="221">
        <f>+Datos!E1893</f>
        <v>0</v>
      </c>
      <c r="F1902" s="222">
        <f>+Datos!F1893</f>
        <v>5.1515654083130169</v>
      </c>
      <c r="G1902" s="223">
        <f>+Datos!G1893</f>
        <v>1</v>
      </c>
      <c r="H1902" s="224">
        <f t="shared" si="351"/>
        <v>5.1515654083130169</v>
      </c>
      <c r="I1902" s="225">
        <f t="shared" si="352"/>
        <v>-5.1515654083130169</v>
      </c>
      <c r="J1902" s="226">
        <f t="shared" si="353"/>
        <v>120.77704235883702</v>
      </c>
      <c r="K1902" s="227">
        <f t="shared" si="348"/>
        <v>154.45886054065519</v>
      </c>
      <c r="L1902" s="226">
        <f t="shared" si="359"/>
        <v>-3.3859939029299824</v>
      </c>
      <c r="M1902" s="228">
        <f t="shared" si="357"/>
        <v>3.3859939029299824</v>
      </c>
      <c r="N1902" s="229">
        <f t="shared" si="358"/>
        <v>1.7655715053830345</v>
      </c>
      <c r="O1902" s="229">
        <f t="shared" si="354"/>
        <v>0</v>
      </c>
      <c r="P1902" s="229">
        <f t="shared" si="355"/>
        <v>-1.7655715053830345</v>
      </c>
      <c r="Q1902" s="230">
        <f t="shared" si="349"/>
        <v>40.458860540655195</v>
      </c>
      <c r="R1902" s="231">
        <f t="shared" si="350"/>
        <v>154.45886054065519</v>
      </c>
      <c r="S1902" s="3"/>
      <c r="T1902" s="3"/>
      <c r="U1902" s="3"/>
      <c r="V1902" s="3"/>
      <c r="W1902" s="233">
        <f t="shared" si="356"/>
        <v>40971</v>
      </c>
    </row>
    <row r="1903" spans="1:23" s="234" customFormat="1" x14ac:dyDescent="0.25">
      <c r="A1903" s="3"/>
      <c r="B1903" s="218">
        <f>+Datos!B1894</f>
        <v>2012</v>
      </c>
      <c r="C1903" s="219">
        <f>+Datos!C1894</f>
        <v>3</v>
      </c>
      <c r="D1903" s="220">
        <f>+Datos!D1894</f>
        <v>4</v>
      </c>
      <c r="E1903" s="221">
        <f>+Datos!E1894</f>
        <v>6.2717542599999998</v>
      </c>
      <c r="F1903" s="222">
        <f>+Datos!F1894</f>
        <v>5.1221963535612529</v>
      </c>
      <c r="G1903" s="223">
        <f>+Datos!G1894</f>
        <v>1</v>
      </c>
      <c r="H1903" s="224">
        <f t="shared" si="351"/>
        <v>5.1221963535612529</v>
      </c>
      <c r="I1903" s="225">
        <f t="shared" si="352"/>
        <v>1.1495579064387469</v>
      </c>
      <c r="J1903" s="226">
        <f t="shared" si="353"/>
        <v>121.92660026527577</v>
      </c>
      <c r="K1903" s="227">
        <f t="shared" si="348"/>
        <v>155.60841844709395</v>
      </c>
      <c r="L1903" s="226">
        <f t="shared" si="359"/>
        <v>1.1495579064387584</v>
      </c>
      <c r="M1903" s="228">
        <f t="shared" si="357"/>
        <v>5.1221963535612529</v>
      </c>
      <c r="N1903" s="229">
        <f t="shared" si="358"/>
        <v>0</v>
      </c>
      <c r="O1903" s="229">
        <f t="shared" si="354"/>
        <v>0</v>
      </c>
      <c r="P1903" s="229">
        <f t="shared" si="355"/>
        <v>0</v>
      </c>
      <c r="Q1903" s="230">
        <f t="shared" si="349"/>
        <v>41.608418447093953</v>
      </c>
      <c r="R1903" s="231">
        <f t="shared" si="350"/>
        <v>155.60841844709395</v>
      </c>
      <c r="S1903" s="3"/>
      <c r="T1903" s="3"/>
      <c r="U1903" s="3"/>
      <c r="V1903" s="3"/>
      <c r="W1903" s="233">
        <f t="shared" si="356"/>
        <v>40972</v>
      </c>
    </row>
    <row r="1904" spans="1:23" s="234" customFormat="1" x14ac:dyDescent="0.25">
      <c r="A1904" s="3"/>
      <c r="B1904" s="218">
        <f>+Datos!B1895</f>
        <v>2012</v>
      </c>
      <c r="C1904" s="219">
        <f>+Datos!C1895</f>
        <v>3</v>
      </c>
      <c r="D1904" s="220">
        <f>+Datos!D1895</f>
        <v>5</v>
      </c>
      <c r="E1904" s="221">
        <f>+Datos!E1895</f>
        <v>6.7224187899999999</v>
      </c>
      <c r="F1904" s="222">
        <f>+Datos!F1895</f>
        <v>5.092663431763091</v>
      </c>
      <c r="G1904" s="223">
        <f>+Datos!G1895</f>
        <v>1</v>
      </c>
      <c r="H1904" s="224">
        <f t="shared" si="351"/>
        <v>5.092663431763091</v>
      </c>
      <c r="I1904" s="225">
        <f t="shared" si="352"/>
        <v>1.6297553582369089</v>
      </c>
      <c r="J1904" s="226">
        <f t="shared" si="353"/>
        <v>123.55635562351267</v>
      </c>
      <c r="K1904" s="227">
        <f t="shared" si="348"/>
        <v>157.23817380533086</v>
      </c>
      <c r="L1904" s="226">
        <f t="shared" si="359"/>
        <v>1.6297553582369062</v>
      </c>
      <c r="M1904" s="228">
        <f t="shared" si="357"/>
        <v>5.092663431763091</v>
      </c>
      <c r="N1904" s="229">
        <f t="shared" si="358"/>
        <v>0</v>
      </c>
      <c r="O1904" s="229">
        <f t="shared" si="354"/>
        <v>0</v>
      </c>
      <c r="P1904" s="229">
        <f t="shared" si="355"/>
        <v>0</v>
      </c>
      <c r="Q1904" s="230">
        <f t="shared" si="349"/>
        <v>43.23817380533086</v>
      </c>
      <c r="R1904" s="231">
        <f t="shared" si="350"/>
        <v>157.23817380533086</v>
      </c>
      <c r="S1904" s="3"/>
      <c r="T1904" s="3"/>
      <c r="U1904" s="3"/>
      <c r="V1904" s="3"/>
      <c r="W1904" s="233">
        <f t="shared" si="356"/>
        <v>40973</v>
      </c>
    </row>
    <row r="1905" spans="1:23" s="234" customFormat="1" x14ac:dyDescent="0.25">
      <c r="A1905" s="3"/>
      <c r="B1905" s="218">
        <f>+Datos!B1896</f>
        <v>2012</v>
      </c>
      <c r="C1905" s="219">
        <f>+Datos!C1896</f>
        <v>3</v>
      </c>
      <c r="D1905" s="220">
        <f>+Datos!D1896</f>
        <v>6</v>
      </c>
      <c r="E1905" s="221">
        <f>+Datos!E1896</f>
        <v>32.447876000000001</v>
      </c>
      <c r="F1905" s="222">
        <f>+Datos!F1896</f>
        <v>5.0629790607688543</v>
      </c>
      <c r="G1905" s="223">
        <f>+Datos!G1896</f>
        <v>1</v>
      </c>
      <c r="H1905" s="224">
        <f t="shared" si="351"/>
        <v>5.0629790607688543</v>
      </c>
      <c r="I1905" s="225">
        <f t="shared" si="352"/>
        <v>27.384896939231147</v>
      </c>
      <c r="J1905" s="226">
        <f t="shared" si="353"/>
        <v>150.94125256274381</v>
      </c>
      <c r="K1905" s="227">
        <f t="shared" si="348"/>
        <v>184.623070744562</v>
      </c>
      <c r="L1905" s="226">
        <f t="shared" si="359"/>
        <v>27.38489693923114</v>
      </c>
      <c r="M1905" s="228">
        <f t="shared" si="357"/>
        <v>5.0629790607688543</v>
      </c>
      <c r="N1905" s="229">
        <f t="shared" si="358"/>
        <v>0</v>
      </c>
      <c r="O1905" s="229">
        <f t="shared" si="354"/>
        <v>0</v>
      </c>
      <c r="P1905" s="229">
        <f t="shared" si="355"/>
        <v>0</v>
      </c>
      <c r="Q1905" s="230">
        <f t="shared" si="349"/>
        <v>70.623070744562</v>
      </c>
      <c r="R1905" s="231">
        <f t="shared" si="350"/>
        <v>184.623070744562</v>
      </c>
      <c r="S1905" s="3"/>
      <c r="T1905" s="3"/>
      <c r="U1905" s="3"/>
      <c r="V1905" s="3"/>
      <c r="W1905" s="233">
        <f t="shared" si="356"/>
        <v>40974</v>
      </c>
    </row>
    <row r="1906" spans="1:23" s="234" customFormat="1" x14ac:dyDescent="0.25">
      <c r="A1906" s="3"/>
      <c r="B1906" s="218">
        <f>+Datos!B1897</f>
        <v>2012</v>
      </c>
      <c r="C1906" s="219">
        <f>+Datos!C1897</f>
        <v>3</v>
      </c>
      <c r="D1906" s="220">
        <f>+Datos!D1897</f>
        <v>7</v>
      </c>
      <c r="E1906" s="221">
        <f>+Datos!E1897</f>
        <v>24.8241291</v>
      </c>
      <c r="F1906" s="222">
        <f>+Datos!F1897</f>
        <v>5.0331555408192372</v>
      </c>
      <c r="G1906" s="223">
        <f>+Datos!G1897</f>
        <v>1</v>
      </c>
      <c r="H1906" s="224">
        <f t="shared" si="351"/>
        <v>5.0331555408192372</v>
      </c>
      <c r="I1906" s="225">
        <f t="shared" si="352"/>
        <v>19.790973559180763</v>
      </c>
      <c r="J1906" s="226">
        <f t="shared" si="353"/>
        <v>170.73222612192458</v>
      </c>
      <c r="K1906" s="227">
        <f t="shared" si="348"/>
        <v>204.41404430374277</v>
      </c>
      <c r="L1906" s="226">
        <f t="shared" si="359"/>
        <v>19.79097355918077</v>
      </c>
      <c r="M1906" s="228">
        <f t="shared" si="357"/>
        <v>5.0331555408192372</v>
      </c>
      <c r="N1906" s="229">
        <f t="shared" si="358"/>
        <v>0</v>
      </c>
      <c r="O1906" s="229">
        <f t="shared" si="354"/>
        <v>0</v>
      </c>
      <c r="P1906" s="229">
        <f t="shared" si="355"/>
        <v>0</v>
      </c>
      <c r="Q1906" s="230">
        <f t="shared" si="349"/>
        <v>90.41404430374277</v>
      </c>
      <c r="R1906" s="231">
        <f t="shared" si="350"/>
        <v>204.41404430374277</v>
      </c>
      <c r="S1906" s="3"/>
      <c r="T1906" s="3"/>
      <c r="U1906" s="3"/>
      <c r="V1906" s="3"/>
      <c r="W1906" s="233">
        <f t="shared" si="356"/>
        <v>40975</v>
      </c>
    </row>
    <row r="1907" spans="1:23" s="234" customFormat="1" x14ac:dyDescent="0.25">
      <c r="A1907" s="3"/>
      <c r="B1907" s="218">
        <f>+Datos!B1898</f>
        <v>2012</v>
      </c>
      <c r="C1907" s="219">
        <f>+Datos!C1898</f>
        <v>3</v>
      </c>
      <c r="D1907" s="220">
        <f>+Datos!D1898</f>
        <v>8</v>
      </c>
      <c r="E1907" s="221">
        <f>+Datos!E1898</f>
        <v>0</v>
      </c>
      <c r="F1907" s="222">
        <f>+Datos!F1898</f>
        <v>5.0032050545452993</v>
      </c>
      <c r="G1907" s="223">
        <f>+Datos!G1898</f>
        <v>1</v>
      </c>
      <c r="H1907" s="224">
        <f t="shared" si="351"/>
        <v>5.0032050545452993</v>
      </c>
      <c r="I1907" s="225">
        <f t="shared" si="352"/>
        <v>-5.0032050545452993</v>
      </c>
      <c r="J1907" s="226">
        <f t="shared" si="353"/>
        <v>166.2085598460003</v>
      </c>
      <c r="K1907" s="227">
        <f t="shared" si="348"/>
        <v>199.89037802781849</v>
      </c>
      <c r="L1907" s="226">
        <f t="shared" si="359"/>
        <v>-4.5236662759242847</v>
      </c>
      <c r="M1907" s="228">
        <f t="shared" si="357"/>
        <v>4.5236662759242847</v>
      </c>
      <c r="N1907" s="229">
        <f t="shared" si="358"/>
        <v>0.47953877862101457</v>
      </c>
      <c r="O1907" s="229">
        <f t="shared" si="354"/>
        <v>0</v>
      </c>
      <c r="P1907" s="229">
        <f t="shared" si="355"/>
        <v>-0.47953877862101457</v>
      </c>
      <c r="Q1907" s="230">
        <f t="shared" si="349"/>
        <v>85.890378027818485</v>
      </c>
      <c r="R1907" s="231">
        <f t="shared" si="350"/>
        <v>199.89037802781849</v>
      </c>
      <c r="S1907" s="3"/>
      <c r="T1907" s="3"/>
      <c r="U1907" s="3"/>
      <c r="V1907" s="3"/>
      <c r="W1907" s="233">
        <f t="shared" si="356"/>
        <v>40976</v>
      </c>
    </row>
    <row r="1908" spans="1:23" s="234" customFormat="1" x14ac:dyDescent="0.25">
      <c r="A1908" s="3"/>
      <c r="B1908" s="218">
        <f>+Datos!B1899</f>
        <v>2012</v>
      </c>
      <c r="C1908" s="219">
        <f>+Datos!C1899</f>
        <v>3</v>
      </c>
      <c r="D1908" s="220">
        <f>+Datos!D1899</f>
        <v>9</v>
      </c>
      <c r="E1908" s="221">
        <f>+Datos!E1899</f>
        <v>0</v>
      </c>
      <c r="F1908" s="222">
        <f>+Datos!F1899</f>
        <v>4.9731396669684678</v>
      </c>
      <c r="G1908" s="223">
        <f>+Datos!G1899</f>
        <v>1</v>
      </c>
      <c r="H1908" s="224">
        <f t="shared" si="351"/>
        <v>4.9731396669684678</v>
      </c>
      <c r="I1908" s="225">
        <f t="shared" si="352"/>
        <v>-4.9731396669684678</v>
      </c>
      <c r="J1908" s="226">
        <f t="shared" si="353"/>
        <v>161.83086304437657</v>
      </c>
      <c r="K1908" s="227">
        <f t="shared" si="348"/>
        <v>195.51268122619476</v>
      </c>
      <c r="L1908" s="226">
        <f t="shared" si="359"/>
        <v>-4.3776968016237277</v>
      </c>
      <c r="M1908" s="228">
        <f t="shared" si="357"/>
        <v>4.3776968016237277</v>
      </c>
      <c r="N1908" s="229">
        <f t="shared" si="358"/>
        <v>0.59544286534474011</v>
      </c>
      <c r="O1908" s="229">
        <f t="shared" si="354"/>
        <v>0</v>
      </c>
      <c r="P1908" s="229">
        <f t="shared" si="355"/>
        <v>-0.59544286534474011</v>
      </c>
      <c r="Q1908" s="230">
        <f t="shared" si="349"/>
        <v>81.512681226194758</v>
      </c>
      <c r="R1908" s="231">
        <f t="shared" si="350"/>
        <v>195.51268122619476</v>
      </c>
      <c r="S1908" s="3"/>
      <c r="T1908" s="3"/>
      <c r="U1908" s="3"/>
      <c r="V1908" s="3"/>
      <c r="W1908" s="233">
        <f t="shared" si="356"/>
        <v>40977</v>
      </c>
    </row>
    <row r="1909" spans="1:23" s="234" customFormat="1" x14ac:dyDescent="0.25">
      <c r="A1909" s="3"/>
      <c r="B1909" s="218">
        <f>+Datos!B1900</f>
        <v>2012</v>
      </c>
      <c r="C1909" s="219">
        <f>+Datos!C1900</f>
        <v>3</v>
      </c>
      <c r="D1909" s="220">
        <f>+Datos!D1900</f>
        <v>10</v>
      </c>
      <c r="E1909" s="221">
        <f>+Datos!E1900</f>
        <v>0</v>
      </c>
      <c r="F1909" s="222">
        <f>+Datos!F1900</f>
        <v>4.9429713255005412</v>
      </c>
      <c r="G1909" s="223">
        <f>+Datos!G1900</f>
        <v>1</v>
      </c>
      <c r="H1909" s="224">
        <f t="shared" si="351"/>
        <v>4.9429713255005412</v>
      </c>
      <c r="I1909" s="225">
        <f t="shared" si="352"/>
        <v>-4.9429713255005412</v>
      </c>
      <c r="J1909" s="226">
        <f t="shared" si="353"/>
        <v>157.59398384269755</v>
      </c>
      <c r="K1909" s="227">
        <f t="shared" si="348"/>
        <v>191.27580202451574</v>
      </c>
      <c r="L1909" s="226">
        <f t="shared" si="359"/>
        <v>-4.2368792016790167</v>
      </c>
      <c r="M1909" s="228">
        <f t="shared" si="357"/>
        <v>4.2368792016790167</v>
      </c>
      <c r="N1909" s="229">
        <f t="shared" si="358"/>
        <v>0.70609212382152453</v>
      </c>
      <c r="O1909" s="229">
        <f t="shared" si="354"/>
        <v>0</v>
      </c>
      <c r="P1909" s="229">
        <f t="shared" si="355"/>
        <v>-0.70609212382152453</v>
      </c>
      <c r="Q1909" s="230">
        <f t="shared" si="349"/>
        <v>77.275802024515741</v>
      </c>
      <c r="R1909" s="231">
        <f t="shared" si="350"/>
        <v>191.27580202451574</v>
      </c>
      <c r="S1909" s="3"/>
      <c r="T1909" s="3"/>
      <c r="U1909" s="3"/>
      <c r="V1909" s="3"/>
      <c r="W1909" s="233">
        <f t="shared" si="356"/>
        <v>40978</v>
      </c>
    </row>
    <row r="1910" spans="1:23" s="234" customFormat="1" x14ac:dyDescent="0.25">
      <c r="A1910" s="3"/>
      <c r="B1910" s="218">
        <f>+Datos!B1901</f>
        <v>2012</v>
      </c>
      <c r="C1910" s="219">
        <f>+Datos!C1901</f>
        <v>3</v>
      </c>
      <c r="D1910" s="220">
        <f>+Datos!D1901</f>
        <v>11</v>
      </c>
      <c r="E1910" s="221">
        <f>+Datos!E1901</f>
        <v>0</v>
      </c>
      <c r="F1910" s="222">
        <f>+Datos!F1901</f>
        <v>4.9127118599436823</v>
      </c>
      <c r="G1910" s="223">
        <f>+Datos!G1901</f>
        <v>1</v>
      </c>
      <c r="H1910" s="224">
        <f t="shared" si="351"/>
        <v>4.9127118599436823</v>
      </c>
      <c r="I1910" s="225">
        <f t="shared" si="352"/>
        <v>-4.9127118599436823</v>
      </c>
      <c r="J1910" s="226">
        <f t="shared" si="353"/>
        <v>153.49295637192435</v>
      </c>
      <c r="K1910" s="227">
        <f t="shared" si="348"/>
        <v>187.17477455374254</v>
      </c>
      <c r="L1910" s="226">
        <f t="shared" si="359"/>
        <v>-4.1010274707732037</v>
      </c>
      <c r="M1910" s="228">
        <f t="shared" si="357"/>
        <v>4.1010274707732037</v>
      </c>
      <c r="N1910" s="229">
        <f t="shared" si="358"/>
        <v>0.81168438917047858</v>
      </c>
      <c r="O1910" s="229">
        <f t="shared" si="354"/>
        <v>0</v>
      </c>
      <c r="P1910" s="229">
        <f t="shared" si="355"/>
        <v>-0.81168438917047858</v>
      </c>
      <c r="Q1910" s="230">
        <f t="shared" si="349"/>
        <v>73.174774553742537</v>
      </c>
      <c r="R1910" s="231">
        <f t="shared" si="350"/>
        <v>187.17477455374254</v>
      </c>
      <c r="S1910" s="3"/>
      <c r="T1910" s="3"/>
      <c r="U1910" s="3"/>
      <c r="V1910" s="3"/>
      <c r="W1910" s="233">
        <f t="shared" si="356"/>
        <v>40979</v>
      </c>
    </row>
    <row r="1911" spans="1:23" s="234" customFormat="1" x14ac:dyDescent="0.25">
      <c r="A1911" s="3"/>
      <c r="B1911" s="218">
        <f>+Datos!B1902</f>
        <v>2012</v>
      </c>
      <c r="C1911" s="219">
        <f>+Datos!C1902</f>
        <v>3</v>
      </c>
      <c r="D1911" s="220">
        <f>+Datos!D1902</f>
        <v>12</v>
      </c>
      <c r="E1911" s="221">
        <f>+Datos!E1902</f>
        <v>0</v>
      </c>
      <c r="F1911" s="222">
        <f>+Datos!F1902</f>
        <v>4.8823729824904225</v>
      </c>
      <c r="G1911" s="223">
        <f>+Datos!G1902</f>
        <v>1</v>
      </c>
      <c r="H1911" s="224">
        <f t="shared" si="351"/>
        <v>4.8823729824904225</v>
      </c>
      <c r="I1911" s="225">
        <f t="shared" si="352"/>
        <v>-4.8823729824904225</v>
      </c>
      <c r="J1911" s="226">
        <f t="shared" si="353"/>
        <v>149.52299427709053</v>
      </c>
      <c r="K1911" s="227">
        <f t="shared" si="348"/>
        <v>183.20481245890872</v>
      </c>
      <c r="L1911" s="226">
        <f t="shared" si="359"/>
        <v>-3.9699620948338179</v>
      </c>
      <c r="M1911" s="228">
        <f t="shared" si="357"/>
        <v>3.9699620948338179</v>
      </c>
      <c r="N1911" s="229">
        <f t="shared" si="358"/>
        <v>0.91241088765660461</v>
      </c>
      <c r="O1911" s="229">
        <f t="shared" si="354"/>
        <v>0</v>
      </c>
      <c r="P1911" s="229">
        <f t="shared" si="355"/>
        <v>-0.91241088765660461</v>
      </c>
      <c r="Q1911" s="230">
        <f t="shared" si="349"/>
        <v>69.204812458908719</v>
      </c>
      <c r="R1911" s="231">
        <f t="shared" si="350"/>
        <v>183.20481245890872</v>
      </c>
      <c r="S1911" s="3"/>
      <c r="T1911" s="3"/>
      <c r="U1911" s="3"/>
      <c r="V1911" s="3"/>
      <c r="W1911" s="233">
        <f t="shared" si="356"/>
        <v>40980</v>
      </c>
    </row>
    <row r="1912" spans="1:23" s="234" customFormat="1" x14ac:dyDescent="0.25">
      <c r="A1912" s="3"/>
      <c r="B1912" s="218">
        <f>+Datos!B1903</f>
        <v>2012</v>
      </c>
      <c r="C1912" s="219">
        <f>+Datos!C1903</f>
        <v>3</v>
      </c>
      <c r="D1912" s="220">
        <f>+Datos!D1903</f>
        <v>13</v>
      </c>
      <c r="E1912" s="221">
        <f>+Datos!E1903</f>
        <v>19.716592800000001</v>
      </c>
      <c r="F1912" s="222">
        <f>+Datos!F1903</f>
        <v>4.8519662877236618</v>
      </c>
      <c r="G1912" s="223">
        <f>+Datos!G1903</f>
        <v>1</v>
      </c>
      <c r="H1912" s="224">
        <f t="shared" si="351"/>
        <v>4.8519662877236618</v>
      </c>
      <c r="I1912" s="225">
        <f t="shared" si="352"/>
        <v>14.864626512276338</v>
      </c>
      <c r="J1912" s="226">
        <f t="shared" si="353"/>
        <v>164.38762078936688</v>
      </c>
      <c r="K1912" s="227">
        <f t="shared" si="348"/>
        <v>198.06943897118506</v>
      </c>
      <c r="L1912" s="226">
        <f t="shared" si="359"/>
        <v>14.864626512276345</v>
      </c>
      <c r="M1912" s="228">
        <f t="shared" si="357"/>
        <v>4.8519662877236618</v>
      </c>
      <c r="N1912" s="229">
        <f t="shared" si="358"/>
        <v>0</v>
      </c>
      <c r="O1912" s="229">
        <f t="shared" si="354"/>
        <v>0</v>
      </c>
      <c r="P1912" s="229">
        <f t="shared" si="355"/>
        <v>0</v>
      </c>
      <c r="Q1912" s="230">
        <f t="shared" si="349"/>
        <v>84.069438971185065</v>
      </c>
      <c r="R1912" s="231">
        <f t="shared" si="350"/>
        <v>198.06943897118506</v>
      </c>
      <c r="S1912" s="3"/>
      <c r="T1912" s="3"/>
      <c r="U1912" s="3"/>
      <c r="V1912" s="3"/>
      <c r="W1912" s="233">
        <f t="shared" si="356"/>
        <v>40981</v>
      </c>
    </row>
    <row r="1913" spans="1:23" s="234" customFormat="1" x14ac:dyDescent="0.25">
      <c r="A1913" s="3"/>
      <c r="B1913" s="218">
        <f>+Datos!B1904</f>
        <v>2012</v>
      </c>
      <c r="C1913" s="219">
        <f>+Datos!C1904</f>
        <v>3</v>
      </c>
      <c r="D1913" s="220">
        <f>+Datos!D1904</f>
        <v>14</v>
      </c>
      <c r="E1913" s="221">
        <f>+Datos!E1904</f>
        <v>8.7128562899999995</v>
      </c>
      <c r="F1913" s="222">
        <f>+Datos!F1904</f>
        <v>4.8215032526166688</v>
      </c>
      <c r="G1913" s="223">
        <f>+Datos!G1904</f>
        <v>1</v>
      </c>
      <c r="H1913" s="224">
        <f t="shared" si="351"/>
        <v>4.8215032526166688</v>
      </c>
      <c r="I1913" s="225">
        <f t="shared" si="352"/>
        <v>3.8913530373833307</v>
      </c>
      <c r="J1913" s="226">
        <f t="shared" si="353"/>
        <v>168.27897382675022</v>
      </c>
      <c r="K1913" s="227">
        <f t="shared" si="348"/>
        <v>201.9607920085684</v>
      </c>
      <c r="L1913" s="226">
        <f t="shared" si="359"/>
        <v>3.8913530373833396</v>
      </c>
      <c r="M1913" s="228">
        <f t="shared" si="357"/>
        <v>4.8215032526166688</v>
      </c>
      <c r="N1913" s="229">
        <f t="shared" si="358"/>
        <v>0</v>
      </c>
      <c r="O1913" s="229">
        <f t="shared" si="354"/>
        <v>0</v>
      </c>
      <c r="P1913" s="229">
        <f t="shared" si="355"/>
        <v>0</v>
      </c>
      <c r="Q1913" s="230">
        <f t="shared" si="349"/>
        <v>87.960792008568404</v>
      </c>
      <c r="R1913" s="231">
        <f t="shared" si="350"/>
        <v>201.9607920085684</v>
      </c>
      <c r="S1913" s="3"/>
      <c r="T1913" s="3"/>
      <c r="U1913" s="3"/>
      <c r="V1913" s="3"/>
      <c r="W1913" s="233">
        <f t="shared" si="356"/>
        <v>40982</v>
      </c>
    </row>
    <row r="1914" spans="1:23" s="234" customFormat="1" x14ac:dyDescent="0.25">
      <c r="A1914" s="3"/>
      <c r="B1914" s="218">
        <f>+Datos!B1905</f>
        <v>2012</v>
      </c>
      <c r="C1914" s="219">
        <f>+Datos!C1905</f>
        <v>3</v>
      </c>
      <c r="D1914" s="220">
        <f>+Datos!D1905</f>
        <v>15</v>
      </c>
      <c r="E1914" s="221">
        <f>+Datos!E1905</f>
        <v>0</v>
      </c>
      <c r="F1914" s="222">
        <f>+Datos!F1905</f>
        <v>4.7909952365330764</v>
      </c>
      <c r="G1914" s="223">
        <f>+Datos!G1905</f>
        <v>1</v>
      </c>
      <c r="H1914" s="224">
        <f t="shared" si="351"/>
        <v>4.7909952365330764</v>
      </c>
      <c r="I1914" s="225">
        <f t="shared" si="352"/>
        <v>-4.7909952365330764</v>
      </c>
      <c r="J1914" s="226">
        <f t="shared" si="353"/>
        <v>164.00699996967305</v>
      </c>
      <c r="K1914" s="227">
        <f t="shared" si="348"/>
        <v>197.68881815149123</v>
      </c>
      <c r="L1914" s="226">
        <f t="shared" si="359"/>
        <v>-4.271973857077171</v>
      </c>
      <c r="M1914" s="228">
        <f t="shared" si="357"/>
        <v>4.271973857077171</v>
      </c>
      <c r="N1914" s="229">
        <f t="shared" si="358"/>
        <v>0.51902137945590532</v>
      </c>
      <c r="O1914" s="229">
        <f t="shared" si="354"/>
        <v>0</v>
      </c>
      <c r="P1914" s="229">
        <f t="shared" si="355"/>
        <v>-0.51902137945590532</v>
      </c>
      <c r="Q1914" s="230">
        <f t="shared" si="349"/>
        <v>83.688818151491233</v>
      </c>
      <c r="R1914" s="231">
        <f t="shared" si="350"/>
        <v>197.68881815149123</v>
      </c>
      <c r="S1914" s="3"/>
      <c r="T1914" s="3"/>
      <c r="U1914" s="3"/>
      <c r="V1914" s="3"/>
      <c r="W1914" s="233">
        <f t="shared" si="356"/>
        <v>40983</v>
      </c>
    </row>
    <row r="1915" spans="1:23" s="234" customFormat="1" x14ac:dyDescent="0.25">
      <c r="A1915" s="3"/>
      <c r="B1915" s="218">
        <f>+Datos!B1906</f>
        <v>2012</v>
      </c>
      <c r="C1915" s="219">
        <f>+Datos!C1906</f>
        <v>3</v>
      </c>
      <c r="D1915" s="220">
        <f>+Datos!D1906</f>
        <v>16</v>
      </c>
      <c r="E1915" s="221">
        <f>+Datos!E1906</f>
        <v>0</v>
      </c>
      <c r="F1915" s="222">
        <f>+Datos!F1906</f>
        <v>4.7604534812268895</v>
      </c>
      <c r="G1915" s="223">
        <f>+Datos!G1906</f>
        <v>1</v>
      </c>
      <c r="H1915" s="224">
        <f t="shared" si="351"/>
        <v>4.7604534812268895</v>
      </c>
      <c r="I1915" s="225">
        <f t="shared" si="352"/>
        <v>-4.7604534812268895</v>
      </c>
      <c r="J1915" s="226">
        <f t="shared" si="353"/>
        <v>159.86967965461179</v>
      </c>
      <c r="K1915" s="227">
        <f t="shared" si="348"/>
        <v>193.55149783642997</v>
      </c>
      <c r="L1915" s="226">
        <f t="shared" si="359"/>
        <v>-4.1373203150612596</v>
      </c>
      <c r="M1915" s="228">
        <f t="shared" si="357"/>
        <v>4.1373203150612596</v>
      </c>
      <c r="N1915" s="229">
        <f t="shared" si="358"/>
        <v>0.62313316616562986</v>
      </c>
      <c r="O1915" s="229">
        <f t="shared" si="354"/>
        <v>0</v>
      </c>
      <c r="P1915" s="229">
        <f t="shared" si="355"/>
        <v>-0.62313316616562986</v>
      </c>
      <c r="Q1915" s="230">
        <f t="shared" si="349"/>
        <v>79.551497836429974</v>
      </c>
      <c r="R1915" s="231">
        <f t="shared" si="350"/>
        <v>193.55149783642997</v>
      </c>
      <c r="S1915" s="3"/>
      <c r="T1915" s="3"/>
      <c r="U1915" s="3"/>
      <c r="V1915" s="3"/>
      <c r="W1915" s="233">
        <f t="shared" si="356"/>
        <v>40984</v>
      </c>
    </row>
    <row r="1916" spans="1:23" s="234" customFormat="1" x14ac:dyDescent="0.25">
      <c r="A1916" s="3"/>
      <c r="B1916" s="218">
        <f>+Datos!B1907</f>
        <v>2012</v>
      </c>
      <c r="C1916" s="219">
        <f>+Datos!C1907</f>
        <v>3</v>
      </c>
      <c r="D1916" s="220">
        <f>+Datos!D1907</f>
        <v>17</v>
      </c>
      <c r="E1916" s="221">
        <f>+Datos!E1907</f>
        <v>0</v>
      </c>
      <c r="F1916" s="222">
        <f>+Datos!F1907</f>
        <v>4.7298891108424792</v>
      </c>
      <c r="G1916" s="223">
        <f>+Datos!G1907</f>
        <v>1</v>
      </c>
      <c r="H1916" s="224">
        <f t="shared" si="351"/>
        <v>4.7298891108424792</v>
      </c>
      <c r="I1916" s="225">
        <f t="shared" si="352"/>
        <v>-4.7298891108424792</v>
      </c>
      <c r="J1916" s="226">
        <f t="shared" si="353"/>
        <v>155.86229556269905</v>
      </c>
      <c r="K1916" s="227">
        <f t="shared" si="348"/>
        <v>189.54411374451723</v>
      </c>
      <c r="L1916" s="226">
        <f t="shared" si="359"/>
        <v>-4.0073840919127406</v>
      </c>
      <c r="M1916" s="228">
        <f t="shared" si="357"/>
        <v>4.0073840919127406</v>
      </c>
      <c r="N1916" s="229">
        <f t="shared" si="358"/>
        <v>0.72250501892973862</v>
      </c>
      <c r="O1916" s="229">
        <f t="shared" si="354"/>
        <v>0</v>
      </c>
      <c r="P1916" s="229">
        <f t="shared" si="355"/>
        <v>-0.72250501892973862</v>
      </c>
      <c r="Q1916" s="230">
        <f t="shared" si="349"/>
        <v>75.544113744517233</v>
      </c>
      <c r="R1916" s="231">
        <f t="shared" si="350"/>
        <v>189.54411374451723</v>
      </c>
      <c r="S1916" s="3"/>
      <c r="T1916" s="3"/>
      <c r="U1916" s="3"/>
      <c r="V1916" s="3"/>
      <c r="W1916" s="233">
        <f t="shared" si="356"/>
        <v>40985</v>
      </c>
    </row>
    <row r="1917" spans="1:23" s="234" customFormat="1" x14ac:dyDescent="0.25">
      <c r="A1917" s="3"/>
      <c r="B1917" s="218">
        <f>+Datos!B1908</f>
        <v>2012</v>
      </c>
      <c r="C1917" s="219">
        <f>+Datos!C1908</f>
        <v>3</v>
      </c>
      <c r="D1917" s="220">
        <f>+Datos!D1908</f>
        <v>18</v>
      </c>
      <c r="E1917" s="221">
        <f>+Datos!E1908</f>
        <v>0</v>
      </c>
      <c r="F1917" s="222">
        <f>+Datos!F1908</f>
        <v>4.6993131319145842</v>
      </c>
      <c r="G1917" s="223">
        <f>+Datos!G1908</f>
        <v>1</v>
      </c>
      <c r="H1917" s="224">
        <f t="shared" si="351"/>
        <v>4.6993131319145842</v>
      </c>
      <c r="I1917" s="225">
        <f t="shared" si="352"/>
        <v>-4.6993131319145842</v>
      </c>
      <c r="J1917" s="226">
        <f t="shared" si="353"/>
        <v>151.98030170568757</v>
      </c>
      <c r="K1917" s="227">
        <f t="shared" si="348"/>
        <v>185.66211988750575</v>
      </c>
      <c r="L1917" s="226">
        <f t="shared" si="359"/>
        <v>-3.88199385701148</v>
      </c>
      <c r="M1917" s="228">
        <f t="shared" si="357"/>
        <v>3.88199385701148</v>
      </c>
      <c r="N1917" s="229">
        <f t="shared" si="358"/>
        <v>0.81731927490310419</v>
      </c>
      <c r="O1917" s="229">
        <f t="shared" si="354"/>
        <v>0</v>
      </c>
      <c r="P1917" s="229">
        <f t="shared" si="355"/>
        <v>-0.81731927490310419</v>
      </c>
      <c r="Q1917" s="230">
        <f t="shared" si="349"/>
        <v>71.662119887505753</v>
      </c>
      <c r="R1917" s="231">
        <f t="shared" si="350"/>
        <v>185.66211988750575</v>
      </c>
      <c r="S1917" s="3"/>
      <c r="T1917" s="3"/>
      <c r="U1917" s="3"/>
      <c r="V1917" s="3"/>
      <c r="W1917" s="233">
        <f t="shared" si="356"/>
        <v>40986</v>
      </c>
    </row>
    <row r="1918" spans="1:23" s="234" customFormat="1" x14ac:dyDescent="0.25">
      <c r="A1918" s="3"/>
      <c r="B1918" s="218">
        <f>+Datos!B1909</f>
        <v>2012</v>
      </c>
      <c r="C1918" s="219">
        <f>+Datos!C1909</f>
        <v>3</v>
      </c>
      <c r="D1918" s="220">
        <f>+Datos!D1909</f>
        <v>19</v>
      </c>
      <c r="E1918" s="221">
        <f>+Datos!E1909</f>
        <v>0</v>
      </c>
      <c r="F1918" s="222">
        <f>+Datos!F1909</f>
        <v>4.668736433368311</v>
      </c>
      <c r="G1918" s="223">
        <f>+Datos!G1909</f>
        <v>1</v>
      </c>
      <c r="H1918" s="224">
        <f t="shared" si="351"/>
        <v>4.668736433368311</v>
      </c>
      <c r="I1918" s="225">
        <f t="shared" si="352"/>
        <v>-4.668736433368311</v>
      </c>
      <c r="J1918" s="226">
        <f t="shared" si="353"/>
        <v>148.21931726121289</v>
      </c>
      <c r="K1918" s="227">
        <f t="shared" si="348"/>
        <v>181.90113544303108</v>
      </c>
      <c r="L1918" s="226">
        <f t="shared" si="359"/>
        <v>-3.7609844444746727</v>
      </c>
      <c r="M1918" s="228">
        <f t="shared" si="357"/>
        <v>3.7609844444746727</v>
      </c>
      <c r="N1918" s="229">
        <f t="shared" si="358"/>
        <v>0.90775198889363828</v>
      </c>
      <c r="O1918" s="229">
        <f t="shared" si="354"/>
        <v>0</v>
      </c>
      <c r="P1918" s="229">
        <f t="shared" si="355"/>
        <v>-0.90775198889363828</v>
      </c>
      <c r="Q1918" s="230">
        <f t="shared" si="349"/>
        <v>67.90113544303108</v>
      </c>
      <c r="R1918" s="231">
        <f t="shared" si="350"/>
        <v>181.90113544303108</v>
      </c>
      <c r="S1918" s="3"/>
      <c r="T1918" s="3"/>
      <c r="U1918" s="3"/>
      <c r="V1918" s="3"/>
      <c r="W1918" s="233">
        <f t="shared" si="356"/>
        <v>40987</v>
      </c>
    </row>
    <row r="1919" spans="1:23" s="234" customFormat="1" x14ac:dyDescent="0.25">
      <c r="A1919" s="3"/>
      <c r="B1919" s="218">
        <f>+Datos!B1910</f>
        <v>2012</v>
      </c>
      <c r="C1919" s="219">
        <f>+Datos!C1910</f>
        <v>3</v>
      </c>
      <c r="D1919" s="220">
        <f>+Datos!D1910</f>
        <v>20</v>
      </c>
      <c r="E1919" s="221">
        <f>+Datos!E1910</f>
        <v>0.33799871799999998</v>
      </c>
      <c r="F1919" s="222">
        <f>+Datos!F1910</f>
        <v>4.6381697865191338</v>
      </c>
      <c r="G1919" s="223">
        <f>+Datos!G1910</f>
        <v>1</v>
      </c>
      <c r="H1919" s="224">
        <f t="shared" si="351"/>
        <v>4.6381697865191338</v>
      </c>
      <c r="I1919" s="225">
        <f t="shared" si="352"/>
        <v>-4.3001710685191341</v>
      </c>
      <c r="J1919" s="226">
        <f t="shared" si="353"/>
        <v>144.83763152363588</v>
      </c>
      <c r="K1919" s="227">
        <f t="shared" si="348"/>
        <v>178.51944970545406</v>
      </c>
      <c r="L1919" s="226">
        <f t="shared" si="359"/>
        <v>-3.3816857375770155</v>
      </c>
      <c r="M1919" s="228">
        <f t="shared" si="357"/>
        <v>3.7196844555770157</v>
      </c>
      <c r="N1919" s="229">
        <f t="shared" si="358"/>
        <v>0.91848533094211815</v>
      </c>
      <c r="O1919" s="229">
        <f t="shared" si="354"/>
        <v>0</v>
      </c>
      <c r="P1919" s="229">
        <f t="shared" si="355"/>
        <v>-0.91848533094211815</v>
      </c>
      <c r="Q1919" s="230">
        <f t="shared" si="349"/>
        <v>64.519449705454065</v>
      </c>
      <c r="R1919" s="231">
        <f t="shared" si="350"/>
        <v>178.51944970545406</v>
      </c>
      <c r="S1919" s="3"/>
      <c r="T1919" s="3"/>
      <c r="U1919" s="3"/>
      <c r="V1919" s="3"/>
      <c r="W1919" s="233">
        <f t="shared" si="356"/>
        <v>40988</v>
      </c>
    </row>
    <row r="1920" spans="1:23" s="234" customFormat="1" x14ac:dyDescent="0.25">
      <c r="A1920" s="3"/>
      <c r="B1920" s="218">
        <f>+Datos!B1911</f>
        <v>2012</v>
      </c>
      <c r="C1920" s="219">
        <f>+Datos!C1911</f>
        <v>3</v>
      </c>
      <c r="D1920" s="220">
        <f>+Datos!D1911</f>
        <v>21</v>
      </c>
      <c r="E1920" s="221">
        <f>+Datos!E1911</f>
        <v>0</v>
      </c>
      <c r="F1920" s="222">
        <f>+Datos!F1911</f>
        <v>4.6076238450728955</v>
      </c>
      <c r="G1920" s="223">
        <f>+Datos!G1911</f>
        <v>1</v>
      </c>
      <c r="H1920" s="224">
        <f t="shared" si="351"/>
        <v>4.6076238450728955</v>
      </c>
      <c r="I1920" s="225">
        <f t="shared" si="352"/>
        <v>-4.6076238450728955</v>
      </c>
      <c r="J1920" s="226">
        <f t="shared" si="353"/>
        <v>141.29974223631126</v>
      </c>
      <c r="K1920" s="227">
        <f t="shared" si="348"/>
        <v>174.98156041812945</v>
      </c>
      <c r="L1920" s="226">
        <f t="shared" si="359"/>
        <v>-3.5378892873246173</v>
      </c>
      <c r="M1920" s="228">
        <f t="shared" si="357"/>
        <v>3.5378892873246173</v>
      </c>
      <c r="N1920" s="229">
        <f t="shared" si="358"/>
        <v>1.0697345577482782</v>
      </c>
      <c r="O1920" s="229">
        <f t="shared" si="354"/>
        <v>0</v>
      </c>
      <c r="P1920" s="229">
        <f t="shared" si="355"/>
        <v>-1.0697345577482782</v>
      </c>
      <c r="Q1920" s="230">
        <f t="shared" si="349"/>
        <v>60.981560418129447</v>
      </c>
      <c r="R1920" s="231">
        <f t="shared" si="350"/>
        <v>174.98156041812945</v>
      </c>
      <c r="S1920" s="3"/>
      <c r="T1920" s="3"/>
      <c r="U1920" s="3"/>
      <c r="V1920" s="3"/>
      <c r="W1920" s="233">
        <f t="shared" si="356"/>
        <v>40989</v>
      </c>
    </row>
    <row r="1921" spans="1:23" s="234" customFormat="1" x14ac:dyDescent="0.25">
      <c r="A1921" s="3"/>
      <c r="B1921" s="218">
        <f>+Datos!B1912</f>
        <v>2012</v>
      </c>
      <c r="C1921" s="219">
        <f>+Datos!C1912</f>
        <v>3</v>
      </c>
      <c r="D1921" s="220">
        <f>+Datos!D1912</f>
        <v>22</v>
      </c>
      <c r="E1921" s="221">
        <f>+Datos!E1912</f>
        <v>0</v>
      </c>
      <c r="F1921" s="222">
        <f>+Datos!F1912</f>
        <v>4.5771091451258066</v>
      </c>
      <c r="G1921" s="223">
        <f>+Datos!G1912</f>
        <v>1</v>
      </c>
      <c r="H1921" s="224">
        <f t="shared" si="351"/>
        <v>4.5771091451258066</v>
      </c>
      <c r="I1921" s="225">
        <f t="shared" si="352"/>
        <v>-4.5771091451258066</v>
      </c>
      <c r="J1921" s="226">
        <f t="shared" si="353"/>
        <v>137.87084979115099</v>
      </c>
      <c r="K1921" s="227">
        <f t="shared" si="348"/>
        <v>171.55266797296918</v>
      </c>
      <c r="L1921" s="226">
        <f t="shared" si="359"/>
        <v>-3.4288924451602725</v>
      </c>
      <c r="M1921" s="228">
        <f t="shared" si="357"/>
        <v>3.4288924451602725</v>
      </c>
      <c r="N1921" s="229">
        <f t="shared" si="358"/>
        <v>1.1482166999655341</v>
      </c>
      <c r="O1921" s="229">
        <f t="shared" si="354"/>
        <v>0</v>
      </c>
      <c r="P1921" s="229">
        <f t="shared" si="355"/>
        <v>-1.1482166999655341</v>
      </c>
      <c r="Q1921" s="230">
        <f t="shared" si="349"/>
        <v>57.552667972969175</v>
      </c>
      <c r="R1921" s="231">
        <f t="shared" si="350"/>
        <v>171.55266797296918</v>
      </c>
      <c r="S1921" s="3"/>
      <c r="T1921" s="3"/>
      <c r="U1921" s="3"/>
      <c r="V1921" s="3"/>
      <c r="W1921" s="233">
        <f t="shared" si="356"/>
        <v>40990</v>
      </c>
    </row>
    <row r="1922" spans="1:23" s="234" customFormat="1" x14ac:dyDescent="0.25">
      <c r="A1922" s="3"/>
      <c r="B1922" s="218">
        <f>+Datos!B1913</f>
        <v>2012</v>
      </c>
      <c r="C1922" s="219">
        <f>+Datos!C1913</f>
        <v>3</v>
      </c>
      <c r="D1922" s="220">
        <f>+Datos!D1913</f>
        <v>23</v>
      </c>
      <c r="E1922" s="221">
        <f>+Datos!E1913</f>
        <v>0</v>
      </c>
      <c r="F1922" s="222">
        <f>+Datos!F1913</f>
        <v>4.5466361051644455</v>
      </c>
      <c r="G1922" s="223">
        <f>+Datos!G1913</f>
        <v>1</v>
      </c>
      <c r="H1922" s="224">
        <f t="shared" si="351"/>
        <v>4.5466361051644455</v>
      </c>
      <c r="I1922" s="225">
        <f t="shared" si="352"/>
        <v>-4.5466361051644455</v>
      </c>
      <c r="J1922" s="226">
        <f t="shared" si="353"/>
        <v>134.5471694863507</v>
      </c>
      <c r="K1922" s="227">
        <f t="shared" si="348"/>
        <v>168.22898766816888</v>
      </c>
      <c r="L1922" s="226">
        <f t="shared" si="359"/>
        <v>-3.3236803048002912</v>
      </c>
      <c r="M1922" s="228">
        <f t="shared" si="357"/>
        <v>3.3236803048002912</v>
      </c>
      <c r="N1922" s="229">
        <f t="shared" si="358"/>
        <v>1.2229558003641543</v>
      </c>
      <c r="O1922" s="229">
        <f t="shared" si="354"/>
        <v>0</v>
      </c>
      <c r="P1922" s="229">
        <f t="shared" si="355"/>
        <v>-1.2229558003641543</v>
      </c>
      <c r="Q1922" s="230">
        <f t="shared" si="349"/>
        <v>54.228987668168884</v>
      </c>
      <c r="R1922" s="231">
        <f t="shared" si="350"/>
        <v>168.22898766816888</v>
      </c>
      <c r="S1922" s="3"/>
      <c r="T1922" s="3"/>
      <c r="U1922" s="3"/>
      <c r="V1922" s="3"/>
      <c r="W1922" s="233">
        <f t="shared" si="356"/>
        <v>40991</v>
      </c>
    </row>
    <row r="1923" spans="1:23" s="234" customFormat="1" x14ac:dyDescent="0.25">
      <c r="A1923" s="3"/>
      <c r="B1923" s="218">
        <f>+Datos!B1914</f>
        <v>2012</v>
      </c>
      <c r="C1923" s="219">
        <f>+Datos!C1914</f>
        <v>3</v>
      </c>
      <c r="D1923" s="220">
        <f>+Datos!D1914</f>
        <v>24</v>
      </c>
      <c r="E1923" s="221">
        <f>+Datos!E1914</f>
        <v>0</v>
      </c>
      <c r="F1923" s="222">
        <f>+Datos!F1914</f>
        <v>4.5162150260657574</v>
      </c>
      <c r="G1923" s="223">
        <f>+Datos!G1914</f>
        <v>1</v>
      </c>
      <c r="H1923" s="224">
        <f t="shared" si="351"/>
        <v>4.5162150260657574</v>
      </c>
      <c r="I1923" s="225">
        <f t="shared" si="352"/>
        <v>-4.5162150260657574</v>
      </c>
      <c r="J1923" s="226">
        <f t="shared" si="353"/>
        <v>131.32505414342472</v>
      </c>
      <c r="K1923" s="227">
        <f t="shared" si="348"/>
        <v>165.00687232524291</v>
      </c>
      <c r="L1923" s="226">
        <f t="shared" si="359"/>
        <v>-3.2221153429259743</v>
      </c>
      <c r="M1923" s="228">
        <f t="shared" si="357"/>
        <v>3.2221153429259743</v>
      </c>
      <c r="N1923" s="229">
        <f t="shared" si="358"/>
        <v>1.2940996831397831</v>
      </c>
      <c r="O1923" s="229">
        <f t="shared" si="354"/>
        <v>0</v>
      </c>
      <c r="P1923" s="229">
        <f t="shared" si="355"/>
        <v>-1.2940996831397831</v>
      </c>
      <c r="Q1923" s="230">
        <f t="shared" si="349"/>
        <v>51.006872325242909</v>
      </c>
      <c r="R1923" s="231">
        <f t="shared" si="350"/>
        <v>165.00687232524291</v>
      </c>
      <c r="S1923" s="3"/>
      <c r="T1923" s="3"/>
      <c r="U1923" s="3"/>
      <c r="V1923" s="3"/>
      <c r="W1923" s="233">
        <f t="shared" si="356"/>
        <v>40992</v>
      </c>
    </row>
    <row r="1924" spans="1:23" s="234" customFormat="1" x14ac:dyDescent="0.25">
      <c r="A1924" s="3"/>
      <c r="B1924" s="218">
        <f>+Datos!B1915</f>
        <v>2012</v>
      </c>
      <c r="C1924" s="219">
        <f>+Datos!C1915</f>
        <v>3</v>
      </c>
      <c r="D1924" s="220">
        <f>+Datos!D1915</f>
        <v>25</v>
      </c>
      <c r="E1924" s="221">
        <f>+Datos!E1915</f>
        <v>0</v>
      </c>
      <c r="F1924" s="222">
        <f>+Datos!F1915</f>
        <v>4.4858560910970544</v>
      </c>
      <c r="G1924" s="223">
        <f>+Datos!G1915</f>
        <v>1</v>
      </c>
      <c r="H1924" s="224">
        <f t="shared" si="351"/>
        <v>4.4858560910970544</v>
      </c>
      <c r="I1924" s="225">
        <f t="shared" si="352"/>
        <v>-4.4858560910970544</v>
      </c>
      <c r="J1924" s="226">
        <f t="shared" si="353"/>
        <v>128.20098907296349</v>
      </c>
      <c r="K1924" s="227">
        <f t="shared" si="348"/>
        <v>161.88280725478168</v>
      </c>
      <c r="L1924" s="226">
        <f t="shared" si="359"/>
        <v>-3.1240650704612278</v>
      </c>
      <c r="M1924" s="228">
        <f t="shared" si="357"/>
        <v>3.1240650704612278</v>
      </c>
      <c r="N1924" s="229">
        <f t="shared" si="358"/>
        <v>1.3617910206358266</v>
      </c>
      <c r="O1924" s="229">
        <f t="shared" si="354"/>
        <v>0</v>
      </c>
      <c r="P1924" s="229">
        <f t="shared" si="355"/>
        <v>-1.3617910206358266</v>
      </c>
      <c r="Q1924" s="230">
        <f t="shared" si="349"/>
        <v>47.882807254781682</v>
      </c>
      <c r="R1924" s="231">
        <f t="shared" si="350"/>
        <v>161.88280725478168</v>
      </c>
      <c r="S1924" s="3"/>
      <c r="T1924" s="3"/>
      <c r="U1924" s="3"/>
      <c r="V1924" s="3"/>
      <c r="W1924" s="233">
        <f t="shared" si="356"/>
        <v>40993</v>
      </c>
    </row>
    <row r="1925" spans="1:23" s="234" customFormat="1" x14ac:dyDescent="0.25">
      <c r="A1925" s="3"/>
      <c r="B1925" s="218">
        <f>+Datos!B1916</f>
        <v>2012</v>
      </c>
      <c r="C1925" s="219">
        <f>+Datos!C1916</f>
        <v>3</v>
      </c>
      <c r="D1925" s="220">
        <f>+Datos!D1916</f>
        <v>26</v>
      </c>
      <c r="E1925" s="221">
        <f>+Datos!E1916</f>
        <v>0</v>
      </c>
      <c r="F1925" s="222">
        <f>+Datos!F1916</f>
        <v>4.4555693659160207</v>
      </c>
      <c r="G1925" s="223">
        <f>+Datos!G1916</f>
        <v>1</v>
      </c>
      <c r="H1925" s="224">
        <f t="shared" si="351"/>
        <v>4.4555693659160207</v>
      </c>
      <c r="I1925" s="225">
        <f t="shared" si="352"/>
        <v>-4.4555693659160207</v>
      </c>
      <c r="J1925" s="226">
        <f t="shared" si="353"/>
        <v>125.17158721395678</v>
      </c>
      <c r="K1925" s="227">
        <f t="shared" si="348"/>
        <v>158.85340539577496</v>
      </c>
      <c r="L1925" s="226">
        <f t="shared" si="359"/>
        <v>-3.0294018590067253</v>
      </c>
      <c r="M1925" s="228">
        <f t="shared" si="357"/>
        <v>3.0294018590067253</v>
      </c>
      <c r="N1925" s="229">
        <f t="shared" si="358"/>
        <v>1.4261675069092954</v>
      </c>
      <c r="O1925" s="229">
        <f t="shared" si="354"/>
        <v>0</v>
      </c>
      <c r="P1925" s="229">
        <f t="shared" si="355"/>
        <v>-1.4261675069092954</v>
      </c>
      <c r="Q1925" s="230">
        <f t="shared" si="349"/>
        <v>44.853405395774956</v>
      </c>
      <c r="R1925" s="231">
        <f t="shared" si="350"/>
        <v>158.85340539577496</v>
      </c>
      <c r="S1925" s="3"/>
      <c r="T1925" s="3"/>
      <c r="U1925" s="3"/>
      <c r="V1925" s="3"/>
      <c r="W1925" s="233">
        <f t="shared" si="356"/>
        <v>40994</v>
      </c>
    </row>
    <row r="1926" spans="1:23" s="234" customFormat="1" x14ac:dyDescent="0.25">
      <c r="A1926" s="3"/>
      <c r="B1926" s="218">
        <f>+Datos!B1917</f>
        <v>2012</v>
      </c>
      <c r="C1926" s="219">
        <f>+Datos!C1917</f>
        <v>3</v>
      </c>
      <c r="D1926" s="220">
        <f>+Datos!D1917</f>
        <v>27</v>
      </c>
      <c r="E1926" s="221">
        <f>+Datos!E1917</f>
        <v>0</v>
      </c>
      <c r="F1926" s="222">
        <f>+Datos!F1917</f>
        <v>4.4253647985707047</v>
      </c>
      <c r="G1926" s="223">
        <f>+Datos!G1917</f>
        <v>1</v>
      </c>
      <c r="H1926" s="224">
        <f t="shared" si="351"/>
        <v>4.4253647985707047</v>
      </c>
      <c r="I1926" s="225">
        <f t="shared" si="352"/>
        <v>-4.4253647985707047</v>
      </c>
      <c r="J1926" s="226">
        <f t="shared" si="353"/>
        <v>122.23358444189445</v>
      </c>
      <c r="K1926" s="227">
        <f t="shared" si="348"/>
        <v>155.91540262371262</v>
      </c>
      <c r="L1926" s="226">
        <f t="shared" si="359"/>
        <v>-2.9380027720623332</v>
      </c>
      <c r="M1926" s="228">
        <f t="shared" si="357"/>
        <v>2.9380027720623332</v>
      </c>
      <c r="N1926" s="229">
        <f t="shared" si="358"/>
        <v>1.4873620265083716</v>
      </c>
      <c r="O1926" s="229">
        <f t="shared" si="354"/>
        <v>0</v>
      </c>
      <c r="P1926" s="229">
        <f t="shared" si="355"/>
        <v>-1.4873620265083716</v>
      </c>
      <c r="Q1926" s="230">
        <f t="shared" si="349"/>
        <v>41.915402623712623</v>
      </c>
      <c r="R1926" s="231">
        <f t="shared" si="350"/>
        <v>155.91540262371262</v>
      </c>
      <c r="S1926" s="3"/>
      <c r="T1926" s="3"/>
      <c r="U1926" s="3"/>
      <c r="V1926" s="3"/>
      <c r="W1926" s="233">
        <f t="shared" si="356"/>
        <v>40995</v>
      </c>
    </row>
    <row r="1927" spans="1:23" s="234" customFormat="1" x14ac:dyDescent="0.25">
      <c r="A1927" s="3"/>
      <c r="B1927" s="218">
        <f>+Datos!B1918</f>
        <v>2012</v>
      </c>
      <c r="C1927" s="219">
        <f>+Datos!C1918</f>
        <v>3</v>
      </c>
      <c r="D1927" s="220">
        <f>+Datos!D1918</f>
        <v>28</v>
      </c>
      <c r="E1927" s="221">
        <f>+Datos!E1918</f>
        <v>0</v>
      </c>
      <c r="F1927" s="222">
        <f>+Datos!F1918</f>
        <v>4.3952522194995245</v>
      </c>
      <c r="G1927" s="223">
        <f>+Datos!G1918</f>
        <v>1</v>
      </c>
      <c r="H1927" s="224">
        <f t="shared" si="351"/>
        <v>4.3952522194995245</v>
      </c>
      <c r="I1927" s="225">
        <f t="shared" si="352"/>
        <v>-4.3952522194995245</v>
      </c>
      <c r="J1927" s="226">
        <f t="shared" si="353"/>
        <v>119.38383504088239</v>
      </c>
      <c r="K1927" s="227">
        <f t="shared" si="348"/>
        <v>153.06565322270058</v>
      </c>
      <c r="L1927" s="226">
        <f t="shared" si="359"/>
        <v>-2.8497494010120477</v>
      </c>
      <c r="M1927" s="228">
        <f t="shared" si="357"/>
        <v>2.8497494010120477</v>
      </c>
      <c r="N1927" s="229">
        <f t="shared" si="358"/>
        <v>1.5455028184874768</v>
      </c>
      <c r="O1927" s="229">
        <f t="shared" si="354"/>
        <v>0</v>
      </c>
      <c r="P1927" s="229">
        <f t="shared" si="355"/>
        <v>-1.5455028184874768</v>
      </c>
      <c r="Q1927" s="230">
        <f t="shared" si="349"/>
        <v>39.065653222700575</v>
      </c>
      <c r="R1927" s="231">
        <f t="shared" si="350"/>
        <v>153.06565322270058</v>
      </c>
      <c r="S1927" s="3"/>
      <c r="T1927" s="3"/>
      <c r="U1927" s="3"/>
      <c r="V1927" s="3"/>
      <c r="W1927" s="233">
        <f t="shared" si="356"/>
        <v>40996</v>
      </c>
    </row>
    <row r="1928" spans="1:23" s="234" customFormat="1" x14ac:dyDescent="0.25">
      <c r="A1928" s="3"/>
      <c r="B1928" s="218">
        <f>+Datos!B1919</f>
        <v>2012</v>
      </c>
      <c r="C1928" s="219">
        <f>+Datos!C1919</f>
        <v>3</v>
      </c>
      <c r="D1928" s="220">
        <f>+Datos!D1919</f>
        <v>29</v>
      </c>
      <c r="E1928" s="221">
        <f>+Datos!E1919</f>
        <v>0</v>
      </c>
      <c r="F1928" s="222">
        <f>+Datos!F1919</f>
        <v>4.3652413415312648</v>
      </c>
      <c r="G1928" s="223">
        <f>+Datos!G1919</f>
        <v>1</v>
      </c>
      <c r="H1928" s="224">
        <f t="shared" si="351"/>
        <v>4.3652413415312648</v>
      </c>
      <c r="I1928" s="225">
        <f t="shared" si="352"/>
        <v>-4.3652413415312648</v>
      </c>
      <c r="J1928" s="226">
        <f t="shared" si="353"/>
        <v>116.619307335049</v>
      </c>
      <c r="K1928" s="227">
        <f t="shared" si="348"/>
        <v>150.30112551686719</v>
      </c>
      <c r="L1928" s="226">
        <f t="shared" si="359"/>
        <v>-2.7645277058333875</v>
      </c>
      <c r="M1928" s="228">
        <f t="shared" si="357"/>
        <v>2.7645277058333875</v>
      </c>
      <c r="N1928" s="229">
        <f t="shared" si="358"/>
        <v>1.6007136356978773</v>
      </c>
      <c r="O1928" s="229">
        <f t="shared" si="354"/>
        <v>0</v>
      </c>
      <c r="P1928" s="229">
        <f t="shared" si="355"/>
        <v>-1.6007136356978773</v>
      </c>
      <c r="Q1928" s="230">
        <f t="shared" si="349"/>
        <v>36.301125516867188</v>
      </c>
      <c r="R1928" s="231">
        <f t="shared" si="350"/>
        <v>150.30112551686719</v>
      </c>
      <c r="S1928" s="3"/>
      <c r="T1928" s="3"/>
      <c r="U1928" s="3"/>
      <c r="V1928" s="3"/>
      <c r="W1928" s="233">
        <f t="shared" si="356"/>
        <v>40997</v>
      </c>
    </row>
    <row r="1929" spans="1:23" s="234" customFormat="1" x14ac:dyDescent="0.25">
      <c r="A1929" s="3"/>
      <c r="B1929" s="218">
        <f>+Datos!B1920</f>
        <v>2012</v>
      </c>
      <c r="C1929" s="219">
        <f>+Datos!C1920</f>
        <v>3</v>
      </c>
      <c r="D1929" s="220">
        <f>+Datos!D1920</f>
        <v>30</v>
      </c>
      <c r="E1929" s="221">
        <f>+Datos!E1920</f>
        <v>0</v>
      </c>
      <c r="F1929" s="222">
        <f>+Datos!F1920</f>
        <v>4.3353417598850772</v>
      </c>
      <c r="G1929" s="223">
        <f>+Datos!G1920</f>
        <v>1</v>
      </c>
      <c r="H1929" s="224">
        <f t="shared" si="351"/>
        <v>4.3353417598850772</v>
      </c>
      <c r="I1929" s="225">
        <f t="shared" si="352"/>
        <v>-4.3353417598850772</v>
      </c>
      <c r="J1929" s="226">
        <f t="shared" si="353"/>
        <v>113.9370794745637</v>
      </c>
      <c r="K1929" s="227">
        <f t="shared" si="348"/>
        <v>147.61889765638188</v>
      </c>
      <c r="L1929" s="226">
        <f t="shared" si="359"/>
        <v>-2.6822278604853125</v>
      </c>
      <c r="M1929" s="228">
        <f t="shared" si="357"/>
        <v>2.6822278604853125</v>
      </c>
      <c r="N1929" s="229">
        <f t="shared" si="358"/>
        <v>1.6531138993997647</v>
      </c>
      <c r="O1929" s="229">
        <f t="shared" si="354"/>
        <v>0</v>
      </c>
      <c r="P1929" s="229">
        <f t="shared" si="355"/>
        <v>-1.6531138993997647</v>
      </c>
      <c r="Q1929" s="230">
        <f t="shared" si="349"/>
        <v>33.618897656381876</v>
      </c>
      <c r="R1929" s="231">
        <f t="shared" si="350"/>
        <v>147.61889765638188</v>
      </c>
      <c r="S1929" s="3"/>
      <c r="T1929" s="3"/>
      <c r="U1929" s="3"/>
      <c r="V1929" s="3"/>
      <c r="W1929" s="233">
        <f t="shared" si="356"/>
        <v>40998</v>
      </c>
    </row>
    <row r="1930" spans="1:23" s="234" customFormat="1" x14ac:dyDescent="0.25">
      <c r="A1930" s="3"/>
      <c r="B1930" s="218">
        <f>+Datos!B1921</f>
        <v>2012</v>
      </c>
      <c r="C1930" s="219">
        <f>+Datos!C1921</f>
        <v>3</v>
      </c>
      <c r="D1930" s="220">
        <f>+Datos!D1921</f>
        <v>31</v>
      </c>
      <c r="E1930" s="221">
        <f>+Datos!E1921</f>
        <v>0</v>
      </c>
      <c r="F1930" s="222">
        <f>+Datos!F1921</f>
        <v>4.3055629521704839</v>
      </c>
      <c r="G1930" s="223">
        <f>+Datos!G1921</f>
        <v>1</v>
      </c>
      <c r="H1930" s="224">
        <f t="shared" si="351"/>
        <v>4.3055629521704839</v>
      </c>
      <c r="I1930" s="225">
        <f t="shared" si="352"/>
        <v>-4.3055629521704839</v>
      </c>
      <c r="J1930" s="226">
        <f t="shared" si="353"/>
        <v>111.33433537164478</v>
      </c>
      <c r="K1930" s="227">
        <f t="shared" si="348"/>
        <v>145.01615355346297</v>
      </c>
      <c r="L1930" s="226">
        <f t="shared" si="359"/>
        <v>-2.6027441029189049</v>
      </c>
      <c r="M1930" s="228">
        <f t="shared" si="357"/>
        <v>2.6027441029189049</v>
      </c>
      <c r="N1930" s="229">
        <f t="shared" si="358"/>
        <v>1.702818849251579</v>
      </c>
      <c r="O1930" s="229">
        <f t="shared" si="354"/>
        <v>0</v>
      </c>
      <c r="P1930" s="229">
        <f t="shared" si="355"/>
        <v>-1.702818849251579</v>
      </c>
      <c r="Q1930" s="230">
        <f t="shared" si="349"/>
        <v>31.016153553462971</v>
      </c>
      <c r="R1930" s="231">
        <f t="shared" si="350"/>
        <v>145.01615355346297</v>
      </c>
      <c r="S1930" s="3"/>
      <c r="T1930" s="3"/>
      <c r="U1930" s="3"/>
      <c r="V1930" s="3"/>
      <c r="W1930" s="233">
        <f t="shared" si="356"/>
        <v>40999</v>
      </c>
    </row>
    <row r="1931" spans="1:23" s="234" customFormat="1" x14ac:dyDescent="0.25">
      <c r="A1931" s="3"/>
      <c r="B1931" s="218">
        <f>+Datos!B1922</f>
        <v>2012</v>
      </c>
      <c r="C1931" s="219">
        <f>+Datos!C1922</f>
        <v>4</v>
      </c>
      <c r="D1931" s="220">
        <f>+Datos!D1922</f>
        <v>1</v>
      </c>
      <c r="E1931" s="221">
        <f>+Datos!E1922</f>
        <v>0</v>
      </c>
      <c r="F1931" s="222">
        <f>+Datos!F1922</f>
        <v>4.2759142783873729</v>
      </c>
      <c r="G1931" s="223">
        <f>+Datos!G1922</f>
        <v>1</v>
      </c>
      <c r="H1931" s="224">
        <f t="shared" si="351"/>
        <v>4.2759142783873729</v>
      </c>
      <c r="I1931" s="225">
        <f t="shared" si="352"/>
        <v>-4.2759142783873729</v>
      </c>
      <c r="J1931" s="226">
        <f t="shared" si="353"/>
        <v>108.80836078199624</v>
      </c>
      <c r="K1931" s="227">
        <f t="shared" si="348"/>
        <v>142.49017896381443</v>
      </c>
      <c r="L1931" s="226">
        <f t="shared" si="359"/>
        <v>-2.5259745896485413</v>
      </c>
      <c r="M1931" s="228">
        <f t="shared" si="357"/>
        <v>2.5259745896485413</v>
      </c>
      <c r="N1931" s="229">
        <f t="shared" si="358"/>
        <v>1.7499396887388317</v>
      </c>
      <c r="O1931" s="229">
        <f t="shared" si="354"/>
        <v>0</v>
      </c>
      <c r="P1931" s="229">
        <f t="shared" si="355"/>
        <v>-1.7499396887388317</v>
      </c>
      <c r="Q1931" s="230">
        <f t="shared" si="349"/>
        <v>28.490178963814429</v>
      </c>
      <c r="R1931" s="231">
        <f t="shared" si="350"/>
        <v>142.49017896381443</v>
      </c>
      <c r="S1931" s="3"/>
      <c r="T1931" s="3"/>
      <c r="U1931" s="3"/>
      <c r="V1931" s="3"/>
      <c r="W1931" s="233">
        <f t="shared" si="356"/>
        <v>41000</v>
      </c>
    </row>
    <row r="1932" spans="1:23" s="234" customFormat="1" x14ac:dyDescent="0.25">
      <c r="A1932" s="3"/>
      <c r="B1932" s="218">
        <f>+Datos!B1923</f>
        <v>2012</v>
      </c>
      <c r="C1932" s="219">
        <f>+Datos!C1923</f>
        <v>4</v>
      </c>
      <c r="D1932" s="220">
        <f>+Datos!D1923</f>
        <v>2</v>
      </c>
      <c r="E1932" s="221">
        <f>+Datos!E1923</f>
        <v>17.949878699999999</v>
      </c>
      <c r="F1932" s="222">
        <f>+Datos!F1923</f>
        <v>4.2464049809260027</v>
      </c>
      <c r="G1932" s="223">
        <f>+Datos!G1923</f>
        <v>1</v>
      </c>
      <c r="H1932" s="224">
        <f t="shared" si="351"/>
        <v>4.2464049809260027</v>
      </c>
      <c r="I1932" s="225">
        <f t="shared" si="352"/>
        <v>13.703473719073997</v>
      </c>
      <c r="J1932" s="226">
        <f t="shared" si="353"/>
        <v>122.51183450107024</v>
      </c>
      <c r="K1932" s="227">
        <f t="shared" si="348"/>
        <v>156.19365268288843</v>
      </c>
      <c r="L1932" s="226">
        <f t="shared" si="359"/>
        <v>13.703473719073997</v>
      </c>
      <c r="M1932" s="228">
        <f t="shared" si="357"/>
        <v>4.2464049809260027</v>
      </c>
      <c r="N1932" s="229">
        <f t="shared" si="358"/>
        <v>0</v>
      </c>
      <c r="O1932" s="229">
        <f t="shared" si="354"/>
        <v>0</v>
      </c>
      <c r="P1932" s="229">
        <f t="shared" si="355"/>
        <v>0</v>
      </c>
      <c r="Q1932" s="230">
        <f t="shared" si="349"/>
        <v>42.193652682888427</v>
      </c>
      <c r="R1932" s="231">
        <f t="shared" si="350"/>
        <v>156.19365268288843</v>
      </c>
      <c r="S1932" s="3"/>
      <c r="T1932" s="3"/>
      <c r="U1932" s="3"/>
      <c r="V1932" s="3"/>
      <c r="W1932" s="233">
        <f t="shared" si="356"/>
        <v>41001</v>
      </c>
    </row>
    <row r="1933" spans="1:23" s="234" customFormat="1" x14ac:dyDescent="0.25">
      <c r="A1933" s="3"/>
      <c r="B1933" s="218">
        <f>+Datos!B1924</f>
        <v>2012</v>
      </c>
      <c r="C1933" s="219">
        <f>+Datos!C1924</f>
        <v>4</v>
      </c>
      <c r="D1933" s="220">
        <f>+Datos!D1924</f>
        <v>3</v>
      </c>
      <c r="E1933" s="221">
        <f>+Datos!E1924</f>
        <v>13.0830021</v>
      </c>
      <c r="F1933" s="222">
        <f>+Datos!F1924</f>
        <v>4.217044184566995</v>
      </c>
      <c r="G1933" s="223">
        <f>+Datos!G1924</f>
        <v>1</v>
      </c>
      <c r="H1933" s="224">
        <f t="shared" si="351"/>
        <v>4.217044184566995</v>
      </c>
      <c r="I1933" s="225">
        <f t="shared" si="352"/>
        <v>8.8659579154330039</v>
      </c>
      <c r="J1933" s="226">
        <f t="shared" si="353"/>
        <v>131.37779241650324</v>
      </c>
      <c r="K1933" s="227">
        <f t="shared" si="348"/>
        <v>165.05961059832143</v>
      </c>
      <c r="L1933" s="226">
        <f t="shared" si="359"/>
        <v>8.8659579154330004</v>
      </c>
      <c r="M1933" s="228">
        <f t="shared" si="357"/>
        <v>4.217044184566995</v>
      </c>
      <c r="N1933" s="229">
        <f t="shared" si="358"/>
        <v>0</v>
      </c>
      <c r="O1933" s="229">
        <f t="shared" si="354"/>
        <v>0</v>
      </c>
      <c r="P1933" s="229">
        <f t="shared" si="355"/>
        <v>0</v>
      </c>
      <c r="Q1933" s="230">
        <f t="shared" si="349"/>
        <v>51.059610598321427</v>
      </c>
      <c r="R1933" s="231">
        <f t="shared" si="350"/>
        <v>165.05961059832143</v>
      </c>
      <c r="S1933" s="3"/>
      <c r="T1933" s="3"/>
      <c r="U1933" s="3"/>
      <c r="V1933" s="3"/>
      <c r="W1933" s="233">
        <f t="shared" si="356"/>
        <v>41002</v>
      </c>
    </row>
    <row r="1934" spans="1:23" s="234" customFormat="1" x14ac:dyDescent="0.25">
      <c r="A1934" s="3"/>
      <c r="B1934" s="218">
        <f>+Datos!B1925</f>
        <v>2012</v>
      </c>
      <c r="C1934" s="219">
        <f>+Datos!C1925</f>
        <v>4</v>
      </c>
      <c r="D1934" s="220">
        <f>+Datos!D1925</f>
        <v>4</v>
      </c>
      <c r="E1934" s="221">
        <f>+Datos!E1925</f>
        <v>0</v>
      </c>
      <c r="F1934" s="222">
        <f>+Datos!F1925</f>
        <v>4.1878408964813421</v>
      </c>
      <c r="G1934" s="223">
        <f>+Datos!G1925</f>
        <v>1</v>
      </c>
      <c r="H1934" s="224">
        <f t="shared" si="351"/>
        <v>4.1878408964813421</v>
      </c>
      <c r="I1934" s="225">
        <f t="shared" si="352"/>
        <v>-4.1878408964813421</v>
      </c>
      <c r="J1934" s="226">
        <f t="shared" si="353"/>
        <v>128.45777623597095</v>
      </c>
      <c r="K1934" s="227">
        <f t="shared" ref="K1934:K1997" si="360">+J1934+$U$21</f>
        <v>162.13959441778914</v>
      </c>
      <c r="L1934" s="226">
        <f t="shared" si="359"/>
        <v>-2.9200161805322864</v>
      </c>
      <c r="M1934" s="228">
        <f t="shared" si="357"/>
        <v>2.9200161805322864</v>
      </c>
      <c r="N1934" s="229">
        <f t="shared" si="358"/>
        <v>1.2678247159490557</v>
      </c>
      <c r="O1934" s="229">
        <f t="shared" si="354"/>
        <v>0</v>
      </c>
      <c r="P1934" s="229">
        <f t="shared" si="355"/>
        <v>-1.2678247159490557</v>
      </c>
      <c r="Q1934" s="230">
        <f t="shared" ref="Q1934:Q1997" si="361">IF(K1934-$U$15&gt;0,K1934-$U$15,0)</f>
        <v>48.139594417789141</v>
      </c>
      <c r="R1934" s="231">
        <f t="shared" ref="R1934:R1997" si="362">+O1934+K1934</f>
        <v>162.13959441778914</v>
      </c>
      <c r="S1934" s="3"/>
      <c r="T1934" s="3"/>
      <c r="U1934" s="3"/>
      <c r="V1934" s="3"/>
      <c r="W1934" s="233">
        <f t="shared" si="356"/>
        <v>41003</v>
      </c>
    </row>
    <row r="1935" spans="1:23" s="234" customFormat="1" x14ac:dyDescent="0.25">
      <c r="A1935" s="3"/>
      <c r="B1935" s="218">
        <f>+Datos!B1926</f>
        <v>2012</v>
      </c>
      <c r="C1935" s="219">
        <f>+Datos!C1926</f>
        <v>4</v>
      </c>
      <c r="D1935" s="220">
        <f>+Datos!D1926</f>
        <v>5</v>
      </c>
      <c r="E1935" s="221">
        <f>+Datos!E1926</f>
        <v>0</v>
      </c>
      <c r="F1935" s="222">
        <f>+Datos!F1926</f>
        <v>4.1588040062304064</v>
      </c>
      <c r="G1935" s="223">
        <f>+Datos!G1926</f>
        <v>1</v>
      </c>
      <c r="H1935" s="224">
        <f t="shared" ref="H1935:H1998" si="363">+F1935*G1935</f>
        <v>4.1588040062304064</v>
      </c>
      <c r="I1935" s="225">
        <f t="shared" ref="I1935:I1998" si="364">+E1935-H1935</f>
        <v>-4.1588040062304064</v>
      </c>
      <c r="J1935" s="226">
        <f t="shared" ref="J1935:J1998" si="365">IF(I1935&lt;0,J1934*EXP(I1935/$U$20),IF((I1935+J1934)&gt;$U$20,+$U$20,I1935+J1934))</f>
        <v>125.6222367939824</v>
      </c>
      <c r="K1935" s="227">
        <f t="shared" si="360"/>
        <v>159.30405497580057</v>
      </c>
      <c r="L1935" s="226">
        <f t="shared" si="359"/>
        <v>-2.8355394419885727</v>
      </c>
      <c r="M1935" s="228">
        <f t="shared" si="357"/>
        <v>2.8355394419885727</v>
      </c>
      <c r="N1935" s="229">
        <f t="shared" si="358"/>
        <v>1.3232645642418337</v>
      </c>
      <c r="O1935" s="229">
        <f t="shared" ref="O1935:O1998" si="366">IF(K1934+I1935-$U$14&gt;0,K1934+I1935-$U$14,0)</f>
        <v>0</v>
      </c>
      <c r="P1935" s="229">
        <f t="shared" ref="P1935:P1998" si="367">+IF(N1935&gt;0,(-1)*N1935,O1935)</f>
        <v>-1.3232645642418337</v>
      </c>
      <c r="Q1935" s="230">
        <f t="shared" si="361"/>
        <v>45.304054975800568</v>
      </c>
      <c r="R1935" s="231">
        <f t="shared" si="362"/>
        <v>159.30405497580057</v>
      </c>
      <c r="S1935" s="3"/>
      <c r="T1935" s="3"/>
      <c r="U1935" s="3"/>
      <c r="V1935" s="3"/>
      <c r="W1935" s="233">
        <f t="shared" ref="W1935:W1998" si="368">+DATE(B1935,C1935,D1935)</f>
        <v>41004</v>
      </c>
    </row>
    <row r="1936" spans="1:23" s="234" customFormat="1" x14ac:dyDescent="0.25">
      <c r="A1936" s="3"/>
      <c r="B1936" s="218">
        <f>+Datos!B1927</f>
        <v>2012</v>
      </c>
      <c r="C1936" s="219">
        <f>+Datos!C1927</f>
        <v>4</v>
      </c>
      <c r="D1936" s="220">
        <f>+Datos!D1927</f>
        <v>6</v>
      </c>
      <c r="E1936" s="221">
        <f>+Datos!E1927</f>
        <v>0</v>
      </c>
      <c r="F1936" s="222">
        <f>+Datos!F1927</f>
        <v>4.1299422857659129</v>
      </c>
      <c r="G1936" s="223">
        <f>+Datos!G1927</f>
        <v>1</v>
      </c>
      <c r="H1936" s="224">
        <f t="shared" si="363"/>
        <v>4.1299422857659129</v>
      </c>
      <c r="I1936" s="225">
        <f t="shared" si="364"/>
        <v>-4.1299422857659129</v>
      </c>
      <c r="J1936" s="226">
        <f t="shared" si="365"/>
        <v>122.86831973222466</v>
      </c>
      <c r="K1936" s="227">
        <f t="shared" si="360"/>
        <v>156.55013791404284</v>
      </c>
      <c r="L1936" s="226">
        <f t="shared" si="359"/>
        <v>-2.7539170617577327</v>
      </c>
      <c r="M1936" s="228">
        <f t="shared" ref="M1936:M1999" si="369">IF(I1936&gt;=0,+H1936,+E1936+ABS(L1936))</f>
        <v>2.7539170617577327</v>
      </c>
      <c r="N1936" s="229">
        <f t="shared" ref="N1936:N1999" si="370">+H1936-M1936</f>
        <v>1.3760252240081803</v>
      </c>
      <c r="O1936" s="229">
        <f t="shared" si="366"/>
        <v>0</v>
      </c>
      <c r="P1936" s="229">
        <f t="shared" si="367"/>
        <v>-1.3760252240081803</v>
      </c>
      <c r="Q1936" s="230">
        <f t="shared" si="361"/>
        <v>42.550137914042836</v>
      </c>
      <c r="R1936" s="231">
        <f t="shared" si="362"/>
        <v>156.55013791404284</v>
      </c>
      <c r="S1936" s="3"/>
      <c r="T1936" s="3"/>
      <c r="U1936" s="3"/>
      <c r="V1936" s="3"/>
      <c r="W1936" s="233">
        <f t="shared" si="368"/>
        <v>41005</v>
      </c>
    </row>
    <row r="1937" spans="1:23" s="234" customFormat="1" x14ac:dyDescent="0.25">
      <c r="A1937" s="3"/>
      <c r="B1937" s="218">
        <f>+Datos!B1928</f>
        <v>2012</v>
      </c>
      <c r="C1937" s="219">
        <f>+Datos!C1928</f>
        <v>4</v>
      </c>
      <c r="D1937" s="220">
        <f>+Datos!D1928</f>
        <v>7</v>
      </c>
      <c r="E1937" s="221">
        <f>+Datos!E1928</f>
        <v>0</v>
      </c>
      <c r="F1937" s="222">
        <f>+Datos!F1928</f>
        <v>4.101264389429959</v>
      </c>
      <c r="G1937" s="223">
        <f>+Datos!G1928</f>
        <v>1</v>
      </c>
      <c r="H1937" s="224">
        <f t="shared" si="363"/>
        <v>4.101264389429959</v>
      </c>
      <c r="I1937" s="225">
        <f t="shared" si="364"/>
        <v>-4.101264389429959</v>
      </c>
      <c r="J1937" s="226">
        <f t="shared" si="365"/>
        <v>120.19327321582122</v>
      </c>
      <c r="K1937" s="227">
        <f t="shared" si="360"/>
        <v>153.87509139763941</v>
      </c>
      <c r="L1937" s="226">
        <f t="shared" ref="L1937:L2000" si="371">+K1937-K1936</f>
        <v>-2.6750465164034267</v>
      </c>
      <c r="M1937" s="228">
        <f t="shared" si="369"/>
        <v>2.6750465164034267</v>
      </c>
      <c r="N1937" s="229">
        <f t="shared" si="370"/>
        <v>1.4262178730265322</v>
      </c>
      <c r="O1937" s="229">
        <f t="shared" si="366"/>
        <v>0</v>
      </c>
      <c r="P1937" s="229">
        <f t="shared" si="367"/>
        <v>-1.4262178730265322</v>
      </c>
      <c r="Q1937" s="230">
        <f t="shared" si="361"/>
        <v>39.875091397639409</v>
      </c>
      <c r="R1937" s="231">
        <f t="shared" si="362"/>
        <v>153.87509139763941</v>
      </c>
      <c r="S1937" s="3"/>
      <c r="T1937" s="3"/>
      <c r="U1937" s="3"/>
      <c r="V1937" s="3"/>
      <c r="W1937" s="233">
        <f t="shared" si="368"/>
        <v>41006</v>
      </c>
    </row>
    <row r="1938" spans="1:23" s="234" customFormat="1" x14ac:dyDescent="0.25">
      <c r="A1938" s="3"/>
      <c r="B1938" s="218">
        <f>+Datos!B1929</f>
        <v>2012</v>
      </c>
      <c r="C1938" s="219">
        <f>+Datos!C1929</f>
        <v>4</v>
      </c>
      <c r="D1938" s="220">
        <f>+Datos!D1929</f>
        <v>8</v>
      </c>
      <c r="E1938" s="221">
        <f>+Datos!E1929</f>
        <v>0</v>
      </c>
      <c r="F1938" s="222">
        <f>+Datos!F1929</f>
        <v>4.0727788539550085</v>
      </c>
      <c r="G1938" s="223">
        <f>+Datos!G1929</f>
        <v>1</v>
      </c>
      <c r="H1938" s="224">
        <f t="shared" si="363"/>
        <v>4.0727788539550085</v>
      </c>
      <c r="I1938" s="225">
        <f t="shared" si="364"/>
        <v>-4.0727788539550085</v>
      </c>
      <c r="J1938" s="226">
        <f t="shared" si="365"/>
        <v>117.59444411518278</v>
      </c>
      <c r="K1938" s="227">
        <f t="shared" si="360"/>
        <v>151.27626229700095</v>
      </c>
      <c r="L1938" s="226">
        <f t="shared" si="371"/>
        <v>-2.5988291006384543</v>
      </c>
      <c r="M1938" s="228">
        <f t="shared" si="369"/>
        <v>2.5988291006384543</v>
      </c>
      <c r="N1938" s="229">
        <f t="shared" si="370"/>
        <v>1.4739497533165542</v>
      </c>
      <c r="O1938" s="229">
        <f t="shared" si="366"/>
        <v>0</v>
      </c>
      <c r="P1938" s="229">
        <f t="shared" si="367"/>
        <v>-1.4739497533165542</v>
      </c>
      <c r="Q1938" s="230">
        <f t="shared" si="361"/>
        <v>37.276262297000955</v>
      </c>
      <c r="R1938" s="231">
        <f t="shared" si="362"/>
        <v>151.27626229700095</v>
      </c>
      <c r="S1938" s="3"/>
      <c r="T1938" s="3"/>
      <c r="U1938" s="3"/>
      <c r="V1938" s="3"/>
      <c r="W1938" s="233">
        <f t="shared" si="368"/>
        <v>41007</v>
      </c>
    </row>
    <row r="1939" spans="1:23" s="234" customFormat="1" x14ac:dyDescent="0.25">
      <c r="A1939" s="3"/>
      <c r="B1939" s="218">
        <f>+Datos!B1930</f>
        <v>2012</v>
      </c>
      <c r="C1939" s="219">
        <f>+Datos!C1930</f>
        <v>4</v>
      </c>
      <c r="D1939" s="220">
        <f>+Datos!D1930</f>
        <v>9</v>
      </c>
      <c r="E1939" s="221">
        <f>+Datos!E1930</f>
        <v>3.8202366799999998</v>
      </c>
      <c r="F1939" s="222">
        <f>+Datos!F1930</f>
        <v>4.0444940984638915</v>
      </c>
      <c r="G1939" s="223">
        <f>+Datos!G1930</f>
        <v>1</v>
      </c>
      <c r="H1939" s="224">
        <f t="shared" si="363"/>
        <v>4.0444940984638915</v>
      </c>
      <c r="I1939" s="225">
        <f t="shared" si="364"/>
        <v>-0.22425741846389169</v>
      </c>
      <c r="J1939" s="226">
        <f t="shared" si="365"/>
        <v>117.45298952442148</v>
      </c>
      <c r="K1939" s="227">
        <f t="shared" si="360"/>
        <v>151.13480770623966</v>
      </c>
      <c r="L1939" s="226">
        <f t="shared" si="371"/>
        <v>-0.14145459076129896</v>
      </c>
      <c r="M1939" s="228">
        <f t="shared" si="369"/>
        <v>3.9616912707612988</v>
      </c>
      <c r="N1939" s="229">
        <f t="shared" si="370"/>
        <v>8.280282770259273E-2</v>
      </c>
      <c r="O1939" s="229">
        <f t="shared" si="366"/>
        <v>0</v>
      </c>
      <c r="P1939" s="229">
        <f t="shared" si="367"/>
        <v>-8.280282770259273E-2</v>
      </c>
      <c r="Q1939" s="230">
        <f t="shared" si="361"/>
        <v>37.134807706239656</v>
      </c>
      <c r="R1939" s="231">
        <f t="shared" si="362"/>
        <v>151.13480770623966</v>
      </c>
      <c r="S1939" s="3"/>
      <c r="T1939" s="3"/>
      <c r="U1939" s="3"/>
      <c r="V1939" s="3"/>
      <c r="W1939" s="233">
        <f t="shared" si="368"/>
        <v>41008</v>
      </c>
    </row>
    <row r="1940" spans="1:23" s="234" customFormat="1" x14ac:dyDescent="0.25">
      <c r="A1940" s="3"/>
      <c r="B1940" s="218">
        <f>+Datos!B1931</f>
        <v>2012</v>
      </c>
      <c r="C1940" s="219">
        <f>+Datos!C1931</f>
        <v>4</v>
      </c>
      <c r="D1940" s="220">
        <f>+Datos!D1931</f>
        <v>10</v>
      </c>
      <c r="E1940" s="221">
        <f>+Datos!E1931</f>
        <v>0</v>
      </c>
      <c r="F1940" s="222">
        <f>+Datos!F1931</f>
        <v>4.0164184244698076</v>
      </c>
      <c r="G1940" s="223">
        <f>+Datos!G1931</f>
        <v>1</v>
      </c>
      <c r="H1940" s="224">
        <f t="shared" si="363"/>
        <v>4.0164184244698076</v>
      </c>
      <c r="I1940" s="225">
        <f t="shared" si="364"/>
        <v>-4.0164184244698076</v>
      </c>
      <c r="J1940" s="226">
        <f t="shared" si="365"/>
        <v>114.94817712791676</v>
      </c>
      <c r="K1940" s="227">
        <f t="shared" si="360"/>
        <v>148.62999530973494</v>
      </c>
      <c r="L1940" s="226">
        <f t="shared" si="371"/>
        <v>-2.5048123965047182</v>
      </c>
      <c r="M1940" s="228">
        <f t="shared" si="369"/>
        <v>2.5048123965047182</v>
      </c>
      <c r="N1940" s="229">
        <f t="shared" si="370"/>
        <v>1.5116060279650894</v>
      </c>
      <c r="O1940" s="229">
        <f t="shared" si="366"/>
        <v>0</v>
      </c>
      <c r="P1940" s="229">
        <f t="shared" si="367"/>
        <v>-1.5116060279650894</v>
      </c>
      <c r="Q1940" s="230">
        <f t="shared" si="361"/>
        <v>34.629995309734937</v>
      </c>
      <c r="R1940" s="231">
        <f t="shared" si="362"/>
        <v>148.62999530973494</v>
      </c>
      <c r="S1940" s="3"/>
      <c r="T1940" s="3"/>
      <c r="U1940" s="3"/>
      <c r="V1940" s="3"/>
      <c r="W1940" s="233">
        <f t="shared" si="368"/>
        <v>41009</v>
      </c>
    </row>
    <row r="1941" spans="1:23" s="234" customFormat="1" x14ac:dyDescent="0.25">
      <c r="A1941" s="3"/>
      <c r="B1941" s="218">
        <f>+Datos!B1932</f>
        <v>2012</v>
      </c>
      <c r="C1941" s="219">
        <f>+Datos!C1932</f>
        <v>4</v>
      </c>
      <c r="D1941" s="220">
        <f>+Datos!D1932</f>
        <v>11</v>
      </c>
      <c r="E1941" s="221">
        <f>+Datos!E1932</f>
        <v>5.75652075</v>
      </c>
      <c r="F1941" s="222">
        <f>+Datos!F1932</f>
        <v>3.9885600158763244</v>
      </c>
      <c r="G1941" s="223">
        <f>+Datos!G1932</f>
        <v>1</v>
      </c>
      <c r="H1941" s="224">
        <f t="shared" si="363"/>
        <v>3.9885600158763244</v>
      </c>
      <c r="I1941" s="225">
        <f t="shared" si="364"/>
        <v>1.7679607341236756</v>
      </c>
      <c r="J1941" s="226">
        <f t="shared" si="365"/>
        <v>116.71613786204044</v>
      </c>
      <c r="K1941" s="227">
        <f t="shared" si="360"/>
        <v>150.39795604385861</v>
      </c>
      <c r="L1941" s="226">
        <f t="shared" si="371"/>
        <v>1.767960734123676</v>
      </c>
      <c r="M1941" s="228">
        <f t="shared" si="369"/>
        <v>3.9885600158763244</v>
      </c>
      <c r="N1941" s="229">
        <f t="shared" si="370"/>
        <v>0</v>
      </c>
      <c r="O1941" s="229">
        <f t="shared" si="366"/>
        <v>0</v>
      </c>
      <c r="P1941" s="229">
        <f t="shared" si="367"/>
        <v>0</v>
      </c>
      <c r="Q1941" s="230">
        <f t="shared" si="361"/>
        <v>36.397956043858613</v>
      </c>
      <c r="R1941" s="231">
        <f t="shared" si="362"/>
        <v>150.39795604385861</v>
      </c>
      <c r="S1941" s="3"/>
      <c r="T1941" s="3"/>
      <c r="U1941" s="3"/>
      <c r="V1941" s="3"/>
      <c r="W1941" s="233">
        <f t="shared" si="368"/>
        <v>41010</v>
      </c>
    </row>
    <row r="1942" spans="1:23" s="234" customFormat="1" x14ac:dyDescent="0.25">
      <c r="A1942" s="3"/>
      <c r="B1942" s="218">
        <f>+Datos!B1933</f>
        <v>2012</v>
      </c>
      <c r="C1942" s="219">
        <f>+Datos!C1933</f>
        <v>4</v>
      </c>
      <c r="D1942" s="220">
        <f>+Datos!D1933</f>
        <v>12</v>
      </c>
      <c r="E1942" s="221">
        <f>+Datos!E1933</f>
        <v>41.289951299999998</v>
      </c>
      <c r="F1942" s="222">
        <f>+Datos!F1933</f>
        <v>3.9609269389773765</v>
      </c>
      <c r="G1942" s="223">
        <f>+Datos!G1933</f>
        <v>1</v>
      </c>
      <c r="H1942" s="224">
        <f t="shared" si="363"/>
        <v>3.9609269389773765</v>
      </c>
      <c r="I1942" s="225">
        <f t="shared" si="364"/>
        <v>37.329024361022618</v>
      </c>
      <c r="J1942" s="226">
        <f t="shared" si="365"/>
        <v>154.04516222306307</v>
      </c>
      <c r="K1942" s="227">
        <f t="shared" si="360"/>
        <v>187.72698040488126</v>
      </c>
      <c r="L1942" s="226">
        <f t="shared" si="371"/>
        <v>37.329024361022647</v>
      </c>
      <c r="M1942" s="228">
        <f t="shared" si="369"/>
        <v>3.9609269389773765</v>
      </c>
      <c r="N1942" s="229">
        <f t="shared" si="370"/>
        <v>0</v>
      </c>
      <c r="O1942" s="229">
        <f t="shared" si="366"/>
        <v>0</v>
      </c>
      <c r="P1942" s="229">
        <f t="shared" si="367"/>
        <v>0</v>
      </c>
      <c r="Q1942" s="230">
        <f t="shared" si="361"/>
        <v>73.72698040488126</v>
      </c>
      <c r="R1942" s="231">
        <f t="shared" si="362"/>
        <v>187.72698040488126</v>
      </c>
      <c r="S1942" s="3"/>
      <c r="T1942" s="3"/>
      <c r="U1942" s="3"/>
      <c r="V1942" s="3"/>
      <c r="W1942" s="233">
        <f t="shared" si="368"/>
        <v>41011</v>
      </c>
    </row>
    <row r="1943" spans="1:23" s="234" customFormat="1" x14ac:dyDescent="0.25">
      <c r="A1943" s="3"/>
      <c r="B1943" s="218">
        <f>+Datos!B1934</f>
        <v>2012</v>
      </c>
      <c r="C1943" s="219">
        <f>+Datos!C1934</f>
        <v>4</v>
      </c>
      <c r="D1943" s="220">
        <f>+Datos!D1934</f>
        <v>13</v>
      </c>
      <c r="E1943" s="221">
        <f>+Datos!E1934</f>
        <v>2.19794416</v>
      </c>
      <c r="F1943" s="222">
        <f>+Datos!F1934</f>
        <v>3.9335271424572671</v>
      </c>
      <c r="G1943" s="223">
        <f>+Datos!G1934</f>
        <v>1</v>
      </c>
      <c r="H1943" s="224">
        <f t="shared" si="363"/>
        <v>3.9335271424572671</v>
      </c>
      <c r="I1943" s="225">
        <f t="shared" si="364"/>
        <v>-1.7355829824572671</v>
      </c>
      <c r="J1943" s="226">
        <f t="shared" si="365"/>
        <v>152.61687017175848</v>
      </c>
      <c r="K1943" s="227">
        <f t="shared" si="360"/>
        <v>186.29868835357667</v>
      </c>
      <c r="L1943" s="226">
        <f t="shared" si="371"/>
        <v>-1.4282920513045951</v>
      </c>
      <c r="M1943" s="228">
        <f t="shared" si="369"/>
        <v>3.6262362113045952</v>
      </c>
      <c r="N1943" s="229">
        <f t="shared" si="370"/>
        <v>0.30729093115267192</v>
      </c>
      <c r="O1943" s="229">
        <f t="shared" si="366"/>
        <v>0</v>
      </c>
      <c r="P1943" s="229">
        <f t="shared" si="367"/>
        <v>-0.30729093115267192</v>
      </c>
      <c r="Q1943" s="230">
        <f t="shared" si="361"/>
        <v>72.298688353576665</v>
      </c>
      <c r="R1943" s="231">
        <f t="shared" si="362"/>
        <v>186.29868835357667</v>
      </c>
      <c r="S1943" s="3"/>
      <c r="T1943" s="3"/>
      <c r="U1943" s="3"/>
      <c r="V1943" s="3"/>
      <c r="W1943" s="233">
        <f t="shared" si="368"/>
        <v>41012</v>
      </c>
    </row>
    <row r="1944" spans="1:23" s="234" customFormat="1" x14ac:dyDescent="0.25">
      <c r="A1944" s="3"/>
      <c r="B1944" s="218">
        <f>+Datos!B1935</f>
        <v>2012</v>
      </c>
      <c r="C1944" s="219">
        <f>+Datos!C1935</f>
        <v>4</v>
      </c>
      <c r="D1944" s="220">
        <f>+Datos!D1935</f>
        <v>14</v>
      </c>
      <c r="E1944" s="221">
        <f>+Datos!E1935</f>
        <v>0</v>
      </c>
      <c r="F1944" s="222">
        <f>+Datos!F1935</f>
        <v>3.9063684573906663</v>
      </c>
      <c r="G1944" s="223">
        <f>+Datos!G1935</f>
        <v>1</v>
      </c>
      <c r="H1944" s="224">
        <f t="shared" si="363"/>
        <v>3.9063684573906663</v>
      </c>
      <c r="I1944" s="225">
        <f t="shared" si="364"/>
        <v>-3.9063684573906663</v>
      </c>
      <c r="J1944" s="226">
        <f t="shared" si="365"/>
        <v>149.4503976016413</v>
      </c>
      <c r="K1944" s="227">
        <f t="shared" si="360"/>
        <v>183.13221578345949</v>
      </c>
      <c r="L1944" s="226">
        <f t="shared" si="371"/>
        <v>-3.166472570117179</v>
      </c>
      <c r="M1944" s="228">
        <f t="shared" si="369"/>
        <v>3.166472570117179</v>
      </c>
      <c r="N1944" s="229">
        <f t="shared" si="370"/>
        <v>0.73989588727348732</v>
      </c>
      <c r="O1944" s="229">
        <f t="shared" si="366"/>
        <v>0</v>
      </c>
      <c r="P1944" s="229">
        <f t="shared" si="367"/>
        <v>-0.73989588727348732</v>
      </c>
      <c r="Q1944" s="230">
        <f t="shared" si="361"/>
        <v>69.132215783459486</v>
      </c>
      <c r="R1944" s="231">
        <f t="shared" si="362"/>
        <v>183.13221578345949</v>
      </c>
      <c r="S1944" s="3"/>
      <c r="T1944" s="3"/>
      <c r="U1944" s="3"/>
      <c r="V1944" s="3"/>
      <c r="W1944" s="233">
        <f t="shared" si="368"/>
        <v>41013</v>
      </c>
    </row>
    <row r="1945" spans="1:23" s="234" customFormat="1" x14ac:dyDescent="0.25">
      <c r="A1945" s="3"/>
      <c r="B1945" s="218">
        <f>+Datos!B1936</f>
        <v>2012</v>
      </c>
      <c r="C1945" s="219">
        <f>+Datos!C1936</f>
        <v>4</v>
      </c>
      <c r="D1945" s="220">
        <f>+Datos!D1936</f>
        <v>15</v>
      </c>
      <c r="E1945" s="221">
        <f>+Datos!E1936</f>
        <v>0</v>
      </c>
      <c r="F1945" s="222">
        <f>+Datos!F1936</f>
        <v>3.8794585972426114</v>
      </c>
      <c r="G1945" s="223">
        <f>+Datos!G1936</f>
        <v>1</v>
      </c>
      <c r="H1945" s="224">
        <f t="shared" si="363"/>
        <v>3.8794585972426114</v>
      </c>
      <c r="I1945" s="225">
        <f t="shared" si="364"/>
        <v>-3.8794585972426114</v>
      </c>
      <c r="J1945" s="226">
        <f t="shared" si="365"/>
        <v>146.37076128640572</v>
      </c>
      <c r="K1945" s="227">
        <f t="shared" si="360"/>
        <v>180.05257946822391</v>
      </c>
      <c r="L1945" s="226">
        <f t="shared" si="371"/>
        <v>-3.0796363152355752</v>
      </c>
      <c r="M1945" s="228">
        <f t="shared" si="369"/>
        <v>3.0796363152355752</v>
      </c>
      <c r="N1945" s="229">
        <f t="shared" si="370"/>
        <v>0.7998222820070362</v>
      </c>
      <c r="O1945" s="229">
        <f t="shared" si="366"/>
        <v>0</v>
      </c>
      <c r="P1945" s="229">
        <f t="shared" si="367"/>
        <v>-0.7998222820070362</v>
      </c>
      <c r="Q1945" s="230">
        <f t="shared" si="361"/>
        <v>66.052579468223911</v>
      </c>
      <c r="R1945" s="231">
        <f t="shared" si="362"/>
        <v>180.05257946822391</v>
      </c>
      <c r="S1945" s="3"/>
      <c r="T1945" s="3"/>
      <c r="U1945" s="3"/>
      <c r="V1945" s="3"/>
      <c r="W1945" s="233">
        <f t="shared" si="368"/>
        <v>41014</v>
      </c>
    </row>
    <row r="1946" spans="1:23" s="234" customFormat="1" x14ac:dyDescent="0.25">
      <c r="A1946" s="3"/>
      <c r="B1946" s="218">
        <f>+Datos!B1937</f>
        <v>2012</v>
      </c>
      <c r="C1946" s="219">
        <f>+Datos!C1937</f>
        <v>4</v>
      </c>
      <c r="D1946" s="220">
        <f>+Datos!D1937</f>
        <v>16</v>
      </c>
      <c r="E1946" s="221">
        <f>+Datos!E1937</f>
        <v>0</v>
      </c>
      <c r="F1946" s="222">
        <f>+Datos!F1937</f>
        <v>3.8528051578685112</v>
      </c>
      <c r="G1946" s="223">
        <f>+Datos!G1937</f>
        <v>1</v>
      </c>
      <c r="H1946" s="224">
        <f t="shared" si="363"/>
        <v>3.8528051578685112</v>
      </c>
      <c r="I1946" s="225">
        <f t="shared" si="364"/>
        <v>-3.8528051578685112</v>
      </c>
      <c r="J1946" s="226">
        <f t="shared" si="365"/>
        <v>143.37509404278157</v>
      </c>
      <c r="K1946" s="227">
        <f t="shared" si="360"/>
        <v>177.05691222459976</v>
      </c>
      <c r="L1946" s="226">
        <f t="shared" si="371"/>
        <v>-2.9956672436241547</v>
      </c>
      <c r="M1946" s="228">
        <f t="shared" si="369"/>
        <v>2.9956672436241547</v>
      </c>
      <c r="N1946" s="229">
        <f t="shared" si="370"/>
        <v>0.85713791424435648</v>
      </c>
      <c r="O1946" s="229">
        <f t="shared" si="366"/>
        <v>0</v>
      </c>
      <c r="P1946" s="229">
        <f t="shared" si="367"/>
        <v>-0.85713791424435648</v>
      </c>
      <c r="Q1946" s="230">
        <f t="shared" si="361"/>
        <v>63.056912224599756</v>
      </c>
      <c r="R1946" s="231">
        <f t="shared" si="362"/>
        <v>177.05691222459976</v>
      </c>
      <c r="S1946" s="3"/>
      <c r="T1946" s="3"/>
      <c r="U1946" s="3"/>
      <c r="V1946" s="3"/>
      <c r="W1946" s="233">
        <f t="shared" si="368"/>
        <v>41015</v>
      </c>
    </row>
    <row r="1947" spans="1:23" s="234" customFormat="1" x14ac:dyDescent="0.25">
      <c r="A1947" s="3"/>
      <c r="B1947" s="218">
        <f>+Datos!B1938</f>
        <v>2012</v>
      </c>
      <c r="C1947" s="219">
        <f>+Datos!C1938</f>
        <v>4</v>
      </c>
      <c r="D1947" s="220">
        <f>+Datos!D1938</f>
        <v>17</v>
      </c>
      <c r="E1947" s="221">
        <f>+Datos!E1938</f>
        <v>0</v>
      </c>
      <c r="F1947" s="222">
        <f>+Datos!F1938</f>
        <v>3.8264156175141375</v>
      </c>
      <c r="G1947" s="223">
        <f>+Datos!G1938</f>
        <v>1</v>
      </c>
      <c r="H1947" s="224">
        <f t="shared" si="363"/>
        <v>3.8264156175141375</v>
      </c>
      <c r="I1947" s="225">
        <f t="shared" si="364"/>
        <v>-3.8264156175141375</v>
      </c>
      <c r="J1947" s="226">
        <f t="shared" si="365"/>
        <v>140.46063001741652</v>
      </c>
      <c r="K1947" s="227">
        <f t="shared" si="360"/>
        <v>174.14244819923471</v>
      </c>
      <c r="L1947" s="226">
        <f t="shared" si="371"/>
        <v>-2.9144640253650493</v>
      </c>
      <c r="M1947" s="228">
        <f t="shared" si="369"/>
        <v>2.9144640253650493</v>
      </c>
      <c r="N1947" s="229">
        <f t="shared" si="370"/>
        <v>0.91195159214908816</v>
      </c>
      <c r="O1947" s="229">
        <f t="shared" si="366"/>
        <v>0</v>
      </c>
      <c r="P1947" s="229">
        <f t="shared" si="367"/>
        <v>-0.91195159214908816</v>
      </c>
      <c r="Q1947" s="230">
        <f t="shared" si="361"/>
        <v>60.142448199234707</v>
      </c>
      <c r="R1947" s="231">
        <f t="shared" si="362"/>
        <v>174.14244819923471</v>
      </c>
      <c r="S1947" s="3"/>
      <c r="T1947" s="3"/>
      <c r="U1947" s="3"/>
      <c r="V1947" s="3"/>
      <c r="W1947" s="233">
        <f t="shared" si="368"/>
        <v>41016</v>
      </c>
    </row>
    <row r="1948" spans="1:23" s="234" customFormat="1" x14ac:dyDescent="0.25">
      <c r="A1948" s="3"/>
      <c r="B1948" s="218">
        <f>+Datos!B1939</f>
        <v>2012</v>
      </c>
      <c r="C1948" s="219">
        <f>+Datos!C1939</f>
        <v>4</v>
      </c>
      <c r="D1948" s="220">
        <f>+Datos!D1939</f>
        <v>18</v>
      </c>
      <c r="E1948" s="221">
        <f>+Datos!E1939</f>
        <v>0</v>
      </c>
      <c r="F1948" s="222">
        <f>+Datos!F1939</f>
        <v>3.8002973368156328</v>
      </c>
      <c r="G1948" s="223">
        <f>+Datos!G1939</f>
        <v>1</v>
      </c>
      <c r="H1948" s="224">
        <f t="shared" si="363"/>
        <v>3.8002973368156328</v>
      </c>
      <c r="I1948" s="225">
        <f t="shared" si="364"/>
        <v>-3.8002973368156328</v>
      </c>
      <c r="J1948" s="226">
        <f t="shared" si="365"/>
        <v>137.6247009224368</v>
      </c>
      <c r="K1948" s="227">
        <f t="shared" si="360"/>
        <v>171.30651910425499</v>
      </c>
      <c r="L1948" s="226">
        <f t="shared" si="371"/>
        <v>-2.8359290949797185</v>
      </c>
      <c r="M1948" s="228">
        <f t="shared" si="369"/>
        <v>2.8359290949797185</v>
      </c>
      <c r="N1948" s="229">
        <f t="shared" si="370"/>
        <v>0.9643682418359143</v>
      </c>
      <c r="O1948" s="229">
        <f t="shared" si="366"/>
        <v>0</v>
      </c>
      <c r="P1948" s="229">
        <f t="shared" si="367"/>
        <v>-0.9643682418359143</v>
      </c>
      <c r="Q1948" s="230">
        <f t="shared" si="361"/>
        <v>57.306519104254988</v>
      </c>
      <c r="R1948" s="231">
        <f t="shared" si="362"/>
        <v>171.30651910425499</v>
      </c>
      <c r="S1948" s="3"/>
      <c r="T1948" s="3"/>
      <c r="U1948" s="3"/>
      <c r="V1948" s="3"/>
      <c r="W1948" s="233">
        <f t="shared" si="368"/>
        <v>41017</v>
      </c>
    </row>
    <row r="1949" spans="1:23" s="234" customFormat="1" x14ac:dyDescent="0.25">
      <c r="A1949" s="3"/>
      <c r="B1949" s="218">
        <f>+Datos!B1940</f>
        <v>2012</v>
      </c>
      <c r="C1949" s="219">
        <f>+Datos!C1940</f>
        <v>4</v>
      </c>
      <c r="D1949" s="220">
        <f>+Datos!D1940</f>
        <v>19</v>
      </c>
      <c r="E1949" s="221">
        <f>+Datos!E1940</f>
        <v>0.36632406699999998</v>
      </c>
      <c r="F1949" s="222">
        <f>+Datos!F1940</f>
        <v>3.7744575587995088</v>
      </c>
      <c r="G1949" s="223">
        <f>+Datos!G1940</f>
        <v>1</v>
      </c>
      <c r="H1949" s="224">
        <f t="shared" si="363"/>
        <v>3.7744575587995088</v>
      </c>
      <c r="I1949" s="225">
        <f t="shared" si="364"/>
        <v>-3.408133491799509</v>
      </c>
      <c r="J1949" s="226">
        <f t="shared" si="365"/>
        <v>135.13015361933483</v>
      </c>
      <c r="K1949" s="227">
        <f t="shared" si="360"/>
        <v>168.81197180115302</v>
      </c>
      <c r="L1949" s="226">
        <f t="shared" si="371"/>
        <v>-2.4945473031019674</v>
      </c>
      <c r="M1949" s="228">
        <f t="shared" si="369"/>
        <v>2.8608713701019672</v>
      </c>
      <c r="N1949" s="229">
        <f t="shared" si="370"/>
        <v>0.9135861886975416</v>
      </c>
      <c r="O1949" s="229">
        <f t="shared" si="366"/>
        <v>0</v>
      </c>
      <c r="P1949" s="229">
        <f t="shared" si="367"/>
        <v>-0.9135861886975416</v>
      </c>
      <c r="Q1949" s="230">
        <f t="shared" si="361"/>
        <v>54.811971801153021</v>
      </c>
      <c r="R1949" s="231">
        <f t="shared" si="362"/>
        <v>168.81197180115302</v>
      </c>
      <c r="S1949" s="3"/>
      <c r="T1949" s="3"/>
      <c r="U1949" s="3"/>
      <c r="V1949" s="3"/>
      <c r="W1949" s="233">
        <f t="shared" si="368"/>
        <v>41018</v>
      </c>
    </row>
    <row r="1950" spans="1:23" s="234" customFormat="1" x14ac:dyDescent="0.25">
      <c r="A1950" s="3"/>
      <c r="B1950" s="218">
        <f>+Datos!B1941</f>
        <v>2012</v>
      </c>
      <c r="C1950" s="219">
        <f>+Datos!C1941</f>
        <v>4</v>
      </c>
      <c r="D1950" s="220">
        <f>+Datos!D1941</f>
        <v>20</v>
      </c>
      <c r="E1950" s="221">
        <f>+Datos!E1941</f>
        <v>1.15130413</v>
      </c>
      <c r="F1950" s="222">
        <f>+Datos!F1941</f>
        <v>3.7489034088826401</v>
      </c>
      <c r="G1950" s="223">
        <f>+Datos!G1941</f>
        <v>1</v>
      </c>
      <c r="H1950" s="224">
        <f t="shared" si="363"/>
        <v>3.7489034088826401</v>
      </c>
      <c r="I1950" s="225">
        <f t="shared" si="364"/>
        <v>-2.5975992788826403</v>
      </c>
      <c r="J1950" s="226">
        <f t="shared" si="365"/>
        <v>133.25927636329484</v>
      </c>
      <c r="K1950" s="227">
        <f t="shared" si="360"/>
        <v>166.94109454511303</v>
      </c>
      <c r="L1950" s="226">
        <f t="shared" si="371"/>
        <v>-1.8708772560399893</v>
      </c>
      <c r="M1950" s="228">
        <f t="shared" si="369"/>
        <v>3.0221813860399891</v>
      </c>
      <c r="N1950" s="229">
        <f t="shared" si="370"/>
        <v>0.72672202284265097</v>
      </c>
      <c r="O1950" s="229">
        <f t="shared" si="366"/>
        <v>0</v>
      </c>
      <c r="P1950" s="229">
        <f t="shared" si="367"/>
        <v>-0.72672202284265097</v>
      </c>
      <c r="Q1950" s="230">
        <f t="shared" si="361"/>
        <v>52.941094545113032</v>
      </c>
      <c r="R1950" s="231">
        <f t="shared" si="362"/>
        <v>166.94109454511303</v>
      </c>
      <c r="S1950" s="3"/>
      <c r="T1950" s="3"/>
      <c r="U1950" s="3"/>
      <c r="V1950" s="3"/>
      <c r="W1950" s="233">
        <f t="shared" si="368"/>
        <v>41019</v>
      </c>
    </row>
    <row r="1951" spans="1:23" s="234" customFormat="1" x14ac:dyDescent="0.25">
      <c r="A1951" s="3"/>
      <c r="B1951" s="218">
        <f>+Datos!B1942</f>
        <v>2012</v>
      </c>
      <c r="C1951" s="219">
        <f>+Datos!C1942</f>
        <v>4</v>
      </c>
      <c r="D1951" s="220">
        <f>+Datos!D1942</f>
        <v>21</v>
      </c>
      <c r="E1951" s="221">
        <f>+Datos!E1942</f>
        <v>0</v>
      </c>
      <c r="F1951" s="222">
        <f>+Datos!F1942</f>
        <v>3.7236418948722738</v>
      </c>
      <c r="G1951" s="223">
        <f>+Datos!G1942</f>
        <v>1</v>
      </c>
      <c r="H1951" s="224">
        <f t="shared" si="363"/>
        <v>3.7236418948722738</v>
      </c>
      <c r="I1951" s="225">
        <f t="shared" si="364"/>
        <v>-3.7236418948722738</v>
      </c>
      <c r="J1951" s="226">
        <f t="shared" si="365"/>
        <v>130.62247402013318</v>
      </c>
      <c r="K1951" s="227">
        <f t="shared" si="360"/>
        <v>164.30429220195137</v>
      </c>
      <c r="L1951" s="226">
        <f t="shared" si="371"/>
        <v>-2.6368023431616621</v>
      </c>
      <c r="M1951" s="228">
        <f t="shared" si="369"/>
        <v>2.6368023431616621</v>
      </c>
      <c r="N1951" s="229">
        <f t="shared" si="370"/>
        <v>1.0868395517106118</v>
      </c>
      <c r="O1951" s="229">
        <f t="shared" si="366"/>
        <v>0</v>
      </c>
      <c r="P1951" s="229">
        <f t="shared" si="367"/>
        <v>-1.0868395517106118</v>
      </c>
      <c r="Q1951" s="230">
        <f t="shared" si="361"/>
        <v>50.30429220195137</v>
      </c>
      <c r="R1951" s="231">
        <f t="shared" si="362"/>
        <v>164.30429220195137</v>
      </c>
      <c r="S1951" s="3"/>
      <c r="T1951" s="3"/>
      <c r="U1951" s="3"/>
      <c r="V1951" s="3"/>
      <c r="W1951" s="233">
        <f t="shared" si="368"/>
        <v>41020</v>
      </c>
    </row>
    <row r="1952" spans="1:23" s="234" customFormat="1" x14ac:dyDescent="0.25">
      <c r="A1952" s="3"/>
      <c r="B1952" s="218">
        <f>+Datos!B1943</f>
        <v>2012</v>
      </c>
      <c r="C1952" s="219">
        <f>+Datos!C1943</f>
        <v>4</v>
      </c>
      <c r="D1952" s="220">
        <f>+Datos!D1943</f>
        <v>22</v>
      </c>
      <c r="E1952" s="221">
        <f>+Datos!E1943</f>
        <v>0</v>
      </c>
      <c r="F1952" s="222">
        <f>+Datos!F1943</f>
        <v>3.6986799069660243</v>
      </c>
      <c r="G1952" s="223">
        <f>+Datos!G1943</f>
        <v>1</v>
      </c>
      <c r="H1952" s="224">
        <f t="shared" si="363"/>
        <v>3.6986799069660243</v>
      </c>
      <c r="I1952" s="225">
        <f t="shared" si="364"/>
        <v>-3.6986799069660243</v>
      </c>
      <c r="J1952" s="226">
        <f t="shared" si="365"/>
        <v>128.05500113165454</v>
      </c>
      <c r="K1952" s="227">
        <f t="shared" si="360"/>
        <v>161.73681931347272</v>
      </c>
      <c r="L1952" s="226">
        <f t="shared" si="371"/>
        <v>-2.5674728884786475</v>
      </c>
      <c r="M1952" s="228">
        <f t="shared" si="369"/>
        <v>2.5674728884786475</v>
      </c>
      <c r="N1952" s="229">
        <f t="shared" si="370"/>
        <v>1.1312070184873768</v>
      </c>
      <c r="O1952" s="229">
        <f t="shared" si="366"/>
        <v>0</v>
      </c>
      <c r="P1952" s="229">
        <f t="shared" si="367"/>
        <v>-1.1312070184873768</v>
      </c>
      <c r="Q1952" s="230">
        <f t="shared" si="361"/>
        <v>47.736819313472722</v>
      </c>
      <c r="R1952" s="231">
        <f t="shared" si="362"/>
        <v>161.73681931347272</v>
      </c>
      <c r="S1952" s="3"/>
      <c r="T1952" s="3"/>
      <c r="U1952" s="3"/>
      <c r="V1952" s="3"/>
      <c r="W1952" s="233">
        <f t="shared" si="368"/>
        <v>41021</v>
      </c>
    </row>
    <row r="1953" spans="1:23" s="234" customFormat="1" x14ac:dyDescent="0.25">
      <c r="A1953" s="3"/>
      <c r="B1953" s="218">
        <f>+Datos!B1944</f>
        <v>2012</v>
      </c>
      <c r="C1953" s="219">
        <f>+Datos!C1944</f>
        <v>4</v>
      </c>
      <c r="D1953" s="220">
        <f>+Datos!D1944</f>
        <v>23</v>
      </c>
      <c r="E1953" s="221">
        <f>+Datos!E1944</f>
        <v>0</v>
      </c>
      <c r="F1953" s="222">
        <f>+Datos!F1944</f>
        <v>3.6740242177518709</v>
      </c>
      <c r="G1953" s="223">
        <f>+Datos!G1944</f>
        <v>1</v>
      </c>
      <c r="H1953" s="224">
        <f t="shared" si="363"/>
        <v>3.6740242177518709</v>
      </c>
      <c r="I1953" s="225">
        <f t="shared" si="364"/>
        <v>-3.6740242177518709</v>
      </c>
      <c r="J1953" s="226">
        <f t="shared" si="365"/>
        <v>125.55460733520036</v>
      </c>
      <c r="K1953" s="227">
        <f t="shared" si="360"/>
        <v>159.23642551701855</v>
      </c>
      <c r="L1953" s="226">
        <f t="shared" si="371"/>
        <v>-2.5003937964541763</v>
      </c>
      <c r="M1953" s="228">
        <f t="shared" si="369"/>
        <v>2.5003937964541763</v>
      </c>
      <c r="N1953" s="229">
        <f t="shared" si="370"/>
        <v>1.1736304212976947</v>
      </c>
      <c r="O1953" s="229">
        <f t="shared" si="366"/>
        <v>0</v>
      </c>
      <c r="P1953" s="229">
        <f t="shared" si="367"/>
        <v>-1.1736304212976947</v>
      </c>
      <c r="Q1953" s="230">
        <f t="shared" si="361"/>
        <v>45.236425517018546</v>
      </c>
      <c r="R1953" s="231">
        <f t="shared" si="362"/>
        <v>159.23642551701855</v>
      </c>
      <c r="S1953" s="3"/>
      <c r="T1953" s="3"/>
      <c r="U1953" s="3"/>
      <c r="V1953" s="3"/>
      <c r="W1953" s="233">
        <f t="shared" si="368"/>
        <v>41022</v>
      </c>
    </row>
    <row r="1954" spans="1:23" s="234" customFormat="1" x14ac:dyDescent="0.25">
      <c r="A1954" s="3"/>
      <c r="B1954" s="218">
        <f>+Datos!B1945</f>
        <v>2012</v>
      </c>
      <c r="C1954" s="219">
        <f>+Datos!C1945</f>
        <v>4</v>
      </c>
      <c r="D1954" s="220">
        <f>+Datos!D1945</f>
        <v>24</v>
      </c>
      <c r="E1954" s="221">
        <f>+Datos!E1945</f>
        <v>0</v>
      </c>
      <c r="F1954" s="222">
        <f>+Datos!F1945</f>
        <v>3.6496814822081625</v>
      </c>
      <c r="G1954" s="223">
        <f>+Datos!G1945</f>
        <v>1</v>
      </c>
      <c r="H1954" s="224">
        <f t="shared" si="363"/>
        <v>3.6496814822081625</v>
      </c>
      <c r="I1954" s="225">
        <f t="shared" si="364"/>
        <v>-3.6496814822081625</v>
      </c>
      <c r="J1954" s="226">
        <f t="shared" si="365"/>
        <v>123.11912070629721</v>
      </c>
      <c r="K1954" s="227">
        <f t="shared" si="360"/>
        <v>156.80093888811538</v>
      </c>
      <c r="L1954" s="226">
        <f t="shared" si="371"/>
        <v>-2.4354866289031634</v>
      </c>
      <c r="M1954" s="228">
        <f t="shared" si="369"/>
        <v>2.4354866289031634</v>
      </c>
      <c r="N1954" s="229">
        <f t="shared" si="370"/>
        <v>1.2141948533049991</v>
      </c>
      <c r="O1954" s="229">
        <f t="shared" si="366"/>
        <v>0</v>
      </c>
      <c r="P1954" s="229">
        <f t="shared" si="367"/>
        <v>-1.2141948533049991</v>
      </c>
      <c r="Q1954" s="230">
        <f t="shared" si="361"/>
        <v>42.800938888115382</v>
      </c>
      <c r="R1954" s="231">
        <f t="shared" si="362"/>
        <v>156.80093888811538</v>
      </c>
      <c r="S1954" s="3"/>
      <c r="T1954" s="3"/>
      <c r="U1954" s="3"/>
      <c r="V1954" s="3"/>
      <c r="W1954" s="233">
        <f t="shared" si="368"/>
        <v>41023</v>
      </c>
    </row>
    <row r="1955" spans="1:23" s="234" customFormat="1" x14ac:dyDescent="0.25">
      <c r="A1955" s="3"/>
      <c r="B1955" s="218">
        <f>+Datos!B1946</f>
        <v>2012</v>
      </c>
      <c r="C1955" s="219">
        <f>+Datos!C1946</f>
        <v>4</v>
      </c>
      <c r="D1955" s="220">
        <f>+Datos!D1946</f>
        <v>25</v>
      </c>
      <c r="E1955" s="221">
        <f>+Datos!E1946</f>
        <v>0</v>
      </c>
      <c r="F1955" s="222">
        <f>+Datos!F1946</f>
        <v>3.6256582377036159</v>
      </c>
      <c r="G1955" s="223">
        <f>+Datos!G1946</f>
        <v>1</v>
      </c>
      <c r="H1955" s="224">
        <f t="shared" si="363"/>
        <v>3.6256582377036159</v>
      </c>
      <c r="I1955" s="225">
        <f t="shared" si="364"/>
        <v>-3.6256582377036159</v>
      </c>
      <c r="J1955" s="226">
        <f t="shared" si="365"/>
        <v>120.74644486712558</v>
      </c>
      <c r="K1955" s="227">
        <f t="shared" si="360"/>
        <v>154.42826304894376</v>
      </c>
      <c r="L1955" s="226">
        <f t="shared" si="371"/>
        <v>-2.3726758391716203</v>
      </c>
      <c r="M1955" s="228">
        <f t="shared" si="369"/>
        <v>2.3726758391716203</v>
      </c>
      <c r="N1955" s="229">
        <f t="shared" si="370"/>
        <v>1.2529823985319957</v>
      </c>
      <c r="O1955" s="229">
        <f t="shared" si="366"/>
        <v>0</v>
      </c>
      <c r="P1955" s="229">
        <f t="shared" si="367"/>
        <v>-1.2529823985319957</v>
      </c>
      <c r="Q1955" s="230">
        <f t="shared" si="361"/>
        <v>40.428263048943762</v>
      </c>
      <c r="R1955" s="231">
        <f t="shared" si="362"/>
        <v>154.42826304894376</v>
      </c>
      <c r="S1955" s="3"/>
      <c r="T1955" s="3"/>
      <c r="U1955" s="3"/>
      <c r="V1955" s="3"/>
      <c r="W1955" s="233">
        <f t="shared" si="368"/>
        <v>41024</v>
      </c>
    </row>
    <row r="1956" spans="1:23" s="234" customFormat="1" x14ac:dyDescent="0.25">
      <c r="A1956" s="3"/>
      <c r="B1956" s="218">
        <f>+Datos!B1947</f>
        <v>2012</v>
      </c>
      <c r="C1956" s="219">
        <f>+Datos!C1947</f>
        <v>4</v>
      </c>
      <c r="D1956" s="220">
        <f>+Datos!D1947</f>
        <v>26</v>
      </c>
      <c r="E1956" s="221">
        <f>+Datos!E1947</f>
        <v>0</v>
      </c>
      <c r="F1956" s="222">
        <f>+Datos!F1947</f>
        <v>3.6019609039973197</v>
      </c>
      <c r="G1956" s="223">
        <f>+Datos!G1947</f>
        <v>1</v>
      </c>
      <c r="H1956" s="224">
        <f t="shared" si="363"/>
        <v>3.6019609039973197</v>
      </c>
      <c r="I1956" s="225">
        <f t="shared" si="364"/>
        <v>-3.6019609039973197</v>
      </c>
      <c r="J1956" s="226">
        <f t="shared" si="365"/>
        <v>118.43455620573077</v>
      </c>
      <c r="K1956" s="227">
        <f t="shared" si="360"/>
        <v>152.11637438754894</v>
      </c>
      <c r="L1956" s="226">
        <f t="shared" si="371"/>
        <v>-2.3118886613948177</v>
      </c>
      <c r="M1956" s="228">
        <f t="shared" si="369"/>
        <v>2.3118886613948177</v>
      </c>
      <c r="N1956" s="229">
        <f t="shared" si="370"/>
        <v>1.290072242602502</v>
      </c>
      <c r="O1956" s="229">
        <f t="shared" si="366"/>
        <v>0</v>
      </c>
      <c r="P1956" s="229">
        <f t="shared" si="367"/>
        <v>-1.290072242602502</v>
      </c>
      <c r="Q1956" s="230">
        <f t="shared" si="361"/>
        <v>38.116374387548944</v>
      </c>
      <c r="R1956" s="231">
        <f t="shared" si="362"/>
        <v>152.11637438754894</v>
      </c>
      <c r="S1956" s="3"/>
      <c r="T1956" s="3"/>
      <c r="U1956" s="3"/>
      <c r="V1956" s="3"/>
      <c r="W1956" s="233">
        <f t="shared" si="368"/>
        <v>41025</v>
      </c>
    </row>
    <row r="1957" spans="1:23" s="234" customFormat="1" x14ac:dyDescent="0.25">
      <c r="A1957" s="3"/>
      <c r="B1957" s="218">
        <f>+Datos!B1948</f>
        <v>2012</v>
      </c>
      <c r="C1957" s="219">
        <f>+Datos!C1948</f>
        <v>4</v>
      </c>
      <c r="D1957" s="220">
        <f>+Datos!D1948</f>
        <v>27</v>
      </c>
      <c r="E1957" s="221">
        <f>+Datos!E1948</f>
        <v>0</v>
      </c>
      <c r="F1957" s="222">
        <f>+Datos!F1948</f>
        <v>3.5785957832387201</v>
      </c>
      <c r="G1957" s="223">
        <f>+Datos!G1948</f>
        <v>1</v>
      </c>
      <c r="H1957" s="224">
        <f t="shared" si="363"/>
        <v>3.5785957832387201</v>
      </c>
      <c r="I1957" s="225">
        <f t="shared" si="364"/>
        <v>-3.5785957832387201</v>
      </c>
      <c r="J1957" s="226">
        <f t="shared" si="365"/>
        <v>116.18150120183785</v>
      </c>
      <c r="K1957" s="227">
        <f t="shared" si="360"/>
        <v>149.86331938365603</v>
      </c>
      <c r="L1957" s="226">
        <f t="shared" si="371"/>
        <v>-2.2530550038929107</v>
      </c>
      <c r="M1957" s="228">
        <f t="shared" si="369"/>
        <v>2.2530550038929107</v>
      </c>
      <c r="N1957" s="229">
        <f t="shared" si="370"/>
        <v>1.3255407793458094</v>
      </c>
      <c r="O1957" s="229">
        <f t="shared" si="366"/>
        <v>0</v>
      </c>
      <c r="P1957" s="229">
        <f t="shared" si="367"/>
        <v>-1.3255407793458094</v>
      </c>
      <c r="Q1957" s="230">
        <f t="shared" si="361"/>
        <v>35.863319383656034</v>
      </c>
      <c r="R1957" s="231">
        <f t="shared" si="362"/>
        <v>149.86331938365603</v>
      </c>
      <c r="S1957" s="3"/>
      <c r="T1957" s="3"/>
      <c r="U1957" s="3"/>
      <c r="V1957" s="3"/>
      <c r="W1957" s="233">
        <f t="shared" si="368"/>
        <v>41026</v>
      </c>
    </row>
    <row r="1958" spans="1:23" s="234" customFormat="1" x14ac:dyDescent="0.25">
      <c r="A1958" s="3"/>
      <c r="B1958" s="218">
        <f>+Datos!B1949</f>
        <v>2012</v>
      </c>
      <c r="C1958" s="219">
        <f>+Datos!C1949</f>
        <v>4</v>
      </c>
      <c r="D1958" s="220">
        <f>+Datos!D1949</f>
        <v>28</v>
      </c>
      <c r="E1958" s="221">
        <f>+Datos!E1949</f>
        <v>0</v>
      </c>
      <c r="F1958" s="222">
        <f>+Datos!F1949</f>
        <v>3.5555690599676408</v>
      </c>
      <c r="G1958" s="223">
        <f>+Datos!G1949</f>
        <v>1</v>
      </c>
      <c r="H1958" s="224">
        <f t="shared" si="363"/>
        <v>3.5555690599676408</v>
      </c>
      <c r="I1958" s="225">
        <f t="shared" si="364"/>
        <v>-3.5555690599676408</v>
      </c>
      <c r="J1958" s="226">
        <f t="shared" si="365"/>
        <v>113.98539385527336</v>
      </c>
      <c r="K1958" s="227">
        <f t="shared" si="360"/>
        <v>147.66721203709153</v>
      </c>
      <c r="L1958" s="226">
        <f t="shared" si="371"/>
        <v>-2.1961073465645029</v>
      </c>
      <c r="M1958" s="228">
        <f t="shared" si="369"/>
        <v>2.1961073465645029</v>
      </c>
      <c r="N1958" s="229">
        <f t="shared" si="370"/>
        <v>1.3594617134031379</v>
      </c>
      <c r="O1958" s="229">
        <f t="shared" si="366"/>
        <v>0</v>
      </c>
      <c r="P1958" s="229">
        <f t="shared" si="367"/>
        <v>-1.3594617134031379</v>
      </c>
      <c r="Q1958" s="230">
        <f t="shared" si="361"/>
        <v>33.667212037091531</v>
      </c>
      <c r="R1958" s="231">
        <f t="shared" si="362"/>
        <v>147.66721203709153</v>
      </c>
      <c r="S1958" s="3"/>
      <c r="T1958" s="3"/>
      <c r="U1958" s="3"/>
      <c r="V1958" s="3"/>
      <c r="W1958" s="233">
        <f t="shared" si="368"/>
        <v>41027</v>
      </c>
    </row>
    <row r="1959" spans="1:23" s="234" customFormat="1" x14ac:dyDescent="0.25">
      <c r="A1959" s="3"/>
      <c r="B1959" s="218">
        <f>+Datos!B1950</f>
        <v>2012</v>
      </c>
      <c r="C1959" s="219">
        <f>+Datos!C1950</f>
        <v>4</v>
      </c>
      <c r="D1959" s="220">
        <f>+Datos!D1950</f>
        <v>29</v>
      </c>
      <c r="E1959" s="221">
        <f>+Datos!E1950</f>
        <v>0</v>
      </c>
      <c r="F1959" s="222">
        <f>+Datos!F1950</f>
        <v>3.5328868011142704</v>
      </c>
      <c r="G1959" s="223">
        <f>+Datos!G1950</f>
        <v>1</v>
      </c>
      <c r="H1959" s="224">
        <f t="shared" si="363"/>
        <v>3.5328868011142704</v>
      </c>
      <c r="I1959" s="225">
        <f t="shared" si="364"/>
        <v>-3.5328868011142704</v>
      </c>
      <c r="J1959" s="226">
        <f t="shared" si="365"/>
        <v>111.84441321313533</v>
      </c>
      <c r="K1959" s="227">
        <f t="shared" si="360"/>
        <v>145.5262313949535</v>
      </c>
      <c r="L1959" s="226">
        <f t="shared" si="371"/>
        <v>-2.1409806421380324</v>
      </c>
      <c r="M1959" s="228">
        <f t="shared" si="369"/>
        <v>2.1409806421380324</v>
      </c>
      <c r="N1959" s="229">
        <f t="shared" si="370"/>
        <v>1.391906158976238</v>
      </c>
      <c r="O1959" s="229">
        <f t="shared" si="366"/>
        <v>0</v>
      </c>
      <c r="P1959" s="229">
        <f t="shared" si="367"/>
        <v>-1.391906158976238</v>
      </c>
      <c r="Q1959" s="230">
        <f t="shared" si="361"/>
        <v>31.526231394953498</v>
      </c>
      <c r="R1959" s="231">
        <f t="shared" si="362"/>
        <v>145.5262313949535</v>
      </c>
      <c r="S1959" s="3"/>
      <c r="T1959" s="3"/>
      <c r="U1959" s="3"/>
      <c r="V1959" s="3"/>
      <c r="W1959" s="233">
        <f t="shared" si="368"/>
        <v>41028</v>
      </c>
    </row>
    <row r="1960" spans="1:23" s="234" customFormat="1" x14ac:dyDescent="0.25">
      <c r="A1960" s="3"/>
      <c r="B1960" s="218">
        <f>+Datos!B1951</f>
        <v>2012</v>
      </c>
      <c r="C1960" s="219">
        <f>+Datos!C1951</f>
        <v>4</v>
      </c>
      <c r="D1960" s="220">
        <f>+Datos!D1951</f>
        <v>30</v>
      </c>
      <c r="E1960" s="221">
        <f>+Datos!E1951</f>
        <v>0</v>
      </c>
      <c r="F1960" s="222">
        <f>+Datos!F1951</f>
        <v>3.5105549559991664</v>
      </c>
      <c r="G1960" s="223">
        <f>+Datos!G1951</f>
        <v>1</v>
      </c>
      <c r="H1960" s="224">
        <f t="shared" si="363"/>
        <v>3.5105549559991664</v>
      </c>
      <c r="I1960" s="225">
        <f t="shared" si="364"/>
        <v>-3.5105549559991664</v>
      </c>
      <c r="J1960" s="226">
        <f t="shared" si="365"/>
        <v>109.75680099198645</v>
      </c>
      <c r="K1960" s="227">
        <f t="shared" si="360"/>
        <v>143.43861917380463</v>
      </c>
      <c r="L1960" s="226">
        <f t="shared" si="371"/>
        <v>-2.0876122211488735</v>
      </c>
      <c r="M1960" s="228">
        <f t="shared" si="369"/>
        <v>2.0876122211488735</v>
      </c>
      <c r="N1960" s="229">
        <f t="shared" si="370"/>
        <v>1.422942734850293</v>
      </c>
      <c r="O1960" s="229">
        <f t="shared" si="366"/>
        <v>0</v>
      </c>
      <c r="P1960" s="229">
        <f t="shared" si="367"/>
        <v>-1.422942734850293</v>
      </c>
      <c r="Q1960" s="230">
        <f t="shared" si="361"/>
        <v>29.438619173804625</v>
      </c>
      <c r="R1960" s="231">
        <f t="shared" si="362"/>
        <v>143.43861917380463</v>
      </c>
      <c r="S1960" s="3"/>
      <c r="T1960" s="3"/>
      <c r="U1960" s="3"/>
      <c r="V1960" s="3"/>
      <c r="W1960" s="233">
        <f t="shared" si="368"/>
        <v>41029</v>
      </c>
    </row>
    <row r="1961" spans="1:23" s="234" customFormat="1" x14ac:dyDescent="0.25">
      <c r="A1961" s="3"/>
      <c r="B1961" s="218">
        <f>+Datos!B1952</f>
        <v>2012</v>
      </c>
      <c r="C1961" s="219">
        <f>+Datos!C1952</f>
        <v>5</v>
      </c>
      <c r="D1961" s="220">
        <f>+Datos!D1952</f>
        <v>1</v>
      </c>
      <c r="E1961" s="221">
        <f>+Datos!E1952</f>
        <v>0</v>
      </c>
      <c r="F1961" s="222">
        <f>+Datos!F1952</f>
        <v>3.4885793563332479</v>
      </c>
      <c r="G1961" s="223">
        <f>+Datos!G1952</f>
        <v>1</v>
      </c>
      <c r="H1961" s="224">
        <f t="shared" si="363"/>
        <v>3.4885793563332479</v>
      </c>
      <c r="I1961" s="225">
        <f t="shared" si="364"/>
        <v>-3.4885793563332479</v>
      </c>
      <c r="J1961" s="226">
        <f t="shared" si="365"/>
        <v>107.72085929147619</v>
      </c>
      <c r="K1961" s="227">
        <f t="shared" si="360"/>
        <v>141.40267747329437</v>
      </c>
      <c r="L1961" s="226">
        <f t="shared" si="371"/>
        <v>-2.03594170051025</v>
      </c>
      <c r="M1961" s="228">
        <f t="shared" si="369"/>
        <v>2.03594170051025</v>
      </c>
      <c r="N1961" s="229">
        <f t="shared" si="370"/>
        <v>1.4526376558229979</v>
      </c>
      <c r="O1961" s="229">
        <f t="shared" si="366"/>
        <v>0</v>
      </c>
      <c r="P1961" s="229">
        <f t="shared" si="367"/>
        <v>-1.4526376558229979</v>
      </c>
      <c r="Q1961" s="230">
        <f t="shared" si="361"/>
        <v>27.402677473294375</v>
      </c>
      <c r="R1961" s="231">
        <f t="shared" si="362"/>
        <v>141.40267747329437</v>
      </c>
      <c r="S1961" s="3"/>
      <c r="T1961" s="3"/>
      <c r="U1961" s="3"/>
      <c r="V1961" s="3"/>
      <c r="W1961" s="233">
        <f t="shared" si="368"/>
        <v>41030</v>
      </c>
    </row>
    <row r="1962" spans="1:23" s="234" customFormat="1" x14ac:dyDescent="0.25">
      <c r="A1962" s="3"/>
      <c r="B1962" s="218">
        <f>+Datos!B1953</f>
        <v>2012</v>
      </c>
      <c r="C1962" s="219">
        <f>+Datos!C1953</f>
        <v>5</v>
      </c>
      <c r="D1962" s="220">
        <f>+Datos!D1953</f>
        <v>2</v>
      </c>
      <c r="E1962" s="221">
        <f>+Datos!E1953</f>
        <v>0</v>
      </c>
      <c r="F1962" s="222">
        <f>+Datos!F1953</f>
        <v>3.4669657162178096</v>
      </c>
      <c r="G1962" s="223">
        <f>+Datos!G1953</f>
        <v>1</v>
      </c>
      <c r="H1962" s="224">
        <f t="shared" si="363"/>
        <v>3.4669657162178096</v>
      </c>
      <c r="I1962" s="225">
        <f t="shared" si="364"/>
        <v>-3.4669657162178096</v>
      </c>
      <c r="J1962" s="226">
        <f t="shared" si="365"/>
        <v>105.73494839592416</v>
      </c>
      <c r="K1962" s="227">
        <f t="shared" si="360"/>
        <v>139.41676657774235</v>
      </c>
      <c r="L1962" s="226">
        <f t="shared" si="371"/>
        <v>-1.9859108955520242</v>
      </c>
      <c r="M1962" s="228">
        <f t="shared" si="369"/>
        <v>1.9859108955520242</v>
      </c>
      <c r="N1962" s="229">
        <f t="shared" si="370"/>
        <v>1.4810548206657854</v>
      </c>
      <c r="O1962" s="229">
        <f t="shared" si="366"/>
        <v>0</v>
      </c>
      <c r="P1962" s="229">
        <f t="shared" si="367"/>
        <v>-1.4810548206657854</v>
      </c>
      <c r="Q1962" s="230">
        <f t="shared" si="361"/>
        <v>25.416766577742351</v>
      </c>
      <c r="R1962" s="231">
        <f t="shared" si="362"/>
        <v>139.41676657774235</v>
      </c>
      <c r="S1962" s="3"/>
      <c r="T1962" s="3"/>
      <c r="U1962" s="3"/>
      <c r="V1962" s="3"/>
      <c r="W1962" s="233">
        <f t="shared" si="368"/>
        <v>41031</v>
      </c>
    </row>
    <row r="1963" spans="1:23" s="234" customFormat="1" x14ac:dyDescent="0.25">
      <c r="A1963" s="3"/>
      <c r="B1963" s="218">
        <f>+Datos!B1954</f>
        <v>2012</v>
      </c>
      <c r="C1963" s="219">
        <f>+Datos!C1954</f>
        <v>5</v>
      </c>
      <c r="D1963" s="220">
        <f>+Datos!D1954</f>
        <v>3</v>
      </c>
      <c r="E1963" s="221">
        <f>+Datos!E1954</f>
        <v>0</v>
      </c>
      <c r="F1963" s="222">
        <f>+Datos!F1954</f>
        <v>3.4457196321445114</v>
      </c>
      <c r="G1963" s="223">
        <f>+Datos!G1954</f>
        <v>1</v>
      </c>
      <c r="H1963" s="224">
        <f t="shared" si="363"/>
        <v>3.4457196321445114</v>
      </c>
      <c r="I1963" s="225">
        <f t="shared" si="364"/>
        <v>-3.4457196321445114</v>
      </c>
      <c r="J1963" s="226">
        <f t="shared" si="365"/>
        <v>103.7974846605204</v>
      </c>
      <c r="K1963" s="227">
        <f t="shared" si="360"/>
        <v>137.47930284233857</v>
      </c>
      <c r="L1963" s="226">
        <f t="shared" si="371"/>
        <v>-1.9374637354037816</v>
      </c>
      <c r="M1963" s="228">
        <f t="shared" si="369"/>
        <v>1.9374637354037816</v>
      </c>
      <c r="N1963" s="229">
        <f t="shared" si="370"/>
        <v>1.5082558967407298</v>
      </c>
      <c r="O1963" s="229">
        <f t="shared" si="366"/>
        <v>0</v>
      </c>
      <c r="P1963" s="229">
        <f t="shared" si="367"/>
        <v>-1.5082558967407298</v>
      </c>
      <c r="Q1963" s="230">
        <f t="shared" si="361"/>
        <v>23.479302842338569</v>
      </c>
      <c r="R1963" s="231">
        <f t="shared" si="362"/>
        <v>137.47930284233857</v>
      </c>
      <c r="S1963" s="3"/>
      <c r="T1963" s="3"/>
      <c r="U1963" s="3"/>
      <c r="V1963" s="3"/>
      <c r="W1963" s="233">
        <f t="shared" si="368"/>
        <v>41032</v>
      </c>
    </row>
    <row r="1964" spans="1:23" s="234" customFormat="1" x14ac:dyDescent="0.25">
      <c r="A1964" s="3"/>
      <c r="B1964" s="218">
        <f>+Datos!B1955</f>
        <v>2012</v>
      </c>
      <c r="C1964" s="219">
        <f>+Datos!C1955</f>
        <v>5</v>
      </c>
      <c r="D1964" s="220">
        <f>+Datos!D1955</f>
        <v>4</v>
      </c>
      <c r="E1964" s="221">
        <f>+Datos!E1955</f>
        <v>0</v>
      </c>
      <c r="F1964" s="222">
        <f>+Datos!F1955</f>
        <v>3.42484658299538</v>
      </c>
      <c r="G1964" s="223">
        <f>+Datos!G1955</f>
        <v>1</v>
      </c>
      <c r="H1964" s="224">
        <f t="shared" si="363"/>
        <v>3.42484658299538</v>
      </c>
      <c r="I1964" s="225">
        <f t="shared" si="364"/>
        <v>-3.42484658299538</v>
      </c>
      <c r="J1964" s="226">
        <f t="shared" si="365"/>
        <v>101.90693847891728</v>
      </c>
      <c r="K1964" s="227">
        <f t="shared" si="360"/>
        <v>135.58875666073547</v>
      </c>
      <c r="L1964" s="226">
        <f t="shared" si="371"/>
        <v>-1.8905461816030993</v>
      </c>
      <c r="M1964" s="228">
        <f t="shared" si="369"/>
        <v>1.8905461816030993</v>
      </c>
      <c r="N1964" s="229">
        <f t="shared" si="370"/>
        <v>1.5343004013922807</v>
      </c>
      <c r="O1964" s="229">
        <f t="shared" si="366"/>
        <v>0</v>
      </c>
      <c r="P1964" s="229">
        <f t="shared" si="367"/>
        <v>-1.5343004013922807</v>
      </c>
      <c r="Q1964" s="230">
        <f t="shared" si="361"/>
        <v>21.58875666073547</v>
      </c>
      <c r="R1964" s="231">
        <f t="shared" si="362"/>
        <v>135.58875666073547</v>
      </c>
      <c r="S1964" s="3"/>
      <c r="T1964" s="3"/>
      <c r="U1964" s="3"/>
      <c r="V1964" s="3"/>
      <c r="W1964" s="233">
        <f t="shared" si="368"/>
        <v>41033</v>
      </c>
    </row>
    <row r="1965" spans="1:23" s="234" customFormat="1" x14ac:dyDescent="0.25">
      <c r="A1965" s="3"/>
      <c r="B1965" s="218">
        <f>+Datos!B1956</f>
        <v>2012</v>
      </c>
      <c r="C1965" s="219">
        <f>+Datos!C1956</f>
        <v>5</v>
      </c>
      <c r="D1965" s="220">
        <f>+Datos!D1956</f>
        <v>5</v>
      </c>
      <c r="E1965" s="221">
        <f>+Datos!E1956</f>
        <v>0</v>
      </c>
      <c r="F1965" s="222">
        <f>+Datos!F1956</f>
        <v>3.4043519300428109</v>
      </c>
      <c r="G1965" s="223">
        <f>+Datos!G1956</f>
        <v>1</v>
      </c>
      <c r="H1965" s="224">
        <f t="shared" si="363"/>
        <v>3.4043519300428109</v>
      </c>
      <c r="I1965" s="225">
        <f t="shared" si="364"/>
        <v>-3.4043519300428109</v>
      </c>
      <c r="J1965" s="226">
        <f t="shared" si="365"/>
        <v>100.06183232910413</v>
      </c>
      <c r="K1965" s="227">
        <f t="shared" si="360"/>
        <v>133.74365051092232</v>
      </c>
      <c r="L1965" s="226">
        <f t="shared" si="371"/>
        <v>-1.845106149813148</v>
      </c>
      <c r="M1965" s="228">
        <f t="shared" si="369"/>
        <v>1.845106149813148</v>
      </c>
      <c r="N1965" s="229">
        <f t="shared" si="370"/>
        <v>1.5592457802296629</v>
      </c>
      <c r="O1965" s="229">
        <f t="shared" si="366"/>
        <v>0</v>
      </c>
      <c r="P1965" s="229">
        <f t="shared" si="367"/>
        <v>-1.5592457802296629</v>
      </c>
      <c r="Q1965" s="230">
        <f t="shared" si="361"/>
        <v>19.743650510922322</v>
      </c>
      <c r="R1965" s="231">
        <f t="shared" si="362"/>
        <v>133.74365051092232</v>
      </c>
      <c r="S1965" s="3"/>
      <c r="T1965" s="3"/>
      <c r="U1965" s="3"/>
      <c r="V1965" s="3"/>
      <c r="W1965" s="233">
        <f t="shared" si="368"/>
        <v>41034</v>
      </c>
    </row>
    <row r="1966" spans="1:23" s="234" customFormat="1" x14ac:dyDescent="0.25">
      <c r="A1966" s="3"/>
      <c r="B1966" s="218">
        <f>+Datos!B1957</f>
        <v>2012</v>
      </c>
      <c r="C1966" s="219">
        <f>+Datos!C1957</f>
        <v>5</v>
      </c>
      <c r="D1966" s="220">
        <f>+Datos!D1957</f>
        <v>6</v>
      </c>
      <c r="E1966" s="221">
        <f>+Datos!E1957</f>
        <v>0</v>
      </c>
      <c r="F1966" s="222">
        <f>+Datos!F1957</f>
        <v>3.384240916949568</v>
      </c>
      <c r="G1966" s="223">
        <f>+Datos!G1957</f>
        <v>1</v>
      </c>
      <c r="H1966" s="224">
        <f t="shared" si="363"/>
        <v>3.384240916949568</v>
      </c>
      <c r="I1966" s="225">
        <f t="shared" si="364"/>
        <v>-3.384240916949568</v>
      </c>
      <c r="J1966" s="226">
        <f t="shared" si="365"/>
        <v>98.260738894567382</v>
      </c>
      <c r="K1966" s="227">
        <f t="shared" si="360"/>
        <v>131.94255707638555</v>
      </c>
      <c r="L1966" s="226">
        <f t="shared" si="371"/>
        <v>-1.8010934345367673</v>
      </c>
      <c r="M1966" s="228">
        <f t="shared" si="369"/>
        <v>1.8010934345367673</v>
      </c>
      <c r="N1966" s="229">
        <f t="shared" si="370"/>
        <v>1.5831474824128007</v>
      </c>
      <c r="O1966" s="229">
        <f t="shared" si="366"/>
        <v>0</v>
      </c>
      <c r="P1966" s="229">
        <f t="shared" si="367"/>
        <v>-1.5831474824128007</v>
      </c>
      <c r="Q1966" s="230">
        <f t="shared" si="361"/>
        <v>17.942557076385555</v>
      </c>
      <c r="R1966" s="231">
        <f t="shared" si="362"/>
        <v>131.94255707638555</v>
      </c>
      <c r="S1966" s="3"/>
      <c r="T1966" s="3"/>
      <c r="U1966" s="3"/>
      <c r="V1966" s="3"/>
      <c r="W1966" s="233">
        <f t="shared" si="368"/>
        <v>41035</v>
      </c>
    </row>
    <row r="1967" spans="1:23" s="234" customFormat="1" x14ac:dyDescent="0.25">
      <c r="A1967" s="3"/>
      <c r="B1967" s="218">
        <f>+Datos!B1958</f>
        <v>2012</v>
      </c>
      <c r="C1967" s="219">
        <f>+Datos!C1958</f>
        <v>5</v>
      </c>
      <c r="D1967" s="220">
        <f>+Datos!D1958</f>
        <v>7</v>
      </c>
      <c r="E1967" s="221">
        <f>+Datos!E1958</f>
        <v>0</v>
      </c>
      <c r="F1967" s="222">
        <f>+Datos!F1958</f>
        <v>3.3645186697687794</v>
      </c>
      <c r="G1967" s="223">
        <f>+Datos!G1958</f>
        <v>1</v>
      </c>
      <c r="H1967" s="224">
        <f t="shared" si="363"/>
        <v>3.3645186697687794</v>
      </c>
      <c r="I1967" s="225">
        <f t="shared" si="364"/>
        <v>-3.3645186697687794</v>
      </c>
      <c r="J1967" s="226">
        <f t="shared" si="365"/>
        <v>96.502279257848173</v>
      </c>
      <c r="K1967" s="227">
        <f t="shared" si="360"/>
        <v>130.18409743966635</v>
      </c>
      <c r="L1967" s="226">
        <f t="shared" si="371"/>
        <v>-1.7584596367192091</v>
      </c>
      <c r="M1967" s="228">
        <f t="shared" si="369"/>
        <v>1.7584596367192091</v>
      </c>
      <c r="N1967" s="229">
        <f t="shared" si="370"/>
        <v>1.6060590330495703</v>
      </c>
      <c r="O1967" s="229">
        <f t="shared" si="366"/>
        <v>0</v>
      </c>
      <c r="P1967" s="229">
        <f t="shared" si="367"/>
        <v>-1.6060590330495703</v>
      </c>
      <c r="Q1967" s="230">
        <f t="shared" si="361"/>
        <v>16.184097439666346</v>
      </c>
      <c r="R1967" s="231">
        <f t="shared" si="362"/>
        <v>130.18409743966635</v>
      </c>
      <c r="S1967" s="3"/>
      <c r="T1967" s="3"/>
      <c r="U1967" s="3"/>
      <c r="V1967" s="3"/>
      <c r="W1967" s="233">
        <f t="shared" si="368"/>
        <v>41036</v>
      </c>
    </row>
    <row r="1968" spans="1:23" s="234" customFormat="1" x14ac:dyDescent="0.25">
      <c r="A1968" s="3"/>
      <c r="B1968" s="218">
        <f>+Datos!B1959</f>
        <v>2012</v>
      </c>
      <c r="C1968" s="219">
        <f>+Datos!C1959</f>
        <v>5</v>
      </c>
      <c r="D1968" s="220">
        <f>+Datos!D1959</f>
        <v>8</v>
      </c>
      <c r="E1968" s="221">
        <f>+Datos!E1959</f>
        <v>0</v>
      </c>
      <c r="F1968" s="222">
        <f>+Datos!F1959</f>
        <v>3.3451901969439466</v>
      </c>
      <c r="G1968" s="223">
        <f>+Datos!G1959</f>
        <v>1</v>
      </c>
      <c r="H1968" s="224">
        <f t="shared" si="363"/>
        <v>3.3451901969439466</v>
      </c>
      <c r="I1968" s="225">
        <f t="shared" si="364"/>
        <v>-3.3451901969439466</v>
      </c>
      <c r="J1968" s="226">
        <f t="shared" si="365"/>
        <v>94.785121163714408</v>
      </c>
      <c r="K1968" s="227">
        <f t="shared" si="360"/>
        <v>128.46693934553258</v>
      </c>
      <c r="L1968" s="226">
        <f t="shared" si="371"/>
        <v>-1.7171580941337652</v>
      </c>
      <c r="M1968" s="228">
        <f t="shared" si="369"/>
        <v>1.7171580941337652</v>
      </c>
      <c r="N1968" s="229">
        <f t="shared" si="370"/>
        <v>1.6280321028101814</v>
      </c>
      <c r="O1968" s="229">
        <f t="shared" si="366"/>
        <v>0</v>
      </c>
      <c r="P1968" s="229">
        <f t="shared" si="367"/>
        <v>-1.6280321028101814</v>
      </c>
      <c r="Q1968" s="230">
        <f t="shared" si="361"/>
        <v>14.46693934553258</v>
      </c>
      <c r="R1968" s="231">
        <f t="shared" si="362"/>
        <v>128.46693934553258</v>
      </c>
      <c r="S1968" s="3"/>
      <c r="T1968" s="3"/>
      <c r="U1968" s="3"/>
      <c r="V1968" s="3"/>
      <c r="W1968" s="233">
        <f t="shared" si="368"/>
        <v>41037</v>
      </c>
    </row>
    <row r="1969" spans="1:23" s="234" customFormat="1" x14ac:dyDescent="0.25">
      <c r="A1969" s="3"/>
      <c r="B1969" s="218">
        <f>+Datos!B1960</f>
        <v>2012</v>
      </c>
      <c r="C1969" s="219">
        <f>+Datos!C1960</f>
        <v>5</v>
      </c>
      <c r="D1969" s="220">
        <f>+Datos!D1960</f>
        <v>9</v>
      </c>
      <c r="E1969" s="221">
        <f>+Datos!E1960</f>
        <v>0</v>
      </c>
      <c r="F1969" s="222">
        <f>+Datos!F1960</f>
        <v>3.3262603893089349</v>
      </c>
      <c r="G1969" s="223">
        <f>+Datos!G1960</f>
        <v>1</v>
      </c>
      <c r="H1969" s="224">
        <f t="shared" si="363"/>
        <v>3.3262603893089349</v>
      </c>
      <c r="I1969" s="225">
        <f t="shared" si="364"/>
        <v>-3.3262603893089349</v>
      </c>
      <c r="J1969" s="226">
        <f t="shared" si="365"/>
        <v>93.107977349266164</v>
      </c>
      <c r="K1969" s="227">
        <f t="shared" si="360"/>
        <v>126.78979553108434</v>
      </c>
      <c r="L1969" s="226">
        <f t="shared" si="371"/>
        <v>-1.6771438144482431</v>
      </c>
      <c r="M1969" s="228">
        <f t="shared" si="369"/>
        <v>1.6771438144482431</v>
      </c>
      <c r="N1969" s="229">
        <f t="shared" si="370"/>
        <v>1.6491165748606917</v>
      </c>
      <c r="O1969" s="229">
        <f t="shared" si="366"/>
        <v>0</v>
      </c>
      <c r="P1969" s="229">
        <f t="shared" si="367"/>
        <v>-1.6491165748606917</v>
      </c>
      <c r="Q1969" s="230">
        <f t="shared" si="361"/>
        <v>12.789795531084337</v>
      </c>
      <c r="R1969" s="231">
        <f t="shared" si="362"/>
        <v>126.78979553108434</v>
      </c>
      <c r="S1969" s="3"/>
      <c r="T1969" s="3"/>
      <c r="U1969" s="3"/>
      <c r="V1969" s="3"/>
      <c r="W1969" s="233">
        <f t="shared" si="368"/>
        <v>41038</v>
      </c>
    </row>
    <row r="1970" spans="1:23" s="234" customFormat="1" x14ac:dyDescent="0.25">
      <c r="A1970" s="3"/>
      <c r="B1970" s="218">
        <f>+Datos!B1961</f>
        <v>2012</v>
      </c>
      <c r="C1970" s="219">
        <f>+Datos!C1961</f>
        <v>5</v>
      </c>
      <c r="D1970" s="220">
        <f>+Datos!D1961</f>
        <v>10</v>
      </c>
      <c r="E1970" s="221">
        <f>+Datos!E1961</f>
        <v>0</v>
      </c>
      <c r="F1970" s="222">
        <f>+Datos!F1961</f>
        <v>3.3077340200879792</v>
      </c>
      <c r="G1970" s="223">
        <f>+Datos!G1961</f>
        <v>1</v>
      </c>
      <c r="H1970" s="224">
        <f t="shared" si="363"/>
        <v>3.3077340200879792</v>
      </c>
      <c r="I1970" s="225">
        <f t="shared" si="364"/>
        <v>-3.3077340200879792</v>
      </c>
      <c r="J1970" s="226">
        <f t="shared" si="365"/>
        <v>91.469603938391899</v>
      </c>
      <c r="K1970" s="227">
        <f t="shared" si="360"/>
        <v>125.15142212021007</v>
      </c>
      <c r="L1970" s="226">
        <f t="shared" si="371"/>
        <v>-1.6383734108742658</v>
      </c>
      <c r="M1970" s="228">
        <f t="shared" si="369"/>
        <v>1.6383734108742658</v>
      </c>
      <c r="N1970" s="229">
        <f t="shared" si="370"/>
        <v>1.6693606092137134</v>
      </c>
      <c r="O1970" s="229">
        <f t="shared" si="366"/>
        <v>0</v>
      </c>
      <c r="P1970" s="229">
        <f t="shared" si="367"/>
        <v>-1.6693606092137134</v>
      </c>
      <c r="Q1970" s="230">
        <f t="shared" si="361"/>
        <v>11.151422120210071</v>
      </c>
      <c r="R1970" s="231">
        <f t="shared" si="362"/>
        <v>125.15142212021007</v>
      </c>
      <c r="S1970" s="3"/>
      <c r="T1970" s="3"/>
      <c r="U1970" s="3"/>
      <c r="V1970" s="3"/>
      <c r="W1970" s="233">
        <f t="shared" si="368"/>
        <v>41039</v>
      </c>
    </row>
    <row r="1971" spans="1:23" s="234" customFormat="1" x14ac:dyDescent="0.25">
      <c r="A1971" s="3"/>
      <c r="B1971" s="218">
        <f>+Datos!B1962</f>
        <v>2012</v>
      </c>
      <c r="C1971" s="219">
        <f>+Datos!C1962</f>
        <v>5</v>
      </c>
      <c r="D1971" s="220">
        <f>+Datos!D1962</f>
        <v>11</v>
      </c>
      <c r="E1971" s="221">
        <f>+Datos!E1962</f>
        <v>0</v>
      </c>
      <c r="F1971" s="222">
        <f>+Datos!F1962</f>
        <v>3.2896157448956815</v>
      </c>
      <c r="G1971" s="223">
        <f>+Datos!G1962</f>
        <v>1</v>
      </c>
      <c r="H1971" s="224">
        <f t="shared" si="363"/>
        <v>3.2896157448956815</v>
      </c>
      <c r="I1971" s="225">
        <f t="shared" si="364"/>
        <v>-3.2896157448956815</v>
      </c>
      <c r="J1971" s="226">
        <f t="shared" si="365"/>
        <v>89.86879889808796</v>
      </c>
      <c r="K1971" s="227">
        <f t="shared" si="360"/>
        <v>123.55061707990615</v>
      </c>
      <c r="L1971" s="226">
        <f t="shared" si="371"/>
        <v>-1.6008050403039249</v>
      </c>
      <c r="M1971" s="228">
        <f t="shared" si="369"/>
        <v>1.6008050403039249</v>
      </c>
      <c r="N1971" s="229">
        <f t="shared" si="370"/>
        <v>1.6888107045917566</v>
      </c>
      <c r="O1971" s="229">
        <f t="shared" si="366"/>
        <v>0</v>
      </c>
      <c r="P1971" s="229">
        <f t="shared" si="367"/>
        <v>-1.6888107045917566</v>
      </c>
      <c r="Q1971" s="230">
        <f t="shared" si="361"/>
        <v>9.5506170799061465</v>
      </c>
      <c r="R1971" s="231">
        <f t="shared" si="362"/>
        <v>123.55061707990615</v>
      </c>
      <c r="S1971" s="3"/>
      <c r="T1971" s="3"/>
      <c r="U1971" s="3"/>
      <c r="V1971" s="3"/>
      <c r="W1971" s="233">
        <f t="shared" si="368"/>
        <v>41040</v>
      </c>
    </row>
    <row r="1972" spans="1:23" s="234" customFormat="1" x14ac:dyDescent="0.25">
      <c r="A1972" s="3"/>
      <c r="B1972" s="218">
        <f>+Datos!B1963</f>
        <v>2012</v>
      </c>
      <c r="C1972" s="219">
        <f>+Datos!C1963</f>
        <v>5</v>
      </c>
      <c r="D1972" s="220">
        <f>+Datos!D1963</f>
        <v>12</v>
      </c>
      <c r="E1972" s="221">
        <f>+Datos!E1963</f>
        <v>0</v>
      </c>
      <c r="F1972" s="222">
        <f>+Datos!F1963</f>
        <v>3.2719101017370131</v>
      </c>
      <c r="G1972" s="223">
        <f>+Datos!G1963</f>
        <v>1</v>
      </c>
      <c r="H1972" s="224">
        <f t="shared" si="363"/>
        <v>3.2719101017370131</v>
      </c>
      <c r="I1972" s="225">
        <f t="shared" si="364"/>
        <v>-3.2719101017370131</v>
      </c>
      <c r="J1972" s="226">
        <f t="shared" si="365"/>
        <v>88.304400554246129</v>
      </c>
      <c r="K1972" s="227">
        <f t="shared" si="360"/>
        <v>121.9862187360643</v>
      </c>
      <c r="L1972" s="226">
        <f t="shared" si="371"/>
        <v>-1.5643983438418445</v>
      </c>
      <c r="M1972" s="228">
        <f t="shared" si="369"/>
        <v>1.5643983438418445</v>
      </c>
      <c r="N1972" s="229">
        <f t="shared" si="370"/>
        <v>1.7075117578951686</v>
      </c>
      <c r="O1972" s="229">
        <f t="shared" si="366"/>
        <v>0</v>
      </c>
      <c r="P1972" s="229">
        <f t="shared" si="367"/>
        <v>-1.7075117578951686</v>
      </c>
      <c r="Q1972" s="230">
        <f t="shared" si="361"/>
        <v>7.986218736064302</v>
      </c>
      <c r="R1972" s="231">
        <f t="shared" si="362"/>
        <v>121.9862187360643</v>
      </c>
      <c r="S1972" s="3"/>
      <c r="T1972" s="3"/>
      <c r="U1972" s="3"/>
      <c r="V1972" s="3"/>
      <c r="W1972" s="233">
        <f t="shared" si="368"/>
        <v>41041</v>
      </c>
    </row>
    <row r="1973" spans="1:23" s="234" customFormat="1" x14ac:dyDescent="0.25">
      <c r="A1973" s="3"/>
      <c r="B1973" s="218">
        <f>+Datos!B1964</f>
        <v>2012</v>
      </c>
      <c r="C1973" s="219">
        <f>+Datos!C1964</f>
        <v>5</v>
      </c>
      <c r="D1973" s="220">
        <f>+Datos!D1964</f>
        <v>13</v>
      </c>
      <c r="E1973" s="221">
        <f>+Datos!E1964</f>
        <v>0</v>
      </c>
      <c r="F1973" s="222">
        <f>+Datos!F1964</f>
        <v>3.2546215110073105</v>
      </c>
      <c r="G1973" s="223">
        <f>+Datos!G1964</f>
        <v>1</v>
      </c>
      <c r="H1973" s="224">
        <f t="shared" si="363"/>
        <v>3.2546215110073105</v>
      </c>
      <c r="I1973" s="225">
        <f t="shared" si="364"/>
        <v>-3.2546215110073105</v>
      </c>
      <c r="J1973" s="226">
        <f t="shared" si="365"/>
        <v>86.775286164602463</v>
      </c>
      <c r="K1973" s="227">
        <f t="shared" si="360"/>
        <v>120.45710434642064</v>
      </c>
      <c r="L1973" s="226">
        <f t="shared" si="371"/>
        <v>-1.5291143896436665</v>
      </c>
      <c r="M1973" s="228">
        <f t="shared" si="369"/>
        <v>1.5291143896436665</v>
      </c>
      <c r="N1973" s="229">
        <f t="shared" si="370"/>
        <v>1.7255071213636439</v>
      </c>
      <c r="O1973" s="229">
        <f t="shared" si="366"/>
        <v>0</v>
      </c>
      <c r="P1973" s="229">
        <f t="shared" si="367"/>
        <v>-1.7255071213636439</v>
      </c>
      <c r="Q1973" s="230">
        <f t="shared" si="361"/>
        <v>6.4571043464206355</v>
      </c>
      <c r="R1973" s="231">
        <f t="shared" si="362"/>
        <v>120.45710434642064</v>
      </c>
      <c r="S1973" s="3"/>
      <c r="T1973" s="3"/>
      <c r="U1973" s="3"/>
      <c r="V1973" s="3"/>
      <c r="W1973" s="233">
        <f t="shared" si="368"/>
        <v>41042</v>
      </c>
    </row>
    <row r="1974" spans="1:23" s="234" customFormat="1" x14ac:dyDescent="0.25">
      <c r="A1974" s="3"/>
      <c r="B1974" s="218">
        <f>+Datos!B1965</f>
        <v>2012</v>
      </c>
      <c r="C1974" s="219">
        <f>+Datos!C1965</f>
        <v>5</v>
      </c>
      <c r="D1974" s="220">
        <f>+Datos!D1965</f>
        <v>14</v>
      </c>
      <c r="E1974" s="221">
        <f>+Datos!E1965</f>
        <v>0</v>
      </c>
      <c r="F1974" s="222">
        <f>+Datos!F1965</f>
        <v>3.2377542754922803</v>
      </c>
      <c r="G1974" s="223">
        <f>+Datos!G1965</f>
        <v>1</v>
      </c>
      <c r="H1974" s="224">
        <f t="shared" si="363"/>
        <v>3.2377542754922803</v>
      </c>
      <c r="I1974" s="225">
        <f t="shared" si="364"/>
        <v>-3.2377542754922803</v>
      </c>
      <c r="J1974" s="226">
        <f t="shared" si="365"/>
        <v>85.280370546626841</v>
      </c>
      <c r="K1974" s="227">
        <f t="shared" si="360"/>
        <v>118.96218872844503</v>
      </c>
      <c r="L1974" s="226">
        <f t="shared" si="371"/>
        <v>-1.4949156179756073</v>
      </c>
      <c r="M1974" s="228">
        <f t="shared" si="369"/>
        <v>1.4949156179756073</v>
      </c>
      <c r="N1974" s="229">
        <f t="shared" si="370"/>
        <v>1.742838657516673</v>
      </c>
      <c r="O1974" s="229">
        <f t="shared" si="366"/>
        <v>0</v>
      </c>
      <c r="P1974" s="229">
        <f t="shared" si="367"/>
        <v>-1.742838657516673</v>
      </c>
      <c r="Q1974" s="230">
        <f t="shared" si="361"/>
        <v>4.9621887284450281</v>
      </c>
      <c r="R1974" s="231">
        <f t="shared" si="362"/>
        <v>118.96218872844503</v>
      </c>
      <c r="S1974" s="3"/>
      <c r="T1974" s="3"/>
      <c r="U1974" s="3"/>
      <c r="V1974" s="3"/>
      <c r="W1974" s="233">
        <f t="shared" si="368"/>
        <v>41043</v>
      </c>
    </row>
    <row r="1975" spans="1:23" s="234" customFormat="1" x14ac:dyDescent="0.25">
      <c r="A1975" s="3"/>
      <c r="B1975" s="218">
        <f>+Datos!B1966</f>
        <v>2012</v>
      </c>
      <c r="C1975" s="219">
        <f>+Datos!C1966</f>
        <v>5</v>
      </c>
      <c r="D1975" s="220">
        <f>+Datos!D1966</f>
        <v>15</v>
      </c>
      <c r="E1975" s="221">
        <f>+Datos!E1966</f>
        <v>0</v>
      </c>
      <c r="F1975" s="222">
        <f>+Datos!F1966</f>
        <v>3.2213125803679956</v>
      </c>
      <c r="G1975" s="223">
        <f>+Datos!G1966</f>
        <v>1</v>
      </c>
      <c r="H1975" s="224">
        <f t="shared" si="363"/>
        <v>3.2213125803679956</v>
      </c>
      <c r="I1975" s="225">
        <f t="shared" si="364"/>
        <v>-3.2213125803679956</v>
      </c>
      <c r="J1975" s="226">
        <f t="shared" si="365"/>
        <v>83.81860475821496</v>
      </c>
      <c r="K1975" s="227">
        <f t="shared" si="360"/>
        <v>117.50042294003313</v>
      </c>
      <c r="L1975" s="226">
        <f t="shared" si="371"/>
        <v>-1.4617657884118955</v>
      </c>
      <c r="M1975" s="228">
        <f t="shared" si="369"/>
        <v>1.4617657884118955</v>
      </c>
      <c r="N1975" s="229">
        <f t="shared" si="370"/>
        <v>1.7595467919561001</v>
      </c>
      <c r="O1975" s="229">
        <f t="shared" si="366"/>
        <v>0</v>
      </c>
      <c r="P1975" s="229">
        <f t="shared" si="367"/>
        <v>-1.7595467919561001</v>
      </c>
      <c r="Q1975" s="230">
        <f t="shared" si="361"/>
        <v>3.5004229400331326</v>
      </c>
      <c r="R1975" s="231">
        <f t="shared" si="362"/>
        <v>117.50042294003313</v>
      </c>
      <c r="S1975" s="3"/>
      <c r="T1975" s="3"/>
      <c r="U1975" s="3"/>
      <c r="V1975" s="3"/>
      <c r="W1975" s="233">
        <f t="shared" si="368"/>
        <v>41044</v>
      </c>
    </row>
    <row r="1976" spans="1:23" s="234" customFormat="1" x14ac:dyDescent="0.25">
      <c r="A1976" s="3"/>
      <c r="B1976" s="218">
        <f>+Datos!B1967</f>
        <v>2012</v>
      </c>
      <c r="C1976" s="219">
        <f>+Datos!C1967</f>
        <v>5</v>
      </c>
      <c r="D1976" s="220">
        <f>+Datos!D1967</f>
        <v>16</v>
      </c>
      <c r="E1976" s="221">
        <f>+Datos!E1967</f>
        <v>0</v>
      </c>
      <c r="F1976" s="222">
        <f>+Datos!F1967</f>
        <v>3.2053004932008986</v>
      </c>
      <c r="G1976" s="223">
        <f>+Datos!G1967</f>
        <v>1</v>
      </c>
      <c r="H1976" s="224">
        <f t="shared" si="363"/>
        <v>3.2053004932008986</v>
      </c>
      <c r="I1976" s="225">
        <f t="shared" si="364"/>
        <v>-3.2053004932008986</v>
      </c>
      <c r="J1976" s="226">
        <f t="shared" si="365"/>
        <v>82.388974829124905</v>
      </c>
      <c r="K1976" s="227">
        <f t="shared" si="360"/>
        <v>116.07079301094308</v>
      </c>
      <c r="L1976" s="226">
        <f t="shared" si="371"/>
        <v>-1.4296299290900549</v>
      </c>
      <c r="M1976" s="228">
        <f t="shared" si="369"/>
        <v>1.4296299290900549</v>
      </c>
      <c r="N1976" s="229">
        <f t="shared" si="370"/>
        <v>1.7756705641108437</v>
      </c>
      <c r="O1976" s="229">
        <f t="shared" si="366"/>
        <v>0</v>
      </c>
      <c r="P1976" s="229">
        <f t="shared" si="367"/>
        <v>-1.7756705641108437</v>
      </c>
      <c r="Q1976" s="230">
        <f t="shared" si="361"/>
        <v>2.0707930109430777</v>
      </c>
      <c r="R1976" s="231">
        <f t="shared" si="362"/>
        <v>116.07079301094308</v>
      </c>
      <c r="S1976" s="3"/>
      <c r="T1976" s="3"/>
      <c r="U1976" s="3"/>
      <c r="V1976" s="3"/>
      <c r="W1976" s="233">
        <f t="shared" si="368"/>
        <v>41045</v>
      </c>
    </row>
    <row r="1977" spans="1:23" s="234" customFormat="1" x14ac:dyDescent="0.25">
      <c r="A1977" s="3"/>
      <c r="B1977" s="218">
        <f>+Datos!B1968</f>
        <v>2012</v>
      </c>
      <c r="C1977" s="219">
        <f>+Datos!C1968</f>
        <v>5</v>
      </c>
      <c r="D1977" s="220">
        <f>+Datos!D1968</f>
        <v>17</v>
      </c>
      <c r="E1977" s="221">
        <f>+Datos!E1968</f>
        <v>0</v>
      </c>
      <c r="F1977" s="222">
        <f>+Datos!F1968</f>
        <v>3.1897219639477972</v>
      </c>
      <c r="G1977" s="223">
        <f>+Datos!G1968</f>
        <v>1</v>
      </c>
      <c r="H1977" s="224">
        <f t="shared" si="363"/>
        <v>3.1897219639477972</v>
      </c>
      <c r="I1977" s="225">
        <f t="shared" si="364"/>
        <v>-3.1897219639477972</v>
      </c>
      <c r="J1977" s="226">
        <f t="shared" si="365"/>
        <v>80.990500541176885</v>
      </c>
      <c r="K1977" s="227">
        <f t="shared" si="360"/>
        <v>114.67231872299507</v>
      </c>
      <c r="L1977" s="226">
        <f t="shared" si="371"/>
        <v>-1.3984742879480052</v>
      </c>
      <c r="M1977" s="228">
        <f t="shared" si="369"/>
        <v>1.3984742879480052</v>
      </c>
      <c r="N1977" s="229">
        <f t="shared" si="370"/>
        <v>1.791247675999792</v>
      </c>
      <c r="O1977" s="229">
        <f t="shared" si="366"/>
        <v>0</v>
      </c>
      <c r="P1977" s="229">
        <f t="shared" si="367"/>
        <v>-1.791247675999792</v>
      </c>
      <c r="Q1977" s="230">
        <f t="shared" si="361"/>
        <v>0.67231872299507245</v>
      </c>
      <c r="R1977" s="231">
        <f t="shared" si="362"/>
        <v>114.67231872299507</v>
      </c>
      <c r="S1977" s="3"/>
      <c r="T1977" s="3"/>
      <c r="U1977" s="3"/>
      <c r="V1977" s="3"/>
      <c r="W1977" s="233">
        <f t="shared" si="368"/>
        <v>41046</v>
      </c>
    </row>
    <row r="1978" spans="1:23" s="234" customFormat="1" x14ac:dyDescent="0.25">
      <c r="A1978" s="3"/>
      <c r="B1978" s="218">
        <f>+Datos!B1969</f>
        <v>2012</v>
      </c>
      <c r="C1978" s="219">
        <f>+Datos!C1969</f>
        <v>5</v>
      </c>
      <c r="D1978" s="220">
        <f>+Datos!D1969</f>
        <v>18</v>
      </c>
      <c r="E1978" s="221">
        <f>+Datos!E1969</f>
        <v>0</v>
      </c>
      <c r="F1978" s="222">
        <f>+Datos!F1969</f>
        <v>3.1745808249558705</v>
      </c>
      <c r="G1978" s="223">
        <f>+Datos!G1969</f>
        <v>1</v>
      </c>
      <c r="H1978" s="224">
        <f t="shared" si="363"/>
        <v>3.1745808249558705</v>
      </c>
      <c r="I1978" s="225">
        <f t="shared" si="364"/>
        <v>-3.1745808249558705</v>
      </c>
      <c r="J1978" s="226">
        <f t="shared" si="365"/>
        <v>79.62223425530938</v>
      </c>
      <c r="K1978" s="227">
        <f t="shared" si="360"/>
        <v>113.30405243712755</v>
      </c>
      <c r="L1978" s="226">
        <f t="shared" si="371"/>
        <v>-1.3682662858675201</v>
      </c>
      <c r="M1978" s="228">
        <f t="shared" si="369"/>
        <v>1.3682662858675201</v>
      </c>
      <c r="N1978" s="229">
        <f t="shared" si="370"/>
        <v>1.8063145390883504</v>
      </c>
      <c r="O1978" s="229">
        <f t="shared" si="366"/>
        <v>0</v>
      </c>
      <c r="P1978" s="229">
        <f t="shared" si="367"/>
        <v>-1.8063145390883504</v>
      </c>
      <c r="Q1978" s="230">
        <f t="shared" si="361"/>
        <v>0</v>
      </c>
      <c r="R1978" s="231">
        <f t="shared" si="362"/>
        <v>113.30405243712755</v>
      </c>
      <c r="S1978" s="3"/>
      <c r="T1978" s="3"/>
      <c r="U1978" s="3"/>
      <c r="V1978" s="3"/>
      <c r="W1978" s="233">
        <f t="shared" si="368"/>
        <v>41047</v>
      </c>
    </row>
    <row r="1979" spans="1:23" s="234" customFormat="1" x14ac:dyDescent="0.25">
      <c r="A1979" s="3"/>
      <c r="B1979" s="218">
        <f>+Datos!B1970</f>
        <v>2012</v>
      </c>
      <c r="C1979" s="219">
        <f>+Datos!C1970</f>
        <v>5</v>
      </c>
      <c r="D1979" s="220">
        <f>+Datos!D1970</f>
        <v>19</v>
      </c>
      <c r="E1979" s="221">
        <f>+Datos!E1970</f>
        <v>0</v>
      </c>
      <c r="F1979" s="222">
        <f>+Datos!F1970</f>
        <v>3.1598807909626627</v>
      </c>
      <c r="G1979" s="223">
        <f>+Datos!G1970</f>
        <v>1</v>
      </c>
      <c r="H1979" s="224">
        <f t="shared" si="363"/>
        <v>3.1598807909626627</v>
      </c>
      <c r="I1979" s="225">
        <f t="shared" si="364"/>
        <v>-3.1598807909626627</v>
      </c>
      <c r="J1979" s="226">
        <f t="shared" si="365"/>
        <v>78.283259783656376</v>
      </c>
      <c r="K1979" s="227">
        <f t="shared" si="360"/>
        <v>111.96507796547456</v>
      </c>
      <c r="L1979" s="226">
        <f t="shared" si="371"/>
        <v>-1.338974471652989</v>
      </c>
      <c r="M1979" s="228">
        <f t="shared" si="369"/>
        <v>1.338974471652989</v>
      </c>
      <c r="N1979" s="229">
        <f t="shared" si="370"/>
        <v>1.8209063193096737</v>
      </c>
      <c r="O1979" s="229">
        <f t="shared" si="366"/>
        <v>0</v>
      </c>
      <c r="P1979" s="229">
        <f t="shared" si="367"/>
        <v>-1.8209063193096737</v>
      </c>
      <c r="Q1979" s="230">
        <f t="shared" si="361"/>
        <v>0</v>
      </c>
      <c r="R1979" s="231">
        <f t="shared" si="362"/>
        <v>111.96507796547456</v>
      </c>
      <c r="S1979" s="3"/>
      <c r="T1979" s="3"/>
      <c r="U1979" s="3"/>
      <c r="V1979" s="3"/>
      <c r="W1979" s="233">
        <f t="shared" si="368"/>
        <v>41048</v>
      </c>
    </row>
    <row r="1980" spans="1:23" s="234" customFormat="1" x14ac:dyDescent="0.25">
      <c r="A1980" s="3"/>
      <c r="B1980" s="218">
        <f>+Datos!B1971</f>
        <v>2012</v>
      </c>
      <c r="C1980" s="219">
        <f>+Datos!C1971</f>
        <v>5</v>
      </c>
      <c r="D1980" s="220">
        <f>+Datos!D1971</f>
        <v>20</v>
      </c>
      <c r="E1980" s="221">
        <f>+Datos!E1971</f>
        <v>0</v>
      </c>
      <c r="F1980" s="222">
        <f>+Datos!F1971</f>
        <v>3.1456254590960864</v>
      </c>
      <c r="G1980" s="223">
        <f>+Datos!G1971</f>
        <v>1</v>
      </c>
      <c r="H1980" s="224">
        <f t="shared" si="363"/>
        <v>3.1456254590960864</v>
      </c>
      <c r="I1980" s="225">
        <f t="shared" si="364"/>
        <v>-3.1456254590960864</v>
      </c>
      <c r="J1980" s="226">
        <f t="shared" si="365"/>
        <v>76.972691304879248</v>
      </c>
      <c r="K1980" s="227">
        <f t="shared" si="360"/>
        <v>110.65450948669744</v>
      </c>
      <c r="L1980" s="226">
        <f t="shared" si="371"/>
        <v>-1.3105684787771281</v>
      </c>
      <c r="M1980" s="228">
        <f t="shared" si="369"/>
        <v>1.3105684787771281</v>
      </c>
      <c r="N1980" s="229">
        <f t="shared" si="370"/>
        <v>1.8350569803189583</v>
      </c>
      <c r="O1980" s="229">
        <f t="shared" si="366"/>
        <v>0</v>
      </c>
      <c r="P1980" s="229">
        <f t="shared" si="367"/>
        <v>-1.8350569803189583</v>
      </c>
      <c r="Q1980" s="230">
        <f t="shared" si="361"/>
        <v>0</v>
      </c>
      <c r="R1980" s="231">
        <f t="shared" si="362"/>
        <v>110.65450948669744</v>
      </c>
      <c r="S1980" s="3"/>
      <c r="T1980" s="3"/>
      <c r="U1980" s="3"/>
      <c r="V1980" s="3"/>
      <c r="W1980" s="233">
        <f t="shared" si="368"/>
        <v>41049</v>
      </c>
    </row>
    <row r="1981" spans="1:23" s="234" customFormat="1" x14ac:dyDescent="0.25">
      <c r="A1981" s="3"/>
      <c r="B1981" s="218">
        <f>+Datos!B1972</f>
        <v>2012</v>
      </c>
      <c r="C1981" s="219">
        <f>+Datos!C1972</f>
        <v>5</v>
      </c>
      <c r="D1981" s="220">
        <f>+Datos!D1972</f>
        <v>21</v>
      </c>
      <c r="E1981" s="221">
        <f>+Datos!E1972</f>
        <v>0</v>
      </c>
      <c r="F1981" s="222">
        <f>+Datos!F1972</f>
        <v>3.1318183088744234</v>
      </c>
      <c r="G1981" s="223">
        <f>+Datos!G1972</f>
        <v>1</v>
      </c>
      <c r="H1981" s="224">
        <f t="shared" si="363"/>
        <v>3.1318183088744234</v>
      </c>
      <c r="I1981" s="225">
        <f t="shared" si="364"/>
        <v>-3.1318183088744234</v>
      </c>
      <c r="J1981" s="226">
        <f t="shared" si="365"/>
        <v>75.689672321053308</v>
      </c>
      <c r="K1981" s="227">
        <f t="shared" si="360"/>
        <v>109.3714905028715</v>
      </c>
      <c r="L1981" s="226">
        <f t="shared" si="371"/>
        <v>-1.28301898382594</v>
      </c>
      <c r="M1981" s="228">
        <f t="shared" si="369"/>
        <v>1.28301898382594</v>
      </c>
      <c r="N1981" s="229">
        <f t="shared" si="370"/>
        <v>1.8487993250484833</v>
      </c>
      <c r="O1981" s="229">
        <f t="shared" si="366"/>
        <v>0</v>
      </c>
      <c r="P1981" s="229">
        <f t="shared" si="367"/>
        <v>-1.8487993250484833</v>
      </c>
      <c r="Q1981" s="230">
        <f t="shared" si="361"/>
        <v>0</v>
      </c>
      <c r="R1981" s="231">
        <f t="shared" si="362"/>
        <v>109.3714905028715</v>
      </c>
      <c r="S1981" s="3"/>
      <c r="T1981" s="3"/>
      <c r="U1981" s="3"/>
      <c r="V1981" s="3"/>
      <c r="W1981" s="233">
        <f t="shared" si="368"/>
        <v>41050</v>
      </c>
    </row>
    <row r="1982" spans="1:23" s="234" customFormat="1" x14ac:dyDescent="0.25">
      <c r="A1982" s="3"/>
      <c r="B1982" s="218">
        <f>+Datos!B1973</f>
        <v>2012</v>
      </c>
      <c r="C1982" s="219">
        <f>+Datos!C1973</f>
        <v>5</v>
      </c>
      <c r="D1982" s="220">
        <f>+Datos!D1973</f>
        <v>22</v>
      </c>
      <c r="E1982" s="221">
        <f>+Datos!E1973</f>
        <v>0</v>
      </c>
      <c r="F1982" s="222">
        <f>+Datos!F1973</f>
        <v>3.1184627022063207</v>
      </c>
      <c r="G1982" s="223">
        <f>+Datos!G1973</f>
        <v>1</v>
      </c>
      <c r="H1982" s="224">
        <f t="shared" si="363"/>
        <v>3.1184627022063207</v>
      </c>
      <c r="I1982" s="225">
        <f t="shared" si="364"/>
        <v>-3.1184627022063207</v>
      </c>
      <c r="J1982" s="226">
        <f t="shared" si="365"/>
        <v>74.433374654473198</v>
      </c>
      <c r="K1982" s="227">
        <f t="shared" si="360"/>
        <v>108.11519283629138</v>
      </c>
      <c r="L1982" s="226">
        <f t="shared" si="371"/>
        <v>-1.2562976665801102</v>
      </c>
      <c r="M1982" s="228">
        <f t="shared" si="369"/>
        <v>1.2562976665801102</v>
      </c>
      <c r="N1982" s="229">
        <f t="shared" si="370"/>
        <v>1.8621650356262105</v>
      </c>
      <c r="O1982" s="229">
        <f t="shared" si="366"/>
        <v>0</v>
      </c>
      <c r="P1982" s="229">
        <f t="shared" si="367"/>
        <v>-1.8621650356262105</v>
      </c>
      <c r="Q1982" s="230">
        <f t="shared" si="361"/>
        <v>0</v>
      </c>
      <c r="R1982" s="231">
        <f t="shared" si="362"/>
        <v>108.11519283629138</v>
      </c>
      <c r="S1982" s="3"/>
      <c r="T1982" s="3"/>
      <c r="U1982" s="3"/>
      <c r="V1982" s="3"/>
      <c r="W1982" s="233">
        <f t="shared" si="368"/>
        <v>41051</v>
      </c>
    </row>
    <row r="1983" spans="1:23" s="234" customFormat="1" x14ac:dyDescent="0.25">
      <c r="A1983" s="3"/>
      <c r="B1983" s="218">
        <f>+Datos!B1974</f>
        <v>2012</v>
      </c>
      <c r="C1983" s="219">
        <f>+Datos!C1974</f>
        <v>5</v>
      </c>
      <c r="D1983" s="220">
        <f>+Datos!D1974</f>
        <v>23</v>
      </c>
      <c r="E1983" s="221">
        <f>+Datos!E1974</f>
        <v>0</v>
      </c>
      <c r="F1983" s="222">
        <f>+Datos!F1974</f>
        <v>3.105561883390795</v>
      </c>
      <c r="G1983" s="223">
        <f>+Datos!G1974</f>
        <v>1</v>
      </c>
      <c r="H1983" s="224">
        <f t="shared" si="363"/>
        <v>3.105561883390795</v>
      </c>
      <c r="I1983" s="225">
        <f t="shared" si="364"/>
        <v>-3.105561883390795</v>
      </c>
      <c r="J1983" s="226">
        <f t="shared" si="365"/>
        <v>73.20299748280253</v>
      </c>
      <c r="K1983" s="227">
        <f t="shared" si="360"/>
        <v>106.8848156646207</v>
      </c>
      <c r="L1983" s="226">
        <f t="shared" si="371"/>
        <v>-1.2303771716706819</v>
      </c>
      <c r="M1983" s="228">
        <f t="shared" si="369"/>
        <v>1.2303771716706819</v>
      </c>
      <c r="N1983" s="229">
        <f t="shared" si="370"/>
        <v>1.875184711720113</v>
      </c>
      <c r="O1983" s="229">
        <f t="shared" si="366"/>
        <v>0</v>
      </c>
      <c r="P1983" s="229">
        <f t="shared" si="367"/>
        <v>-1.875184711720113</v>
      </c>
      <c r="Q1983" s="230">
        <f t="shared" si="361"/>
        <v>0</v>
      </c>
      <c r="R1983" s="231">
        <f t="shared" si="362"/>
        <v>106.8848156646207</v>
      </c>
      <c r="S1983" s="3"/>
      <c r="T1983" s="3"/>
      <c r="U1983" s="3"/>
      <c r="V1983" s="3"/>
      <c r="W1983" s="233">
        <f t="shared" si="368"/>
        <v>41052</v>
      </c>
    </row>
    <row r="1984" spans="1:23" s="234" customFormat="1" x14ac:dyDescent="0.25">
      <c r="A1984" s="3"/>
      <c r="B1984" s="218">
        <f>+Datos!B1975</f>
        <v>2012</v>
      </c>
      <c r="C1984" s="219">
        <f>+Datos!C1975</f>
        <v>5</v>
      </c>
      <c r="D1984" s="220">
        <f>+Datos!D1975</f>
        <v>24</v>
      </c>
      <c r="E1984" s="221">
        <f>+Datos!E1975</f>
        <v>0</v>
      </c>
      <c r="F1984" s="222">
        <f>+Datos!F1975</f>
        <v>3.0931189791172296</v>
      </c>
      <c r="G1984" s="223">
        <f>+Datos!G1975</f>
        <v>1</v>
      </c>
      <c r="H1984" s="224">
        <f t="shared" si="363"/>
        <v>3.0931189791172296</v>
      </c>
      <c r="I1984" s="225">
        <f t="shared" si="364"/>
        <v>-3.0931189791172296</v>
      </c>
      <c r="J1984" s="226">
        <f t="shared" si="365"/>
        <v>71.997766411052922</v>
      </c>
      <c r="K1984" s="227">
        <f t="shared" si="360"/>
        <v>105.67958459287109</v>
      </c>
      <c r="L1984" s="226">
        <f t="shared" si="371"/>
        <v>-1.2052310717496084</v>
      </c>
      <c r="M1984" s="228">
        <f t="shared" si="369"/>
        <v>1.2052310717496084</v>
      </c>
      <c r="N1984" s="229">
        <f t="shared" si="370"/>
        <v>1.8878879073676211</v>
      </c>
      <c r="O1984" s="229">
        <f t="shared" si="366"/>
        <v>0</v>
      </c>
      <c r="P1984" s="229">
        <f t="shared" si="367"/>
        <v>-1.8878879073676211</v>
      </c>
      <c r="Q1984" s="230">
        <f t="shared" si="361"/>
        <v>0</v>
      </c>
      <c r="R1984" s="231">
        <f t="shared" si="362"/>
        <v>105.67958459287109</v>
      </c>
      <c r="S1984" s="3"/>
      <c r="T1984" s="3"/>
      <c r="U1984" s="3"/>
      <c r="V1984" s="3"/>
      <c r="W1984" s="233">
        <f t="shared" si="368"/>
        <v>41053</v>
      </c>
    </row>
    <row r="1985" spans="1:23" s="234" customFormat="1" x14ac:dyDescent="0.25">
      <c r="A1985" s="3"/>
      <c r="B1985" s="218">
        <f>+Datos!B1976</f>
        <v>2012</v>
      </c>
      <c r="C1985" s="219">
        <f>+Datos!C1976</f>
        <v>5</v>
      </c>
      <c r="D1985" s="220">
        <f>+Datos!D1976</f>
        <v>25</v>
      </c>
      <c r="E1985" s="221">
        <f>+Datos!E1976</f>
        <v>0</v>
      </c>
      <c r="F1985" s="222">
        <f>+Datos!F1976</f>
        <v>3.0811369984653791</v>
      </c>
      <c r="G1985" s="223">
        <f>+Datos!G1976</f>
        <v>1</v>
      </c>
      <c r="H1985" s="224">
        <f t="shared" si="363"/>
        <v>3.0811369984653791</v>
      </c>
      <c r="I1985" s="225">
        <f t="shared" si="364"/>
        <v>-3.0811369984653791</v>
      </c>
      <c r="J1985" s="226">
        <f t="shared" si="365"/>
        <v>70.816932578934171</v>
      </c>
      <c r="K1985" s="227">
        <f t="shared" si="360"/>
        <v>104.49875076075236</v>
      </c>
      <c r="L1985" s="226">
        <f t="shared" si="371"/>
        <v>-1.1808338321187364</v>
      </c>
      <c r="M1985" s="228">
        <f t="shared" si="369"/>
        <v>1.1808338321187364</v>
      </c>
      <c r="N1985" s="229">
        <f t="shared" si="370"/>
        <v>1.9003031663466428</v>
      </c>
      <c r="O1985" s="229">
        <f t="shared" si="366"/>
        <v>0</v>
      </c>
      <c r="P1985" s="229">
        <f t="shared" si="367"/>
        <v>-1.9003031663466428</v>
      </c>
      <c r="Q1985" s="230">
        <f t="shared" si="361"/>
        <v>0</v>
      </c>
      <c r="R1985" s="231">
        <f t="shared" si="362"/>
        <v>104.49875076075236</v>
      </c>
      <c r="S1985" s="3"/>
      <c r="T1985" s="3"/>
      <c r="U1985" s="3"/>
      <c r="V1985" s="3"/>
      <c r="W1985" s="233">
        <f t="shared" si="368"/>
        <v>41054</v>
      </c>
    </row>
    <row r="1986" spans="1:23" s="234" customFormat="1" x14ac:dyDescent="0.25">
      <c r="A1986" s="3"/>
      <c r="B1986" s="218">
        <f>+Datos!B1977</f>
        <v>2012</v>
      </c>
      <c r="C1986" s="219">
        <f>+Datos!C1977</f>
        <v>5</v>
      </c>
      <c r="D1986" s="220">
        <f>+Datos!D1977</f>
        <v>26</v>
      </c>
      <c r="E1986" s="221">
        <f>+Datos!E1977</f>
        <v>0</v>
      </c>
      <c r="F1986" s="222">
        <f>+Datos!F1977</f>
        <v>3.0696188329053635</v>
      </c>
      <c r="G1986" s="223">
        <f>+Datos!G1977</f>
        <v>1</v>
      </c>
      <c r="H1986" s="224">
        <f t="shared" si="363"/>
        <v>3.0696188329053635</v>
      </c>
      <c r="I1986" s="225">
        <f t="shared" si="364"/>
        <v>-3.0696188329053635</v>
      </c>
      <c r="J1986" s="226">
        <f t="shared" si="365"/>
        <v>69.65977180217277</v>
      </c>
      <c r="K1986" s="227">
        <f t="shared" si="360"/>
        <v>103.34158998399096</v>
      </c>
      <c r="L1986" s="226">
        <f t="shared" si="371"/>
        <v>-1.1571607767614012</v>
      </c>
      <c r="M1986" s="228">
        <f t="shared" si="369"/>
        <v>1.1571607767614012</v>
      </c>
      <c r="N1986" s="229">
        <f t="shared" si="370"/>
        <v>1.9124580561439624</v>
      </c>
      <c r="O1986" s="229">
        <f t="shared" si="366"/>
        <v>0</v>
      </c>
      <c r="P1986" s="229">
        <f t="shared" si="367"/>
        <v>-1.9124580561439624</v>
      </c>
      <c r="Q1986" s="230">
        <f t="shared" si="361"/>
        <v>0</v>
      </c>
      <c r="R1986" s="231">
        <f t="shared" si="362"/>
        <v>103.34158998399096</v>
      </c>
      <c r="S1986" s="3"/>
      <c r="T1986" s="3"/>
      <c r="U1986" s="3"/>
      <c r="V1986" s="3"/>
      <c r="W1986" s="233">
        <f t="shared" si="368"/>
        <v>41055</v>
      </c>
    </row>
    <row r="1987" spans="1:23" s="234" customFormat="1" x14ac:dyDescent="0.25">
      <c r="A1987" s="3"/>
      <c r="B1987" s="218">
        <f>+Datos!B1978</f>
        <v>2012</v>
      </c>
      <c r="C1987" s="219">
        <f>+Datos!C1978</f>
        <v>5</v>
      </c>
      <c r="D1987" s="220">
        <f>+Datos!D1978</f>
        <v>27</v>
      </c>
      <c r="E1987" s="221">
        <f>+Datos!E1978</f>
        <v>0</v>
      </c>
      <c r="F1987" s="222">
        <f>+Datos!F1978</f>
        <v>3.0585672562976685</v>
      </c>
      <c r="G1987" s="223">
        <f>+Datos!G1978</f>
        <v>1</v>
      </c>
      <c r="H1987" s="224">
        <f t="shared" si="363"/>
        <v>3.0585672562976685</v>
      </c>
      <c r="I1987" s="225">
        <f t="shared" si="364"/>
        <v>-3.0585672562976685</v>
      </c>
      <c r="J1987" s="226">
        <f t="shared" si="365"/>
        <v>68.525583746448277</v>
      </c>
      <c r="K1987" s="227">
        <f t="shared" si="360"/>
        <v>102.20740192826645</v>
      </c>
      <c r="L1987" s="226">
        <f t="shared" si="371"/>
        <v>-1.1341880557245076</v>
      </c>
      <c r="M1987" s="228">
        <f t="shared" si="369"/>
        <v>1.1341880557245076</v>
      </c>
      <c r="N1987" s="229">
        <f t="shared" si="370"/>
        <v>1.9243792005731608</v>
      </c>
      <c r="O1987" s="229">
        <f t="shared" si="366"/>
        <v>0</v>
      </c>
      <c r="P1987" s="229">
        <f t="shared" si="367"/>
        <v>-1.9243792005731608</v>
      </c>
      <c r="Q1987" s="230">
        <f t="shared" si="361"/>
        <v>0</v>
      </c>
      <c r="R1987" s="231">
        <f t="shared" si="362"/>
        <v>102.20740192826645</v>
      </c>
      <c r="S1987" s="3"/>
      <c r="T1987" s="3"/>
      <c r="U1987" s="3"/>
      <c r="V1987" s="3"/>
      <c r="W1987" s="233">
        <f t="shared" si="368"/>
        <v>41056</v>
      </c>
    </row>
    <row r="1988" spans="1:23" s="234" customFormat="1" x14ac:dyDescent="0.25">
      <c r="A1988" s="3"/>
      <c r="B1988" s="218">
        <f>+Datos!B1979</f>
        <v>2012</v>
      </c>
      <c r="C1988" s="219">
        <f>+Datos!C1979</f>
        <v>5</v>
      </c>
      <c r="D1988" s="220">
        <f>+Datos!D1979</f>
        <v>28</v>
      </c>
      <c r="E1988" s="221">
        <f>+Datos!E1979</f>
        <v>0</v>
      </c>
      <c r="F1988" s="222">
        <f>+Datos!F1979</f>
        <v>3.0479849248931492</v>
      </c>
      <c r="G1988" s="223">
        <f>+Datos!G1979</f>
        <v>1</v>
      </c>
      <c r="H1988" s="224">
        <f t="shared" si="363"/>
        <v>3.0479849248931492</v>
      </c>
      <c r="I1988" s="225">
        <f t="shared" si="364"/>
        <v>-3.0479849248931492</v>
      </c>
      <c r="J1988" s="226">
        <f t="shared" si="365"/>
        <v>67.41369113264841</v>
      </c>
      <c r="K1988" s="227">
        <f t="shared" si="360"/>
        <v>101.0955093144666</v>
      </c>
      <c r="L1988" s="226">
        <f t="shared" si="371"/>
        <v>-1.1118926137998528</v>
      </c>
      <c r="M1988" s="228">
        <f t="shared" si="369"/>
        <v>1.1118926137998528</v>
      </c>
      <c r="N1988" s="229">
        <f t="shared" si="370"/>
        <v>1.9360923110932964</v>
      </c>
      <c r="O1988" s="229">
        <f t="shared" si="366"/>
        <v>0</v>
      </c>
      <c r="P1988" s="229">
        <f t="shared" si="367"/>
        <v>-1.9360923110932964</v>
      </c>
      <c r="Q1988" s="230">
        <f t="shared" si="361"/>
        <v>0</v>
      </c>
      <c r="R1988" s="231">
        <f t="shared" si="362"/>
        <v>101.0955093144666</v>
      </c>
      <c r="S1988" s="3"/>
      <c r="T1988" s="3"/>
      <c r="U1988" s="3"/>
      <c r="V1988" s="3"/>
      <c r="W1988" s="233">
        <f t="shared" si="368"/>
        <v>41057</v>
      </c>
    </row>
    <row r="1989" spans="1:23" s="234" customFormat="1" x14ac:dyDescent="0.25">
      <c r="A1989" s="3"/>
      <c r="B1989" s="218">
        <f>+Datos!B1980</f>
        <v>2012</v>
      </c>
      <c r="C1989" s="219">
        <f>+Datos!C1980</f>
        <v>5</v>
      </c>
      <c r="D1989" s="220">
        <f>+Datos!D1980</f>
        <v>29</v>
      </c>
      <c r="E1989" s="221">
        <f>+Datos!E1980</f>
        <v>0</v>
      </c>
      <c r="F1989" s="222">
        <f>+Datos!F1980</f>
        <v>3.0378743773330323</v>
      </c>
      <c r="G1989" s="223">
        <f>+Datos!G1980</f>
        <v>1</v>
      </c>
      <c r="H1989" s="224">
        <f t="shared" si="363"/>
        <v>3.0378743773330323</v>
      </c>
      <c r="I1989" s="225">
        <f t="shared" si="364"/>
        <v>-3.0378743773330323</v>
      </c>
      <c r="J1989" s="226">
        <f t="shared" si="365"/>
        <v>66.323438972192179</v>
      </c>
      <c r="K1989" s="227">
        <f t="shared" si="360"/>
        <v>100.00525715401037</v>
      </c>
      <c r="L1989" s="226">
        <f t="shared" si="371"/>
        <v>-1.090252160456231</v>
      </c>
      <c r="M1989" s="228">
        <f t="shared" si="369"/>
        <v>1.090252160456231</v>
      </c>
      <c r="N1989" s="229">
        <f t="shared" si="370"/>
        <v>1.9476222168768014</v>
      </c>
      <c r="O1989" s="229">
        <f t="shared" si="366"/>
        <v>0</v>
      </c>
      <c r="P1989" s="229">
        <f t="shared" si="367"/>
        <v>-1.9476222168768014</v>
      </c>
      <c r="Q1989" s="230">
        <f t="shared" si="361"/>
        <v>0</v>
      </c>
      <c r="R1989" s="231">
        <f t="shared" si="362"/>
        <v>100.00525715401037</v>
      </c>
      <c r="S1989" s="3"/>
      <c r="T1989" s="3"/>
      <c r="U1989" s="3"/>
      <c r="V1989" s="3"/>
      <c r="W1989" s="233">
        <f t="shared" si="368"/>
        <v>41058</v>
      </c>
    </row>
    <row r="1990" spans="1:23" s="234" customFormat="1" x14ac:dyDescent="0.25">
      <c r="A1990" s="3"/>
      <c r="B1990" s="218">
        <f>+Datos!B1981</f>
        <v>2012</v>
      </c>
      <c r="C1990" s="219">
        <f>+Datos!C1981</f>
        <v>5</v>
      </c>
      <c r="D1990" s="220">
        <f>+Datos!D1981</f>
        <v>30</v>
      </c>
      <c r="E1990" s="221">
        <f>+Datos!E1981</f>
        <v>0</v>
      </c>
      <c r="F1990" s="222">
        <f>+Datos!F1981</f>
        <v>3.0282380346489042</v>
      </c>
      <c r="G1990" s="223">
        <f>+Datos!G1981</f>
        <v>1</v>
      </c>
      <c r="H1990" s="224">
        <f t="shared" si="363"/>
        <v>3.0282380346489042</v>
      </c>
      <c r="I1990" s="225">
        <f t="shared" si="364"/>
        <v>-3.0282380346489042</v>
      </c>
      <c r="J1990" s="226">
        <f t="shared" si="365"/>
        <v>65.25419383121789</v>
      </c>
      <c r="K1990" s="227">
        <f t="shared" si="360"/>
        <v>98.936012013036077</v>
      </c>
      <c r="L1990" s="226">
        <f t="shared" si="371"/>
        <v>-1.0692451409742887</v>
      </c>
      <c r="M1990" s="228">
        <f t="shared" si="369"/>
        <v>1.0692451409742887</v>
      </c>
      <c r="N1990" s="229">
        <f t="shared" si="370"/>
        <v>1.9589928936746155</v>
      </c>
      <c r="O1990" s="229">
        <f t="shared" si="366"/>
        <v>0</v>
      </c>
      <c r="P1990" s="229">
        <f t="shared" si="367"/>
        <v>-1.9589928936746155</v>
      </c>
      <c r="Q1990" s="230">
        <f t="shared" si="361"/>
        <v>0</v>
      </c>
      <c r="R1990" s="231">
        <f t="shared" si="362"/>
        <v>98.936012013036077</v>
      </c>
      <c r="S1990" s="3"/>
      <c r="T1990" s="3"/>
      <c r="U1990" s="3"/>
      <c r="V1990" s="3"/>
      <c r="W1990" s="233">
        <f t="shared" si="368"/>
        <v>41059</v>
      </c>
    </row>
    <row r="1991" spans="1:23" s="234" customFormat="1" x14ac:dyDescent="0.25">
      <c r="A1991" s="3"/>
      <c r="B1991" s="218">
        <f>+Datos!B1982</f>
        <v>2012</v>
      </c>
      <c r="C1991" s="219">
        <f>+Datos!C1982</f>
        <v>5</v>
      </c>
      <c r="D1991" s="220">
        <f>+Datos!D1982</f>
        <v>31</v>
      </c>
      <c r="E1991" s="221">
        <f>+Datos!E1982</f>
        <v>0</v>
      </c>
      <c r="F1991" s="222">
        <f>+Datos!F1982</f>
        <v>3.0190782002627294</v>
      </c>
      <c r="G1991" s="223">
        <f>+Datos!G1982</f>
        <v>1</v>
      </c>
      <c r="H1991" s="224">
        <f t="shared" si="363"/>
        <v>3.0190782002627294</v>
      </c>
      <c r="I1991" s="225">
        <f t="shared" si="364"/>
        <v>-3.0190782002627294</v>
      </c>
      <c r="J1991" s="226">
        <f t="shared" si="365"/>
        <v>64.205343122477643</v>
      </c>
      <c r="K1991" s="227">
        <f t="shared" si="360"/>
        <v>97.88716130429583</v>
      </c>
      <c r="L1991" s="226">
        <f t="shared" si="371"/>
        <v>-1.0488507087402468</v>
      </c>
      <c r="M1991" s="228">
        <f t="shared" si="369"/>
        <v>1.0488507087402468</v>
      </c>
      <c r="N1991" s="229">
        <f t="shared" si="370"/>
        <v>1.9702274915224827</v>
      </c>
      <c r="O1991" s="229">
        <f t="shared" si="366"/>
        <v>0</v>
      </c>
      <c r="P1991" s="229">
        <f t="shared" si="367"/>
        <v>-1.9702274915224827</v>
      </c>
      <c r="Q1991" s="230">
        <f t="shared" si="361"/>
        <v>0</v>
      </c>
      <c r="R1991" s="231">
        <f t="shared" si="362"/>
        <v>97.88716130429583</v>
      </c>
      <c r="S1991" s="3"/>
      <c r="T1991" s="3"/>
      <c r="U1991" s="3"/>
      <c r="V1991" s="3"/>
      <c r="W1991" s="233">
        <f t="shared" si="368"/>
        <v>41060</v>
      </c>
    </row>
    <row r="1992" spans="1:23" s="234" customFormat="1" x14ac:dyDescent="0.25">
      <c r="A1992" s="3"/>
      <c r="B1992" s="218">
        <f>+Datos!B1983</f>
        <v>2012</v>
      </c>
      <c r="C1992" s="219">
        <f>+Datos!C1983</f>
        <v>6</v>
      </c>
      <c r="D1992" s="220">
        <f>+Datos!D1983</f>
        <v>1</v>
      </c>
      <c r="E1992" s="221">
        <f>+Datos!E1983</f>
        <v>0</v>
      </c>
      <c r="F1992" s="222">
        <f>+Datos!F1983</f>
        <v>3.0103970599868308</v>
      </c>
      <c r="G1992" s="223">
        <f>+Datos!G1983</f>
        <v>1</v>
      </c>
      <c r="H1992" s="224">
        <f t="shared" si="363"/>
        <v>3.0103970599868308</v>
      </c>
      <c r="I1992" s="225">
        <f t="shared" si="364"/>
        <v>-3.0103970599868308</v>
      </c>
      <c r="J1992" s="226">
        <f t="shared" si="365"/>
        <v>63.176294423823933</v>
      </c>
      <c r="K1992" s="227">
        <f t="shared" si="360"/>
        <v>96.858112605642106</v>
      </c>
      <c r="L1992" s="226">
        <f t="shared" si="371"/>
        <v>-1.0290486986537246</v>
      </c>
      <c r="M1992" s="228">
        <f t="shared" si="369"/>
        <v>1.0290486986537246</v>
      </c>
      <c r="N1992" s="229">
        <f t="shared" si="370"/>
        <v>1.9813483613331062</v>
      </c>
      <c r="O1992" s="229">
        <f t="shared" si="366"/>
        <v>0</v>
      </c>
      <c r="P1992" s="229">
        <f t="shared" si="367"/>
        <v>-1.9813483613331062</v>
      </c>
      <c r="Q1992" s="230">
        <f t="shared" si="361"/>
        <v>0</v>
      </c>
      <c r="R1992" s="231">
        <f t="shared" si="362"/>
        <v>96.858112605642106</v>
      </c>
      <c r="S1992" s="3"/>
      <c r="T1992" s="3"/>
      <c r="U1992" s="3"/>
      <c r="V1992" s="3"/>
      <c r="W1992" s="233">
        <f t="shared" si="368"/>
        <v>41061</v>
      </c>
    </row>
    <row r="1993" spans="1:23" s="234" customFormat="1" x14ac:dyDescent="0.25">
      <c r="A1993" s="3"/>
      <c r="B1993" s="218">
        <f>+Datos!B1984</f>
        <v>2012</v>
      </c>
      <c r="C1993" s="219">
        <f>+Datos!C1984</f>
        <v>6</v>
      </c>
      <c r="D1993" s="220">
        <f>+Datos!D1984</f>
        <v>2</v>
      </c>
      <c r="E1993" s="221">
        <f>+Datos!E1984</f>
        <v>0</v>
      </c>
      <c r="F1993" s="222">
        <f>+Datos!F1984</f>
        <v>3.0021966820239041</v>
      </c>
      <c r="G1993" s="223">
        <f>+Datos!G1984</f>
        <v>1</v>
      </c>
      <c r="H1993" s="224">
        <f t="shared" si="363"/>
        <v>3.0021966820239041</v>
      </c>
      <c r="I1993" s="225">
        <f t="shared" si="364"/>
        <v>-3.0021966820239041</v>
      </c>
      <c r="J1993" s="226">
        <f t="shared" si="365"/>
        <v>62.166474822215427</v>
      </c>
      <c r="K1993" s="227">
        <f t="shared" si="360"/>
        <v>95.848293004033607</v>
      </c>
      <c r="L1993" s="226">
        <f t="shared" si="371"/>
        <v>-1.0098196016084984</v>
      </c>
      <c r="M1993" s="228">
        <f t="shared" si="369"/>
        <v>1.0098196016084984</v>
      </c>
      <c r="N1993" s="229">
        <f t="shared" si="370"/>
        <v>1.9923770804154057</v>
      </c>
      <c r="O1993" s="229">
        <f t="shared" si="366"/>
        <v>0</v>
      </c>
      <c r="P1993" s="229">
        <f t="shared" si="367"/>
        <v>-1.9923770804154057</v>
      </c>
      <c r="Q1993" s="230">
        <f t="shared" si="361"/>
        <v>0</v>
      </c>
      <c r="R1993" s="231">
        <f t="shared" si="362"/>
        <v>95.848293004033607</v>
      </c>
      <c r="S1993" s="3"/>
      <c r="T1993" s="3"/>
      <c r="U1993" s="3"/>
      <c r="V1993" s="3"/>
      <c r="W1993" s="233">
        <f t="shared" si="368"/>
        <v>41062</v>
      </c>
    </row>
    <row r="1994" spans="1:23" s="234" customFormat="1" x14ac:dyDescent="0.25">
      <c r="A1994" s="3"/>
      <c r="B1994" s="218">
        <f>+Datos!B1985</f>
        <v>2012</v>
      </c>
      <c r="C1994" s="219">
        <f>+Datos!C1985</f>
        <v>6</v>
      </c>
      <c r="D1994" s="220">
        <f>+Datos!D1985</f>
        <v>3</v>
      </c>
      <c r="E1994" s="221">
        <f>+Datos!E1985</f>
        <v>0</v>
      </c>
      <c r="F1994" s="222">
        <f>+Datos!F1985</f>
        <v>2.9944790169670137</v>
      </c>
      <c r="G1994" s="223">
        <f>+Datos!G1985</f>
        <v>1</v>
      </c>
      <c r="H1994" s="224">
        <f t="shared" si="363"/>
        <v>2.9944790169670137</v>
      </c>
      <c r="I1994" s="225">
        <f t="shared" si="364"/>
        <v>-2.9944790169670137</v>
      </c>
      <c r="J1994" s="226">
        <f t="shared" si="365"/>
        <v>61.175330282209615</v>
      </c>
      <c r="K1994" s="227">
        <f t="shared" si="360"/>
        <v>94.857148464027802</v>
      </c>
      <c r="L1994" s="226">
        <f t="shared" si="371"/>
        <v>-0.99114454000580565</v>
      </c>
      <c r="M1994" s="228">
        <f t="shared" si="369"/>
        <v>0.99114454000580565</v>
      </c>
      <c r="N1994" s="229">
        <f t="shared" si="370"/>
        <v>2.003334476961208</v>
      </c>
      <c r="O1994" s="229">
        <f t="shared" si="366"/>
        <v>0</v>
      </c>
      <c r="P1994" s="229">
        <f t="shared" si="367"/>
        <v>-2.003334476961208</v>
      </c>
      <c r="Q1994" s="230">
        <f t="shared" si="361"/>
        <v>0</v>
      </c>
      <c r="R1994" s="231">
        <f t="shared" si="362"/>
        <v>94.857148464027802</v>
      </c>
      <c r="S1994" s="3"/>
      <c r="T1994" s="3"/>
      <c r="U1994" s="3"/>
      <c r="V1994" s="3"/>
      <c r="W1994" s="233">
        <f t="shared" si="368"/>
        <v>41063</v>
      </c>
    </row>
    <row r="1995" spans="1:23" s="234" customFormat="1" x14ac:dyDescent="0.25">
      <c r="A1995" s="3"/>
      <c r="B1995" s="218">
        <f>+Datos!B1986</f>
        <v>2012</v>
      </c>
      <c r="C1995" s="219">
        <f>+Datos!C1986</f>
        <v>6</v>
      </c>
      <c r="D1995" s="220">
        <f>+Datos!D1986</f>
        <v>4</v>
      </c>
      <c r="E1995" s="221">
        <f>+Datos!E1986</f>
        <v>0</v>
      </c>
      <c r="F1995" s="222">
        <f>+Datos!F1986</f>
        <v>2.9872458977995882</v>
      </c>
      <c r="G1995" s="223">
        <f>+Datos!G1986</f>
        <v>1</v>
      </c>
      <c r="H1995" s="224">
        <f t="shared" si="363"/>
        <v>2.9872458977995882</v>
      </c>
      <c r="I1995" s="225">
        <f t="shared" si="364"/>
        <v>-2.9872458977995882</v>
      </c>
      <c r="J1995" s="226">
        <f t="shared" si="365"/>
        <v>60.202325037948391</v>
      </c>
      <c r="K1995" s="227">
        <f t="shared" si="360"/>
        <v>93.884143219766571</v>
      </c>
      <c r="L1995" s="226">
        <f t="shared" si="371"/>
        <v>-0.97300524426123047</v>
      </c>
      <c r="M1995" s="228">
        <f t="shared" si="369"/>
        <v>0.97300524426123047</v>
      </c>
      <c r="N1995" s="229">
        <f t="shared" si="370"/>
        <v>2.0142406535383577</v>
      </c>
      <c r="O1995" s="229">
        <f t="shared" si="366"/>
        <v>0</v>
      </c>
      <c r="P1995" s="229">
        <f t="shared" si="367"/>
        <v>-2.0142406535383577</v>
      </c>
      <c r="Q1995" s="230">
        <f t="shared" si="361"/>
        <v>0</v>
      </c>
      <c r="R1995" s="231">
        <f t="shared" si="362"/>
        <v>93.884143219766571</v>
      </c>
      <c r="S1995" s="3"/>
      <c r="T1995" s="3"/>
      <c r="U1995" s="3"/>
      <c r="V1995" s="3"/>
      <c r="W1995" s="233">
        <f t="shared" si="368"/>
        <v>41064</v>
      </c>
    </row>
    <row r="1996" spans="1:23" s="234" customFormat="1" x14ac:dyDescent="0.25">
      <c r="A1996" s="3"/>
      <c r="B1996" s="218">
        <f>+Datos!B1987</f>
        <v>2012</v>
      </c>
      <c r="C1996" s="219">
        <f>+Datos!C1987</f>
        <v>6</v>
      </c>
      <c r="D1996" s="220">
        <f>+Datos!D1987</f>
        <v>5</v>
      </c>
      <c r="E1996" s="221">
        <f>+Datos!E1987</f>
        <v>0</v>
      </c>
      <c r="F1996" s="222">
        <f>+Datos!F1987</f>
        <v>2.9804990398954248</v>
      </c>
      <c r="G1996" s="223">
        <f>+Datos!G1987</f>
        <v>1</v>
      </c>
      <c r="H1996" s="224">
        <f t="shared" si="363"/>
        <v>2.9804990398954248</v>
      </c>
      <c r="I1996" s="225">
        <f t="shared" si="364"/>
        <v>-2.9804990398954248</v>
      </c>
      <c r="J1996" s="226">
        <f t="shared" si="365"/>
        <v>59.246941007680284</v>
      </c>
      <c r="K1996" s="227">
        <f t="shared" si="360"/>
        <v>92.928759189498464</v>
      </c>
      <c r="L1996" s="226">
        <f t="shared" si="371"/>
        <v>-0.9553840302681067</v>
      </c>
      <c r="M1996" s="228">
        <f t="shared" si="369"/>
        <v>0.9553840302681067</v>
      </c>
      <c r="N1996" s="229">
        <f t="shared" si="370"/>
        <v>2.0251150096273181</v>
      </c>
      <c r="O1996" s="229">
        <f t="shared" si="366"/>
        <v>0</v>
      </c>
      <c r="P1996" s="229">
        <f t="shared" si="367"/>
        <v>-2.0251150096273181</v>
      </c>
      <c r="Q1996" s="230">
        <f t="shared" si="361"/>
        <v>0</v>
      </c>
      <c r="R1996" s="231">
        <f t="shared" si="362"/>
        <v>92.928759189498464</v>
      </c>
      <c r="S1996" s="3"/>
      <c r="T1996" s="3"/>
      <c r="U1996" s="3"/>
      <c r="V1996" s="3"/>
      <c r="W1996" s="233">
        <f t="shared" si="368"/>
        <v>41065</v>
      </c>
    </row>
    <row r="1997" spans="1:23" s="234" customFormat="1" x14ac:dyDescent="0.25">
      <c r="A1997" s="3"/>
      <c r="B1997" s="218">
        <f>+Datos!B1988</f>
        <v>2012</v>
      </c>
      <c r="C1997" s="219">
        <f>+Datos!C1988</f>
        <v>6</v>
      </c>
      <c r="D1997" s="220">
        <f>+Datos!D1988</f>
        <v>6</v>
      </c>
      <c r="E1997" s="221">
        <f>+Datos!E1988</f>
        <v>0</v>
      </c>
      <c r="F1997" s="222">
        <f>+Datos!F1988</f>
        <v>2.9742400410186969</v>
      </c>
      <c r="G1997" s="223">
        <f>+Datos!G1988</f>
        <v>1</v>
      </c>
      <c r="H1997" s="224">
        <f t="shared" si="363"/>
        <v>2.9742400410186969</v>
      </c>
      <c r="I1997" s="225">
        <f t="shared" si="364"/>
        <v>-2.9742400410186969</v>
      </c>
      <c r="J1997" s="226">
        <f t="shared" si="365"/>
        <v>58.308677229898507</v>
      </c>
      <c r="K1997" s="227">
        <f t="shared" si="360"/>
        <v>91.990495411716694</v>
      </c>
      <c r="L1997" s="226">
        <f t="shared" si="371"/>
        <v>-0.93826377778177061</v>
      </c>
      <c r="M1997" s="228">
        <f t="shared" si="369"/>
        <v>0.93826377778177061</v>
      </c>
      <c r="N1997" s="229">
        <f t="shared" si="370"/>
        <v>2.0359762632369263</v>
      </c>
      <c r="O1997" s="229">
        <f t="shared" si="366"/>
        <v>0</v>
      </c>
      <c r="P1997" s="229">
        <f t="shared" si="367"/>
        <v>-2.0359762632369263</v>
      </c>
      <c r="Q1997" s="230">
        <f t="shared" si="361"/>
        <v>0</v>
      </c>
      <c r="R1997" s="231">
        <f t="shared" si="362"/>
        <v>91.990495411716694</v>
      </c>
      <c r="S1997" s="3"/>
      <c r="T1997" s="3"/>
      <c r="U1997" s="3"/>
      <c r="V1997" s="3"/>
      <c r="W1997" s="233">
        <f t="shared" si="368"/>
        <v>41066</v>
      </c>
    </row>
    <row r="1998" spans="1:23" s="234" customFormat="1" x14ac:dyDescent="0.25">
      <c r="A1998" s="3"/>
      <c r="B1998" s="218">
        <f>+Datos!B1989</f>
        <v>2012</v>
      </c>
      <c r="C1998" s="219">
        <f>+Datos!C1989</f>
        <v>6</v>
      </c>
      <c r="D1998" s="220">
        <f>+Datos!D1989</f>
        <v>7</v>
      </c>
      <c r="E1998" s="221">
        <f>+Datos!E1989</f>
        <v>0</v>
      </c>
      <c r="F1998" s="222">
        <f>+Datos!F1989</f>
        <v>2.9684703813239284</v>
      </c>
      <c r="G1998" s="223">
        <f>+Datos!G1989</f>
        <v>1</v>
      </c>
      <c r="H1998" s="224">
        <f t="shared" si="363"/>
        <v>2.9684703813239284</v>
      </c>
      <c r="I1998" s="225">
        <f t="shared" si="364"/>
        <v>-2.9684703813239284</v>
      </c>
      <c r="J1998" s="226">
        <f t="shared" si="365"/>
        <v>57.387049320208746</v>
      </c>
      <c r="K1998" s="227">
        <f t="shared" ref="K1998:K2061" si="372">+J1998+$U$21</f>
        <v>91.068867502026933</v>
      </c>
      <c r="L1998" s="226">
        <f t="shared" si="371"/>
        <v>-0.92162790968976083</v>
      </c>
      <c r="M1998" s="228">
        <f t="shared" si="369"/>
        <v>0.92162790968976083</v>
      </c>
      <c r="N1998" s="229">
        <f t="shared" si="370"/>
        <v>2.0468424716341675</v>
      </c>
      <c r="O1998" s="229">
        <f t="shared" si="366"/>
        <v>0</v>
      </c>
      <c r="P1998" s="229">
        <f t="shared" si="367"/>
        <v>-2.0468424716341675</v>
      </c>
      <c r="Q1998" s="230">
        <f t="shared" ref="Q1998:Q2061" si="373">IF(K1998-$U$15&gt;0,K1998-$U$15,0)</f>
        <v>0</v>
      </c>
      <c r="R1998" s="231">
        <f t="shared" ref="R1998:R2061" si="374">+O1998+K1998</f>
        <v>91.068867502026933</v>
      </c>
      <c r="S1998" s="3"/>
      <c r="T1998" s="3"/>
      <c r="U1998" s="3"/>
      <c r="V1998" s="3"/>
      <c r="W1998" s="233">
        <f t="shared" si="368"/>
        <v>41067</v>
      </c>
    </row>
    <row r="1999" spans="1:23" s="234" customFormat="1" x14ac:dyDescent="0.25">
      <c r="A1999" s="3"/>
      <c r="B1999" s="218">
        <f>+Datos!B1990</f>
        <v>2012</v>
      </c>
      <c r="C1999" s="219">
        <f>+Datos!C1990</f>
        <v>6</v>
      </c>
      <c r="D1999" s="220">
        <f>+Datos!D1990</f>
        <v>8</v>
      </c>
      <c r="E1999" s="221">
        <f>+Datos!E1990</f>
        <v>0</v>
      </c>
      <c r="F1999" s="222">
        <f>+Datos!F1990</f>
        <v>2.9631914233560277</v>
      </c>
      <c r="G1999" s="223">
        <f>+Datos!G1990</f>
        <v>1</v>
      </c>
      <c r="H1999" s="224">
        <f t="shared" ref="H1999:H2062" si="375">+F1999*G1999</f>
        <v>2.9631914233560277</v>
      </c>
      <c r="I1999" s="225">
        <f t="shared" ref="I1999:I2062" si="376">+E1999-H1999</f>
        <v>-2.9631914233560277</v>
      </c>
      <c r="J1999" s="226">
        <f t="shared" ref="J1999:J2062" si="377">IF(I1999&lt;0,J1998*EXP(I1999/$U$20),IF((I1999+J1998)&gt;$U$20,+$U$20,I1999+J1998))</f>
        <v>56.481588948073636</v>
      </c>
      <c r="K1999" s="227">
        <f t="shared" si="372"/>
        <v>90.163407129891823</v>
      </c>
      <c r="L1999" s="226">
        <f t="shared" si="371"/>
        <v>-0.90546037213510999</v>
      </c>
      <c r="M1999" s="228">
        <f t="shared" si="369"/>
        <v>0.90546037213510999</v>
      </c>
      <c r="N1999" s="229">
        <f t="shared" si="370"/>
        <v>2.0577310512209177</v>
      </c>
      <c r="O1999" s="229">
        <f t="shared" ref="O1999:O2062" si="378">IF(K1998+I1999-$U$14&gt;0,K1998+I1999-$U$14,0)</f>
        <v>0</v>
      </c>
      <c r="P1999" s="229">
        <f t="shared" ref="P1999:P2062" si="379">+IF(N1999&gt;0,(-1)*N1999,O1999)</f>
        <v>-2.0577310512209177</v>
      </c>
      <c r="Q1999" s="230">
        <f t="shared" si="373"/>
        <v>0</v>
      </c>
      <c r="R1999" s="231">
        <f t="shared" si="374"/>
        <v>90.163407129891823</v>
      </c>
      <c r="S1999" s="3"/>
      <c r="T1999" s="3"/>
      <c r="U1999" s="3"/>
      <c r="V1999" s="3"/>
      <c r="W1999" s="233">
        <f t="shared" ref="W1999:W2062" si="380">+DATE(B1999,C1999,D1999)</f>
        <v>41068</v>
      </c>
    </row>
    <row r="2000" spans="1:23" s="234" customFormat="1" x14ac:dyDescent="0.25">
      <c r="A2000" s="3"/>
      <c r="B2000" s="218">
        <f>+Datos!B1991</f>
        <v>2012</v>
      </c>
      <c r="C2000" s="219">
        <f>+Datos!C1991</f>
        <v>6</v>
      </c>
      <c r="D2000" s="220">
        <f>+Datos!D1991</f>
        <v>9</v>
      </c>
      <c r="E2000" s="221">
        <f>+Datos!E1991</f>
        <v>0</v>
      </c>
      <c r="F2000" s="222">
        <f>+Datos!F1991</f>
        <v>2.9584044120502604</v>
      </c>
      <c r="G2000" s="223">
        <f>+Datos!G1991</f>
        <v>1</v>
      </c>
      <c r="H2000" s="224">
        <f t="shared" si="375"/>
        <v>2.9584044120502604</v>
      </c>
      <c r="I2000" s="225">
        <f t="shared" si="376"/>
        <v>-2.9584044120502604</v>
      </c>
      <c r="J2000" s="226">
        <f t="shared" si="377"/>
        <v>55.591843332612804</v>
      </c>
      <c r="K2000" s="227">
        <f t="shared" si="372"/>
        <v>89.273661514430984</v>
      </c>
      <c r="L2000" s="226">
        <f t="shared" si="371"/>
        <v>-0.88974561546083919</v>
      </c>
      <c r="M2000" s="228">
        <f t="shared" ref="M2000:M2063" si="381">IF(I2000&gt;=0,+H2000,+E2000+ABS(L2000))</f>
        <v>0.88974561546083919</v>
      </c>
      <c r="N2000" s="229">
        <f t="shared" ref="N2000:N2063" si="382">+H2000-M2000</f>
        <v>2.0686587965894212</v>
      </c>
      <c r="O2000" s="229">
        <f t="shared" si="378"/>
        <v>0</v>
      </c>
      <c r="P2000" s="229">
        <f t="shared" si="379"/>
        <v>-2.0686587965894212</v>
      </c>
      <c r="Q2000" s="230">
        <f t="shared" si="373"/>
        <v>0</v>
      </c>
      <c r="R2000" s="231">
        <f t="shared" si="374"/>
        <v>89.273661514430984</v>
      </c>
      <c r="S2000" s="3"/>
      <c r="T2000" s="3"/>
      <c r="U2000" s="3"/>
      <c r="V2000" s="3"/>
      <c r="W2000" s="233">
        <f t="shared" si="380"/>
        <v>41069</v>
      </c>
    </row>
    <row r="2001" spans="1:23" s="234" customFormat="1" x14ac:dyDescent="0.25">
      <c r="A2001" s="3"/>
      <c r="B2001" s="218">
        <f>+Datos!B1992</f>
        <v>2012</v>
      </c>
      <c r="C2001" s="219">
        <f>+Datos!C1992</f>
        <v>6</v>
      </c>
      <c r="D2001" s="220">
        <f>+Datos!D1992</f>
        <v>10</v>
      </c>
      <c r="E2001" s="221">
        <f>+Datos!E1992</f>
        <v>0</v>
      </c>
      <c r="F2001" s="222">
        <f>+Datos!F1992</f>
        <v>2.954110474732266</v>
      </c>
      <c r="G2001" s="223">
        <f>+Datos!G1992</f>
        <v>1</v>
      </c>
      <c r="H2001" s="224">
        <f t="shared" si="375"/>
        <v>2.954110474732266</v>
      </c>
      <c r="I2001" s="225">
        <f t="shared" si="376"/>
        <v>-2.954110474732266</v>
      </c>
      <c r="J2001" s="226">
        <f t="shared" si="377"/>
        <v>54.717374756668164</v>
      </c>
      <c r="K2001" s="227">
        <f t="shared" si="372"/>
        <v>88.399192938486351</v>
      </c>
      <c r="L2001" s="226">
        <f t="shared" ref="L2001:L2064" si="383">+K2001-K2000</f>
        <v>-0.87446857594463268</v>
      </c>
      <c r="M2001" s="228">
        <f t="shared" si="381"/>
        <v>0.87446857594463268</v>
      </c>
      <c r="N2001" s="229">
        <f t="shared" si="382"/>
        <v>2.0796418987876333</v>
      </c>
      <c r="O2001" s="229">
        <f t="shared" si="378"/>
        <v>0</v>
      </c>
      <c r="P2001" s="229">
        <f t="shared" si="379"/>
        <v>-2.0796418987876333</v>
      </c>
      <c r="Q2001" s="230">
        <f t="shared" si="373"/>
        <v>0</v>
      </c>
      <c r="R2001" s="231">
        <f t="shared" si="374"/>
        <v>88.399192938486351</v>
      </c>
      <c r="S2001" s="3"/>
      <c r="T2001" s="3"/>
      <c r="U2001" s="3"/>
      <c r="V2001" s="3"/>
      <c r="W2001" s="233">
        <f t="shared" si="380"/>
        <v>41070</v>
      </c>
    </row>
    <row r="2002" spans="1:23" s="234" customFormat="1" x14ac:dyDescent="0.25">
      <c r="A2002" s="3"/>
      <c r="B2002" s="218">
        <f>+Datos!B1993</f>
        <v>2012</v>
      </c>
      <c r="C2002" s="219">
        <f>+Datos!C1993</f>
        <v>6</v>
      </c>
      <c r="D2002" s="220">
        <f>+Datos!D1993</f>
        <v>11</v>
      </c>
      <c r="E2002" s="221">
        <f>+Datos!E1993</f>
        <v>0</v>
      </c>
      <c r="F2002" s="222">
        <f>+Datos!F1993</f>
        <v>2.9503106211180534</v>
      </c>
      <c r="G2002" s="223">
        <f>+Datos!G1993</f>
        <v>1</v>
      </c>
      <c r="H2002" s="224">
        <f t="shared" si="375"/>
        <v>2.9503106211180534</v>
      </c>
      <c r="I2002" s="225">
        <f t="shared" si="376"/>
        <v>-2.9503106211180534</v>
      </c>
      <c r="J2002" s="226">
        <f t="shared" si="377"/>
        <v>53.857760098373561</v>
      </c>
      <c r="K2002" s="227">
        <f t="shared" si="372"/>
        <v>87.539578280191733</v>
      </c>
      <c r="L2002" s="226">
        <f t="shared" si="383"/>
        <v>-0.85961465829461758</v>
      </c>
      <c r="M2002" s="228">
        <f t="shared" si="381"/>
        <v>0.85961465829461758</v>
      </c>
      <c r="N2002" s="229">
        <f t="shared" si="382"/>
        <v>2.0906959628234358</v>
      </c>
      <c r="O2002" s="229">
        <f t="shared" si="378"/>
        <v>0</v>
      </c>
      <c r="P2002" s="229">
        <f t="shared" si="379"/>
        <v>-2.0906959628234358</v>
      </c>
      <c r="Q2002" s="230">
        <f t="shared" si="373"/>
        <v>0</v>
      </c>
      <c r="R2002" s="231">
        <f t="shared" si="374"/>
        <v>87.539578280191733</v>
      </c>
      <c r="S2002" s="3"/>
      <c r="T2002" s="3"/>
      <c r="U2002" s="3"/>
      <c r="V2002" s="3"/>
      <c r="W2002" s="233">
        <f t="shared" si="380"/>
        <v>41071</v>
      </c>
    </row>
    <row r="2003" spans="1:23" s="234" customFormat="1" x14ac:dyDescent="0.25">
      <c r="A2003" s="3"/>
      <c r="B2003" s="218">
        <f>+Datos!B1994</f>
        <v>2012</v>
      </c>
      <c r="C2003" s="219">
        <f>+Datos!C1994</f>
        <v>6</v>
      </c>
      <c r="D2003" s="220">
        <f>+Datos!D1994</f>
        <v>12</v>
      </c>
      <c r="E2003" s="221">
        <f>+Datos!E1994</f>
        <v>0</v>
      </c>
      <c r="F2003" s="222">
        <f>+Datos!F1994</f>
        <v>2.9470057433139898</v>
      </c>
      <c r="G2003" s="223">
        <f>+Datos!G1994</f>
        <v>1</v>
      </c>
      <c r="H2003" s="224">
        <f t="shared" si="375"/>
        <v>2.9470057433139898</v>
      </c>
      <c r="I2003" s="225">
        <f t="shared" si="376"/>
        <v>-2.9470057433139898</v>
      </c>
      <c r="J2003" s="226">
        <f t="shared" si="377"/>
        <v>53.012590379496501</v>
      </c>
      <c r="K2003" s="227">
        <f t="shared" si="372"/>
        <v>86.694408561314674</v>
      </c>
      <c r="L2003" s="226">
        <f t="shared" si="383"/>
        <v>-0.84516971887705949</v>
      </c>
      <c r="M2003" s="228">
        <f t="shared" si="381"/>
        <v>0.84516971887705949</v>
      </c>
      <c r="N2003" s="229">
        <f t="shared" si="382"/>
        <v>2.1018360244369303</v>
      </c>
      <c r="O2003" s="229">
        <f t="shared" si="378"/>
        <v>0</v>
      </c>
      <c r="P2003" s="229">
        <f t="shared" si="379"/>
        <v>-2.1018360244369303</v>
      </c>
      <c r="Q2003" s="230">
        <f t="shared" si="373"/>
        <v>0</v>
      </c>
      <c r="R2003" s="231">
        <f t="shared" si="374"/>
        <v>86.694408561314674</v>
      </c>
      <c r="S2003" s="3"/>
      <c r="T2003" s="3"/>
      <c r="U2003" s="3"/>
      <c r="V2003" s="3"/>
      <c r="W2003" s="233">
        <f t="shared" si="380"/>
        <v>41072</v>
      </c>
    </row>
    <row r="2004" spans="1:23" s="234" customFormat="1" x14ac:dyDescent="0.25">
      <c r="A2004" s="3"/>
      <c r="B2004" s="218">
        <f>+Datos!B1995</f>
        <v>2012</v>
      </c>
      <c r="C2004" s="219">
        <f>+Datos!C1995</f>
        <v>6</v>
      </c>
      <c r="D2004" s="220">
        <f>+Datos!D1995</f>
        <v>13</v>
      </c>
      <c r="E2004" s="221">
        <f>+Datos!E1995</f>
        <v>0</v>
      </c>
      <c r="F2004" s="222">
        <f>+Datos!F1995</f>
        <v>2.9441966158168205</v>
      </c>
      <c r="G2004" s="223">
        <f>+Datos!G1995</f>
        <v>1</v>
      </c>
      <c r="H2004" s="224">
        <f t="shared" si="375"/>
        <v>2.9441966158168205</v>
      </c>
      <c r="I2004" s="225">
        <f t="shared" si="376"/>
        <v>-2.9441966158168205</v>
      </c>
      <c r="J2004" s="226">
        <f t="shared" si="377"/>
        <v>52.181470329847059</v>
      </c>
      <c r="K2004" s="227">
        <f t="shared" si="372"/>
        <v>85.863288511665246</v>
      </c>
      <c r="L2004" s="226">
        <f t="shared" si="383"/>
        <v>-0.83112004964942798</v>
      </c>
      <c r="M2004" s="228">
        <f t="shared" si="381"/>
        <v>0.83112004964942798</v>
      </c>
      <c r="N2004" s="229">
        <f t="shared" si="382"/>
        <v>2.1130765661673925</v>
      </c>
      <c r="O2004" s="229">
        <f t="shared" si="378"/>
        <v>0</v>
      </c>
      <c r="P2004" s="229">
        <f t="shared" si="379"/>
        <v>-2.1130765661673925</v>
      </c>
      <c r="Q2004" s="230">
        <f t="shared" si="373"/>
        <v>0</v>
      </c>
      <c r="R2004" s="231">
        <f t="shared" si="374"/>
        <v>85.863288511665246</v>
      </c>
      <c r="S2004" s="3"/>
      <c r="T2004" s="3"/>
      <c r="U2004" s="3"/>
      <c r="V2004" s="3"/>
      <c r="W2004" s="233">
        <f t="shared" si="380"/>
        <v>41073</v>
      </c>
    </row>
    <row r="2005" spans="1:23" s="234" customFormat="1" x14ac:dyDescent="0.25">
      <c r="A2005" s="3"/>
      <c r="B2005" s="218">
        <f>+Datos!B1996</f>
        <v>2012</v>
      </c>
      <c r="C2005" s="219">
        <f>+Datos!C1996</f>
        <v>6</v>
      </c>
      <c r="D2005" s="220">
        <f>+Datos!D1996</f>
        <v>14</v>
      </c>
      <c r="E2005" s="221">
        <f>+Datos!E1996</f>
        <v>0</v>
      </c>
      <c r="F2005" s="222">
        <f>+Datos!F1996</f>
        <v>2.9418838955136524</v>
      </c>
      <c r="G2005" s="223">
        <f>+Datos!G1996</f>
        <v>1</v>
      </c>
      <c r="H2005" s="224">
        <f t="shared" si="375"/>
        <v>2.9418838955136524</v>
      </c>
      <c r="I2005" s="225">
        <f t="shared" si="376"/>
        <v>-2.9418838955136524</v>
      </c>
      <c r="J2005" s="226">
        <f t="shared" si="377"/>
        <v>51.36401796707537</v>
      </c>
      <c r="K2005" s="227">
        <f t="shared" si="372"/>
        <v>85.045836148893557</v>
      </c>
      <c r="L2005" s="226">
        <f t="shared" si="383"/>
        <v>-0.81745236277168942</v>
      </c>
      <c r="M2005" s="228">
        <f t="shared" si="381"/>
        <v>0.81745236277168942</v>
      </c>
      <c r="N2005" s="229">
        <f t="shared" si="382"/>
        <v>2.1244315327419629</v>
      </c>
      <c r="O2005" s="229">
        <f t="shared" si="378"/>
        <v>0</v>
      </c>
      <c r="P2005" s="229">
        <f t="shared" si="379"/>
        <v>-2.1244315327419629</v>
      </c>
      <c r="Q2005" s="230">
        <f t="shared" si="373"/>
        <v>0</v>
      </c>
      <c r="R2005" s="231">
        <f t="shared" si="374"/>
        <v>85.045836148893557</v>
      </c>
      <c r="S2005" s="3"/>
      <c r="T2005" s="3"/>
      <c r="U2005" s="3"/>
      <c r="V2005" s="3"/>
      <c r="W2005" s="233">
        <f t="shared" si="380"/>
        <v>41074</v>
      </c>
    </row>
    <row r="2006" spans="1:23" s="234" customFormat="1" x14ac:dyDescent="0.25">
      <c r="A2006" s="3"/>
      <c r="B2006" s="218">
        <f>+Datos!B1997</f>
        <v>2012</v>
      </c>
      <c r="C2006" s="219">
        <f>+Datos!C1997</f>
        <v>6</v>
      </c>
      <c r="D2006" s="220">
        <f>+Datos!D1997</f>
        <v>15</v>
      </c>
      <c r="E2006" s="221">
        <f>+Datos!E1997</f>
        <v>0</v>
      </c>
      <c r="F2006" s="222">
        <f>+Datos!F1997</f>
        <v>2.9400681216819602</v>
      </c>
      <c r="G2006" s="223">
        <f>+Datos!G1997</f>
        <v>1</v>
      </c>
      <c r="H2006" s="224">
        <f t="shared" si="375"/>
        <v>2.9400681216819602</v>
      </c>
      <c r="I2006" s="225">
        <f t="shared" si="376"/>
        <v>-2.9400681216819602</v>
      </c>
      <c r="J2006" s="226">
        <f t="shared" si="377"/>
        <v>50.55986419120476</v>
      </c>
      <c r="K2006" s="227">
        <f t="shared" si="372"/>
        <v>84.24168237302294</v>
      </c>
      <c r="L2006" s="226">
        <f t="shared" si="383"/>
        <v>-0.80415377587061698</v>
      </c>
      <c r="M2006" s="228">
        <f t="shared" si="381"/>
        <v>0.80415377587061698</v>
      </c>
      <c r="N2006" s="229">
        <f t="shared" si="382"/>
        <v>2.1359143458113432</v>
      </c>
      <c r="O2006" s="229">
        <f t="shared" si="378"/>
        <v>0</v>
      </c>
      <c r="P2006" s="229">
        <f t="shared" si="379"/>
        <v>-2.1359143458113432</v>
      </c>
      <c r="Q2006" s="230">
        <f t="shared" si="373"/>
        <v>0</v>
      </c>
      <c r="R2006" s="231">
        <f t="shared" si="374"/>
        <v>84.24168237302294</v>
      </c>
      <c r="S2006" s="3"/>
      <c r="T2006" s="3"/>
      <c r="U2006" s="3"/>
      <c r="V2006" s="3"/>
      <c r="W2006" s="233">
        <f t="shared" si="380"/>
        <v>41075</v>
      </c>
    </row>
    <row r="2007" spans="1:23" s="234" customFormat="1" x14ac:dyDescent="0.25">
      <c r="A2007" s="3"/>
      <c r="B2007" s="218">
        <f>+Datos!B1998</f>
        <v>2012</v>
      </c>
      <c r="C2007" s="219">
        <f>+Datos!C1998</f>
        <v>6</v>
      </c>
      <c r="D2007" s="220">
        <f>+Datos!D1998</f>
        <v>16</v>
      </c>
      <c r="E2007" s="221">
        <f>+Datos!E1998</f>
        <v>0</v>
      </c>
      <c r="F2007" s="222">
        <f>+Datos!F1998</f>
        <v>2.9387497159895979</v>
      </c>
      <c r="G2007" s="223">
        <f>+Datos!G1998</f>
        <v>1</v>
      </c>
      <c r="H2007" s="224">
        <f t="shared" si="375"/>
        <v>2.9387497159895979</v>
      </c>
      <c r="I2007" s="225">
        <f t="shared" si="376"/>
        <v>-2.9387497159895979</v>
      </c>
      <c r="J2007" s="226">
        <f t="shared" si="377"/>
        <v>49.768652393271992</v>
      </c>
      <c r="K2007" s="227">
        <f t="shared" si="372"/>
        <v>83.450470575090179</v>
      </c>
      <c r="L2007" s="226">
        <f t="shared" si="383"/>
        <v>-0.79121179793276042</v>
      </c>
      <c r="M2007" s="228">
        <f t="shared" si="381"/>
        <v>0.79121179793276042</v>
      </c>
      <c r="N2007" s="229">
        <f t="shared" si="382"/>
        <v>2.1475379180568375</v>
      </c>
      <c r="O2007" s="229">
        <f t="shared" si="378"/>
        <v>0</v>
      </c>
      <c r="P2007" s="229">
        <f t="shared" si="379"/>
        <v>-2.1475379180568375</v>
      </c>
      <c r="Q2007" s="230">
        <f t="shared" si="373"/>
        <v>0</v>
      </c>
      <c r="R2007" s="231">
        <f t="shared" si="374"/>
        <v>83.450470575090179</v>
      </c>
      <c r="S2007" s="3"/>
      <c r="T2007" s="3"/>
      <c r="U2007" s="3"/>
      <c r="V2007" s="3"/>
      <c r="W2007" s="233">
        <f t="shared" si="380"/>
        <v>41076</v>
      </c>
    </row>
    <row r="2008" spans="1:23" s="234" customFormat="1" x14ac:dyDescent="0.25">
      <c r="A2008" s="3"/>
      <c r="B2008" s="218">
        <f>+Datos!B1999</f>
        <v>2012</v>
      </c>
      <c r="C2008" s="219">
        <f>+Datos!C1999</f>
        <v>6</v>
      </c>
      <c r="D2008" s="220">
        <f>+Datos!D1999</f>
        <v>17</v>
      </c>
      <c r="E2008" s="221">
        <f>+Datos!E1999</f>
        <v>0</v>
      </c>
      <c r="F2008" s="222">
        <f>+Datos!F1999</f>
        <v>2.9379289824947659</v>
      </c>
      <c r="G2008" s="223">
        <f>+Datos!G1999</f>
        <v>1</v>
      </c>
      <c r="H2008" s="224">
        <f t="shared" si="375"/>
        <v>2.9379289824947659</v>
      </c>
      <c r="I2008" s="225">
        <f t="shared" si="376"/>
        <v>-2.9379289824947659</v>
      </c>
      <c r="J2008" s="226">
        <f t="shared" si="377"/>
        <v>48.990038077469784</v>
      </c>
      <c r="K2008" s="227">
        <f t="shared" si="372"/>
        <v>82.671856259287964</v>
      </c>
      <c r="L2008" s="226">
        <f t="shared" si="383"/>
        <v>-0.77861431580221563</v>
      </c>
      <c r="M2008" s="228">
        <f t="shared" si="381"/>
        <v>0.77861431580221563</v>
      </c>
      <c r="N2008" s="229">
        <f t="shared" si="382"/>
        <v>2.1593146666925502</v>
      </c>
      <c r="O2008" s="229">
        <f t="shared" si="378"/>
        <v>0</v>
      </c>
      <c r="P2008" s="229">
        <f t="shared" si="379"/>
        <v>-2.1593146666925502</v>
      </c>
      <c r="Q2008" s="230">
        <f t="shared" si="373"/>
        <v>0</v>
      </c>
      <c r="R2008" s="231">
        <f t="shared" si="374"/>
        <v>82.671856259287964</v>
      </c>
      <c r="S2008" s="3"/>
      <c r="T2008" s="3"/>
      <c r="U2008" s="3"/>
      <c r="V2008" s="3"/>
      <c r="W2008" s="233">
        <f t="shared" si="380"/>
        <v>41077</v>
      </c>
    </row>
    <row r="2009" spans="1:23" s="234" customFormat="1" x14ac:dyDescent="0.25">
      <c r="A2009" s="3"/>
      <c r="B2009" s="218">
        <f>+Datos!B2000</f>
        <v>2012</v>
      </c>
      <c r="C2009" s="219">
        <f>+Datos!C2000</f>
        <v>6</v>
      </c>
      <c r="D2009" s="220">
        <f>+Datos!D2000</f>
        <v>18</v>
      </c>
      <c r="E2009" s="221">
        <f>+Datos!E2000</f>
        <v>0</v>
      </c>
      <c r="F2009" s="222">
        <f>+Datos!F2000</f>
        <v>2.9376061076460438</v>
      </c>
      <c r="G2009" s="223">
        <f>+Datos!G2000</f>
        <v>1</v>
      </c>
      <c r="H2009" s="224">
        <f t="shared" si="375"/>
        <v>2.9376061076460438</v>
      </c>
      <c r="I2009" s="225">
        <f t="shared" si="376"/>
        <v>-2.9376061076460438</v>
      </c>
      <c r="J2009" s="226">
        <f t="shared" si="377"/>
        <v>48.223688496209604</v>
      </c>
      <c r="K2009" s="227">
        <f t="shared" si="372"/>
        <v>81.905506678027791</v>
      </c>
      <c r="L2009" s="226">
        <f t="shared" si="383"/>
        <v>-0.76634958126017239</v>
      </c>
      <c r="M2009" s="228">
        <f t="shared" si="381"/>
        <v>0.76634958126017239</v>
      </c>
      <c r="N2009" s="229">
        <f t="shared" si="382"/>
        <v>2.1712565263858714</v>
      </c>
      <c r="O2009" s="229">
        <f t="shared" si="378"/>
        <v>0</v>
      </c>
      <c r="P2009" s="229">
        <f t="shared" si="379"/>
        <v>-2.1712565263858714</v>
      </c>
      <c r="Q2009" s="230">
        <f t="shared" si="373"/>
        <v>0</v>
      </c>
      <c r="R2009" s="231">
        <f t="shared" si="374"/>
        <v>81.905506678027791</v>
      </c>
      <c r="S2009" s="3"/>
      <c r="T2009" s="3"/>
      <c r="U2009" s="3"/>
      <c r="V2009" s="3"/>
      <c r="W2009" s="233">
        <f t="shared" si="380"/>
        <v>41078</v>
      </c>
    </row>
    <row r="2010" spans="1:23" s="234" customFormat="1" x14ac:dyDescent="0.25">
      <c r="A2010" s="3"/>
      <c r="B2010" s="218">
        <f>+Datos!B2001</f>
        <v>2012</v>
      </c>
      <c r="C2010" s="219">
        <f>+Datos!C2001</f>
        <v>6</v>
      </c>
      <c r="D2010" s="220">
        <f>+Datos!D2001</f>
        <v>19</v>
      </c>
      <c r="E2010" s="221">
        <f>+Datos!E2001</f>
        <v>0</v>
      </c>
      <c r="F2010" s="222">
        <f>+Datos!F2001</f>
        <v>2.9377811602823951</v>
      </c>
      <c r="G2010" s="223">
        <f>+Datos!G2001</f>
        <v>1</v>
      </c>
      <c r="H2010" s="224">
        <f t="shared" si="375"/>
        <v>2.9377811602823951</v>
      </c>
      <c r="I2010" s="225">
        <f t="shared" si="376"/>
        <v>-2.9377811602823951</v>
      </c>
      <c r="J2010" s="226">
        <f t="shared" si="377"/>
        <v>47.469282297544765</v>
      </c>
      <c r="K2010" s="227">
        <f t="shared" si="372"/>
        <v>81.151100479362952</v>
      </c>
      <c r="L2010" s="226">
        <f t="shared" si="383"/>
        <v>-0.75440619866483871</v>
      </c>
      <c r="M2010" s="228">
        <f t="shared" si="381"/>
        <v>0.75440619866483871</v>
      </c>
      <c r="N2010" s="229">
        <f t="shared" si="382"/>
        <v>2.1833749616175564</v>
      </c>
      <c r="O2010" s="229">
        <f t="shared" si="378"/>
        <v>0</v>
      </c>
      <c r="P2010" s="229">
        <f t="shared" si="379"/>
        <v>-2.1833749616175564</v>
      </c>
      <c r="Q2010" s="230">
        <f t="shared" si="373"/>
        <v>0</v>
      </c>
      <c r="R2010" s="231">
        <f t="shared" si="374"/>
        <v>81.151100479362952</v>
      </c>
      <c r="S2010" s="3"/>
      <c r="T2010" s="3"/>
      <c r="U2010" s="3"/>
      <c r="V2010" s="3"/>
      <c r="W2010" s="233">
        <f t="shared" si="380"/>
        <v>41079</v>
      </c>
    </row>
    <row r="2011" spans="1:23" s="234" customFormat="1" x14ac:dyDescent="0.25">
      <c r="A2011" s="3"/>
      <c r="B2011" s="218">
        <f>+Datos!B2002</f>
        <v>2012</v>
      </c>
      <c r="C2011" s="219">
        <f>+Datos!C2002</f>
        <v>6</v>
      </c>
      <c r="D2011" s="220">
        <f>+Datos!D2002</f>
        <v>20</v>
      </c>
      <c r="E2011" s="221">
        <f>+Datos!E2002</f>
        <v>0</v>
      </c>
      <c r="F2011" s="222">
        <f>+Datos!F2002</f>
        <v>2.9384540916331194</v>
      </c>
      <c r="G2011" s="223">
        <f>+Datos!G2002</f>
        <v>1</v>
      </c>
      <c r="H2011" s="224">
        <f t="shared" si="375"/>
        <v>2.9384540916331194</v>
      </c>
      <c r="I2011" s="225">
        <f t="shared" si="376"/>
        <v>-2.9384540916331194</v>
      </c>
      <c r="J2011" s="226">
        <f t="shared" si="377"/>
        <v>46.726509184415185</v>
      </c>
      <c r="K2011" s="227">
        <f t="shared" si="372"/>
        <v>80.408327366233365</v>
      </c>
      <c r="L2011" s="226">
        <f t="shared" si="383"/>
        <v>-0.74277311312958716</v>
      </c>
      <c r="M2011" s="228">
        <f t="shared" si="381"/>
        <v>0.74277311312958716</v>
      </c>
      <c r="N2011" s="229">
        <f t="shared" si="382"/>
        <v>2.1956809785035323</v>
      </c>
      <c r="O2011" s="229">
        <f t="shared" si="378"/>
        <v>0</v>
      </c>
      <c r="P2011" s="229">
        <f t="shared" si="379"/>
        <v>-2.1956809785035323</v>
      </c>
      <c r="Q2011" s="230">
        <f t="shared" si="373"/>
        <v>0</v>
      </c>
      <c r="R2011" s="231">
        <f t="shared" si="374"/>
        <v>80.408327366233365</v>
      </c>
      <c r="S2011" s="3"/>
      <c r="T2011" s="3"/>
      <c r="U2011" s="3"/>
      <c r="V2011" s="3"/>
      <c r="W2011" s="233">
        <f t="shared" si="380"/>
        <v>41080</v>
      </c>
    </row>
    <row r="2012" spans="1:23" s="234" customFormat="1" x14ac:dyDescent="0.25">
      <c r="A2012" s="3"/>
      <c r="B2012" s="218">
        <f>+Datos!B2003</f>
        <v>2012</v>
      </c>
      <c r="C2012" s="219">
        <f>+Datos!C2003</f>
        <v>6</v>
      </c>
      <c r="D2012" s="220">
        <f>+Datos!D2003</f>
        <v>21</v>
      </c>
      <c r="E2012" s="221">
        <f>+Datos!E2003</f>
        <v>0</v>
      </c>
      <c r="F2012" s="222">
        <f>+Datos!F2003</f>
        <v>2.9396247353179108</v>
      </c>
      <c r="G2012" s="223">
        <f>+Datos!G2003</f>
        <v>1</v>
      </c>
      <c r="H2012" s="224">
        <f t="shared" si="375"/>
        <v>2.9396247353179108</v>
      </c>
      <c r="I2012" s="225">
        <f t="shared" si="376"/>
        <v>-2.9396247353179108</v>
      </c>
      <c r="J2012" s="226">
        <f t="shared" si="377"/>
        <v>45.995069585195623</v>
      </c>
      <c r="K2012" s="227">
        <f t="shared" si="372"/>
        <v>79.676887767013795</v>
      </c>
      <c r="L2012" s="226">
        <f t="shared" si="383"/>
        <v>-0.73143959921956991</v>
      </c>
      <c r="M2012" s="228">
        <f t="shared" si="381"/>
        <v>0.73143959921956991</v>
      </c>
      <c r="N2012" s="229">
        <f t="shared" si="382"/>
        <v>2.2081851360983409</v>
      </c>
      <c r="O2012" s="229">
        <f t="shared" si="378"/>
        <v>0</v>
      </c>
      <c r="P2012" s="229">
        <f t="shared" si="379"/>
        <v>-2.2081851360983409</v>
      </c>
      <c r="Q2012" s="230">
        <f t="shared" si="373"/>
        <v>0</v>
      </c>
      <c r="R2012" s="231">
        <f t="shared" si="374"/>
        <v>79.676887767013795</v>
      </c>
      <c r="S2012" s="3"/>
      <c r="T2012" s="3"/>
      <c r="U2012" s="3"/>
      <c r="V2012" s="3"/>
      <c r="W2012" s="233">
        <f t="shared" si="380"/>
        <v>41081</v>
      </c>
    </row>
    <row r="2013" spans="1:23" s="234" customFormat="1" x14ac:dyDescent="0.25">
      <c r="A2013" s="3"/>
      <c r="B2013" s="218">
        <f>+Datos!B2004</f>
        <v>2012</v>
      </c>
      <c r="C2013" s="219">
        <f>+Datos!C2004</f>
        <v>6</v>
      </c>
      <c r="D2013" s="220">
        <f>+Datos!D2004</f>
        <v>22</v>
      </c>
      <c r="E2013" s="221">
        <f>+Datos!E2004</f>
        <v>0</v>
      </c>
      <c r="F2013" s="222">
        <f>+Datos!F2004</f>
        <v>2.9412928073468168</v>
      </c>
      <c r="G2013" s="223">
        <f>+Datos!G2004</f>
        <v>1</v>
      </c>
      <c r="H2013" s="224">
        <f t="shared" si="375"/>
        <v>2.9412928073468168</v>
      </c>
      <c r="I2013" s="225">
        <f t="shared" si="376"/>
        <v>-2.9412928073468168</v>
      </c>
      <c r="J2013" s="226">
        <f t="shared" si="377"/>
        <v>45.274674335049212</v>
      </c>
      <c r="K2013" s="227">
        <f t="shared" si="372"/>
        <v>78.956492516867399</v>
      </c>
      <c r="L2013" s="226">
        <f t="shared" si="383"/>
        <v>-0.72039525014639594</v>
      </c>
      <c r="M2013" s="228">
        <f t="shared" si="381"/>
        <v>0.72039525014639594</v>
      </c>
      <c r="N2013" s="229">
        <f t="shared" si="382"/>
        <v>2.2208975572004208</v>
      </c>
      <c r="O2013" s="229">
        <f t="shared" si="378"/>
        <v>0</v>
      </c>
      <c r="P2013" s="229">
        <f t="shared" si="379"/>
        <v>-2.2208975572004208</v>
      </c>
      <c r="Q2013" s="230">
        <f t="shared" si="373"/>
        <v>0</v>
      </c>
      <c r="R2013" s="231">
        <f t="shared" si="374"/>
        <v>78.956492516867399</v>
      </c>
      <c r="S2013" s="3"/>
      <c r="T2013" s="3"/>
      <c r="U2013" s="3"/>
      <c r="V2013" s="3"/>
      <c r="W2013" s="233">
        <f t="shared" si="380"/>
        <v>41082</v>
      </c>
    </row>
    <row r="2014" spans="1:23" s="234" customFormat="1" x14ac:dyDescent="0.25">
      <c r="A2014" s="3"/>
      <c r="B2014" s="218">
        <f>+Datos!B2005</f>
        <v>2012</v>
      </c>
      <c r="C2014" s="219">
        <f>+Datos!C2005</f>
        <v>6</v>
      </c>
      <c r="D2014" s="220">
        <f>+Datos!D2005</f>
        <v>23</v>
      </c>
      <c r="E2014" s="221">
        <f>+Datos!E2005</f>
        <v>0</v>
      </c>
      <c r="F2014" s="222">
        <f>+Datos!F2005</f>
        <v>2.9434579061202579</v>
      </c>
      <c r="G2014" s="223">
        <f>+Datos!G2005</f>
        <v>1</v>
      </c>
      <c r="H2014" s="224">
        <f t="shared" si="375"/>
        <v>2.9434579061202579</v>
      </c>
      <c r="I2014" s="225">
        <f t="shared" si="376"/>
        <v>-2.9434579061202579</v>
      </c>
      <c r="J2014" s="226">
        <f t="shared" si="377"/>
        <v>44.565044367607136</v>
      </c>
      <c r="K2014" s="227">
        <f t="shared" si="372"/>
        <v>78.246862549425316</v>
      </c>
      <c r="L2014" s="226">
        <f t="shared" si="383"/>
        <v>-0.7096299674420834</v>
      </c>
      <c r="M2014" s="228">
        <f t="shared" si="381"/>
        <v>0.7096299674420834</v>
      </c>
      <c r="N2014" s="229">
        <f t="shared" si="382"/>
        <v>2.2338279386781745</v>
      </c>
      <c r="O2014" s="229">
        <f t="shared" si="378"/>
        <v>0</v>
      </c>
      <c r="P2014" s="229">
        <f t="shared" si="379"/>
        <v>-2.2338279386781745</v>
      </c>
      <c r="Q2014" s="230">
        <f t="shared" si="373"/>
        <v>0</v>
      </c>
      <c r="R2014" s="231">
        <f t="shared" si="374"/>
        <v>78.246862549425316</v>
      </c>
      <c r="S2014" s="3"/>
      <c r="T2014" s="3"/>
      <c r="U2014" s="3"/>
      <c r="V2014" s="3"/>
      <c r="W2014" s="233">
        <f t="shared" si="380"/>
        <v>41083</v>
      </c>
    </row>
    <row r="2015" spans="1:23" s="234" customFormat="1" x14ac:dyDescent="0.25">
      <c r="A2015" s="3"/>
      <c r="B2015" s="218">
        <f>+Datos!B2006</f>
        <v>2012</v>
      </c>
      <c r="C2015" s="219">
        <f>+Datos!C2006</f>
        <v>6</v>
      </c>
      <c r="D2015" s="220">
        <f>+Datos!D2006</f>
        <v>24</v>
      </c>
      <c r="E2015" s="221">
        <f>+Datos!E2006</f>
        <v>0</v>
      </c>
      <c r="F2015" s="222">
        <f>+Datos!F2006</f>
        <v>2.9461195124290174</v>
      </c>
      <c r="G2015" s="223">
        <f>+Datos!G2006</f>
        <v>1</v>
      </c>
      <c r="H2015" s="224">
        <f t="shared" si="375"/>
        <v>2.9461195124290174</v>
      </c>
      <c r="I2015" s="225">
        <f t="shared" si="376"/>
        <v>-2.9461195124290174</v>
      </c>
      <c r="J2015" s="226">
        <f t="shared" si="377"/>
        <v>43.865910416514097</v>
      </c>
      <c r="K2015" s="227">
        <f t="shared" si="372"/>
        <v>77.54772859833227</v>
      </c>
      <c r="L2015" s="226">
        <f t="shared" si="383"/>
        <v>-0.69913395109304588</v>
      </c>
      <c r="M2015" s="228">
        <f t="shared" si="381"/>
        <v>0.69913395109304588</v>
      </c>
      <c r="N2015" s="229">
        <f t="shared" si="382"/>
        <v>2.2469855613359715</v>
      </c>
      <c r="O2015" s="229">
        <f t="shared" si="378"/>
        <v>0</v>
      </c>
      <c r="P2015" s="229">
        <f t="shared" si="379"/>
        <v>-2.2469855613359715</v>
      </c>
      <c r="Q2015" s="230">
        <f t="shared" si="373"/>
        <v>0</v>
      </c>
      <c r="R2015" s="231">
        <f t="shared" si="374"/>
        <v>77.54772859833227</v>
      </c>
      <c r="S2015" s="3"/>
      <c r="T2015" s="3"/>
      <c r="U2015" s="3"/>
      <c r="V2015" s="3"/>
      <c r="W2015" s="233">
        <f t="shared" si="380"/>
        <v>41084</v>
      </c>
    </row>
    <row r="2016" spans="1:23" s="234" customFormat="1" x14ac:dyDescent="0.25">
      <c r="A2016" s="3"/>
      <c r="B2016" s="218">
        <f>+Datos!B2007</f>
        <v>2012</v>
      </c>
      <c r="C2016" s="219">
        <f>+Datos!C2007</f>
        <v>6</v>
      </c>
      <c r="D2016" s="220">
        <f>+Datos!D2007</f>
        <v>25</v>
      </c>
      <c r="E2016" s="221">
        <f>+Datos!E2007</f>
        <v>0</v>
      </c>
      <c r="F2016" s="222">
        <f>+Datos!F2007</f>
        <v>2.9492769894542565</v>
      </c>
      <c r="G2016" s="223">
        <f>+Datos!G2007</f>
        <v>1</v>
      </c>
      <c r="H2016" s="224">
        <f t="shared" si="375"/>
        <v>2.9492769894542565</v>
      </c>
      <c r="I2016" s="225">
        <f t="shared" si="376"/>
        <v>-2.9492769894542565</v>
      </c>
      <c r="J2016" s="226">
        <f t="shared" si="377"/>
        <v>43.177012726397038</v>
      </c>
      <c r="K2016" s="227">
        <f t="shared" si="372"/>
        <v>76.858830908215225</v>
      </c>
      <c r="L2016" s="226">
        <f t="shared" si="383"/>
        <v>-0.68889769011704516</v>
      </c>
      <c r="M2016" s="228">
        <f t="shared" si="381"/>
        <v>0.68889769011704516</v>
      </c>
      <c r="N2016" s="229">
        <f t="shared" si="382"/>
        <v>2.2603792993372114</v>
      </c>
      <c r="O2016" s="229">
        <f t="shared" si="378"/>
        <v>0</v>
      </c>
      <c r="P2016" s="229">
        <f t="shared" si="379"/>
        <v>-2.2603792993372114</v>
      </c>
      <c r="Q2016" s="230">
        <f t="shared" si="373"/>
        <v>0</v>
      </c>
      <c r="R2016" s="231">
        <f t="shared" si="374"/>
        <v>76.858830908215225</v>
      </c>
      <c r="S2016" s="3"/>
      <c r="T2016" s="3"/>
      <c r="U2016" s="3"/>
      <c r="V2016" s="3"/>
      <c r="W2016" s="233">
        <f t="shared" si="380"/>
        <v>41085</v>
      </c>
    </row>
    <row r="2017" spans="1:23" s="234" customFormat="1" x14ac:dyDescent="0.25">
      <c r="A2017" s="3"/>
      <c r="B2017" s="218">
        <f>+Datos!B2008</f>
        <v>2012</v>
      </c>
      <c r="C2017" s="219">
        <f>+Datos!C2008</f>
        <v>6</v>
      </c>
      <c r="D2017" s="220">
        <f>+Datos!D2008</f>
        <v>26</v>
      </c>
      <c r="E2017" s="221">
        <f>+Datos!E2008</f>
        <v>0</v>
      </c>
      <c r="F2017" s="222">
        <f>+Datos!F2008</f>
        <v>2.952929582767494</v>
      </c>
      <c r="G2017" s="223">
        <f>+Datos!G2008</f>
        <v>1</v>
      </c>
      <c r="H2017" s="224">
        <f t="shared" si="375"/>
        <v>2.952929582767494</v>
      </c>
      <c r="I2017" s="225">
        <f t="shared" si="376"/>
        <v>-2.952929582767494</v>
      </c>
      <c r="J2017" s="226">
        <f t="shared" si="377"/>
        <v>42.49810077283211</v>
      </c>
      <c r="K2017" s="227">
        <f t="shared" si="372"/>
        <v>76.17991895465029</v>
      </c>
      <c r="L2017" s="226">
        <f t="shared" si="383"/>
        <v>-0.67891195356493483</v>
      </c>
      <c r="M2017" s="228">
        <f t="shared" si="381"/>
        <v>0.67891195356493483</v>
      </c>
      <c r="N2017" s="229">
        <f t="shared" si="382"/>
        <v>2.2740176292025591</v>
      </c>
      <c r="O2017" s="229">
        <f t="shared" si="378"/>
        <v>0</v>
      </c>
      <c r="P2017" s="229">
        <f t="shared" si="379"/>
        <v>-2.2740176292025591</v>
      </c>
      <c r="Q2017" s="230">
        <f t="shared" si="373"/>
        <v>0</v>
      </c>
      <c r="R2017" s="231">
        <f t="shared" si="374"/>
        <v>76.17991895465029</v>
      </c>
      <c r="S2017" s="3"/>
      <c r="T2017" s="3"/>
      <c r="U2017" s="3"/>
      <c r="V2017" s="3"/>
      <c r="W2017" s="233">
        <f t="shared" si="380"/>
        <v>41086</v>
      </c>
    </row>
    <row r="2018" spans="1:23" s="234" customFormat="1" x14ac:dyDescent="0.25">
      <c r="A2018" s="3"/>
      <c r="B2018" s="218">
        <f>+Datos!B2009</f>
        <v>2012</v>
      </c>
      <c r="C2018" s="219">
        <f>+Datos!C2009</f>
        <v>6</v>
      </c>
      <c r="D2018" s="220">
        <f>+Datos!D2009</f>
        <v>27</v>
      </c>
      <c r="E2018" s="221">
        <f>+Datos!E2009</f>
        <v>0</v>
      </c>
      <c r="F2018" s="222">
        <f>+Datos!F2009</f>
        <v>2.9570764203306212</v>
      </c>
      <c r="G2018" s="223">
        <f>+Datos!G2009</f>
        <v>1</v>
      </c>
      <c r="H2018" s="224">
        <f t="shared" si="375"/>
        <v>2.9570764203306212</v>
      </c>
      <c r="I2018" s="225">
        <f t="shared" si="376"/>
        <v>-2.9570764203306212</v>
      </c>
      <c r="J2018" s="226">
        <f t="shared" si="377"/>
        <v>41.828932990901748</v>
      </c>
      <c r="K2018" s="227">
        <f t="shared" si="372"/>
        <v>75.510751172719921</v>
      </c>
      <c r="L2018" s="226">
        <f t="shared" si="383"/>
        <v>-0.66916778193036919</v>
      </c>
      <c r="M2018" s="228">
        <f t="shared" si="381"/>
        <v>0.66916778193036919</v>
      </c>
      <c r="N2018" s="229">
        <f t="shared" si="382"/>
        <v>2.287908638400252</v>
      </c>
      <c r="O2018" s="229">
        <f t="shared" si="378"/>
        <v>0</v>
      </c>
      <c r="P2018" s="229">
        <f t="shared" si="379"/>
        <v>-2.287908638400252</v>
      </c>
      <c r="Q2018" s="230">
        <f t="shared" si="373"/>
        <v>0</v>
      </c>
      <c r="R2018" s="231">
        <f t="shared" si="374"/>
        <v>75.510751172719921</v>
      </c>
      <c r="S2018" s="3"/>
      <c r="T2018" s="3"/>
      <c r="U2018" s="3"/>
      <c r="V2018" s="3"/>
      <c r="W2018" s="233">
        <f t="shared" si="380"/>
        <v>41087</v>
      </c>
    </row>
    <row r="2019" spans="1:23" s="234" customFormat="1" x14ac:dyDescent="0.25">
      <c r="A2019" s="3"/>
      <c r="B2019" s="218">
        <f>+Datos!B2010</f>
        <v>2012</v>
      </c>
      <c r="C2019" s="219">
        <f>+Datos!C2010</f>
        <v>6</v>
      </c>
      <c r="D2019" s="220">
        <f>+Datos!D2010</f>
        <v>28</v>
      </c>
      <c r="E2019" s="221">
        <f>+Datos!E2010</f>
        <v>0</v>
      </c>
      <c r="F2019" s="222">
        <f>+Datos!F2010</f>
        <v>2.9617165124958995</v>
      </c>
      <c r="G2019" s="223">
        <f>+Datos!G2010</f>
        <v>1</v>
      </c>
      <c r="H2019" s="224">
        <f t="shared" si="375"/>
        <v>2.9617165124958995</v>
      </c>
      <c r="I2019" s="225">
        <f t="shared" si="376"/>
        <v>-2.9617165124958995</v>
      </c>
      <c r="J2019" s="226">
        <f t="shared" si="377"/>
        <v>41.169276511950081</v>
      </c>
      <c r="K2019" s="227">
        <f t="shared" si="372"/>
        <v>74.85109469376826</v>
      </c>
      <c r="L2019" s="226">
        <f t="shared" si="383"/>
        <v>-0.65965647895166057</v>
      </c>
      <c r="M2019" s="228">
        <f t="shared" si="381"/>
        <v>0.65965647895166057</v>
      </c>
      <c r="N2019" s="229">
        <f t="shared" si="382"/>
        <v>2.3020600335442389</v>
      </c>
      <c r="O2019" s="229">
        <f t="shared" si="378"/>
        <v>0</v>
      </c>
      <c r="P2019" s="229">
        <f t="shared" si="379"/>
        <v>-2.3020600335442389</v>
      </c>
      <c r="Q2019" s="230">
        <f t="shared" si="373"/>
        <v>0</v>
      </c>
      <c r="R2019" s="231">
        <f t="shared" si="374"/>
        <v>74.85109469376826</v>
      </c>
      <c r="S2019" s="3"/>
      <c r="T2019" s="3"/>
      <c r="U2019" s="3"/>
      <c r="V2019" s="3"/>
      <c r="W2019" s="233">
        <f t="shared" si="380"/>
        <v>41088</v>
      </c>
    </row>
    <row r="2020" spans="1:23" s="234" customFormat="1" x14ac:dyDescent="0.25">
      <c r="A2020" s="3"/>
      <c r="B2020" s="218">
        <f>+Datos!B2011</f>
        <v>2012</v>
      </c>
      <c r="C2020" s="219">
        <f>+Datos!C2011</f>
        <v>6</v>
      </c>
      <c r="D2020" s="220">
        <f>+Datos!D2011</f>
        <v>29</v>
      </c>
      <c r="E2020" s="221">
        <f>+Datos!E2011</f>
        <v>0</v>
      </c>
      <c r="F2020" s="222">
        <f>+Datos!F2011</f>
        <v>2.9668487520059523</v>
      </c>
      <c r="G2020" s="223">
        <f>+Datos!G2011</f>
        <v>1</v>
      </c>
      <c r="H2020" s="224">
        <f t="shared" si="375"/>
        <v>2.9668487520059523</v>
      </c>
      <c r="I2020" s="225">
        <f t="shared" si="376"/>
        <v>-2.9668487520059523</v>
      </c>
      <c r="J2020" s="226">
        <f t="shared" si="377"/>
        <v>40.518906908160766</v>
      </c>
      <c r="K2020" s="227">
        <f t="shared" si="372"/>
        <v>74.200725089978945</v>
      </c>
      <c r="L2020" s="226">
        <f t="shared" si="383"/>
        <v>-0.65036960378931497</v>
      </c>
      <c r="M2020" s="228">
        <f t="shared" si="381"/>
        <v>0.65036960378931497</v>
      </c>
      <c r="N2020" s="229">
        <f t="shared" si="382"/>
        <v>2.3164791482166374</v>
      </c>
      <c r="O2020" s="229">
        <f t="shared" si="378"/>
        <v>0</v>
      </c>
      <c r="P2020" s="229">
        <f t="shared" si="379"/>
        <v>-2.3164791482166374</v>
      </c>
      <c r="Q2020" s="230">
        <f t="shared" si="373"/>
        <v>0</v>
      </c>
      <c r="R2020" s="231">
        <f t="shared" si="374"/>
        <v>74.200725089978945</v>
      </c>
      <c r="S2020" s="3"/>
      <c r="T2020" s="3"/>
      <c r="U2020" s="3"/>
      <c r="V2020" s="3"/>
      <c r="W2020" s="233">
        <f t="shared" si="380"/>
        <v>41089</v>
      </c>
    </row>
    <row r="2021" spans="1:23" s="234" customFormat="1" x14ac:dyDescent="0.25">
      <c r="A2021" s="3"/>
      <c r="B2021" s="218">
        <f>+Datos!B2012</f>
        <v>2012</v>
      </c>
      <c r="C2021" s="219">
        <f>+Datos!C2012</f>
        <v>6</v>
      </c>
      <c r="D2021" s="220">
        <f>+Datos!D2012</f>
        <v>30</v>
      </c>
      <c r="E2021" s="221">
        <f>+Datos!E2012</f>
        <v>0</v>
      </c>
      <c r="F2021" s="222">
        <f>+Datos!F2012</f>
        <v>2.9724719139937745</v>
      </c>
      <c r="G2021" s="223">
        <f>+Datos!G2012</f>
        <v>1</v>
      </c>
      <c r="H2021" s="224">
        <f t="shared" si="375"/>
        <v>2.9724719139937745</v>
      </c>
      <c r="I2021" s="225">
        <f t="shared" si="376"/>
        <v>-2.9724719139937745</v>
      </c>
      <c r="J2021" s="226">
        <f t="shared" si="377"/>
        <v>39.877607944596889</v>
      </c>
      <c r="K2021" s="227">
        <f t="shared" si="372"/>
        <v>73.559426126415076</v>
      </c>
      <c r="L2021" s="226">
        <f t="shared" si="383"/>
        <v>-0.64129896356386951</v>
      </c>
      <c r="M2021" s="228">
        <f t="shared" si="381"/>
        <v>0.64129896356386951</v>
      </c>
      <c r="N2021" s="229">
        <f t="shared" si="382"/>
        <v>2.331172950429905</v>
      </c>
      <c r="O2021" s="229">
        <f t="shared" si="378"/>
        <v>0</v>
      </c>
      <c r="P2021" s="229">
        <f t="shared" si="379"/>
        <v>-2.331172950429905</v>
      </c>
      <c r="Q2021" s="230">
        <f t="shared" si="373"/>
        <v>0</v>
      </c>
      <c r="R2021" s="231">
        <f t="shared" si="374"/>
        <v>73.559426126415076</v>
      </c>
      <c r="S2021" s="3"/>
      <c r="T2021" s="3"/>
      <c r="U2021" s="3"/>
      <c r="V2021" s="3"/>
      <c r="W2021" s="233">
        <f t="shared" si="380"/>
        <v>41090</v>
      </c>
    </row>
    <row r="2022" spans="1:23" s="234" customFormat="1" x14ac:dyDescent="0.25">
      <c r="A2022" s="3"/>
      <c r="B2022" s="218">
        <f>+Datos!B2013</f>
        <v>2012</v>
      </c>
      <c r="C2022" s="219">
        <f>+Datos!C2013</f>
        <v>7</v>
      </c>
      <c r="D2022" s="220">
        <f>+Datos!D2013</f>
        <v>1</v>
      </c>
      <c r="E2022" s="221">
        <f>+Datos!E2013</f>
        <v>0</v>
      </c>
      <c r="F2022" s="222">
        <f>+Datos!F2013</f>
        <v>2.9785846559827318</v>
      </c>
      <c r="G2022" s="223">
        <f>+Datos!G2013</f>
        <v>1</v>
      </c>
      <c r="H2022" s="224">
        <f t="shared" si="375"/>
        <v>2.9785846559827318</v>
      </c>
      <c r="I2022" s="225">
        <f t="shared" si="376"/>
        <v>-2.9785846559827318</v>
      </c>
      <c r="J2022" s="226">
        <f t="shared" si="377"/>
        <v>39.245171338357395</v>
      </c>
      <c r="K2022" s="227">
        <f t="shared" si="372"/>
        <v>72.926989520175567</v>
      </c>
      <c r="L2022" s="226">
        <f t="shared" si="383"/>
        <v>-0.63243660623950859</v>
      </c>
      <c r="M2022" s="228">
        <f t="shared" si="381"/>
        <v>0.63243660623950859</v>
      </c>
      <c r="N2022" s="229">
        <f t="shared" si="382"/>
        <v>2.3461480497432232</v>
      </c>
      <c r="O2022" s="229">
        <f t="shared" si="378"/>
        <v>0</v>
      </c>
      <c r="P2022" s="229">
        <f t="shared" si="379"/>
        <v>-2.3461480497432232</v>
      </c>
      <c r="Q2022" s="230">
        <f t="shared" si="373"/>
        <v>0</v>
      </c>
      <c r="R2022" s="231">
        <f t="shared" si="374"/>
        <v>72.926989520175567</v>
      </c>
      <c r="S2022" s="3"/>
      <c r="T2022" s="3"/>
      <c r="U2022" s="3"/>
      <c r="V2022" s="3"/>
      <c r="W2022" s="233">
        <f t="shared" si="380"/>
        <v>41091</v>
      </c>
    </row>
    <row r="2023" spans="1:23" s="234" customFormat="1" x14ac:dyDescent="0.25">
      <c r="A2023" s="3"/>
      <c r="B2023" s="218">
        <f>+Datos!B2014</f>
        <v>2012</v>
      </c>
      <c r="C2023" s="219">
        <f>+Datos!C2014</f>
        <v>7</v>
      </c>
      <c r="D2023" s="220">
        <f>+Datos!D2014</f>
        <v>2</v>
      </c>
      <c r="E2023" s="221">
        <f>+Datos!E2014</f>
        <v>0</v>
      </c>
      <c r="F2023" s="222">
        <f>+Datos!F2014</f>
        <v>2.9851855178865523</v>
      </c>
      <c r="G2023" s="223">
        <f>+Datos!G2014</f>
        <v>1</v>
      </c>
      <c r="H2023" s="224">
        <f t="shared" si="375"/>
        <v>2.9851855178865523</v>
      </c>
      <c r="I2023" s="225">
        <f t="shared" si="376"/>
        <v>-2.9851855178865523</v>
      </c>
      <c r="J2023" s="226">
        <f t="shared" si="377"/>
        <v>38.621396524519156</v>
      </c>
      <c r="K2023" s="227">
        <f t="shared" si="372"/>
        <v>72.303214706337343</v>
      </c>
      <c r="L2023" s="226">
        <f t="shared" si="383"/>
        <v>-0.62377481383822442</v>
      </c>
      <c r="M2023" s="228">
        <f t="shared" si="381"/>
        <v>0.62377481383822442</v>
      </c>
      <c r="N2023" s="229">
        <f t="shared" si="382"/>
        <v>2.3614107040483279</v>
      </c>
      <c r="O2023" s="229">
        <f t="shared" si="378"/>
        <v>0</v>
      </c>
      <c r="P2023" s="229">
        <f t="shared" si="379"/>
        <v>-2.3614107040483279</v>
      </c>
      <c r="Q2023" s="230">
        <f t="shared" si="373"/>
        <v>0</v>
      </c>
      <c r="R2023" s="231">
        <f t="shared" si="374"/>
        <v>72.303214706337343</v>
      </c>
      <c r="S2023" s="3"/>
      <c r="T2023" s="3"/>
      <c r="U2023" s="3"/>
      <c r="V2023" s="3"/>
      <c r="W2023" s="233">
        <f t="shared" si="380"/>
        <v>41092</v>
      </c>
    </row>
    <row r="2024" spans="1:23" s="234" customFormat="1" x14ac:dyDescent="0.25">
      <c r="A2024" s="3"/>
      <c r="B2024" s="218">
        <f>+Datos!B2015</f>
        <v>2012</v>
      </c>
      <c r="C2024" s="219">
        <f>+Datos!C2015</f>
        <v>7</v>
      </c>
      <c r="D2024" s="220">
        <f>+Datos!D2015</f>
        <v>3</v>
      </c>
      <c r="E2024" s="221">
        <f>+Datos!E2015</f>
        <v>0</v>
      </c>
      <c r="F2024" s="222">
        <f>+Datos!F2015</f>
        <v>2.9922729220093323</v>
      </c>
      <c r="G2024" s="223">
        <f>+Datos!G2015</f>
        <v>1</v>
      </c>
      <c r="H2024" s="224">
        <f t="shared" si="375"/>
        <v>2.9922729220093323</v>
      </c>
      <c r="I2024" s="225">
        <f t="shared" si="376"/>
        <v>-2.9922729220093323</v>
      </c>
      <c r="J2024" s="226">
        <f t="shared" si="377"/>
        <v>38.006090428548028</v>
      </c>
      <c r="K2024" s="227">
        <f t="shared" si="372"/>
        <v>71.687908610366208</v>
      </c>
      <c r="L2024" s="226">
        <f t="shared" si="383"/>
        <v>-0.61530609597113539</v>
      </c>
      <c r="M2024" s="228">
        <f t="shared" si="381"/>
        <v>0.61530609597113539</v>
      </c>
      <c r="N2024" s="229">
        <f t="shared" si="382"/>
        <v>2.3769668260381969</v>
      </c>
      <c r="O2024" s="229">
        <f t="shared" si="378"/>
        <v>0</v>
      </c>
      <c r="P2024" s="229">
        <f t="shared" si="379"/>
        <v>-2.3769668260381969</v>
      </c>
      <c r="Q2024" s="230">
        <f t="shared" si="373"/>
        <v>0</v>
      </c>
      <c r="R2024" s="231">
        <f t="shared" si="374"/>
        <v>71.687908610366208</v>
      </c>
      <c r="S2024" s="3"/>
      <c r="T2024" s="3"/>
      <c r="U2024" s="3"/>
      <c r="V2024" s="3"/>
      <c r="W2024" s="233">
        <f t="shared" si="380"/>
        <v>41093</v>
      </c>
    </row>
    <row r="2025" spans="1:23" s="234" customFormat="1" x14ac:dyDescent="0.25">
      <c r="A2025" s="3"/>
      <c r="B2025" s="218">
        <f>+Datos!B2016</f>
        <v>2012</v>
      </c>
      <c r="C2025" s="219">
        <f>+Datos!C2016</f>
        <v>7</v>
      </c>
      <c r="D2025" s="220">
        <f>+Datos!D2016</f>
        <v>4</v>
      </c>
      <c r="E2025" s="221">
        <f>+Datos!E2016</f>
        <v>0</v>
      </c>
      <c r="F2025" s="222">
        <f>+Datos!F2016</f>
        <v>2.9998451730455375</v>
      </c>
      <c r="G2025" s="223">
        <f>+Datos!G2016</f>
        <v>1</v>
      </c>
      <c r="H2025" s="224">
        <f t="shared" si="375"/>
        <v>2.9998451730455375</v>
      </c>
      <c r="I2025" s="225">
        <f t="shared" si="376"/>
        <v>-2.9998451730455375</v>
      </c>
      <c r="J2025" s="226">
        <f t="shared" si="377"/>
        <v>37.399067244875823</v>
      </c>
      <c r="K2025" s="227">
        <f t="shared" si="372"/>
        <v>71.08088542669401</v>
      </c>
      <c r="L2025" s="226">
        <f t="shared" si="383"/>
        <v>-0.60702318367219732</v>
      </c>
      <c r="M2025" s="228">
        <f t="shared" si="381"/>
        <v>0.60702318367219732</v>
      </c>
      <c r="N2025" s="229">
        <f t="shared" si="382"/>
        <v>2.3928219893733402</v>
      </c>
      <c r="O2025" s="229">
        <f t="shared" si="378"/>
        <v>0</v>
      </c>
      <c r="P2025" s="229">
        <f t="shared" si="379"/>
        <v>-2.3928219893733402</v>
      </c>
      <c r="Q2025" s="230">
        <f t="shared" si="373"/>
        <v>0</v>
      </c>
      <c r="R2025" s="231">
        <f t="shared" si="374"/>
        <v>71.08088542669401</v>
      </c>
      <c r="S2025" s="3"/>
      <c r="T2025" s="3"/>
      <c r="U2025" s="3"/>
      <c r="V2025" s="3"/>
      <c r="W2025" s="233">
        <f t="shared" si="380"/>
        <v>41094</v>
      </c>
    </row>
    <row r="2026" spans="1:23" s="234" customFormat="1" x14ac:dyDescent="0.25">
      <c r="A2026" s="3"/>
      <c r="B2026" s="218">
        <f>+Datos!B2017</f>
        <v>2012</v>
      </c>
      <c r="C2026" s="219">
        <f>+Datos!C2017</f>
        <v>7</v>
      </c>
      <c r="D2026" s="220">
        <f>+Datos!D2017</f>
        <v>5</v>
      </c>
      <c r="E2026" s="221">
        <f>+Datos!E2017</f>
        <v>0</v>
      </c>
      <c r="F2026" s="222">
        <f>+Datos!F2017</f>
        <v>3.0079004580800053</v>
      </c>
      <c r="G2026" s="223">
        <f>+Datos!G2017</f>
        <v>1</v>
      </c>
      <c r="H2026" s="224">
        <f t="shared" si="375"/>
        <v>3.0079004580800053</v>
      </c>
      <c r="I2026" s="225">
        <f t="shared" si="376"/>
        <v>-3.0079004580800053</v>
      </c>
      <c r="J2026" s="226">
        <f t="shared" si="377"/>
        <v>36.800148221353801</v>
      </c>
      <c r="K2026" s="227">
        <f t="shared" si="372"/>
        <v>70.481966403171981</v>
      </c>
      <c r="L2026" s="226">
        <f t="shared" si="383"/>
        <v>-0.59891902352202919</v>
      </c>
      <c r="M2026" s="228">
        <f t="shared" si="381"/>
        <v>0.59891902352202919</v>
      </c>
      <c r="N2026" s="229">
        <f t="shared" si="382"/>
        <v>2.4089814345579761</v>
      </c>
      <c r="O2026" s="229">
        <f t="shared" si="378"/>
        <v>0</v>
      </c>
      <c r="P2026" s="229">
        <f t="shared" si="379"/>
        <v>-2.4089814345579761</v>
      </c>
      <c r="Q2026" s="230">
        <f t="shared" si="373"/>
        <v>0</v>
      </c>
      <c r="R2026" s="231">
        <f t="shared" si="374"/>
        <v>70.481966403171981</v>
      </c>
      <c r="S2026" s="3"/>
      <c r="T2026" s="3"/>
      <c r="U2026" s="3"/>
      <c r="V2026" s="3"/>
      <c r="W2026" s="233">
        <f t="shared" si="380"/>
        <v>41095</v>
      </c>
    </row>
    <row r="2027" spans="1:23" s="234" customFormat="1" x14ac:dyDescent="0.25">
      <c r="A2027" s="3"/>
      <c r="B2027" s="218">
        <f>+Datos!B2018</f>
        <v>2012</v>
      </c>
      <c r="C2027" s="219">
        <f>+Datos!C2018</f>
        <v>7</v>
      </c>
      <c r="D2027" s="220">
        <f>+Datos!D2018</f>
        <v>6</v>
      </c>
      <c r="E2027" s="221">
        <f>+Datos!E2018</f>
        <v>0</v>
      </c>
      <c r="F2027" s="222">
        <f>+Datos!F2018</f>
        <v>3.0164368465879297</v>
      </c>
      <c r="G2027" s="223">
        <f>+Datos!G2018</f>
        <v>1</v>
      </c>
      <c r="H2027" s="224">
        <f t="shared" si="375"/>
        <v>3.0164368465879297</v>
      </c>
      <c r="I2027" s="225">
        <f t="shared" si="376"/>
        <v>-3.0164368465879297</v>
      </c>
      <c r="J2027" s="226">
        <f t="shared" si="377"/>
        <v>36.209161449306073</v>
      </c>
      <c r="K2027" s="227">
        <f t="shared" si="372"/>
        <v>69.890979631124253</v>
      </c>
      <c r="L2027" s="226">
        <f t="shared" si="383"/>
        <v>-0.59098677204772798</v>
      </c>
      <c r="M2027" s="228">
        <f t="shared" si="381"/>
        <v>0.59098677204772798</v>
      </c>
      <c r="N2027" s="229">
        <f t="shared" si="382"/>
        <v>2.4254500745402017</v>
      </c>
      <c r="O2027" s="229">
        <f t="shared" si="378"/>
        <v>0</v>
      </c>
      <c r="P2027" s="229">
        <f t="shared" si="379"/>
        <v>-2.4254500745402017</v>
      </c>
      <c r="Q2027" s="230">
        <f t="shared" si="373"/>
        <v>0</v>
      </c>
      <c r="R2027" s="231">
        <f t="shared" si="374"/>
        <v>69.890979631124253</v>
      </c>
      <c r="S2027" s="3"/>
      <c r="T2027" s="3"/>
      <c r="U2027" s="3"/>
      <c r="V2027" s="3"/>
      <c r="W2027" s="233">
        <f t="shared" si="380"/>
        <v>41096</v>
      </c>
    </row>
    <row r="2028" spans="1:23" s="234" customFormat="1" x14ac:dyDescent="0.25">
      <c r="A2028" s="3"/>
      <c r="B2028" s="218">
        <f>+Datos!B2019</f>
        <v>2012</v>
      </c>
      <c r="C2028" s="219">
        <f>+Datos!C2019</f>
        <v>7</v>
      </c>
      <c r="D2028" s="220">
        <f>+Datos!D2019</f>
        <v>7</v>
      </c>
      <c r="E2028" s="221">
        <f>+Datos!E2019</f>
        <v>0</v>
      </c>
      <c r="F2028" s="222">
        <f>+Datos!F2019</f>
        <v>3.0254522904348815</v>
      </c>
      <c r="G2028" s="223">
        <f>+Datos!G2019</f>
        <v>1</v>
      </c>
      <c r="H2028" s="224">
        <f t="shared" si="375"/>
        <v>3.0254522904348815</v>
      </c>
      <c r="I2028" s="225">
        <f t="shared" si="376"/>
        <v>-3.0254522904348815</v>
      </c>
      <c r="J2028" s="226">
        <f t="shared" si="377"/>
        <v>35.625941658919324</v>
      </c>
      <c r="K2028" s="227">
        <f t="shared" si="372"/>
        <v>69.307759840737504</v>
      </c>
      <c r="L2028" s="226">
        <f t="shared" si="383"/>
        <v>-0.58321979038674954</v>
      </c>
      <c r="M2028" s="228">
        <f t="shared" si="381"/>
        <v>0.58321979038674954</v>
      </c>
      <c r="N2028" s="229">
        <f t="shared" si="382"/>
        <v>2.442232500048132</v>
      </c>
      <c r="O2028" s="229">
        <f t="shared" si="378"/>
        <v>0</v>
      </c>
      <c r="P2028" s="229">
        <f t="shared" si="379"/>
        <v>-2.442232500048132</v>
      </c>
      <c r="Q2028" s="230">
        <f t="shared" si="373"/>
        <v>0</v>
      </c>
      <c r="R2028" s="231">
        <f t="shared" si="374"/>
        <v>69.307759840737504</v>
      </c>
      <c r="S2028" s="3"/>
      <c r="T2028" s="3"/>
      <c r="U2028" s="3"/>
      <c r="V2028" s="3"/>
      <c r="W2028" s="233">
        <f t="shared" si="380"/>
        <v>41097</v>
      </c>
    </row>
    <row r="2029" spans="1:23" s="234" customFormat="1" x14ac:dyDescent="0.25">
      <c r="A2029" s="3"/>
      <c r="B2029" s="218">
        <f>+Datos!B2020</f>
        <v>2012</v>
      </c>
      <c r="C2029" s="219">
        <f>+Datos!C2020</f>
        <v>7</v>
      </c>
      <c r="D2029" s="220">
        <f>+Datos!D2020</f>
        <v>8</v>
      </c>
      <c r="E2029" s="221">
        <f>+Datos!E2020</f>
        <v>0</v>
      </c>
      <c r="F2029" s="222">
        <f>+Datos!F2020</f>
        <v>3.0349446238768012</v>
      </c>
      <c r="G2029" s="223">
        <f>+Datos!G2020</f>
        <v>1</v>
      </c>
      <c r="H2029" s="224">
        <f t="shared" si="375"/>
        <v>3.0349446238768012</v>
      </c>
      <c r="I2029" s="225">
        <f t="shared" si="376"/>
        <v>-3.0349446238768012</v>
      </c>
      <c r="J2029" s="226">
        <f t="shared" si="377"/>
        <v>35.050330019717371</v>
      </c>
      <c r="K2029" s="227">
        <f t="shared" si="372"/>
        <v>68.732148201535551</v>
      </c>
      <c r="L2029" s="226">
        <f t="shared" si="383"/>
        <v>-0.57561163920195213</v>
      </c>
      <c r="M2029" s="228">
        <f t="shared" si="381"/>
        <v>0.57561163920195213</v>
      </c>
      <c r="N2029" s="229">
        <f t="shared" si="382"/>
        <v>2.4593329846748491</v>
      </c>
      <c r="O2029" s="229">
        <f t="shared" si="378"/>
        <v>0</v>
      </c>
      <c r="P2029" s="229">
        <f t="shared" si="379"/>
        <v>-2.4593329846748491</v>
      </c>
      <c r="Q2029" s="230">
        <f t="shared" si="373"/>
        <v>0</v>
      </c>
      <c r="R2029" s="231">
        <f t="shared" si="374"/>
        <v>68.732148201535551</v>
      </c>
      <c r="S2029" s="3"/>
      <c r="T2029" s="3"/>
      <c r="U2029" s="3"/>
      <c r="V2029" s="3"/>
      <c r="W2029" s="233">
        <f t="shared" si="380"/>
        <v>41098</v>
      </c>
    </row>
    <row r="2030" spans="1:23" s="234" customFormat="1" x14ac:dyDescent="0.25">
      <c r="A2030" s="3"/>
      <c r="B2030" s="218">
        <f>+Datos!B2021</f>
        <v>2012</v>
      </c>
      <c r="C2030" s="219">
        <f>+Datos!C2021</f>
        <v>7</v>
      </c>
      <c r="D2030" s="220">
        <f>+Datos!D2021</f>
        <v>9</v>
      </c>
      <c r="E2030" s="221">
        <f>+Datos!E2021</f>
        <v>0</v>
      </c>
      <c r="F2030" s="222">
        <f>+Datos!F2021</f>
        <v>3.0449115635600004</v>
      </c>
      <c r="G2030" s="223">
        <f>+Datos!G2021</f>
        <v>1</v>
      </c>
      <c r="H2030" s="224">
        <f t="shared" si="375"/>
        <v>3.0449115635600004</v>
      </c>
      <c r="I2030" s="225">
        <f t="shared" si="376"/>
        <v>-3.0449115635600004</v>
      </c>
      <c r="J2030" s="226">
        <f t="shared" si="377"/>
        <v>34.482173945881442</v>
      </c>
      <c r="K2030" s="227">
        <f t="shared" si="372"/>
        <v>68.163992127699629</v>
      </c>
      <c r="L2030" s="226">
        <f t="shared" si="383"/>
        <v>-0.56815607383592237</v>
      </c>
      <c r="M2030" s="228">
        <f t="shared" si="381"/>
        <v>0.56815607383592237</v>
      </c>
      <c r="N2030" s="229">
        <f t="shared" si="382"/>
        <v>2.476755489724078</v>
      </c>
      <c r="O2030" s="229">
        <f t="shared" si="378"/>
        <v>0</v>
      </c>
      <c r="P2030" s="229">
        <f t="shared" si="379"/>
        <v>-2.476755489724078</v>
      </c>
      <c r="Q2030" s="230">
        <f t="shared" si="373"/>
        <v>0</v>
      </c>
      <c r="R2030" s="231">
        <f t="shared" si="374"/>
        <v>68.163992127699629</v>
      </c>
      <c r="S2030" s="3"/>
      <c r="T2030" s="3"/>
      <c r="U2030" s="3"/>
      <c r="V2030" s="3"/>
      <c r="W2030" s="233">
        <f t="shared" si="380"/>
        <v>41099</v>
      </c>
    </row>
    <row r="2031" spans="1:23" s="234" customFormat="1" x14ac:dyDescent="0.25">
      <c r="A2031" s="3"/>
      <c r="B2031" s="218">
        <f>+Datos!B2022</f>
        <v>2012</v>
      </c>
      <c r="C2031" s="219">
        <f>+Datos!C2022</f>
        <v>7</v>
      </c>
      <c r="D2031" s="220">
        <f>+Datos!D2022</f>
        <v>10</v>
      </c>
      <c r="E2031" s="221">
        <f>+Datos!E2022</f>
        <v>0</v>
      </c>
      <c r="F2031" s="222">
        <f>+Datos!F2022</f>
        <v>3.0553507085211407</v>
      </c>
      <c r="G2031" s="223">
        <f>+Datos!G2022</f>
        <v>1</v>
      </c>
      <c r="H2031" s="224">
        <f t="shared" si="375"/>
        <v>3.0553507085211407</v>
      </c>
      <c r="I2031" s="225">
        <f t="shared" si="376"/>
        <v>-3.0553507085211407</v>
      </c>
      <c r="J2031" s="226">
        <f t="shared" si="377"/>
        <v>33.921326906188696</v>
      </c>
      <c r="K2031" s="227">
        <f t="shared" si="372"/>
        <v>67.603145088006869</v>
      </c>
      <c r="L2031" s="226">
        <f t="shared" si="383"/>
        <v>-0.56084703969276006</v>
      </c>
      <c r="M2031" s="228">
        <f t="shared" si="381"/>
        <v>0.56084703969276006</v>
      </c>
      <c r="N2031" s="229">
        <f t="shared" si="382"/>
        <v>2.4945036688283806</v>
      </c>
      <c r="O2031" s="229">
        <f t="shared" si="378"/>
        <v>0</v>
      </c>
      <c r="P2031" s="229">
        <f t="shared" si="379"/>
        <v>-2.4945036688283806</v>
      </c>
      <c r="Q2031" s="230">
        <f t="shared" si="373"/>
        <v>0</v>
      </c>
      <c r="R2031" s="231">
        <f t="shared" si="374"/>
        <v>67.603145088006869</v>
      </c>
      <c r="S2031" s="3"/>
      <c r="T2031" s="3"/>
      <c r="U2031" s="3"/>
      <c r="V2031" s="3"/>
      <c r="W2031" s="233">
        <f t="shared" si="380"/>
        <v>41100</v>
      </c>
    </row>
    <row r="2032" spans="1:23" s="234" customFormat="1" x14ac:dyDescent="0.25">
      <c r="A2032" s="3"/>
      <c r="B2032" s="218">
        <f>+Datos!B2023</f>
        <v>2012</v>
      </c>
      <c r="C2032" s="219">
        <f>+Datos!C2023</f>
        <v>7</v>
      </c>
      <c r="D2032" s="220">
        <f>+Datos!D2023</f>
        <v>11</v>
      </c>
      <c r="E2032" s="221">
        <f>+Datos!E2023</f>
        <v>0</v>
      </c>
      <c r="F2032" s="222">
        <f>+Datos!F2023</f>
        <v>3.0662595401872657</v>
      </c>
      <c r="G2032" s="223">
        <f>+Datos!G2023</f>
        <v>1</v>
      </c>
      <c r="H2032" s="224">
        <f t="shared" si="375"/>
        <v>3.0662595401872657</v>
      </c>
      <c r="I2032" s="225">
        <f t="shared" si="376"/>
        <v>-3.0662595401872657</v>
      </c>
      <c r="J2032" s="226">
        <f t="shared" si="377"/>
        <v>33.367648238353034</v>
      </c>
      <c r="K2032" s="227">
        <f t="shared" si="372"/>
        <v>67.049466420171214</v>
      </c>
      <c r="L2032" s="226">
        <f t="shared" si="383"/>
        <v>-0.55367866783565489</v>
      </c>
      <c r="M2032" s="228">
        <f t="shared" si="381"/>
        <v>0.55367866783565489</v>
      </c>
      <c r="N2032" s="229">
        <f t="shared" si="382"/>
        <v>2.5125808723516108</v>
      </c>
      <c r="O2032" s="229">
        <f t="shared" si="378"/>
        <v>0</v>
      </c>
      <c r="P2032" s="229">
        <f t="shared" si="379"/>
        <v>-2.5125808723516108</v>
      </c>
      <c r="Q2032" s="230">
        <f t="shared" si="373"/>
        <v>0</v>
      </c>
      <c r="R2032" s="231">
        <f t="shared" si="374"/>
        <v>67.049466420171214</v>
      </c>
      <c r="S2032" s="3"/>
      <c r="T2032" s="3"/>
      <c r="U2032" s="3"/>
      <c r="V2032" s="3"/>
      <c r="W2032" s="233">
        <f t="shared" si="380"/>
        <v>41101</v>
      </c>
    </row>
    <row r="2033" spans="1:23" s="234" customFormat="1" x14ac:dyDescent="0.25">
      <c r="A2033" s="3"/>
      <c r="B2033" s="218">
        <f>+Datos!B2024</f>
        <v>2012</v>
      </c>
      <c r="C2033" s="219">
        <f>+Datos!C2024</f>
        <v>7</v>
      </c>
      <c r="D2033" s="220">
        <f>+Datos!D2024</f>
        <v>12</v>
      </c>
      <c r="E2033" s="221">
        <f>+Datos!E2024</f>
        <v>0</v>
      </c>
      <c r="F2033" s="222">
        <f>+Datos!F2024</f>
        <v>3.0776354223757831</v>
      </c>
      <c r="G2033" s="223">
        <f>+Datos!G2024</f>
        <v>1</v>
      </c>
      <c r="H2033" s="224">
        <f t="shared" si="375"/>
        <v>3.0776354223757831</v>
      </c>
      <c r="I2033" s="225">
        <f t="shared" si="376"/>
        <v>-3.0776354223757831</v>
      </c>
      <c r="J2033" s="226">
        <f t="shared" si="377"/>
        <v>32.821002967563551</v>
      </c>
      <c r="K2033" s="227">
        <f t="shared" si="372"/>
        <v>66.502821149381731</v>
      </c>
      <c r="L2033" s="226">
        <f t="shared" si="383"/>
        <v>-0.54664527078948311</v>
      </c>
      <c r="M2033" s="228">
        <f t="shared" si="381"/>
        <v>0.54664527078948311</v>
      </c>
      <c r="N2033" s="229">
        <f t="shared" si="382"/>
        <v>2.5309901515863</v>
      </c>
      <c r="O2033" s="229">
        <f t="shared" si="378"/>
        <v>0</v>
      </c>
      <c r="P2033" s="229">
        <f t="shared" si="379"/>
        <v>-2.5309901515863</v>
      </c>
      <c r="Q2033" s="230">
        <f t="shared" si="373"/>
        <v>0</v>
      </c>
      <c r="R2033" s="231">
        <f t="shared" si="374"/>
        <v>66.502821149381731</v>
      </c>
      <c r="S2033" s="3"/>
      <c r="T2033" s="3"/>
      <c r="U2033" s="3"/>
      <c r="V2033" s="3"/>
      <c r="W2033" s="233">
        <f t="shared" si="380"/>
        <v>41102</v>
      </c>
    </row>
    <row r="2034" spans="1:23" s="234" customFormat="1" x14ac:dyDescent="0.25">
      <c r="A2034" s="3"/>
      <c r="B2034" s="218">
        <f>+Datos!B2025</f>
        <v>2012</v>
      </c>
      <c r="C2034" s="219">
        <f>+Datos!C2025</f>
        <v>7</v>
      </c>
      <c r="D2034" s="220">
        <f>+Datos!D2025</f>
        <v>13</v>
      </c>
      <c r="E2034" s="221">
        <f>+Datos!E2025</f>
        <v>0</v>
      </c>
      <c r="F2034" s="222">
        <f>+Datos!F2025</f>
        <v>3.0894756012944757</v>
      </c>
      <c r="G2034" s="223">
        <f>+Datos!G2025</f>
        <v>1</v>
      </c>
      <c r="H2034" s="224">
        <f t="shared" si="375"/>
        <v>3.0894756012944757</v>
      </c>
      <c r="I2034" s="225">
        <f t="shared" si="376"/>
        <v>-3.0894756012944757</v>
      </c>
      <c r="J2034" s="226">
        <f t="shared" si="377"/>
        <v>32.281261629026893</v>
      </c>
      <c r="K2034" s="227">
        <f t="shared" si="372"/>
        <v>65.963079810845073</v>
      </c>
      <c r="L2034" s="226">
        <f t="shared" si="383"/>
        <v>-0.53974133853665762</v>
      </c>
      <c r="M2034" s="228">
        <f t="shared" si="381"/>
        <v>0.53974133853665762</v>
      </c>
      <c r="N2034" s="229">
        <f t="shared" si="382"/>
        <v>2.5497342627578181</v>
      </c>
      <c r="O2034" s="229">
        <f t="shared" si="378"/>
        <v>0</v>
      </c>
      <c r="P2034" s="229">
        <f t="shared" si="379"/>
        <v>-2.5497342627578181</v>
      </c>
      <c r="Q2034" s="230">
        <f t="shared" si="373"/>
        <v>0</v>
      </c>
      <c r="R2034" s="231">
        <f t="shared" si="374"/>
        <v>65.963079810845073</v>
      </c>
      <c r="S2034" s="3"/>
      <c r="T2034" s="3"/>
      <c r="U2034" s="3"/>
      <c r="V2034" s="3"/>
      <c r="W2034" s="233">
        <f t="shared" si="380"/>
        <v>41103</v>
      </c>
    </row>
    <row r="2035" spans="1:23" s="234" customFormat="1" x14ac:dyDescent="0.25">
      <c r="A2035" s="3"/>
      <c r="B2035" s="218">
        <f>+Datos!B2026</f>
        <v>2012</v>
      </c>
      <c r="C2035" s="219">
        <f>+Datos!C2026</f>
        <v>7</v>
      </c>
      <c r="D2035" s="220">
        <f>+Datos!D2026</f>
        <v>14</v>
      </c>
      <c r="E2035" s="221">
        <f>+Datos!E2026</f>
        <v>0</v>
      </c>
      <c r="F2035" s="222">
        <f>+Datos!F2026</f>
        <v>3.1017772055414761</v>
      </c>
      <c r="G2035" s="223">
        <f>+Datos!G2026</f>
        <v>1</v>
      </c>
      <c r="H2035" s="224">
        <f t="shared" si="375"/>
        <v>3.1017772055414761</v>
      </c>
      <c r="I2035" s="225">
        <f t="shared" si="376"/>
        <v>-3.1017772055414761</v>
      </c>
      <c r="J2035" s="226">
        <f t="shared" si="377"/>
        <v>31.748300094330475</v>
      </c>
      <c r="K2035" s="227">
        <f t="shared" si="372"/>
        <v>65.430118276148647</v>
      </c>
      <c r="L2035" s="226">
        <f t="shared" si="383"/>
        <v>-0.53296153469642604</v>
      </c>
      <c r="M2035" s="228">
        <f t="shared" si="381"/>
        <v>0.53296153469642604</v>
      </c>
      <c r="N2035" s="229">
        <f t="shared" si="382"/>
        <v>2.56881567084505</v>
      </c>
      <c r="O2035" s="229">
        <f t="shared" si="378"/>
        <v>0</v>
      </c>
      <c r="P2035" s="229">
        <f t="shared" si="379"/>
        <v>-2.56881567084505</v>
      </c>
      <c r="Q2035" s="230">
        <f t="shared" si="373"/>
        <v>0</v>
      </c>
      <c r="R2035" s="231">
        <f t="shared" si="374"/>
        <v>65.430118276148647</v>
      </c>
      <c r="S2035" s="3"/>
      <c r="T2035" s="3"/>
      <c r="U2035" s="3"/>
      <c r="V2035" s="3"/>
      <c r="W2035" s="233">
        <f t="shared" si="380"/>
        <v>41104</v>
      </c>
    </row>
    <row r="2036" spans="1:23" s="234" customFormat="1" x14ac:dyDescent="0.25">
      <c r="A2036" s="3"/>
      <c r="B2036" s="218">
        <f>+Datos!B2027</f>
        <v>2012</v>
      </c>
      <c r="C2036" s="219">
        <f>+Datos!C2027</f>
        <v>7</v>
      </c>
      <c r="D2036" s="220">
        <f>+Datos!D2027</f>
        <v>15</v>
      </c>
      <c r="E2036" s="221">
        <f>+Datos!E2027</f>
        <v>0</v>
      </c>
      <c r="F2036" s="222">
        <f>+Datos!F2027</f>
        <v>3.1145372461053058</v>
      </c>
      <c r="G2036" s="223">
        <f>+Datos!G2027</f>
        <v>1</v>
      </c>
      <c r="H2036" s="224">
        <f t="shared" si="375"/>
        <v>3.1145372461053058</v>
      </c>
      <c r="I2036" s="225">
        <f t="shared" si="376"/>
        <v>-3.1145372461053058</v>
      </c>
      <c r="J2036" s="226">
        <f t="shared" si="377"/>
        <v>31.221999401453957</v>
      </c>
      <c r="K2036" s="227">
        <f t="shared" si="372"/>
        <v>64.903817583272144</v>
      </c>
      <c r="L2036" s="226">
        <f t="shared" si="383"/>
        <v>-0.52630069287650372</v>
      </c>
      <c r="M2036" s="228">
        <f t="shared" si="381"/>
        <v>0.52630069287650372</v>
      </c>
      <c r="N2036" s="229">
        <f t="shared" si="382"/>
        <v>2.5882365532288021</v>
      </c>
      <c r="O2036" s="229">
        <f t="shared" si="378"/>
        <v>0</v>
      </c>
      <c r="P2036" s="229">
        <f t="shared" si="379"/>
        <v>-2.5882365532288021</v>
      </c>
      <c r="Q2036" s="230">
        <f t="shared" si="373"/>
        <v>0</v>
      </c>
      <c r="R2036" s="231">
        <f t="shared" si="374"/>
        <v>64.903817583272144</v>
      </c>
      <c r="S2036" s="3"/>
      <c r="T2036" s="3"/>
      <c r="U2036" s="3"/>
      <c r="V2036" s="3"/>
      <c r="W2036" s="233">
        <f t="shared" si="380"/>
        <v>41105</v>
      </c>
    </row>
    <row r="2037" spans="1:23" s="234" customFormat="1" x14ac:dyDescent="0.25">
      <c r="A2037" s="3"/>
      <c r="B2037" s="218">
        <f>+Datos!B2028</f>
        <v>2012</v>
      </c>
      <c r="C2037" s="219">
        <f>+Datos!C2028</f>
        <v>7</v>
      </c>
      <c r="D2037" s="220">
        <f>+Datos!D2028</f>
        <v>16</v>
      </c>
      <c r="E2037" s="221">
        <f>+Datos!E2028</f>
        <v>0</v>
      </c>
      <c r="F2037" s="222">
        <f>+Datos!F2028</f>
        <v>3.1277526163648437</v>
      </c>
      <c r="G2037" s="223">
        <f>+Datos!G2028</f>
        <v>1</v>
      </c>
      <c r="H2037" s="224">
        <f t="shared" si="375"/>
        <v>3.1277526163648437</v>
      </c>
      <c r="I2037" s="225">
        <f t="shared" si="376"/>
        <v>-3.1277526163648437</v>
      </c>
      <c r="J2037" s="226">
        <f t="shared" si="377"/>
        <v>30.702245588266624</v>
      </c>
      <c r="K2037" s="227">
        <f t="shared" si="372"/>
        <v>64.384063770084808</v>
      </c>
      <c r="L2037" s="226">
        <f t="shared" si="383"/>
        <v>-0.51975381318733582</v>
      </c>
      <c r="M2037" s="228">
        <f t="shared" si="381"/>
        <v>0.51975381318733582</v>
      </c>
      <c r="N2037" s="229">
        <f t="shared" si="382"/>
        <v>2.6079988031775079</v>
      </c>
      <c r="O2037" s="229">
        <f t="shared" si="378"/>
        <v>0</v>
      </c>
      <c r="P2037" s="229">
        <f t="shared" si="379"/>
        <v>-2.6079988031775079</v>
      </c>
      <c r="Q2037" s="230">
        <f t="shared" si="373"/>
        <v>0</v>
      </c>
      <c r="R2037" s="231">
        <f t="shared" si="374"/>
        <v>64.384063770084808</v>
      </c>
      <c r="S2037" s="3"/>
      <c r="T2037" s="3"/>
      <c r="U2037" s="3"/>
      <c r="V2037" s="3"/>
      <c r="W2037" s="233">
        <f t="shared" si="380"/>
        <v>41106</v>
      </c>
    </row>
    <row r="2038" spans="1:23" s="234" customFormat="1" x14ac:dyDescent="0.25">
      <c r="A2038" s="3"/>
      <c r="B2038" s="218">
        <f>+Datos!B2029</f>
        <v>2012</v>
      </c>
      <c r="C2038" s="219">
        <f>+Datos!C2029</f>
        <v>7</v>
      </c>
      <c r="D2038" s="220">
        <f>+Datos!D2029</f>
        <v>17</v>
      </c>
      <c r="E2038" s="221">
        <f>+Datos!E2029</f>
        <v>0</v>
      </c>
      <c r="F2038" s="222">
        <f>+Datos!F2029</f>
        <v>3.1414200920893363</v>
      </c>
      <c r="G2038" s="223">
        <f>+Datos!G2029</f>
        <v>1</v>
      </c>
      <c r="H2038" s="224">
        <f t="shared" si="375"/>
        <v>3.1414200920893363</v>
      </c>
      <c r="I2038" s="225">
        <f t="shared" si="376"/>
        <v>-3.1414200920893363</v>
      </c>
      <c r="J2038" s="226">
        <f t="shared" si="377"/>
        <v>30.188929529358152</v>
      </c>
      <c r="K2038" s="227">
        <f t="shared" si="372"/>
        <v>63.870747711176335</v>
      </c>
      <c r="L2038" s="226">
        <f t="shared" si="383"/>
        <v>-0.51331605890847243</v>
      </c>
      <c r="M2038" s="228">
        <f t="shared" si="381"/>
        <v>0.51331605890847243</v>
      </c>
      <c r="N2038" s="229">
        <f t="shared" si="382"/>
        <v>2.6281040331808638</v>
      </c>
      <c r="O2038" s="229">
        <f t="shared" si="378"/>
        <v>0</v>
      </c>
      <c r="P2038" s="229">
        <f t="shared" si="379"/>
        <v>-2.6281040331808638</v>
      </c>
      <c r="Q2038" s="230">
        <f t="shared" si="373"/>
        <v>0</v>
      </c>
      <c r="R2038" s="231">
        <f t="shared" si="374"/>
        <v>63.870747711176335</v>
      </c>
      <c r="S2038" s="3"/>
      <c r="T2038" s="3"/>
      <c r="U2038" s="3"/>
      <c r="V2038" s="3"/>
      <c r="W2038" s="233">
        <f t="shared" si="380"/>
        <v>41107</v>
      </c>
    </row>
    <row r="2039" spans="1:23" s="234" customFormat="1" x14ac:dyDescent="0.25">
      <c r="A2039" s="3"/>
      <c r="B2039" s="218">
        <f>+Datos!B2030</f>
        <v>2012</v>
      </c>
      <c r="C2039" s="219">
        <f>+Datos!C2030</f>
        <v>7</v>
      </c>
      <c r="D2039" s="220">
        <f>+Datos!D2030</f>
        <v>18</v>
      </c>
      <c r="E2039" s="221">
        <f>+Datos!E2030</f>
        <v>0</v>
      </c>
      <c r="F2039" s="222">
        <f>+Datos!F2030</f>
        <v>3.1555363314383942</v>
      </c>
      <c r="G2039" s="223">
        <f>+Datos!G2030</f>
        <v>1</v>
      </c>
      <c r="H2039" s="224">
        <f t="shared" si="375"/>
        <v>3.1555363314383942</v>
      </c>
      <c r="I2039" s="225">
        <f t="shared" si="376"/>
        <v>-3.1555363314383942</v>
      </c>
      <c r="J2039" s="226">
        <f t="shared" si="377"/>
        <v>29.681946776060048</v>
      </c>
      <c r="K2039" s="227">
        <f t="shared" si="372"/>
        <v>63.363764957878232</v>
      </c>
      <c r="L2039" s="226">
        <f t="shared" si="383"/>
        <v>-0.50698275329810372</v>
      </c>
      <c r="M2039" s="228">
        <f t="shared" si="381"/>
        <v>0.50698275329810372</v>
      </c>
      <c r="N2039" s="229">
        <f t="shared" si="382"/>
        <v>2.6485535781402905</v>
      </c>
      <c r="O2039" s="229">
        <f t="shared" si="378"/>
        <v>0</v>
      </c>
      <c r="P2039" s="229">
        <f t="shared" si="379"/>
        <v>-2.6485535781402905</v>
      </c>
      <c r="Q2039" s="230">
        <f t="shared" si="373"/>
        <v>0</v>
      </c>
      <c r="R2039" s="231">
        <f t="shared" si="374"/>
        <v>63.363764957878232</v>
      </c>
      <c r="S2039" s="3"/>
      <c r="T2039" s="3"/>
      <c r="U2039" s="3"/>
      <c r="V2039" s="3"/>
      <c r="W2039" s="233">
        <f t="shared" si="380"/>
        <v>41108</v>
      </c>
    </row>
    <row r="2040" spans="1:23" s="234" customFormat="1" x14ac:dyDescent="0.25">
      <c r="A2040" s="3"/>
      <c r="B2040" s="218">
        <f>+Datos!B2031</f>
        <v>2012</v>
      </c>
      <c r="C2040" s="219">
        <f>+Datos!C2031</f>
        <v>7</v>
      </c>
      <c r="D2040" s="220">
        <f>+Datos!D2031</f>
        <v>19</v>
      </c>
      <c r="E2040" s="221">
        <f>+Datos!E2031</f>
        <v>0</v>
      </c>
      <c r="F2040" s="222">
        <f>+Datos!F2031</f>
        <v>3.1700978749620066</v>
      </c>
      <c r="G2040" s="223">
        <f>+Datos!G2031</f>
        <v>1</v>
      </c>
      <c r="H2040" s="224">
        <f t="shared" si="375"/>
        <v>3.1700978749620066</v>
      </c>
      <c r="I2040" s="225">
        <f t="shared" si="376"/>
        <v>-3.1700978749620066</v>
      </c>
      <c r="J2040" s="226">
        <f t="shared" si="377"/>
        <v>29.181197399524411</v>
      </c>
      <c r="K2040" s="227">
        <f t="shared" si="372"/>
        <v>62.863015581342594</v>
      </c>
      <c r="L2040" s="226">
        <f t="shared" si="383"/>
        <v>-0.50074937653563723</v>
      </c>
      <c r="M2040" s="228">
        <f t="shared" si="381"/>
        <v>0.50074937653563723</v>
      </c>
      <c r="N2040" s="229">
        <f t="shared" si="382"/>
        <v>2.6693484984263693</v>
      </c>
      <c r="O2040" s="229">
        <f t="shared" si="378"/>
        <v>0</v>
      </c>
      <c r="P2040" s="229">
        <f t="shared" si="379"/>
        <v>-2.6693484984263693</v>
      </c>
      <c r="Q2040" s="230">
        <f t="shared" si="373"/>
        <v>0</v>
      </c>
      <c r="R2040" s="231">
        <f t="shared" si="374"/>
        <v>62.863015581342594</v>
      </c>
      <c r="S2040" s="3"/>
      <c r="T2040" s="3"/>
      <c r="U2040" s="3"/>
      <c r="V2040" s="3"/>
      <c r="W2040" s="233">
        <f t="shared" si="380"/>
        <v>41109</v>
      </c>
    </row>
    <row r="2041" spans="1:23" s="234" customFormat="1" x14ac:dyDescent="0.25">
      <c r="A2041" s="3"/>
      <c r="B2041" s="218">
        <f>+Datos!B2032</f>
        <v>2012</v>
      </c>
      <c r="C2041" s="219">
        <f>+Datos!C2032</f>
        <v>7</v>
      </c>
      <c r="D2041" s="220">
        <f>+Datos!D2032</f>
        <v>20</v>
      </c>
      <c r="E2041" s="221">
        <f>+Datos!E2032</f>
        <v>0</v>
      </c>
      <c r="F2041" s="222">
        <f>+Datos!F2032</f>
        <v>3.1851011456005192</v>
      </c>
      <c r="G2041" s="223">
        <f>+Datos!G2032</f>
        <v>1</v>
      </c>
      <c r="H2041" s="224">
        <f t="shared" si="375"/>
        <v>3.1851011456005192</v>
      </c>
      <c r="I2041" s="225">
        <f t="shared" si="376"/>
        <v>-3.1851011456005192</v>
      </c>
      <c r="J2041" s="226">
        <f t="shared" si="377"/>
        <v>28.686585836735951</v>
      </c>
      <c r="K2041" s="227">
        <f t="shared" si="372"/>
        <v>62.368404018554131</v>
      </c>
      <c r="L2041" s="226">
        <f t="shared" si="383"/>
        <v>-0.49461156278846374</v>
      </c>
      <c r="M2041" s="228">
        <f t="shared" si="381"/>
        <v>0.49461156278846374</v>
      </c>
      <c r="N2041" s="229">
        <f t="shared" si="382"/>
        <v>2.6904895828120554</v>
      </c>
      <c r="O2041" s="229">
        <f t="shared" si="378"/>
        <v>0</v>
      </c>
      <c r="P2041" s="229">
        <f t="shared" si="379"/>
        <v>-2.6904895828120554</v>
      </c>
      <c r="Q2041" s="230">
        <f t="shared" si="373"/>
        <v>0</v>
      </c>
      <c r="R2041" s="231">
        <f t="shared" si="374"/>
        <v>62.368404018554131</v>
      </c>
      <c r="S2041" s="3"/>
      <c r="T2041" s="3"/>
      <c r="U2041" s="3"/>
      <c r="V2041" s="3"/>
      <c r="W2041" s="233">
        <f t="shared" si="380"/>
        <v>41110</v>
      </c>
    </row>
    <row r="2042" spans="1:23" s="234" customFormat="1" x14ac:dyDescent="0.25">
      <c r="A2042" s="3"/>
      <c r="B2042" s="218">
        <f>+Datos!B2033</f>
        <v>2012</v>
      </c>
      <c r="C2042" s="219">
        <f>+Datos!C2033</f>
        <v>7</v>
      </c>
      <c r="D2042" s="220">
        <f>+Datos!D2033</f>
        <v>21</v>
      </c>
      <c r="E2042" s="221">
        <f>+Datos!E2033</f>
        <v>0</v>
      </c>
      <c r="F2042" s="222">
        <f>+Datos!F2033</f>
        <v>3.2005424486846579</v>
      </c>
      <c r="G2042" s="223">
        <f>+Datos!G2033</f>
        <v>1</v>
      </c>
      <c r="H2042" s="224">
        <f t="shared" si="375"/>
        <v>3.2005424486846579</v>
      </c>
      <c r="I2042" s="225">
        <f t="shared" si="376"/>
        <v>-3.2005424486846579</v>
      </c>
      <c r="J2042" s="226">
        <f t="shared" si="377"/>
        <v>28.19802073934213</v>
      </c>
      <c r="K2042" s="227">
        <f t="shared" si="372"/>
        <v>61.879838921160314</v>
      </c>
      <c r="L2042" s="226">
        <f t="shared" si="383"/>
        <v>-0.48856509739381693</v>
      </c>
      <c r="M2042" s="228">
        <f t="shared" si="381"/>
        <v>0.48856509739381693</v>
      </c>
      <c r="N2042" s="229">
        <f t="shared" si="382"/>
        <v>2.7119773512908409</v>
      </c>
      <c r="O2042" s="229">
        <f t="shared" si="378"/>
        <v>0</v>
      </c>
      <c r="P2042" s="229">
        <f t="shared" si="379"/>
        <v>-2.7119773512908409</v>
      </c>
      <c r="Q2042" s="230">
        <f t="shared" si="373"/>
        <v>0</v>
      </c>
      <c r="R2042" s="231">
        <f t="shared" si="374"/>
        <v>61.879838921160314</v>
      </c>
      <c r="S2042" s="3"/>
      <c r="T2042" s="3"/>
      <c r="U2042" s="3"/>
      <c r="V2042" s="3"/>
      <c r="W2042" s="233">
        <f t="shared" si="380"/>
        <v>41111</v>
      </c>
    </row>
    <row r="2043" spans="1:23" s="234" customFormat="1" x14ac:dyDescent="0.25">
      <c r="A2043" s="3"/>
      <c r="B2043" s="218">
        <f>+Datos!B2034</f>
        <v>2012</v>
      </c>
      <c r="C2043" s="219">
        <f>+Datos!C2034</f>
        <v>7</v>
      </c>
      <c r="D2043" s="220">
        <f>+Datos!D2034</f>
        <v>22</v>
      </c>
      <c r="E2043" s="221">
        <f>+Datos!E2034</f>
        <v>0</v>
      </c>
      <c r="F2043" s="222">
        <f>+Datos!F2034</f>
        <v>3.2164179719355062</v>
      </c>
      <c r="G2043" s="223">
        <f>+Datos!G2034</f>
        <v>1</v>
      </c>
      <c r="H2043" s="224">
        <f t="shared" si="375"/>
        <v>3.2164179719355062</v>
      </c>
      <c r="I2043" s="225">
        <f t="shared" si="376"/>
        <v>-3.2164179719355062</v>
      </c>
      <c r="J2043" s="226">
        <f t="shared" si="377"/>
        <v>27.715414825195051</v>
      </c>
      <c r="K2043" s="227">
        <f t="shared" si="372"/>
        <v>61.397233007013227</v>
      </c>
      <c r="L2043" s="226">
        <f t="shared" si="383"/>
        <v>-0.48260591414708642</v>
      </c>
      <c r="M2043" s="228">
        <f t="shared" si="381"/>
        <v>0.48260591414708642</v>
      </c>
      <c r="N2043" s="229">
        <f t="shared" si="382"/>
        <v>2.7338120577884197</v>
      </c>
      <c r="O2043" s="229">
        <f t="shared" si="378"/>
        <v>0</v>
      </c>
      <c r="P2043" s="229">
        <f t="shared" si="379"/>
        <v>-2.7338120577884197</v>
      </c>
      <c r="Q2043" s="230">
        <f t="shared" si="373"/>
        <v>0</v>
      </c>
      <c r="R2043" s="231">
        <f t="shared" si="374"/>
        <v>61.397233007013227</v>
      </c>
      <c r="S2043" s="3"/>
      <c r="T2043" s="3"/>
      <c r="U2043" s="3"/>
      <c r="V2043" s="3"/>
      <c r="W2043" s="233">
        <f t="shared" si="380"/>
        <v>41112</v>
      </c>
    </row>
    <row r="2044" spans="1:23" s="234" customFormat="1" x14ac:dyDescent="0.25">
      <c r="A2044" s="3"/>
      <c r="B2044" s="218">
        <f>+Datos!B2035</f>
        <v>2012</v>
      </c>
      <c r="C2044" s="219">
        <f>+Datos!C2035</f>
        <v>7</v>
      </c>
      <c r="D2044" s="220">
        <f>+Datos!D2035</f>
        <v>23</v>
      </c>
      <c r="E2044" s="221">
        <f>+Datos!E2035</f>
        <v>0</v>
      </c>
      <c r="F2044" s="222">
        <f>+Datos!F2035</f>
        <v>3.2327237854645152</v>
      </c>
      <c r="G2044" s="223">
        <f>+Datos!G2035</f>
        <v>1</v>
      </c>
      <c r="H2044" s="224">
        <f t="shared" si="375"/>
        <v>3.2327237854645152</v>
      </c>
      <c r="I2044" s="225">
        <f t="shared" si="376"/>
        <v>-3.2327237854645152</v>
      </c>
      <c r="J2044" s="226">
        <f t="shared" si="377"/>
        <v>27.238684732507203</v>
      </c>
      <c r="K2044" s="227">
        <f t="shared" si="372"/>
        <v>60.920502914325382</v>
      </c>
      <c r="L2044" s="226">
        <f t="shared" si="383"/>
        <v>-0.47673009268784483</v>
      </c>
      <c r="M2044" s="228">
        <f t="shared" si="381"/>
        <v>0.47673009268784483</v>
      </c>
      <c r="N2044" s="229">
        <f t="shared" si="382"/>
        <v>2.7559936927766704</v>
      </c>
      <c r="O2044" s="229">
        <f t="shared" si="378"/>
        <v>0</v>
      </c>
      <c r="P2044" s="229">
        <f t="shared" si="379"/>
        <v>-2.7559936927766704</v>
      </c>
      <c r="Q2044" s="230">
        <f t="shared" si="373"/>
        <v>0</v>
      </c>
      <c r="R2044" s="231">
        <f t="shared" si="374"/>
        <v>60.920502914325382</v>
      </c>
      <c r="S2044" s="3"/>
      <c r="T2044" s="3"/>
      <c r="U2044" s="3"/>
      <c r="V2044" s="3"/>
      <c r="W2044" s="233">
        <f t="shared" si="380"/>
        <v>41113</v>
      </c>
    </row>
    <row r="2045" spans="1:23" s="234" customFormat="1" x14ac:dyDescent="0.25">
      <c r="A2045" s="3"/>
      <c r="B2045" s="218">
        <f>+Datos!B2036</f>
        <v>2012</v>
      </c>
      <c r="C2045" s="219">
        <f>+Datos!C2036</f>
        <v>7</v>
      </c>
      <c r="D2045" s="220">
        <f>+Datos!D2036</f>
        <v>24</v>
      </c>
      <c r="E2045" s="221">
        <f>+Datos!E2036</f>
        <v>0</v>
      </c>
      <c r="F2045" s="222">
        <f>+Datos!F2036</f>
        <v>3.2494558417735147</v>
      </c>
      <c r="G2045" s="223">
        <f>+Datos!G2036</f>
        <v>1</v>
      </c>
      <c r="H2045" s="224">
        <f t="shared" si="375"/>
        <v>3.2494558417735147</v>
      </c>
      <c r="I2045" s="225">
        <f t="shared" si="376"/>
        <v>-3.2494558417735147</v>
      </c>
      <c r="J2045" s="226">
        <f t="shared" si="377"/>
        <v>26.767750876531487</v>
      </c>
      <c r="K2045" s="227">
        <f t="shared" si="372"/>
        <v>60.449569058349667</v>
      </c>
      <c r="L2045" s="226">
        <f t="shared" si="383"/>
        <v>-0.47093385597571569</v>
      </c>
      <c r="M2045" s="228">
        <f t="shared" si="381"/>
        <v>0.47093385597571569</v>
      </c>
      <c r="N2045" s="229">
        <f t="shared" si="382"/>
        <v>2.778521985797799</v>
      </c>
      <c r="O2045" s="229">
        <f t="shared" si="378"/>
        <v>0</v>
      </c>
      <c r="P2045" s="229">
        <f t="shared" si="379"/>
        <v>-2.778521985797799</v>
      </c>
      <c r="Q2045" s="230">
        <f t="shared" si="373"/>
        <v>0</v>
      </c>
      <c r="R2045" s="231">
        <f t="shared" si="374"/>
        <v>60.449569058349667</v>
      </c>
      <c r="S2045" s="3"/>
      <c r="T2045" s="3"/>
      <c r="U2045" s="3"/>
      <c r="V2045" s="3"/>
      <c r="W2045" s="233">
        <f t="shared" si="380"/>
        <v>41114</v>
      </c>
    </row>
    <row r="2046" spans="1:23" s="234" customFormat="1" x14ac:dyDescent="0.25">
      <c r="A2046" s="3"/>
      <c r="B2046" s="218">
        <f>+Datos!B2037</f>
        <v>2012</v>
      </c>
      <c r="C2046" s="219">
        <f>+Datos!C2037</f>
        <v>7</v>
      </c>
      <c r="D2046" s="220">
        <f>+Datos!D2037</f>
        <v>25</v>
      </c>
      <c r="E2046" s="221">
        <f>+Datos!E2037</f>
        <v>0</v>
      </c>
      <c r="F2046" s="222">
        <f>+Datos!F2037</f>
        <v>3.2666099757546911</v>
      </c>
      <c r="G2046" s="223">
        <f>+Datos!G2037</f>
        <v>1</v>
      </c>
      <c r="H2046" s="224">
        <f t="shared" si="375"/>
        <v>3.2666099757546911</v>
      </c>
      <c r="I2046" s="225">
        <f t="shared" si="376"/>
        <v>-3.2666099757546911</v>
      </c>
      <c r="J2046" s="226">
        <f t="shared" si="377"/>
        <v>26.302537308683853</v>
      </c>
      <c r="K2046" s="227">
        <f t="shared" si="372"/>
        <v>59.984355490502033</v>
      </c>
      <c r="L2046" s="226">
        <f t="shared" si="383"/>
        <v>-0.46521356784763412</v>
      </c>
      <c r="M2046" s="228">
        <f t="shared" si="381"/>
        <v>0.46521356784763412</v>
      </c>
      <c r="N2046" s="229">
        <f t="shared" si="382"/>
        <v>2.801396407907057</v>
      </c>
      <c r="O2046" s="229">
        <f t="shared" si="378"/>
        <v>0</v>
      </c>
      <c r="P2046" s="229">
        <f t="shared" si="379"/>
        <v>-2.801396407907057</v>
      </c>
      <c r="Q2046" s="230">
        <f t="shared" si="373"/>
        <v>0</v>
      </c>
      <c r="R2046" s="231">
        <f t="shared" si="374"/>
        <v>59.984355490502033</v>
      </c>
      <c r="S2046" s="3"/>
      <c r="T2046" s="3"/>
      <c r="U2046" s="3"/>
      <c r="V2046" s="3"/>
      <c r="W2046" s="233">
        <f t="shared" si="380"/>
        <v>41115</v>
      </c>
    </row>
    <row r="2047" spans="1:23" s="234" customFormat="1" x14ac:dyDescent="0.25">
      <c r="A2047" s="3"/>
      <c r="B2047" s="218">
        <f>+Datos!B2038</f>
        <v>2012</v>
      </c>
      <c r="C2047" s="219">
        <f>+Datos!C2038</f>
        <v>7</v>
      </c>
      <c r="D2047" s="220">
        <f>+Datos!D2038</f>
        <v>26</v>
      </c>
      <c r="E2047" s="221">
        <f>+Datos!E2038</f>
        <v>0</v>
      </c>
      <c r="F2047" s="222">
        <f>+Datos!F2038</f>
        <v>3.2841819046906027</v>
      </c>
      <c r="G2047" s="223">
        <f>+Datos!G2038</f>
        <v>1</v>
      </c>
      <c r="H2047" s="224">
        <f t="shared" si="375"/>
        <v>3.2841819046906027</v>
      </c>
      <c r="I2047" s="225">
        <f t="shared" si="376"/>
        <v>-3.2841819046906027</v>
      </c>
      <c r="J2047" s="226">
        <f t="shared" si="377"/>
        <v>25.842971578034778</v>
      </c>
      <c r="K2047" s="227">
        <f t="shared" si="372"/>
        <v>59.524789759852958</v>
      </c>
      <c r="L2047" s="226">
        <f t="shared" si="383"/>
        <v>-0.45956573064907502</v>
      </c>
      <c r="M2047" s="228">
        <f t="shared" si="381"/>
        <v>0.45956573064907502</v>
      </c>
      <c r="N2047" s="229">
        <f t="shared" si="382"/>
        <v>2.8246161740415276</v>
      </c>
      <c r="O2047" s="229">
        <f t="shared" si="378"/>
        <v>0</v>
      </c>
      <c r="P2047" s="229">
        <f t="shared" si="379"/>
        <v>-2.8246161740415276</v>
      </c>
      <c r="Q2047" s="230">
        <f t="shared" si="373"/>
        <v>0</v>
      </c>
      <c r="R2047" s="231">
        <f t="shared" si="374"/>
        <v>59.524789759852958</v>
      </c>
      <c r="S2047" s="3"/>
      <c r="T2047" s="3"/>
      <c r="U2047" s="3"/>
      <c r="V2047" s="3"/>
      <c r="W2047" s="233">
        <f t="shared" si="380"/>
        <v>41116</v>
      </c>
    </row>
    <row r="2048" spans="1:23" s="234" customFormat="1" x14ac:dyDescent="0.25">
      <c r="A2048" s="3"/>
      <c r="B2048" s="218">
        <f>+Datos!B2039</f>
        <v>2012</v>
      </c>
      <c r="C2048" s="219">
        <f>+Datos!C2039</f>
        <v>7</v>
      </c>
      <c r="D2048" s="220">
        <f>+Datos!D2039</f>
        <v>27</v>
      </c>
      <c r="E2048" s="221">
        <f>+Datos!E2039</f>
        <v>0</v>
      </c>
      <c r="F2048" s="222">
        <f>+Datos!F2039</f>
        <v>3.3021672282541714</v>
      </c>
      <c r="G2048" s="223">
        <f>+Datos!G2039</f>
        <v>1</v>
      </c>
      <c r="H2048" s="224">
        <f t="shared" si="375"/>
        <v>3.3021672282541714</v>
      </c>
      <c r="I2048" s="225">
        <f t="shared" si="376"/>
        <v>-3.3021672282541714</v>
      </c>
      <c r="J2048" s="226">
        <f t="shared" si="377"/>
        <v>25.388984595103306</v>
      </c>
      <c r="K2048" s="227">
        <f t="shared" si="372"/>
        <v>59.070802776921482</v>
      </c>
      <c r="L2048" s="226">
        <f t="shared" si="383"/>
        <v>-0.45398698293147532</v>
      </c>
      <c r="M2048" s="228">
        <f t="shared" si="381"/>
        <v>0.45398698293147532</v>
      </c>
      <c r="N2048" s="229">
        <f t="shared" si="382"/>
        <v>2.8481802453226961</v>
      </c>
      <c r="O2048" s="229">
        <f t="shared" si="378"/>
        <v>0</v>
      </c>
      <c r="P2048" s="229">
        <f t="shared" si="379"/>
        <v>-2.8481802453226961</v>
      </c>
      <c r="Q2048" s="230">
        <f t="shared" si="373"/>
        <v>0</v>
      </c>
      <c r="R2048" s="231">
        <f t="shared" si="374"/>
        <v>59.070802776921482</v>
      </c>
      <c r="S2048" s="3"/>
      <c r="T2048" s="3"/>
      <c r="U2048" s="3"/>
      <c r="V2048" s="3"/>
      <c r="W2048" s="233">
        <f t="shared" si="380"/>
        <v>41117</v>
      </c>
    </row>
    <row r="2049" spans="1:23" s="234" customFormat="1" x14ac:dyDescent="0.25">
      <c r="A2049" s="3"/>
      <c r="B2049" s="218">
        <f>+Datos!B2040</f>
        <v>2012</v>
      </c>
      <c r="C2049" s="219">
        <f>+Datos!C2040</f>
        <v>7</v>
      </c>
      <c r="D2049" s="220">
        <f>+Datos!D2040</f>
        <v>28</v>
      </c>
      <c r="E2049" s="221">
        <f>+Datos!E2040</f>
        <v>0</v>
      </c>
      <c r="F2049" s="222">
        <f>+Datos!F2040</f>
        <v>3.3205614285087051</v>
      </c>
      <c r="G2049" s="223">
        <f>+Datos!G2040</f>
        <v>1</v>
      </c>
      <c r="H2049" s="224">
        <f t="shared" si="375"/>
        <v>3.3205614285087051</v>
      </c>
      <c r="I2049" s="225">
        <f t="shared" si="376"/>
        <v>-3.3205614285087051</v>
      </c>
      <c r="J2049" s="226">
        <f t="shared" si="377"/>
        <v>24.940510497894572</v>
      </c>
      <c r="K2049" s="227">
        <f t="shared" si="372"/>
        <v>58.622328679712751</v>
      </c>
      <c r="L2049" s="226">
        <f t="shared" si="383"/>
        <v>-0.44847409720873088</v>
      </c>
      <c r="M2049" s="228">
        <f t="shared" si="381"/>
        <v>0.44847409720873088</v>
      </c>
      <c r="N2049" s="229">
        <f t="shared" si="382"/>
        <v>2.8720873312999742</v>
      </c>
      <c r="O2049" s="229">
        <f t="shared" si="378"/>
        <v>0</v>
      </c>
      <c r="P2049" s="229">
        <f t="shared" si="379"/>
        <v>-2.8720873312999742</v>
      </c>
      <c r="Q2049" s="230">
        <f t="shared" si="373"/>
        <v>0</v>
      </c>
      <c r="R2049" s="231">
        <f t="shared" si="374"/>
        <v>58.622328679712751</v>
      </c>
      <c r="S2049" s="3"/>
      <c r="T2049" s="3"/>
      <c r="U2049" s="3"/>
      <c r="V2049" s="3"/>
      <c r="W2049" s="233">
        <f t="shared" si="380"/>
        <v>41118</v>
      </c>
    </row>
    <row r="2050" spans="1:23" s="234" customFormat="1" x14ac:dyDescent="0.25">
      <c r="A2050" s="3"/>
      <c r="B2050" s="218">
        <f>+Datos!B2041</f>
        <v>2012</v>
      </c>
      <c r="C2050" s="219">
        <f>+Datos!C2041</f>
        <v>7</v>
      </c>
      <c r="D2050" s="220">
        <f>+Datos!D2041</f>
        <v>29</v>
      </c>
      <c r="E2050" s="221">
        <f>+Datos!E2041</f>
        <v>0</v>
      </c>
      <c r="F2050" s="222">
        <f>+Datos!F2041</f>
        <v>3.3393598699078471</v>
      </c>
      <c r="G2050" s="223">
        <f>+Datos!G2041</f>
        <v>1</v>
      </c>
      <c r="H2050" s="224">
        <f t="shared" si="375"/>
        <v>3.3393598699078471</v>
      </c>
      <c r="I2050" s="225">
        <f t="shared" si="376"/>
        <v>-3.3393598699078471</v>
      </c>
      <c r="J2050" s="226">
        <f t="shared" si="377"/>
        <v>24.497486520128945</v>
      </c>
      <c r="K2050" s="227">
        <f t="shared" si="372"/>
        <v>58.179304701947125</v>
      </c>
      <c r="L2050" s="226">
        <f t="shared" si="383"/>
        <v>-0.44302397776562685</v>
      </c>
      <c r="M2050" s="228">
        <f t="shared" si="381"/>
        <v>0.44302397776562685</v>
      </c>
      <c r="N2050" s="229">
        <f t="shared" si="382"/>
        <v>2.8963358921422202</v>
      </c>
      <c r="O2050" s="229">
        <f t="shared" si="378"/>
        <v>0</v>
      </c>
      <c r="P2050" s="229">
        <f t="shared" si="379"/>
        <v>-2.8963358921422202</v>
      </c>
      <c r="Q2050" s="230">
        <f t="shared" si="373"/>
        <v>0</v>
      </c>
      <c r="R2050" s="231">
        <f t="shared" si="374"/>
        <v>58.179304701947125</v>
      </c>
      <c r="S2050" s="3"/>
      <c r="T2050" s="3"/>
      <c r="U2050" s="3"/>
      <c r="V2050" s="3"/>
      <c r="W2050" s="233">
        <f t="shared" si="380"/>
        <v>41119</v>
      </c>
    </row>
    <row r="2051" spans="1:23" s="234" customFormat="1" x14ac:dyDescent="0.25">
      <c r="A2051" s="3"/>
      <c r="B2051" s="218">
        <f>+Datos!B2042</f>
        <v>2012</v>
      </c>
      <c r="C2051" s="219">
        <f>+Datos!C2042</f>
        <v>7</v>
      </c>
      <c r="D2051" s="220">
        <f>+Datos!D2042</f>
        <v>30</v>
      </c>
      <c r="E2051" s="221">
        <f>+Datos!E2042</f>
        <v>0</v>
      </c>
      <c r="F2051" s="222">
        <f>+Datos!F2042</f>
        <v>3.3585577992956406</v>
      </c>
      <c r="G2051" s="223">
        <f>+Datos!G2042</f>
        <v>1</v>
      </c>
      <c r="H2051" s="224">
        <f t="shared" si="375"/>
        <v>3.3585577992956406</v>
      </c>
      <c r="I2051" s="225">
        <f t="shared" si="376"/>
        <v>-3.3585577992956406</v>
      </c>
      <c r="J2051" s="226">
        <f t="shared" si="377"/>
        <v>24.059852861617522</v>
      </c>
      <c r="K2051" s="227">
        <f t="shared" si="372"/>
        <v>57.741671043435701</v>
      </c>
      <c r="L2051" s="226">
        <f t="shared" si="383"/>
        <v>-0.43763365851142311</v>
      </c>
      <c r="M2051" s="228">
        <f t="shared" si="381"/>
        <v>0.43763365851142311</v>
      </c>
      <c r="N2051" s="229">
        <f t="shared" si="382"/>
        <v>2.9209241407842175</v>
      </c>
      <c r="O2051" s="229">
        <f t="shared" si="378"/>
        <v>0</v>
      </c>
      <c r="P2051" s="229">
        <f t="shared" si="379"/>
        <v>-2.9209241407842175</v>
      </c>
      <c r="Q2051" s="230">
        <f t="shared" si="373"/>
        <v>0</v>
      </c>
      <c r="R2051" s="231">
        <f t="shared" si="374"/>
        <v>57.741671043435701</v>
      </c>
      <c r="S2051" s="3"/>
      <c r="T2051" s="3"/>
      <c r="U2051" s="3"/>
      <c r="V2051" s="3"/>
      <c r="W2051" s="233">
        <f t="shared" si="380"/>
        <v>41120</v>
      </c>
    </row>
    <row r="2052" spans="1:23" s="234" customFormat="1" x14ac:dyDescent="0.25">
      <c r="A2052" s="3"/>
      <c r="B2052" s="218">
        <f>+Datos!B2043</f>
        <v>2012</v>
      </c>
      <c r="C2052" s="219">
        <f>+Datos!C2043</f>
        <v>7</v>
      </c>
      <c r="D2052" s="220">
        <f>+Datos!D2043</f>
        <v>31</v>
      </c>
      <c r="E2052" s="221">
        <f>+Datos!E2043</f>
        <v>0</v>
      </c>
      <c r="F2052" s="222">
        <f>+Datos!F2043</f>
        <v>3.3781503459064717</v>
      </c>
      <c r="G2052" s="223">
        <f>+Datos!G2043</f>
        <v>1</v>
      </c>
      <c r="H2052" s="224">
        <f t="shared" si="375"/>
        <v>3.3781503459064717</v>
      </c>
      <c r="I2052" s="225">
        <f t="shared" si="376"/>
        <v>-3.3781503459064717</v>
      </c>
      <c r="J2052" s="226">
        <f t="shared" si="377"/>
        <v>23.627552560745347</v>
      </c>
      <c r="K2052" s="227">
        <f t="shared" si="372"/>
        <v>57.30937074256353</v>
      </c>
      <c r="L2052" s="226">
        <f t="shared" si="383"/>
        <v>-0.43230030087217131</v>
      </c>
      <c r="M2052" s="228">
        <f t="shared" si="381"/>
        <v>0.43230030087217131</v>
      </c>
      <c r="N2052" s="229">
        <f t="shared" si="382"/>
        <v>2.9458500450343004</v>
      </c>
      <c r="O2052" s="229">
        <f t="shared" si="378"/>
        <v>0</v>
      </c>
      <c r="P2052" s="229">
        <f t="shared" si="379"/>
        <v>-2.9458500450343004</v>
      </c>
      <c r="Q2052" s="230">
        <f t="shared" si="373"/>
        <v>0</v>
      </c>
      <c r="R2052" s="231">
        <f t="shared" si="374"/>
        <v>57.30937074256353</v>
      </c>
      <c r="S2052" s="3"/>
      <c r="T2052" s="3"/>
      <c r="U2052" s="3"/>
      <c r="V2052" s="3"/>
      <c r="W2052" s="233">
        <f t="shared" si="380"/>
        <v>41121</v>
      </c>
    </row>
    <row r="2053" spans="1:23" s="234" customFormat="1" x14ac:dyDescent="0.25">
      <c r="A2053" s="3"/>
      <c r="B2053" s="218">
        <f>+Datos!B2044</f>
        <v>2012</v>
      </c>
      <c r="C2053" s="219">
        <f>+Datos!C2044</f>
        <v>8</v>
      </c>
      <c r="D2053" s="220">
        <f>+Datos!D2044</f>
        <v>1</v>
      </c>
      <c r="E2053" s="221">
        <f>+Datos!E2044</f>
        <v>0</v>
      </c>
      <c r="F2053" s="222">
        <f>+Datos!F2044</f>
        <v>3.3981325213651226</v>
      </c>
      <c r="G2053" s="223">
        <f>+Datos!G2044</f>
        <v>1</v>
      </c>
      <c r="H2053" s="224">
        <f t="shared" si="375"/>
        <v>3.3981325213651226</v>
      </c>
      <c r="I2053" s="225">
        <f t="shared" si="376"/>
        <v>-3.3981325213651226</v>
      </c>
      <c r="J2053" s="226">
        <f t="shared" si="377"/>
        <v>23.200531369029946</v>
      </c>
      <c r="K2053" s="227">
        <f t="shared" si="372"/>
        <v>56.882349550848126</v>
      </c>
      <c r="L2053" s="226">
        <f t="shared" si="383"/>
        <v>-0.42702119171540431</v>
      </c>
      <c r="M2053" s="228">
        <f t="shared" si="381"/>
        <v>0.42702119171540431</v>
      </c>
      <c r="N2053" s="229">
        <f t="shared" si="382"/>
        <v>2.9711113296497182</v>
      </c>
      <c r="O2053" s="229">
        <f t="shared" si="378"/>
        <v>0</v>
      </c>
      <c r="P2053" s="229">
        <f t="shared" si="379"/>
        <v>-2.9711113296497182</v>
      </c>
      <c r="Q2053" s="230">
        <f t="shared" si="373"/>
        <v>0</v>
      </c>
      <c r="R2053" s="231">
        <f t="shared" si="374"/>
        <v>56.882349550848126</v>
      </c>
      <c r="S2053" s="3"/>
      <c r="T2053" s="3"/>
      <c r="U2053" s="3"/>
      <c r="V2053" s="3"/>
      <c r="W2053" s="233">
        <f t="shared" si="380"/>
        <v>41122</v>
      </c>
    </row>
    <row r="2054" spans="1:23" s="234" customFormat="1" x14ac:dyDescent="0.25">
      <c r="A2054" s="3"/>
      <c r="B2054" s="218">
        <f>+Datos!B2045</f>
        <v>2012</v>
      </c>
      <c r="C2054" s="219">
        <f>+Datos!C2045</f>
        <v>8</v>
      </c>
      <c r="D2054" s="220">
        <f>+Datos!D2045</f>
        <v>2</v>
      </c>
      <c r="E2054" s="221">
        <f>+Datos!E2045</f>
        <v>0</v>
      </c>
      <c r="F2054" s="222">
        <f>+Datos!F2045</f>
        <v>3.4184992196867077</v>
      </c>
      <c r="G2054" s="223">
        <f>+Datos!G2045</f>
        <v>1</v>
      </c>
      <c r="H2054" s="224">
        <f t="shared" si="375"/>
        <v>3.4184992196867077</v>
      </c>
      <c r="I2054" s="225">
        <f t="shared" si="376"/>
        <v>-3.4184992196867077</v>
      </c>
      <c r="J2054" s="226">
        <f t="shared" si="377"/>
        <v>22.778737627728788</v>
      </c>
      <c r="K2054" s="227">
        <f t="shared" si="372"/>
        <v>56.460555809546968</v>
      </c>
      <c r="L2054" s="226">
        <f t="shared" si="383"/>
        <v>-0.42179374130115832</v>
      </c>
      <c r="M2054" s="228">
        <f t="shared" si="381"/>
        <v>0.42179374130115832</v>
      </c>
      <c r="N2054" s="229">
        <f t="shared" si="382"/>
        <v>2.9967054783855493</v>
      </c>
      <c r="O2054" s="229">
        <f t="shared" si="378"/>
        <v>0</v>
      </c>
      <c r="P2054" s="229">
        <f t="shared" si="379"/>
        <v>-2.9967054783855493</v>
      </c>
      <c r="Q2054" s="230">
        <f t="shared" si="373"/>
        <v>0</v>
      </c>
      <c r="R2054" s="231">
        <f t="shared" si="374"/>
        <v>56.460555809546968</v>
      </c>
      <c r="S2054" s="3"/>
      <c r="T2054" s="3"/>
      <c r="U2054" s="3"/>
      <c r="V2054" s="3"/>
      <c r="W2054" s="233">
        <f t="shared" si="380"/>
        <v>41123</v>
      </c>
    </row>
    <row r="2055" spans="1:23" s="234" customFormat="1" x14ac:dyDescent="0.25">
      <c r="A2055" s="3"/>
      <c r="B2055" s="218">
        <f>+Datos!B2046</f>
        <v>2012</v>
      </c>
      <c r="C2055" s="219">
        <f>+Datos!C2046</f>
        <v>8</v>
      </c>
      <c r="D2055" s="220">
        <f>+Datos!D2046</f>
        <v>3</v>
      </c>
      <c r="E2055" s="221">
        <f>+Datos!E2046</f>
        <v>0</v>
      </c>
      <c r="F2055" s="222">
        <f>+Datos!F2046</f>
        <v>3.4392452172767412</v>
      </c>
      <c r="G2055" s="223">
        <f>+Datos!G2046</f>
        <v>1</v>
      </c>
      <c r="H2055" s="224">
        <f t="shared" si="375"/>
        <v>3.4392452172767412</v>
      </c>
      <c r="I2055" s="225">
        <f t="shared" si="376"/>
        <v>-3.4392452172767412</v>
      </c>
      <c r="J2055" s="226">
        <f t="shared" si="377"/>
        <v>22.362122146474967</v>
      </c>
      <c r="K2055" s="227">
        <f t="shared" si="372"/>
        <v>56.043940328293147</v>
      </c>
      <c r="L2055" s="226">
        <f t="shared" si="383"/>
        <v>-0.41661548125382097</v>
      </c>
      <c r="M2055" s="228">
        <f t="shared" si="381"/>
        <v>0.41661548125382097</v>
      </c>
      <c r="N2055" s="229">
        <f t="shared" si="382"/>
        <v>3.0226297360229202</v>
      </c>
      <c r="O2055" s="229">
        <f t="shared" si="378"/>
        <v>0</v>
      </c>
      <c r="P2055" s="229">
        <f t="shared" si="379"/>
        <v>-3.0226297360229202</v>
      </c>
      <c r="Q2055" s="230">
        <f t="shared" si="373"/>
        <v>0</v>
      </c>
      <c r="R2055" s="231">
        <f t="shared" si="374"/>
        <v>56.043940328293147</v>
      </c>
      <c r="S2055" s="3"/>
      <c r="T2055" s="3"/>
      <c r="U2055" s="3"/>
      <c r="V2055" s="3"/>
      <c r="W2055" s="233">
        <f t="shared" si="380"/>
        <v>41124</v>
      </c>
    </row>
    <row r="2056" spans="1:23" s="234" customFormat="1" x14ac:dyDescent="0.25">
      <c r="A2056" s="3"/>
      <c r="B2056" s="218">
        <f>+Datos!B2047</f>
        <v>2012</v>
      </c>
      <c r="C2056" s="219">
        <f>+Datos!C2047</f>
        <v>8</v>
      </c>
      <c r="D2056" s="220">
        <f>+Datos!D2047</f>
        <v>4</v>
      </c>
      <c r="E2056" s="221">
        <f>+Datos!E2047</f>
        <v>0</v>
      </c>
      <c r="F2056" s="222">
        <f>+Datos!F2047</f>
        <v>3.46036517293108</v>
      </c>
      <c r="G2056" s="223">
        <f>+Datos!G2047</f>
        <v>1</v>
      </c>
      <c r="H2056" s="224">
        <f t="shared" si="375"/>
        <v>3.46036517293108</v>
      </c>
      <c r="I2056" s="225">
        <f t="shared" si="376"/>
        <v>-3.46036517293108</v>
      </c>
      <c r="J2056" s="226">
        <f t="shared" si="377"/>
        <v>21.950638083925906</v>
      </c>
      <c r="K2056" s="227">
        <f t="shared" si="372"/>
        <v>55.632456265744082</v>
      </c>
      <c r="L2056" s="226">
        <f t="shared" si="383"/>
        <v>-0.41148406254906433</v>
      </c>
      <c r="M2056" s="228">
        <f t="shared" si="381"/>
        <v>0.41148406254906433</v>
      </c>
      <c r="N2056" s="229">
        <f t="shared" si="382"/>
        <v>3.0488811103820157</v>
      </c>
      <c r="O2056" s="229">
        <f t="shared" si="378"/>
        <v>0</v>
      </c>
      <c r="P2056" s="229">
        <f t="shared" si="379"/>
        <v>-3.0488811103820157</v>
      </c>
      <c r="Q2056" s="230">
        <f t="shared" si="373"/>
        <v>0</v>
      </c>
      <c r="R2056" s="231">
        <f t="shared" si="374"/>
        <v>55.632456265744082</v>
      </c>
      <c r="S2056" s="3"/>
      <c r="T2056" s="3"/>
      <c r="U2056" s="3"/>
      <c r="V2056" s="3"/>
      <c r="W2056" s="233">
        <f t="shared" si="380"/>
        <v>41125</v>
      </c>
    </row>
    <row r="2057" spans="1:23" s="234" customFormat="1" x14ac:dyDescent="0.25">
      <c r="A2057" s="3"/>
      <c r="B2057" s="218">
        <f>+Datos!B2048</f>
        <v>2012</v>
      </c>
      <c r="C2057" s="219">
        <f>+Datos!C2048</f>
        <v>8</v>
      </c>
      <c r="D2057" s="220">
        <f>+Datos!D2048</f>
        <v>5</v>
      </c>
      <c r="E2057" s="221">
        <f>+Datos!E2048</f>
        <v>0</v>
      </c>
      <c r="F2057" s="222">
        <f>+Datos!F2048</f>
        <v>3.481853627835974</v>
      </c>
      <c r="G2057" s="223">
        <f>+Datos!G2048</f>
        <v>1</v>
      </c>
      <c r="H2057" s="224">
        <f t="shared" si="375"/>
        <v>3.481853627835974</v>
      </c>
      <c r="I2057" s="225">
        <f t="shared" si="376"/>
        <v>-3.481853627835974</v>
      </c>
      <c r="J2057" s="226">
        <f t="shared" si="377"/>
        <v>21.544240830415053</v>
      </c>
      <c r="K2057" s="227">
        <f t="shared" si="372"/>
        <v>55.226059012233236</v>
      </c>
      <c r="L2057" s="226">
        <f t="shared" si="383"/>
        <v>-0.40639725351084621</v>
      </c>
      <c r="M2057" s="228">
        <f t="shared" si="381"/>
        <v>0.40639725351084621</v>
      </c>
      <c r="N2057" s="229">
        <f t="shared" si="382"/>
        <v>3.0754563743251278</v>
      </c>
      <c r="O2057" s="229">
        <f t="shared" si="378"/>
        <v>0</v>
      </c>
      <c r="P2057" s="229">
        <f t="shared" si="379"/>
        <v>-3.0754563743251278</v>
      </c>
      <c r="Q2057" s="230">
        <f t="shared" si="373"/>
        <v>0</v>
      </c>
      <c r="R2057" s="231">
        <f t="shared" si="374"/>
        <v>55.226059012233236</v>
      </c>
      <c r="S2057" s="3"/>
      <c r="T2057" s="3"/>
      <c r="U2057" s="3"/>
      <c r="V2057" s="3"/>
      <c r="W2057" s="233">
        <f t="shared" si="380"/>
        <v>41126</v>
      </c>
    </row>
    <row r="2058" spans="1:23" s="234" customFormat="1" x14ac:dyDescent="0.25">
      <c r="A2058" s="3"/>
      <c r="B2058" s="218">
        <f>+Datos!B2049</f>
        <v>2012</v>
      </c>
      <c r="C2058" s="219">
        <f>+Datos!C2049</f>
        <v>8</v>
      </c>
      <c r="D2058" s="220">
        <f>+Datos!D2049</f>
        <v>6</v>
      </c>
      <c r="E2058" s="221">
        <f>+Datos!E2049</f>
        <v>0</v>
      </c>
      <c r="F2058" s="222">
        <f>+Datos!F2049</f>
        <v>3.5037050055680155</v>
      </c>
      <c r="G2058" s="223">
        <f>+Datos!G2049</f>
        <v>1</v>
      </c>
      <c r="H2058" s="224">
        <f t="shared" si="375"/>
        <v>3.5037050055680155</v>
      </c>
      <c r="I2058" s="225">
        <f t="shared" si="376"/>
        <v>-3.5037050055680155</v>
      </c>
      <c r="J2058" s="226">
        <f t="shared" si="377"/>
        <v>21.14288789260139</v>
      </c>
      <c r="K2058" s="227">
        <f t="shared" si="372"/>
        <v>54.824706074419566</v>
      </c>
      <c r="L2058" s="226">
        <f t="shared" si="383"/>
        <v>-0.40135293781366954</v>
      </c>
      <c r="M2058" s="228">
        <f t="shared" si="381"/>
        <v>0.40135293781366954</v>
      </c>
      <c r="N2058" s="229">
        <f t="shared" si="382"/>
        <v>3.1023520677543459</v>
      </c>
      <c r="O2058" s="229">
        <f t="shared" si="378"/>
        <v>0</v>
      </c>
      <c r="P2058" s="229">
        <f t="shared" si="379"/>
        <v>-3.1023520677543459</v>
      </c>
      <c r="Q2058" s="230">
        <f t="shared" si="373"/>
        <v>0</v>
      </c>
      <c r="R2058" s="231">
        <f t="shared" si="374"/>
        <v>54.824706074419566</v>
      </c>
      <c r="S2058" s="3"/>
      <c r="T2058" s="3"/>
      <c r="U2058" s="3"/>
      <c r="V2058" s="3"/>
      <c r="W2058" s="233">
        <f t="shared" si="380"/>
        <v>41127</v>
      </c>
    </row>
    <row r="2059" spans="1:23" s="234" customFormat="1" x14ac:dyDescent="0.25">
      <c r="A2059" s="3"/>
      <c r="B2059" s="218">
        <f>+Datos!B2050</f>
        <v>2012</v>
      </c>
      <c r="C2059" s="219">
        <f>+Datos!C2050</f>
        <v>8</v>
      </c>
      <c r="D2059" s="220">
        <f>+Datos!D2050</f>
        <v>7</v>
      </c>
      <c r="E2059" s="221">
        <f>+Datos!E2050</f>
        <v>0</v>
      </c>
      <c r="F2059" s="222">
        <f>+Datos!F2050</f>
        <v>3.5259136120941932</v>
      </c>
      <c r="G2059" s="223">
        <f>+Datos!G2050</f>
        <v>1</v>
      </c>
      <c r="H2059" s="224">
        <f t="shared" si="375"/>
        <v>3.5259136120941932</v>
      </c>
      <c r="I2059" s="225">
        <f t="shared" si="376"/>
        <v>-3.5259136120941932</v>
      </c>
      <c r="J2059" s="226">
        <f t="shared" si="377"/>
        <v>20.746538780116243</v>
      </c>
      <c r="K2059" s="227">
        <f t="shared" si="372"/>
        <v>54.428356961934426</v>
      </c>
      <c r="L2059" s="226">
        <f t="shared" si="383"/>
        <v>-0.39634911248514015</v>
      </c>
      <c r="M2059" s="228">
        <f t="shared" si="381"/>
        <v>0.39634911248514015</v>
      </c>
      <c r="N2059" s="229">
        <f t="shared" si="382"/>
        <v>3.129564499609053</v>
      </c>
      <c r="O2059" s="229">
        <f t="shared" si="378"/>
        <v>0</v>
      </c>
      <c r="P2059" s="229">
        <f t="shared" si="379"/>
        <v>-3.129564499609053</v>
      </c>
      <c r="Q2059" s="230">
        <f t="shared" si="373"/>
        <v>0</v>
      </c>
      <c r="R2059" s="231">
        <f t="shared" si="374"/>
        <v>54.428356961934426</v>
      </c>
      <c r="S2059" s="3"/>
      <c r="T2059" s="3"/>
      <c r="U2059" s="3"/>
      <c r="V2059" s="3"/>
      <c r="W2059" s="233">
        <f t="shared" si="380"/>
        <v>41128</v>
      </c>
    </row>
    <row r="2060" spans="1:23" s="234" customFormat="1" x14ac:dyDescent="0.25">
      <c r="A2060" s="3"/>
      <c r="B2060" s="218">
        <f>+Datos!B2051</f>
        <v>2012</v>
      </c>
      <c r="C2060" s="219">
        <f>+Datos!C2051</f>
        <v>8</v>
      </c>
      <c r="D2060" s="220">
        <f>+Datos!D2051</f>
        <v>8</v>
      </c>
      <c r="E2060" s="221">
        <f>+Datos!E2051</f>
        <v>0</v>
      </c>
      <c r="F2060" s="222">
        <f>+Datos!F2051</f>
        <v>3.5484736357718276</v>
      </c>
      <c r="G2060" s="223">
        <f>+Datos!G2051</f>
        <v>1</v>
      </c>
      <c r="H2060" s="224">
        <f t="shared" si="375"/>
        <v>3.5484736357718276</v>
      </c>
      <c r="I2060" s="225">
        <f t="shared" si="376"/>
        <v>-3.5484736357718276</v>
      </c>
      <c r="J2060" s="226">
        <f t="shared" si="377"/>
        <v>20.355154894211193</v>
      </c>
      <c r="K2060" s="227">
        <f t="shared" si="372"/>
        <v>54.036973076029369</v>
      </c>
      <c r="L2060" s="226">
        <f t="shared" si="383"/>
        <v>-0.39138388590505713</v>
      </c>
      <c r="M2060" s="228">
        <f t="shared" si="381"/>
        <v>0.39138388590505713</v>
      </c>
      <c r="N2060" s="229">
        <f t="shared" si="382"/>
        <v>3.1570897498667705</v>
      </c>
      <c r="O2060" s="229">
        <f t="shared" si="378"/>
        <v>0</v>
      </c>
      <c r="P2060" s="229">
        <f t="shared" si="379"/>
        <v>-3.1570897498667705</v>
      </c>
      <c r="Q2060" s="230">
        <f t="shared" si="373"/>
        <v>0</v>
      </c>
      <c r="R2060" s="231">
        <f t="shared" si="374"/>
        <v>54.036973076029369</v>
      </c>
      <c r="S2060" s="3"/>
      <c r="T2060" s="3"/>
      <c r="U2060" s="3"/>
      <c r="V2060" s="3"/>
      <c r="W2060" s="233">
        <f t="shared" si="380"/>
        <v>41129</v>
      </c>
    </row>
    <row r="2061" spans="1:23" s="234" customFormat="1" x14ac:dyDescent="0.25">
      <c r="A2061" s="3"/>
      <c r="B2061" s="218">
        <f>+Datos!B2052</f>
        <v>2012</v>
      </c>
      <c r="C2061" s="219">
        <f>+Datos!C2052</f>
        <v>8</v>
      </c>
      <c r="D2061" s="220">
        <f>+Datos!D2052</f>
        <v>9</v>
      </c>
      <c r="E2061" s="221">
        <f>+Datos!E2052</f>
        <v>0</v>
      </c>
      <c r="F2061" s="222">
        <f>+Datos!F2052</f>
        <v>3.5713791473486372</v>
      </c>
      <c r="G2061" s="223">
        <f>+Datos!G2052</f>
        <v>1</v>
      </c>
      <c r="H2061" s="224">
        <f t="shared" si="375"/>
        <v>3.5713791473486372</v>
      </c>
      <c r="I2061" s="225">
        <f t="shared" si="376"/>
        <v>-3.5713791473486372</v>
      </c>
      <c r="J2061" s="226">
        <f t="shared" si="377"/>
        <v>19.968699418414872</v>
      </c>
      <c r="K2061" s="227">
        <f t="shared" si="372"/>
        <v>53.650517600233051</v>
      </c>
      <c r="L2061" s="226">
        <f t="shared" si="383"/>
        <v>-0.38645547579631767</v>
      </c>
      <c r="M2061" s="228">
        <f t="shared" si="381"/>
        <v>0.38645547579631767</v>
      </c>
      <c r="N2061" s="229">
        <f t="shared" si="382"/>
        <v>3.1849236715523195</v>
      </c>
      <c r="O2061" s="229">
        <f t="shared" si="378"/>
        <v>0</v>
      </c>
      <c r="P2061" s="229">
        <f t="shared" si="379"/>
        <v>-3.1849236715523195</v>
      </c>
      <c r="Q2061" s="230">
        <f t="shared" si="373"/>
        <v>0</v>
      </c>
      <c r="R2061" s="231">
        <f t="shared" si="374"/>
        <v>53.650517600233051</v>
      </c>
      <c r="S2061" s="3"/>
      <c r="T2061" s="3"/>
      <c r="U2061" s="3"/>
      <c r="V2061" s="3"/>
      <c r="W2061" s="233">
        <f t="shared" si="380"/>
        <v>41130</v>
      </c>
    </row>
    <row r="2062" spans="1:23" s="234" customFormat="1" x14ac:dyDescent="0.25">
      <c r="A2062" s="3"/>
      <c r="B2062" s="218">
        <f>+Datos!B2053</f>
        <v>2012</v>
      </c>
      <c r="C2062" s="219">
        <f>+Datos!C2053</f>
        <v>8</v>
      </c>
      <c r="D2062" s="220">
        <f>+Datos!D2053</f>
        <v>10</v>
      </c>
      <c r="E2062" s="221">
        <f>+Datos!E2053</f>
        <v>0</v>
      </c>
      <c r="F2062" s="222">
        <f>+Datos!F2053</f>
        <v>3.5946240999626942</v>
      </c>
      <c r="G2062" s="223">
        <f>+Datos!G2053</f>
        <v>1</v>
      </c>
      <c r="H2062" s="224">
        <f t="shared" si="375"/>
        <v>3.5946240999626942</v>
      </c>
      <c r="I2062" s="225">
        <f t="shared" si="376"/>
        <v>-3.5946240999626942</v>
      </c>
      <c r="J2062" s="226">
        <f t="shared" si="377"/>
        <v>19.587137211210241</v>
      </c>
      <c r="K2062" s="227">
        <f t="shared" ref="K2062:K2125" si="384">+J2062+$U$21</f>
        <v>53.268955393028421</v>
      </c>
      <c r="L2062" s="226">
        <f t="shared" si="383"/>
        <v>-0.38156220720463097</v>
      </c>
      <c r="M2062" s="228">
        <f t="shared" si="381"/>
        <v>0.38156220720463097</v>
      </c>
      <c r="N2062" s="229">
        <f t="shared" si="382"/>
        <v>3.2130618927580632</v>
      </c>
      <c r="O2062" s="229">
        <f t="shared" si="378"/>
        <v>0</v>
      </c>
      <c r="P2062" s="229">
        <f t="shared" si="379"/>
        <v>-3.2130618927580632</v>
      </c>
      <c r="Q2062" s="230">
        <f t="shared" ref="Q2062:Q2125" si="385">IF(K2062-$U$15&gt;0,K2062-$U$15,0)</f>
        <v>0</v>
      </c>
      <c r="R2062" s="231">
        <f t="shared" ref="R2062:R2125" si="386">+O2062+K2062</f>
        <v>53.268955393028421</v>
      </c>
      <c r="S2062" s="3"/>
      <c r="T2062" s="3"/>
      <c r="U2062" s="3"/>
      <c r="V2062" s="3"/>
      <c r="W2062" s="233">
        <f t="shared" si="380"/>
        <v>41131</v>
      </c>
    </row>
    <row r="2063" spans="1:23" s="234" customFormat="1" x14ac:dyDescent="0.25">
      <c r="A2063" s="3"/>
      <c r="B2063" s="218">
        <f>+Datos!B2054</f>
        <v>2012</v>
      </c>
      <c r="C2063" s="219">
        <f>+Datos!C2054</f>
        <v>8</v>
      </c>
      <c r="D2063" s="220">
        <f>+Datos!D2054</f>
        <v>11</v>
      </c>
      <c r="E2063" s="221">
        <f>+Datos!E2054</f>
        <v>0</v>
      </c>
      <c r="F2063" s="222">
        <f>+Datos!F2054</f>
        <v>3.6182023291424459</v>
      </c>
      <c r="G2063" s="223">
        <f>+Datos!G2054</f>
        <v>1</v>
      </c>
      <c r="H2063" s="224">
        <f t="shared" ref="H2063:H2126" si="387">+F2063*G2063</f>
        <v>3.6182023291424459</v>
      </c>
      <c r="I2063" s="225">
        <f t="shared" ref="I2063:I2126" si="388">+E2063-H2063</f>
        <v>-3.6182023291424459</v>
      </c>
      <c r="J2063" s="226">
        <f t="shared" ref="J2063:J2126" si="389">IF(I2063&lt;0,J2062*EXP(I2063/$U$20),IF((I2063+J2062)&gt;$U$20,+$U$20,I2063+J2062))</f>
        <v>19.210434700747339</v>
      </c>
      <c r="K2063" s="227">
        <f t="shared" si="384"/>
        <v>52.892252882565515</v>
      </c>
      <c r="L2063" s="226">
        <f t="shared" si="383"/>
        <v>-0.37670251046290559</v>
      </c>
      <c r="M2063" s="228">
        <f t="shared" si="381"/>
        <v>0.37670251046290559</v>
      </c>
      <c r="N2063" s="229">
        <f t="shared" si="382"/>
        <v>3.2414998186795403</v>
      </c>
      <c r="O2063" s="229">
        <f t="shared" ref="O2063:O2126" si="390">IF(K2062+I2063-$U$14&gt;0,K2062+I2063-$U$14,0)</f>
        <v>0</v>
      </c>
      <c r="P2063" s="229">
        <f t="shared" ref="P2063:P2126" si="391">+IF(N2063&gt;0,(-1)*N2063,O2063)</f>
        <v>-3.2414998186795403</v>
      </c>
      <c r="Q2063" s="230">
        <f t="shared" si="385"/>
        <v>0</v>
      </c>
      <c r="R2063" s="231">
        <f t="shared" si="386"/>
        <v>52.892252882565515</v>
      </c>
      <c r="S2063" s="3"/>
      <c r="T2063" s="3"/>
      <c r="U2063" s="3"/>
      <c r="V2063" s="3"/>
      <c r="W2063" s="233">
        <f t="shared" ref="W2063:W2126" si="392">+DATE(B2063,C2063,D2063)</f>
        <v>41132</v>
      </c>
    </row>
    <row r="2064" spans="1:23" s="234" customFormat="1" x14ac:dyDescent="0.25">
      <c r="A2064" s="3"/>
      <c r="B2064" s="218">
        <f>+Datos!B2055</f>
        <v>2012</v>
      </c>
      <c r="C2064" s="219">
        <f>+Datos!C2055</f>
        <v>8</v>
      </c>
      <c r="D2064" s="220">
        <f>+Datos!D2055</f>
        <v>12</v>
      </c>
      <c r="E2064" s="221">
        <f>+Datos!E2055</f>
        <v>0</v>
      </c>
      <c r="F2064" s="222">
        <f>+Datos!F2055</f>
        <v>3.6421075528067002</v>
      </c>
      <c r="G2064" s="223">
        <f>+Datos!G2055</f>
        <v>1</v>
      </c>
      <c r="H2064" s="224">
        <f t="shared" si="387"/>
        <v>3.6421075528067002</v>
      </c>
      <c r="I2064" s="225">
        <f t="shared" si="388"/>
        <v>-3.6421075528067002</v>
      </c>
      <c r="J2064" s="226">
        <f t="shared" si="389"/>
        <v>18.838559781609629</v>
      </c>
      <c r="K2064" s="227">
        <f t="shared" si="384"/>
        <v>52.520377963427805</v>
      </c>
      <c r="L2064" s="226">
        <f t="shared" si="383"/>
        <v>-0.37187491913770998</v>
      </c>
      <c r="M2064" s="228">
        <f t="shared" ref="M2064:M2127" si="393">IF(I2064&gt;=0,+H2064,+E2064+ABS(L2064))</f>
        <v>0.37187491913770998</v>
      </c>
      <c r="N2064" s="229">
        <f t="shared" ref="N2064:N2127" si="394">+H2064-M2064</f>
        <v>3.2702326336689902</v>
      </c>
      <c r="O2064" s="229">
        <f t="shared" si="390"/>
        <v>0</v>
      </c>
      <c r="P2064" s="229">
        <f t="shared" si="391"/>
        <v>-3.2702326336689902</v>
      </c>
      <c r="Q2064" s="230">
        <f t="shared" si="385"/>
        <v>0</v>
      </c>
      <c r="R2064" s="231">
        <f t="shared" si="386"/>
        <v>52.520377963427805</v>
      </c>
      <c r="S2064" s="3"/>
      <c r="T2064" s="3"/>
      <c r="U2064" s="3"/>
      <c r="V2064" s="3"/>
      <c r="W2064" s="233">
        <f t="shared" si="392"/>
        <v>41133</v>
      </c>
    </row>
    <row r="2065" spans="1:23" s="234" customFormat="1" x14ac:dyDescent="0.25">
      <c r="A2065" s="3"/>
      <c r="B2065" s="218">
        <f>+Datos!B2056</f>
        <v>2012</v>
      </c>
      <c r="C2065" s="219">
        <f>+Datos!C2056</f>
        <v>8</v>
      </c>
      <c r="D2065" s="220">
        <f>+Datos!D2056</f>
        <v>13</v>
      </c>
      <c r="E2065" s="221">
        <f>+Datos!E2056</f>
        <v>0</v>
      </c>
      <c r="F2065" s="222">
        <f>+Datos!F2056</f>
        <v>3.6663333712646433</v>
      </c>
      <c r="G2065" s="223">
        <f>+Datos!G2056</f>
        <v>1</v>
      </c>
      <c r="H2065" s="224">
        <f t="shared" si="387"/>
        <v>3.6663333712646433</v>
      </c>
      <c r="I2065" s="225">
        <f t="shared" si="388"/>
        <v>-3.6663333712646433</v>
      </c>
      <c r="J2065" s="226">
        <f t="shared" si="389"/>
        <v>18.471481713654949</v>
      </c>
      <c r="K2065" s="227">
        <f t="shared" si="384"/>
        <v>52.153299895473126</v>
      </c>
      <c r="L2065" s="226">
        <f t="shared" ref="L2065:L2128" si="395">+K2065-K2064</f>
        <v>-0.36707806795467945</v>
      </c>
      <c r="M2065" s="228">
        <f t="shared" si="393"/>
        <v>0.36707806795467945</v>
      </c>
      <c r="N2065" s="229">
        <f t="shared" si="394"/>
        <v>3.2992553033099639</v>
      </c>
      <c r="O2065" s="229">
        <f t="shared" si="390"/>
        <v>0</v>
      </c>
      <c r="P2065" s="229">
        <f t="shared" si="391"/>
        <v>-3.2992553033099639</v>
      </c>
      <c r="Q2065" s="230">
        <f t="shared" si="385"/>
        <v>0</v>
      </c>
      <c r="R2065" s="231">
        <f t="shared" si="386"/>
        <v>52.153299895473126</v>
      </c>
      <c r="S2065" s="3"/>
      <c r="T2065" s="3"/>
      <c r="U2065" s="3"/>
      <c r="V2065" s="3"/>
      <c r="W2065" s="233">
        <f t="shared" si="392"/>
        <v>41134</v>
      </c>
    </row>
    <row r="2066" spans="1:23" s="234" customFormat="1" x14ac:dyDescent="0.25">
      <c r="A2066" s="3"/>
      <c r="B2066" s="218">
        <f>+Datos!B2057</f>
        <v>2012</v>
      </c>
      <c r="C2066" s="219">
        <f>+Datos!C2057</f>
        <v>8</v>
      </c>
      <c r="D2066" s="220">
        <f>+Datos!D2057</f>
        <v>14</v>
      </c>
      <c r="E2066" s="221">
        <f>+Datos!E2057</f>
        <v>0</v>
      </c>
      <c r="F2066" s="222">
        <f>+Datos!F2057</f>
        <v>3.6908732672158187</v>
      </c>
      <c r="G2066" s="223">
        <f>+Datos!G2057</f>
        <v>1</v>
      </c>
      <c r="H2066" s="224">
        <f t="shared" si="387"/>
        <v>3.6908732672158187</v>
      </c>
      <c r="I2066" s="225">
        <f t="shared" si="388"/>
        <v>-3.6908732672158187</v>
      </c>
      <c r="J2066" s="226">
        <f t="shared" si="389"/>
        <v>18.10917102295457</v>
      </c>
      <c r="K2066" s="227">
        <f t="shared" si="384"/>
        <v>51.79098920477275</v>
      </c>
      <c r="L2066" s="226">
        <f t="shared" si="395"/>
        <v>-0.36231069070037591</v>
      </c>
      <c r="M2066" s="228">
        <f t="shared" si="393"/>
        <v>0.36231069070037591</v>
      </c>
      <c r="N2066" s="229">
        <f t="shared" si="394"/>
        <v>3.3285625765154427</v>
      </c>
      <c r="O2066" s="229">
        <f t="shared" si="390"/>
        <v>0</v>
      </c>
      <c r="P2066" s="229">
        <f t="shared" si="391"/>
        <v>-3.3285625765154427</v>
      </c>
      <c r="Q2066" s="230">
        <f t="shared" si="385"/>
        <v>0</v>
      </c>
      <c r="R2066" s="231">
        <f t="shared" si="386"/>
        <v>51.79098920477275</v>
      </c>
      <c r="S2066" s="3"/>
      <c r="T2066" s="3"/>
      <c r="U2066" s="3"/>
      <c r="V2066" s="3"/>
      <c r="W2066" s="233">
        <f t="shared" si="392"/>
        <v>41135</v>
      </c>
    </row>
    <row r="2067" spans="1:23" s="234" customFormat="1" x14ac:dyDescent="0.25">
      <c r="A2067" s="3"/>
      <c r="B2067" s="218">
        <f>+Datos!B2058</f>
        <v>2012</v>
      </c>
      <c r="C2067" s="219">
        <f>+Datos!C2058</f>
        <v>8</v>
      </c>
      <c r="D2067" s="220">
        <f>+Datos!D2058</f>
        <v>15</v>
      </c>
      <c r="E2067" s="221">
        <f>+Datos!E2058</f>
        <v>0</v>
      </c>
      <c r="F2067" s="222">
        <f>+Datos!F2058</f>
        <v>3.7157206057501373</v>
      </c>
      <c r="G2067" s="223">
        <f>+Datos!G2058</f>
        <v>1</v>
      </c>
      <c r="H2067" s="224">
        <f t="shared" si="387"/>
        <v>3.7157206057501373</v>
      </c>
      <c r="I2067" s="225">
        <f t="shared" si="388"/>
        <v>-3.7157206057501373</v>
      </c>
      <c r="J2067" s="226">
        <f t="shared" si="389"/>
        <v>17.751599404856094</v>
      </c>
      <c r="K2067" s="227">
        <f t="shared" si="384"/>
        <v>51.433417586674274</v>
      </c>
      <c r="L2067" s="226">
        <f t="shared" si="395"/>
        <v>-0.3575716180984756</v>
      </c>
      <c r="M2067" s="228">
        <f t="shared" si="393"/>
        <v>0.3575716180984756</v>
      </c>
      <c r="N2067" s="229">
        <f t="shared" si="394"/>
        <v>3.3581489876516617</v>
      </c>
      <c r="O2067" s="229">
        <f t="shared" si="390"/>
        <v>0</v>
      </c>
      <c r="P2067" s="229">
        <f t="shared" si="391"/>
        <v>-3.3581489876516617</v>
      </c>
      <c r="Q2067" s="230">
        <f t="shared" si="385"/>
        <v>0</v>
      </c>
      <c r="R2067" s="231">
        <f t="shared" si="386"/>
        <v>51.433417586674274</v>
      </c>
      <c r="S2067" s="3"/>
      <c r="T2067" s="3"/>
      <c r="U2067" s="3"/>
      <c r="V2067" s="3"/>
      <c r="W2067" s="233">
        <f t="shared" si="392"/>
        <v>41136</v>
      </c>
    </row>
    <row r="2068" spans="1:23" s="234" customFormat="1" x14ac:dyDescent="0.25">
      <c r="A2068" s="3"/>
      <c r="B2068" s="218">
        <f>+Datos!B2059</f>
        <v>2012</v>
      </c>
      <c r="C2068" s="219">
        <f>+Datos!C2059</f>
        <v>8</v>
      </c>
      <c r="D2068" s="220">
        <f>+Datos!D2059</f>
        <v>16</v>
      </c>
      <c r="E2068" s="221">
        <f>+Datos!E2059</f>
        <v>0</v>
      </c>
      <c r="F2068" s="222">
        <f>+Datos!F2059</f>
        <v>3.7408686343478852</v>
      </c>
      <c r="G2068" s="223">
        <f>+Datos!G2059</f>
        <v>1</v>
      </c>
      <c r="H2068" s="224">
        <f t="shared" si="387"/>
        <v>3.7408686343478852</v>
      </c>
      <c r="I2068" s="225">
        <f t="shared" si="388"/>
        <v>-3.7408686343478852</v>
      </c>
      <c r="J2068" s="226">
        <f t="shared" si="389"/>
        <v>17.398739629197944</v>
      </c>
      <c r="K2068" s="227">
        <f t="shared" si="384"/>
        <v>51.080557811016121</v>
      </c>
      <c r="L2068" s="226">
        <f t="shared" si="395"/>
        <v>-0.3528597756581533</v>
      </c>
      <c r="M2068" s="228">
        <f t="shared" si="393"/>
        <v>0.3528597756581533</v>
      </c>
      <c r="N2068" s="229">
        <f t="shared" si="394"/>
        <v>3.3880088586897319</v>
      </c>
      <c r="O2068" s="229">
        <f t="shared" si="390"/>
        <v>0</v>
      </c>
      <c r="P2068" s="229">
        <f t="shared" si="391"/>
        <v>-3.3880088586897319</v>
      </c>
      <c r="Q2068" s="230">
        <f t="shared" si="385"/>
        <v>0</v>
      </c>
      <c r="R2068" s="231">
        <f t="shared" si="386"/>
        <v>51.080557811016121</v>
      </c>
      <c r="S2068" s="3"/>
      <c r="T2068" s="3"/>
      <c r="U2068" s="3"/>
      <c r="V2068" s="3"/>
      <c r="W2068" s="233">
        <f t="shared" si="392"/>
        <v>41137</v>
      </c>
    </row>
    <row r="2069" spans="1:23" s="234" customFormat="1" x14ac:dyDescent="0.25">
      <c r="A2069" s="3"/>
      <c r="B2069" s="218">
        <f>+Datos!B2060</f>
        <v>2012</v>
      </c>
      <c r="C2069" s="219">
        <f>+Datos!C2060</f>
        <v>8</v>
      </c>
      <c r="D2069" s="220">
        <f>+Datos!D2060</f>
        <v>17</v>
      </c>
      <c r="E2069" s="221">
        <f>+Datos!E2060</f>
        <v>0</v>
      </c>
      <c r="F2069" s="222">
        <f>+Datos!F2060</f>
        <v>3.7663104828797125</v>
      </c>
      <c r="G2069" s="223">
        <f>+Datos!G2060</f>
        <v>1</v>
      </c>
      <c r="H2069" s="224">
        <f t="shared" si="387"/>
        <v>3.7663104828797125</v>
      </c>
      <c r="I2069" s="225">
        <f t="shared" si="388"/>
        <v>-3.7663104828797125</v>
      </c>
      <c r="J2069" s="226">
        <f t="shared" si="389"/>
        <v>17.050565447704685</v>
      </c>
      <c r="K2069" s="227">
        <f t="shared" si="384"/>
        <v>50.732383629522865</v>
      </c>
      <c r="L2069" s="226">
        <f t="shared" si="395"/>
        <v>-0.34817418149325619</v>
      </c>
      <c r="M2069" s="228">
        <f t="shared" si="393"/>
        <v>0.34817418149325619</v>
      </c>
      <c r="N2069" s="229">
        <f t="shared" si="394"/>
        <v>3.4181363013864563</v>
      </c>
      <c r="O2069" s="229">
        <f t="shared" si="390"/>
        <v>0</v>
      </c>
      <c r="P2069" s="229">
        <f t="shared" si="391"/>
        <v>-3.4181363013864563</v>
      </c>
      <c r="Q2069" s="230">
        <f t="shared" si="385"/>
        <v>0</v>
      </c>
      <c r="R2069" s="231">
        <f t="shared" si="386"/>
        <v>50.732383629522865</v>
      </c>
      <c r="S2069" s="3"/>
      <c r="T2069" s="3"/>
      <c r="U2069" s="3"/>
      <c r="V2069" s="3"/>
      <c r="W2069" s="233">
        <f t="shared" si="392"/>
        <v>41138</v>
      </c>
    </row>
    <row r="2070" spans="1:23" s="234" customFormat="1" x14ac:dyDescent="0.25">
      <c r="A2070" s="3"/>
      <c r="B2070" s="218">
        <f>+Datos!B2061</f>
        <v>2012</v>
      </c>
      <c r="C2070" s="219">
        <f>+Datos!C2061</f>
        <v>8</v>
      </c>
      <c r="D2070" s="220">
        <f>+Datos!D2061</f>
        <v>18</v>
      </c>
      <c r="E2070" s="221">
        <f>+Datos!E2061</f>
        <v>0</v>
      </c>
      <c r="F2070" s="222">
        <f>+Datos!F2061</f>
        <v>3.7920391636066335</v>
      </c>
      <c r="G2070" s="223">
        <f>+Datos!G2061</f>
        <v>1</v>
      </c>
      <c r="H2070" s="224">
        <f t="shared" si="387"/>
        <v>3.7920391636066335</v>
      </c>
      <c r="I2070" s="225">
        <f t="shared" si="388"/>
        <v>-3.7920391636066335</v>
      </c>
      <c r="J2070" s="226">
        <f t="shared" si="389"/>
        <v>16.707051503593874</v>
      </c>
      <c r="K2070" s="227">
        <f t="shared" si="384"/>
        <v>50.388869685412054</v>
      </c>
      <c r="L2070" s="226">
        <f t="shared" si="395"/>
        <v>-0.3435139441108106</v>
      </c>
      <c r="M2070" s="228">
        <f t="shared" si="393"/>
        <v>0.3435139441108106</v>
      </c>
      <c r="N2070" s="229">
        <f t="shared" si="394"/>
        <v>3.4485252194958229</v>
      </c>
      <c r="O2070" s="229">
        <f t="shared" si="390"/>
        <v>0</v>
      </c>
      <c r="P2070" s="229">
        <f t="shared" si="391"/>
        <v>-3.4485252194958229</v>
      </c>
      <c r="Q2070" s="230">
        <f t="shared" si="385"/>
        <v>0</v>
      </c>
      <c r="R2070" s="231">
        <f t="shared" si="386"/>
        <v>50.388869685412054</v>
      </c>
      <c r="S2070" s="3"/>
      <c r="T2070" s="3"/>
      <c r="U2070" s="3"/>
      <c r="V2070" s="3"/>
      <c r="W2070" s="233">
        <f t="shared" si="392"/>
        <v>41139</v>
      </c>
    </row>
    <row r="2071" spans="1:23" s="234" customFormat="1" x14ac:dyDescent="0.25">
      <c r="A2071" s="3"/>
      <c r="B2071" s="218">
        <f>+Datos!B2062</f>
        <v>2012</v>
      </c>
      <c r="C2071" s="219">
        <f>+Datos!C2062</f>
        <v>8</v>
      </c>
      <c r="D2071" s="220">
        <f>+Datos!D2062</f>
        <v>19</v>
      </c>
      <c r="E2071" s="221">
        <f>+Datos!E2062</f>
        <v>0</v>
      </c>
      <c r="F2071" s="222">
        <f>+Datos!F2062</f>
        <v>3.8180475711800446</v>
      </c>
      <c r="G2071" s="223">
        <f>+Datos!G2062</f>
        <v>1</v>
      </c>
      <c r="H2071" s="224">
        <f t="shared" si="387"/>
        <v>3.8180475711800446</v>
      </c>
      <c r="I2071" s="225">
        <f t="shared" si="388"/>
        <v>-3.8180475711800446</v>
      </c>
      <c r="J2071" s="226">
        <f t="shared" si="389"/>
        <v>16.368173243426085</v>
      </c>
      <c r="K2071" s="227">
        <f t="shared" si="384"/>
        <v>50.049991425244265</v>
      </c>
      <c r="L2071" s="226">
        <f t="shared" si="395"/>
        <v>-0.33887826016778888</v>
      </c>
      <c r="M2071" s="228">
        <f t="shared" si="393"/>
        <v>0.33887826016778888</v>
      </c>
      <c r="N2071" s="229">
        <f t="shared" si="394"/>
        <v>3.4791693110122557</v>
      </c>
      <c r="O2071" s="229">
        <f t="shared" si="390"/>
        <v>0</v>
      </c>
      <c r="P2071" s="229">
        <f t="shared" si="391"/>
        <v>-3.4791693110122557</v>
      </c>
      <c r="Q2071" s="230">
        <f t="shared" si="385"/>
        <v>0</v>
      </c>
      <c r="R2071" s="231">
        <f t="shared" si="386"/>
        <v>50.049991425244265</v>
      </c>
      <c r="S2071" s="3"/>
      <c r="T2071" s="3"/>
      <c r="U2071" s="3"/>
      <c r="V2071" s="3"/>
      <c r="W2071" s="233">
        <f t="shared" si="392"/>
        <v>41140</v>
      </c>
    </row>
    <row r="2072" spans="1:23" s="234" customFormat="1" x14ac:dyDescent="0.25">
      <c r="A2072" s="3"/>
      <c r="B2072" s="218">
        <f>+Datos!B2063</f>
        <v>2012</v>
      </c>
      <c r="C2072" s="219">
        <f>+Datos!C2063</f>
        <v>8</v>
      </c>
      <c r="D2072" s="220">
        <f>+Datos!D2063</f>
        <v>20</v>
      </c>
      <c r="E2072" s="221">
        <f>+Datos!E2063</f>
        <v>0</v>
      </c>
      <c r="F2072" s="222">
        <f>+Datos!F2063</f>
        <v>3.8443284826417026</v>
      </c>
      <c r="G2072" s="223">
        <f>+Datos!G2063</f>
        <v>1</v>
      </c>
      <c r="H2072" s="224">
        <f t="shared" si="387"/>
        <v>3.8443284826417026</v>
      </c>
      <c r="I2072" s="225">
        <f t="shared" si="388"/>
        <v>-3.8443284826417026</v>
      </c>
      <c r="J2072" s="226">
        <f t="shared" si="389"/>
        <v>16.0339068312305</v>
      </c>
      <c r="K2072" s="227">
        <f t="shared" si="384"/>
        <v>49.715725013048683</v>
      </c>
      <c r="L2072" s="226">
        <f t="shared" si="395"/>
        <v>-0.33426641219558206</v>
      </c>
      <c r="M2072" s="228">
        <f t="shared" si="393"/>
        <v>0.33426641219558206</v>
      </c>
      <c r="N2072" s="229">
        <f t="shared" si="394"/>
        <v>3.5100620704461205</v>
      </c>
      <c r="O2072" s="229">
        <f t="shared" si="390"/>
        <v>0</v>
      </c>
      <c r="P2072" s="229">
        <f t="shared" si="391"/>
        <v>-3.5100620704461205</v>
      </c>
      <c r="Q2072" s="230">
        <f t="shared" si="385"/>
        <v>0</v>
      </c>
      <c r="R2072" s="231">
        <f t="shared" si="386"/>
        <v>49.715725013048683</v>
      </c>
      <c r="S2072" s="3"/>
      <c r="T2072" s="3"/>
      <c r="U2072" s="3"/>
      <c r="V2072" s="3"/>
      <c r="W2072" s="233">
        <f t="shared" si="392"/>
        <v>41141</v>
      </c>
    </row>
    <row r="2073" spans="1:23" s="234" customFormat="1" x14ac:dyDescent="0.25">
      <c r="A2073" s="3"/>
      <c r="B2073" s="218">
        <f>+Datos!B2064</f>
        <v>2012</v>
      </c>
      <c r="C2073" s="219">
        <f>+Datos!C2064</f>
        <v>8</v>
      </c>
      <c r="D2073" s="220">
        <f>+Datos!D2064</f>
        <v>21</v>
      </c>
      <c r="E2073" s="221">
        <f>+Datos!E2064</f>
        <v>0</v>
      </c>
      <c r="F2073" s="222">
        <f>+Datos!F2064</f>
        <v>3.870874557423718</v>
      </c>
      <c r="G2073" s="223">
        <f>+Datos!G2064</f>
        <v>1</v>
      </c>
      <c r="H2073" s="224">
        <f t="shared" si="387"/>
        <v>3.870874557423718</v>
      </c>
      <c r="I2073" s="225">
        <f t="shared" si="388"/>
        <v>-3.870874557423718</v>
      </c>
      <c r="J2073" s="226">
        <f t="shared" si="389"/>
        <v>15.704229064938957</v>
      </c>
      <c r="K2073" s="227">
        <f t="shared" si="384"/>
        <v>49.386047246757137</v>
      </c>
      <c r="L2073" s="226">
        <f t="shared" si="395"/>
        <v>-0.32967776629154599</v>
      </c>
      <c r="M2073" s="228">
        <f t="shared" si="393"/>
        <v>0.32967776629154599</v>
      </c>
      <c r="N2073" s="229">
        <f t="shared" si="394"/>
        <v>3.541196791132172</v>
      </c>
      <c r="O2073" s="229">
        <f t="shared" si="390"/>
        <v>0</v>
      </c>
      <c r="P2073" s="229">
        <f t="shared" si="391"/>
        <v>-3.541196791132172</v>
      </c>
      <c r="Q2073" s="230">
        <f t="shared" si="385"/>
        <v>0</v>
      </c>
      <c r="R2073" s="231">
        <f t="shared" si="386"/>
        <v>49.386047246757137</v>
      </c>
      <c r="S2073" s="3"/>
      <c r="T2073" s="3"/>
      <c r="U2073" s="3"/>
      <c r="V2073" s="3"/>
      <c r="W2073" s="233">
        <f t="shared" si="392"/>
        <v>41142</v>
      </c>
    </row>
    <row r="2074" spans="1:23" s="234" customFormat="1" x14ac:dyDescent="0.25">
      <c r="A2074" s="3"/>
      <c r="B2074" s="218">
        <f>+Datos!B2065</f>
        <v>2012</v>
      </c>
      <c r="C2074" s="219">
        <f>+Datos!C2065</f>
        <v>8</v>
      </c>
      <c r="D2074" s="220">
        <f>+Datos!D2065</f>
        <v>22</v>
      </c>
      <c r="E2074" s="221">
        <f>+Datos!E2065</f>
        <v>0</v>
      </c>
      <c r="F2074" s="222">
        <f>+Datos!F2065</f>
        <v>3.8976783373485762</v>
      </c>
      <c r="G2074" s="223">
        <f>+Datos!G2065</f>
        <v>1</v>
      </c>
      <c r="H2074" s="224">
        <f t="shared" si="387"/>
        <v>3.8976783373485762</v>
      </c>
      <c r="I2074" s="225">
        <f t="shared" si="388"/>
        <v>-3.8976783373485762</v>
      </c>
      <c r="J2074" s="226">
        <f t="shared" si="389"/>
        <v>15.379117295161389</v>
      </c>
      <c r="K2074" s="227">
        <f t="shared" si="384"/>
        <v>49.060935476979566</v>
      </c>
      <c r="L2074" s="226">
        <f t="shared" si="395"/>
        <v>-0.32511176977757117</v>
      </c>
      <c r="M2074" s="228">
        <f t="shared" si="393"/>
        <v>0.32511176977757117</v>
      </c>
      <c r="N2074" s="229">
        <f t="shared" si="394"/>
        <v>3.572566567571005</v>
      </c>
      <c r="O2074" s="229">
        <f t="shared" si="390"/>
        <v>0</v>
      </c>
      <c r="P2074" s="229">
        <f t="shared" si="391"/>
        <v>-3.572566567571005</v>
      </c>
      <c r="Q2074" s="230">
        <f t="shared" si="385"/>
        <v>0</v>
      </c>
      <c r="R2074" s="231">
        <f t="shared" si="386"/>
        <v>49.060935476979566</v>
      </c>
      <c r="S2074" s="3"/>
      <c r="T2074" s="3"/>
      <c r="U2074" s="3"/>
      <c r="V2074" s="3"/>
      <c r="W2074" s="233">
        <f t="shared" si="392"/>
        <v>41143</v>
      </c>
    </row>
    <row r="2075" spans="1:23" s="234" customFormat="1" x14ac:dyDescent="0.25">
      <c r="A2075" s="3"/>
      <c r="B2075" s="218">
        <f>+Datos!B2066</f>
        <v>2012</v>
      </c>
      <c r="C2075" s="219">
        <f>+Datos!C2066</f>
        <v>8</v>
      </c>
      <c r="D2075" s="220">
        <f>+Datos!D2066</f>
        <v>23</v>
      </c>
      <c r="E2075" s="221">
        <f>+Datos!E2066</f>
        <v>0</v>
      </c>
      <c r="F2075" s="222">
        <f>+Datos!F2066</f>
        <v>3.9247322466291443</v>
      </c>
      <c r="G2075" s="223">
        <f>+Datos!G2066</f>
        <v>1</v>
      </c>
      <c r="H2075" s="224">
        <f t="shared" si="387"/>
        <v>3.9247322466291443</v>
      </c>
      <c r="I2075" s="225">
        <f t="shared" si="388"/>
        <v>-3.9247322466291443</v>
      </c>
      <c r="J2075" s="226">
        <f t="shared" si="389"/>
        <v>15.058549346335518</v>
      </c>
      <c r="K2075" s="227">
        <f t="shared" si="384"/>
        <v>48.740367528153698</v>
      </c>
      <c r="L2075" s="226">
        <f t="shared" si="395"/>
        <v>-0.32056794882586814</v>
      </c>
      <c r="M2075" s="228">
        <f t="shared" si="393"/>
        <v>0.32056794882586814</v>
      </c>
      <c r="N2075" s="229">
        <f t="shared" si="394"/>
        <v>3.6041642978032762</v>
      </c>
      <c r="O2075" s="229">
        <f t="shared" si="390"/>
        <v>0</v>
      </c>
      <c r="P2075" s="229">
        <f t="shared" si="391"/>
        <v>-3.6041642978032762</v>
      </c>
      <c r="Q2075" s="230">
        <f t="shared" si="385"/>
        <v>0</v>
      </c>
      <c r="R2075" s="231">
        <f t="shared" si="386"/>
        <v>48.740367528153698</v>
      </c>
      <c r="S2075" s="3"/>
      <c r="T2075" s="3"/>
      <c r="U2075" s="3"/>
      <c r="V2075" s="3"/>
      <c r="W2075" s="233">
        <f t="shared" si="392"/>
        <v>41144</v>
      </c>
    </row>
    <row r="2076" spans="1:23" s="234" customFormat="1" x14ac:dyDescent="0.25">
      <c r="A2076" s="3"/>
      <c r="B2076" s="218">
        <f>+Datos!B2067</f>
        <v>2012</v>
      </c>
      <c r="C2076" s="219">
        <f>+Datos!C2067</f>
        <v>8</v>
      </c>
      <c r="D2076" s="220">
        <f>+Datos!D2067</f>
        <v>24</v>
      </c>
      <c r="E2076" s="221">
        <f>+Datos!E2067</f>
        <v>0</v>
      </c>
      <c r="F2076" s="222">
        <f>+Datos!F2067</f>
        <v>3.9520285918686575</v>
      </c>
      <c r="G2076" s="223">
        <f>+Datos!G2067</f>
        <v>1</v>
      </c>
      <c r="H2076" s="224">
        <f t="shared" si="387"/>
        <v>3.9520285918686575</v>
      </c>
      <c r="I2076" s="225">
        <f t="shared" si="388"/>
        <v>-3.9520285918686575</v>
      </c>
      <c r="J2076" s="226">
        <f t="shared" si="389"/>
        <v>14.742503440283253</v>
      </c>
      <c r="K2076" s="227">
        <f t="shared" si="384"/>
        <v>48.424321622101431</v>
      </c>
      <c r="L2076" s="226">
        <f t="shared" si="395"/>
        <v>-0.3160459060522669</v>
      </c>
      <c r="M2076" s="228">
        <f t="shared" si="393"/>
        <v>0.3160459060522669</v>
      </c>
      <c r="N2076" s="229">
        <f t="shared" si="394"/>
        <v>3.6359826858163906</v>
      </c>
      <c r="O2076" s="229">
        <f t="shared" si="390"/>
        <v>0</v>
      </c>
      <c r="P2076" s="229">
        <f t="shared" si="391"/>
        <v>-3.6359826858163906</v>
      </c>
      <c r="Q2076" s="230">
        <f t="shared" si="385"/>
        <v>0</v>
      </c>
      <c r="R2076" s="231">
        <f t="shared" si="386"/>
        <v>48.424321622101431</v>
      </c>
      <c r="S2076" s="3"/>
      <c r="T2076" s="3"/>
      <c r="U2076" s="3"/>
      <c r="V2076" s="3"/>
      <c r="W2076" s="233">
        <f t="shared" si="392"/>
        <v>41145</v>
      </c>
    </row>
    <row r="2077" spans="1:23" s="234" customFormat="1" x14ac:dyDescent="0.25">
      <c r="A2077" s="3"/>
      <c r="B2077" s="218">
        <f>+Datos!B2068</f>
        <v>2012</v>
      </c>
      <c r="C2077" s="219">
        <f>+Datos!C2068</f>
        <v>8</v>
      </c>
      <c r="D2077" s="220">
        <f>+Datos!D2068</f>
        <v>25</v>
      </c>
      <c r="E2077" s="221">
        <f>+Datos!E2068</f>
        <v>0</v>
      </c>
      <c r="F2077" s="222">
        <f>+Datos!F2068</f>
        <v>3.979559562060679</v>
      </c>
      <c r="G2077" s="223">
        <f>+Datos!G2068</f>
        <v>1</v>
      </c>
      <c r="H2077" s="224">
        <f t="shared" si="387"/>
        <v>3.979559562060679</v>
      </c>
      <c r="I2077" s="225">
        <f t="shared" si="388"/>
        <v>-3.979559562060679</v>
      </c>
      <c r="J2077" s="226">
        <f t="shared" si="389"/>
        <v>14.430958122205524</v>
      </c>
      <c r="K2077" s="227">
        <f t="shared" si="384"/>
        <v>48.112776304023704</v>
      </c>
      <c r="L2077" s="226">
        <f t="shared" si="395"/>
        <v>-0.31154531807772656</v>
      </c>
      <c r="M2077" s="228">
        <f t="shared" si="393"/>
        <v>0.31154531807772656</v>
      </c>
      <c r="N2077" s="229">
        <f t="shared" si="394"/>
        <v>3.6680142439829524</v>
      </c>
      <c r="O2077" s="229">
        <f t="shared" si="390"/>
        <v>0</v>
      </c>
      <c r="P2077" s="229">
        <f t="shared" si="391"/>
        <v>-3.6680142439829524</v>
      </c>
      <c r="Q2077" s="230">
        <f t="shared" si="385"/>
        <v>0</v>
      </c>
      <c r="R2077" s="231">
        <f t="shared" si="386"/>
        <v>48.112776304023704</v>
      </c>
      <c r="S2077" s="3"/>
      <c r="T2077" s="3"/>
      <c r="U2077" s="3"/>
      <c r="V2077" s="3"/>
      <c r="W2077" s="233">
        <f t="shared" si="392"/>
        <v>41146</v>
      </c>
    </row>
    <row r="2078" spans="1:23" s="234" customFormat="1" x14ac:dyDescent="0.25">
      <c r="A2078" s="3"/>
      <c r="B2078" s="218">
        <f>+Datos!B2069</f>
        <v>2012</v>
      </c>
      <c r="C2078" s="219">
        <f>+Datos!C2069</f>
        <v>8</v>
      </c>
      <c r="D2078" s="220">
        <f>+Datos!D2069</f>
        <v>26</v>
      </c>
      <c r="E2078" s="221">
        <f>+Datos!E2069</f>
        <v>0</v>
      </c>
      <c r="F2078" s="222">
        <f>+Datos!F2069</f>
        <v>4.0073172285892049</v>
      </c>
      <c r="G2078" s="223">
        <f>+Datos!G2069</f>
        <v>1</v>
      </c>
      <c r="H2078" s="224">
        <f t="shared" si="387"/>
        <v>4.0073172285892049</v>
      </c>
      <c r="I2078" s="225">
        <f t="shared" si="388"/>
        <v>-4.0073172285892049</v>
      </c>
      <c r="J2078" s="226">
        <f t="shared" si="389"/>
        <v>14.123892189146323</v>
      </c>
      <c r="K2078" s="227">
        <f t="shared" si="384"/>
        <v>47.805710370964505</v>
      </c>
      <c r="L2078" s="226">
        <f t="shared" si="395"/>
        <v>-0.30706593305919938</v>
      </c>
      <c r="M2078" s="228">
        <f t="shared" si="393"/>
        <v>0.30706593305919938</v>
      </c>
      <c r="N2078" s="229">
        <f t="shared" si="394"/>
        <v>3.7002512955300055</v>
      </c>
      <c r="O2078" s="229">
        <f t="shared" si="390"/>
        <v>0</v>
      </c>
      <c r="P2078" s="229">
        <f t="shared" si="391"/>
        <v>-3.7002512955300055</v>
      </c>
      <c r="Q2078" s="230">
        <f t="shared" si="385"/>
        <v>0</v>
      </c>
      <c r="R2078" s="231">
        <f t="shared" si="386"/>
        <v>47.805710370964505</v>
      </c>
      <c r="S2078" s="3"/>
      <c r="T2078" s="3"/>
      <c r="U2078" s="3"/>
      <c r="V2078" s="3"/>
      <c r="W2078" s="233">
        <f t="shared" si="392"/>
        <v>41147</v>
      </c>
    </row>
    <row r="2079" spans="1:23" s="234" customFormat="1" x14ac:dyDescent="0.25">
      <c r="A2079" s="3"/>
      <c r="B2079" s="218">
        <f>+Datos!B2070</f>
        <v>2012</v>
      </c>
      <c r="C2079" s="219">
        <f>+Datos!C2070</f>
        <v>8</v>
      </c>
      <c r="D2079" s="220">
        <f>+Datos!D2070</f>
        <v>27</v>
      </c>
      <c r="E2079" s="221">
        <f>+Datos!E2070</f>
        <v>0</v>
      </c>
      <c r="F2079" s="222">
        <f>+Datos!F2070</f>
        <v>4.0352935452285443</v>
      </c>
      <c r="G2079" s="223">
        <f>+Datos!G2070</f>
        <v>1</v>
      </c>
      <c r="H2079" s="224">
        <f t="shared" si="387"/>
        <v>4.0352935452285443</v>
      </c>
      <c r="I2079" s="225">
        <f t="shared" si="388"/>
        <v>-4.0352935452285443</v>
      </c>
      <c r="J2079" s="226">
        <f t="shared" si="389"/>
        <v>13.821284620955538</v>
      </c>
      <c r="K2079" s="227">
        <f t="shared" si="384"/>
        <v>47.503102802773718</v>
      </c>
      <c r="L2079" s="226">
        <f t="shared" si="395"/>
        <v>-0.30260756819078694</v>
      </c>
      <c r="M2079" s="228">
        <f t="shared" si="393"/>
        <v>0.30260756819078694</v>
      </c>
      <c r="N2079" s="229">
        <f t="shared" si="394"/>
        <v>3.7326859770377574</v>
      </c>
      <c r="O2079" s="229">
        <f t="shared" si="390"/>
        <v>0</v>
      </c>
      <c r="P2079" s="229">
        <f t="shared" si="391"/>
        <v>-3.7326859770377574</v>
      </c>
      <c r="Q2079" s="230">
        <f t="shared" si="385"/>
        <v>0</v>
      </c>
      <c r="R2079" s="231">
        <f t="shared" si="386"/>
        <v>47.503102802773718</v>
      </c>
      <c r="S2079" s="3"/>
      <c r="T2079" s="3"/>
      <c r="U2079" s="3"/>
      <c r="V2079" s="3"/>
      <c r="W2079" s="233">
        <f t="shared" si="392"/>
        <v>41148</v>
      </c>
    </row>
    <row r="2080" spans="1:23" s="234" customFormat="1" x14ac:dyDescent="0.25">
      <c r="A2080" s="3"/>
      <c r="B2080" s="218">
        <f>+Datos!B2071</f>
        <v>2012</v>
      </c>
      <c r="C2080" s="219">
        <f>+Datos!C2071</f>
        <v>8</v>
      </c>
      <c r="D2080" s="220">
        <f>+Datos!D2071</f>
        <v>28</v>
      </c>
      <c r="E2080" s="221">
        <f>+Datos!E2071</f>
        <v>0</v>
      </c>
      <c r="F2080" s="222">
        <f>+Datos!F2071</f>
        <v>4.0634803481434085</v>
      </c>
      <c r="G2080" s="223">
        <f>+Datos!G2071</f>
        <v>1</v>
      </c>
      <c r="H2080" s="224">
        <f t="shared" si="387"/>
        <v>4.0634803481434085</v>
      </c>
      <c r="I2080" s="225">
        <f t="shared" si="388"/>
        <v>-4.0634803481434085</v>
      </c>
      <c r="J2080" s="226">
        <f t="shared" si="389"/>
        <v>13.523114513778665</v>
      </c>
      <c r="K2080" s="227">
        <f t="shared" si="384"/>
        <v>47.204932695596845</v>
      </c>
      <c r="L2080" s="226">
        <f t="shared" si="395"/>
        <v>-0.29817010717687253</v>
      </c>
      <c r="M2080" s="228">
        <f t="shared" si="393"/>
        <v>0.29817010717687253</v>
      </c>
      <c r="N2080" s="229">
        <f t="shared" si="394"/>
        <v>3.765310240966536</v>
      </c>
      <c r="O2080" s="229">
        <f t="shared" si="390"/>
        <v>0</v>
      </c>
      <c r="P2080" s="229">
        <f t="shared" si="391"/>
        <v>-3.765310240966536</v>
      </c>
      <c r="Q2080" s="230">
        <f t="shared" si="385"/>
        <v>0</v>
      </c>
      <c r="R2080" s="231">
        <f t="shared" si="386"/>
        <v>47.204932695596845</v>
      </c>
      <c r="S2080" s="3"/>
      <c r="T2080" s="3"/>
      <c r="U2080" s="3"/>
      <c r="V2080" s="3"/>
      <c r="W2080" s="233">
        <f t="shared" si="392"/>
        <v>41149</v>
      </c>
    </row>
    <row r="2081" spans="1:23" s="234" customFormat="1" x14ac:dyDescent="0.25">
      <c r="A2081" s="3"/>
      <c r="B2081" s="218">
        <f>+Datos!B2072</f>
        <v>2012</v>
      </c>
      <c r="C2081" s="219">
        <f>+Datos!C2072</f>
        <v>8</v>
      </c>
      <c r="D2081" s="220">
        <f>+Datos!D2072</f>
        <v>29</v>
      </c>
      <c r="E2081" s="221">
        <f>+Datos!E2072</f>
        <v>0</v>
      </c>
      <c r="F2081" s="222">
        <f>+Datos!F2072</f>
        <v>4.0918693558888437</v>
      </c>
      <c r="G2081" s="223">
        <f>+Datos!G2072</f>
        <v>1</v>
      </c>
      <c r="H2081" s="224">
        <f t="shared" si="387"/>
        <v>4.0918693558888437</v>
      </c>
      <c r="I2081" s="225">
        <f t="shared" si="388"/>
        <v>-4.0918693558888437</v>
      </c>
      <c r="J2081" s="226">
        <f t="shared" si="389"/>
        <v>13.229361016099817</v>
      </c>
      <c r="K2081" s="227">
        <f t="shared" si="384"/>
        <v>46.911179197917996</v>
      </c>
      <c r="L2081" s="226">
        <f t="shared" si="395"/>
        <v>-0.29375349767884984</v>
      </c>
      <c r="M2081" s="228">
        <f t="shared" si="393"/>
        <v>0.29375349767884984</v>
      </c>
      <c r="N2081" s="229">
        <f t="shared" si="394"/>
        <v>3.7981158582099939</v>
      </c>
      <c r="O2081" s="229">
        <f t="shared" si="390"/>
        <v>0</v>
      </c>
      <c r="P2081" s="229">
        <f t="shared" si="391"/>
        <v>-3.7981158582099939</v>
      </c>
      <c r="Q2081" s="230">
        <f t="shared" si="385"/>
        <v>0</v>
      </c>
      <c r="R2081" s="231">
        <f t="shared" si="386"/>
        <v>46.911179197917996</v>
      </c>
      <c r="S2081" s="3"/>
      <c r="T2081" s="3"/>
      <c r="U2081" s="3"/>
      <c r="V2081" s="3"/>
      <c r="W2081" s="233">
        <f t="shared" si="392"/>
        <v>41150</v>
      </c>
    </row>
    <row r="2082" spans="1:23" s="234" customFormat="1" x14ac:dyDescent="0.25">
      <c r="A2082" s="3"/>
      <c r="B2082" s="218">
        <f>+Datos!B2073</f>
        <v>2012</v>
      </c>
      <c r="C2082" s="219">
        <f>+Datos!C2073</f>
        <v>8</v>
      </c>
      <c r="D2082" s="220">
        <f>+Datos!D2073</f>
        <v>30</v>
      </c>
      <c r="E2082" s="221">
        <f>+Datos!E2073</f>
        <v>0</v>
      </c>
      <c r="F2082" s="222">
        <f>+Datos!F2073</f>
        <v>4.1204521694102905</v>
      </c>
      <c r="G2082" s="223">
        <f>+Datos!G2073</f>
        <v>1</v>
      </c>
      <c r="H2082" s="224">
        <f t="shared" si="387"/>
        <v>4.1204521694102905</v>
      </c>
      <c r="I2082" s="225">
        <f t="shared" si="388"/>
        <v>-4.1204521694102905</v>
      </c>
      <c r="J2082" s="226">
        <f t="shared" si="389"/>
        <v>12.940003267362451</v>
      </c>
      <c r="K2082" s="227">
        <f t="shared" si="384"/>
        <v>46.621821449180629</v>
      </c>
      <c r="L2082" s="226">
        <f t="shared" si="395"/>
        <v>-0.28935774873736619</v>
      </c>
      <c r="M2082" s="228">
        <f t="shared" si="393"/>
        <v>0.28935774873736619</v>
      </c>
      <c r="N2082" s="229">
        <f t="shared" si="394"/>
        <v>3.8310944206729243</v>
      </c>
      <c r="O2082" s="229">
        <f t="shared" si="390"/>
        <v>0</v>
      </c>
      <c r="P2082" s="229">
        <f t="shared" si="391"/>
        <v>-3.8310944206729243</v>
      </c>
      <c r="Q2082" s="230">
        <f t="shared" si="385"/>
        <v>0</v>
      </c>
      <c r="R2082" s="231">
        <f t="shared" si="386"/>
        <v>46.621821449180629</v>
      </c>
      <c r="S2082" s="3"/>
      <c r="T2082" s="3"/>
      <c r="U2082" s="3"/>
      <c r="V2082" s="3"/>
      <c r="W2082" s="233">
        <f t="shared" si="392"/>
        <v>41151</v>
      </c>
    </row>
    <row r="2083" spans="1:23" s="234" customFormat="1" x14ac:dyDescent="0.25">
      <c r="A2083" s="3"/>
      <c r="B2083" s="218">
        <f>+Datos!B2074</f>
        <v>2012</v>
      </c>
      <c r="C2083" s="219">
        <f>+Datos!C2074</f>
        <v>8</v>
      </c>
      <c r="D2083" s="220">
        <f>+Datos!D2074</f>
        <v>31</v>
      </c>
      <c r="E2083" s="221">
        <f>+Datos!E2074</f>
        <v>0</v>
      </c>
      <c r="F2083" s="222">
        <f>+Datos!F2074</f>
        <v>4.1492202720435518</v>
      </c>
      <c r="G2083" s="223">
        <f>+Datos!G2074</f>
        <v>1</v>
      </c>
      <c r="H2083" s="224">
        <f t="shared" si="387"/>
        <v>4.1492202720435518</v>
      </c>
      <c r="I2083" s="225">
        <f t="shared" si="388"/>
        <v>-4.1492202720435518</v>
      </c>
      <c r="J2083" s="226">
        <f t="shared" si="389"/>
        <v>12.655020339190123</v>
      </c>
      <c r="K2083" s="227">
        <f t="shared" si="384"/>
        <v>46.336838521008303</v>
      </c>
      <c r="L2083" s="226">
        <f t="shared" si="395"/>
        <v>-0.28498292817232596</v>
      </c>
      <c r="M2083" s="228">
        <f t="shared" si="393"/>
        <v>0.28498292817232596</v>
      </c>
      <c r="N2083" s="229">
        <f t="shared" si="394"/>
        <v>3.8642373438712259</v>
      </c>
      <c r="O2083" s="229">
        <f t="shared" si="390"/>
        <v>0</v>
      </c>
      <c r="P2083" s="229">
        <f t="shared" si="391"/>
        <v>-3.8642373438712259</v>
      </c>
      <c r="Q2083" s="230">
        <f t="shared" si="385"/>
        <v>0</v>
      </c>
      <c r="R2083" s="231">
        <f t="shared" si="386"/>
        <v>46.336838521008303</v>
      </c>
      <c r="S2083" s="3"/>
      <c r="T2083" s="3"/>
      <c r="U2083" s="3"/>
      <c r="V2083" s="3"/>
      <c r="W2083" s="233">
        <f t="shared" si="392"/>
        <v>41152</v>
      </c>
    </row>
    <row r="2084" spans="1:23" s="234" customFormat="1" x14ac:dyDescent="0.25">
      <c r="A2084" s="3"/>
      <c r="B2084" s="218">
        <f>+Datos!B2075</f>
        <v>2012</v>
      </c>
      <c r="C2084" s="219">
        <f>+Datos!C2075</f>
        <v>9</v>
      </c>
      <c r="D2084" s="220">
        <f>+Datos!D2075</f>
        <v>1</v>
      </c>
      <c r="E2084" s="221">
        <f>+Datos!E2075</f>
        <v>0</v>
      </c>
      <c r="F2084" s="222">
        <f>+Datos!F2075</f>
        <v>4.1781650295147958</v>
      </c>
      <c r="G2084" s="223">
        <f>+Datos!G2075</f>
        <v>1</v>
      </c>
      <c r="H2084" s="224">
        <f t="shared" si="387"/>
        <v>4.1781650295147958</v>
      </c>
      <c r="I2084" s="225">
        <f t="shared" si="388"/>
        <v>-4.1781650295147958</v>
      </c>
      <c r="J2084" s="226">
        <f t="shared" si="389"/>
        <v>12.374391179227226</v>
      </c>
      <c r="K2084" s="227">
        <f t="shared" si="384"/>
        <v>46.056209361045404</v>
      </c>
      <c r="L2084" s="226">
        <f t="shared" si="395"/>
        <v>-0.28062915996289917</v>
      </c>
      <c r="M2084" s="228">
        <f t="shared" si="393"/>
        <v>0.28062915996289917</v>
      </c>
      <c r="N2084" s="229">
        <f t="shared" si="394"/>
        <v>3.8975358695518967</v>
      </c>
      <c r="O2084" s="229">
        <f t="shared" si="390"/>
        <v>0</v>
      </c>
      <c r="P2084" s="229">
        <f t="shared" si="391"/>
        <v>-3.8975358695518967</v>
      </c>
      <c r="Q2084" s="230">
        <f t="shared" si="385"/>
        <v>0</v>
      </c>
      <c r="R2084" s="231">
        <f t="shared" si="386"/>
        <v>46.056209361045404</v>
      </c>
      <c r="S2084" s="3"/>
      <c r="T2084" s="3"/>
      <c r="U2084" s="3"/>
      <c r="V2084" s="3"/>
      <c r="W2084" s="233">
        <f t="shared" si="392"/>
        <v>41153</v>
      </c>
    </row>
    <row r="2085" spans="1:23" s="234" customFormat="1" x14ac:dyDescent="0.25">
      <c r="A2085" s="3"/>
      <c r="B2085" s="218">
        <f>+Datos!B2076</f>
        <v>2012</v>
      </c>
      <c r="C2085" s="219">
        <f>+Datos!C2076</f>
        <v>9</v>
      </c>
      <c r="D2085" s="220">
        <f>+Datos!D2076</f>
        <v>2</v>
      </c>
      <c r="E2085" s="221">
        <f>+Datos!E2076</f>
        <v>0</v>
      </c>
      <c r="F2085" s="222">
        <f>+Datos!F2076</f>
        <v>4.2072776899405557</v>
      </c>
      <c r="G2085" s="223">
        <f>+Datos!G2076</f>
        <v>1</v>
      </c>
      <c r="H2085" s="224">
        <f t="shared" si="387"/>
        <v>4.2072776899405557</v>
      </c>
      <c r="I2085" s="225">
        <f t="shared" si="388"/>
        <v>-4.2072776899405557</v>
      </c>
      <c r="J2085" s="226">
        <f t="shared" si="389"/>
        <v>12.098094557617022</v>
      </c>
      <c r="K2085" s="227">
        <f t="shared" si="384"/>
        <v>45.779912739435204</v>
      </c>
      <c r="L2085" s="226">
        <f t="shared" si="395"/>
        <v>-0.27629662161020008</v>
      </c>
      <c r="M2085" s="228">
        <f t="shared" si="393"/>
        <v>0.27629662161020008</v>
      </c>
      <c r="N2085" s="229">
        <f t="shared" si="394"/>
        <v>3.9309810683303557</v>
      </c>
      <c r="O2085" s="229">
        <f t="shared" si="390"/>
        <v>0</v>
      </c>
      <c r="P2085" s="229">
        <f t="shared" si="391"/>
        <v>-3.9309810683303557</v>
      </c>
      <c r="Q2085" s="230">
        <f t="shared" si="385"/>
        <v>0</v>
      </c>
      <c r="R2085" s="231">
        <f t="shared" si="386"/>
        <v>45.779912739435204</v>
      </c>
      <c r="S2085" s="3"/>
      <c r="T2085" s="3"/>
      <c r="U2085" s="3"/>
      <c r="V2085" s="3"/>
      <c r="W2085" s="233">
        <f t="shared" si="392"/>
        <v>41154</v>
      </c>
    </row>
    <row r="2086" spans="1:23" s="234" customFormat="1" x14ac:dyDescent="0.25">
      <c r="A2086" s="3"/>
      <c r="B2086" s="218">
        <f>+Datos!B2077</f>
        <v>2012</v>
      </c>
      <c r="C2086" s="219">
        <f>+Datos!C2077</f>
        <v>9</v>
      </c>
      <c r="D2086" s="220">
        <f>+Datos!D2077</f>
        <v>3</v>
      </c>
      <c r="E2086" s="221">
        <f>+Datos!E2077</f>
        <v>0</v>
      </c>
      <c r="F2086" s="222">
        <f>+Datos!F2077</f>
        <v>4.2365493838277413</v>
      </c>
      <c r="G2086" s="223">
        <f>+Datos!G2077</f>
        <v>1</v>
      </c>
      <c r="H2086" s="224">
        <f t="shared" si="387"/>
        <v>4.2365493838277413</v>
      </c>
      <c r="I2086" s="225">
        <f t="shared" si="388"/>
        <v>-4.2365493838277413</v>
      </c>
      <c r="J2086" s="226">
        <f t="shared" si="389"/>
        <v>11.82610901613163</v>
      </c>
      <c r="K2086" s="227">
        <f t="shared" si="384"/>
        <v>45.507927197949812</v>
      </c>
      <c r="L2086" s="226">
        <f t="shared" si="395"/>
        <v>-0.27198554148539245</v>
      </c>
      <c r="M2086" s="228">
        <f t="shared" si="393"/>
        <v>0.27198554148539245</v>
      </c>
      <c r="N2086" s="229">
        <f t="shared" si="394"/>
        <v>3.9645638423423488</v>
      </c>
      <c r="O2086" s="229">
        <f t="shared" si="390"/>
        <v>0</v>
      </c>
      <c r="P2086" s="229">
        <f t="shared" si="391"/>
        <v>-3.9645638423423488</v>
      </c>
      <c r="Q2086" s="230">
        <f t="shared" si="385"/>
        <v>0</v>
      </c>
      <c r="R2086" s="231">
        <f t="shared" si="386"/>
        <v>45.507927197949812</v>
      </c>
      <c r="S2086" s="3"/>
      <c r="T2086" s="3"/>
      <c r="U2086" s="3"/>
      <c r="V2086" s="3"/>
      <c r="W2086" s="233">
        <f t="shared" si="392"/>
        <v>41155</v>
      </c>
    </row>
    <row r="2087" spans="1:23" s="234" customFormat="1" x14ac:dyDescent="0.25">
      <c r="A2087" s="3"/>
      <c r="B2087" s="218">
        <f>+Datos!B2078</f>
        <v>2012</v>
      </c>
      <c r="C2087" s="219">
        <f>+Datos!C2078</f>
        <v>9</v>
      </c>
      <c r="D2087" s="220">
        <f>+Datos!D2078</f>
        <v>4</v>
      </c>
      <c r="E2087" s="221">
        <f>+Datos!E2078</f>
        <v>0</v>
      </c>
      <c r="F2087" s="222">
        <f>+Datos!F2078</f>
        <v>4.2659711240736176</v>
      </c>
      <c r="G2087" s="223">
        <f>+Datos!G2078</f>
        <v>1</v>
      </c>
      <c r="H2087" s="224">
        <f t="shared" si="387"/>
        <v>4.2659711240736176</v>
      </c>
      <c r="I2087" s="225">
        <f t="shared" si="388"/>
        <v>-4.2659711240736176</v>
      </c>
      <c r="J2087" s="226">
        <f t="shared" si="389"/>
        <v>11.558412819965632</v>
      </c>
      <c r="K2087" s="227">
        <f t="shared" si="384"/>
        <v>45.240231001783812</v>
      </c>
      <c r="L2087" s="226">
        <f t="shared" si="395"/>
        <v>-0.26769619616599982</v>
      </c>
      <c r="M2087" s="228">
        <f t="shared" si="393"/>
        <v>0.26769619616599982</v>
      </c>
      <c r="N2087" s="229">
        <f t="shared" si="394"/>
        <v>3.9982749279076177</v>
      </c>
      <c r="O2087" s="229">
        <f t="shared" si="390"/>
        <v>0</v>
      </c>
      <c r="P2087" s="229">
        <f t="shared" si="391"/>
        <v>-3.9982749279076177</v>
      </c>
      <c r="Q2087" s="230">
        <f t="shared" si="385"/>
        <v>0</v>
      </c>
      <c r="R2087" s="231">
        <f t="shared" si="386"/>
        <v>45.240231001783812</v>
      </c>
      <c r="S2087" s="3"/>
      <c r="T2087" s="3"/>
      <c r="U2087" s="3"/>
      <c r="V2087" s="3"/>
      <c r="W2087" s="233">
        <f t="shared" si="392"/>
        <v>41156</v>
      </c>
    </row>
    <row r="2088" spans="1:23" s="234" customFormat="1" x14ac:dyDescent="0.25">
      <c r="A2088" s="3"/>
      <c r="B2088" s="218">
        <f>+Datos!B2079</f>
        <v>2012</v>
      </c>
      <c r="C2088" s="219">
        <f>+Datos!C2079</f>
        <v>9</v>
      </c>
      <c r="D2088" s="220">
        <f>+Datos!D2079</f>
        <v>5</v>
      </c>
      <c r="E2088" s="221">
        <f>+Datos!E2079</f>
        <v>0</v>
      </c>
      <c r="F2088" s="222">
        <f>+Datos!F2079</f>
        <v>4.2955338059658308</v>
      </c>
      <c r="G2088" s="223">
        <f>+Datos!G2079</f>
        <v>1</v>
      </c>
      <c r="H2088" s="224">
        <f t="shared" si="387"/>
        <v>4.2955338059658308</v>
      </c>
      <c r="I2088" s="225">
        <f t="shared" si="388"/>
        <v>-4.2955338059658308</v>
      </c>
      <c r="J2088" s="226">
        <f t="shared" si="389"/>
        <v>11.294983912201923</v>
      </c>
      <c r="K2088" s="227">
        <f t="shared" si="384"/>
        <v>44.976802094020101</v>
      </c>
      <c r="L2088" s="226">
        <f t="shared" si="395"/>
        <v>-0.26342890776371064</v>
      </c>
      <c r="M2088" s="228">
        <f t="shared" si="393"/>
        <v>0.26342890776371064</v>
      </c>
      <c r="N2088" s="229">
        <f t="shared" si="394"/>
        <v>4.0321048982021201</v>
      </c>
      <c r="O2088" s="229">
        <f t="shared" si="390"/>
        <v>0</v>
      </c>
      <c r="P2088" s="229">
        <f t="shared" si="391"/>
        <v>-4.0321048982021201</v>
      </c>
      <c r="Q2088" s="230">
        <f t="shared" si="385"/>
        <v>0</v>
      </c>
      <c r="R2088" s="231">
        <f t="shared" si="386"/>
        <v>44.976802094020101</v>
      </c>
      <c r="S2088" s="3"/>
      <c r="T2088" s="3"/>
      <c r="U2088" s="3"/>
      <c r="V2088" s="3"/>
      <c r="W2088" s="233">
        <f t="shared" si="392"/>
        <v>41157</v>
      </c>
    </row>
    <row r="2089" spans="1:23" s="234" customFormat="1" x14ac:dyDescent="0.25">
      <c r="A2089" s="3"/>
      <c r="B2089" s="218">
        <f>+Datos!B2080</f>
        <v>2012</v>
      </c>
      <c r="C2089" s="219">
        <f>+Datos!C2080</f>
        <v>9</v>
      </c>
      <c r="D2089" s="220">
        <f>+Datos!D2080</f>
        <v>6</v>
      </c>
      <c r="E2089" s="221">
        <f>+Datos!E2080</f>
        <v>0.644726515</v>
      </c>
      <c r="F2089" s="222">
        <f>+Datos!F2080</f>
        <v>4.3252282071823798</v>
      </c>
      <c r="G2089" s="223">
        <f>+Datos!G2080</f>
        <v>1</v>
      </c>
      <c r="H2089" s="224">
        <f t="shared" si="387"/>
        <v>4.3252282071823798</v>
      </c>
      <c r="I2089" s="225">
        <f t="shared" si="388"/>
        <v>-3.6805016921823799</v>
      </c>
      <c r="J2089" s="226">
        <f t="shared" si="389"/>
        <v>11.074053772220944</v>
      </c>
      <c r="K2089" s="227">
        <f t="shared" si="384"/>
        <v>44.755871954039122</v>
      </c>
      <c r="L2089" s="226">
        <f t="shared" si="395"/>
        <v>-0.22093013998097888</v>
      </c>
      <c r="M2089" s="228">
        <f t="shared" si="393"/>
        <v>0.86565665498097888</v>
      </c>
      <c r="N2089" s="229">
        <f t="shared" si="394"/>
        <v>3.459571552201401</v>
      </c>
      <c r="O2089" s="229">
        <f t="shared" si="390"/>
        <v>0</v>
      </c>
      <c r="P2089" s="229">
        <f t="shared" si="391"/>
        <v>-3.459571552201401</v>
      </c>
      <c r="Q2089" s="230">
        <f t="shared" si="385"/>
        <v>0</v>
      </c>
      <c r="R2089" s="231">
        <f t="shared" si="386"/>
        <v>44.755871954039122</v>
      </c>
      <c r="S2089" s="3"/>
      <c r="T2089" s="3"/>
      <c r="U2089" s="3"/>
      <c r="V2089" s="3"/>
      <c r="W2089" s="233">
        <f t="shared" si="392"/>
        <v>41158</v>
      </c>
    </row>
    <row r="2090" spans="1:23" s="234" customFormat="1" x14ac:dyDescent="0.25">
      <c r="A2090" s="3"/>
      <c r="B2090" s="218">
        <f>+Datos!B2081</f>
        <v>2012</v>
      </c>
      <c r="C2090" s="219">
        <f>+Datos!C2081</f>
        <v>9</v>
      </c>
      <c r="D2090" s="220">
        <f>+Datos!D2081</f>
        <v>7</v>
      </c>
      <c r="E2090" s="221">
        <f>+Datos!E2081</f>
        <v>0</v>
      </c>
      <c r="F2090" s="222">
        <f>+Datos!F2081</f>
        <v>4.3550449877916435</v>
      </c>
      <c r="G2090" s="223">
        <f>+Datos!G2081</f>
        <v>1</v>
      </c>
      <c r="H2090" s="224">
        <f t="shared" si="387"/>
        <v>4.3550449877916435</v>
      </c>
      <c r="I2090" s="225">
        <f t="shared" si="388"/>
        <v>-4.3550449877916435</v>
      </c>
      <c r="J2090" s="226">
        <f t="shared" si="389"/>
        <v>10.818207983933709</v>
      </c>
      <c r="K2090" s="227">
        <f t="shared" si="384"/>
        <v>44.500026165751891</v>
      </c>
      <c r="L2090" s="226">
        <f t="shared" si="395"/>
        <v>-0.25584578828723181</v>
      </c>
      <c r="M2090" s="228">
        <f t="shared" si="393"/>
        <v>0.25584578828723181</v>
      </c>
      <c r="N2090" s="229">
        <f t="shared" si="394"/>
        <v>4.0991991995044117</v>
      </c>
      <c r="O2090" s="229">
        <f t="shared" si="390"/>
        <v>0</v>
      </c>
      <c r="P2090" s="229">
        <f t="shared" si="391"/>
        <v>-4.0991991995044117</v>
      </c>
      <c r="Q2090" s="230">
        <f t="shared" si="385"/>
        <v>0</v>
      </c>
      <c r="R2090" s="231">
        <f t="shared" si="386"/>
        <v>44.500026165751891</v>
      </c>
      <c r="S2090" s="3"/>
      <c r="T2090" s="3"/>
      <c r="U2090" s="3"/>
      <c r="V2090" s="3"/>
      <c r="W2090" s="233">
        <f t="shared" si="392"/>
        <v>41159</v>
      </c>
    </row>
    <row r="2091" spans="1:23" s="234" customFormat="1" x14ac:dyDescent="0.25">
      <c r="A2091" s="3"/>
      <c r="B2091" s="218">
        <f>+Datos!B2082</f>
        <v>2012</v>
      </c>
      <c r="C2091" s="219">
        <f>+Datos!C2082</f>
        <v>9</v>
      </c>
      <c r="D2091" s="220">
        <f>+Datos!D2082</f>
        <v>8</v>
      </c>
      <c r="E2091" s="221">
        <f>+Datos!E2082</f>
        <v>0</v>
      </c>
      <c r="F2091" s="222">
        <f>+Datos!F2082</f>
        <v>4.3849746902523741</v>
      </c>
      <c r="G2091" s="223">
        <f>+Datos!G2082</f>
        <v>1</v>
      </c>
      <c r="H2091" s="224">
        <f t="shared" si="387"/>
        <v>4.3849746902523741</v>
      </c>
      <c r="I2091" s="225">
        <f t="shared" si="388"/>
        <v>-4.3849746902523741</v>
      </c>
      <c r="J2091" s="226">
        <f t="shared" si="389"/>
        <v>10.566575519848193</v>
      </c>
      <c r="K2091" s="227">
        <f t="shared" si="384"/>
        <v>44.248393701666373</v>
      </c>
      <c r="L2091" s="226">
        <f t="shared" si="395"/>
        <v>-0.25163246408551743</v>
      </c>
      <c r="M2091" s="228">
        <f t="shared" si="393"/>
        <v>0.25163246408551743</v>
      </c>
      <c r="N2091" s="229">
        <f t="shared" si="394"/>
        <v>4.1333422261668566</v>
      </c>
      <c r="O2091" s="229">
        <f t="shared" si="390"/>
        <v>0</v>
      </c>
      <c r="P2091" s="229">
        <f t="shared" si="391"/>
        <v>-4.1333422261668566</v>
      </c>
      <c r="Q2091" s="230">
        <f t="shared" si="385"/>
        <v>0</v>
      </c>
      <c r="R2091" s="231">
        <f t="shared" si="386"/>
        <v>44.248393701666373</v>
      </c>
      <c r="S2091" s="3"/>
      <c r="T2091" s="3"/>
      <c r="U2091" s="3"/>
      <c r="V2091" s="3"/>
      <c r="W2091" s="233">
        <f t="shared" si="392"/>
        <v>41160</v>
      </c>
    </row>
    <row r="2092" spans="1:23" s="234" customFormat="1" x14ac:dyDescent="0.25">
      <c r="A2092" s="3"/>
      <c r="B2092" s="218">
        <f>+Datos!B2083</f>
        <v>2012</v>
      </c>
      <c r="C2092" s="219">
        <f>+Datos!C2083</f>
        <v>9</v>
      </c>
      <c r="D2092" s="220">
        <f>+Datos!D2083</f>
        <v>9</v>
      </c>
      <c r="E2092" s="221">
        <f>+Datos!E2083</f>
        <v>0</v>
      </c>
      <c r="F2092" s="222">
        <f>+Datos!F2083</f>
        <v>4.4150077394136673</v>
      </c>
      <c r="G2092" s="223">
        <f>+Datos!G2083</f>
        <v>1</v>
      </c>
      <c r="H2092" s="224">
        <f t="shared" si="387"/>
        <v>4.4150077394136673</v>
      </c>
      <c r="I2092" s="225">
        <f t="shared" si="388"/>
        <v>-4.4150077394136673</v>
      </c>
      <c r="J2092" s="226">
        <f t="shared" si="389"/>
        <v>10.319132550505525</v>
      </c>
      <c r="K2092" s="227">
        <f t="shared" si="384"/>
        <v>44.000950732323702</v>
      </c>
      <c r="L2092" s="226">
        <f t="shared" si="395"/>
        <v>-0.2474429693426714</v>
      </c>
      <c r="M2092" s="228">
        <f t="shared" si="393"/>
        <v>0.2474429693426714</v>
      </c>
      <c r="N2092" s="229">
        <f t="shared" si="394"/>
        <v>4.1675647700709959</v>
      </c>
      <c r="O2092" s="229">
        <f t="shared" si="390"/>
        <v>0</v>
      </c>
      <c r="P2092" s="229">
        <f t="shared" si="391"/>
        <v>-4.1675647700709959</v>
      </c>
      <c r="Q2092" s="230">
        <f t="shared" si="385"/>
        <v>0</v>
      </c>
      <c r="R2092" s="231">
        <f t="shared" si="386"/>
        <v>44.000950732323702</v>
      </c>
      <c r="S2092" s="3"/>
      <c r="T2092" s="3"/>
      <c r="U2092" s="3"/>
      <c r="V2092" s="3"/>
      <c r="W2092" s="233">
        <f t="shared" si="392"/>
        <v>41161</v>
      </c>
    </row>
    <row r="2093" spans="1:23" s="234" customFormat="1" x14ac:dyDescent="0.25">
      <c r="A2093" s="3"/>
      <c r="B2093" s="218">
        <f>+Datos!B2084</f>
        <v>2012</v>
      </c>
      <c r="C2093" s="219">
        <f>+Datos!C2084</f>
        <v>9</v>
      </c>
      <c r="D2093" s="220">
        <f>+Datos!D2084</f>
        <v>10</v>
      </c>
      <c r="E2093" s="221">
        <f>+Datos!E2084</f>
        <v>0</v>
      </c>
      <c r="F2093" s="222">
        <f>+Datos!F2084</f>
        <v>4.4451344425150232</v>
      </c>
      <c r="G2093" s="223">
        <f>+Datos!G2084</f>
        <v>1</v>
      </c>
      <c r="H2093" s="224">
        <f t="shared" si="387"/>
        <v>4.4451344425150232</v>
      </c>
      <c r="I2093" s="225">
        <f t="shared" si="388"/>
        <v>-4.4451344425150232</v>
      </c>
      <c r="J2093" s="226">
        <f t="shared" si="389"/>
        <v>10.0758547350505</v>
      </c>
      <c r="K2093" s="227">
        <f t="shared" si="384"/>
        <v>43.757672916868678</v>
      </c>
      <c r="L2093" s="226">
        <f t="shared" si="395"/>
        <v>-0.24327781545502347</v>
      </c>
      <c r="M2093" s="228">
        <f t="shared" si="393"/>
        <v>0.24327781545502347</v>
      </c>
      <c r="N2093" s="229">
        <f t="shared" si="394"/>
        <v>4.2018566270599997</v>
      </c>
      <c r="O2093" s="229">
        <f t="shared" si="390"/>
        <v>0</v>
      </c>
      <c r="P2093" s="229">
        <f t="shared" si="391"/>
        <v>-4.2018566270599997</v>
      </c>
      <c r="Q2093" s="230">
        <f t="shared" si="385"/>
        <v>0</v>
      </c>
      <c r="R2093" s="231">
        <f t="shared" si="386"/>
        <v>43.757672916868678</v>
      </c>
      <c r="S2093" s="3"/>
      <c r="T2093" s="3"/>
      <c r="U2093" s="3"/>
      <c r="V2093" s="3"/>
      <c r="W2093" s="233">
        <f t="shared" si="392"/>
        <v>41162</v>
      </c>
    </row>
    <row r="2094" spans="1:23" s="234" customFormat="1" x14ac:dyDescent="0.25">
      <c r="A2094" s="3"/>
      <c r="B2094" s="218">
        <f>+Datos!B2085</f>
        <v>2012</v>
      </c>
      <c r="C2094" s="219">
        <f>+Datos!C2085</f>
        <v>9</v>
      </c>
      <c r="D2094" s="220">
        <f>+Datos!D2085</f>
        <v>11</v>
      </c>
      <c r="E2094" s="221">
        <f>+Datos!E2085</f>
        <v>0</v>
      </c>
      <c r="F2094" s="222">
        <f>+Datos!F2085</f>
        <v>4.4753449891862687</v>
      </c>
      <c r="G2094" s="223">
        <f>+Datos!G2085</f>
        <v>1</v>
      </c>
      <c r="H2094" s="224">
        <f t="shared" si="387"/>
        <v>4.4753449891862687</v>
      </c>
      <c r="I2094" s="225">
        <f t="shared" si="388"/>
        <v>-4.4753449891862687</v>
      </c>
      <c r="J2094" s="226">
        <f t="shared" si="389"/>
        <v>9.8367171916207834</v>
      </c>
      <c r="K2094" s="227">
        <f t="shared" si="384"/>
        <v>43.518535373438965</v>
      </c>
      <c r="L2094" s="226">
        <f t="shared" si="395"/>
        <v>-0.23913754342971316</v>
      </c>
      <c r="M2094" s="228">
        <f t="shared" si="393"/>
        <v>0.23913754342971316</v>
      </c>
      <c r="N2094" s="229">
        <f t="shared" si="394"/>
        <v>4.2362074457565555</v>
      </c>
      <c r="O2094" s="229">
        <f t="shared" si="390"/>
        <v>0</v>
      </c>
      <c r="P2094" s="229">
        <f t="shared" si="391"/>
        <v>-4.2362074457565555</v>
      </c>
      <c r="Q2094" s="230">
        <f t="shared" si="385"/>
        <v>0</v>
      </c>
      <c r="R2094" s="231">
        <f t="shared" si="386"/>
        <v>43.518535373438965</v>
      </c>
      <c r="S2094" s="3"/>
      <c r="T2094" s="3"/>
      <c r="U2094" s="3"/>
      <c r="V2094" s="3"/>
      <c r="W2094" s="233">
        <f t="shared" si="392"/>
        <v>41163</v>
      </c>
    </row>
    <row r="2095" spans="1:23" s="234" customFormat="1" x14ac:dyDescent="0.25">
      <c r="A2095" s="3"/>
      <c r="B2095" s="218">
        <f>+Datos!B2086</f>
        <v>2012</v>
      </c>
      <c r="C2095" s="219">
        <f>+Datos!C2086</f>
        <v>9</v>
      </c>
      <c r="D2095" s="220">
        <f>+Datos!D2086</f>
        <v>12</v>
      </c>
      <c r="E2095" s="221">
        <f>+Datos!E2086</f>
        <v>0</v>
      </c>
      <c r="F2095" s="222">
        <f>+Datos!F2086</f>
        <v>4.5056294514476143</v>
      </c>
      <c r="G2095" s="223">
        <f>+Datos!G2086</f>
        <v>1</v>
      </c>
      <c r="H2095" s="224">
        <f t="shared" si="387"/>
        <v>4.5056294514476143</v>
      </c>
      <c r="I2095" s="225">
        <f t="shared" si="388"/>
        <v>-4.5056294514476143</v>
      </c>
      <c r="J2095" s="226">
        <f t="shared" si="389"/>
        <v>9.6016944703813802</v>
      </c>
      <c r="K2095" s="227">
        <f t="shared" si="384"/>
        <v>43.283512652199562</v>
      </c>
      <c r="L2095" s="226">
        <f t="shared" si="395"/>
        <v>-0.23502272123940315</v>
      </c>
      <c r="M2095" s="228">
        <f t="shared" si="393"/>
        <v>0.23502272123940315</v>
      </c>
      <c r="N2095" s="229">
        <f t="shared" si="394"/>
        <v>4.2706067302082111</v>
      </c>
      <c r="O2095" s="229">
        <f t="shared" si="390"/>
        <v>0</v>
      </c>
      <c r="P2095" s="229">
        <f t="shared" si="391"/>
        <v>-4.2706067302082111</v>
      </c>
      <c r="Q2095" s="230">
        <f t="shared" si="385"/>
        <v>0</v>
      </c>
      <c r="R2095" s="231">
        <f t="shared" si="386"/>
        <v>43.283512652199562</v>
      </c>
      <c r="S2095" s="3"/>
      <c r="T2095" s="3"/>
      <c r="U2095" s="3"/>
      <c r="V2095" s="3"/>
      <c r="W2095" s="233">
        <f t="shared" si="392"/>
        <v>41164</v>
      </c>
    </row>
    <row r="2096" spans="1:23" s="234" customFormat="1" x14ac:dyDescent="0.25">
      <c r="A2096" s="3"/>
      <c r="B2096" s="218">
        <f>+Datos!B2087</f>
        <v>2012</v>
      </c>
      <c r="C2096" s="219">
        <f>+Datos!C2087</f>
        <v>9</v>
      </c>
      <c r="D2096" s="220">
        <f>+Datos!D2087</f>
        <v>13</v>
      </c>
      <c r="E2096" s="221">
        <f>+Datos!E2087</f>
        <v>0</v>
      </c>
      <c r="F2096" s="222">
        <f>+Datos!F2087</f>
        <v>4.5359777837096615</v>
      </c>
      <c r="G2096" s="223">
        <f>+Datos!G2087</f>
        <v>1</v>
      </c>
      <c r="H2096" s="224">
        <f t="shared" si="387"/>
        <v>4.5359777837096615</v>
      </c>
      <c r="I2096" s="225">
        <f t="shared" si="388"/>
        <v>-4.5359777837096615</v>
      </c>
      <c r="J2096" s="226">
        <f t="shared" si="389"/>
        <v>9.3707605291843397</v>
      </c>
      <c r="K2096" s="227">
        <f t="shared" si="384"/>
        <v>43.052578711002518</v>
      </c>
      <c r="L2096" s="226">
        <f t="shared" si="395"/>
        <v>-0.23093394119704413</v>
      </c>
      <c r="M2096" s="228">
        <f t="shared" si="393"/>
        <v>0.23093394119704413</v>
      </c>
      <c r="N2096" s="229">
        <f t="shared" si="394"/>
        <v>4.3050438425126174</v>
      </c>
      <c r="O2096" s="229">
        <f t="shared" si="390"/>
        <v>0</v>
      </c>
      <c r="P2096" s="229">
        <f t="shared" si="391"/>
        <v>-4.3050438425126174</v>
      </c>
      <c r="Q2096" s="230">
        <f t="shared" si="385"/>
        <v>0</v>
      </c>
      <c r="R2096" s="231">
        <f t="shared" si="386"/>
        <v>43.052578711002518</v>
      </c>
      <c r="S2096" s="3"/>
      <c r="T2096" s="3"/>
      <c r="U2096" s="3"/>
      <c r="V2096" s="3"/>
      <c r="W2096" s="233">
        <f t="shared" si="392"/>
        <v>41165</v>
      </c>
    </row>
    <row r="2097" spans="1:23" s="234" customFormat="1" x14ac:dyDescent="0.25">
      <c r="A2097" s="3"/>
      <c r="B2097" s="218">
        <f>+Datos!B2088</f>
        <v>2012</v>
      </c>
      <c r="C2097" s="219">
        <f>+Datos!C2088</f>
        <v>9</v>
      </c>
      <c r="D2097" s="220">
        <f>+Datos!D2088</f>
        <v>14</v>
      </c>
      <c r="E2097" s="221">
        <f>+Datos!E2088</f>
        <v>0</v>
      </c>
      <c r="F2097" s="222">
        <f>+Datos!F2088</f>
        <v>4.5663798227733539</v>
      </c>
      <c r="G2097" s="223">
        <f>+Datos!G2088</f>
        <v>1</v>
      </c>
      <c r="H2097" s="224">
        <f t="shared" si="387"/>
        <v>4.5663798227733539</v>
      </c>
      <c r="I2097" s="225">
        <f t="shared" si="388"/>
        <v>-4.5663798227733539</v>
      </c>
      <c r="J2097" s="226">
        <f t="shared" si="389"/>
        <v>9.1438887118298897</v>
      </c>
      <c r="K2097" s="227">
        <f t="shared" si="384"/>
        <v>42.825706893648068</v>
      </c>
      <c r="L2097" s="226">
        <f t="shared" si="395"/>
        <v>-0.22687181735444995</v>
      </c>
      <c r="M2097" s="228">
        <f t="shared" si="393"/>
        <v>0.22687181735444995</v>
      </c>
      <c r="N2097" s="229">
        <f t="shared" si="394"/>
        <v>4.3395080054189039</v>
      </c>
      <c r="O2097" s="229">
        <f t="shared" si="390"/>
        <v>0</v>
      </c>
      <c r="P2097" s="229">
        <f t="shared" si="391"/>
        <v>-4.3395080054189039</v>
      </c>
      <c r="Q2097" s="230">
        <f t="shared" si="385"/>
        <v>0</v>
      </c>
      <c r="R2097" s="231">
        <f t="shared" si="386"/>
        <v>42.825706893648068</v>
      </c>
      <c r="S2097" s="3"/>
      <c r="T2097" s="3"/>
      <c r="U2097" s="3"/>
      <c r="V2097" s="3"/>
      <c r="W2097" s="233">
        <f t="shared" si="392"/>
        <v>41166</v>
      </c>
    </row>
    <row r="2098" spans="1:23" s="234" customFormat="1" x14ac:dyDescent="0.25">
      <c r="A2098" s="3"/>
      <c r="B2098" s="218">
        <f>+Datos!B2089</f>
        <v>2012</v>
      </c>
      <c r="C2098" s="219">
        <f>+Datos!C2089</f>
        <v>9</v>
      </c>
      <c r="D2098" s="220">
        <f>+Datos!D2089</f>
        <v>15</v>
      </c>
      <c r="E2098" s="221">
        <f>+Datos!E2089</f>
        <v>0</v>
      </c>
      <c r="F2098" s="222">
        <f>+Datos!F2089</f>
        <v>4.5968252878300087</v>
      </c>
      <c r="G2098" s="223">
        <f>+Datos!G2089</f>
        <v>1</v>
      </c>
      <c r="H2098" s="224">
        <f t="shared" si="387"/>
        <v>4.5968252878300087</v>
      </c>
      <c r="I2098" s="225">
        <f t="shared" si="388"/>
        <v>-4.5968252878300087</v>
      </c>
      <c r="J2098" s="226">
        <f t="shared" si="389"/>
        <v>8.9210517289012827</v>
      </c>
      <c r="K2098" s="227">
        <f t="shared" si="384"/>
        <v>42.602869910719463</v>
      </c>
      <c r="L2098" s="226">
        <f t="shared" si="395"/>
        <v>-0.22283698292860521</v>
      </c>
      <c r="M2098" s="228">
        <f t="shared" si="393"/>
        <v>0.22283698292860521</v>
      </c>
      <c r="N2098" s="229">
        <f t="shared" si="394"/>
        <v>4.3739883049014034</v>
      </c>
      <c r="O2098" s="229">
        <f t="shared" si="390"/>
        <v>0</v>
      </c>
      <c r="P2098" s="229">
        <f t="shared" si="391"/>
        <v>-4.3739883049014034</v>
      </c>
      <c r="Q2098" s="230">
        <f t="shared" si="385"/>
        <v>0</v>
      </c>
      <c r="R2098" s="231">
        <f t="shared" si="386"/>
        <v>42.602869910719463</v>
      </c>
      <c r="S2098" s="3"/>
      <c r="T2098" s="3"/>
      <c r="U2098" s="3"/>
      <c r="V2098" s="3"/>
      <c r="W2098" s="233">
        <f t="shared" si="392"/>
        <v>41167</v>
      </c>
    </row>
    <row r="2099" spans="1:23" s="234" customFormat="1" x14ac:dyDescent="0.25">
      <c r="A2099" s="3"/>
      <c r="B2099" s="218">
        <f>+Datos!B2090</f>
        <v>2012</v>
      </c>
      <c r="C2099" s="219">
        <f>+Datos!C2090</f>
        <v>9</v>
      </c>
      <c r="D2099" s="220">
        <f>+Datos!D2090</f>
        <v>16</v>
      </c>
      <c r="E2099" s="221">
        <f>+Datos!E2090</f>
        <v>0</v>
      </c>
      <c r="F2099" s="222">
        <f>+Datos!F2090</f>
        <v>4.6273037804613022</v>
      </c>
      <c r="G2099" s="223">
        <f>+Datos!G2090</f>
        <v>1</v>
      </c>
      <c r="H2099" s="224">
        <f t="shared" si="387"/>
        <v>4.6273037804613022</v>
      </c>
      <c r="I2099" s="225">
        <f t="shared" si="388"/>
        <v>-4.6273037804613022</v>
      </c>
      <c r="J2099" s="226">
        <f t="shared" si="389"/>
        <v>8.7022216411418665</v>
      </c>
      <c r="K2099" s="227">
        <f t="shared" si="384"/>
        <v>42.384039822960048</v>
      </c>
      <c r="L2099" s="226">
        <f t="shared" si="395"/>
        <v>-0.21883008775941448</v>
      </c>
      <c r="M2099" s="228">
        <f t="shared" si="393"/>
        <v>0.21883008775941448</v>
      </c>
      <c r="N2099" s="229">
        <f t="shared" si="394"/>
        <v>4.4084736927018877</v>
      </c>
      <c r="O2099" s="229">
        <f t="shared" si="390"/>
        <v>0</v>
      </c>
      <c r="P2099" s="229">
        <f t="shared" si="391"/>
        <v>-4.4084736927018877</v>
      </c>
      <c r="Q2099" s="230">
        <f t="shared" si="385"/>
        <v>0</v>
      </c>
      <c r="R2099" s="231">
        <f t="shared" si="386"/>
        <v>42.384039822960048</v>
      </c>
      <c r="S2099" s="3"/>
      <c r="T2099" s="3"/>
      <c r="U2099" s="3"/>
      <c r="V2099" s="3"/>
      <c r="W2099" s="233">
        <f t="shared" si="392"/>
        <v>41168</v>
      </c>
    </row>
    <row r="2100" spans="1:23" s="234" customFormat="1" x14ac:dyDescent="0.25">
      <c r="A2100" s="3"/>
      <c r="B2100" s="218">
        <f>+Datos!B2091</f>
        <v>2012</v>
      </c>
      <c r="C2100" s="219">
        <f>+Datos!C2091</f>
        <v>9</v>
      </c>
      <c r="D2100" s="220">
        <f>+Datos!D2091</f>
        <v>17</v>
      </c>
      <c r="E2100" s="221">
        <f>+Datos!E2091</f>
        <v>0</v>
      </c>
      <c r="F2100" s="222">
        <f>+Datos!F2091</f>
        <v>4.6578047846393051</v>
      </c>
      <c r="G2100" s="223">
        <f>+Datos!G2091</f>
        <v>1</v>
      </c>
      <c r="H2100" s="224">
        <f t="shared" si="387"/>
        <v>4.6578047846393051</v>
      </c>
      <c r="I2100" s="225">
        <f t="shared" si="388"/>
        <v>-4.6578047846393051</v>
      </c>
      <c r="J2100" s="226">
        <f t="shared" si="389"/>
        <v>8.4873698453390354</v>
      </c>
      <c r="K2100" s="227">
        <f t="shared" si="384"/>
        <v>42.169188027157219</v>
      </c>
      <c r="L2100" s="226">
        <f t="shared" si="395"/>
        <v>-0.21485179580282932</v>
      </c>
      <c r="M2100" s="228">
        <f t="shared" si="393"/>
        <v>0.21485179580282932</v>
      </c>
      <c r="N2100" s="229">
        <f t="shared" si="394"/>
        <v>4.4429529888364758</v>
      </c>
      <c r="O2100" s="229">
        <f t="shared" si="390"/>
        <v>0</v>
      </c>
      <c r="P2100" s="229">
        <f t="shared" si="391"/>
        <v>-4.4429529888364758</v>
      </c>
      <c r="Q2100" s="230">
        <f t="shared" si="385"/>
        <v>0</v>
      </c>
      <c r="R2100" s="231">
        <f t="shared" si="386"/>
        <v>42.169188027157219</v>
      </c>
      <c r="S2100" s="3"/>
      <c r="T2100" s="3"/>
      <c r="U2100" s="3"/>
      <c r="V2100" s="3"/>
      <c r="W2100" s="233">
        <f t="shared" si="392"/>
        <v>41169</v>
      </c>
    </row>
    <row r="2101" spans="1:23" s="234" customFormat="1" x14ac:dyDescent="0.25">
      <c r="A2101" s="3"/>
      <c r="B2101" s="218">
        <f>+Datos!B2092</f>
        <v>2012</v>
      </c>
      <c r="C2101" s="219">
        <f>+Datos!C2092</f>
        <v>9</v>
      </c>
      <c r="D2101" s="220">
        <f>+Datos!D2092</f>
        <v>18</v>
      </c>
      <c r="E2101" s="221">
        <f>+Datos!E2092</f>
        <v>0</v>
      </c>
      <c r="F2101" s="222">
        <f>+Datos!F2092</f>
        <v>4.6883176667264248</v>
      </c>
      <c r="G2101" s="223">
        <f>+Datos!G2092</f>
        <v>1</v>
      </c>
      <c r="H2101" s="224">
        <f t="shared" si="387"/>
        <v>4.6883176667264248</v>
      </c>
      <c r="I2101" s="225">
        <f t="shared" si="388"/>
        <v>-4.6883176667264248</v>
      </c>
      <c r="J2101" s="226">
        <f t="shared" si="389"/>
        <v>8.2764670626759926</v>
      </c>
      <c r="K2101" s="227">
        <f t="shared" si="384"/>
        <v>41.958285244494171</v>
      </c>
      <c r="L2101" s="226">
        <f t="shared" si="395"/>
        <v>-0.21090278266304807</v>
      </c>
      <c r="M2101" s="228">
        <f t="shared" si="393"/>
        <v>0.21090278266304807</v>
      </c>
      <c r="N2101" s="229">
        <f t="shared" si="394"/>
        <v>4.4774148840633767</v>
      </c>
      <c r="O2101" s="229">
        <f t="shared" si="390"/>
        <v>0</v>
      </c>
      <c r="P2101" s="229">
        <f t="shared" si="391"/>
        <v>-4.4774148840633767</v>
      </c>
      <c r="Q2101" s="230">
        <f t="shared" si="385"/>
        <v>0</v>
      </c>
      <c r="R2101" s="231">
        <f t="shared" si="386"/>
        <v>41.958285244494171</v>
      </c>
      <c r="S2101" s="3"/>
      <c r="T2101" s="3"/>
      <c r="U2101" s="3"/>
      <c r="V2101" s="3"/>
      <c r="W2101" s="233">
        <f t="shared" si="392"/>
        <v>41170</v>
      </c>
    </row>
    <row r="2102" spans="1:23" s="234" customFormat="1" x14ac:dyDescent="0.25">
      <c r="A2102" s="3"/>
      <c r="B2102" s="218">
        <f>+Datos!B2093</f>
        <v>2012</v>
      </c>
      <c r="C2102" s="219">
        <f>+Datos!C2093</f>
        <v>9</v>
      </c>
      <c r="D2102" s="220">
        <f>+Datos!D2093</f>
        <v>19</v>
      </c>
      <c r="E2102" s="221">
        <f>+Datos!E2093</f>
        <v>0</v>
      </c>
      <c r="F2102" s="222">
        <f>+Datos!F2093</f>
        <v>4.7188316754754656</v>
      </c>
      <c r="G2102" s="223">
        <f>+Datos!G2093</f>
        <v>1</v>
      </c>
      <c r="H2102" s="224">
        <f t="shared" si="387"/>
        <v>4.7188316754754656</v>
      </c>
      <c r="I2102" s="225">
        <f t="shared" si="388"/>
        <v>-4.7188316754754656</v>
      </c>
      <c r="J2102" s="226">
        <f t="shared" si="389"/>
        <v>8.0694833295085289</v>
      </c>
      <c r="K2102" s="227">
        <f t="shared" si="384"/>
        <v>41.751301511326709</v>
      </c>
      <c r="L2102" s="226">
        <f t="shared" si="395"/>
        <v>-0.20698373316746199</v>
      </c>
      <c r="M2102" s="228">
        <f t="shared" si="393"/>
        <v>0.20698373316746199</v>
      </c>
      <c r="N2102" s="229">
        <f t="shared" si="394"/>
        <v>4.5118479423080036</v>
      </c>
      <c r="O2102" s="229">
        <f t="shared" si="390"/>
        <v>0</v>
      </c>
      <c r="P2102" s="229">
        <f t="shared" si="391"/>
        <v>-4.5118479423080036</v>
      </c>
      <c r="Q2102" s="230">
        <f t="shared" si="385"/>
        <v>0</v>
      </c>
      <c r="R2102" s="231">
        <f t="shared" si="386"/>
        <v>41.751301511326709</v>
      </c>
      <c r="S2102" s="3"/>
      <c r="T2102" s="3"/>
      <c r="U2102" s="3"/>
      <c r="V2102" s="3"/>
      <c r="W2102" s="233">
        <f t="shared" si="392"/>
        <v>41171</v>
      </c>
    </row>
    <row r="2103" spans="1:23" s="234" customFormat="1" x14ac:dyDescent="0.25">
      <c r="A2103" s="3"/>
      <c r="B2103" s="218">
        <f>+Datos!B2094</f>
        <v>2012</v>
      </c>
      <c r="C2103" s="219">
        <f>+Datos!C2094</f>
        <v>9</v>
      </c>
      <c r="D2103" s="220">
        <f>+Datos!D2094</f>
        <v>20</v>
      </c>
      <c r="E2103" s="221">
        <f>+Datos!E2094</f>
        <v>0</v>
      </c>
      <c r="F2103" s="222">
        <f>+Datos!F2094</f>
        <v>4.7493359420295658</v>
      </c>
      <c r="G2103" s="223">
        <f>+Datos!G2094</f>
        <v>1</v>
      </c>
      <c r="H2103" s="224">
        <f t="shared" si="387"/>
        <v>4.7493359420295658</v>
      </c>
      <c r="I2103" s="225">
        <f t="shared" si="388"/>
        <v>-4.7493359420295658</v>
      </c>
      <c r="J2103" s="226">
        <f t="shared" si="389"/>
        <v>7.8663879905204039</v>
      </c>
      <c r="K2103" s="227">
        <f t="shared" si="384"/>
        <v>41.548206172338581</v>
      </c>
      <c r="L2103" s="226">
        <f t="shared" si="395"/>
        <v>-0.20309533898812759</v>
      </c>
      <c r="M2103" s="228">
        <f t="shared" si="393"/>
        <v>0.20309533898812759</v>
      </c>
      <c r="N2103" s="229">
        <f t="shared" si="394"/>
        <v>4.5462406030414382</v>
      </c>
      <c r="O2103" s="229">
        <f t="shared" si="390"/>
        <v>0</v>
      </c>
      <c r="P2103" s="229">
        <f t="shared" si="391"/>
        <v>-4.5462406030414382</v>
      </c>
      <c r="Q2103" s="230">
        <f t="shared" si="385"/>
        <v>0</v>
      </c>
      <c r="R2103" s="231">
        <f t="shared" si="386"/>
        <v>41.548206172338581</v>
      </c>
      <c r="S2103" s="3"/>
      <c r="T2103" s="3"/>
      <c r="U2103" s="3"/>
      <c r="V2103" s="3"/>
      <c r="W2103" s="233">
        <f t="shared" si="392"/>
        <v>41172</v>
      </c>
    </row>
    <row r="2104" spans="1:23" s="234" customFormat="1" x14ac:dyDescent="0.25">
      <c r="A2104" s="3"/>
      <c r="B2104" s="218">
        <f>+Datos!B2095</f>
        <v>2012</v>
      </c>
      <c r="C2104" s="219">
        <f>+Datos!C2095</f>
        <v>9</v>
      </c>
      <c r="D2104" s="220">
        <f>+Datos!D2095</f>
        <v>21</v>
      </c>
      <c r="E2104" s="221">
        <f>+Datos!E2095</f>
        <v>0</v>
      </c>
      <c r="F2104" s="222">
        <f>+Datos!F2095</f>
        <v>4.7798194799222689</v>
      </c>
      <c r="G2104" s="223">
        <f>+Datos!G2095</f>
        <v>1</v>
      </c>
      <c r="H2104" s="224">
        <f t="shared" si="387"/>
        <v>4.7798194799222689</v>
      </c>
      <c r="I2104" s="225">
        <f t="shared" si="388"/>
        <v>-4.7798194799222689</v>
      </c>
      <c r="J2104" s="226">
        <f t="shared" si="389"/>
        <v>7.6671496942073558</v>
      </c>
      <c r="K2104" s="227">
        <f t="shared" si="384"/>
        <v>41.348967876025533</v>
      </c>
      <c r="L2104" s="226">
        <f t="shared" si="395"/>
        <v>-0.19923829631304812</v>
      </c>
      <c r="M2104" s="228">
        <f t="shared" si="393"/>
        <v>0.19923829631304812</v>
      </c>
      <c r="N2104" s="229">
        <f t="shared" si="394"/>
        <v>4.5805811836092207</v>
      </c>
      <c r="O2104" s="229">
        <f t="shared" si="390"/>
        <v>0</v>
      </c>
      <c r="P2104" s="229">
        <f t="shared" si="391"/>
        <v>-4.5805811836092207</v>
      </c>
      <c r="Q2104" s="230">
        <f t="shared" si="385"/>
        <v>0</v>
      </c>
      <c r="R2104" s="231">
        <f t="shared" si="386"/>
        <v>41.348967876025533</v>
      </c>
      <c r="S2104" s="3"/>
      <c r="T2104" s="3"/>
      <c r="U2104" s="3"/>
      <c r="V2104" s="3"/>
      <c r="W2104" s="233">
        <f t="shared" si="392"/>
        <v>41173</v>
      </c>
    </row>
    <row r="2105" spans="1:23" s="234" customFormat="1" x14ac:dyDescent="0.25">
      <c r="A2105" s="3"/>
      <c r="B2105" s="218">
        <f>+Datos!B2096</f>
        <v>2012</v>
      </c>
      <c r="C2105" s="219">
        <f>+Datos!C2096</f>
        <v>9</v>
      </c>
      <c r="D2105" s="220">
        <f>+Datos!D2096</f>
        <v>22</v>
      </c>
      <c r="E2105" s="221">
        <f>+Datos!E2096</f>
        <v>0</v>
      </c>
      <c r="F2105" s="222">
        <f>+Datos!F2096</f>
        <v>4.8102711850774602</v>
      </c>
      <c r="G2105" s="223">
        <f>+Datos!G2096</f>
        <v>1</v>
      </c>
      <c r="H2105" s="224">
        <f t="shared" si="387"/>
        <v>4.8102711850774602</v>
      </c>
      <c r="I2105" s="225">
        <f t="shared" si="388"/>
        <v>-4.8102711850774602</v>
      </c>
      <c r="J2105" s="226">
        <f t="shared" si="389"/>
        <v>7.4717363906363348</v>
      </c>
      <c r="K2105" s="227">
        <f t="shared" si="384"/>
        <v>41.153554572454517</v>
      </c>
      <c r="L2105" s="226">
        <f t="shared" si="395"/>
        <v>-0.19541330357101572</v>
      </c>
      <c r="M2105" s="228">
        <f t="shared" si="393"/>
        <v>0.19541330357101572</v>
      </c>
      <c r="N2105" s="229">
        <f t="shared" si="394"/>
        <v>4.6148578815064445</v>
      </c>
      <c r="O2105" s="229">
        <f t="shared" si="390"/>
        <v>0</v>
      </c>
      <c r="P2105" s="229">
        <f t="shared" si="391"/>
        <v>-4.6148578815064445</v>
      </c>
      <c r="Q2105" s="230">
        <f t="shared" si="385"/>
        <v>0</v>
      </c>
      <c r="R2105" s="231">
        <f t="shared" si="386"/>
        <v>41.153554572454517</v>
      </c>
      <c r="S2105" s="3"/>
      <c r="T2105" s="3"/>
      <c r="U2105" s="3"/>
      <c r="V2105" s="3"/>
      <c r="W2105" s="233">
        <f t="shared" si="392"/>
        <v>41174</v>
      </c>
    </row>
    <row r="2106" spans="1:23" s="234" customFormat="1" x14ac:dyDescent="0.25">
      <c r="A2106" s="3"/>
      <c r="B2106" s="218">
        <f>+Datos!B2097</f>
        <v>2012</v>
      </c>
      <c r="C2106" s="219">
        <f>+Datos!C2097</f>
        <v>9</v>
      </c>
      <c r="D2106" s="220">
        <f>+Datos!D2097</f>
        <v>23</v>
      </c>
      <c r="E2106" s="221">
        <f>+Datos!E2097</f>
        <v>0</v>
      </c>
      <c r="F2106" s="222">
        <f>+Datos!F2097</f>
        <v>4.8406798358093992</v>
      </c>
      <c r="G2106" s="223">
        <f>+Datos!G2097</f>
        <v>1</v>
      </c>
      <c r="H2106" s="224">
        <f t="shared" si="387"/>
        <v>4.8406798358093992</v>
      </c>
      <c r="I2106" s="225">
        <f t="shared" si="388"/>
        <v>-4.8406798358093992</v>
      </c>
      <c r="J2106" s="226">
        <f t="shared" si="389"/>
        <v>7.2801153314232119</v>
      </c>
      <c r="K2106" s="227">
        <f t="shared" si="384"/>
        <v>40.961933513241391</v>
      </c>
      <c r="L2106" s="226">
        <f t="shared" si="395"/>
        <v>-0.19162105921312644</v>
      </c>
      <c r="M2106" s="228">
        <f t="shared" si="393"/>
        <v>0.19162105921312644</v>
      </c>
      <c r="N2106" s="229">
        <f t="shared" si="394"/>
        <v>4.6490587765962728</v>
      </c>
      <c r="O2106" s="229">
        <f t="shared" si="390"/>
        <v>0</v>
      </c>
      <c r="P2106" s="229">
        <f t="shared" si="391"/>
        <v>-4.6490587765962728</v>
      </c>
      <c r="Q2106" s="230">
        <f t="shared" si="385"/>
        <v>0</v>
      </c>
      <c r="R2106" s="231">
        <f t="shared" si="386"/>
        <v>40.961933513241391</v>
      </c>
      <c r="S2106" s="3"/>
      <c r="T2106" s="3"/>
      <c r="U2106" s="3"/>
      <c r="V2106" s="3"/>
      <c r="W2106" s="233">
        <f t="shared" si="392"/>
        <v>41175</v>
      </c>
    </row>
    <row r="2107" spans="1:23" s="234" customFormat="1" x14ac:dyDescent="0.25">
      <c r="A2107" s="3"/>
      <c r="B2107" s="218">
        <f>+Datos!B2098</f>
        <v>2012</v>
      </c>
      <c r="C2107" s="219">
        <f>+Datos!C2098</f>
        <v>9</v>
      </c>
      <c r="D2107" s="220">
        <f>+Datos!D2098</f>
        <v>24</v>
      </c>
      <c r="E2107" s="221">
        <f>+Datos!E2098</f>
        <v>0</v>
      </c>
      <c r="F2107" s="222">
        <f>+Datos!F2098</f>
        <v>4.8710340928227112</v>
      </c>
      <c r="G2107" s="223">
        <f>+Datos!G2098</f>
        <v>1</v>
      </c>
      <c r="H2107" s="224">
        <f t="shared" si="387"/>
        <v>4.8710340928227112</v>
      </c>
      <c r="I2107" s="225">
        <f t="shared" si="388"/>
        <v>-4.8710340928227112</v>
      </c>
      <c r="J2107" s="226">
        <f t="shared" si="389"/>
        <v>7.0922530718690151</v>
      </c>
      <c r="K2107" s="227">
        <f t="shared" si="384"/>
        <v>40.774071253687197</v>
      </c>
      <c r="L2107" s="226">
        <f t="shared" si="395"/>
        <v>-0.18786225955419411</v>
      </c>
      <c r="M2107" s="228">
        <f t="shared" si="393"/>
        <v>0.18786225955419411</v>
      </c>
      <c r="N2107" s="229">
        <f t="shared" si="394"/>
        <v>4.683171833268517</v>
      </c>
      <c r="O2107" s="229">
        <f t="shared" si="390"/>
        <v>0</v>
      </c>
      <c r="P2107" s="229">
        <f t="shared" si="391"/>
        <v>-4.683171833268517</v>
      </c>
      <c r="Q2107" s="230">
        <f t="shared" si="385"/>
        <v>0</v>
      </c>
      <c r="R2107" s="231">
        <f t="shared" si="386"/>
        <v>40.774071253687197</v>
      </c>
      <c r="S2107" s="3"/>
      <c r="T2107" s="3"/>
      <c r="U2107" s="3"/>
      <c r="V2107" s="3"/>
      <c r="W2107" s="233">
        <f t="shared" si="392"/>
        <v>41176</v>
      </c>
    </row>
    <row r="2108" spans="1:23" s="234" customFormat="1" x14ac:dyDescent="0.25">
      <c r="A2108" s="3"/>
      <c r="B2108" s="218">
        <f>+Datos!B2099</f>
        <v>2012</v>
      </c>
      <c r="C2108" s="219">
        <f>+Datos!C2099</f>
        <v>9</v>
      </c>
      <c r="D2108" s="220">
        <f>+Datos!D2099</f>
        <v>25</v>
      </c>
      <c r="E2108" s="221">
        <f>+Datos!E2099</f>
        <v>0</v>
      </c>
      <c r="F2108" s="222">
        <f>+Datos!F2099</f>
        <v>4.9013224992124016</v>
      </c>
      <c r="G2108" s="223">
        <f>+Datos!G2099</f>
        <v>1</v>
      </c>
      <c r="H2108" s="224">
        <f t="shared" si="387"/>
        <v>4.9013224992124016</v>
      </c>
      <c r="I2108" s="225">
        <f t="shared" si="388"/>
        <v>-4.9013224992124016</v>
      </c>
      <c r="J2108" s="226">
        <f t="shared" si="389"/>
        <v>6.9081154751916776</v>
      </c>
      <c r="K2108" s="227">
        <f t="shared" si="384"/>
        <v>40.589933657009858</v>
      </c>
      <c r="L2108" s="226">
        <f t="shared" si="395"/>
        <v>-0.18413759667733842</v>
      </c>
      <c r="M2108" s="228">
        <f t="shared" si="393"/>
        <v>0.18413759667733842</v>
      </c>
      <c r="N2108" s="229">
        <f t="shared" si="394"/>
        <v>4.7171849025350632</v>
      </c>
      <c r="O2108" s="229">
        <f t="shared" si="390"/>
        <v>0</v>
      </c>
      <c r="P2108" s="229">
        <f t="shared" si="391"/>
        <v>-4.7171849025350632</v>
      </c>
      <c r="Q2108" s="230">
        <f t="shared" si="385"/>
        <v>0</v>
      </c>
      <c r="R2108" s="231">
        <f t="shared" si="386"/>
        <v>40.589933657009858</v>
      </c>
      <c r="S2108" s="3"/>
      <c r="T2108" s="3"/>
      <c r="U2108" s="3"/>
      <c r="V2108" s="3"/>
      <c r="W2108" s="233">
        <f t="shared" si="392"/>
        <v>41177</v>
      </c>
    </row>
    <row r="2109" spans="1:23" s="234" customFormat="1" x14ac:dyDescent="0.25">
      <c r="A2109" s="3"/>
      <c r="B2109" s="218">
        <f>+Datos!B2100</f>
        <v>2012</v>
      </c>
      <c r="C2109" s="219">
        <f>+Datos!C2100</f>
        <v>9</v>
      </c>
      <c r="D2109" s="220">
        <f>+Datos!D2100</f>
        <v>26</v>
      </c>
      <c r="E2109" s="221">
        <f>+Datos!E2100</f>
        <v>0</v>
      </c>
      <c r="F2109" s="222">
        <f>+Datos!F2100</f>
        <v>4.9315334804638269</v>
      </c>
      <c r="G2109" s="223">
        <f>+Datos!G2100</f>
        <v>1</v>
      </c>
      <c r="H2109" s="224">
        <f t="shared" si="387"/>
        <v>4.9315334804638269</v>
      </c>
      <c r="I2109" s="225">
        <f t="shared" si="388"/>
        <v>-4.9315334804638269</v>
      </c>
      <c r="J2109" s="226">
        <f t="shared" si="389"/>
        <v>6.7276677187873624</v>
      </c>
      <c r="K2109" s="227">
        <f t="shared" si="384"/>
        <v>40.409485900605546</v>
      </c>
      <c r="L2109" s="226">
        <f t="shared" si="395"/>
        <v>-0.18044775640431254</v>
      </c>
      <c r="M2109" s="228">
        <f t="shared" si="393"/>
        <v>0.18044775640431254</v>
      </c>
      <c r="N2109" s="229">
        <f t="shared" si="394"/>
        <v>4.7510857240595143</v>
      </c>
      <c r="O2109" s="229">
        <f t="shared" si="390"/>
        <v>0</v>
      </c>
      <c r="P2109" s="229">
        <f t="shared" si="391"/>
        <v>-4.7510857240595143</v>
      </c>
      <c r="Q2109" s="230">
        <f t="shared" si="385"/>
        <v>0</v>
      </c>
      <c r="R2109" s="231">
        <f t="shared" si="386"/>
        <v>40.409485900605546</v>
      </c>
      <c r="S2109" s="3"/>
      <c r="T2109" s="3"/>
      <c r="U2109" s="3"/>
      <c r="V2109" s="3"/>
      <c r="W2109" s="233">
        <f t="shared" si="392"/>
        <v>41178</v>
      </c>
    </row>
    <row r="2110" spans="1:23" s="234" customFormat="1" x14ac:dyDescent="0.25">
      <c r="A2110" s="3"/>
      <c r="B2110" s="218">
        <f>+Datos!B2101</f>
        <v>2012</v>
      </c>
      <c r="C2110" s="219">
        <f>+Datos!C2101</f>
        <v>9</v>
      </c>
      <c r="D2110" s="220">
        <f>+Datos!D2101</f>
        <v>27</v>
      </c>
      <c r="E2110" s="221">
        <f>+Datos!E2101</f>
        <v>0</v>
      </c>
      <c r="F2110" s="222">
        <f>+Datos!F2101</f>
        <v>4.9616553444527121</v>
      </c>
      <c r="G2110" s="223">
        <f>+Datos!G2101</f>
        <v>1</v>
      </c>
      <c r="H2110" s="224">
        <f t="shared" si="387"/>
        <v>4.9616553444527121</v>
      </c>
      <c r="I2110" s="225">
        <f t="shared" si="388"/>
        <v>-4.9616553444527121</v>
      </c>
      <c r="J2110" s="226">
        <f t="shared" si="389"/>
        <v>6.5508743024526748</v>
      </c>
      <c r="K2110" s="227">
        <f t="shared" si="384"/>
        <v>40.232692484270856</v>
      </c>
      <c r="L2110" s="226">
        <f t="shared" si="395"/>
        <v>-0.17679341633468937</v>
      </c>
      <c r="M2110" s="228">
        <f t="shared" si="393"/>
        <v>0.17679341633468937</v>
      </c>
      <c r="N2110" s="229">
        <f t="shared" si="394"/>
        <v>4.7848619281180227</v>
      </c>
      <c r="O2110" s="229">
        <f t="shared" si="390"/>
        <v>0</v>
      </c>
      <c r="P2110" s="229">
        <f t="shared" si="391"/>
        <v>-4.7848619281180227</v>
      </c>
      <c r="Q2110" s="230">
        <f t="shared" si="385"/>
        <v>0</v>
      </c>
      <c r="R2110" s="231">
        <f t="shared" si="386"/>
        <v>40.232692484270856</v>
      </c>
      <c r="S2110" s="3"/>
      <c r="T2110" s="3"/>
      <c r="U2110" s="3"/>
      <c r="V2110" s="3"/>
      <c r="W2110" s="233">
        <f t="shared" si="392"/>
        <v>41179</v>
      </c>
    </row>
    <row r="2111" spans="1:23" s="234" customFormat="1" x14ac:dyDescent="0.25">
      <c r="A2111" s="3"/>
      <c r="B2111" s="218">
        <f>+Datos!B2102</f>
        <v>2012</v>
      </c>
      <c r="C2111" s="219">
        <f>+Datos!C2102</f>
        <v>9</v>
      </c>
      <c r="D2111" s="220">
        <f>+Datos!D2102</f>
        <v>28</v>
      </c>
      <c r="E2111" s="221">
        <f>+Datos!E2102</f>
        <v>0</v>
      </c>
      <c r="F2111" s="222">
        <f>+Datos!F2102</f>
        <v>4.9916762814451943</v>
      </c>
      <c r="G2111" s="223">
        <f>+Datos!G2102</f>
        <v>1</v>
      </c>
      <c r="H2111" s="224">
        <f t="shared" si="387"/>
        <v>4.9916762814451943</v>
      </c>
      <c r="I2111" s="225">
        <f t="shared" si="388"/>
        <v>-4.9916762814451943</v>
      </c>
      <c r="J2111" s="226">
        <f t="shared" si="389"/>
        <v>6.3776990584964821</v>
      </c>
      <c r="K2111" s="227">
        <f t="shared" si="384"/>
        <v>40.059517240314662</v>
      </c>
      <c r="L2111" s="226">
        <f t="shared" si="395"/>
        <v>-0.17317524395619444</v>
      </c>
      <c r="M2111" s="228">
        <f t="shared" si="393"/>
        <v>0.17317524395619444</v>
      </c>
      <c r="N2111" s="229">
        <f t="shared" si="394"/>
        <v>4.8185010374889998</v>
      </c>
      <c r="O2111" s="229">
        <f t="shared" si="390"/>
        <v>0</v>
      </c>
      <c r="P2111" s="229">
        <f t="shared" si="391"/>
        <v>-4.8185010374889998</v>
      </c>
      <c r="Q2111" s="230">
        <f t="shared" si="385"/>
        <v>0</v>
      </c>
      <c r="R2111" s="231">
        <f t="shared" si="386"/>
        <v>40.059517240314662</v>
      </c>
      <c r="S2111" s="3"/>
      <c r="T2111" s="3"/>
      <c r="U2111" s="3"/>
      <c r="V2111" s="3"/>
      <c r="W2111" s="233">
        <f t="shared" si="392"/>
        <v>41180</v>
      </c>
    </row>
    <row r="2112" spans="1:23" s="234" customFormat="1" x14ac:dyDescent="0.25">
      <c r="A2112" s="3"/>
      <c r="B2112" s="218">
        <f>+Datos!B2103</f>
        <v>2012</v>
      </c>
      <c r="C2112" s="219">
        <f>+Datos!C2103</f>
        <v>9</v>
      </c>
      <c r="D2112" s="220">
        <f>+Datos!D2103</f>
        <v>29</v>
      </c>
      <c r="E2112" s="221">
        <f>+Datos!E2103</f>
        <v>0</v>
      </c>
      <c r="F2112" s="222">
        <f>+Datos!F2103</f>
        <v>5.0215843640976949</v>
      </c>
      <c r="G2112" s="223">
        <f>+Datos!G2103</f>
        <v>1</v>
      </c>
      <c r="H2112" s="224">
        <f t="shared" si="387"/>
        <v>5.0215843640976949</v>
      </c>
      <c r="I2112" s="225">
        <f t="shared" si="388"/>
        <v>-5.0215843640976949</v>
      </c>
      <c r="J2112" s="226">
        <f t="shared" si="389"/>
        <v>6.2081051636676579</v>
      </c>
      <c r="K2112" s="227">
        <f t="shared" si="384"/>
        <v>39.88992334548584</v>
      </c>
      <c r="L2112" s="226">
        <f t="shared" si="395"/>
        <v>-0.16959389482882159</v>
      </c>
      <c r="M2112" s="228">
        <f t="shared" si="393"/>
        <v>0.16959389482882159</v>
      </c>
      <c r="N2112" s="229">
        <f t="shared" si="394"/>
        <v>4.8519904692688733</v>
      </c>
      <c r="O2112" s="229">
        <f t="shared" si="390"/>
        <v>0</v>
      </c>
      <c r="P2112" s="229">
        <f t="shared" si="391"/>
        <v>-4.8519904692688733</v>
      </c>
      <c r="Q2112" s="230">
        <f t="shared" si="385"/>
        <v>0</v>
      </c>
      <c r="R2112" s="231">
        <f t="shared" si="386"/>
        <v>39.88992334548584</v>
      </c>
      <c r="S2112" s="3"/>
      <c r="T2112" s="3"/>
      <c r="U2112" s="3"/>
      <c r="V2112" s="3"/>
      <c r="W2112" s="233">
        <f t="shared" si="392"/>
        <v>41181</v>
      </c>
    </row>
    <row r="2113" spans="1:23" s="234" customFormat="1" x14ac:dyDescent="0.25">
      <c r="A2113" s="3"/>
      <c r="B2113" s="218">
        <f>+Datos!B2104</f>
        <v>2012</v>
      </c>
      <c r="C2113" s="219">
        <f>+Datos!C2104</f>
        <v>9</v>
      </c>
      <c r="D2113" s="220">
        <f>+Datos!D2104</f>
        <v>30</v>
      </c>
      <c r="E2113" s="221">
        <f>+Datos!E2104</f>
        <v>0</v>
      </c>
      <c r="F2113" s="222">
        <f>+Datos!F2104</f>
        <v>5.0513675474570769</v>
      </c>
      <c r="G2113" s="223">
        <f>+Datos!G2104</f>
        <v>1</v>
      </c>
      <c r="H2113" s="224">
        <f t="shared" si="387"/>
        <v>5.0513675474570769</v>
      </c>
      <c r="I2113" s="225">
        <f t="shared" si="388"/>
        <v>-5.0513675474570769</v>
      </c>
      <c r="J2113" s="226">
        <f t="shared" si="389"/>
        <v>6.042055152822841</v>
      </c>
      <c r="K2113" s="227">
        <f t="shared" si="384"/>
        <v>39.72387333464102</v>
      </c>
      <c r="L2113" s="226">
        <f t="shared" si="395"/>
        <v>-0.16605001084482041</v>
      </c>
      <c r="M2113" s="228">
        <f t="shared" si="393"/>
        <v>0.16605001084482041</v>
      </c>
      <c r="N2113" s="229">
        <f t="shared" si="394"/>
        <v>4.8853175366122565</v>
      </c>
      <c r="O2113" s="229">
        <f t="shared" si="390"/>
        <v>0</v>
      </c>
      <c r="P2113" s="229">
        <f t="shared" si="391"/>
        <v>-4.8853175366122565</v>
      </c>
      <c r="Q2113" s="230">
        <f t="shared" si="385"/>
        <v>0</v>
      </c>
      <c r="R2113" s="231">
        <f t="shared" si="386"/>
        <v>39.72387333464102</v>
      </c>
      <c r="S2113" s="3"/>
      <c r="T2113" s="3"/>
      <c r="U2113" s="3"/>
      <c r="V2113" s="3"/>
      <c r="W2113" s="233">
        <f t="shared" si="392"/>
        <v>41182</v>
      </c>
    </row>
    <row r="2114" spans="1:23" s="234" customFormat="1" x14ac:dyDescent="0.25">
      <c r="A2114" s="3"/>
      <c r="B2114" s="218">
        <f>+Datos!B2105</f>
        <v>2012</v>
      </c>
      <c r="C2114" s="219">
        <f>+Datos!C2105</f>
        <v>10</v>
      </c>
      <c r="D2114" s="220">
        <f>+Datos!D2105</f>
        <v>1</v>
      </c>
      <c r="E2114" s="221">
        <f>+Datos!E2105</f>
        <v>0</v>
      </c>
      <c r="F2114" s="222">
        <f>+Datos!F2105</f>
        <v>5.0810136689605274</v>
      </c>
      <c r="G2114" s="223">
        <f>+Datos!G2105</f>
        <v>1</v>
      </c>
      <c r="H2114" s="224">
        <f t="shared" si="387"/>
        <v>5.0810136689605274</v>
      </c>
      <c r="I2114" s="225">
        <f t="shared" si="388"/>
        <v>-5.0810136689605274</v>
      </c>
      <c r="J2114" s="226">
        <f t="shared" si="389"/>
        <v>5.8795109342562792</v>
      </c>
      <c r="K2114" s="227">
        <f t="shared" si="384"/>
        <v>39.561329116074461</v>
      </c>
      <c r="L2114" s="226">
        <f t="shared" si="395"/>
        <v>-0.1625442185665591</v>
      </c>
      <c r="M2114" s="228">
        <f t="shared" si="393"/>
        <v>0.1625442185665591</v>
      </c>
      <c r="N2114" s="229">
        <f t="shared" si="394"/>
        <v>4.9184694503939683</v>
      </c>
      <c r="O2114" s="229">
        <f t="shared" si="390"/>
        <v>0</v>
      </c>
      <c r="P2114" s="229">
        <f t="shared" si="391"/>
        <v>-4.9184694503939683</v>
      </c>
      <c r="Q2114" s="230">
        <f t="shared" si="385"/>
        <v>0</v>
      </c>
      <c r="R2114" s="231">
        <f t="shared" si="386"/>
        <v>39.561329116074461</v>
      </c>
      <c r="S2114" s="3"/>
      <c r="T2114" s="3"/>
      <c r="U2114" s="3"/>
      <c r="V2114" s="3"/>
      <c r="W2114" s="233">
        <f t="shared" si="392"/>
        <v>41183</v>
      </c>
    </row>
    <row r="2115" spans="1:23" s="234" customFormat="1" x14ac:dyDescent="0.25">
      <c r="A2115" s="3"/>
      <c r="B2115" s="218">
        <f>+Datos!B2106</f>
        <v>2012</v>
      </c>
      <c r="C2115" s="219">
        <f>+Datos!C2106</f>
        <v>10</v>
      </c>
      <c r="D2115" s="220">
        <f>+Datos!D2106</f>
        <v>2</v>
      </c>
      <c r="E2115" s="221">
        <f>+Datos!E2106</f>
        <v>0</v>
      </c>
      <c r="F2115" s="222">
        <f>+Datos!F2106</f>
        <v>5.1105104484356412</v>
      </c>
      <c r="G2115" s="223">
        <f>+Datos!G2106</f>
        <v>1</v>
      </c>
      <c r="H2115" s="224">
        <f t="shared" si="387"/>
        <v>5.1105104484356412</v>
      </c>
      <c r="I2115" s="225">
        <f t="shared" si="388"/>
        <v>-5.1105104484356412</v>
      </c>
      <c r="J2115" s="226">
        <f t="shared" si="389"/>
        <v>5.7204338066120028</v>
      </c>
      <c r="K2115" s="227">
        <f t="shared" si="384"/>
        <v>39.40225198843018</v>
      </c>
      <c r="L2115" s="226">
        <f t="shared" si="395"/>
        <v>-0.15907712764428084</v>
      </c>
      <c r="M2115" s="228">
        <f t="shared" si="393"/>
        <v>0.15907712764428084</v>
      </c>
      <c r="N2115" s="229">
        <f t="shared" si="394"/>
        <v>4.9514333207913603</v>
      </c>
      <c r="O2115" s="229">
        <f t="shared" si="390"/>
        <v>0</v>
      </c>
      <c r="P2115" s="229">
        <f t="shared" si="391"/>
        <v>-4.9514333207913603</v>
      </c>
      <c r="Q2115" s="230">
        <f t="shared" si="385"/>
        <v>0</v>
      </c>
      <c r="R2115" s="231">
        <f t="shared" si="386"/>
        <v>39.40225198843018</v>
      </c>
      <c r="S2115" s="3"/>
      <c r="T2115" s="3"/>
      <c r="U2115" s="3"/>
      <c r="V2115" s="3"/>
      <c r="W2115" s="233">
        <f t="shared" si="392"/>
        <v>41184</v>
      </c>
    </row>
    <row r="2116" spans="1:23" s="234" customFormat="1" x14ac:dyDescent="0.25">
      <c r="A2116" s="3"/>
      <c r="B2116" s="218">
        <f>+Datos!B2107</f>
        <v>2012</v>
      </c>
      <c r="C2116" s="219">
        <f>+Datos!C2107</f>
        <v>10</v>
      </c>
      <c r="D2116" s="220">
        <f>+Datos!D2107</f>
        <v>3</v>
      </c>
      <c r="E2116" s="221">
        <f>+Datos!E2107</f>
        <v>0</v>
      </c>
      <c r="F2116" s="222">
        <f>+Datos!F2107</f>
        <v>5.1398454881003328</v>
      </c>
      <c r="G2116" s="223">
        <f>+Datos!G2107</f>
        <v>1</v>
      </c>
      <c r="H2116" s="224">
        <f t="shared" si="387"/>
        <v>5.1398454881003328</v>
      </c>
      <c r="I2116" s="225">
        <f t="shared" si="388"/>
        <v>-5.1398454881003328</v>
      </c>
      <c r="J2116" s="226">
        <f t="shared" si="389"/>
        <v>5.5647844772969544</v>
      </c>
      <c r="K2116" s="227">
        <f t="shared" si="384"/>
        <v>39.246602659115133</v>
      </c>
      <c r="L2116" s="226">
        <f t="shared" si="395"/>
        <v>-0.15564932931504671</v>
      </c>
      <c r="M2116" s="228">
        <f t="shared" si="393"/>
        <v>0.15564932931504671</v>
      </c>
      <c r="N2116" s="229">
        <f t="shared" si="394"/>
        <v>4.9841961587852861</v>
      </c>
      <c r="O2116" s="229">
        <f t="shared" si="390"/>
        <v>0</v>
      </c>
      <c r="P2116" s="229">
        <f t="shared" si="391"/>
        <v>-4.9841961587852861</v>
      </c>
      <c r="Q2116" s="230">
        <f t="shared" si="385"/>
        <v>0</v>
      </c>
      <c r="R2116" s="231">
        <f t="shared" si="386"/>
        <v>39.246602659115133</v>
      </c>
      <c r="S2116" s="3"/>
      <c r="T2116" s="3"/>
      <c r="U2116" s="3"/>
      <c r="V2116" s="3"/>
      <c r="W2116" s="233">
        <f t="shared" si="392"/>
        <v>41185</v>
      </c>
    </row>
    <row r="2117" spans="1:23" s="234" customFormat="1" x14ac:dyDescent="0.25">
      <c r="A2117" s="3"/>
      <c r="B2117" s="218">
        <f>+Datos!B2108</f>
        <v>2012</v>
      </c>
      <c r="C2117" s="219">
        <f>+Datos!C2108</f>
        <v>10</v>
      </c>
      <c r="D2117" s="220">
        <f>+Datos!D2108</f>
        <v>4</v>
      </c>
      <c r="E2117" s="221">
        <f>+Datos!E2108</f>
        <v>0</v>
      </c>
      <c r="F2117" s="222">
        <f>+Datos!F2108</f>
        <v>5.1690062725629264</v>
      </c>
      <c r="G2117" s="223">
        <f>+Datos!G2108</f>
        <v>1</v>
      </c>
      <c r="H2117" s="224">
        <f t="shared" si="387"/>
        <v>5.1690062725629264</v>
      </c>
      <c r="I2117" s="225">
        <f t="shared" si="388"/>
        <v>-5.1690062725629264</v>
      </c>
      <c r="J2117" s="226">
        <f t="shared" si="389"/>
        <v>5.4125230823122861</v>
      </c>
      <c r="K2117" s="227">
        <f t="shared" si="384"/>
        <v>39.094341264130463</v>
      </c>
      <c r="L2117" s="226">
        <f t="shared" si="395"/>
        <v>-0.15226139498467006</v>
      </c>
      <c r="M2117" s="228">
        <f t="shared" si="393"/>
        <v>0.15226139498467006</v>
      </c>
      <c r="N2117" s="229">
        <f t="shared" si="394"/>
        <v>5.0167448775782564</v>
      </c>
      <c r="O2117" s="229">
        <f t="shared" si="390"/>
        <v>0</v>
      </c>
      <c r="P2117" s="229">
        <f t="shared" si="391"/>
        <v>-5.0167448775782564</v>
      </c>
      <c r="Q2117" s="230">
        <f t="shared" si="385"/>
        <v>0</v>
      </c>
      <c r="R2117" s="231">
        <f t="shared" si="386"/>
        <v>39.094341264130463</v>
      </c>
      <c r="S2117" s="3"/>
      <c r="T2117" s="3"/>
      <c r="U2117" s="3"/>
      <c r="V2117" s="3"/>
      <c r="W2117" s="233">
        <f t="shared" si="392"/>
        <v>41186</v>
      </c>
    </row>
    <row r="2118" spans="1:23" s="234" customFormat="1" x14ac:dyDescent="0.25">
      <c r="A2118" s="3"/>
      <c r="B2118" s="218">
        <f>+Datos!B2109</f>
        <v>2012</v>
      </c>
      <c r="C2118" s="219">
        <f>+Datos!C2109</f>
        <v>10</v>
      </c>
      <c r="D2118" s="220">
        <f>+Datos!D2109</f>
        <v>5</v>
      </c>
      <c r="E2118" s="221">
        <f>+Datos!E2109</f>
        <v>0</v>
      </c>
      <c r="F2118" s="222">
        <f>+Datos!F2109</f>
        <v>5.1979801688220828</v>
      </c>
      <c r="G2118" s="223">
        <f>+Datos!G2109</f>
        <v>1</v>
      </c>
      <c r="H2118" s="224">
        <f t="shared" si="387"/>
        <v>5.1979801688220828</v>
      </c>
      <c r="I2118" s="225">
        <f t="shared" si="388"/>
        <v>-5.1979801688220828</v>
      </c>
      <c r="J2118" s="226">
        <f t="shared" si="389"/>
        <v>5.263609207418865</v>
      </c>
      <c r="K2118" s="227">
        <f t="shared" si="384"/>
        <v>38.945427389237047</v>
      </c>
      <c r="L2118" s="226">
        <f t="shared" si="395"/>
        <v>-0.14891387489341668</v>
      </c>
      <c r="M2118" s="228">
        <f t="shared" si="393"/>
        <v>0.14891387489341668</v>
      </c>
      <c r="N2118" s="229">
        <f t="shared" si="394"/>
        <v>5.0490662939286661</v>
      </c>
      <c r="O2118" s="229">
        <f t="shared" si="390"/>
        <v>0</v>
      </c>
      <c r="P2118" s="229">
        <f t="shared" si="391"/>
        <v>-5.0490662939286661</v>
      </c>
      <c r="Q2118" s="230">
        <f t="shared" si="385"/>
        <v>0</v>
      </c>
      <c r="R2118" s="231">
        <f t="shared" si="386"/>
        <v>38.945427389237047</v>
      </c>
      <c r="S2118" s="3"/>
      <c r="T2118" s="3"/>
      <c r="U2118" s="3"/>
      <c r="V2118" s="3"/>
      <c r="W2118" s="233">
        <f t="shared" si="392"/>
        <v>41187</v>
      </c>
    </row>
    <row r="2119" spans="1:23" s="234" customFormat="1" x14ac:dyDescent="0.25">
      <c r="A2119" s="3"/>
      <c r="B2119" s="218">
        <f>+Datos!B2110</f>
        <v>2012</v>
      </c>
      <c r="C2119" s="219">
        <f>+Datos!C2110</f>
        <v>10</v>
      </c>
      <c r="D2119" s="220">
        <f>+Datos!D2110</f>
        <v>6</v>
      </c>
      <c r="E2119" s="221">
        <f>+Datos!E2110</f>
        <v>0.12803140299999999</v>
      </c>
      <c r="F2119" s="222">
        <f>+Datos!F2110</f>
        <v>5.2267544262668597</v>
      </c>
      <c r="G2119" s="223">
        <f>+Datos!G2110</f>
        <v>1</v>
      </c>
      <c r="H2119" s="224">
        <f t="shared" si="387"/>
        <v>5.2267544262668597</v>
      </c>
      <c r="I2119" s="225">
        <f t="shared" si="388"/>
        <v>-5.0987230232668601</v>
      </c>
      <c r="J2119" s="226">
        <f t="shared" si="389"/>
        <v>5.1215200328739785</v>
      </c>
      <c r="K2119" s="227">
        <f t="shared" si="384"/>
        <v>38.803338214692161</v>
      </c>
      <c r="L2119" s="226">
        <f t="shared" si="395"/>
        <v>-0.14208917454488557</v>
      </c>
      <c r="M2119" s="228">
        <f t="shared" si="393"/>
        <v>0.27012057754488555</v>
      </c>
      <c r="N2119" s="229">
        <f t="shared" si="394"/>
        <v>4.9566338487219745</v>
      </c>
      <c r="O2119" s="229">
        <f t="shared" si="390"/>
        <v>0</v>
      </c>
      <c r="P2119" s="229">
        <f t="shared" si="391"/>
        <v>-4.9566338487219745</v>
      </c>
      <c r="Q2119" s="230">
        <f t="shared" si="385"/>
        <v>0</v>
      </c>
      <c r="R2119" s="231">
        <f t="shared" si="386"/>
        <v>38.803338214692161</v>
      </c>
      <c r="S2119" s="3"/>
      <c r="T2119" s="3"/>
      <c r="U2119" s="3"/>
      <c r="V2119" s="3"/>
      <c r="W2119" s="233">
        <f t="shared" si="392"/>
        <v>41188</v>
      </c>
    </row>
    <row r="2120" spans="1:23" s="234" customFormat="1" x14ac:dyDescent="0.25">
      <c r="A2120" s="3"/>
      <c r="B2120" s="218">
        <f>+Datos!B2111</f>
        <v>2012</v>
      </c>
      <c r="C2120" s="219">
        <f>+Datos!C2111</f>
        <v>10</v>
      </c>
      <c r="D2120" s="220">
        <f>+Datos!D2111</f>
        <v>7</v>
      </c>
      <c r="E2120" s="221">
        <f>+Datos!E2111</f>
        <v>0.30940920100000002</v>
      </c>
      <c r="F2120" s="222">
        <f>+Datos!F2111</f>
        <v>5.2553161766766632</v>
      </c>
      <c r="G2120" s="223">
        <f>+Datos!G2111</f>
        <v>1</v>
      </c>
      <c r="H2120" s="224">
        <f t="shared" si="387"/>
        <v>5.2553161766766632</v>
      </c>
      <c r="I2120" s="225">
        <f t="shared" si="388"/>
        <v>-4.9459069756766629</v>
      </c>
      <c r="J2120" s="226">
        <f t="shared" si="389"/>
        <v>4.9873553977441363</v>
      </c>
      <c r="K2120" s="227">
        <f t="shared" si="384"/>
        <v>38.669173579562319</v>
      </c>
      <c r="L2120" s="226">
        <f t="shared" si="395"/>
        <v>-0.13416463512984222</v>
      </c>
      <c r="M2120" s="228">
        <f t="shared" si="393"/>
        <v>0.44357383612984225</v>
      </c>
      <c r="N2120" s="229">
        <f t="shared" si="394"/>
        <v>4.8117423405468207</v>
      </c>
      <c r="O2120" s="229">
        <f t="shared" si="390"/>
        <v>0</v>
      </c>
      <c r="P2120" s="229">
        <f t="shared" si="391"/>
        <v>-4.8117423405468207</v>
      </c>
      <c r="Q2120" s="230">
        <f t="shared" si="385"/>
        <v>0</v>
      </c>
      <c r="R2120" s="231">
        <f t="shared" si="386"/>
        <v>38.669173579562319</v>
      </c>
      <c r="S2120" s="3"/>
      <c r="T2120" s="3"/>
      <c r="U2120" s="3"/>
      <c r="V2120" s="3"/>
      <c r="W2120" s="233">
        <f t="shared" si="392"/>
        <v>41189</v>
      </c>
    </row>
    <row r="2121" spans="1:23" s="234" customFormat="1" x14ac:dyDescent="0.25">
      <c r="A2121" s="3"/>
      <c r="B2121" s="218">
        <f>+Datos!B2112</f>
        <v>2012</v>
      </c>
      <c r="C2121" s="219">
        <f>+Datos!C2112</f>
        <v>10</v>
      </c>
      <c r="D2121" s="220">
        <f>+Datos!D2112</f>
        <v>8</v>
      </c>
      <c r="E2121" s="221">
        <f>+Datos!E2112</f>
        <v>0</v>
      </c>
      <c r="F2121" s="222">
        <f>+Datos!F2112</f>
        <v>5.2836524342212616</v>
      </c>
      <c r="G2121" s="223">
        <f>+Datos!G2112</f>
        <v>1</v>
      </c>
      <c r="H2121" s="224">
        <f t="shared" si="387"/>
        <v>5.2836524342212616</v>
      </c>
      <c r="I2121" s="225">
        <f t="shared" si="388"/>
        <v>-5.2836524342212616</v>
      </c>
      <c r="J2121" s="226">
        <f t="shared" si="389"/>
        <v>4.8479094291087286</v>
      </c>
      <c r="K2121" s="227">
        <f t="shared" si="384"/>
        <v>38.529727610926912</v>
      </c>
      <c r="L2121" s="226">
        <f t="shared" si="395"/>
        <v>-0.13944596863540681</v>
      </c>
      <c r="M2121" s="228">
        <f t="shared" si="393"/>
        <v>0.13944596863540681</v>
      </c>
      <c r="N2121" s="229">
        <f t="shared" si="394"/>
        <v>5.1442064655858548</v>
      </c>
      <c r="O2121" s="229">
        <f t="shared" si="390"/>
        <v>0</v>
      </c>
      <c r="P2121" s="229">
        <f t="shared" si="391"/>
        <v>-5.1442064655858548</v>
      </c>
      <c r="Q2121" s="230">
        <f t="shared" si="385"/>
        <v>0</v>
      </c>
      <c r="R2121" s="231">
        <f t="shared" si="386"/>
        <v>38.529727610926912</v>
      </c>
      <c r="S2121" s="3"/>
      <c r="T2121" s="3"/>
      <c r="U2121" s="3"/>
      <c r="V2121" s="3"/>
      <c r="W2121" s="233">
        <f t="shared" si="392"/>
        <v>41190</v>
      </c>
    </row>
    <row r="2122" spans="1:23" s="234" customFormat="1" x14ac:dyDescent="0.25">
      <c r="A2122" s="3"/>
      <c r="B2122" s="218">
        <f>+Datos!B2113</f>
        <v>2012</v>
      </c>
      <c r="C2122" s="219">
        <f>+Datos!C2113</f>
        <v>10</v>
      </c>
      <c r="D2122" s="220">
        <f>+Datos!D2113</f>
        <v>9</v>
      </c>
      <c r="E2122" s="221">
        <f>+Datos!E2113</f>
        <v>0</v>
      </c>
      <c r="F2122" s="222">
        <f>+Datos!F2113</f>
        <v>5.3117500954608081</v>
      </c>
      <c r="G2122" s="223">
        <f>+Datos!G2113</f>
        <v>1</v>
      </c>
      <c r="H2122" s="224">
        <f t="shared" si="387"/>
        <v>5.3117500954608081</v>
      </c>
      <c r="I2122" s="225">
        <f t="shared" si="388"/>
        <v>-5.3117500954608081</v>
      </c>
      <c r="J2122" s="226">
        <f t="shared" si="389"/>
        <v>4.7116517632000416</v>
      </c>
      <c r="K2122" s="227">
        <f t="shared" si="384"/>
        <v>38.393469945018225</v>
      </c>
      <c r="L2122" s="226">
        <f t="shared" si="395"/>
        <v>-0.13625766590868693</v>
      </c>
      <c r="M2122" s="228">
        <f t="shared" si="393"/>
        <v>0.13625766590868693</v>
      </c>
      <c r="N2122" s="229">
        <f t="shared" si="394"/>
        <v>5.1754924295521212</v>
      </c>
      <c r="O2122" s="229">
        <f t="shared" si="390"/>
        <v>0</v>
      </c>
      <c r="P2122" s="229">
        <f t="shared" si="391"/>
        <v>-5.1754924295521212</v>
      </c>
      <c r="Q2122" s="230">
        <f t="shared" si="385"/>
        <v>0</v>
      </c>
      <c r="R2122" s="231">
        <f t="shared" si="386"/>
        <v>38.393469945018225</v>
      </c>
      <c r="S2122" s="3"/>
      <c r="T2122" s="3"/>
      <c r="U2122" s="3"/>
      <c r="V2122" s="3"/>
      <c r="W2122" s="233">
        <f t="shared" si="392"/>
        <v>41191</v>
      </c>
    </row>
    <row r="2123" spans="1:23" s="234" customFormat="1" x14ac:dyDescent="0.25">
      <c r="A2123" s="3"/>
      <c r="B2123" s="218">
        <f>+Datos!B2114</f>
        <v>2012</v>
      </c>
      <c r="C2123" s="219">
        <f>+Datos!C2114</f>
        <v>10</v>
      </c>
      <c r="D2123" s="220">
        <f>+Datos!D2114</f>
        <v>10</v>
      </c>
      <c r="E2123" s="221">
        <f>+Datos!E2114</f>
        <v>0</v>
      </c>
      <c r="F2123" s="222">
        <f>+Datos!F2114</f>
        <v>5.3395959393458226</v>
      </c>
      <c r="G2123" s="223">
        <f>+Datos!G2114</f>
        <v>1</v>
      </c>
      <c r="H2123" s="224">
        <f t="shared" si="387"/>
        <v>5.3395959393458226</v>
      </c>
      <c r="I2123" s="225">
        <f t="shared" si="388"/>
        <v>-5.3395959393458226</v>
      </c>
      <c r="J2123" s="226">
        <f t="shared" si="389"/>
        <v>4.5785394921531273</v>
      </c>
      <c r="K2123" s="227">
        <f t="shared" si="384"/>
        <v>38.260357673971306</v>
      </c>
      <c r="L2123" s="226">
        <f t="shared" si="395"/>
        <v>-0.13311227104691881</v>
      </c>
      <c r="M2123" s="228">
        <f t="shared" si="393"/>
        <v>0.13311227104691881</v>
      </c>
      <c r="N2123" s="229">
        <f t="shared" si="394"/>
        <v>5.2064836682989037</v>
      </c>
      <c r="O2123" s="229">
        <f t="shared" si="390"/>
        <v>0</v>
      </c>
      <c r="P2123" s="229">
        <f t="shared" si="391"/>
        <v>-5.2064836682989037</v>
      </c>
      <c r="Q2123" s="230">
        <f t="shared" si="385"/>
        <v>0</v>
      </c>
      <c r="R2123" s="231">
        <f t="shared" si="386"/>
        <v>38.260357673971306</v>
      </c>
      <c r="S2123" s="3"/>
      <c r="T2123" s="3"/>
      <c r="U2123" s="3"/>
      <c r="V2123" s="3"/>
      <c r="W2123" s="233">
        <f t="shared" si="392"/>
        <v>41192</v>
      </c>
    </row>
    <row r="2124" spans="1:23" s="234" customFormat="1" x14ac:dyDescent="0.25">
      <c r="A2124" s="3"/>
      <c r="B2124" s="218">
        <f>+Datos!B2115</f>
        <v>2012</v>
      </c>
      <c r="C2124" s="219">
        <f>+Datos!C2115</f>
        <v>10</v>
      </c>
      <c r="D2124" s="220">
        <f>+Datos!D2115</f>
        <v>11</v>
      </c>
      <c r="E2124" s="221">
        <f>+Datos!E2115</f>
        <v>0</v>
      </c>
      <c r="F2124" s="222">
        <f>+Datos!F2115</f>
        <v>5.3671766272171695</v>
      </c>
      <c r="G2124" s="223">
        <f>+Datos!G2115</f>
        <v>1</v>
      </c>
      <c r="H2124" s="224">
        <f t="shared" si="387"/>
        <v>5.3671766272171695</v>
      </c>
      <c r="I2124" s="225">
        <f t="shared" si="388"/>
        <v>-5.3671766272171695</v>
      </c>
      <c r="J2124" s="226">
        <f t="shared" si="389"/>
        <v>4.4485293071361527</v>
      </c>
      <c r="K2124" s="227">
        <f t="shared" si="384"/>
        <v>38.130347488954335</v>
      </c>
      <c r="L2124" s="226">
        <f t="shared" si="395"/>
        <v>-0.13001018501697104</v>
      </c>
      <c r="M2124" s="228">
        <f t="shared" si="393"/>
        <v>0.13001018501697104</v>
      </c>
      <c r="N2124" s="229">
        <f t="shared" si="394"/>
        <v>5.2371664422001984</v>
      </c>
      <c r="O2124" s="229">
        <f t="shared" si="390"/>
        <v>0</v>
      </c>
      <c r="P2124" s="229">
        <f t="shared" si="391"/>
        <v>-5.2371664422001984</v>
      </c>
      <c r="Q2124" s="230">
        <f t="shared" si="385"/>
        <v>0</v>
      </c>
      <c r="R2124" s="231">
        <f t="shared" si="386"/>
        <v>38.130347488954335</v>
      </c>
      <c r="S2124" s="3"/>
      <c r="T2124" s="3"/>
      <c r="U2124" s="3"/>
      <c r="V2124" s="3"/>
      <c r="W2124" s="233">
        <f t="shared" si="392"/>
        <v>41193</v>
      </c>
    </row>
    <row r="2125" spans="1:23" s="234" customFormat="1" x14ac:dyDescent="0.25">
      <c r="A2125" s="3"/>
      <c r="B2125" s="218">
        <f>+Datos!B2116</f>
        <v>2012</v>
      </c>
      <c r="C2125" s="219">
        <f>+Datos!C2116</f>
        <v>10</v>
      </c>
      <c r="D2125" s="220">
        <f>+Datos!D2116</f>
        <v>12</v>
      </c>
      <c r="E2125" s="221">
        <f>+Datos!E2116</f>
        <v>0</v>
      </c>
      <c r="F2125" s="222">
        <f>+Datos!F2116</f>
        <v>5.3944787028061292</v>
      </c>
      <c r="G2125" s="223">
        <f>+Datos!G2116</f>
        <v>1</v>
      </c>
      <c r="H2125" s="224">
        <f t="shared" si="387"/>
        <v>5.3944787028061292</v>
      </c>
      <c r="I2125" s="225">
        <f t="shared" si="388"/>
        <v>-5.3944787028061292</v>
      </c>
      <c r="J2125" s="226">
        <f t="shared" si="389"/>
        <v>4.3215775265159619</v>
      </c>
      <c r="K2125" s="227">
        <f t="shared" si="384"/>
        <v>38.003395708334139</v>
      </c>
      <c r="L2125" s="226">
        <f t="shared" si="395"/>
        <v>-0.12695178062019608</v>
      </c>
      <c r="M2125" s="228">
        <f t="shared" si="393"/>
        <v>0.12695178062019608</v>
      </c>
      <c r="N2125" s="229">
        <f t="shared" si="394"/>
        <v>5.2675269221859331</v>
      </c>
      <c r="O2125" s="229">
        <f t="shared" si="390"/>
        <v>0</v>
      </c>
      <c r="P2125" s="229">
        <f t="shared" si="391"/>
        <v>-5.2675269221859331</v>
      </c>
      <c r="Q2125" s="230">
        <f t="shared" si="385"/>
        <v>0</v>
      </c>
      <c r="R2125" s="231">
        <f t="shared" si="386"/>
        <v>38.003395708334139</v>
      </c>
      <c r="S2125" s="3"/>
      <c r="T2125" s="3"/>
      <c r="U2125" s="3"/>
      <c r="V2125" s="3"/>
      <c r="W2125" s="233">
        <f t="shared" si="392"/>
        <v>41194</v>
      </c>
    </row>
    <row r="2126" spans="1:23" s="234" customFormat="1" x14ac:dyDescent="0.25">
      <c r="A2126" s="3"/>
      <c r="B2126" s="218">
        <f>+Datos!B2117</f>
        <v>2012</v>
      </c>
      <c r="C2126" s="219">
        <f>+Datos!C2117</f>
        <v>10</v>
      </c>
      <c r="D2126" s="220">
        <f>+Datos!D2117</f>
        <v>13</v>
      </c>
      <c r="E2126" s="221">
        <f>+Datos!E2117</f>
        <v>0</v>
      </c>
      <c r="F2126" s="222">
        <f>+Datos!F2117</f>
        <v>5.421488592234283</v>
      </c>
      <c r="G2126" s="223">
        <f>+Datos!G2117</f>
        <v>1</v>
      </c>
      <c r="H2126" s="224">
        <f t="shared" si="387"/>
        <v>5.421488592234283</v>
      </c>
      <c r="I2126" s="225">
        <f t="shared" si="388"/>
        <v>-5.421488592234283</v>
      </c>
      <c r="J2126" s="226">
        <f t="shared" si="389"/>
        <v>4.1976401246709223</v>
      </c>
      <c r="K2126" s="227">
        <f t="shared" ref="K2126:K2189" si="396">+J2126+$U$21</f>
        <v>37.879458306489099</v>
      </c>
      <c r="L2126" s="226">
        <f t="shared" si="395"/>
        <v>-0.12393740184504054</v>
      </c>
      <c r="M2126" s="228">
        <f t="shared" si="393"/>
        <v>0.12393740184504054</v>
      </c>
      <c r="N2126" s="229">
        <f t="shared" si="394"/>
        <v>5.2975511903892425</v>
      </c>
      <c r="O2126" s="229">
        <f t="shared" si="390"/>
        <v>0</v>
      </c>
      <c r="P2126" s="229">
        <f t="shared" si="391"/>
        <v>-5.2975511903892425</v>
      </c>
      <c r="Q2126" s="230">
        <f t="shared" ref="Q2126:Q2189" si="397">IF(K2126-$U$15&gt;0,K2126-$U$15,0)</f>
        <v>0</v>
      </c>
      <c r="R2126" s="231">
        <f t="shared" ref="R2126:R2189" si="398">+O2126+K2126</f>
        <v>37.879458306489099</v>
      </c>
      <c r="S2126" s="3"/>
      <c r="T2126" s="3"/>
      <c r="U2126" s="3"/>
      <c r="V2126" s="3"/>
      <c r="W2126" s="233">
        <f t="shared" si="392"/>
        <v>41195</v>
      </c>
    </row>
    <row r="2127" spans="1:23" s="234" customFormat="1" x14ac:dyDescent="0.25">
      <c r="A2127" s="3"/>
      <c r="B2127" s="218">
        <f>+Datos!B2118</f>
        <v>2012</v>
      </c>
      <c r="C2127" s="219">
        <f>+Datos!C2118</f>
        <v>10</v>
      </c>
      <c r="D2127" s="220">
        <f>+Datos!D2118</f>
        <v>14</v>
      </c>
      <c r="E2127" s="221">
        <f>+Datos!E2118</f>
        <v>0</v>
      </c>
      <c r="F2127" s="222">
        <f>+Datos!F2118</f>
        <v>5.448192604013645</v>
      </c>
      <c r="G2127" s="223">
        <f>+Datos!G2118</f>
        <v>1</v>
      </c>
      <c r="H2127" s="224">
        <f t="shared" ref="H2127:H2190" si="399">+F2127*G2127</f>
        <v>5.448192604013645</v>
      </c>
      <c r="I2127" s="225">
        <f t="shared" ref="I2127:I2190" si="400">+E2127-H2127</f>
        <v>-5.448192604013645</v>
      </c>
      <c r="J2127" s="226">
        <f t="shared" ref="J2127:J2190" si="401">IF(I2127&lt;0,J2126*EXP(I2127/$U$20),IF((I2127+J2126)&gt;$U$20,+$U$20,I2127+J2126))</f>
        <v>4.0766727613659732</v>
      </c>
      <c r="K2127" s="227">
        <f t="shared" si="396"/>
        <v>37.758490943184157</v>
      </c>
      <c r="L2127" s="226">
        <f t="shared" si="395"/>
        <v>-0.12096736330494195</v>
      </c>
      <c r="M2127" s="228">
        <f t="shared" si="393"/>
        <v>0.12096736330494195</v>
      </c>
      <c r="N2127" s="229">
        <f t="shared" si="394"/>
        <v>5.3272252407087031</v>
      </c>
      <c r="O2127" s="229">
        <f t="shared" ref="O2127:O2190" si="402">IF(K2126+I2127-$U$14&gt;0,K2126+I2127-$U$14,0)</f>
        <v>0</v>
      </c>
      <c r="P2127" s="229">
        <f t="shared" ref="P2127:P2190" si="403">+IF(N2127&gt;0,(-1)*N2127,O2127)</f>
        <v>-5.3272252407087031</v>
      </c>
      <c r="Q2127" s="230">
        <f t="shared" si="397"/>
        <v>0</v>
      </c>
      <c r="R2127" s="231">
        <f t="shared" si="398"/>
        <v>37.758490943184157</v>
      </c>
      <c r="S2127" s="3"/>
      <c r="T2127" s="3"/>
      <c r="U2127" s="3"/>
      <c r="V2127" s="3"/>
      <c r="W2127" s="233">
        <f t="shared" ref="W2127:W2190" si="404">+DATE(B2127,C2127,D2127)</f>
        <v>41196</v>
      </c>
    </row>
    <row r="2128" spans="1:23" s="234" customFormat="1" x14ac:dyDescent="0.25">
      <c r="A2128" s="3"/>
      <c r="B2128" s="218">
        <f>+Datos!B2119</f>
        <v>2012</v>
      </c>
      <c r="C2128" s="219">
        <f>+Datos!C2119</f>
        <v>10</v>
      </c>
      <c r="D2128" s="220">
        <f>+Datos!D2119</f>
        <v>15</v>
      </c>
      <c r="E2128" s="221">
        <f>+Datos!E2119</f>
        <v>0</v>
      </c>
      <c r="F2128" s="222">
        <f>+Datos!F2119</f>
        <v>5.474576929046556</v>
      </c>
      <c r="G2128" s="223">
        <f>+Datos!G2119</f>
        <v>1</v>
      </c>
      <c r="H2128" s="224">
        <f t="shared" si="399"/>
        <v>5.474576929046556</v>
      </c>
      <c r="I2128" s="225">
        <f t="shared" si="400"/>
        <v>-5.474576929046556</v>
      </c>
      <c r="J2128" s="226">
        <f t="shared" si="401"/>
        <v>3.9586308116057465</v>
      </c>
      <c r="K2128" s="227">
        <f t="shared" si="396"/>
        <v>37.640448993423924</v>
      </c>
      <c r="L2128" s="226">
        <f t="shared" si="395"/>
        <v>-0.11804194976023297</v>
      </c>
      <c r="M2128" s="228">
        <f t="shared" ref="M2128:M2191" si="405">IF(I2128&gt;=0,+H2128,+E2128+ABS(L2128))</f>
        <v>0.11804194976023297</v>
      </c>
      <c r="N2128" s="229">
        <f t="shared" ref="N2128:N2191" si="406">+H2128-M2128</f>
        <v>5.3565349792863231</v>
      </c>
      <c r="O2128" s="229">
        <f t="shared" si="402"/>
        <v>0</v>
      </c>
      <c r="P2128" s="229">
        <f t="shared" si="403"/>
        <v>-5.3565349792863231</v>
      </c>
      <c r="Q2128" s="230">
        <f t="shared" si="397"/>
        <v>0</v>
      </c>
      <c r="R2128" s="231">
        <f t="shared" si="398"/>
        <v>37.640448993423924</v>
      </c>
      <c r="S2128" s="3"/>
      <c r="T2128" s="3"/>
      <c r="U2128" s="3"/>
      <c r="V2128" s="3"/>
      <c r="W2128" s="233">
        <f t="shared" si="404"/>
        <v>41197</v>
      </c>
    </row>
    <row r="2129" spans="1:23" s="234" customFormat="1" x14ac:dyDescent="0.25">
      <c r="A2129" s="3"/>
      <c r="B2129" s="218">
        <f>+Datos!B2120</f>
        <v>2012</v>
      </c>
      <c r="C2129" s="219">
        <f>+Datos!C2120</f>
        <v>10</v>
      </c>
      <c r="D2129" s="220">
        <f>+Datos!D2120</f>
        <v>16</v>
      </c>
      <c r="E2129" s="221">
        <f>+Datos!E2120</f>
        <v>0</v>
      </c>
      <c r="F2129" s="222">
        <f>+Datos!F2120</f>
        <v>5.5006276406257335</v>
      </c>
      <c r="G2129" s="223">
        <f>+Datos!G2120</f>
        <v>1</v>
      </c>
      <c r="H2129" s="224">
        <f t="shared" si="399"/>
        <v>5.5006276406257335</v>
      </c>
      <c r="I2129" s="225">
        <f t="shared" si="400"/>
        <v>-5.5006276406257335</v>
      </c>
      <c r="J2129" s="226">
        <f t="shared" si="401"/>
        <v>3.8434693958827868</v>
      </c>
      <c r="K2129" s="227">
        <f t="shared" si="396"/>
        <v>37.525287577700965</v>
      </c>
      <c r="L2129" s="226">
        <f t="shared" ref="L2129:L2192" si="407">+K2129-K2128</f>
        <v>-0.11516141572295879</v>
      </c>
      <c r="M2129" s="228">
        <f t="shared" si="405"/>
        <v>0.11516141572295879</v>
      </c>
      <c r="N2129" s="229">
        <f t="shared" si="406"/>
        <v>5.3854662249027747</v>
      </c>
      <c r="O2129" s="229">
        <f t="shared" si="402"/>
        <v>0</v>
      </c>
      <c r="P2129" s="229">
        <f t="shared" si="403"/>
        <v>-5.3854662249027747</v>
      </c>
      <c r="Q2129" s="230">
        <f t="shared" si="397"/>
        <v>0</v>
      </c>
      <c r="R2129" s="231">
        <f t="shared" si="398"/>
        <v>37.525287577700965</v>
      </c>
      <c r="S2129" s="3"/>
      <c r="T2129" s="3"/>
      <c r="U2129" s="3"/>
      <c r="V2129" s="3"/>
      <c r="W2129" s="233">
        <f t="shared" si="404"/>
        <v>41198</v>
      </c>
    </row>
    <row r="2130" spans="1:23" s="234" customFormat="1" x14ac:dyDescent="0.25">
      <c r="A2130" s="3"/>
      <c r="B2130" s="218">
        <f>+Datos!B2121</f>
        <v>2012</v>
      </c>
      <c r="C2130" s="219">
        <f>+Datos!C2121</f>
        <v>10</v>
      </c>
      <c r="D2130" s="220">
        <f>+Datos!D2121</f>
        <v>17</v>
      </c>
      <c r="E2130" s="221">
        <f>+Datos!E2121</f>
        <v>0</v>
      </c>
      <c r="F2130" s="222">
        <f>+Datos!F2121</f>
        <v>5.5263306944342938</v>
      </c>
      <c r="G2130" s="223">
        <f>+Datos!G2121</f>
        <v>1</v>
      </c>
      <c r="H2130" s="224">
        <f t="shared" si="399"/>
        <v>5.5263306944342938</v>
      </c>
      <c r="I2130" s="225">
        <f t="shared" si="400"/>
        <v>-5.5263306944342938</v>
      </c>
      <c r="J2130" s="226">
        <f t="shared" si="401"/>
        <v>3.7311434107392376</v>
      </c>
      <c r="K2130" s="227">
        <f t="shared" si="396"/>
        <v>37.412961592557416</v>
      </c>
      <c r="L2130" s="226">
        <f t="shared" si="407"/>
        <v>-0.11232598514354919</v>
      </c>
      <c r="M2130" s="228">
        <f t="shared" si="405"/>
        <v>0.11232598514354919</v>
      </c>
      <c r="N2130" s="229">
        <f t="shared" si="406"/>
        <v>5.4140047092907446</v>
      </c>
      <c r="O2130" s="229">
        <f t="shared" si="402"/>
        <v>0</v>
      </c>
      <c r="P2130" s="229">
        <f t="shared" si="403"/>
        <v>-5.4140047092907446</v>
      </c>
      <c r="Q2130" s="230">
        <f t="shared" si="397"/>
        <v>0</v>
      </c>
      <c r="R2130" s="231">
        <f t="shared" si="398"/>
        <v>37.412961592557416</v>
      </c>
      <c r="S2130" s="3"/>
      <c r="T2130" s="3"/>
      <c r="U2130" s="3"/>
      <c r="V2130" s="3"/>
      <c r="W2130" s="233">
        <f t="shared" si="404"/>
        <v>41199</v>
      </c>
    </row>
    <row r="2131" spans="1:23" s="234" customFormat="1" x14ac:dyDescent="0.25">
      <c r="A2131" s="3"/>
      <c r="B2131" s="218">
        <f>+Datos!B2122</f>
        <v>2012</v>
      </c>
      <c r="C2131" s="219">
        <f>+Datos!C2122</f>
        <v>10</v>
      </c>
      <c r="D2131" s="220">
        <f>+Datos!D2122</f>
        <v>18</v>
      </c>
      <c r="E2131" s="221">
        <f>+Datos!E2122</f>
        <v>0</v>
      </c>
      <c r="F2131" s="222">
        <f>+Datos!F2122</f>
        <v>5.551671928545642</v>
      </c>
      <c r="G2131" s="223">
        <f>+Datos!G2122</f>
        <v>1</v>
      </c>
      <c r="H2131" s="224">
        <f t="shared" si="399"/>
        <v>5.551671928545642</v>
      </c>
      <c r="I2131" s="225">
        <f t="shared" si="400"/>
        <v>-5.551671928545642</v>
      </c>
      <c r="J2131" s="226">
        <f t="shared" si="401"/>
        <v>3.6216075595618902</v>
      </c>
      <c r="K2131" s="227">
        <f t="shared" si="396"/>
        <v>37.303425741380067</v>
      </c>
      <c r="L2131" s="226">
        <f t="shared" si="407"/>
        <v>-0.10953585117734832</v>
      </c>
      <c r="M2131" s="228">
        <f t="shared" si="405"/>
        <v>0.10953585117734832</v>
      </c>
      <c r="N2131" s="229">
        <f t="shared" si="406"/>
        <v>5.4421360773682936</v>
      </c>
      <c r="O2131" s="229">
        <f t="shared" si="402"/>
        <v>0</v>
      </c>
      <c r="P2131" s="229">
        <f t="shared" si="403"/>
        <v>-5.4421360773682936</v>
      </c>
      <c r="Q2131" s="230">
        <f t="shared" si="397"/>
        <v>0</v>
      </c>
      <c r="R2131" s="231">
        <f t="shared" si="398"/>
        <v>37.303425741380067</v>
      </c>
      <c r="S2131" s="3"/>
      <c r="T2131" s="3"/>
      <c r="U2131" s="3"/>
      <c r="V2131" s="3"/>
      <c r="W2131" s="233">
        <f t="shared" si="404"/>
        <v>41200</v>
      </c>
    </row>
    <row r="2132" spans="1:23" s="234" customFormat="1" x14ac:dyDescent="0.25">
      <c r="A2132" s="3"/>
      <c r="B2132" s="218">
        <f>+Datos!B2123</f>
        <v>2012</v>
      </c>
      <c r="C2132" s="219">
        <f>+Datos!C2123</f>
        <v>10</v>
      </c>
      <c r="D2132" s="220">
        <f>+Datos!D2123</f>
        <v>19</v>
      </c>
      <c r="E2132" s="221">
        <f>+Datos!E2123</f>
        <v>0</v>
      </c>
      <c r="F2132" s="222">
        <f>+Datos!F2123</f>
        <v>5.5766370634236546</v>
      </c>
      <c r="G2132" s="223">
        <f>+Datos!G2123</f>
        <v>1</v>
      </c>
      <c r="H2132" s="224">
        <f t="shared" si="399"/>
        <v>5.5766370634236546</v>
      </c>
      <c r="I2132" s="225">
        <f t="shared" si="400"/>
        <v>-5.5766370634236546</v>
      </c>
      <c r="J2132" s="226">
        <f t="shared" si="401"/>
        <v>3.5148163835321844</v>
      </c>
      <c r="K2132" s="227">
        <f t="shared" si="396"/>
        <v>37.196634565350365</v>
      </c>
      <c r="L2132" s="226">
        <f t="shared" si="407"/>
        <v>-0.10679117602970223</v>
      </c>
      <c r="M2132" s="228">
        <f t="shared" si="405"/>
        <v>0.10679117602970223</v>
      </c>
      <c r="N2132" s="229">
        <f t="shared" si="406"/>
        <v>5.4698458873939524</v>
      </c>
      <c r="O2132" s="229">
        <f t="shared" si="402"/>
        <v>0</v>
      </c>
      <c r="P2132" s="229">
        <f t="shared" si="403"/>
        <v>-5.4698458873939524</v>
      </c>
      <c r="Q2132" s="230">
        <f t="shared" si="397"/>
        <v>0</v>
      </c>
      <c r="R2132" s="231">
        <f t="shared" si="398"/>
        <v>37.196634565350365</v>
      </c>
      <c r="S2132" s="3"/>
      <c r="T2132" s="3"/>
      <c r="U2132" s="3"/>
      <c r="V2132" s="3"/>
      <c r="W2132" s="233">
        <f t="shared" si="404"/>
        <v>41201</v>
      </c>
    </row>
    <row r="2133" spans="1:23" s="234" customFormat="1" x14ac:dyDescent="0.25">
      <c r="A2133" s="3"/>
      <c r="B2133" s="218">
        <f>+Datos!B2124</f>
        <v>2012</v>
      </c>
      <c r="C2133" s="219">
        <f>+Datos!C2124</f>
        <v>10</v>
      </c>
      <c r="D2133" s="220">
        <f>+Datos!D2124</f>
        <v>20</v>
      </c>
      <c r="E2133" s="221">
        <f>+Datos!E2124</f>
        <v>3.20078507E-2</v>
      </c>
      <c r="F2133" s="222">
        <f>+Datos!F2124</f>
        <v>5.6012117019224998</v>
      </c>
      <c r="G2133" s="223">
        <f>+Datos!G2124</f>
        <v>1</v>
      </c>
      <c r="H2133" s="224">
        <f t="shared" si="399"/>
        <v>5.6012117019224998</v>
      </c>
      <c r="I2133" s="225">
        <f t="shared" si="400"/>
        <v>-5.5692038512224995</v>
      </c>
      <c r="J2133" s="226">
        <f t="shared" si="401"/>
        <v>3.4113102758938165</v>
      </c>
      <c r="K2133" s="227">
        <f t="shared" si="396"/>
        <v>37.093128457711998</v>
      </c>
      <c r="L2133" s="226">
        <f t="shared" si="407"/>
        <v>-0.10350610763836698</v>
      </c>
      <c r="M2133" s="228">
        <f t="shared" si="405"/>
        <v>0.13551395833836699</v>
      </c>
      <c r="N2133" s="229">
        <f t="shared" si="406"/>
        <v>5.4656977435841325</v>
      </c>
      <c r="O2133" s="229">
        <f t="shared" si="402"/>
        <v>0</v>
      </c>
      <c r="P2133" s="229">
        <f t="shared" si="403"/>
        <v>-5.4656977435841325</v>
      </c>
      <c r="Q2133" s="230">
        <f t="shared" si="397"/>
        <v>0</v>
      </c>
      <c r="R2133" s="231">
        <f t="shared" si="398"/>
        <v>37.093128457711998</v>
      </c>
      <c r="S2133" s="3"/>
      <c r="T2133" s="3"/>
      <c r="U2133" s="3"/>
      <c r="V2133" s="3"/>
      <c r="W2133" s="233">
        <f t="shared" si="404"/>
        <v>41202</v>
      </c>
    </row>
    <row r="2134" spans="1:23" s="234" customFormat="1" x14ac:dyDescent="0.25">
      <c r="A2134" s="3"/>
      <c r="B2134" s="218">
        <f>+Datos!B2125</f>
        <v>2012</v>
      </c>
      <c r="C2134" s="219">
        <f>+Datos!C2125</f>
        <v>10</v>
      </c>
      <c r="D2134" s="220">
        <f>+Datos!D2125</f>
        <v>21</v>
      </c>
      <c r="E2134" s="221">
        <f>+Datos!E2125</f>
        <v>0</v>
      </c>
      <c r="F2134" s="222">
        <f>+Datos!F2125</f>
        <v>5.6253813292867267</v>
      </c>
      <c r="G2134" s="223">
        <f>+Datos!G2125</f>
        <v>1</v>
      </c>
      <c r="H2134" s="224">
        <f t="shared" si="399"/>
        <v>5.6253813292867267</v>
      </c>
      <c r="I2134" s="225">
        <f t="shared" si="400"/>
        <v>-5.6253813292867267</v>
      </c>
      <c r="J2134" s="226">
        <f t="shared" si="401"/>
        <v>3.3098541522415577</v>
      </c>
      <c r="K2134" s="227">
        <f t="shared" si="396"/>
        <v>36.991672334059736</v>
      </c>
      <c r="L2134" s="226">
        <f t="shared" si="407"/>
        <v>-0.10145612365226242</v>
      </c>
      <c r="M2134" s="228">
        <f t="shared" si="405"/>
        <v>0.10145612365226242</v>
      </c>
      <c r="N2134" s="229">
        <f t="shared" si="406"/>
        <v>5.5239252056344643</v>
      </c>
      <c r="O2134" s="229">
        <f t="shared" si="402"/>
        <v>0</v>
      </c>
      <c r="P2134" s="229">
        <f t="shared" si="403"/>
        <v>-5.5239252056344643</v>
      </c>
      <c r="Q2134" s="230">
        <f t="shared" si="397"/>
        <v>0</v>
      </c>
      <c r="R2134" s="231">
        <f t="shared" si="398"/>
        <v>36.991672334059736</v>
      </c>
      <c r="S2134" s="3"/>
      <c r="T2134" s="3"/>
      <c r="U2134" s="3"/>
      <c r="V2134" s="3"/>
      <c r="W2134" s="233">
        <f t="shared" si="404"/>
        <v>41203</v>
      </c>
    </row>
    <row r="2135" spans="1:23" s="234" customFormat="1" x14ac:dyDescent="0.25">
      <c r="A2135" s="3"/>
      <c r="B2135" s="218">
        <f>+Datos!B2126</f>
        <v>2012</v>
      </c>
      <c r="C2135" s="219">
        <f>+Datos!C2126</f>
        <v>10</v>
      </c>
      <c r="D2135" s="220">
        <f>+Datos!D2126</f>
        <v>22</v>
      </c>
      <c r="E2135" s="221">
        <f>+Datos!E2126</f>
        <v>0</v>
      </c>
      <c r="F2135" s="222">
        <f>+Datos!F2126</f>
        <v>5.6491313131512921</v>
      </c>
      <c r="G2135" s="223">
        <f>+Datos!G2126</f>
        <v>1</v>
      </c>
      <c r="H2135" s="224">
        <f t="shared" si="399"/>
        <v>5.6491313131512921</v>
      </c>
      <c r="I2135" s="225">
        <f t="shared" si="400"/>
        <v>-5.6491313131512921</v>
      </c>
      <c r="J2135" s="226">
        <f t="shared" si="401"/>
        <v>3.2110061122881612</v>
      </c>
      <c r="K2135" s="227">
        <f t="shared" si="396"/>
        <v>36.89282429410634</v>
      </c>
      <c r="L2135" s="226">
        <f t="shared" si="407"/>
        <v>-9.8848039953395528E-2</v>
      </c>
      <c r="M2135" s="228">
        <f t="shared" si="405"/>
        <v>9.8848039953395528E-2</v>
      </c>
      <c r="N2135" s="229">
        <f t="shared" si="406"/>
        <v>5.5502832731978966</v>
      </c>
      <c r="O2135" s="229">
        <f t="shared" si="402"/>
        <v>0</v>
      </c>
      <c r="P2135" s="229">
        <f t="shared" si="403"/>
        <v>-5.5502832731978966</v>
      </c>
      <c r="Q2135" s="230">
        <f t="shared" si="397"/>
        <v>0</v>
      </c>
      <c r="R2135" s="231">
        <f t="shared" si="398"/>
        <v>36.89282429410634</v>
      </c>
      <c r="S2135" s="3"/>
      <c r="T2135" s="3"/>
      <c r="U2135" s="3"/>
      <c r="V2135" s="3"/>
      <c r="W2135" s="233">
        <f t="shared" si="404"/>
        <v>41204</v>
      </c>
    </row>
    <row r="2136" spans="1:23" s="234" customFormat="1" x14ac:dyDescent="0.25">
      <c r="A2136" s="3"/>
      <c r="B2136" s="218">
        <f>+Datos!B2127</f>
        <v>2012</v>
      </c>
      <c r="C2136" s="219">
        <f>+Datos!C2127</f>
        <v>10</v>
      </c>
      <c r="D2136" s="220">
        <f>+Datos!D2127</f>
        <v>23</v>
      </c>
      <c r="E2136" s="221">
        <f>+Datos!E2127</f>
        <v>0</v>
      </c>
      <c r="F2136" s="222">
        <f>+Datos!F2127</f>
        <v>5.6724469035414646</v>
      </c>
      <c r="G2136" s="223">
        <f>+Datos!G2127</f>
        <v>1</v>
      </c>
      <c r="H2136" s="224">
        <f t="shared" si="399"/>
        <v>5.6724469035414646</v>
      </c>
      <c r="I2136" s="225">
        <f t="shared" si="400"/>
        <v>-5.6724469035414646</v>
      </c>
      <c r="J2136" s="226">
        <f t="shared" si="401"/>
        <v>3.1147203504889989</v>
      </c>
      <c r="K2136" s="227">
        <f t="shared" si="396"/>
        <v>36.796538532307181</v>
      </c>
      <c r="L2136" s="226">
        <f t="shared" si="407"/>
        <v>-9.628576179915882E-2</v>
      </c>
      <c r="M2136" s="228">
        <f t="shared" si="405"/>
        <v>9.628576179915882E-2</v>
      </c>
      <c r="N2136" s="229">
        <f t="shared" si="406"/>
        <v>5.5761611417423058</v>
      </c>
      <c r="O2136" s="229">
        <f t="shared" si="402"/>
        <v>0</v>
      </c>
      <c r="P2136" s="229">
        <f t="shared" si="403"/>
        <v>-5.5761611417423058</v>
      </c>
      <c r="Q2136" s="230">
        <f t="shared" si="397"/>
        <v>0</v>
      </c>
      <c r="R2136" s="231">
        <f t="shared" si="398"/>
        <v>36.796538532307181</v>
      </c>
      <c r="S2136" s="3"/>
      <c r="T2136" s="3"/>
      <c r="U2136" s="3"/>
      <c r="V2136" s="3"/>
      <c r="W2136" s="233">
        <f t="shared" si="404"/>
        <v>41205</v>
      </c>
    </row>
    <row r="2137" spans="1:23" s="234" customFormat="1" x14ac:dyDescent="0.25">
      <c r="A2137" s="3"/>
      <c r="B2137" s="218">
        <f>+Datos!B2128</f>
        <v>2012</v>
      </c>
      <c r="C2137" s="219">
        <f>+Datos!C2128</f>
        <v>10</v>
      </c>
      <c r="D2137" s="220">
        <f>+Datos!D2128</f>
        <v>24</v>
      </c>
      <c r="E2137" s="221">
        <f>+Datos!E2128</f>
        <v>0</v>
      </c>
      <c r="F2137" s="222">
        <f>+Datos!F2128</f>
        <v>5.6953132328729321</v>
      </c>
      <c r="G2137" s="223">
        <f>+Datos!G2128</f>
        <v>1</v>
      </c>
      <c r="H2137" s="224">
        <f t="shared" si="399"/>
        <v>5.6953132328729321</v>
      </c>
      <c r="I2137" s="225">
        <f t="shared" si="400"/>
        <v>-5.6953132328729321</v>
      </c>
      <c r="J2137" s="226">
        <f t="shared" si="401"/>
        <v>3.0209510535619337</v>
      </c>
      <c r="K2137" s="227">
        <f t="shared" si="396"/>
        <v>36.702769235380117</v>
      </c>
      <c r="L2137" s="226">
        <f t="shared" si="407"/>
        <v>-9.3769296927064261E-2</v>
      </c>
      <c r="M2137" s="228">
        <f t="shared" si="405"/>
        <v>9.3769296927064261E-2</v>
      </c>
      <c r="N2137" s="229">
        <f t="shared" si="406"/>
        <v>5.6015439359458679</v>
      </c>
      <c r="O2137" s="229">
        <f t="shared" si="402"/>
        <v>0</v>
      </c>
      <c r="P2137" s="229">
        <f t="shared" si="403"/>
        <v>-5.6015439359458679</v>
      </c>
      <c r="Q2137" s="230">
        <f t="shared" si="397"/>
        <v>0</v>
      </c>
      <c r="R2137" s="231">
        <f t="shared" si="398"/>
        <v>36.702769235380117</v>
      </c>
      <c r="S2137" s="3"/>
      <c r="T2137" s="3"/>
      <c r="U2137" s="3"/>
      <c r="V2137" s="3"/>
      <c r="W2137" s="233">
        <f t="shared" si="404"/>
        <v>41206</v>
      </c>
    </row>
    <row r="2138" spans="1:23" s="234" customFormat="1" x14ac:dyDescent="0.25">
      <c r="A2138" s="3"/>
      <c r="B2138" s="218">
        <f>+Datos!B2129</f>
        <v>2012</v>
      </c>
      <c r="C2138" s="219">
        <f>+Datos!C2129</f>
        <v>10</v>
      </c>
      <c r="D2138" s="220">
        <f>+Datos!D2129</f>
        <v>25</v>
      </c>
      <c r="E2138" s="221">
        <f>+Datos!E2129</f>
        <v>0</v>
      </c>
      <c r="F2138" s="222">
        <f>+Datos!F2129</f>
        <v>5.7177153159517022</v>
      </c>
      <c r="G2138" s="223">
        <f>+Datos!G2129</f>
        <v>1</v>
      </c>
      <c r="H2138" s="224">
        <f t="shared" si="399"/>
        <v>5.7177153159517022</v>
      </c>
      <c r="I2138" s="225">
        <f t="shared" si="400"/>
        <v>-5.7177153159517022</v>
      </c>
      <c r="J2138" s="226">
        <f t="shared" si="401"/>
        <v>2.9296524308406071</v>
      </c>
      <c r="K2138" s="227">
        <f t="shared" si="396"/>
        <v>36.611470612658785</v>
      </c>
      <c r="L2138" s="226">
        <f t="shared" si="407"/>
        <v>-9.1298622721332379E-2</v>
      </c>
      <c r="M2138" s="228">
        <f t="shared" si="405"/>
        <v>9.1298622721332379E-2</v>
      </c>
      <c r="N2138" s="229">
        <f t="shared" si="406"/>
        <v>5.6264166932303699</v>
      </c>
      <c r="O2138" s="229">
        <f t="shared" si="402"/>
        <v>0</v>
      </c>
      <c r="P2138" s="229">
        <f t="shared" si="403"/>
        <v>-5.6264166932303699</v>
      </c>
      <c r="Q2138" s="230">
        <f t="shared" si="397"/>
        <v>0</v>
      </c>
      <c r="R2138" s="231">
        <f t="shared" si="398"/>
        <v>36.611470612658785</v>
      </c>
      <c r="S2138" s="3"/>
      <c r="T2138" s="3"/>
      <c r="U2138" s="3"/>
      <c r="V2138" s="3"/>
      <c r="W2138" s="233">
        <f t="shared" si="404"/>
        <v>41207</v>
      </c>
    </row>
    <row r="2139" spans="1:23" s="234" customFormat="1" x14ac:dyDescent="0.25">
      <c r="A2139" s="3"/>
      <c r="B2139" s="218">
        <f>+Datos!B2130</f>
        <v>2012</v>
      </c>
      <c r="C2139" s="219">
        <f>+Datos!C2130</f>
        <v>10</v>
      </c>
      <c r="D2139" s="220">
        <f>+Datos!D2130</f>
        <v>26</v>
      </c>
      <c r="E2139" s="221">
        <f>+Datos!E2130</f>
        <v>0</v>
      </c>
      <c r="F2139" s="222">
        <f>+Datos!F2130</f>
        <v>5.7396380499742099</v>
      </c>
      <c r="G2139" s="223">
        <f>+Datos!G2130</f>
        <v>1</v>
      </c>
      <c r="H2139" s="224">
        <f t="shared" si="399"/>
        <v>5.7396380499742099</v>
      </c>
      <c r="I2139" s="225">
        <f t="shared" si="400"/>
        <v>-5.7396380499742099</v>
      </c>
      <c r="J2139" s="226">
        <f t="shared" si="401"/>
        <v>2.8407787442940977</v>
      </c>
      <c r="K2139" s="227">
        <f t="shared" si="396"/>
        <v>36.522596926112278</v>
      </c>
      <c r="L2139" s="226">
        <f t="shared" si="407"/>
        <v>-8.8873686546506292E-2</v>
      </c>
      <c r="M2139" s="228">
        <f t="shared" si="405"/>
        <v>8.8873686546506292E-2</v>
      </c>
      <c r="N2139" s="229">
        <f t="shared" si="406"/>
        <v>5.6507643634277036</v>
      </c>
      <c r="O2139" s="229">
        <f t="shared" si="402"/>
        <v>0</v>
      </c>
      <c r="P2139" s="229">
        <f t="shared" si="403"/>
        <v>-5.6507643634277036</v>
      </c>
      <c r="Q2139" s="230">
        <f t="shared" si="397"/>
        <v>0</v>
      </c>
      <c r="R2139" s="231">
        <f t="shared" si="398"/>
        <v>36.522596926112278</v>
      </c>
      <c r="S2139" s="3"/>
      <c r="T2139" s="3"/>
      <c r="U2139" s="3"/>
      <c r="V2139" s="3"/>
      <c r="W2139" s="233">
        <f t="shared" si="404"/>
        <v>41208</v>
      </c>
    </row>
    <row r="2140" spans="1:23" s="234" customFormat="1" x14ac:dyDescent="0.25">
      <c r="A2140" s="3"/>
      <c r="B2140" s="218">
        <f>+Datos!B2131</f>
        <v>2012</v>
      </c>
      <c r="C2140" s="219">
        <f>+Datos!C2131</f>
        <v>10</v>
      </c>
      <c r="D2140" s="220">
        <f>+Datos!D2131</f>
        <v>27</v>
      </c>
      <c r="E2140" s="221">
        <f>+Datos!E2131</f>
        <v>3.20078507E-2</v>
      </c>
      <c r="F2140" s="222">
        <f>+Datos!F2131</f>
        <v>5.7610662145271787</v>
      </c>
      <c r="G2140" s="223">
        <f>+Datos!G2131</f>
        <v>1</v>
      </c>
      <c r="H2140" s="224">
        <f t="shared" si="399"/>
        <v>5.7610662145271787</v>
      </c>
      <c r="I2140" s="225">
        <f t="shared" si="400"/>
        <v>-5.7290583638271784</v>
      </c>
      <c r="J2140" s="226">
        <f t="shared" si="401"/>
        <v>2.7547575410039626</v>
      </c>
      <c r="K2140" s="227">
        <f t="shared" si="396"/>
        <v>36.436575722822141</v>
      </c>
      <c r="L2140" s="226">
        <f t="shared" si="407"/>
        <v>-8.6021203290137294E-2</v>
      </c>
      <c r="M2140" s="228">
        <f t="shared" si="405"/>
        <v>0.1180290539901373</v>
      </c>
      <c r="N2140" s="229">
        <f t="shared" si="406"/>
        <v>5.6430371605370411</v>
      </c>
      <c r="O2140" s="229">
        <f t="shared" si="402"/>
        <v>0</v>
      </c>
      <c r="P2140" s="229">
        <f t="shared" si="403"/>
        <v>-5.6430371605370411</v>
      </c>
      <c r="Q2140" s="230">
        <f t="shared" si="397"/>
        <v>0</v>
      </c>
      <c r="R2140" s="231">
        <f t="shared" si="398"/>
        <v>36.436575722822141</v>
      </c>
      <c r="S2140" s="3"/>
      <c r="T2140" s="3"/>
      <c r="U2140" s="3"/>
      <c r="V2140" s="3"/>
      <c r="W2140" s="233">
        <f t="shared" si="404"/>
        <v>41209</v>
      </c>
    </row>
    <row r="2141" spans="1:23" s="234" customFormat="1" x14ac:dyDescent="0.25">
      <c r="A2141" s="3"/>
      <c r="B2141" s="218">
        <f>+Datos!B2132</f>
        <v>2012</v>
      </c>
      <c r="C2141" s="219">
        <f>+Datos!C2132</f>
        <v>10</v>
      </c>
      <c r="D2141" s="220">
        <f>+Datos!D2132</f>
        <v>28</v>
      </c>
      <c r="E2141" s="221">
        <f>+Datos!E2132</f>
        <v>5.7614131000000004</v>
      </c>
      <c r="F2141" s="222">
        <f>+Datos!F2132</f>
        <v>5.7819844715877693</v>
      </c>
      <c r="G2141" s="223">
        <f>+Datos!G2132</f>
        <v>1</v>
      </c>
      <c r="H2141" s="224">
        <f t="shared" si="399"/>
        <v>5.7819844715877693</v>
      </c>
      <c r="I2141" s="225">
        <f t="shared" si="400"/>
        <v>-2.0571371587768894E-2</v>
      </c>
      <c r="J2141" s="226">
        <f t="shared" si="401"/>
        <v>2.7544534052929155</v>
      </c>
      <c r="K2141" s="227">
        <f t="shared" si="396"/>
        <v>36.436271587111094</v>
      </c>
      <c r="L2141" s="226">
        <f t="shared" si="407"/>
        <v>-3.0413571104759285E-4</v>
      </c>
      <c r="M2141" s="228">
        <f t="shared" si="405"/>
        <v>5.761717235711048</v>
      </c>
      <c r="N2141" s="229">
        <f t="shared" si="406"/>
        <v>2.0267235876721301E-2</v>
      </c>
      <c r="O2141" s="229">
        <f t="shared" si="402"/>
        <v>0</v>
      </c>
      <c r="P2141" s="229">
        <f t="shared" si="403"/>
        <v>-2.0267235876721301E-2</v>
      </c>
      <c r="Q2141" s="230">
        <f t="shared" si="397"/>
        <v>0</v>
      </c>
      <c r="R2141" s="231">
        <f t="shared" si="398"/>
        <v>36.436271587111094</v>
      </c>
      <c r="S2141" s="3"/>
      <c r="T2141" s="3"/>
      <c r="U2141" s="3"/>
      <c r="V2141" s="3"/>
      <c r="W2141" s="233">
        <f t="shared" si="404"/>
        <v>41210</v>
      </c>
    </row>
    <row r="2142" spans="1:23" s="234" customFormat="1" x14ac:dyDescent="0.25">
      <c r="A2142" s="3"/>
      <c r="B2142" s="218">
        <f>+Datos!B2133</f>
        <v>2012</v>
      </c>
      <c r="C2142" s="219">
        <f>+Datos!C2133</f>
        <v>10</v>
      </c>
      <c r="D2142" s="220">
        <f>+Datos!D2133</f>
        <v>29</v>
      </c>
      <c r="E2142" s="221">
        <f>+Datos!E2133</f>
        <v>9.2502689399999998</v>
      </c>
      <c r="F2142" s="222">
        <f>+Datos!F2133</f>
        <v>5.8023773655234869</v>
      </c>
      <c r="G2142" s="223">
        <f>+Datos!G2133</f>
        <v>1</v>
      </c>
      <c r="H2142" s="224">
        <f t="shared" si="399"/>
        <v>5.8023773655234869</v>
      </c>
      <c r="I2142" s="225">
        <f t="shared" si="400"/>
        <v>3.4478915744765128</v>
      </c>
      <c r="J2142" s="226">
        <f t="shared" si="401"/>
        <v>6.2023449797694283</v>
      </c>
      <c r="K2142" s="227">
        <f t="shared" si="396"/>
        <v>39.884163161587608</v>
      </c>
      <c r="L2142" s="226">
        <f t="shared" si="407"/>
        <v>3.4478915744765146</v>
      </c>
      <c r="M2142" s="228">
        <f t="shared" si="405"/>
        <v>5.8023773655234869</v>
      </c>
      <c r="N2142" s="229">
        <f t="shared" si="406"/>
        <v>0</v>
      </c>
      <c r="O2142" s="229">
        <f t="shared" si="402"/>
        <v>0</v>
      </c>
      <c r="P2142" s="229">
        <f t="shared" si="403"/>
        <v>0</v>
      </c>
      <c r="Q2142" s="230">
        <f t="shared" si="397"/>
        <v>0</v>
      </c>
      <c r="R2142" s="231">
        <f t="shared" si="398"/>
        <v>39.884163161587608</v>
      </c>
      <c r="S2142" s="3"/>
      <c r="T2142" s="3"/>
      <c r="U2142" s="3"/>
      <c r="V2142" s="3"/>
      <c r="W2142" s="233">
        <f t="shared" si="404"/>
        <v>41211</v>
      </c>
    </row>
    <row r="2143" spans="1:23" s="234" customFormat="1" x14ac:dyDescent="0.25">
      <c r="A2143" s="3"/>
      <c r="B2143" s="218">
        <f>+Datos!B2134</f>
        <v>2012</v>
      </c>
      <c r="C2143" s="219">
        <f>+Datos!C2134</f>
        <v>10</v>
      </c>
      <c r="D2143" s="220">
        <f>+Datos!D2134</f>
        <v>30</v>
      </c>
      <c r="E2143" s="221">
        <f>+Datos!E2134</f>
        <v>2.0164945099999998</v>
      </c>
      <c r="F2143" s="222">
        <f>+Datos!F2134</f>
        <v>5.8222293230922091</v>
      </c>
      <c r="G2143" s="223">
        <f>+Datos!G2134</f>
        <v>1</v>
      </c>
      <c r="H2143" s="224">
        <f t="shared" si="399"/>
        <v>5.8222293230922091</v>
      </c>
      <c r="I2143" s="225">
        <f t="shared" si="400"/>
        <v>-3.8057348130922093</v>
      </c>
      <c r="J2143" s="226">
        <f t="shared" si="401"/>
        <v>6.0769410042366871</v>
      </c>
      <c r="K2143" s="227">
        <f t="shared" si="396"/>
        <v>39.758759186054867</v>
      </c>
      <c r="L2143" s="226">
        <f t="shared" si="407"/>
        <v>-0.12540397553274119</v>
      </c>
      <c r="M2143" s="228">
        <f t="shared" si="405"/>
        <v>2.141898485532741</v>
      </c>
      <c r="N2143" s="229">
        <f t="shared" si="406"/>
        <v>3.6803308375594681</v>
      </c>
      <c r="O2143" s="229">
        <f t="shared" si="402"/>
        <v>0</v>
      </c>
      <c r="P2143" s="229">
        <f t="shared" si="403"/>
        <v>-3.6803308375594681</v>
      </c>
      <c r="Q2143" s="230">
        <f t="shared" si="397"/>
        <v>0</v>
      </c>
      <c r="R2143" s="231">
        <f t="shared" si="398"/>
        <v>39.758759186054867</v>
      </c>
      <c r="S2143" s="3"/>
      <c r="T2143" s="3"/>
      <c r="U2143" s="3"/>
      <c r="V2143" s="3"/>
      <c r="W2143" s="233">
        <f t="shared" si="404"/>
        <v>41212</v>
      </c>
    </row>
    <row r="2144" spans="1:23" s="234" customFormat="1" x14ac:dyDescent="0.25">
      <c r="A2144" s="3"/>
      <c r="B2144" s="218">
        <f>+Datos!B2135</f>
        <v>2012</v>
      </c>
      <c r="C2144" s="219">
        <f>+Datos!C2135</f>
        <v>10</v>
      </c>
      <c r="D2144" s="220">
        <f>+Datos!D2135</f>
        <v>31</v>
      </c>
      <c r="E2144" s="221">
        <f>+Datos!E2135</f>
        <v>0</v>
      </c>
      <c r="F2144" s="222">
        <f>+Datos!F2135</f>
        <v>5.8415246534421321</v>
      </c>
      <c r="G2144" s="223">
        <f>+Datos!G2135</f>
        <v>1</v>
      </c>
      <c r="H2144" s="224">
        <f t="shared" si="399"/>
        <v>5.8415246534421321</v>
      </c>
      <c r="I2144" s="225">
        <f t="shared" si="400"/>
        <v>-5.8415246534421321</v>
      </c>
      <c r="J2144" s="226">
        <f t="shared" si="401"/>
        <v>5.8893700041826582</v>
      </c>
      <c r="K2144" s="227">
        <f t="shared" si="396"/>
        <v>39.571188186000839</v>
      </c>
      <c r="L2144" s="226">
        <f t="shared" si="407"/>
        <v>-0.18757100005402805</v>
      </c>
      <c r="M2144" s="228">
        <f t="shared" si="405"/>
        <v>0.18757100005402805</v>
      </c>
      <c r="N2144" s="229">
        <f t="shared" si="406"/>
        <v>5.6539536533881041</v>
      </c>
      <c r="O2144" s="229">
        <f t="shared" si="402"/>
        <v>0</v>
      </c>
      <c r="P2144" s="229">
        <f t="shared" si="403"/>
        <v>-5.6539536533881041</v>
      </c>
      <c r="Q2144" s="230">
        <f t="shared" si="397"/>
        <v>0</v>
      </c>
      <c r="R2144" s="231">
        <f t="shared" si="398"/>
        <v>39.571188186000839</v>
      </c>
      <c r="S2144" s="3"/>
      <c r="T2144" s="3"/>
      <c r="U2144" s="3"/>
      <c r="V2144" s="3"/>
      <c r="W2144" s="233">
        <f t="shared" si="404"/>
        <v>41213</v>
      </c>
    </row>
    <row r="2145" spans="1:23" s="234" customFormat="1" x14ac:dyDescent="0.25">
      <c r="A2145" s="3"/>
      <c r="B2145" s="218">
        <f>+Datos!B2136</f>
        <v>2012</v>
      </c>
      <c r="C2145" s="219">
        <f>+Datos!C2136</f>
        <v>11</v>
      </c>
      <c r="D2145" s="220">
        <f>+Datos!D2136</f>
        <v>1</v>
      </c>
      <c r="E2145" s="221">
        <f>+Datos!E2136</f>
        <v>0</v>
      </c>
      <c r="F2145" s="222">
        <f>+Datos!F2136</f>
        <v>5.8602475481119143</v>
      </c>
      <c r="G2145" s="223">
        <f>+Datos!G2136</f>
        <v>1</v>
      </c>
      <c r="H2145" s="224">
        <f t="shared" si="399"/>
        <v>5.8602475481119143</v>
      </c>
      <c r="I2145" s="225">
        <f t="shared" si="400"/>
        <v>-5.8602475481119143</v>
      </c>
      <c r="J2145" s="226">
        <f t="shared" si="401"/>
        <v>5.7070150548696228</v>
      </c>
      <c r="K2145" s="227">
        <f t="shared" si="396"/>
        <v>39.388833236687802</v>
      </c>
      <c r="L2145" s="226">
        <f t="shared" si="407"/>
        <v>-0.1823549493130372</v>
      </c>
      <c r="M2145" s="228">
        <f t="shared" si="405"/>
        <v>0.1823549493130372</v>
      </c>
      <c r="N2145" s="229">
        <f t="shared" si="406"/>
        <v>5.6778925987988771</v>
      </c>
      <c r="O2145" s="229">
        <f t="shared" si="402"/>
        <v>0</v>
      </c>
      <c r="P2145" s="229">
        <f t="shared" si="403"/>
        <v>-5.6778925987988771</v>
      </c>
      <c r="Q2145" s="230">
        <f t="shared" si="397"/>
        <v>0</v>
      </c>
      <c r="R2145" s="231">
        <f t="shared" si="398"/>
        <v>39.388833236687802</v>
      </c>
      <c r="S2145" s="3"/>
      <c r="T2145" s="3"/>
      <c r="U2145" s="3"/>
      <c r="V2145" s="3"/>
      <c r="W2145" s="233">
        <f t="shared" si="404"/>
        <v>41214</v>
      </c>
    </row>
    <row r="2146" spans="1:23" s="234" customFormat="1" x14ac:dyDescent="0.25">
      <c r="A2146" s="3"/>
      <c r="B2146" s="218">
        <f>+Datos!B2137</f>
        <v>2012</v>
      </c>
      <c r="C2146" s="219">
        <f>+Datos!C2137</f>
        <v>11</v>
      </c>
      <c r="D2146" s="220">
        <f>+Datos!D2137</f>
        <v>2</v>
      </c>
      <c r="E2146" s="221">
        <f>+Datos!E2137</f>
        <v>0.90491390199999999</v>
      </c>
      <c r="F2146" s="222">
        <f>+Datos!F2137</f>
        <v>5.8783820810304981</v>
      </c>
      <c r="G2146" s="223">
        <f>+Datos!G2137</f>
        <v>1</v>
      </c>
      <c r="H2146" s="224">
        <f t="shared" si="399"/>
        <v>5.8783820810304981</v>
      </c>
      <c r="I2146" s="225">
        <f t="shared" si="400"/>
        <v>-4.9734681790304984</v>
      </c>
      <c r="J2146" s="226">
        <f t="shared" si="401"/>
        <v>5.5566906071136</v>
      </c>
      <c r="K2146" s="227">
        <f t="shared" si="396"/>
        <v>39.238508788931782</v>
      </c>
      <c r="L2146" s="226">
        <f t="shared" si="407"/>
        <v>-0.15032444775602016</v>
      </c>
      <c r="M2146" s="228">
        <f t="shared" si="405"/>
        <v>1.0552383497560203</v>
      </c>
      <c r="N2146" s="229">
        <f t="shared" si="406"/>
        <v>4.8231437312744774</v>
      </c>
      <c r="O2146" s="229">
        <f t="shared" si="402"/>
        <v>0</v>
      </c>
      <c r="P2146" s="229">
        <f t="shared" si="403"/>
        <v>-4.8231437312744774</v>
      </c>
      <c r="Q2146" s="230">
        <f t="shared" si="397"/>
        <v>0</v>
      </c>
      <c r="R2146" s="231">
        <f t="shared" si="398"/>
        <v>39.238508788931782</v>
      </c>
      <c r="S2146" s="3"/>
      <c r="T2146" s="3"/>
      <c r="U2146" s="3"/>
      <c r="V2146" s="3"/>
      <c r="W2146" s="233">
        <f t="shared" si="404"/>
        <v>41215</v>
      </c>
    </row>
    <row r="2147" spans="1:23" s="234" customFormat="1" x14ac:dyDescent="0.25">
      <c r="A2147" s="3"/>
      <c r="B2147" s="218">
        <f>+Datos!B2138</f>
        <v>2012</v>
      </c>
      <c r="C2147" s="219">
        <f>+Datos!C2138</f>
        <v>11</v>
      </c>
      <c r="D2147" s="220">
        <f>+Datos!D2138</f>
        <v>3</v>
      </c>
      <c r="E2147" s="221">
        <f>+Datos!E2138</f>
        <v>0</v>
      </c>
      <c r="F2147" s="222">
        <f>+Datos!F2138</f>
        <v>5.8959122085172391</v>
      </c>
      <c r="G2147" s="223">
        <f>+Datos!G2138</f>
        <v>1</v>
      </c>
      <c r="H2147" s="224">
        <f t="shared" si="399"/>
        <v>5.8959122085172391</v>
      </c>
      <c r="I2147" s="225">
        <f t="shared" si="400"/>
        <v>-5.8959122085172391</v>
      </c>
      <c r="J2147" s="226">
        <f t="shared" si="401"/>
        <v>5.383605926836962</v>
      </c>
      <c r="K2147" s="227">
        <f t="shared" si="396"/>
        <v>39.065424108655144</v>
      </c>
      <c r="L2147" s="226">
        <f t="shared" si="407"/>
        <v>-0.17308468027663793</v>
      </c>
      <c r="M2147" s="228">
        <f t="shared" si="405"/>
        <v>0.17308468027663793</v>
      </c>
      <c r="N2147" s="229">
        <f t="shared" si="406"/>
        <v>5.7228275282406011</v>
      </c>
      <c r="O2147" s="229">
        <f t="shared" si="402"/>
        <v>0</v>
      </c>
      <c r="P2147" s="229">
        <f t="shared" si="403"/>
        <v>-5.7228275282406011</v>
      </c>
      <c r="Q2147" s="230">
        <f t="shared" si="397"/>
        <v>0</v>
      </c>
      <c r="R2147" s="231">
        <f t="shared" si="398"/>
        <v>39.065424108655144</v>
      </c>
      <c r="S2147" s="3"/>
      <c r="T2147" s="3"/>
      <c r="U2147" s="3"/>
      <c r="V2147" s="3"/>
      <c r="W2147" s="233">
        <f t="shared" si="404"/>
        <v>41216</v>
      </c>
    </row>
    <row r="2148" spans="1:23" s="234" customFormat="1" x14ac:dyDescent="0.25">
      <c r="A2148" s="3"/>
      <c r="B2148" s="218">
        <f>+Datos!B2139</f>
        <v>2012</v>
      </c>
      <c r="C2148" s="219">
        <f>+Datos!C2139</f>
        <v>11</v>
      </c>
      <c r="D2148" s="220">
        <f>+Datos!D2139</f>
        <v>4</v>
      </c>
      <c r="E2148" s="221">
        <f>+Datos!E2139</f>
        <v>0</v>
      </c>
      <c r="F2148" s="222">
        <f>+Datos!F2139</f>
        <v>5.9128217692818525</v>
      </c>
      <c r="G2148" s="223">
        <f>+Datos!G2139</f>
        <v>1</v>
      </c>
      <c r="H2148" s="224">
        <f t="shared" si="399"/>
        <v>5.9128217692818525</v>
      </c>
      <c r="I2148" s="225">
        <f t="shared" si="400"/>
        <v>-5.9128217692818525</v>
      </c>
      <c r="J2148" s="226">
        <f t="shared" si="401"/>
        <v>5.2154392844401096</v>
      </c>
      <c r="K2148" s="227">
        <f t="shared" si="396"/>
        <v>38.897257466258289</v>
      </c>
      <c r="L2148" s="226">
        <f t="shared" si="407"/>
        <v>-0.16816664239685508</v>
      </c>
      <c r="M2148" s="228">
        <f t="shared" si="405"/>
        <v>0.16816664239685508</v>
      </c>
      <c r="N2148" s="229">
        <f t="shared" si="406"/>
        <v>5.7446551268849975</v>
      </c>
      <c r="O2148" s="229">
        <f t="shared" si="402"/>
        <v>0</v>
      </c>
      <c r="P2148" s="229">
        <f t="shared" si="403"/>
        <v>-5.7446551268849975</v>
      </c>
      <c r="Q2148" s="230">
        <f t="shared" si="397"/>
        <v>0</v>
      </c>
      <c r="R2148" s="231">
        <f t="shared" si="398"/>
        <v>38.897257466258289</v>
      </c>
      <c r="S2148" s="3"/>
      <c r="T2148" s="3"/>
      <c r="U2148" s="3"/>
      <c r="V2148" s="3"/>
      <c r="W2148" s="233">
        <f t="shared" si="404"/>
        <v>41217</v>
      </c>
    </row>
    <row r="2149" spans="1:23" s="234" customFormat="1" x14ac:dyDescent="0.25">
      <c r="A2149" s="3"/>
      <c r="B2149" s="218">
        <f>+Datos!B2140</f>
        <v>2012</v>
      </c>
      <c r="C2149" s="219">
        <f>+Datos!C2140</f>
        <v>11</v>
      </c>
      <c r="D2149" s="220">
        <f>+Datos!D2140</f>
        <v>5</v>
      </c>
      <c r="E2149" s="221">
        <f>+Datos!E2140</f>
        <v>32.124443100000001</v>
      </c>
      <c r="F2149" s="222">
        <f>+Datos!F2140</f>
        <v>5.9290944844243985</v>
      </c>
      <c r="G2149" s="223">
        <f>+Datos!G2140</f>
        <v>1</v>
      </c>
      <c r="H2149" s="224">
        <f t="shared" si="399"/>
        <v>5.9290944844243985</v>
      </c>
      <c r="I2149" s="225">
        <f t="shared" si="400"/>
        <v>26.195348615575604</v>
      </c>
      <c r="J2149" s="226">
        <f t="shared" si="401"/>
        <v>31.410787900015713</v>
      </c>
      <c r="K2149" s="227">
        <f t="shared" si="396"/>
        <v>65.092606081833893</v>
      </c>
      <c r="L2149" s="226">
        <f t="shared" si="407"/>
        <v>26.195348615575604</v>
      </c>
      <c r="M2149" s="228">
        <f t="shared" si="405"/>
        <v>5.9290944844243985</v>
      </c>
      <c r="N2149" s="229">
        <f t="shared" si="406"/>
        <v>0</v>
      </c>
      <c r="O2149" s="229">
        <f t="shared" si="402"/>
        <v>0</v>
      </c>
      <c r="P2149" s="229">
        <f t="shared" si="403"/>
        <v>0</v>
      </c>
      <c r="Q2149" s="230">
        <f t="shared" si="397"/>
        <v>0</v>
      </c>
      <c r="R2149" s="231">
        <f t="shared" si="398"/>
        <v>65.092606081833893</v>
      </c>
      <c r="S2149" s="3"/>
      <c r="T2149" s="3"/>
      <c r="U2149" s="3"/>
      <c r="V2149" s="3"/>
      <c r="W2149" s="233">
        <f t="shared" si="404"/>
        <v>41218</v>
      </c>
    </row>
    <row r="2150" spans="1:23" s="234" customFormat="1" x14ac:dyDescent="0.25">
      <c r="A2150" s="3"/>
      <c r="B2150" s="218">
        <f>+Datos!B2141</f>
        <v>2012</v>
      </c>
      <c r="C2150" s="219">
        <f>+Datos!C2141</f>
        <v>11</v>
      </c>
      <c r="D2150" s="220">
        <f>+Datos!D2141</f>
        <v>6</v>
      </c>
      <c r="E2150" s="221">
        <f>+Datos!E2141</f>
        <v>0</v>
      </c>
      <c r="F2150" s="222">
        <f>+Datos!F2141</f>
        <v>5.9447139574353312</v>
      </c>
      <c r="G2150" s="223">
        <f>+Datos!G2141</f>
        <v>1</v>
      </c>
      <c r="H2150" s="224">
        <f t="shared" si="399"/>
        <v>5.9447139574353312</v>
      </c>
      <c r="I2150" s="225">
        <f t="shared" si="400"/>
        <v>-5.9447139574353312</v>
      </c>
      <c r="J2150" s="226">
        <f t="shared" si="401"/>
        <v>30.42440707065802</v>
      </c>
      <c r="K2150" s="227">
        <f t="shared" si="396"/>
        <v>64.106225252476207</v>
      </c>
      <c r="L2150" s="226">
        <f t="shared" si="407"/>
        <v>-0.98638082935768523</v>
      </c>
      <c r="M2150" s="228">
        <f t="shared" si="405"/>
        <v>0.98638082935768523</v>
      </c>
      <c r="N2150" s="229">
        <f t="shared" si="406"/>
        <v>4.9583331280776459</v>
      </c>
      <c r="O2150" s="229">
        <f t="shared" si="402"/>
        <v>0</v>
      </c>
      <c r="P2150" s="229">
        <f t="shared" si="403"/>
        <v>-4.9583331280776459</v>
      </c>
      <c r="Q2150" s="230">
        <f t="shared" si="397"/>
        <v>0</v>
      </c>
      <c r="R2150" s="231">
        <f t="shared" si="398"/>
        <v>64.106225252476207</v>
      </c>
      <c r="S2150" s="3"/>
      <c r="T2150" s="3"/>
      <c r="U2150" s="3"/>
      <c r="V2150" s="3"/>
      <c r="W2150" s="233">
        <f t="shared" si="404"/>
        <v>41219</v>
      </c>
    </row>
    <row r="2151" spans="1:23" s="234" customFormat="1" x14ac:dyDescent="0.25">
      <c r="A2151" s="3"/>
      <c r="B2151" s="218">
        <f>+Datos!B2142</f>
        <v>2012</v>
      </c>
      <c r="C2151" s="219">
        <f>+Datos!C2142</f>
        <v>11</v>
      </c>
      <c r="D2151" s="220">
        <f>+Datos!D2142</f>
        <v>7</v>
      </c>
      <c r="E2151" s="221">
        <f>+Datos!E2142</f>
        <v>0</v>
      </c>
      <c r="F2151" s="222">
        <f>+Datos!F2142</f>
        <v>5.9596636741954701</v>
      </c>
      <c r="G2151" s="223">
        <f>+Datos!G2142</f>
        <v>1</v>
      </c>
      <c r="H2151" s="224">
        <f t="shared" si="399"/>
        <v>5.9596636741954701</v>
      </c>
      <c r="I2151" s="225">
        <f t="shared" si="400"/>
        <v>-5.9596636741954701</v>
      </c>
      <c r="J2151" s="226">
        <f t="shared" si="401"/>
        <v>29.466636751195761</v>
      </c>
      <c r="K2151" s="227">
        <f t="shared" si="396"/>
        <v>63.148454933013937</v>
      </c>
      <c r="L2151" s="226">
        <f t="shared" si="407"/>
        <v>-0.95777031946226998</v>
      </c>
      <c r="M2151" s="228">
        <f t="shared" si="405"/>
        <v>0.95777031946226998</v>
      </c>
      <c r="N2151" s="229">
        <f t="shared" si="406"/>
        <v>5.0018933547332001</v>
      </c>
      <c r="O2151" s="229">
        <f t="shared" si="402"/>
        <v>0</v>
      </c>
      <c r="P2151" s="229">
        <f t="shared" si="403"/>
        <v>-5.0018933547332001</v>
      </c>
      <c r="Q2151" s="230">
        <f t="shared" si="397"/>
        <v>0</v>
      </c>
      <c r="R2151" s="231">
        <f t="shared" si="398"/>
        <v>63.148454933013937</v>
      </c>
      <c r="S2151" s="3"/>
      <c r="T2151" s="3"/>
      <c r="U2151" s="3"/>
      <c r="V2151" s="3"/>
      <c r="W2151" s="233">
        <f t="shared" si="404"/>
        <v>41220</v>
      </c>
    </row>
    <row r="2152" spans="1:23" s="234" customFormat="1" x14ac:dyDescent="0.25">
      <c r="A2152" s="3"/>
      <c r="B2152" s="218">
        <f>+Datos!B2143</f>
        <v>2012</v>
      </c>
      <c r="C2152" s="219">
        <f>+Datos!C2143</f>
        <v>11</v>
      </c>
      <c r="D2152" s="220">
        <f>+Datos!D2143</f>
        <v>8</v>
      </c>
      <c r="E2152" s="221">
        <f>+Datos!E2143</f>
        <v>0</v>
      </c>
      <c r="F2152" s="222">
        <f>+Datos!F2143</f>
        <v>5.9739270029760032</v>
      </c>
      <c r="G2152" s="223">
        <f>+Datos!G2143</f>
        <v>1</v>
      </c>
      <c r="H2152" s="224">
        <f t="shared" si="399"/>
        <v>5.9739270029760032</v>
      </c>
      <c r="I2152" s="225">
        <f t="shared" si="400"/>
        <v>-5.9739270029760032</v>
      </c>
      <c r="J2152" s="226">
        <f t="shared" si="401"/>
        <v>28.536832674635644</v>
      </c>
      <c r="K2152" s="227">
        <f t="shared" si="396"/>
        <v>62.21865085645382</v>
      </c>
      <c r="L2152" s="226">
        <f t="shared" si="407"/>
        <v>-0.92980407656011721</v>
      </c>
      <c r="M2152" s="228">
        <f t="shared" si="405"/>
        <v>0.92980407656011721</v>
      </c>
      <c r="N2152" s="229">
        <f t="shared" si="406"/>
        <v>5.044122926415886</v>
      </c>
      <c r="O2152" s="229">
        <f t="shared" si="402"/>
        <v>0</v>
      </c>
      <c r="P2152" s="229">
        <f t="shared" si="403"/>
        <v>-5.044122926415886</v>
      </c>
      <c r="Q2152" s="230">
        <f t="shared" si="397"/>
        <v>0</v>
      </c>
      <c r="R2152" s="231">
        <f t="shared" si="398"/>
        <v>62.21865085645382</v>
      </c>
      <c r="S2152" s="3"/>
      <c r="T2152" s="3"/>
      <c r="U2152" s="3"/>
      <c r="V2152" s="3"/>
      <c r="W2152" s="233">
        <f t="shared" si="404"/>
        <v>41221</v>
      </c>
    </row>
    <row r="2153" spans="1:23" s="234" customFormat="1" x14ac:dyDescent="0.25">
      <c r="A2153" s="3"/>
      <c r="B2153" s="218">
        <f>+Datos!B2144</f>
        <v>2012</v>
      </c>
      <c r="C2153" s="219">
        <f>+Datos!C2144</f>
        <v>11</v>
      </c>
      <c r="D2153" s="220">
        <f>+Datos!D2144</f>
        <v>9</v>
      </c>
      <c r="E2153" s="221">
        <f>+Datos!E2144</f>
        <v>0</v>
      </c>
      <c r="F2153" s="222">
        <f>+Datos!F2144</f>
        <v>5.9874871944384385</v>
      </c>
      <c r="G2153" s="223">
        <f>+Datos!G2144</f>
        <v>1</v>
      </c>
      <c r="H2153" s="224">
        <f t="shared" si="399"/>
        <v>5.9874871944384385</v>
      </c>
      <c r="I2153" s="225">
        <f t="shared" si="400"/>
        <v>-5.9874871944384385</v>
      </c>
      <c r="J2153" s="226">
        <f t="shared" si="401"/>
        <v>27.634356777124619</v>
      </c>
      <c r="K2153" s="227">
        <f t="shared" si="396"/>
        <v>61.316174958942796</v>
      </c>
      <c r="L2153" s="226">
        <f t="shared" si="407"/>
        <v>-0.90247589751102453</v>
      </c>
      <c r="M2153" s="228">
        <f t="shared" si="405"/>
        <v>0.90247589751102453</v>
      </c>
      <c r="N2153" s="229">
        <f t="shared" si="406"/>
        <v>5.0850112969274139</v>
      </c>
      <c r="O2153" s="229">
        <f t="shared" si="402"/>
        <v>0</v>
      </c>
      <c r="P2153" s="229">
        <f t="shared" si="403"/>
        <v>-5.0850112969274139</v>
      </c>
      <c r="Q2153" s="230">
        <f t="shared" si="397"/>
        <v>0</v>
      </c>
      <c r="R2153" s="231">
        <f t="shared" si="398"/>
        <v>61.316174958942796</v>
      </c>
      <c r="S2153" s="3"/>
      <c r="T2153" s="3"/>
      <c r="U2153" s="3"/>
      <c r="V2153" s="3"/>
      <c r="W2153" s="233">
        <f t="shared" si="404"/>
        <v>41222</v>
      </c>
    </row>
    <row r="2154" spans="1:23" s="234" customFormat="1" x14ac:dyDescent="0.25">
      <c r="A2154" s="3"/>
      <c r="B2154" s="218">
        <f>+Datos!B2145</f>
        <v>2012</v>
      </c>
      <c r="C2154" s="219">
        <f>+Datos!C2145</f>
        <v>11</v>
      </c>
      <c r="D2154" s="220">
        <f>+Datos!D2145</f>
        <v>10</v>
      </c>
      <c r="E2154" s="221">
        <f>+Datos!E2145</f>
        <v>3.32688951</v>
      </c>
      <c r="F2154" s="222">
        <f>+Datos!F2145</f>
        <v>6.0003273816347527</v>
      </c>
      <c r="G2154" s="223">
        <f>+Datos!G2145</f>
        <v>1</v>
      </c>
      <c r="H2154" s="224">
        <f t="shared" si="399"/>
        <v>6.0003273816347527</v>
      </c>
      <c r="I2154" s="225">
        <f t="shared" si="400"/>
        <v>-2.6734378716347527</v>
      </c>
      <c r="J2154" s="226">
        <f t="shared" si="401"/>
        <v>27.240668804329495</v>
      </c>
      <c r="K2154" s="227">
        <f t="shared" si="396"/>
        <v>60.922486986147675</v>
      </c>
      <c r="L2154" s="226">
        <f t="shared" si="407"/>
        <v>-0.3936879727951208</v>
      </c>
      <c r="M2154" s="228">
        <f t="shared" si="405"/>
        <v>3.7205774827951208</v>
      </c>
      <c r="N2154" s="229">
        <f t="shared" si="406"/>
        <v>2.2797498988396319</v>
      </c>
      <c r="O2154" s="229">
        <f t="shared" si="402"/>
        <v>0</v>
      </c>
      <c r="P2154" s="229">
        <f t="shared" si="403"/>
        <v>-2.2797498988396319</v>
      </c>
      <c r="Q2154" s="230">
        <f t="shared" si="397"/>
        <v>0</v>
      </c>
      <c r="R2154" s="231">
        <f t="shared" si="398"/>
        <v>60.922486986147675</v>
      </c>
      <c r="S2154" s="3"/>
      <c r="T2154" s="3"/>
      <c r="U2154" s="3"/>
      <c r="V2154" s="3"/>
      <c r="W2154" s="233">
        <f t="shared" si="404"/>
        <v>41223</v>
      </c>
    </row>
    <row r="2155" spans="1:23" s="234" customFormat="1" x14ac:dyDescent="0.25">
      <c r="A2155" s="3"/>
      <c r="B2155" s="218">
        <f>+Datos!B2146</f>
        <v>2012</v>
      </c>
      <c r="C2155" s="219">
        <f>+Datos!C2146</f>
        <v>11</v>
      </c>
      <c r="D2155" s="220">
        <f>+Datos!D2146</f>
        <v>11</v>
      </c>
      <c r="E2155" s="221">
        <f>+Datos!E2146</f>
        <v>0</v>
      </c>
      <c r="F2155" s="222">
        <f>+Datos!F2146</f>
        <v>6.0124305800071998</v>
      </c>
      <c r="G2155" s="223">
        <f>+Datos!G2146</f>
        <v>1</v>
      </c>
      <c r="H2155" s="224">
        <f t="shared" si="399"/>
        <v>6.0124305800071998</v>
      </c>
      <c r="I2155" s="225">
        <f t="shared" si="400"/>
        <v>-6.0124305800071998</v>
      </c>
      <c r="J2155" s="226">
        <f t="shared" si="401"/>
        <v>26.375652741601815</v>
      </c>
      <c r="K2155" s="227">
        <f t="shared" si="396"/>
        <v>60.057470923419999</v>
      </c>
      <c r="L2155" s="226">
        <f t="shared" si="407"/>
        <v>-0.86501606272767617</v>
      </c>
      <c r="M2155" s="228">
        <f t="shared" si="405"/>
        <v>0.86501606272767617</v>
      </c>
      <c r="N2155" s="229">
        <f t="shared" si="406"/>
        <v>5.1474145172795236</v>
      </c>
      <c r="O2155" s="229">
        <f t="shared" si="402"/>
        <v>0</v>
      </c>
      <c r="P2155" s="229">
        <f t="shared" si="403"/>
        <v>-5.1474145172795236</v>
      </c>
      <c r="Q2155" s="230">
        <f t="shared" si="397"/>
        <v>0</v>
      </c>
      <c r="R2155" s="231">
        <f t="shared" si="398"/>
        <v>60.057470923419999</v>
      </c>
      <c r="S2155" s="3"/>
      <c r="T2155" s="3"/>
      <c r="U2155" s="3"/>
      <c r="V2155" s="3"/>
      <c r="W2155" s="233">
        <f t="shared" si="404"/>
        <v>41224</v>
      </c>
    </row>
    <row r="2156" spans="1:23" s="234" customFormat="1" x14ac:dyDescent="0.25">
      <c r="A2156" s="3"/>
      <c r="B2156" s="218">
        <f>+Datos!B2147</f>
        <v>2012</v>
      </c>
      <c r="C2156" s="219">
        <f>+Datos!C2147</f>
        <v>11</v>
      </c>
      <c r="D2156" s="220">
        <f>+Datos!D2147</f>
        <v>12</v>
      </c>
      <c r="E2156" s="221">
        <f>+Datos!E2147</f>
        <v>0</v>
      </c>
      <c r="F2156" s="222">
        <f>+Datos!F2147</f>
        <v>6.0237796873884255</v>
      </c>
      <c r="G2156" s="223">
        <f>+Datos!G2147</f>
        <v>1</v>
      </c>
      <c r="H2156" s="224">
        <f t="shared" si="399"/>
        <v>6.0237796873884255</v>
      </c>
      <c r="I2156" s="225">
        <f t="shared" si="400"/>
        <v>-6.0237796873884255</v>
      </c>
      <c r="J2156" s="226">
        <f t="shared" si="401"/>
        <v>25.536549360139333</v>
      </c>
      <c r="K2156" s="227">
        <f t="shared" si="396"/>
        <v>59.218367541957512</v>
      </c>
      <c r="L2156" s="226">
        <f t="shared" si="407"/>
        <v>-0.8391033814624862</v>
      </c>
      <c r="M2156" s="228">
        <f t="shared" si="405"/>
        <v>0.8391033814624862</v>
      </c>
      <c r="N2156" s="229">
        <f t="shared" si="406"/>
        <v>5.1846763059259393</v>
      </c>
      <c r="O2156" s="229">
        <f t="shared" si="402"/>
        <v>0</v>
      </c>
      <c r="P2156" s="229">
        <f t="shared" si="403"/>
        <v>-5.1846763059259393</v>
      </c>
      <c r="Q2156" s="230">
        <f t="shared" si="397"/>
        <v>0</v>
      </c>
      <c r="R2156" s="231">
        <f t="shared" si="398"/>
        <v>59.218367541957512</v>
      </c>
      <c r="S2156" s="3"/>
      <c r="T2156" s="3"/>
      <c r="U2156" s="3"/>
      <c r="V2156" s="3"/>
      <c r="W2156" s="233">
        <f t="shared" si="404"/>
        <v>41225</v>
      </c>
    </row>
    <row r="2157" spans="1:23" s="234" customFormat="1" x14ac:dyDescent="0.25">
      <c r="A2157" s="3"/>
      <c r="B2157" s="218">
        <f>+Datos!B2148</f>
        <v>2012</v>
      </c>
      <c r="C2157" s="219">
        <f>+Datos!C2148</f>
        <v>11</v>
      </c>
      <c r="D2157" s="220">
        <f>+Datos!D2148</f>
        <v>13</v>
      </c>
      <c r="E2157" s="221">
        <f>+Datos!E2148</f>
        <v>0</v>
      </c>
      <c r="F2157" s="222">
        <f>+Datos!F2148</f>
        <v>6.0343574840014638</v>
      </c>
      <c r="G2157" s="223">
        <f>+Datos!G2148</f>
        <v>1</v>
      </c>
      <c r="H2157" s="224">
        <f t="shared" si="399"/>
        <v>6.0343574840014638</v>
      </c>
      <c r="I2157" s="225">
        <f t="shared" si="400"/>
        <v>-6.0343574840014638</v>
      </c>
      <c r="J2157" s="226">
        <f t="shared" si="401"/>
        <v>24.722737225745202</v>
      </c>
      <c r="K2157" s="227">
        <f t="shared" si="396"/>
        <v>58.404555407563379</v>
      </c>
      <c r="L2157" s="226">
        <f t="shared" si="407"/>
        <v>-0.81381213439413358</v>
      </c>
      <c r="M2157" s="228">
        <f t="shared" si="405"/>
        <v>0.81381213439413358</v>
      </c>
      <c r="N2157" s="229">
        <f t="shared" si="406"/>
        <v>5.2205453496073302</v>
      </c>
      <c r="O2157" s="229">
        <f t="shared" si="402"/>
        <v>0</v>
      </c>
      <c r="P2157" s="229">
        <f t="shared" si="403"/>
        <v>-5.2205453496073302</v>
      </c>
      <c r="Q2157" s="230">
        <f t="shared" si="397"/>
        <v>0</v>
      </c>
      <c r="R2157" s="231">
        <f t="shared" si="398"/>
        <v>58.404555407563379</v>
      </c>
      <c r="S2157" s="3"/>
      <c r="T2157" s="3"/>
      <c r="U2157" s="3"/>
      <c r="V2157" s="3"/>
      <c r="W2157" s="233">
        <f t="shared" si="404"/>
        <v>41226</v>
      </c>
    </row>
    <row r="2158" spans="1:23" s="234" customFormat="1" x14ac:dyDescent="0.25">
      <c r="A2158" s="3"/>
      <c r="B2158" s="218">
        <f>+Datos!B2149</f>
        <v>2012</v>
      </c>
      <c r="C2158" s="219">
        <f>+Datos!C2149</f>
        <v>11</v>
      </c>
      <c r="D2158" s="220">
        <f>+Datos!D2149</f>
        <v>14</v>
      </c>
      <c r="E2158" s="221">
        <f>+Datos!E2149</f>
        <v>0</v>
      </c>
      <c r="F2158" s="222">
        <f>+Datos!F2149</f>
        <v>6.0441466324597002</v>
      </c>
      <c r="G2158" s="223">
        <f>+Datos!G2149</f>
        <v>1</v>
      </c>
      <c r="H2158" s="224">
        <f t="shared" si="399"/>
        <v>6.0441466324597002</v>
      </c>
      <c r="I2158" s="225">
        <f t="shared" si="400"/>
        <v>-6.0441466324597002</v>
      </c>
      <c r="J2158" s="226">
        <f t="shared" si="401"/>
        <v>23.933602579449651</v>
      </c>
      <c r="K2158" s="227">
        <f t="shared" si="396"/>
        <v>57.615420761267828</v>
      </c>
      <c r="L2158" s="226">
        <f t="shared" si="407"/>
        <v>-0.78913464629555108</v>
      </c>
      <c r="M2158" s="228">
        <f t="shared" si="405"/>
        <v>0.78913464629555108</v>
      </c>
      <c r="N2158" s="229">
        <f t="shared" si="406"/>
        <v>5.2550119861641491</v>
      </c>
      <c r="O2158" s="229">
        <f t="shared" si="402"/>
        <v>0</v>
      </c>
      <c r="P2158" s="229">
        <f t="shared" si="403"/>
        <v>-5.2550119861641491</v>
      </c>
      <c r="Q2158" s="230">
        <f t="shared" si="397"/>
        <v>0</v>
      </c>
      <c r="R2158" s="231">
        <f t="shared" si="398"/>
        <v>57.615420761267828</v>
      </c>
      <c r="S2158" s="3"/>
      <c r="T2158" s="3"/>
      <c r="U2158" s="3"/>
      <c r="V2158" s="3"/>
      <c r="W2158" s="233">
        <f t="shared" si="404"/>
        <v>41227</v>
      </c>
    </row>
    <row r="2159" spans="1:23" s="234" customFormat="1" x14ac:dyDescent="0.25">
      <c r="A2159" s="3"/>
      <c r="B2159" s="218">
        <f>+Datos!B2150</f>
        <v>2012</v>
      </c>
      <c r="C2159" s="219">
        <f>+Datos!C2150</f>
        <v>11</v>
      </c>
      <c r="D2159" s="220">
        <f>+Datos!D2150</f>
        <v>15</v>
      </c>
      <c r="E2159" s="221">
        <f>+Datos!E2150</f>
        <v>0</v>
      </c>
      <c r="F2159" s="222">
        <f>+Datos!F2150</f>
        <v>6.0531296777668864</v>
      </c>
      <c r="G2159" s="223">
        <f>+Datos!G2150</f>
        <v>1</v>
      </c>
      <c r="H2159" s="224">
        <f t="shared" si="399"/>
        <v>6.0531296777668864</v>
      </c>
      <c r="I2159" s="225">
        <f t="shared" si="400"/>
        <v>-6.0531296777668864</v>
      </c>
      <c r="J2159" s="226">
        <f t="shared" si="401"/>
        <v>23.16853956573177</v>
      </c>
      <c r="K2159" s="227">
        <f t="shared" si="396"/>
        <v>56.85035774754995</v>
      </c>
      <c r="L2159" s="226">
        <f t="shared" si="407"/>
        <v>-0.76506301371787799</v>
      </c>
      <c r="M2159" s="228">
        <f t="shared" si="405"/>
        <v>0.76506301371787799</v>
      </c>
      <c r="N2159" s="229">
        <f t="shared" si="406"/>
        <v>5.2880666640490084</v>
      </c>
      <c r="O2159" s="229">
        <f t="shared" si="402"/>
        <v>0</v>
      </c>
      <c r="P2159" s="229">
        <f t="shared" si="403"/>
        <v>-5.2880666640490084</v>
      </c>
      <c r="Q2159" s="230">
        <f t="shared" si="397"/>
        <v>0</v>
      </c>
      <c r="R2159" s="231">
        <f t="shared" si="398"/>
        <v>56.85035774754995</v>
      </c>
      <c r="S2159" s="3"/>
      <c r="T2159" s="3"/>
      <c r="U2159" s="3"/>
      <c r="V2159" s="3"/>
      <c r="W2159" s="233">
        <f t="shared" si="404"/>
        <v>41228</v>
      </c>
    </row>
    <row r="2160" spans="1:23" s="234" customFormat="1" x14ac:dyDescent="0.25">
      <c r="A2160" s="3"/>
      <c r="B2160" s="218">
        <f>+Datos!B2151</f>
        <v>2012</v>
      </c>
      <c r="C2160" s="219">
        <f>+Datos!C2151</f>
        <v>11</v>
      </c>
      <c r="D2160" s="220">
        <f>+Datos!D2151</f>
        <v>16</v>
      </c>
      <c r="E2160" s="221">
        <f>+Datos!E2151</f>
        <v>0</v>
      </c>
      <c r="F2160" s="222">
        <f>+Datos!F2151</f>
        <v>6.0612890473171532</v>
      </c>
      <c r="G2160" s="223">
        <f>+Datos!G2151</f>
        <v>1</v>
      </c>
      <c r="H2160" s="224">
        <f t="shared" si="399"/>
        <v>6.0612890473171532</v>
      </c>
      <c r="I2160" s="225">
        <f t="shared" si="400"/>
        <v>-6.0612890473171532</v>
      </c>
      <c r="J2160" s="226">
        <f t="shared" si="401"/>
        <v>22.426950446004664</v>
      </c>
      <c r="K2160" s="227">
        <f t="shared" si="396"/>
        <v>56.10876862782284</v>
      </c>
      <c r="L2160" s="226">
        <f t="shared" si="407"/>
        <v>-0.74158911972710939</v>
      </c>
      <c r="M2160" s="228">
        <f t="shared" si="405"/>
        <v>0.74158911972710939</v>
      </c>
      <c r="N2160" s="229">
        <f t="shared" si="406"/>
        <v>5.3196999275900438</v>
      </c>
      <c r="O2160" s="229">
        <f t="shared" si="402"/>
        <v>0</v>
      </c>
      <c r="P2160" s="229">
        <f t="shared" si="403"/>
        <v>-5.3196999275900438</v>
      </c>
      <c r="Q2160" s="230">
        <f t="shared" si="397"/>
        <v>0</v>
      </c>
      <c r="R2160" s="231">
        <f t="shared" si="398"/>
        <v>56.10876862782284</v>
      </c>
      <c r="S2160" s="3"/>
      <c r="T2160" s="3"/>
      <c r="U2160" s="3"/>
      <c r="V2160" s="3"/>
      <c r="W2160" s="233">
        <f t="shared" si="404"/>
        <v>41229</v>
      </c>
    </row>
    <row r="2161" spans="1:23" s="234" customFormat="1" x14ac:dyDescent="0.25">
      <c r="A2161" s="3"/>
      <c r="B2161" s="218">
        <f>+Datos!B2152</f>
        <v>2012</v>
      </c>
      <c r="C2161" s="219">
        <f>+Datos!C2152</f>
        <v>11</v>
      </c>
      <c r="D2161" s="220">
        <f>+Datos!D2152</f>
        <v>17</v>
      </c>
      <c r="E2161" s="221">
        <f>+Datos!E2152</f>
        <v>0</v>
      </c>
      <c r="F2161" s="222">
        <f>+Datos!F2152</f>
        <v>6.068607050894979</v>
      </c>
      <c r="G2161" s="223">
        <f>+Datos!G2152</f>
        <v>1</v>
      </c>
      <c r="H2161" s="224">
        <f t="shared" si="399"/>
        <v>6.068607050894979</v>
      </c>
      <c r="I2161" s="225">
        <f t="shared" si="400"/>
        <v>-6.068607050894979</v>
      </c>
      <c r="J2161" s="226">
        <f t="shared" si="401"/>
        <v>21.708245797388962</v>
      </c>
      <c r="K2161" s="227">
        <f t="shared" si="396"/>
        <v>55.390063979207142</v>
      </c>
      <c r="L2161" s="226">
        <f t="shared" si="407"/>
        <v>-0.71870464861569872</v>
      </c>
      <c r="M2161" s="228">
        <f t="shared" si="405"/>
        <v>0.71870464861569872</v>
      </c>
      <c r="N2161" s="229">
        <f t="shared" si="406"/>
        <v>5.3499024022792803</v>
      </c>
      <c r="O2161" s="229">
        <f t="shared" si="402"/>
        <v>0</v>
      </c>
      <c r="P2161" s="229">
        <f t="shared" si="403"/>
        <v>-5.3499024022792803</v>
      </c>
      <c r="Q2161" s="230">
        <f t="shared" si="397"/>
        <v>0</v>
      </c>
      <c r="R2161" s="231">
        <f t="shared" si="398"/>
        <v>55.390063979207142</v>
      </c>
      <c r="S2161" s="3"/>
      <c r="T2161" s="3"/>
      <c r="U2161" s="3"/>
      <c r="V2161" s="3"/>
      <c r="W2161" s="233">
        <f t="shared" si="404"/>
        <v>41230</v>
      </c>
    </row>
    <row r="2162" spans="1:23" s="234" customFormat="1" x14ac:dyDescent="0.25">
      <c r="A2162" s="3"/>
      <c r="B2162" s="218">
        <f>+Datos!B2153</f>
        <v>2012</v>
      </c>
      <c r="C2162" s="219">
        <f>+Datos!C2153</f>
        <v>11</v>
      </c>
      <c r="D2162" s="220">
        <f>+Datos!D2153</f>
        <v>18</v>
      </c>
      <c r="E2162" s="221">
        <f>+Datos!E2153</f>
        <v>0</v>
      </c>
      <c r="F2162" s="222">
        <f>+Datos!F2153</f>
        <v>6.075065880675254</v>
      </c>
      <c r="G2162" s="223">
        <f>+Datos!G2153</f>
        <v>1</v>
      </c>
      <c r="H2162" s="224">
        <f t="shared" si="399"/>
        <v>6.075065880675254</v>
      </c>
      <c r="I2162" s="225">
        <f t="shared" si="400"/>
        <v>-6.075065880675254</v>
      </c>
      <c r="J2162" s="226">
        <f t="shared" si="401"/>
        <v>21.011844696835542</v>
      </c>
      <c r="K2162" s="227">
        <f t="shared" si="396"/>
        <v>54.693662878653726</v>
      </c>
      <c r="L2162" s="226">
        <f t="shared" si="407"/>
        <v>-0.69640110055341609</v>
      </c>
      <c r="M2162" s="228">
        <f t="shared" si="405"/>
        <v>0.69640110055341609</v>
      </c>
      <c r="N2162" s="229">
        <f t="shared" si="406"/>
        <v>5.3786647801218379</v>
      </c>
      <c r="O2162" s="229">
        <f t="shared" si="402"/>
        <v>0</v>
      </c>
      <c r="P2162" s="229">
        <f t="shared" si="403"/>
        <v>-5.3786647801218379</v>
      </c>
      <c r="Q2162" s="230">
        <f t="shared" si="397"/>
        <v>0</v>
      </c>
      <c r="R2162" s="231">
        <f t="shared" si="398"/>
        <v>54.693662878653726</v>
      </c>
      <c r="S2162" s="3"/>
      <c r="T2162" s="3"/>
      <c r="U2162" s="3"/>
      <c r="V2162" s="3"/>
      <c r="W2162" s="233">
        <f t="shared" si="404"/>
        <v>41231</v>
      </c>
    </row>
    <row r="2163" spans="1:23" s="234" customFormat="1" x14ac:dyDescent="0.25">
      <c r="A2163" s="3"/>
      <c r="B2163" s="218">
        <f>+Datos!B2154</f>
        <v>2012</v>
      </c>
      <c r="C2163" s="219">
        <f>+Datos!C2154</f>
        <v>11</v>
      </c>
      <c r="D2163" s="220">
        <f>+Datos!D2154</f>
        <v>19</v>
      </c>
      <c r="E2163" s="221">
        <f>+Datos!E2154</f>
        <v>13.3607864</v>
      </c>
      <c r="F2163" s="222">
        <f>+Datos!F2154</f>
        <v>6.0806476112231671</v>
      </c>
      <c r="G2163" s="223">
        <f>+Datos!G2154</f>
        <v>1</v>
      </c>
      <c r="H2163" s="224">
        <f t="shared" si="399"/>
        <v>6.0806476112231671</v>
      </c>
      <c r="I2163" s="225">
        <f t="shared" si="400"/>
        <v>7.2801387887768332</v>
      </c>
      <c r="J2163" s="226">
        <f t="shared" si="401"/>
        <v>28.291983485612377</v>
      </c>
      <c r="K2163" s="227">
        <f t="shared" si="396"/>
        <v>61.973801667430557</v>
      </c>
      <c r="L2163" s="226">
        <f t="shared" si="407"/>
        <v>7.2801387887768314</v>
      </c>
      <c r="M2163" s="228">
        <f t="shared" si="405"/>
        <v>6.0806476112231671</v>
      </c>
      <c r="N2163" s="229">
        <f t="shared" si="406"/>
        <v>0</v>
      </c>
      <c r="O2163" s="229">
        <f t="shared" si="402"/>
        <v>0</v>
      </c>
      <c r="P2163" s="229">
        <f t="shared" si="403"/>
        <v>0</v>
      </c>
      <c r="Q2163" s="230">
        <f t="shared" si="397"/>
        <v>0</v>
      </c>
      <c r="R2163" s="231">
        <f t="shared" si="398"/>
        <v>61.973801667430557</v>
      </c>
      <c r="S2163" s="3"/>
      <c r="T2163" s="3"/>
      <c r="U2163" s="3"/>
      <c r="V2163" s="3"/>
      <c r="W2163" s="233">
        <f t="shared" si="404"/>
        <v>41232</v>
      </c>
    </row>
    <row r="2164" spans="1:23" s="234" customFormat="1" x14ac:dyDescent="0.25">
      <c r="A2164" s="3"/>
      <c r="B2164" s="218">
        <f>+Datos!B2155</f>
        <v>2012</v>
      </c>
      <c r="C2164" s="219">
        <f>+Datos!C2155</f>
        <v>11</v>
      </c>
      <c r="D2164" s="220">
        <f>+Datos!D2155</f>
        <v>20</v>
      </c>
      <c r="E2164" s="221">
        <f>+Datos!E2155</f>
        <v>0</v>
      </c>
      <c r="F2164" s="222">
        <f>+Datos!F2155</f>
        <v>6.0853341994943557</v>
      </c>
      <c r="G2164" s="223">
        <f>+Datos!G2155</f>
        <v>1</v>
      </c>
      <c r="H2164" s="224">
        <f t="shared" si="399"/>
        <v>6.0853341994943557</v>
      </c>
      <c r="I2164" s="225">
        <f t="shared" si="400"/>
        <v>-6.0853341994943557</v>
      </c>
      <c r="J2164" s="226">
        <f t="shared" si="401"/>
        <v>27.382866746556605</v>
      </c>
      <c r="K2164" s="227">
        <f t="shared" si="396"/>
        <v>61.064684928374788</v>
      </c>
      <c r="L2164" s="226">
        <f t="shared" si="407"/>
        <v>-0.90911673905576862</v>
      </c>
      <c r="M2164" s="228">
        <f t="shared" si="405"/>
        <v>0.90911673905576862</v>
      </c>
      <c r="N2164" s="229">
        <f t="shared" si="406"/>
        <v>5.1762174604385871</v>
      </c>
      <c r="O2164" s="229">
        <f t="shared" si="402"/>
        <v>0</v>
      </c>
      <c r="P2164" s="229">
        <f t="shared" si="403"/>
        <v>-5.1762174604385871</v>
      </c>
      <c r="Q2164" s="230">
        <f t="shared" si="397"/>
        <v>0</v>
      </c>
      <c r="R2164" s="231">
        <f t="shared" si="398"/>
        <v>61.064684928374788</v>
      </c>
      <c r="S2164" s="3"/>
      <c r="T2164" s="3"/>
      <c r="U2164" s="3"/>
      <c r="V2164" s="3"/>
      <c r="W2164" s="233">
        <f t="shared" si="404"/>
        <v>41233</v>
      </c>
    </row>
    <row r="2165" spans="1:23" s="234" customFormat="1" x14ac:dyDescent="0.25">
      <c r="A2165" s="3"/>
      <c r="B2165" s="218">
        <f>+Datos!B2156</f>
        <v>2012</v>
      </c>
      <c r="C2165" s="219">
        <f>+Datos!C2156</f>
        <v>11</v>
      </c>
      <c r="D2165" s="220">
        <f>+Datos!D2156</f>
        <v>21</v>
      </c>
      <c r="E2165" s="221">
        <f>+Datos!E2156</f>
        <v>1.1710650899999999</v>
      </c>
      <c r="F2165" s="222">
        <f>+Datos!F2156</f>
        <v>6.089107484834746</v>
      </c>
      <c r="G2165" s="223">
        <f>+Datos!G2156</f>
        <v>1</v>
      </c>
      <c r="H2165" s="224">
        <f t="shared" si="399"/>
        <v>6.089107484834746</v>
      </c>
      <c r="I2165" s="225">
        <f t="shared" si="400"/>
        <v>-4.918042394834746</v>
      </c>
      <c r="J2165" s="226">
        <f t="shared" si="401"/>
        <v>26.669526467349769</v>
      </c>
      <c r="K2165" s="227">
        <f t="shared" si="396"/>
        <v>60.351344649167949</v>
      </c>
      <c r="L2165" s="226">
        <f t="shared" si="407"/>
        <v>-0.71334027920683951</v>
      </c>
      <c r="M2165" s="228">
        <f t="shared" si="405"/>
        <v>1.8844053692068394</v>
      </c>
      <c r="N2165" s="229">
        <f t="shared" si="406"/>
        <v>4.2047021156279065</v>
      </c>
      <c r="O2165" s="229">
        <f t="shared" si="402"/>
        <v>0</v>
      </c>
      <c r="P2165" s="229">
        <f t="shared" si="403"/>
        <v>-4.2047021156279065</v>
      </c>
      <c r="Q2165" s="230">
        <f t="shared" si="397"/>
        <v>0</v>
      </c>
      <c r="R2165" s="231">
        <f t="shared" si="398"/>
        <v>60.351344649167949</v>
      </c>
      <c r="S2165" s="3"/>
      <c r="T2165" s="3"/>
      <c r="U2165" s="3"/>
      <c r="V2165" s="3"/>
      <c r="W2165" s="233">
        <f t="shared" si="404"/>
        <v>41234</v>
      </c>
    </row>
    <row r="2166" spans="1:23" s="234" customFormat="1" x14ac:dyDescent="0.25">
      <c r="A2166" s="3"/>
      <c r="B2166" s="218">
        <f>+Datos!B2157</f>
        <v>2012</v>
      </c>
      <c r="C2166" s="219">
        <f>+Datos!C2157</f>
        <v>11</v>
      </c>
      <c r="D2166" s="220">
        <f>+Datos!D2157</f>
        <v>22</v>
      </c>
      <c r="E2166" s="221">
        <f>+Datos!E2157</f>
        <v>15.2504597</v>
      </c>
      <c r="F2166" s="222">
        <f>+Datos!F2157</f>
        <v>6.0919491889806796</v>
      </c>
      <c r="G2166" s="223">
        <f>+Datos!G2157</f>
        <v>1</v>
      </c>
      <c r="H2166" s="224">
        <f t="shared" si="399"/>
        <v>6.0919491889806796</v>
      </c>
      <c r="I2166" s="225">
        <f t="shared" si="400"/>
        <v>9.1585105110193208</v>
      </c>
      <c r="J2166" s="226">
        <f t="shared" si="401"/>
        <v>35.828036978369092</v>
      </c>
      <c r="K2166" s="227">
        <f t="shared" si="396"/>
        <v>69.509855160187271</v>
      </c>
      <c r="L2166" s="226">
        <f t="shared" si="407"/>
        <v>9.1585105110193226</v>
      </c>
      <c r="M2166" s="228">
        <f t="shared" si="405"/>
        <v>6.0919491889806796</v>
      </c>
      <c r="N2166" s="229">
        <f t="shared" si="406"/>
        <v>0</v>
      </c>
      <c r="O2166" s="229">
        <f t="shared" si="402"/>
        <v>0</v>
      </c>
      <c r="P2166" s="229">
        <f t="shared" si="403"/>
        <v>0</v>
      </c>
      <c r="Q2166" s="230">
        <f t="shared" si="397"/>
        <v>0</v>
      </c>
      <c r="R2166" s="231">
        <f t="shared" si="398"/>
        <v>69.509855160187271</v>
      </c>
      <c r="S2166" s="3"/>
      <c r="T2166" s="3"/>
      <c r="U2166" s="3"/>
      <c r="V2166" s="3"/>
      <c r="W2166" s="233">
        <f t="shared" si="404"/>
        <v>41235</v>
      </c>
    </row>
    <row r="2167" spans="1:23" s="234" customFormat="1" x14ac:dyDescent="0.25">
      <c r="A2167" s="3"/>
      <c r="B2167" s="218">
        <f>+Datos!B2158</f>
        <v>2012</v>
      </c>
      <c r="C2167" s="219">
        <f>+Datos!C2158</f>
        <v>11</v>
      </c>
      <c r="D2167" s="220">
        <f>+Datos!D2158</f>
        <v>23</v>
      </c>
      <c r="E2167" s="221">
        <f>+Datos!E2158</f>
        <v>0</v>
      </c>
      <c r="F2167" s="222">
        <f>+Datos!F2158</f>
        <v>6.0938409160588787</v>
      </c>
      <c r="G2167" s="223">
        <f>+Datos!G2158</f>
        <v>1</v>
      </c>
      <c r="H2167" s="224">
        <f t="shared" si="399"/>
        <v>6.0938409160588787</v>
      </c>
      <c r="I2167" s="225">
        <f t="shared" si="400"/>
        <v>-6.0938409160588787</v>
      </c>
      <c r="J2167" s="226">
        <f t="shared" si="401"/>
        <v>34.675178254834172</v>
      </c>
      <c r="K2167" s="227">
        <f t="shared" si="396"/>
        <v>68.356996436652352</v>
      </c>
      <c r="L2167" s="226">
        <f t="shared" si="407"/>
        <v>-1.1528587235349192</v>
      </c>
      <c r="M2167" s="228">
        <f t="shared" si="405"/>
        <v>1.1528587235349192</v>
      </c>
      <c r="N2167" s="229">
        <f t="shared" si="406"/>
        <v>4.9409821925239594</v>
      </c>
      <c r="O2167" s="229">
        <f t="shared" si="402"/>
        <v>0</v>
      </c>
      <c r="P2167" s="229">
        <f t="shared" si="403"/>
        <v>-4.9409821925239594</v>
      </c>
      <c r="Q2167" s="230">
        <f t="shared" si="397"/>
        <v>0</v>
      </c>
      <c r="R2167" s="231">
        <f t="shared" si="398"/>
        <v>68.356996436652352</v>
      </c>
      <c r="S2167" s="3"/>
      <c r="T2167" s="3"/>
      <c r="U2167" s="3"/>
      <c r="V2167" s="3"/>
      <c r="W2167" s="233">
        <f t="shared" si="404"/>
        <v>41236</v>
      </c>
    </row>
    <row r="2168" spans="1:23" s="234" customFormat="1" x14ac:dyDescent="0.25">
      <c r="A2168" s="3"/>
      <c r="B2168" s="218">
        <f>+Datos!B2159</f>
        <v>2012</v>
      </c>
      <c r="C2168" s="219">
        <f>+Datos!C2159</f>
        <v>11</v>
      </c>
      <c r="D2168" s="220">
        <f>+Datos!D2159</f>
        <v>24</v>
      </c>
      <c r="E2168" s="221">
        <f>+Datos!E2159</f>
        <v>0</v>
      </c>
      <c r="F2168" s="222">
        <f>+Datos!F2159</f>
        <v>6.0947641525863805</v>
      </c>
      <c r="G2168" s="223">
        <f>+Datos!G2159</f>
        <v>1</v>
      </c>
      <c r="H2168" s="224">
        <f t="shared" si="399"/>
        <v>6.0947641525863805</v>
      </c>
      <c r="I2168" s="225">
        <f t="shared" si="400"/>
        <v>-6.0947641525863805</v>
      </c>
      <c r="J2168" s="226">
        <f t="shared" si="401"/>
        <v>33.559249417394469</v>
      </c>
      <c r="K2168" s="227">
        <f t="shared" si="396"/>
        <v>67.241067599212641</v>
      </c>
      <c r="L2168" s="226">
        <f t="shared" si="407"/>
        <v>-1.1159288374397107</v>
      </c>
      <c r="M2168" s="228">
        <f t="shared" si="405"/>
        <v>1.1159288374397107</v>
      </c>
      <c r="N2168" s="229">
        <f t="shared" si="406"/>
        <v>4.9788353151466698</v>
      </c>
      <c r="O2168" s="229">
        <f t="shared" si="402"/>
        <v>0</v>
      </c>
      <c r="P2168" s="229">
        <f t="shared" si="403"/>
        <v>-4.9788353151466698</v>
      </c>
      <c r="Q2168" s="230">
        <f t="shared" si="397"/>
        <v>0</v>
      </c>
      <c r="R2168" s="231">
        <f t="shared" si="398"/>
        <v>67.241067599212641</v>
      </c>
      <c r="S2168" s="3"/>
      <c r="T2168" s="3"/>
      <c r="U2168" s="3"/>
      <c r="V2168" s="3"/>
      <c r="W2168" s="233">
        <f t="shared" si="404"/>
        <v>41237</v>
      </c>
    </row>
    <row r="2169" spans="1:23" s="234" customFormat="1" x14ac:dyDescent="0.25">
      <c r="A2169" s="3"/>
      <c r="B2169" s="218">
        <f>+Datos!B2160</f>
        <v>2012</v>
      </c>
      <c r="C2169" s="219">
        <f>+Datos!C2160</f>
        <v>11</v>
      </c>
      <c r="D2169" s="220">
        <f>+Datos!D2160</f>
        <v>25</v>
      </c>
      <c r="E2169" s="221">
        <f>+Datos!E2160</f>
        <v>0</v>
      </c>
      <c r="F2169" s="222">
        <f>+Datos!F2160</f>
        <v>6.0947002674706336</v>
      </c>
      <c r="G2169" s="223">
        <f>+Datos!G2160</f>
        <v>1</v>
      </c>
      <c r="H2169" s="224">
        <f t="shared" si="399"/>
        <v>6.0947002674706336</v>
      </c>
      <c r="I2169" s="225">
        <f t="shared" si="400"/>
        <v>-6.0947002674706336</v>
      </c>
      <c r="J2169" s="226">
        <f t="shared" si="401"/>
        <v>32.479244932602633</v>
      </c>
      <c r="K2169" s="227">
        <f t="shared" si="396"/>
        <v>66.161063114420813</v>
      </c>
      <c r="L2169" s="226">
        <f t="shared" si="407"/>
        <v>-1.0800044847918286</v>
      </c>
      <c r="M2169" s="228">
        <f t="shared" si="405"/>
        <v>1.0800044847918286</v>
      </c>
      <c r="N2169" s="229">
        <f t="shared" si="406"/>
        <v>5.014695782678805</v>
      </c>
      <c r="O2169" s="229">
        <f t="shared" si="402"/>
        <v>0</v>
      </c>
      <c r="P2169" s="229">
        <f t="shared" si="403"/>
        <v>-5.014695782678805</v>
      </c>
      <c r="Q2169" s="230">
        <f t="shared" si="397"/>
        <v>0</v>
      </c>
      <c r="R2169" s="231">
        <f t="shared" si="398"/>
        <v>66.161063114420813</v>
      </c>
      <c r="S2169" s="3"/>
      <c r="T2169" s="3"/>
      <c r="U2169" s="3"/>
      <c r="V2169" s="3"/>
      <c r="W2169" s="233">
        <f t="shared" si="404"/>
        <v>41238</v>
      </c>
    </row>
    <row r="2170" spans="1:23" s="234" customFormat="1" x14ac:dyDescent="0.25">
      <c r="A2170" s="3"/>
      <c r="B2170" s="218">
        <f>+Datos!B2161</f>
        <v>2012</v>
      </c>
      <c r="C2170" s="219">
        <f>+Datos!C2161</f>
        <v>11</v>
      </c>
      <c r="D2170" s="220">
        <f>+Datos!D2161</f>
        <v>26</v>
      </c>
      <c r="E2170" s="221">
        <f>+Datos!E2161</f>
        <v>0</v>
      </c>
      <c r="F2170" s="222">
        <f>+Datos!F2161</f>
        <v>6.093630512009435</v>
      </c>
      <c r="G2170" s="223">
        <f>+Datos!G2161</f>
        <v>1</v>
      </c>
      <c r="H2170" s="224">
        <f t="shared" si="399"/>
        <v>6.093630512009435</v>
      </c>
      <c r="I2170" s="225">
        <f t="shared" si="400"/>
        <v>-6.093630512009435</v>
      </c>
      <c r="J2170" s="226">
        <f t="shared" si="401"/>
        <v>31.434177655748705</v>
      </c>
      <c r="K2170" s="227">
        <f t="shared" si="396"/>
        <v>65.115995837566885</v>
      </c>
      <c r="L2170" s="226">
        <f t="shared" si="407"/>
        <v>-1.0450672768539278</v>
      </c>
      <c r="M2170" s="228">
        <f t="shared" si="405"/>
        <v>1.0450672768539278</v>
      </c>
      <c r="N2170" s="229">
        <f t="shared" si="406"/>
        <v>5.0485632351555072</v>
      </c>
      <c r="O2170" s="229">
        <f t="shared" si="402"/>
        <v>0</v>
      </c>
      <c r="P2170" s="229">
        <f t="shared" si="403"/>
        <v>-5.0485632351555072</v>
      </c>
      <c r="Q2170" s="230">
        <f t="shared" si="397"/>
        <v>0</v>
      </c>
      <c r="R2170" s="231">
        <f t="shared" si="398"/>
        <v>65.115995837566885</v>
      </c>
      <c r="S2170" s="3"/>
      <c r="T2170" s="3"/>
      <c r="U2170" s="3"/>
      <c r="V2170" s="3"/>
      <c r="W2170" s="233">
        <f t="shared" si="404"/>
        <v>41239</v>
      </c>
    </row>
    <row r="2171" spans="1:23" s="234" customFormat="1" x14ac:dyDescent="0.25">
      <c r="A2171" s="3"/>
      <c r="B2171" s="218">
        <f>+Datos!B2162</f>
        <v>2012</v>
      </c>
      <c r="C2171" s="219">
        <f>+Datos!C2162</f>
        <v>11</v>
      </c>
      <c r="D2171" s="220">
        <f>+Datos!D2162</f>
        <v>27</v>
      </c>
      <c r="E2171" s="221">
        <f>+Datos!E2162</f>
        <v>0</v>
      </c>
      <c r="F2171" s="222">
        <f>+Datos!F2162</f>
        <v>6.0915360198909649</v>
      </c>
      <c r="G2171" s="223">
        <f>+Datos!G2162</f>
        <v>1</v>
      </c>
      <c r="H2171" s="224">
        <f t="shared" si="399"/>
        <v>6.0915360198909649</v>
      </c>
      <c r="I2171" s="225">
        <f t="shared" si="400"/>
        <v>-6.0915360198909649</v>
      </c>
      <c r="J2171" s="226">
        <f t="shared" si="401"/>
        <v>30.423078947710778</v>
      </c>
      <c r="K2171" s="227">
        <f t="shared" si="396"/>
        <v>64.10489712952895</v>
      </c>
      <c r="L2171" s="226">
        <f t="shared" si="407"/>
        <v>-1.0110987080379346</v>
      </c>
      <c r="M2171" s="228">
        <f t="shared" si="405"/>
        <v>1.0110987080379346</v>
      </c>
      <c r="N2171" s="229">
        <f t="shared" si="406"/>
        <v>5.0804373118530304</v>
      </c>
      <c r="O2171" s="229">
        <f t="shared" si="402"/>
        <v>0</v>
      </c>
      <c r="P2171" s="229">
        <f t="shared" si="403"/>
        <v>-5.0804373118530304</v>
      </c>
      <c r="Q2171" s="230">
        <f t="shared" si="397"/>
        <v>0</v>
      </c>
      <c r="R2171" s="231">
        <f t="shared" si="398"/>
        <v>64.10489712952895</v>
      </c>
      <c r="S2171" s="3"/>
      <c r="T2171" s="3"/>
      <c r="U2171" s="3"/>
      <c r="V2171" s="3"/>
      <c r="W2171" s="233">
        <f t="shared" si="404"/>
        <v>41240</v>
      </c>
    </row>
    <row r="2172" spans="1:23" s="234" customFormat="1" x14ac:dyDescent="0.25">
      <c r="A2172" s="3"/>
      <c r="B2172" s="218">
        <f>+Datos!B2163</f>
        <v>2012</v>
      </c>
      <c r="C2172" s="219">
        <f>+Datos!C2163</f>
        <v>11</v>
      </c>
      <c r="D2172" s="220">
        <f>+Datos!D2163</f>
        <v>28</v>
      </c>
      <c r="E2172" s="221">
        <f>+Datos!E2163</f>
        <v>0</v>
      </c>
      <c r="F2172" s="222">
        <f>+Datos!F2163</f>
        <v>6.0883978071937452</v>
      </c>
      <c r="G2172" s="223">
        <f>+Datos!G2163</f>
        <v>1</v>
      </c>
      <c r="H2172" s="224">
        <f t="shared" si="399"/>
        <v>6.0883978071937452</v>
      </c>
      <c r="I2172" s="225">
        <f t="shared" si="400"/>
        <v>-6.0883978071937452</v>
      </c>
      <c r="J2172" s="226">
        <f t="shared" si="401"/>
        <v>29.444998767658827</v>
      </c>
      <c r="K2172" s="227">
        <f t="shared" si="396"/>
        <v>63.126816949477004</v>
      </c>
      <c r="L2172" s="226">
        <f t="shared" si="407"/>
        <v>-0.97808018005194697</v>
      </c>
      <c r="M2172" s="228">
        <f t="shared" si="405"/>
        <v>0.97808018005194697</v>
      </c>
      <c r="N2172" s="229">
        <f t="shared" si="406"/>
        <v>5.1103176271417983</v>
      </c>
      <c r="O2172" s="229">
        <f t="shared" si="402"/>
        <v>0</v>
      </c>
      <c r="P2172" s="229">
        <f t="shared" si="403"/>
        <v>-5.1103176271417983</v>
      </c>
      <c r="Q2172" s="230">
        <f t="shared" si="397"/>
        <v>0</v>
      </c>
      <c r="R2172" s="231">
        <f t="shared" si="398"/>
        <v>63.126816949477004</v>
      </c>
      <c r="S2172" s="3"/>
      <c r="T2172" s="3"/>
      <c r="U2172" s="3"/>
      <c r="V2172" s="3"/>
      <c r="W2172" s="233">
        <f t="shared" si="404"/>
        <v>41241</v>
      </c>
    </row>
    <row r="2173" spans="1:23" s="234" customFormat="1" x14ac:dyDescent="0.25">
      <c r="A2173" s="3"/>
      <c r="B2173" s="218">
        <f>+Datos!B2164</f>
        <v>2012</v>
      </c>
      <c r="C2173" s="219">
        <f>+Datos!C2164</f>
        <v>11</v>
      </c>
      <c r="D2173" s="220">
        <f>+Datos!D2164</f>
        <v>29</v>
      </c>
      <c r="E2173" s="221">
        <f>+Datos!E2164</f>
        <v>0</v>
      </c>
      <c r="F2173" s="222">
        <f>+Datos!F2164</f>
        <v>6.0841967723866963</v>
      </c>
      <c r="G2173" s="223">
        <f>+Datos!G2164</f>
        <v>1</v>
      </c>
      <c r="H2173" s="224">
        <f t="shared" si="399"/>
        <v>6.0841967723866963</v>
      </c>
      <c r="I2173" s="225">
        <f t="shared" si="400"/>
        <v>-6.0841967723866963</v>
      </c>
      <c r="J2173" s="226">
        <f t="shared" si="401"/>
        <v>28.499005742283988</v>
      </c>
      <c r="K2173" s="227">
        <f t="shared" si="396"/>
        <v>62.180823924102171</v>
      </c>
      <c r="L2173" s="226">
        <f t="shared" si="407"/>
        <v>-0.94599302537483254</v>
      </c>
      <c r="M2173" s="228">
        <f t="shared" si="405"/>
        <v>0.94599302537483254</v>
      </c>
      <c r="N2173" s="229">
        <f t="shared" si="406"/>
        <v>5.1382037470118638</v>
      </c>
      <c r="O2173" s="229">
        <f t="shared" si="402"/>
        <v>0</v>
      </c>
      <c r="P2173" s="229">
        <f t="shared" si="403"/>
        <v>-5.1382037470118638</v>
      </c>
      <c r="Q2173" s="230">
        <f t="shared" si="397"/>
        <v>0</v>
      </c>
      <c r="R2173" s="231">
        <f t="shared" si="398"/>
        <v>62.180823924102171</v>
      </c>
      <c r="S2173" s="3"/>
      <c r="T2173" s="3"/>
      <c r="U2173" s="3"/>
      <c r="V2173" s="3"/>
      <c r="W2173" s="233">
        <f t="shared" si="404"/>
        <v>41242</v>
      </c>
    </row>
    <row r="2174" spans="1:23" s="234" customFormat="1" x14ac:dyDescent="0.25">
      <c r="A2174" s="3"/>
      <c r="B2174" s="218">
        <f>+Datos!B2165</f>
        <v>2012</v>
      </c>
      <c r="C2174" s="219">
        <f>+Datos!C2165</f>
        <v>11</v>
      </c>
      <c r="D2174" s="220">
        <f>+Datos!D2165</f>
        <v>30</v>
      </c>
      <c r="E2174" s="221">
        <f>+Datos!E2165</f>
        <v>0</v>
      </c>
      <c r="F2174" s="222">
        <f>+Datos!F2165</f>
        <v>6.0789136963291055</v>
      </c>
      <c r="G2174" s="223">
        <f>+Datos!G2165</f>
        <v>1</v>
      </c>
      <c r="H2174" s="224">
        <f t="shared" si="399"/>
        <v>6.0789136963291055</v>
      </c>
      <c r="I2174" s="225">
        <f t="shared" si="400"/>
        <v>-6.0789136963291055</v>
      </c>
      <c r="J2174" s="226">
        <f t="shared" si="401"/>
        <v>27.584187212255816</v>
      </c>
      <c r="K2174" s="227">
        <f t="shared" si="396"/>
        <v>61.266005394074</v>
      </c>
      <c r="L2174" s="226">
        <f t="shared" si="407"/>
        <v>-0.91481853002817104</v>
      </c>
      <c r="M2174" s="228">
        <f t="shared" si="405"/>
        <v>0.91481853002817104</v>
      </c>
      <c r="N2174" s="229">
        <f t="shared" si="406"/>
        <v>5.1640951663009345</v>
      </c>
      <c r="O2174" s="229">
        <f t="shared" si="402"/>
        <v>0</v>
      </c>
      <c r="P2174" s="229">
        <f t="shared" si="403"/>
        <v>-5.1640951663009345</v>
      </c>
      <c r="Q2174" s="230">
        <f t="shared" si="397"/>
        <v>0</v>
      </c>
      <c r="R2174" s="231">
        <f t="shared" si="398"/>
        <v>61.266005394074</v>
      </c>
      <c r="S2174" s="3"/>
      <c r="T2174" s="3"/>
      <c r="U2174" s="3"/>
      <c r="V2174" s="3"/>
      <c r="W2174" s="233">
        <f t="shared" si="404"/>
        <v>41243</v>
      </c>
    </row>
    <row r="2175" spans="1:23" s="234" customFormat="1" x14ac:dyDescent="0.25">
      <c r="A2175" s="3"/>
      <c r="B2175" s="218">
        <f>+Datos!B2166</f>
        <v>2012</v>
      </c>
      <c r="C2175" s="219">
        <f>+Datos!C2166</f>
        <v>12</v>
      </c>
      <c r="D2175" s="220">
        <f>+Datos!D2166</f>
        <v>1</v>
      </c>
      <c r="E2175" s="221">
        <f>+Datos!E2166</f>
        <v>0</v>
      </c>
      <c r="F2175" s="222">
        <f>+Datos!F2166</f>
        <v>6.0725292422705905</v>
      </c>
      <c r="G2175" s="223">
        <f>+Datos!G2166</f>
        <v>1</v>
      </c>
      <c r="H2175" s="224">
        <f t="shared" si="399"/>
        <v>6.0725292422705905</v>
      </c>
      <c r="I2175" s="225">
        <f t="shared" si="400"/>
        <v>-6.0725292422705905</v>
      </c>
      <c r="J2175" s="226">
        <f t="shared" si="401"/>
        <v>26.69964925663702</v>
      </c>
      <c r="K2175" s="227">
        <f t="shared" si="396"/>
        <v>60.381467438455203</v>
      </c>
      <c r="L2175" s="226">
        <f t="shared" si="407"/>
        <v>-0.88453795561879645</v>
      </c>
      <c r="M2175" s="228">
        <f t="shared" si="405"/>
        <v>0.88453795561879645</v>
      </c>
      <c r="N2175" s="229">
        <f t="shared" si="406"/>
        <v>5.1879912866517941</v>
      </c>
      <c r="O2175" s="229">
        <f t="shared" si="402"/>
        <v>0</v>
      </c>
      <c r="P2175" s="229">
        <f t="shared" si="403"/>
        <v>-5.1879912866517941</v>
      </c>
      <c r="Q2175" s="230">
        <f t="shared" si="397"/>
        <v>0</v>
      </c>
      <c r="R2175" s="231">
        <f t="shared" si="398"/>
        <v>60.381467438455203</v>
      </c>
      <c r="S2175" s="3"/>
      <c r="T2175" s="3"/>
      <c r="U2175" s="3"/>
      <c r="V2175" s="3"/>
      <c r="W2175" s="233">
        <f t="shared" si="404"/>
        <v>41244</v>
      </c>
    </row>
    <row r="2176" spans="1:23" s="234" customFormat="1" x14ac:dyDescent="0.25">
      <c r="A2176" s="3"/>
      <c r="B2176" s="218">
        <f>+Datos!B2167</f>
        <v>2012</v>
      </c>
      <c r="C2176" s="219">
        <f>+Datos!C2167</f>
        <v>12</v>
      </c>
      <c r="D2176" s="220">
        <f>+Datos!D2167</f>
        <v>2</v>
      </c>
      <c r="E2176" s="221">
        <f>+Datos!E2167</f>
        <v>0</v>
      </c>
      <c r="F2176" s="222">
        <f>+Datos!F2167</f>
        <v>6.0650239558511494</v>
      </c>
      <c r="G2176" s="223">
        <f>+Datos!G2167</f>
        <v>1</v>
      </c>
      <c r="H2176" s="224">
        <f t="shared" si="399"/>
        <v>6.0650239558511494</v>
      </c>
      <c r="I2176" s="225">
        <f t="shared" si="400"/>
        <v>-6.0650239558511494</v>
      </c>
      <c r="J2176" s="226">
        <f t="shared" si="401"/>
        <v>25.844516696008828</v>
      </c>
      <c r="K2176" s="227">
        <f t="shared" si="396"/>
        <v>59.526334877827011</v>
      </c>
      <c r="L2176" s="226">
        <f t="shared" si="407"/>
        <v>-0.8551325606281921</v>
      </c>
      <c r="M2176" s="228">
        <f t="shared" si="405"/>
        <v>0.8551325606281921</v>
      </c>
      <c r="N2176" s="229">
        <f t="shared" si="406"/>
        <v>5.2098913952229573</v>
      </c>
      <c r="O2176" s="229">
        <f t="shared" si="402"/>
        <v>0</v>
      </c>
      <c r="P2176" s="229">
        <f t="shared" si="403"/>
        <v>-5.2098913952229573</v>
      </c>
      <c r="Q2176" s="230">
        <f t="shared" si="397"/>
        <v>0</v>
      </c>
      <c r="R2176" s="231">
        <f t="shared" si="398"/>
        <v>59.526334877827011</v>
      </c>
      <c r="S2176" s="3"/>
      <c r="T2176" s="3"/>
      <c r="U2176" s="3"/>
      <c r="V2176" s="3"/>
      <c r="W2176" s="233">
        <f t="shared" si="404"/>
        <v>41245</v>
      </c>
    </row>
    <row r="2177" spans="1:23" s="234" customFormat="1" x14ac:dyDescent="0.25">
      <c r="A2177" s="3"/>
      <c r="B2177" s="218">
        <f>+Datos!B2168</f>
        <v>2012</v>
      </c>
      <c r="C2177" s="219">
        <f>+Datos!C2168</f>
        <v>12</v>
      </c>
      <c r="D2177" s="220">
        <f>+Datos!D2168</f>
        <v>3</v>
      </c>
      <c r="E2177" s="221">
        <f>+Datos!E2168</f>
        <v>15.1867809</v>
      </c>
      <c r="F2177" s="222">
        <f>+Datos!F2168</f>
        <v>6.056378265101209</v>
      </c>
      <c r="G2177" s="223">
        <f>+Datos!G2168</f>
        <v>1</v>
      </c>
      <c r="H2177" s="224">
        <f t="shared" si="399"/>
        <v>6.056378265101209</v>
      </c>
      <c r="I2177" s="225">
        <f t="shared" si="400"/>
        <v>9.1304026348987914</v>
      </c>
      <c r="J2177" s="226">
        <f t="shared" si="401"/>
        <v>34.974919330907618</v>
      </c>
      <c r="K2177" s="227">
        <f t="shared" si="396"/>
        <v>68.656737512725798</v>
      </c>
      <c r="L2177" s="226">
        <f t="shared" si="407"/>
        <v>9.1304026348987861</v>
      </c>
      <c r="M2177" s="228">
        <f t="shared" si="405"/>
        <v>6.056378265101209</v>
      </c>
      <c r="N2177" s="229">
        <f t="shared" si="406"/>
        <v>0</v>
      </c>
      <c r="O2177" s="229">
        <f t="shared" si="402"/>
        <v>0</v>
      </c>
      <c r="P2177" s="229">
        <f t="shared" si="403"/>
        <v>0</v>
      </c>
      <c r="Q2177" s="230">
        <f t="shared" si="397"/>
        <v>0</v>
      </c>
      <c r="R2177" s="231">
        <f t="shared" si="398"/>
        <v>68.656737512725798</v>
      </c>
      <c r="S2177" s="3"/>
      <c r="T2177" s="3"/>
      <c r="U2177" s="3"/>
      <c r="V2177" s="3"/>
      <c r="W2177" s="233">
        <f t="shared" si="404"/>
        <v>41246</v>
      </c>
    </row>
    <row r="2178" spans="1:23" s="234" customFormat="1" x14ac:dyDescent="0.25">
      <c r="A2178" s="3"/>
      <c r="B2178" s="218">
        <f>+Datos!B2169</f>
        <v>2012</v>
      </c>
      <c r="C2178" s="219">
        <f>+Datos!C2169</f>
        <v>12</v>
      </c>
      <c r="D2178" s="220">
        <f>+Datos!D2169</f>
        <v>4</v>
      </c>
      <c r="E2178" s="221">
        <f>+Datos!E2169</f>
        <v>8.4295167899999992</v>
      </c>
      <c r="F2178" s="222">
        <f>+Datos!F2169</f>
        <v>6.0465724804414513</v>
      </c>
      <c r="G2178" s="223">
        <f>+Datos!G2169</f>
        <v>1</v>
      </c>
      <c r="H2178" s="224">
        <f t="shared" si="399"/>
        <v>6.0465724804414513</v>
      </c>
      <c r="I2178" s="225">
        <f t="shared" si="400"/>
        <v>2.3829443095585479</v>
      </c>
      <c r="J2178" s="226">
        <f t="shared" si="401"/>
        <v>37.357863640466164</v>
      </c>
      <c r="K2178" s="227">
        <f t="shared" si="396"/>
        <v>71.039681822284336</v>
      </c>
      <c r="L2178" s="226">
        <f t="shared" si="407"/>
        <v>2.382944309558539</v>
      </c>
      <c r="M2178" s="228">
        <f t="shared" si="405"/>
        <v>6.0465724804414513</v>
      </c>
      <c r="N2178" s="229">
        <f t="shared" si="406"/>
        <v>0</v>
      </c>
      <c r="O2178" s="229">
        <f t="shared" si="402"/>
        <v>0</v>
      </c>
      <c r="P2178" s="229">
        <f t="shared" si="403"/>
        <v>0</v>
      </c>
      <c r="Q2178" s="230">
        <f t="shared" si="397"/>
        <v>0</v>
      </c>
      <c r="R2178" s="231">
        <f t="shared" si="398"/>
        <v>71.039681822284336</v>
      </c>
      <c r="S2178" s="3"/>
      <c r="T2178" s="3"/>
      <c r="U2178" s="3"/>
      <c r="V2178" s="3"/>
      <c r="W2178" s="233">
        <f t="shared" si="404"/>
        <v>41247</v>
      </c>
    </row>
    <row r="2179" spans="1:23" s="234" customFormat="1" x14ac:dyDescent="0.25">
      <c r="A2179" s="3"/>
      <c r="B2179" s="218">
        <f>+Datos!B2170</f>
        <v>2012</v>
      </c>
      <c r="C2179" s="219">
        <f>+Datos!C2170</f>
        <v>12</v>
      </c>
      <c r="D2179" s="220">
        <f>+Datos!D2170</f>
        <v>5</v>
      </c>
      <c r="E2179" s="221">
        <f>+Datos!E2170</f>
        <v>0.102382794</v>
      </c>
      <c r="F2179" s="222">
        <f>+Datos!F2170</f>
        <v>6.0355867946830131</v>
      </c>
      <c r="G2179" s="223">
        <f>+Datos!G2170</f>
        <v>1</v>
      </c>
      <c r="H2179" s="224">
        <f t="shared" si="399"/>
        <v>6.0355867946830131</v>
      </c>
      <c r="I2179" s="225">
        <f t="shared" si="400"/>
        <v>-5.9332040006830127</v>
      </c>
      <c r="J2179" s="226">
        <f t="shared" si="401"/>
        <v>36.186964500730738</v>
      </c>
      <c r="K2179" s="227">
        <f t="shared" si="396"/>
        <v>69.868782682548925</v>
      </c>
      <c r="L2179" s="226">
        <f t="shared" si="407"/>
        <v>-1.1708991397354112</v>
      </c>
      <c r="M2179" s="228">
        <f t="shared" si="405"/>
        <v>1.2732819337354111</v>
      </c>
      <c r="N2179" s="229">
        <f t="shared" si="406"/>
        <v>4.7623048609476015</v>
      </c>
      <c r="O2179" s="229">
        <f t="shared" si="402"/>
        <v>0</v>
      </c>
      <c r="P2179" s="229">
        <f t="shared" si="403"/>
        <v>-4.7623048609476015</v>
      </c>
      <c r="Q2179" s="230">
        <f t="shared" si="397"/>
        <v>0</v>
      </c>
      <c r="R2179" s="231">
        <f t="shared" si="398"/>
        <v>69.868782682548925</v>
      </c>
      <c r="S2179" s="3"/>
      <c r="T2179" s="3"/>
      <c r="U2179" s="3"/>
      <c r="V2179" s="3"/>
      <c r="W2179" s="233">
        <f t="shared" si="404"/>
        <v>41248</v>
      </c>
    </row>
    <row r="2180" spans="1:23" s="234" customFormat="1" x14ac:dyDescent="0.25">
      <c r="A2180" s="3"/>
      <c r="B2180" s="218">
        <f>+Datos!B2171</f>
        <v>2012</v>
      </c>
      <c r="C2180" s="219">
        <f>+Datos!C2171</f>
        <v>12</v>
      </c>
      <c r="D2180" s="220">
        <f>+Datos!D2171</f>
        <v>6</v>
      </c>
      <c r="E2180" s="221">
        <f>+Datos!E2171</f>
        <v>0</v>
      </c>
      <c r="F2180" s="222">
        <f>+Datos!F2171</f>
        <v>6.0234012830274146</v>
      </c>
      <c r="G2180" s="223">
        <f>+Datos!G2171</f>
        <v>1</v>
      </c>
      <c r="H2180" s="224">
        <f t="shared" si="399"/>
        <v>6.0234012830274146</v>
      </c>
      <c r="I2180" s="225">
        <f t="shared" si="400"/>
        <v>-6.0234012830274146</v>
      </c>
      <c r="J2180" s="226">
        <f t="shared" si="401"/>
        <v>35.035799531098064</v>
      </c>
      <c r="K2180" s="227">
        <f t="shared" si="396"/>
        <v>68.717617712916251</v>
      </c>
      <c r="L2180" s="226">
        <f t="shared" si="407"/>
        <v>-1.1511649696326742</v>
      </c>
      <c r="M2180" s="228">
        <f t="shared" si="405"/>
        <v>1.1511649696326742</v>
      </c>
      <c r="N2180" s="229">
        <f t="shared" si="406"/>
        <v>4.8722363133947404</v>
      </c>
      <c r="O2180" s="229">
        <f t="shared" si="402"/>
        <v>0</v>
      </c>
      <c r="P2180" s="229">
        <f t="shared" si="403"/>
        <v>-4.8722363133947404</v>
      </c>
      <c r="Q2180" s="230">
        <f t="shared" si="397"/>
        <v>0</v>
      </c>
      <c r="R2180" s="231">
        <f t="shared" si="398"/>
        <v>68.717617712916251</v>
      </c>
      <c r="S2180" s="3"/>
      <c r="T2180" s="3"/>
      <c r="U2180" s="3"/>
      <c r="V2180" s="3"/>
      <c r="W2180" s="233">
        <f t="shared" si="404"/>
        <v>41249</v>
      </c>
    </row>
    <row r="2181" spans="1:23" s="234" customFormat="1" x14ac:dyDescent="0.25">
      <c r="A2181" s="3"/>
      <c r="B2181" s="218">
        <f>+Datos!B2172</f>
        <v>2012</v>
      </c>
      <c r="C2181" s="219">
        <f>+Datos!C2172</f>
        <v>12</v>
      </c>
      <c r="D2181" s="220">
        <f>+Datos!D2172</f>
        <v>7</v>
      </c>
      <c r="E2181" s="221">
        <f>+Datos!E2172</f>
        <v>91.564338699999993</v>
      </c>
      <c r="F2181" s="222">
        <f>+Datos!F2172</f>
        <v>6.00999590306649</v>
      </c>
      <c r="G2181" s="223">
        <f>+Datos!G2172</f>
        <v>1</v>
      </c>
      <c r="H2181" s="224">
        <f t="shared" si="399"/>
        <v>6.00999590306649</v>
      </c>
      <c r="I2181" s="225">
        <f t="shared" si="400"/>
        <v>85.554342796933497</v>
      </c>
      <c r="J2181" s="226">
        <f t="shared" si="401"/>
        <v>120.59014232803156</v>
      </c>
      <c r="K2181" s="227">
        <f t="shared" si="396"/>
        <v>154.27196050984975</v>
      </c>
      <c r="L2181" s="226">
        <f t="shared" si="407"/>
        <v>85.554342796933497</v>
      </c>
      <c r="M2181" s="228">
        <f t="shared" si="405"/>
        <v>6.00999590306649</v>
      </c>
      <c r="N2181" s="229">
        <f t="shared" si="406"/>
        <v>0</v>
      </c>
      <c r="O2181" s="229">
        <f t="shared" si="402"/>
        <v>0</v>
      </c>
      <c r="P2181" s="229">
        <f t="shared" si="403"/>
        <v>0</v>
      </c>
      <c r="Q2181" s="230">
        <f t="shared" si="397"/>
        <v>40.271960509849748</v>
      </c>
      <c r="R2181" s="231">
        <f t="shared" si="398"/>
        <v>154.27196050984975</v>
      </c>
      <c r="S2181" s="3"/>
      <c r="T2181" s="3"/>
      <c r="U2181" s="3"/>
      <c r="V2181" s="3"/>
      <c r="W2181" s="233">
        <f t="shared" si="404"/>
        <v>41250</v>
      </c>
    </row>
    <row r="2182" spans="1:23" s="234" customFormat="1" x14ac:dyDescent="0.25">
      <c r="A2182" s="3"/>
      <c r="B2182" s="218">
        <f>+Datos!B2173</f>
        <v>2012</v>
      </c>
      <c r="C2182" s="219">
        <f>+Datos!C2173</f>
        <v>12</v>
      </c>
      <c r="D2182" s="220">
        <f>+Datos!D2173</f>
        <v>8</v>
      </c>
      <c r="E2182" s="221">
        <f>+Datos!E2173</f>
        <v>0</v>
      </c>
      <c r="F2182" s="222">
        <f>+Datos!F2173</f>
        <v>5.9953504947823975</v>
      </c>
      <c r="G2182" s="223">
        <f>+Datos!G2173</f>
        <v>1</v>
      </c>
      <c r="H2182" s="224">
        <f t="shared" si="399"/>
        <v>5.9953504947823975</v>
      </c>
      <c r="I2182" s="225">
        <f t="shared" si="400"/>
        <v>-5.9953504947823975</v>
      </c>
      <c r="J2182" s="226">
        <f t="shared" si="401"/>
        <v>116.77155685884382</v>
      </c>
      <c r="K2182" s="227">
        <f t="shared" si="396"/>
        <v>150.453375040662</v>
      </c>
      <c r="L2182" s="226">
        <f t="shared" si="407"/>
        <v>-3.8185854691877523</v>
      </c>
      <c r="M2182" s="228">
        <f t="shared" si="405"/>
        <v>3.8185854691877523</v>
      </c>
      <c r="N2182" s="229">
        <f t="shared" si="406"/>
        <v>2.1767650255946451</v>
      </c>
      <c r="O2182" s="229">
        <f t="shared" si="402"/>
        <v>0</v>
      </c>
      <c r="P2182" s="229">
        <f t="shared" si="403"/>
        <v>-2.1767650255946451</v>
      </c>
      <c r="Q2182" s="230">
        <f t="shared" si="397"/>
        <v>36.453375040661996</v>
      </c>
      <c r="R2182" s="231">
        <f t="shared" si="398"/>
        <v>150.453375040662</v>
      </c>
      <c r="S2182" s="3"/>
      <c r="T2182" s="3"/>
      <c r="U2182" s="3"/>
      <c r="V2182" s="3"/>
      <c r="W2182" s="233">
        <f t="shared" si="404"/>
        <v>41251</v>
      </c>
    </row>
    <row r="2183" spans="1:23" s="234" customFormat="1" x14ac:dyDescent="0.25">
      <c r="A2183" s="3"/>
      <c r="B2183" s="218">
        <f>+Datos!B2174</f>
        <v>2012</v>
      </c>
      <c r="C2183" s="219">
        <f>+Datos!C2174</f>
        <v>12</v>
      </c>
      <c r="D2183" s="220">
        <f>+Datos!D2174</f>
        <v>9</v>
      </c>
      <c r="E2183" s="221">
        <f>+Datos!E2174</f>
        <v>0</v>
      </c>
      <c r="F2183" s="222">
        <f>+Datos!F2174</f>
        <v>5.9794447805477953</v>
      </c>
      <c r="G2183" s="223">
        <f>+Datos!G2174</f>
        <v>1</v>
      </c>
      <c r="H2183" s="224">
        <f t="shared" si="399"/>
        <v>5.9794447805477953</v>
      </c>
      <c r="I2183" s="225">
        <f t="shared" si="400"/>
        <v>-5.9794447805477953</v>
      </c>
      <c r="J2183" s="226">
        <f t="shared" si="401"/>
        <v>113.08354338799121</v>
      </c>
      <c r="K2183" s="227">
        <f t="shared" si="396"/>
        <v>146.76536156980939</v>
      </c>
      <c r="L2183" s="226">
        <f t="shared" si="407"/>
        <v>-3.68801347085261</v>
      </c>
      <c r="M2183" s="228">
        <f t="shared" si="405"/>
        <v>3.68801347085261</v>
      </c>
      <c r="N2183" s="229">
        <f t="shared" si="406"/>
        <v>2.2914313096951853</v>
      </c>
      <c r="O2183" s="229">
        <f t="shared" si="402"/>
        <v>0</v>
      </c>
      <c r="P2183" s="229">
        <f t="shared" si="403"/>
        <v>-2.2914313096951853</v>
      </c>
      <c r="Q2183" s="230">
        <f t="shared" si="397"/>
        <v>32.765361569809386</v>
      </c>
      <c r="R2183" s="231">
        <f t="shared" si="398"/>
        <v>146.76536156980939</v>
      </c>
      <c r="S2183" s="3"/>
      <c r="T2183" s="3"/>
      <c r="U2183" s="3"/>
      <c r="V2183" s="3"/>
      <c r="W2183" s="233">
        <f t="shared" si="404"/>
        <v>41252</v>
      </c>
    </row>
    <row r="2184" spans="1:23" s="234" customFormat="1" x14ac:dyDescent="0.25">
      <c r="A2184" s="3"/>
      <c r="B2184" s="218">
        <f>+Datos!B2175</f>
        <v>2012</v>
      </c>
      <c r="C2184" s="219">
        <f>+Datos!C2175</f>
        <v>12</v>
      </c>
      <c r="D2184" s="220">
        <f>+Datos!D2175</f>
        <v>10</v>
      </c>
      <c r="E2184" s="221">
        <f>+Datos!E2175</f>
        <v>0</v>
      </c>
      <c r="F2184" s="222">
        <f>+Datos!F2175</f>
        <v>5.9622583651255834</v>
      </c>
      <c r="G2184" s="223">
        <f>+Datos!G2175</f>
        <v>1</v>
      </c>
      <c r="H2184" s="224">
        <f t="shared" si="399"/>
        <v>5.9622583651255834</v>
      </c>
      <c r="I2184" s="225">
        <f t="shared" si="400"/>
        <v>-5.9622583651255834</v>
      </c>
      <c r="J2184" s="226">
        <f t="shared" si="401"/>
        <v>109.52211110004525</v>
      </c>
      <c r="K2184" s="227">
        <f t="shared" si="396"/>
        <v>143.20392928186342</v>
      </c>
      <c r="L2184" s="226">
        <f t="shared" si="407"/>
        <v>-3.5614322879459621</v>
      </c>
      <c r="M2184" s="228">
        <f t="shared" si="405"/>
        <v>3.5614322879459621</v>
      </c>
      <c r="N2184" s="229">
        <f t="shared" si="406"/>
        <v>2.4008260771796213</v>
      </c>
      <c r="O2184" s="229">
        <f t="shared" si="402"/>
        <v>0</v>
      </c>
      <c r="P2184" s="229">
        <f t="shared" si="403"/>
        <v>-2.4008260771796213</v>
      </c>
      <c r="Q2184" s="230">
        <f t="shared" si="397"/>
        <v>29.203929281863424</v>
      </c>
      <c r="R2184" s="231">
        <f t="shared" si="398"/>
        <v>143.20392928186342</v>
      </c>
      <c r="S2184" s="3"/>
      <c r="T2184" s="3"/>
      <c r="U2184" s="3"/>
      <c r="V2184" s="3"/>
      <c r="W2184" s="233">
        <f t="shared" si="404"/>
        <v>41253</v>
      </c>
    </row>
    <row r="2185" spans="1:23" s="234" customFormat="1" x14ac:dyDescent="0.25">
      <c r="A2185" s="3"/>
      <c r="B2185" s="218">
        <f>+Datos!B2176</f>
        <v>2012</v>
      </c>
      <c r="C2185" s="219">
        <f>+Datos!C2176</f>
        <v>12</v>
      </c>
      <c r="D2185" s="220">
        <f>+Datos!D2176</f>
        <v>11</v>
      </c>
      <c r="E2185" s="221">
        <f>+Datos!E2176</f>
        <v>0.61429673399999996</v>
      </c>
      <c r="F2185" s="222">
        <f>+Datos!F2176</f>
        <v>5.9437707356691423</v>
      </c>
      <c r="G2185" s="223">
        <f>+Datos!G2176</f>
        <v>1</v>
      </c>
      <c r="H2185" s="224">
        <f t="shared" si="399"/>
        <v>5.9437707356691423</v>
      </c>
      <c r="I2185" s="225">
        <f t="shared" si="400"/>
        <v>-5.3294740016691424</v>
      </c>
      <c r="J2185" s="226">
        <f t="shared" si="401"/>
        <v>106.43370494390405</v>
      </c>
      <c r="K2185" s="227">
        <f t="shared" si="396"/>
        <v>140.11552312572223</v>
      </c>
      <c r="L2185" s="226">
        <f t="shared" si="407"/>
        <v>-3.0884061561411897</v>
      </c>
      <c r="M2185" s="228">
        <f t="shared" si="405"/>
        <v>3.7027028901411896</v>
      </c>
      <c r="N2185" s="229">
        <f t="shared" si="406"/>
        <v>2.2410678455279527</v>
      </c>
      <c r="O2185" s="229">
        <f t="shared" si="402"/>
        <v>0</v>
      </c>
      <c r="P2185" s="229">
        <f t="shared" si="403"/>
        <v>-2.2410678455279527</v>
      </c>
      <c r="Q2185" s="230">
        <f t="shared" si="397"/>
        <v>26.115523125722234</v>
      </c>
      <c r="R2185" s="231">
        <f t="shared" si="398"/>
        <v>140.11552312572223</v>
      </c>
      <c r="S2185" s="3"/>
      <c r="T2185" s="3"/>
      <c r="U2185" s="3"/>
      <c r="V2185" s="3"/>
      <c r="W2185" s="233">
        <f t="shared" si="404"/>
        <v>41254</v>
      </c>
    </row>
    <row r="2186" spans="1:23" s="234" customFormat="1" x14ac:dyDescent="0.25">
      <c r="A2186" s="3"/>
      <c r="B2186" s="218">
        <f>+Datos!B2177</f>
        <v>2012</v>
      </c>
      <c r="C2186" s="219">
        <f>+Datos!C2177</f>
        <v>12</v>
      </c>
      <c r="D2186" s="220">
        <f>+Datos!D2177</f>
        <v>12</v>
      </c>
      <c r="E2186" s="221">
        <f>+Datos!E2177</f>
        <v>0</v>
      </c>
      <c r="F2186" s="222">
        <f>+Datos!F2177</f>
        <v>5.9239612617220825</v>
      </c>
      <c r="G2186" s="223">
        <f>+Datos!G2177</f>
        <v>1</v>
      </c>
      <c r="H2186" s="224">
        <f t="shared" si="399"/>
        <v>5.9239612617220825</v>
      </c>
      <c r="I2186" s="225">
        <f t="shared" si="400"/>
        <v>-5.9239612617220825</v>
      </c>
      <c r="J2186" s="226">
        <f t="shared" si="401"/>
        <v>103.10289173328826</v>
      </c>
      <c r="K2186" s="227">
        <f t="shared" si="396"/>
        <v>136.78470991510645</v>
      </c>
      <c r="L2186" s="226">
        <f t="shared" si="407"/>
        <v>-3.3308132106157871</v>
      </c>
      <c r="M2186" s="228">
        <f t="shared" si="405"/>
        <v>3.3308132106157871</v>
      </c>
      <c r="N2186" s="229">
        <f t="shared" si="406"/>
        <v>2.5931480511062954</v>
      </c>
      <c r="O2186" s="229">
        <f t="shared" si="402"/>
        <v>0</v>
      </c>
      <c r="P2186" s="229">
        <f t="shared" si="403"/>
        <v>-2.5931480511062954</v>
      </c>
      <c r="Q2186" s="230">
        <f t="shared" si="397"/>
        <v>22.784709915106447</v>
      </c>
      <c r="R2186" s="231">
        <f t="shared" si="398"/>
        <v>136.78470991510645</v>
      </c>
      <c r="S2186" s="3"/>
      <c r="T2186" s="3"/>
      <c r="U2186" s="3"/>
      <c r="V2186" s="3"/>
      <c r="W2186" s="233">
        <f t="shared" si="404"/>
        <v>41255</v>
      </c>
    </row>
    <row r="2187" spans="1:23" s="234" customFormat="1" x14ac:dyDescent="0.25">
      <c r="A2187" s="3"/>
      <c r="B2187" s="218">
        <f>+Datos!B2178</f>
        <v>2012</v>
      </c>
      <c r="C2187" s="219">
        <f>+Datos!C2178</f>
        <v>12</v>
      </c>
      <c r="D2187" s="220">
        <f>+Datos!D2178</f>
        <v>13</v>
      </c>
      <c r="E2187" s="221">
        <f>+Datos!E2178</f>
        <v>9.2144508399999996</v>
      </c>
      <c r="F2187" s="222">
        <f>+Datos!F2178</f>
        <v>5.9028091952185253</v>
      </c>
      <c r="G2187" s="223">
        <f>+Datos!G2178</f>
        <v>1</v>
      </c>
      <c r="H2187" s="224">
        <f t="shared" si="399"/>
        <v>5.9028091952185253</v>
      </c>
      <c r="I2187" s="225">
        <f t="shared" si="400"/>
        <v>3.3116416447814743</v>
      </c>
      <c r="J2187" s="226">
        <f t="shared" si="401"/>
        <v>106.41453337806973</v>
      </c>
      <c r="K2187" s="227">
        <f t="shared" si="396"/>
        <v>140.09635155988792</v>
      </c>
      <c r="L2187" s="226">
        <f t="shared" si="407"/>
        <v>3.3116416447814743</v>
      </c>
      <c r="M2187" s="228">
        <f t="shared" si="405"/>
        <v>5.9028091952185253</v>
      </c>
      <c r="N2187" s="229">
        <f t="shared" si="406"/>
        <v>0</v>
      </c>
      <c r="O2187" s="229">
        <f t="shared" si="402"/>
        <v>0</v>
      </c>
      <c r="P2187" s="229">
        <f t="shared" si="403"/>
        <v>0</v>
      </c>
      <c r="Q2187" s="230">
        <f t="shared" si="397"/>
        <v>26.096351559887921</v>
      </c>
      <c r="R2187" s="231">
        <f t="shared" si="398"/>
        <v>140.09635155988792</v>
      </c>
      <c r="S2187" s="3"/>
      <c r="T2187" s="3"/>
      <c r="U2187" s="3"/>
      <c r="V2187" s="3"/>
      <c r="W2187" s="233">
        <f t="shared" si="404"/>
        <v>41256</v>
      </c>
    </row>
    <row r="2188" spans="1:23" s="234" customFormat="1" x14ac:dyDescent="0.25">
      <c r="A2188" s="3"/>
      <c r="B2188" s="218">
        <f>+Datos!B2179</f>
        <v>2012</v>
      </c>
      <c r="C2188" s="219">
        <f>+Datos!C2179</f>
        <v>12</v>
      </c>
      <c r="D2188" s="220">
        <f>+Datos!D2179</f>
        <v>14</v>
      </c>
      <c r="E2188" s="221">
        <f>+Datos!E2179</f>
        <v>0</v>
      </c>
      <c r="F2188" s="222">
        <f>+Datos!F2179</f>
        <v>5.8802936704828621</v>
      </c>
      <c r="G2188" s="223">
        <f>+Datos!G2179</f>
        <v>1</v>
      </c>
      <c r="H2188" s="224">
        <f t="shared" si="399"/>
        <v>5.8802936704828621</v>
      </c>
      <c r="I2188" s="225">
        <f t="shared" si="400"/>
        <v>-5.8802936704828621</v>
      </c>
      <c r="J2188" s="226">
        <f t="shared" si="401"/>
        <v>103.10848294989178</v>
      </c>
      <c r="K2188" s="227">
        <f t="shared" si="396"/>
        <v>136.79030113170995</v>
      </c>
      <c r="L2188" s="226">
        <f t="shared" si="407"/>
        <v>-3.3060504281779686</v>
      </c>
      <c r="M2188" s="228">
        <f t="shared" si="405"/>
        <v>3.3060504281779686</v>
      </c>
      <c r="N2188" s="229">
        <f t="shared" si="406"/>
        <v>2.5742432423048935</v>
      </c>
      <c r="O2188" s="229">
        <f t="shared" si="402"/>
        <v>0</v>
      </c>
      <c r="P2188" s="229">
        <f t="shared" si="403"/>
        <v>-2.5742432423048935</v>
      </c>
      <c r="Q2188" s="230">
        <f t="shared" si="397"/>
        <v>22.790301131709953</v>
      </c>
      <c r="R2188" s="231">
        <f t="shared" si="398"/>
        <v>136.79030113170995</v>
      </c>
      <c r="S2188" s="3"/>
      <c r="T2188" s="3"/>
      <c r="U2188" s="3"/>
      <c r="V2188" s="3"/>
      <c r="W2188" s="233">
        <f t="shared" si="404"/>
        <v>41257</v>
      </c>
    </row>
    <row r="2189" spans="1:23" s="234" customFormat="1" x14ac:dyDescent="0.25">
      <c r="A2189" s="3"/>
      <c r="B2189" s="218">
        <f>+Datos!B2180</f>
        <v>2012</v>
      </c>
      <c r="C2189" s="219">
        <f>+Datos!C2180</f>
        <v>12</v>
      </c>
      <c r="D2189" s="220">
        <f>+Datos!D2180</f>
        <v>15</v>
      </c>
      <c r="E2189" s="221">
        <f>+Datos!E2180</f>
        <v>0</v>
      </c>
      <c r="F2189" s="222">
        <f>+Datos!F2180</f>
        <v>5.856393704229883</v>
      </c>
      <c r="G2189" s="223">
        <f>+Datos!G2180</f>
        <v>1</v>
      </c>
      <c r="H2189" s="224">
        <f t="shared" si="399"/>
        <v>5.856393704229883</v>
      </c>
      <c r="I2189" s="225">
        <f t="shared" si="400"/>
        <v>-5.856393704229883</v>
      </c>
      <c r="J2189" s="226">
        <f t="shared" si="401"/>
        <v>99.917959923910914</v>
      </c>
      <c r="K2189" s="227">
        <f t="shared" si="396"/>
        <v>133.59977810572909</v>
      </c>
      <c r="L2189" s="226">
        <f t="shared" si="407"/>
        <v>-3.1905230259808661</v>
      </c>
      <c r="M2189" s="228">
        <f t="shared" si="405"/>
        <v>3.1905230259808661</v>
      </c>
      <c r="N2189" s="229">
        <f t="shared" si="406"/>
        <v>2.6658706782490169</v>
      </c>
      <c r="O2189" s="229">
        <f t="shared" si="402"/>
        <v>0</v>
      </c>
      <c r="P2189" s="229">
        <f t="shared" si="403"/>
        <v>-2.6658706782490169</v>
      </c>
      <c r="Q2189" s="230">
        <f t="shared" si="397"/>
        <v>19.599778105729087</v>
      </c>
      <c r="R2189" s="231">
        <f t="shared" si="398"/>
        <v>133.59977810572909</v>
      </c>
      <c r="S2189" s="3"/>
      <c r="T2189" s="3"/>
      <c r="U2189" s="3"/>
      <c r="V2189" s="3"/>
      <c r="W2189" s="233">
        <f t="shared" si="404"/>
        <v>41258</v>
      </c>
    </row>
    <row r="2190" spans="1:23" s="234" customFormat="1" x14ac:dyDescent="0.25">
      <c r="A2190" s="3"/>
      <c r="B2190" s="218">
        <f>+Datos!B2181</f>
        <v>2012</v>
      </c>
      <c r="C2190" s="219">
        <f>+Datos!C2181</f>
        <v>12</v>
      </c>
      <c r="D2190" s="220">
        <f>+Datos!D2181</f>
        <v>16</v>
      </c>
      <c r="E2190" s="221">
        <f>+Datos!E2181</f>
        <v>0</v>
      </c>
      <c r="F2190" s="222">
        <f>+Datos!F2181</f>
        <v>5.8310881955647451</v>
      </c>
      <c r="G2190" s="223">
        <f>+Datos!G2181</f>
        <v>1</v>
      </c>
      <c r="H2190" s="224">
        <f t="shared" si="399"/>
        <v>5.8310881955647451</v>
      </c>
      <c r="I2190" s="225">
        <f t="shared" si="400"/>
        <v>-5.8310881955647451</v>
      </c>
      <c r="J2190" s="226">
        <f t="shared" si="401"/>
        <v>96.839314108817234</v>
      </c>
      <c r="K2190" s="227">
        <f t="shared" ref="K2190:K2253" si="408">+J2190+$U$21</f>
        <v>130.52113229063542</v>
      </c>
      <c r="L2190" s="226">
        <f t="shared" si="407"/>
        <v>-3.0786458150936653</v>
      </c>
      <c r="M2190" s="228">
        <f t="shared" si="405"/>
        <v>3.0786458150936653</v>
      </c>
      <c r="N2190" s="229">
        <f t="shared" si="406"/>
        <v>2.7524423804710798</v>
      </c>
      <c r="O2190" s="229">
        <f t="shared" si="402"/>
        <v>0</v>
      </c>
      <c r="P2190" s="229">
        <f t="shared" si="403"/>
        <v>-2.7524423804710798</v>
      </c>
      <c r="Q2190" s="230">
        <f t="shared" ref="Q2190:Q2253" si="409">IF(K2190-$U$15&gt;0,K2190-$U$15,0)</f>
        <v>16.521132290635421</v>
      </c>
      <c r="R2190" s="231">
        <f t="shared" ref="R2190:R2253" si="410">+O2190+K2190</f>
        <v>130.52113229063542</v>
      </c>
      <c r="S2190" s="3"/>
      <c r="T2190" s="3"/>
      <c r="U2190" s="3"/>
      <c r="V2190" s="3"/>
      <c r="W2190" s="233">
        <f t="shared" si="404"/>
        <v>41259</v>
      </c>
    </row>
    <row r="2191" spans="1:23" s="234" customFormat="1" x14ac:dyDescent="0.25">
      <c r="A2191" s="3"/>
      <c r="B2191" s="218">
        <f>+Datos!B2182</f>
        <v>2012</v>
      </c>
      <c r="C2191" s="219">
        <f>+Datos!C2182</f>
        <v>12</v>
      </c>
      <c r="D2191" s="220">
        <f>+Datos!D2182</f>
        <v>17</v>
      </c>
      <c r="E2191" s="221">
        <f>+Datos!E2182</f>
        <v>2.2524213799999999</v>
      </c>
      <c r="F2191" s="222">
        <f>+Datos!F2182</f>
        <v>5.804355925983006</v>
      </c>
      <c r="G2191" s="223">
        <f>+Datos!G2182</f>
        <v>1</v>
      </c>
      <c r="H2191" s="224">
        <f t="shared" ref="H2191:H2254" si="411">+F2191*G2191</f>
        <v>5.804355925983006</v>
      </c>
      <c r="I2191" s="225">
        <f t="shared" ref="I2191:I2254" si="412">+E2191-H2191</f>
        <v>-3.5519345459830061</v>
      </c>
      <c r="J2191" s="226">
        <f t="shared" ref="J2191:J2254" si="413">IF(I2191&lt;0,J2190*EXP(I2191/$U$20),IF((I2191+J2190)&gt;$U$20,+$U$20,I2191+J2190))</f>
        <v>95.010673567400744</v>
      </c>
      <c r="K2191" s="227">
        <f t="shared" si="408"/>
        <v>128.69249174921893</v>
      </c>
      <c r="L2191" s="226">
        <f t="shared" si="407"/>
        <v>-1.8286405414164904</v>
      </c>
      <c r="M2191" s="228">
        <f t="shared" si="405"/>
        <v>4.0810619214164898</v>
      </c>
      <c r="N2191" s="229">
        <f t="shared" si="406"/>
        <v>1.7232940045665162</v>
      </c>
      <c r="O2191" s="229">
        <f t="shared" ref="O2191:O2254" si="414">IF(K2190+I2191-$U$14&gt;0,K2190+I2191-$U$14,0)</f>
        <v>0</v>
      </c>
      <c r="P2191" s="229">
        <f t="shared" ref="P2191:P2254" si="415">+IF(N2191&gt;0,(-1)*N2191,O2191)</f>
        <v>-1.7232940045665162</v>
      </c>
      <c r="Q2191" s="230">
        <f t="shared" si="409"/>
        <v>14.692491749218931</v>
      </c>
      <c r="R2191" s="231">
        <f t="shared" si="410"/>
        <v>128.69249174921893</v>
      </c>
      <c r="S2191" s="3"/>
      <c r="T2191" s="3"/>
      <c r="U2191" s="3"/>
      <c r="V2191" s="3"/>
      <c r="W2191" s="233">
        <f t="shared" ref="W2191:W2254" si="416">+DATE(B2191,C2191,D2191)</f>
        <v>41260</v>
      </c>
    </row>
    <row r="2192" spans="1:23" s="234" customFormat="1" x14ac:dyDescent="0.25">
      <c r="A2192" s="3"/>
      <c r="B2192" s="218">
        <f>+Datos!B2183</f>
        <v>2012</v>
      </c>
      <c r="C2192" s="219">
        <f>+Datos!C2183</f>
        <v>12</v>
      </c>
      <c r="D2192" s="220">
        <f>+Datos!D2183</f>
        <v>18</v>
      </c>
      <c r="E2192" s="221">
        <f>+Datos!E2183</f>
        <v>0.64842432699999997</v>
      </c>
      <c r="F2192" s="222">
        <f>+Datos!F2183</f>
        <v>5.7761755593705351</v>
      </c>
      <c r="G2192" s="223">
        <f>+Datos!G2183</f>
        <v>1</v>
      </c>
      <c r="H2192" s="224">
        <f t="shared" si="411"/>
        <v>5.7761755593705351</v>
      </c>
      <c r="I2192" s="225">
        <f t="shared" si="412"/>
        <v>-5.1277512323705352</v>
      </c>
      <c r="J2192" s="226">
        <f t="shared" si="413"/>
        <v>92.431493873914619</v>
      </c>
      <c r="K2192" s="227">
        <f t="shared" si="408"/>
        <v>126.11331205573279</v>
      </c>
      <c r="L2192" s="226">
        <f t="shared" si="407"/>
        <v>-2.5791796934861395</v>
      </c>
      <c r="M2192" s="228">
        <f t="shared" ref="M2192:M2255" si="417">IF(I2192&gt;=0,+H2192,+E2192+ABS(L2192))</f>
        <v>3.2276040204861394</v>
      </c>
      <c r="N2192" s="229">
        <f t="shared" ref="N2192:N2255" si="418">+H2192-M2192</f>
        <v>2.5485715388843957</v>
      </c>
      <c r="O2192" s="229">
        <f t="shared" si="414"/>
        <v>0</v>
      </c>
      <c r="P2192" s="229">
        <f t="shared" si="415"/>
        <v>-2.5485715388843957</v>
      </c>
      <c r="Q2192" s="230">
        <f t="shared" si="409"/>
        <v>12.113312055732791</v>
      </c>
      <c r="R2192" s="231">
        <f t="shared" si="410"/>
        <v>126.11331205573279</v>
      </c>
      <c r="S2192" s="3"/>
      <c r="T2192" s="3"/>
      <c r="U2192" s="3"/>
      <c r="V2192" s="3"/>
      <c r="W2192" s="233">
        <f t="shared" si="416"/>
        <v>41261</v>
      </c>
    </row>
    <row r="2193" spans="1:23" s="234" customFormat="1" x14ac:dyDescent="0.25">
      <c r="A2193" s="3"/>
      <c r="B2193" s="218">
        <f>+Datos!B2184</f>
        <v>2012</v>
      </c>
      <c r="C2193" s="219">
        <f>+Datos!C2184</f>
        <v>12</v>
      </c>
      <c r="D2193" s="220">
        <f>+Datos!D2184</f>
        <v>19</v>
      </c>
      <c r="E2193" s="221">
        <f>+Datos!E2184</f>
        <v>0</v>
      </c>
      <c r="F2193" s="222">
        <f>+Datos!F2184</f>
        <v>5.7465256420036148</v>
      </c>
      <c r="G2193" s="223">
        <f>+Datos!G2184</f>
        <v>1</v>
      </c>
      <c r="H2193" s="224">
        <f t="shared" si="411"/>
        <v>5.7465256420036148</v>
      </c>
      <c r="I2193" s="225">
        <f t="shared" si="412"/>
        <v>-5.7465256420036148</v>
      </c>
      <c r="J2193" s="226">
        <f t="shared" si="413"/>
        <v>89.624186767511702</v>
      </c>
      <c r="K2193" s="227">
        <f t="shared" si="408"/>
        <v>123.30600494932989</v>
      </c>
      <c r="L2193" s="226">
        <f t="shared" ref="L2193:L2256" si="419">+K2193-K2192</f>
        <v>-2.8073071064029023</v>
      </c>
      <c r="M2193" s="228">
        <f t="shared" si="417"/>
        <v>2.8073071064029023</v>
      </c>
      <c r="N2193" s="229">
        <f t="shared" si="418"/>
        <v>2.9392185356007126</v>
      </c>
      <c r="O2193" s="229">
        <f t="shared" si="414"/>
        <v>0</v>
      </c>
      <c r="P2193" s="229">
        <f t="shared" si="415"/>
        <v>-2.9392185356007126</v>
      </c>
      <c r="Q2193" s="230">
        <f t="shared" si="409"/>
        <v>9.3060049493298891</v>
      </c>
      <c r="R2193" s="231">
        <f t="shared" si="410"/>
        <v>123.30600494932989</v>
      </c>
      <c r="S2193" s="3"/>
      <c r="T2193" s="3"/>
      <c r="U2193" s="3"/>
      <c r="V2193" s="3"/>
      <c r="W2193" s="233">
        <f t="shared" si="416"/>
        <v>41262</v>
      </c>
    </row>
    <row r="2194" spans="1:23" s="234" customFormat="1" x14ac:dyDescent="0.25">
      <c r="A2194" s="3"/>
      <c r="B2194" s="218">
        <f>+Datos!B2185</f>
        <v>2012</v>
      </c>
      <c r="C2194" s="219">
        <f>+Datos!C2185</f>
        <v>12</v>
      </c>
      <c r="D2194" s="220">
        <f>+Datos!D2185</f>
        <v>20</v>
      </c>
      <c r="E2194" s="221">
        <f>+Datos!E2185</f>
        <v>16.483629199999999</v>
      </c>
      <c r="F2194" s="222">
        <f>+Datos!F2185</f>
        <v>5.7153846025488235</v>
      </c>
      <c r="G2194" s="223">
        <f>+Datos!G2185</f>
        <v>1</v>
      </c>
      <c r="H2194" s="224">
        <f t="shared" si="411"/>
        <v>5.7153846025488235</v>
      </c>
      <c r="I2194" s="225">
        <f t="shared" si="412"/>
        <v>10.768244597451176</v>
      </c>
      <c r="J2194" s="226">
        <f t="shared" si="413"/>
        <v>100.39243136496287</v>
      </c>
      <c r="K2194" s="227">
        <f t="shared" si="408"/>
        <v>134.07424954678106</v>
      </c>
      <c r="L2194" s="226">
        <f t="shared" si="419"/>
        <v>10.768244597451172</v>
      </c>
      <c r="M2194" s="228">
        <f t="shared" si="417"/>
        <v>5.7153846025488235</v>
      </c>
      <c r="N2194" s="229">
        <f t="shared" si="418"/>
        <v>0</v>
      </c>
      <c r="O2194" s="229">
        <f t="shared" si="414"/>
        <v>0</v>
      </c>
      <c r="P2194" s="229">
        <f t="shared" si="415"/>
        <v>0</v>
      </c>
      <c r="Q2194" s="230">
        <f t="shared" si="409"/>
        <v>20.074249546781061</v>
      </c>
      <c r="R2194" s="231">
        <f t="shared" si="410"/>
        <v>134.07424954678106</v>
      </c>
      <c r="S2194" s="3"/>
      <c r="T2194" s="3"/>
      <c r="U2194" s="3"/>
      <c r="V2194" s="3"/>
      <c r="W2194" s="233">
        <f t="shared" si="416"/>
        <v>41263</v>
      </c>
    </row>
    <row r="2195" spans="1:23" s="234" customFormat="1" x14ac:dyDescent="0.25">
      <c r="A2195" s="3"/>
      <c r="B2195" s="218">
        <f>+Datos!B2186</f>
        <v>2012</v>
      </c>
      <c r="C2195" s="219">
        <f>+Datos!C2186</f>
        <v>12</v>
      </c>
      <c r="D2195" s="220">
        <f>+Datos!D2186</f>
        <v>21</v>
      </c>
      <c r="E2195" s="221">
        <f>+Datos!E2186</f>
        <v>0</v>
      </c>
      <c r="F2195" s="222">
        <f>+Datos!F2186</f>
        <v>5.6827307520632537</v>
      </c>
      <c r="G2195" s="223">
        <f>+Datos!G2186</f>
        <v>1</v>
      </c>
      <c r="H2195" s="224">
        <f t="shared" si="411"/>
        <v>5.6827307520632537</v>
      </c>
      <c r="I2195" s="225">
        <f t="shared" si="412"/>
        <v>-5.6827307520632537</v>
      </c>
      <c r="J2195" s="226">
        <f t="shared" si="413"/>
        <v>97.376672406507367</v>
      </c>
      <c r="K2195" s="227">
        <f t="shared" si="408"/>
        <v>131.05849058832555</v>
      </c>
      <c r="L2195" s="226">
        <f t="shared" si="419"/>
        <v>-3.0157589584555069</v>
      </c>
      <c r="M2195" s="228">
        <f t="shared" si="417"/>
        <v>3.0157589584555069</v>
      </c>
      <c r="N2195" s="229">
        <f t="shared" si="418"/>
        <v>2.6669717936077468</v>
      </c>
      <c r="O2195" s="229">
        <f t="shared" si="414"/>
        <v>0</v>
      </c>
      <c r="P2195" s="229">
        <f t="shared" si="415"/>
        <v>-2.6669717936077468</v>
      </c>
      <c r="Q2195" s="230">
        <f t="shared" si="409"/>
        <v>17.058490588325554</v>
      </c>
      <c r="R2195" s="231">
        <f t="shared" si="410"/>
        <v>131.05849058832555</v>
      </c>
      <c r="S2195" s="3"/>
      <c r="T2195" s="3"/>
      <c r="U2195" s="3"/>
      <c r="V2195" s="3"/>
      <c r="W2195" s="233">
        <f t="shared" si="416"/>
        <v>41264</v>
      </c>
    </row>
    <row r="2196" spans="1:23" s="234" customFormat="1" x14ac:dyDescent="0.25">
      <c r="A2196" s="3"/>
      <c r="B2196" s="218">
        <f>+Datos!B2187</f>
        <v>2012</v>
      </c>
      <c r="C2196" s="219">
        <f>+Datos!C2187</f>
        <v>12</v>
      </c>
      <c r="D2196" s="220">
        <f>+Datos!D2187</f>
        <v>22</v>
      </c>
      <c r="E2196" s="221">
        <f>+Datos!E2187</f>
        <v>0</v>
      </c>
      <c r="F2196" s="222">
        <f>+Datos!F2187</f>
        <v>5.6485422839941677</v>
      </c>
      <c r="G2196" s="223">
        <f>+Datos!G2187</f>
        <v>1</v>
      </c>
      <c r="H2196" s="224">
        <f t="shared" si="411"/>
        <v>5.6485422839941677</v>
      </c>
      <c r="I2196" s="225">
        <f t="shared" si="412"/>
        <v>-5.6485422839941677</v>
      </c>
      <c r="J2196" s="226">
        <f t="shared" si="413"/>
        <v>94.468838931627943</v>
      </c>
      <c r="K2196" s="227">
        <f t="shared" si="408"/>
        <v>128.15065711344613</v>
      </c>
      <c r="L2196" s="226">
        <f t="shared" si="419"/>
        <v>-2.9078334748794248</v>
      </c>
      <c r="M2196" s="228">
        <f t="shared" si="417"/>
        <v>2.9078334748794248</v>
      </c>
      <c r="N2196" s="229">
        <f t="shared" si="418"/>
        <v>2.7407088091147429</v>
      </c>
      <c r="O2196" s="229">
        <f t="shared" si="414"/>
        <v>0</v>
      </c>
      <c r="P2196" s="229">
        <f t="shared" si="415"/>
        <v>-2.7407088091147429</v>
      </c>
      <c r="Q2196" s="230">
        <f t="shared" si="409"/>
        <v>14.15065711344613</v>
      </c>
      <c r="R2196" s="231">
        <f t="shared" si="410"/>
        <v>128.15065711344613</v>
      </c>
      <c r="S2196" s="3"/>
      <c r="T2196" s="3"/>
      <c r="U2196" s="3"/>
      <c r="V2196" s="3"/>
      <c r="W2196" s="233">
        <f t="shared" si="416"/>
        <v>41265</v>
      </c>
    </row>
    <row r="2197" spans="1:23" s="234" customFormat="1" x14ac:dyDescent="0.25">
      <c r="A2197" s="3"/>
      <c r="B2197" s="218">
        <f>+Datos!B2188</f>
        <v>2012</v>
      </c>
      <c r="C2197" s="219">
        <f>+Datos!C2188</f>
        <v>12</v>
      </c>
      <c r="D2197" s="220">
        <f>+Datos!D2188</f>
        <v>23</v>
      </c>
      <c r="E2197" s="221">
        <f>+Datos!E2188</f>
        <v>0</v>
      </c>
      <c r="F2197" s="222">
        <f>+Datos!F2188</f>
        <v>5.6127972741793686</v>
      </c>
      <c r="G2197" s="223">
        <f>+Datos!G2188</f>
        <v>1</v>
      </c>
      <c r="H2197" s="224">
        <f t="shared" si="411"/>
        <v>5.6127972741793686</v>
      </c>
      <c r="I2197" s="225">
        <f t="shared" si="412"/>
        <v>-5.6127972741793686</v>
      </c>
      <c r="J2197" s="226">
        <f t="shared" si="413"/>
        <v>91.665422581341218</v>
      </c>
      <c r="K2197" s="227">
        <f t="shared" si="408"/>
        <v>125.34724076315939</v>
      </c>
      <c r="L2197" s="226">
        <f t="shared" si="419"/>
        <v>-2.8034163502867386</v>
      </c>
      <c r="M2197" s="228">
        <f t="shared" si="417"/>
        <v>2.8034163502867386</v>
      </c>
      <c r="N2197" s="229">
        <f t="shared" si="418"/>
        <v>2.8093809238926299</v>
      </c>
      <c r="O2197" s="229">
        <f t="shared" si="414"/>
        <v>0</v>
      </c>
      <c r="P2197" s="229">
        <f t="shared" si="415"/>
        <v>-2.8093809238926299</v>
      </c>
      <c r="Q2197" s="230">
        <f t="shared" si="409"/>
        <v>11.347240763159391</v>
      </c>
      <c r="R2197" s="231">
        <f t="shared" si="410"/>
        <v>125.34724076315939</v>
      </c>
      <c r="S2197" s="3"/>
      <c r="T2197" s="3"/>
      <c r="U2197" s="3"/>
      <c r="V2197" s="3"/>
      <c r="W2197" s="233">
        <f t="shared" si="416"/>
        <v>41266</v>
      </c>
    </row>
    <row r="2198" spans="1:23" s="234" customFormat="1" x14ac:dyDescent="0.25">
      <c r="A2198" s="3"/>
      <c r="B2198" s="218">
        <f>+Datos!B2189</f>
        <v>2012</v>
      </c>
      <c r="C2198" s="219">
        <f>+Datos!C2189</f>
        <v>12</v>
      </c>
      <c r="D2198" s="220">
        <f>+Datos!D2189</f>
        <v>24</v>
      </c>
      <c r="E2198" s="221">
        <f>+Datos!E2189</f>
        <v>0</v>
      </c>
      <c r="F2198" s="222">
        <f>+Datos!F2189</f>
        <v>5.5754736808469412</v>
      </c>
      <c r="G2198" s="223">
        <f>+Datos!G2189</f>
        <v>1</v>
      </c>
      <c r="H2198" s="224">
        <f t="shared" si="411"/>
        <v>5.5754736808469412</v>
      </c>
      <c r="I2198" s="225">
        <f t="shared" si="412"/>
        <v>-5.5754736808469412</v>
      </c>
      <c r="J2198" s="226">
        <f t="shared" si="413"/>
        <v>88.963018647575396</v>
      </c>
      <c r="K2198" s="227">
        <f t="shared" si="408"/>
        <v>122.64483682939357</v>
      </c>
      <c r="L2198" s="226">
        <f t="shared" si="419"/>
        <v>-2.7024039337658223</v>
      </c>
      <c r="M2198" s="228">
        <f t="shared" si="417"/>
        <v>2.7024039337658223</v>
      </c>
      <c r="N2198" s="229">
        <f t="shared" si="418"/>
        <v>2.8730697470811188</v>
      </c>
      <c r="O2198" s="229">
        <f t="shared" si="414"/>
        <v>0</v>
      </c>
      <c r="P2198" s="229">
        <f t="shared" si="415"/>
        <v>-2.8730697470811188</v>
      </c>
      <c r="Q2198" s="230">
        <f t="shared" si="409"/>
        <v>8.6448368293935687</v>
      </c>
      <c r="R2198" s="231">
        <f t="shared" si="410"/>
        <v>122.64483682939357</v>
      </c>
      <c r="S2198" s="3"/>
      <c r="T2198" s="3"/>
      <c r="U2198" s="3"/>
      <c r="V2198" s="3"/>
      <c r="W2198" s="233">
        <f t="shared" si="416"/>
        <v>41267</v>
      </c>
    </row>
    <row r="2199" spans="1:23" s="234" customFormat="1" x14ac:dyDescent="0.25">
      <c r="A2199" s="3"/>
      <c r="B2199" s="218">
        <f>+Datos!B2190</f>
        <v>2012</v>
      </c>
      <c r="C2199" s="219">
        <f>+Datos!C2190</f>
        <v>12</v>
      </c>
      <c r="D2199" s="220">
        <f>+Datos!D2190</f>
        <v>25</v>
      </c>
      <c r="E2199" s="221">
        <f>+Datos!E2190</f>
        <v>11.739893</v>
      </c>
      <c r="F2199" s="222">
        <f>+Datos!F2190</f>
        <v>5.5365493446153566</v>
      </c>
      <c r="G2199" s="223">
        <f>+Datos!G2190</f>
        <v>1</v>
      </c>
      <c r="H2199" s="224">
        <f t="shared" si="411"/>
        <v>5.5365493446153566</v>
      </c>
      <c r="I2199" s="225">
        <f t="shared" si="412"/>
        <v>6.2033436553846437</v>
      </c>
      <c r="J2199" s="226">
        <f t="shared" si="413"/>
        <v>95.166362302960039</v>
      </c>
      <c r="K2199" s="227">
        <f t="shared" si="408"/>
        <v>128.84818048477823</v>
      </c>
      <c r="L2199" s="226">
        <f t="shared" si="419"/>
        <v>6.203343655384657</v>
      </c>
      <c r="M2199" s="228">
        <f t="shared" si="417"/>
        <v>5.5365493446153566</v>
      </c>
      <c r="N2199" s="229">
        <f t="shared" si="418"/>
        <v>0</v>
      </c>
      <c r="O2199" s="229">
        <f t="shared" si="414"/>
        <v>0</v>
      </c>
      <c r="P2199" s="229">
        <f t="shared" si="415"/>
        <v>0</v>
      </c>
      <c r="Q2199" s="230">
        <f t="shared" si="409"/>
        <v>14.848180484778226</v>
      </c>
      <c r="R2199" s="231">
        <f t="shared" si="410"/>
        <v>128.84818048477823</v>
      </c>
      <c r="S2199" s="3"/>
      <c r="T2199" s="3"/>
      <c r="U2199" s="3"/>
      <c r="V2199" s="3"/>
      <c r="W2199" s="233">
        <f t="shared" si="416"/>
        <v>41268</v>
      </c>
    </row>
    <row r="2200" spans="1:23" s="234" customFormat="1" x14ac:dyDescent="0.25">
      <c r="A2200" s="3"/>
      <c r="B2200" s="218">
        <f>+Datos!B2191</f>
        <v>2012</v>
      </c>
      <c r="C2200" s="219">
        <f>+Datos!C2191</f>
        <v>12</v>
      </c>
      <c r="D2200" s="220">
        <f>+Datos!D2191</f>
        <v>26</v>
      </c>
      <c r="E2200" s="221">
        <f>+Datos!E2191</f>
        <v>13.4462738</v>
      </c>
      <c r="F2200" s="222">
        <f>+Datos!F2191</f>
        <v>5.4960019884934548</v>
      </c>
      <c r="G2200" s="223">
        <f>+Datos!G2191</f>
        <v>1</v>
      </c>
      <c r="H2200" s="224">
        <f t="shared" si="411"/>
        <v>5.4960019884934548</v>
      </c>
      <c r="I2200" s="225">
        <f t="shared" si="412"/>
        <v>7.9502718115065454</v>
      </c>
      <c r="J2200" s="226">
        <f t="shared" si="413"/>
        <v>103.11663411446658</v>
      </c>
      <c r="K2200" s="227">
        <f t="shared" si="408"/>
        <v>136.79845229628475</v>
      </c>
      <c r="L2200" s="226">
        <f t="shared" si="419"/>
        <v>7.950271811506525</v>
      </c>
      <c r="M2200" s="228">
        <f t="shared" si="417"/>
        <v>5.4960019884934548</v>
      </c>
      <c r="N2200" s="229">
        <f t="shared" si="418"/>
        <v>0</v>
      </c>
      <c r="O2200" s="229">
        <f t="shared" si="414"/>
        <v>0</v>
      </c>
      <c r="P2200" s="229">
        <f t="shared" si="415"/>
        <v>0</v>
      </c>
      <c r="Q2200" s="230">
        <f t="shared" si="409"/>
        <v>22.798452296284751</v>
      </c>
      <c r="R2200" s="231">
        <f t="shared" si="410"/>
        <v>136.79845229628475</v>
      </c>
      <c r="S2200" s="3"/>
      <c r="T2200" s="3"/>
      <c r="U2200" s="3"/>
      <c r="V2200" s="3"/>
      <c r="W2200" s="233">
        <f t="shared" si="416"/>
        <v>41269</v>
      </c>
    </row>
    <row r="2201" spans="1:23" s="234" customFormat="1" x14ac:dyDescent="0.25">
      <c r="A2201" s="3"/>
      <c r="B2201" s="218">
        <f>+Datos!B2192</f>
        <v>2012</v>
      </c>
      <c r="C2201" s="219">
        <f>+Datos!C2192</f>
        <v>12</v>
      </c>
      <c r="D2201" s="220">
        <f>+Datos!D2192</f>
        <v>27</v>
      </c>
      <c r="E2201" s="221">
        <f>+Datos!E2192</f>
        <v>0.34127595999999999</v>
      </c>
      <c r="F2201" s="222">
        <f>+Datos!F2192</f>
        <v>5.4538092178804174</v>
      </c>
      <c r="G2201" s="223">
        <f>+Datos!G2192</f>
        <v>1</v>
      </c>
      <c r="H2201" s="224">
        <f t="shared" si="411"/>
        <v>5.4538092178804174</v>
      </c>
      <c r="I2201" s="225">
        <f t="shared" si="412"/>
        <v>-5.1125332578804175</v>
      </c>
      <c r="J2201" s="226">
        <f t="shared" si="413"/>
        <v>100.32560230824502</v>
      </c>
      <c r="K2201" s="227">
        <f t="shared" si="408"/>
        <v>134.0074204900632</v>
      </c>
      <c r="L2201" s="226">
        <f t="shared" si="419"/>
        <v>-2.7910318062215538</v>
      </c>
      <c r="M2201" s="228">
        <f t="shared" si="417"/>
        <v>3.1323077662215537</v>
      </c>
      <c r="N2201" s="229">
        <f t="shared" si="418"/>
        <v>2.3215014516588637</v>
      </c>
      <c r="O2201" s="229">
        <f t="shared" si="414"/>
        <v>0</v>
      </c>
      <c r="P2201" s="229">
        <f t="shared" si="415"/>
        <v>-2.3215014516588637</v>
      </c>
      <c r="Q2201" s="230">
        <f t="shared" si="409"/>
        <v>20.007420490063197</v>
      </c>
      <c r="R2201" s="231">
        <f t="shared" si="410"/>
        <v>134.0074204900632</v>
      </c>
      <c r="S2201" s="3"/>
      <c r="T2201" s="3"/>
      <c r="U2201" s="3"/>
      <c r="V2201" s="3"/>
      <c r="W2201" s="233">
        <f t="shared" si="416"/>
        <v>41270</v>
      </c>
    </row>
    <row r="2202" spans="1:23" s="234" customFormat="1" x14ac:dyDescent="0.25">
      <c r="A2202" s="3"/>
      <c r="B2202" s="218">
        <f>+Datos!B2193</f>
        <v>2012</v>
      </c>
      <c r="C2202" s="219">
        <f>+Datos!C2193</f>
        <v>12</v>
      </c>
      <c r="D2202" s="220">
        <f>+Datos!D2193</f>
        <v>28</v>
      </c>
      <c r="E2202" s="221">
        <f>+Datos!E2193</f>
        <v>0</v>
      </c>
      <c r="F2202" s="222">
        <f>+Datos!F2193</f>
        <v>5.40994852056585</v>
      </c>
      <c r="G2202" s="223">
        <f>+Datos!G2193</f>
        <v>1</v>
      </c>
      <c r="H2202" s="224">
        <f t="shared" si="411"/>
        <v>5.40994852056585</v>
      </c>
      <c r="I2202" s="225">
        <f t="shared" si="412"/>
        <v>-5.40994852056585</v>
      </c>
      <c r="J2202" s="226">
        <f t="shared" si="413"/>
        <v>97.454426252367838</v>
      </c>
      <c r="K2202" s="227">
        <f t="shared" si="408"/>
        <v>131.13624443418601</v>
      </c>
      <c r="L2202" s="226">
        <f t="shared" si="419"/>
        <v>-2.8711760558771857</v>
      </c>
      <c r="M2202" s="228">
        <f t="shared" si="417"/>
        <v>2.8711760558771857</v>
      </c>
      <c r="N2202" s="229">
        <f t="shared" si="418"/>
        <v>2.5387724646886642</v>
      </c>
      <c r="O2202" s="229">
        <f t="shared" si="414"/>
        <v>0</v>
      </c>
      <c r="P2202" s="229">
        <f t="shared" si="415"/>
        <v>-2.5387724646886642</v>
      </c>
      <c r="Q2202" s="230">
        <f t="shared" si="409"/>
        <v>17.136244434186011</v>
      </c>
      <c r="R2202" s="231">
        <f t="shared" si="410"/>
        <v>131.13624443418601</v>
      </c>
      <c r="S2202" s="3"/>
      <c r="T2202" s="3"/>
      <c r="U2202" s="3"/>
      <c r="V2202" s="3"/>
      <c r="W2202" s="233">
        <f t="shared" si="416"/>
        <v>41271</v>
      </c>
    </row>
    <row r="2203" spans="1:23" s="234" customFormat="1" x14ac:dyDescent="0.25">
      <c r="A2203" s="3"/>
      <c r="B2203" s="218">
        <f>+Datos!B2194</f>
        <v>2012</v>
      </c>
      <c r="C2203" s="219">
        <f>+Datos!C2194</f>
        <v>12</v>
      </c>
      <c r="D2203" s="220">
        <f>+Datos!D2194</f>
        <v>29</v>
      </c>
      <c r="E2203" s="221">
        <f>+Datos!E2194</f>
        <v>0</v>
      </c>
      <c r="F2203" s="222">
        <f>+Datos!F2194</f>
        <v>5.3643972667296733</v>
      </c>
      <c r="G2203" s="223">
        <f>+Datos!G2194</f>
        <v>1</v>
      </c>
      <c r="H2203" s="224">
        <f t="shared" si="411"/>
        <v>5.3643972667296733</v>
      </c>
      <c r="I2203" s="225">
        <f t="shared" si="412"/>
        <v>-5.3643972667296733</v>
      </c>
      <c r="J2203" s="226">
        <f t="shared" si="413"/>
        <v>94.688565896745857</v>
      </c>
      <c r="K2203" s="227">
        <f t="shared" si="408"/>
        <v>128.37038407856403</v>
      </c>
      <c r="L2203" s="226">
        <f t="shared" si="419"/>
        <v>-2.7658603556219816</v>
      </c>
      <c r="M2203" s="228">
        <f t="shared" si="417"/>
        <v>2.7658603556219816</v>
      </c>
      <c r="N2203" s="229">
        <f t="shared" si="418"/>
        <v>2.5985369111076917</v>
      </c>
      <c r="O2203" s="229">
        <f t="shared" si="414"/>
        <v>0</v>
      </c>
      <c r="P2203" s="229">
        <f t="shared" si="415"/>
        <v>-2.5985369111076917</v>
      </c>
      <c r="Q2203" s="230">
        <f t="shared" si="409"/>
        <v>14.37038407856403</v>
      </c>
      <c r="R2203" s="231">
        <f t="shared" si="410"/>
        <v>128.37038407856403</v>
      </c>
      <c r="S2203" s="3"/>
      <c r="T2203" s="3"/>
      <c r="U2203" s="3"/>
      <c r="V2203" s="3"/>
      <c r="W2203" s="233">
        <f t="shared" si="416"/>
        <v>41272</v>
      </c>
    </row>
    <row r="2204" spans="1:23" s="234" customFormat="1" x14ac:dyDescent="0.25">
      <c r="A2204" s="3"/>
      <c r="B2204" s="218">
        <f>+Datos!B2195</f>
        <v>2012</v>
      </c>
      <c r="C2204" s="219">
        <f>+Datos!C2195</f>
        <v>12</v>
      </c>
      <c r="D2204" s="220">
        <f>+Datos!D2195</f>
        <v>30</v>
      </c>
      <c r="E2204" s="221">
        <f>+Datos!E2195</f>
        <v>0</v>
      </c>
      <c r="F2204" s="222">
        <f>+Datos!F2195</f>
        <v>5.3171327089422338</v>
      </c>
      <c r="G2204" s="223">
        <f>+Datos!G2195</f>
        <v>1</v>
      </c>
      <c r="H2204" s="224">
        <f t="shared" si="411"/>
        <v>5.3171327089422338</v>
      </c>
      <c r="I2204" s="225">
        <f t="shared" si="412"/>
        <v>-5.3171327089422338</v>
      </c>
      <c r="J2204" s="226">
        <f t="shared" si="413"/>
        <v>92.024545112709959</v>
      </c>
      <c r="K2204" s="227">
        <f t="shared" si="408"/>
        <v>125.70636329452813</v>
      </c>
      <c r="L2204" s="226">
        <f t="shared" si="419"/>
        <v>-2.6640207840358983</v>
      </c>
      <c r="M2204" s="228">
        <f t="shared" si="417"/>
        <v>2.6640207840358983</v>
      </c>
      <c r="N2204" s="229">
        <f t="shared" si="418"/>
        <v>2.6531119249063355</v>
      </c>
      <c r="O2204" s="229">
        <f t="shared" si="414"/>
        <v>0</v>
      </c>
      <c r="P2204" s="229">
        <f t="shared" si="415"/>
        <v>-2.6531119249063355</v>
      </c>
      <c r="Q2204" s="230">
        <f t="shared" si="409"/>
        <v>11.706363294528131</v>
      </c>
      <c r="R2204" s="231">
        <f t="shared" si="410"/>
        <v>125.70636329452813</v>
      </c>
      <c r="S2204" s="3"/>
      <c r="T2204" s="3"/>
      <c r="U2204" s="3"/>
      <c r="V2204" s="3"/>
      <c r="W2204" s="233">
        <f t="shared" si="416"/>
        <v>41273</v>
      </c>
    </row>
    <row r="2205" spans="1:23" s="234" customFormat="1" x14ac:dyDescent="0.25">
      <c r="A2205" s="3"/>
      <c r="B2205" s="218">
        <f>+Datos!B2196</f>
        <v>2012</v>
      </c>
      <c r="C2205" s="219">
        <f>+Datos!C2196</f>
        <v>12</v>
      </c>
      <c r="D2205" s="220">
        <f>+Datos!D2196</f>
        <v>31</v>
      </c>
      <c r="E2205" s="221">
        <f>+Datos!E2196</f>
        <v>0</v>
      </c>
      <c r="F2205" s="222">
        <f>+Datos!F2196</f>
        <v>5.3171327089422338</v>
      </c>
      <c r="G2205" s="223">
        <f>+Datos!G2196</f>
        <v>1</v>
      </c>
      <c r="H2205" s="224">
        <f t="shared" si="411"/>
        <v>5.3171327089422338</v>
      </c>
      <c r="I2205" s="225">
        <f t="shared" si="412"/>
        <v>-5.3171327089422338</v>
      </c>
      <c r="J2205" s="226">
        <f t="shared" si="413"/>
        <v>89.435475371290067</v>
      </c>
      <c r="K2205" s="227">
        <f t="shared" si="408"/>
        <v>123.11729355310825</v>
      </c>
      <c r="L2205" s="226">
        <f t="shared" si="419"/>
        <v>-2.5890697414198769</v>
      </c>
      <c r="M2205" s="228">
        <f t="shared" si="417"/>
        <v>2.5890697414198769</v>
      </c>
      <c r="N2205" s="229">
        <f t="shared" si="418"/>
        <v>2.7280629675223569</v>
      </c>
      <c r="O2205" s="229">
        <f t="shared" si="414"/>
        <v>0</v>
      </c>
      <c r="P2205" s="229">
        <f t="shared" si="415"/>
        <v>-2.7280629675223569</v>
      </c>
      <c r="Q2205" s="230">
        <f t="shared" si="409"/>
        <v>9.1172935531082544</v>
      </c>
      <c r="R2205" s="231">
        <f t="shared" si="410"/>
        <v>123.11729355310825</v>
      </c>
      <c r="S2205" s="242">
        <f>SUM(M2205:M2235)</f>
        <v>149.02318684048208</v>
      </c>
      <c r="T2205" s="3"/>
      <c r="U2205" s="3"/>
      <c r="V2205" s="3"/>
      <c r="W2205" s="233">
        <f t="shared" si="416"/>
        <v>41274</v>
      </c>
    </row>
    <row r="2206" spans="1:23" s="234" customFormat="1" x14ac:dyDescent="0.25">
      <c r="A2206" s="3"/>
      <c r="B2206" s="218">
        <f>+Datos!B2197</f>
        <v>2013</v>
      </c>
      <c r="C2206" s="219">
        <f>+Datos!C2197</f>
        <v>1</v>
      </c>
      <c r="D2206" s="220">
        <f>+Datos!D2197</f>
        <v>1</v>
      </c>
      <c r="E2206" s="221">
        <f>+Datos!E2197</f>
        <v>8.8484535199999996</v>
      </c>
      <c r="F2206" s="222">
        <f>+Datos!F2197</f>
        <v>6.0554107200174849</v>
      </c>
      <c r="G2206" s="223">
        <f>+Datos!G2197</f>
        <v>1</v>
      </c>
      <c r="H2206" s="224">
        <f t="shared" si="411"/>
        <v>6.0554107200174849</v>
      </c>
      <c r="I2206" s="225">
        <f t="shared" si="412"/>
        <v>2.7930427999825147</v>
      </c>
      <c r="J2206" s="226">
        <f t="shared" si="413"/>
        <v>92.228518171272583</v>
      </c>
      <c r="K2206" s="227">
        <f t="shared" si="408"/>
        <v>125.91033635309077</v>
      </c>
      <c r="L2206" s="226">
        <f t="shared" si="419"/>
        <v>2.7930427999825156</v>
      </c>
      <c r="M2206" s="228">
        <f t="shared" si="417"/>
        <v>6.0554107200174849</v>
      </c>
      <c r="N2206" s="229">
        <f t="shared" si="418"/>
        <v>0</v>
      </c>
      <c r="O2206" s="229">
        <f t="shared" si="414"/>
        <v>0</v>
      </c>
      <c r="P2206" s="229">
        <f t="shared" si="415"/>
        <v>0</v>
      </c>
      <c r="Q2206" s="230">
        <f t="shared" si="409"/>
        <v>11.91033635309077</v>
      </c>
      <c r="R2206" s="231">
        <f t="shared" si="410"/>
        <v>125.91033635309077</v>
      </c>
      <c r="S2206" s="3"/>
      <c r="T2206" s="3"/>
      <c r="U2206" s="3"/>
      <c r="V2206" s="3"/>
      <c r="W2206" s="233">
        <f t="shared" si="416"/>
        <v>41275</v>
      </c>
    </row>
    <row r="2207" spans="1:23" s="234" customFormat="1" x14ac:dyDescent="0.25">
      <c r="A2207" s="3"/>
      <c r="B2207" s="218">
        <f>+Datos!B2198</f>
        <v>2013</v>
      </c>
      <c r="C2207" s="219">
        <f>+Datos!C2198</f>
        <v>1</v>
      </c>
      <c r="D2207" s="220">
        <f>+Datos!D2198</f>
        <v>2</v>
      </c>
      <c r="E2207" s="221">
        <f>+Datos!E2198</f>
        <v>0</v>
      </c>
      <c r="F2207" s="222">
        <f>+Datos!F2198</f>
        <v>6.0653535715409959</v>
      </c>
      <c r="G2207" s="223">
        <f>+Datos!G2198</f>
        <v>1</v>
      </c>
      <c r="H2207" s="224">
        <f t="shared" si="411"/>
        <v>6.0653535715409959</v>
      </c>
      <c r="I2207" s="225">
        <f t="shared" si="412"/>
        <v>-6.0653535715409959</v>
      </c>
      <c r="J2207" s="226">
        <f t="shared" si="413"/>
        <v>89.274478401807471</v>
      </c>
      <c r="K2207" s="227">
        <f t="shared" si="408"/>
        <v>122.95629658362566</v>
      </c>
      <c r="L2207" s="226">
        <f t="shared" si="419"/>
        <v>-2.9540397694651119</v>
      </c>
      <c r="M2207" s="228">
        <f t="shared" si="417"/>
        <v>2.9540397694651119</v>
      </c>
      <c r="N2207" s="229">
        <f t="shared" si="418"/>
        <v>3.1113138020758839</v>
      </c>
      <c r="O2207" s="229">
        <f t="shared" si="414"/>
        <v>0</v>
      </c>
      <c r="P2207" s="229">
        <f t="shared" si="415"/>
        <v>-3.1113138020758839</v>
      </c>
      <c r="Q2207" s="230">
        <f t="shared" si="409"/>
        <v>8.9562965836256581</v>
      </c>
      <c r="R2207" s="231">
        <f t="shared" si="410"/>
        <v>122.95629658362566</v>
      </c>
      <c r="S2207" s="3"/>
      <c r="T2207" s="3"/>
      <c r="U2207" s="3"/>
      <c r="V2207" s="3"/>
      <c r="W2207" s="233">
        <f t="shared" si="416"/>
        <v>41276</v>
      </c>
    </row>
    <row r="2208" spans="1:23" s="234" customFormat="1" x14ac:dyDescent="0.25">
      <c r="A2208" s="3"/>
      <c r="B2208" s="218">
        <f>+Datos!B2199</f>
        <v>2013</v>
      </c>
      <c r="C2208" s="219">
        <f>+Datos!C2199</f>
        <v>1</v>
      </c>
      <c r="D2208" s="220">
        <f>+Datos!D2199</f>
        <v>3</v>
      </c>
      <c r="E2208" s="221">
        <f>+Datos!E2199</f>
        <v>0</v>
      </c>
      <c r="F2208" s="222">
        <f>+Datos!F2199</f>
        <v>6.0741329576863645</v>
      </c>
      <c r="G2208" s="223">
        <f>+Datos!G2199</f>
        <v>1</v>
      </c>
      <c r="H2208" s="224">
        <f t="shared" si="411"/>
        <v>6.0741329576863645</v>
      </c>
      <c r="I2208" s="225">
        <f t="shared" si="412"/>
        <v>-6.0741329576863645</v>
      </c>
      <c r="J2208" s="226">
        <f t="shared" si="413"/>
        <v>86.410983440101717</v>
      </c>
      <c r="K2208" s="227">
        <f t="shared" si="408"/>
        <v>120.0928016219199</v>
      </c>
      <c r="L2208" s="226">
        <f t="shared" si="419"/>
        <v>-2.8634949617057543</v>
      </c>
      <c r="M2208" s="228">
        <f t="shared" si="417"/>
        <v>2.8634949617057543</v>
      </c>
      <c r="N2208" s="229">
        <f t="shared" si="418"/>
        <v>3.2106379959806102</v>
      </c>
      <c r="O2208" s="229">
        <f t="shared" si="414"/>
        <v>0</v>
      </c>
      <c r="P2208" s="229">
        <f t="shared" si="415"/>
        <v>-3.2106379959806102</v>
      </c>
      <c r="Q2208" s="230">
        <f t="shared" si="409"/>
        <v>6.0928016219199037</v>
      </c>
      <c r="R2208" s="231">
        <f t="shared" si="410"/>
        <v>120.0928016219199</v>
      </c>
      <c r="S2208" s="3"/>
      <c r="T2208" s="3"/>
      <c r="U2208" s="3"/>
      <c r="V2208" s="3"/>
      <c r="W2208" s="233">
        <f t="shared" si="416"/>
        <v>41277</v>
      </c>
    </row>
    <row r="2209" spans="1:23" s="234" customFormat="1" x14ac:dyDescent="0.25">
      <c r="A2209" s="3"/>
      <c r="B2209" s="218">
        <f>+Datos!B2200</f>
        <v>2013</v>
      </c>
      <c r="C2209" s="219">
        <f>+Datos!C2200</f>
        <v>1</v>
      </c>
      <c r="D2209" s="220">
        <f>+Datos!D2200</f>
        <v>4</v>
      </c>
      <c r="E2209" s="221">
        <f>+Datos!E2200</f>
        <v>0</v>
      </c>
      <c r="F2209" s="222">
        <f>+Datos!F2200</f>
        <v>6.0817685881011112</v>
      </c>
      <c r="G2209" s="223">
        <f>+Datos!G2200</f>
        <v>1</v>
      </c>
      <c r="H2209" s="224">
        <f t="shared" si="411"/>
        <v>6.0817685881011112</v>
      </c>
      <c r="I2209" s="225">
        <f t="shared" si="412"/>
        <v>-6.0817685881011112</v>
      </c>
      <c r="J2209" s="226">
        <f t="shared" si="413"/>
        <v>83.635907985150837</v>
      </c>
      <c r="K2209" s="227">
        <f t="shared" si="408"/>
        <v>117.31772616696901</v>
      </c>
      <c r="L2209" s="226">
        <f t="shared" si="419"/>
        <v>-2.775075454950894</v>
      </c>
      <c r="M2209" s="228">
        <f t="shared" si="417"/>
        <v>2.775075454950894</v>
      </c>
      <c r="N2209" s="229">
        <f t="shared" si="418"/>
        <v>3.3066931331502172</v>
      </c>
      <c r="O2209" s="229">
        <f t="shared" si="414"/>
        <v>0</v>
      </c>
      <c r="P2209" s="229">
        <f t="shared" si="415"/>
        <v>-3.3066931331502172</v>
      </c>
      <c r="Q2209" s="230">
        <f t="shared" si="409"/>
        <v>3.3177261669690097</v>
      </c>
      <c r="R2209" s="231">
        <f t="shared" si="410"/>
        <v>117.31772616696901</v>
      </c>
      <c r="S2209" s="3"/>
      <c r="T2209" s="3"/>
      <c r="U2209" s="3"/>
      <c r="V2209" s="3"/>
      <c r="W2209" s="233">
        <f t="shared" si="416"/>
        <v>41278</v>
      </c>
    </row>
    <row r="2210" spans="1:23" s="234" customFormat="1" x14ac:dyDescent="0.25">
      <c r="A2210" s="3"/>
      <c r="B2210" s="218">
        <f>+Datos!B2201</f>
        <v>2013</v>
      </c>
      <c r="C2210" s="219">
        <f>+Datos!C2201</f>
        <v>1</v>
      </c>
      <c r="D2210" s="220">
        <f>+Datos!D2201</f>
        <v>5</v>
      </c>
      <c r="E2210" s="221">
        <f>+Datos!E2201</f>
        <v>46.103099800000003</v>
      </c>
      <c r="F2210" s="222">
        <f>+Datos!F2201</f>
        <v>6.0882800548231222</v>
      </c>
      <c r="G2210" s="223">
        <f>+Datos!G2201</f>
        <v>1</v>
      </c>
      <c r="H2210" s="224">
        <f t="shared" si="411"/>
        <v>6.0882800548231222</v>
      </c>
      <c r="I2210" s="225">
        <f t="shared" si="412"/>
        <v>40.014819745176879</v>
      </c>
      <c r="J2210" s="226">
        <f t="shared" si="413"/>
        <v>123.65072773032772</v>
      </c>
      <c r="K2210" s="227">
        <f t="shared" si="408"/>
        <v>157.33254591214589</v>
      </c>
      <c r="L2210" s="226">
        <f t="shared" si="419"/>
        <v>40.014819745176879</v>
      </c>
      <c r="M2210" s="228">
        <f t="shared" si="417"/>
        <v>6.0882800548231222</v>
      </c>
      <c r="N2210" s="229">
        <f t="shared" si="418"/>
        <v>0</v>
      </c>
      <c r="O2210" s="229">
        <f t="shared" si="414"/>
        <v>0</v>
      </c>
      <c r="P2210" s="229">
        <f t="shared" si="415"/>
        <v>0</v>
      </c>
      <c r="Q2210" s="230">
        <f t="shared" si="409"/>
        <v>43.332545912145889</v>
      </c>
      <c r="R2210" s="231">
        <f t="shared" si="410"/>
        <v>157.33254591214589</v>
      </c>
      <c r="S2210" s="3"/>
      <c r="T2210" s="3"/>
      <c r="U2210" s="3"/>
      <c r="V2210" s="3"/>
      <c r="W2210" s="233">
        <f t="shared" si="416"/>
        <v>41279</v>
      </c>
    </row>
    <row r="2211" spans="1:23" s="234" customFormat="1" x14ac:dyDescent="0.25">
      <c r="A2211" s="3"/>
      <c r="B2211" s="218">
        <f>+Datos!B2202</f>
        <v>2013</v>
      </c>
      <c r="C2211" s="219">
        <f>+Datos!C2202</f>
        <v>1</v>
      </c>
      <c r="D2211" s="220">
        <f>+Datos!D2202</f>
        <v>6</v>
      </c>
      <c r="E2211" s="221">
        <f>+Datos!E2202</f>
        <v>22.2160759</v>
      </c>
      <c r="F2211" s="222">
        <f>+Datos!F2202</f>
        <v>6.0936868322806506</v>
      </c>
      <c r="G2211" s="223">
        <f>+Datos!G2202</f>
        <v>1</v>
      </c>
      <c r="H2211" s="224">
        <f t="shared" si="411"/>
        <v>6.0936868322806506</v>
      </c>
      <c r="I2211" s="225">
        <f t="shared" si="412"/>
        <v>16.12238906771935</v>
      </c>
      <c r="J2211" s="226">
        <f t="shared" si="413"/>
        <v>139.77311679804706</v>
      </c>
      <c r="K2211" s="227">
        <f t="shared" si="408"/>
        <v>173.45493497986524</v>
      </c>
      <c r="L2211" s="226">
        <f t="shared" si="419"/>
        <v>16.122389067719354</v>
      </c>
      <c r="M2211" s="228">
        <f t="shared" si="417"/>
        <v>6.0936868322806506</v>
      </c>
      <c r="N2211" s="229">
        <f t="shared" si="418"/>
        <v>0</v>
      </c>
      <c r="O2211" s="229">
        <f t="shared" si="414"/>
        <v>0</v>
      </c>
      <c r="P2211" s="229">
        <f t="shared" si="415"/>
        <v>0</v>
      </c>
      <c r="Q2211" s="230">
        <f t="shared" si="409"/>
        <v>59.454934979865243</v>
      </c>
      <c r="R2211" s="231">
        <f t="shared" si="410"/>
        <v>173.45493497986524</v>
      </c>
      <c r="S2211" s="3"/>
      <c r="T2211" s="3"/>
      <c r="U2211" s="3"/>
      <c r="V2211" s="3"/>
      <c r="W2211" s="233">
        <f t="shared" si="416"/>
        <v>41280</v>
      </c>
    </row>
    <row r="2212" spans="1:23" s="234" customFormat="1" x14ac:dyDescent="0.25">
      <c r="A2212" s="3"/>
      <c r="B2212" s="218">
        <f>+Datos!B2203</f>
        <v>2013</v>
      </c>
      <c r="C2212" s="219">
        <f>+Datos!C2203</f>
        <v>1</v>
      </c>
      <c r="D2212" s="220">
        <f>+Datos!D2203</f>
        <v>7</v>
      </c>
      <c r="E2212" s="221">
        <f>+Datos!E2203</f>
        <v>0</v>
      </c>
      <c r="F2212" s="222">
        <f>+Datos!F2203</f>
        <v>6.0980082772923199</v>
      </c>
      <c r="G2212" s="223">
        <f>+Datos!G2203</f>
        <v>1</v>
      </c>
      <c r="H2212" s="224">
        <f t="shared" si="411"/>
        <v>6.0980082772923199</v>
      </c>
      <c r="I2212" s="225">
        <f t="shared" si="412"/>
        <v>-6.0980082772923199</v>
      </c>
      <c r="J2212" s="226">
        <f t="shared" si="413"/>
        <v>135.27253361960655</v>
      </c>
      <c r="K2212" s="227">
        <f t="shared" si="408"/>
        <v>168.95435180142474</v>
      </c>
      <c r="L2212" s="226">
        <f t="shared" si="419"/>
        <v>-4.5005831784405075</v>
      </c>
      <c r="M2212" s="228">
        <f t="shared" si="417"/>
        <v>4.5005831784405075</v>
      </c>
      <c r="N2212" s="229">
        <f t="shared" si="418"/>
        <v>1.5974250988518124</v>
      </c>
      <c r="O2212" s="229">
        <f t="shared" si="414"/>
        <v>0</v>
      </c>
      <c r="P2212" s="229">
        <f t="shared" si="415"/>
        <v>-1.5974250988518124</v>
      </c>
      <c r="Q2212" s="230">
        <f t="shared" si="409"/>
        <v>54.954351801424735</v>
      </c>
      <c r="R2212" s="231">
        <f t="shared" si="410"/>
        <v>168.95435180142474</v>
      </c>
      <c r="S2212" s="3"/>
      <c r="T2212" s="3"/>
      <c r="U2212" s="3"/>
      <c r="V2212" s="3"/>
      <c r="W2212" s="233">
        <f t="shared" si="416"/>
        <v>41281</v>
      </c>
    </row>
    <row r="2213" spans="1:23" s="234" customFormat="1" x14ac:dyDescent="0.25">
      <c r="A2213" s="3"/>
      <c r="B2213" s="218">
        <f>+Datos!B2204</f>
        <v>2013</v>
      </c>
      <c r="C2213" s="219">
        <f>+Datos!C2204</f>
        <v>1</v>
      </c>
      <c r="D2213" s="220">
        <f>+Datos!D2204</f>
        <v>8</v>
      </c>
      <c r="E2213" s="221">
        <f>+Datos!E2204</f>
        <v>0</v>
      </c>
      <c r="F2213" s="222">
        <f>+Datos!F2204</f>
        <v>6.1012636290671196</v>
      </c>
      <c r="G2213" s="223">
        <f>+Datos!G2204</f>
        <v>1</v>
      </c>
      <c r="H2213" s="224">
        <f t="shared" si="411"/>
        <v>6.1012636290671196</v>
      </c>
      <c r="I2213" s="225">
        <f t="shared" si="412"/>
        <v>-6.1012636290671196</v>
      </c>
      <c r="J2213" s="226">
        <f t="shared" si="413"/>
        <v>130.91457827967838</v>
      </c>
      <c r="K2213" s="227">
        <f t="shared" si="408"/>
        <v>164.59639646149657</v>
      </c>
      <c r="L2213" s="226">
        <f t="shared" si="419"/>
        <v>-4.3579553399281679</v>
      </c>
      <c r="M2213" s="228">
        <f t="shared" si="417"/>
        <v>4.3579553399281679</v>
      </c>
      <c r="N2213" s="229">
        <f t="shared" si="418"/>
        <v>1.7433082891389517</v>
      </c>
      <c r="O2213" s="229">
        <f t="shared" si="414"/>
        <v>0</v>
      </c>
      <c r="P2213" s="229">
        <f t="shared" si="415"/>
        <v>-1.7433082891389517</v>
      </c>
      <c r="Q2213" s="230">
        <f t="shared" si="409"/>
        <v>50.596396461496568</v>
      </c>
      <c r="R2213" s="231">
        <f t="shared" si="410"/>
        <v>164.59639646149657</v>
      </c>
      <c r="S2213" s="3"/>
      <c r="T2213" s="3"/>
      <c r="U2213" s="3"/>
      <c r="V2213" s="3"/>
      <c r="W2213" s="233">
        <f t="shared" si="416"/>
        <v>41282</v>
      </c>
    </row>
    <row r="2214" spans="1:23" s="234" customFormat="1" x14ac:dyDescent="0.25">
      <c r="A2214" s="3"/>
      <c r="B2214" s="218">
        <f>+Datos!B2205</f>
        <v>2013</v>
      </c>
      <c r="C2214" s="219">
        <f>+Datos!C2205</f>
        <v>1</v>
      </c>
      <c r="D2214" s="220">
        <f>+Datos!D2205</f>
        <v>9</v>
      </c>
      <c r="E2214" s="221">
        <f>+Datos!E2205</f>
        <v>14.468929299999999</v>
      </c>
      <c r="F2214" s="222">
        <f>+Datos!F2205</f>
        <v>6.103472009204407</v>
      </c>
      <c r="G2214" s="223">
        <f>+Datos!G2205</f>
        <v>1</v>
      </c>
      <c r="H2214" s="224">
        <f t="shared" si="411"/>
        <v>6.103472009204407</v>
      </c>
      <c r="I2214" s="225">
        <f t="shared" si="412"/>
        <v>8.3654572907955931</v>
      </c>
      <c r="J2214" s="226">
        <f t="shared" si="413"/>
        <v>139.28003557047398</v>
      </c>
      <c r="K2214" s="227">
        <f t="shared" si="408"/>
        <v>172.96185375229217</v>
      </c>
      <c r="L2214" s="226">
        <f t="shared" si="419"/>
        <v>8.3654572907956037</v>
      </c>
      <c r="M2214" s="228">
        <f t="shared" si="417"/>
        <v>6.103472009204407</v>
      </c>
      <c r="N2214" s="229">
        <f t="shared" si="418"/>
        <v>0</v>
      </c>
      <c r="O2214" s="229">
        <f t="shared" si="414"/>
        <v>0</v>
      </c>
      <c r="P2214" s="229">
        <f t="shared" si="415"/>
        <v>0</v>
      </c>
      <c r="Q2214" s="230">
        <f t="shared" si="409"/>
        <v>58.961853752292171</v>
      </c>
      <c r="R2214" s="231">
        <f t="shared" si="410"/>
        <v>172.96185375229217</v>
      </c>
      <c r="S2214" s="3"/>
      <c r="T2214" s="3"/>
      <c r="U2214" s="3"/>
      <c r="V2214" s="3"/>
      <c r="W2214" s="233">
        <f t="shared" si="416"/>
        <v>41283</v>
      </c>
    </row>
    <row r="2215" spans="1:23" s="234" customFormat="1" x14ac:dyDescent="0.25">
      <c r="A2215" s="3"/>
      <c r="B2215" s="218">
        <f>+Datos!B2206</f>
        <v>2013</v>
      </c>
      <c r="C2215" s="219">
        <f>+Datos!C2206</f>
        <v>1</v>
      </c>
      <c r="D2215" s="220">
        <f>+Datos!D2206</f>
        <v>10</v>
      </c>
      <c r="E2215" s="221">
        <f>+Datos!E2206</f>
        <v>6.0002389000000003</v>
      </c>
      <c r="F2215" s="222">
        <f>+Datos!F2206</f>
        <v>6.104652421693908</v>
      </c>
      <c r="G2215" s="223">
        <f>+Datos!G2206</f>
        <v>1</v>
      </c>
      <c r="H2215" s="224">
        <f t="shared" si="411"/>
        <v>6.104652421693908</v>
      </c>
      <c r="I2215" s="225">
        <f t="shared" si="412"/>
        <v>-0.10441352169390772</v>
      </c>
      <c r="J2215" s="226">
        <f t="shared" si="413"/>
        <v>139.20200429766314</v>
      </c>
      <c r="K2215" s="227">
        <f t="shared" si="408"/>
        <v>172.88382247948132</v>
      </c>
      <c r="L2215" s="226">
        <f t="shared" si="419"/>
        <v>-7.8031272810846986E-2</v>
      </c>
      <c r="M2215" s="228">
        <f t="shared" si="417"/>
        <v>6.0782701728108472</v>
      </c>
      <c r="N2215" s="229">
        <f t="shared" si="418"/>
        <v>2.6382248883060733E-2</v>
      </c>
      <c r="O2215" s="229">
        <f t="shared" si="414"/>
        <v>0</v>
      </c>
      <c r="P2215" s="229">
        <f t="shared" si="415"/>
        <v>-2.6382248883060733E-2</v>
      </c>
      <c r="Q2215" s="230">
        <f t="shared" si="409"/>
        <v>58.883822479481324</v>
      </c>
      <c r="R2215" s="231">
        <f t="shared" si="410"/>
        <v>172.88382247948132</v>
      </c>
      <c r="S2215" s="3"/>
      <c r="T2215" s="3"/>
      <c r="U2215" s="3"/>
      <c r="V2215" s="3"/>
      <c r="W2215" s="233">
        <f t="shared" si="416"/>
        <v>41284</v>
      </c>
    </row>
    <row r="2216" spans="1:23" s="234" customFormat="1" x14ac:dyDescent="0.25">
      <c r="A2216" s="3"/>
      <c r="B2216" s="218">
        <f>+Datos!B2207</f>
        <v>2013</v>
      </c>
      <c r="C2216" s="219">
        <f>+Datos!C2207</f>
        <v>1</v>
      </c>
      <c r="D2216" s="220">
        <f>+Datos!D2207</f>
        <v>11</v>
      </c>
      <c r="E2216" s="221">
        <f>+Datos!E2207</f>
        <v>0</v>
      </c>
      <c r="F2216" s="222">
        <f>+Datos!F2207</f>
        <v>6.104823752915717</v>
      </c>
      <c r="G2216" s="223">
        <f>+Datos!G2207</f>
        <v>1</v>
      </c>
      <c r="H2216" s="224">
        <f t="shared" si="411"/>
        <v>6.104823752915717</v>
      </c>
      <c r="I2216" s="225">
        <f t="shared" si="412"/>
        <v>-6.104823752915717</v>
      </c>
      <c r="J2216" s="226">
        <f t="shared" si="413"/>
        <v>134.71488255833776</v>
      </c>
      <c r="K2216" s="227">
        <f t="shared" si="408"/>
        <v>168.39670074015595</v>
      </c>
      <c r="L2216" s="226">
        <f t="shared" si="419"/>
        <v>-4.4871217393253744</v>
      </c>
      <c r="M2216" s="228">
        <f t="shared" si="417"/>
        <v>4.4871217393253744</v>
      </c>
      <c r="N2216" s="229">
        <f t="shared" si="418"/>
        <v>1.6177020135903426</v>
      </c>
      <c r="O2216" s="229">
        <f t="shared" si="414"/>
        <v>0</v>
      </c>
      <c r="P2216" s="229">
        <f t="shared" si="415"/>
        <v>-1.6177020135903426</v>
      </c>
      <c r="Q2216" s="230">
        <f t="shared" si="409"/>
        <v>54.39670074015595</v>
      </c>
      <c r="R2216" s="231">
        <f t="shared" si="410"/>
        <v>168.39670074015595</v>
      </c>
      <c r="S2216" s="3"/>
      <c r="T2216" s="3"/>
      <c r="U2216" s="3"/>
      <c r="V2216" s="3"/>
      <c r="W2216" s="233">
        <f t="shared" si="416"/>
        <v>41285</v>
      </c>
    </row>
    <row r="2217" spans="1:23" s="234" customFormat="1" x14ac:dyDescent="0.25">
      <c r="A2217" s="3"/>
      <c r="B2217" s="218">
        <f>+Datos!B2208</f>
        <v>2013</v>
      </c>
      <c r="C2217" s="219">
        <f>+Datos!C2208</f>
        <v>1</v>
      </c>
      <c r="D2217" s="220">
        <f>+Datos!D2208</f>
        <v>12</v>
      </c>
      <c r="E2217" s="221">
        <f>+Datos!E2208</f>
        <v>1.74690485</v>
      </c>
      <c r="F2217" s="222">
        <f>+Datos!F2208</f>
        <v>6.1040047716402945</v>
      </c>
      <c r="G2217" s="223">
        <f>+Datos!G2208</f>
        <v>1</v>
      </c>
      <c r="H2217" s="224">
        <f t="shared" si="411"/>
        <v>6.1040047716402945</v>
      </c>
      <c r="I2217" s="225">
        <f t="shared" si="412"/>
        <v>-4.3570999216402946</v>
      </c>
      <c r="J2217" s="226">
        <f t="shared" si="413"/>
        <v>131.60108976340189</v>
      </c>
      <c r="K2217" s="227">
        <f t="shared" si="408"/>
        <v>165.28290794522007</v>
      </c>
      <c r="L2217" s="226">
        <f t="shared" si="419"/>
        <v>-3.1137927949358755</v>
      </c>
      <c r="M2217" s="228">
        <f t="shared" si="417"/>
        <v>4.8606976449358754</v>
      </c>
      <c r="N2217" s="229">
        <f t="shared" si="418"/>
        <v>1.2433071267044191</v>
      </c>
      <c r="O2217" s="229">
        <f t="shared" si="414"/>
        <v>0</v>
      </c>
      <c r="P2217" s="229">
        <f t="shared" si="415"/>
        <v>-1.2433071267044191</v>
      </c>
      <c r="Q2217" s="230">
        <f t="shared" si="409"/>
        <v>51.282907945220074</v>
      </c>
      <c r="R2217" s="231">
        <f t="shared" si="410"/>
        <v>165.28290794522007</v>
      </c>
      <c r="S2217" s="3"/>
      <c r="T2217" s="3"/>
      <c r="U2217" s="3"/>
      <c r="V2217" s="3"/>
      <c r="W2217" s="233">
        <f t="shared" si="416"/>
        <v>41286</v>
      </c>
    </row>
    <row r="2218" spans="1:23" s="234" customFormat="1" x14ac:dyDescent="0.25">
      <c r="A2218" s="3"/>
      <c r="B2218" s="218">
        <f>+Datos!B2209</f>
        <v>2013</v>
      </c>
      <c r="C2218" s="219">
        <f>+Datos!C2209</f>
        <v>1</v>
      </c>
      <c r="D2218" s="220">
        <f>+Datos!D2209</f>
        <v>13</v>
      </c>
      <c r="E2218" s="221">
        <f>+Datos!E2209</f>
        <v>8.7345247300000004</v>
      </c>
      <c r="F2218" s="222">
        <f>+Datos!F2209</f>
        <v>6.1022141290284697</v>
      </c>
      <c r="G2218" s="223">
        <f>+Datos!G2209</f>
        <v>1</v>
      </c>
      <c r="H2218" s="224">
        <f t="shared" si="411"/>
        <v>6.1022141290284697</v>
      </c>
      <c r="I2218" s="225">
        <f t="shared" si="412"/>
        <v>2.6323106009715307</v>
      </c>
      <c r="J2218" s="226">
        <f t="shared" si="413"/>
        <v>134.23340036437341</v>
      </c>
      <c r="K2218" s="227">
        <f t="shared" si="408"/>
        <v>167.9152185461916</v>
      </c>
      <c r="L2218" s="226">
        <f t="shared" si="419"/>
        <v>2.6323106009715218</v>
      </c>
      <c r="M2218" s="228">
        <f t="shared" si="417"/>
        <v>6.1022141290284697</v>
      </c>
      <c r="N2218" s="229">
        <f t="shared" si="418"/>
        <v>0</v>
      </c>
      <c r="O2218" s="229">
        <f t="shared" si="414"/>
        <v>0</v>
      </c>
      <c r="P2218" s="229">
        <f t="shared" si="415"/>
        <v>0</v>
      </c>
      <c r="Q2218" s="230">
        <f t="shared" si="409"/>
        <v>53.915218546191596</v>
      </c>
      <c r="R2218" s="231">
        <f t="shared" si="410"/>
        <v>167.9152185461916</v>
      </c>
      <c r="S2218" s="3"/>
      <c r="T2218" s="3"/>
      <c r="U2218" s="3"/>
      <c r="V2218" s="3"/>
      <c r="W2218" s="233">
        <f t="shared" si="416"/>
        <v>41287</v>
      </c>
    </row>
    <row r="2219" spans="1:23" s="234" customFormat="1" x14ac:dyDescent="0.25">
      <c r="A2219" s="3"/>
      <c r="B2219" s="218">
        <f>+Datos!B2210</f>
        <v>2013</v>
      </c>
      <c r="C2219" s="219">
        <f>+Datos!C2210</f>
        <v>1</v>
      </c>
      <c r="D2219" s="220">
        <f>+Datos!D2210</f>
        <v>14</v>
      </c>
      <c r="E2219" s="221">
        <f>+Datos!E2210</f>
        <v>5.9242868399999997</v>
      </c>
      <c r="F2219" s="222">
        <f>+Datos!F2210</f>
        <v>6.0994703586314403</v>
      </c>
      <c r="G2219" s="223">
        <f>+Datos!G2210</f>
        <v>1</v>
      </c>
      <c r="H2219" s="224">
        <f t="shared" si="411"/>
        <v>6.0994703586314403</v>
      </c>
      <c r="I2219" s="225">
        <f t="shared" si="412"/>
        <v>-0.17518351863144055</v>
      </c>
      <c r="J2219" s="226">
        <f t="shared" si="413"/>
        <v>134.10724827578304</v>
      </c>
      <c r="K2219" s="227">
        <f t="shared" si="408"/>
        <v>167.78906645760122</v>
      </c>
      <c r="L2219" s="226">
        <f t="shared" si="419"/>
        <v>-0.12615208859037352</v>
      </c>
      <c r="M2219" s="228">
        <f t="shared" si="417"/>
        <v>6.0504389285903732</v>
      </c>
      <c r="N2219" s="229">
        <f t="shared" si="418"/>
        <v>4.9031430041067026E-2</v>
      </c>
      <c r="O2219" s="229">
        <f t="shared" si="414"/>
        <v>0</v>
      </c>
      <c r="P2219" s="229">
        <f t="shared" si="415"/>
        <v>-4.9031430041067026E-2</v>
      </c>
      <c r="Q2219" s="230">
        <f t="shared" si="409"/>
        <v>53.789066457601223</v>
      </c>
      <c r="R2219" s="231">
        <f t="shared" si="410"/>
        <v>167.78906645760122</v>
      </c>
      <c r="S2219" s="3"/>
      <c r="T2219" s="3"/>
      <c r="U2219" s="3"/>
      <c r="V2219" s="3"/>
      <c r="W2219" s="233">
        <f t="shared" si="416"/>
        <v>41288</v>
      </c>
    </row>
    <row r="2220" spans="1:23" s="234" customFormat="1" x14ac:dyDescent="0.25">
      <c r="A2220" s="3"/>
      <c r="B2220" s="218">
        <f>+Datos!B2211</f>
        <v>2013</v>
      </c>
      <c r="C2220" s="219">
        <f>+Datos!C2211</f>
        <v>1</v>
      </c>
      <c r="D2220" s="220">
        <f>+Datos!D2211</f>
        <v>15</v>
      </c>
      <c r="E2220" s="221">
        <f>+Datos!E2211</f>
        <v>2.39250016</v>
      </c>
      <c r="F2220" s="222">
        <f>+Datos!F2211</f>
        <v>6.0957918763907708</v>
      </c>
      <c r="G2220" s="223">
        <f>+Datos!G2211</f>
        <v>1</v>
      </c>
      <c r="H2220" s="224">
        <f t="shared" si="411"/>
        <v>6.0957918763907708</v>
      </c>
      <c r="I2220" s="225">
        <f t="shared" si="412"/>
        <v>-3.7032917163907708</v>
      </c>
      <c r="J2220" s="226">
        <f t="shared" si="413"/>
        <v>131.46802561687255</v>
      </c>
      <c r="K2220" s="227">
        <f t="shared" si="408"/>
        <v>165.14984379869074</v>
      </c>
      <c r="L2220" s="226">
        <f t="shared" si="419"/>
        <v>-2.6392226589104837</v>
      </c>
      <c r="M2220" s="228">
        <f t="shared" si="417"/>
        <v>5.0317228189104837</v>
      </c>
      <c r="N2220" s="229">
        <f t="shared" si="418"/>
        <v>1.0640690574802871</v>
      </c>
      <c r="O2220" s="229">
        <f t="shared" si="414"/>
        <v>0</v>
      </c>
      <c r="P2220" s="229">
        <f t="shared" si="415"/>
        <v>-1.0640690574802871</v>
      </c>
      <c r="Q2220" s="230">
        <f t="shared" si="409"/>
        <v>51.149843798690739</v>
      </c>
      <c r="R2220" s="231">
        <f t="shared" si="410"/>
        <v>165.14984379869074</v>
      </c>
      <c r="S2220" s="3"/>
      <c r="T2220" s="3"/>
      <c r="U2220" s="3"/>
      <c r="V2220" s="3"/>
      <c r="W2220" s="233">
        <f t="shared" si="416"/>
        <v>41289</v>
      </c>
    </row>
    <row r="2221" spans="1:23" s="234" customFormat="1" x14ac:dyDescent="0.25">
      <c r="A2221" s="3"/>
      <c r="B2221" s="218">
        <f>+Datos!B2212</f>
        <v>2013</v>
      </c>
      <c r="C2221" s="219">
        <f>+Datos!C2212</f>
        <v>1</v>
      </c>
      <c r="D2221" s="220">
        <f>+Datos!D2212</f>
        <v>16</v>
      </c>
      <c r="E2221" s="221">
        <f>+Datos!E2212</f>
        <v>9.2282152199999992</v>
      </c>
      <c r="F2221" s="222">
        <f>+Datos!F2212</f>
        <v>6.0911969806383937</v>
      </c>
      <c r="G2221" s="223">
        <f>+Datos!G2212</f>
        <v>1</v>
      </c>
      <c r="H2221" s="224">
        <f t="shared" si="411"/>
        <v>6.0911969806383937</v>
      </c>
      <c r="I2221" s="225">
        <f t="shared" si="412"/>
        <v>3.1370182393616055</v>
      </c>
      <c r="J2221" s="226">
        <f t="shared" si="413"/>
        <v>134.60504385623415</v>
      </c>
      <c r="K2221" s="227">
        <f t="shared" si="408"/>
        <v>168.28686203805233</v>
      </c>
      <c r="L2221" s="226">
        <f t="shared" si="419"/>
        <v>3.1370182393615949</v>
      </c>
      <c r="M2221" s="228">
        <f t="shared" si="417"/>
        <v>6.0911969806383937</v>
      </c>
      <c r="N2221" s="229">
        <f t="shared" si="418"/>
        <v>0</v>
      </c>
      <c r="O2221" s="229">
        <f t="shared" si="414"/>
        <v>0</v>
      </c>
      <c r="P2221" s="229">
        <f t="shared" si="415"/>
        <v>0</v>
      </c>
      <c r="Q2221" s="230">
        <f t="shared" si="409"/>
        <v>54.286862038052334</v>
      </c>
      <c r="R2221" s="231">
        <f t="shared" si="410"/>
        <v>168.28686203805233</v>
      </c>
      <c r="S2221" s="3"/>
      <c r="T2221" s="3"/>
      <c r="U2221" s="3"/>
      <c r="V2221" s="3"/>
      <c r="W2221" s="233">
        <f t="shared" si="416"/>
        <v>41290</v>
      </c>
    </row>
    <row r="2222" spans="1:23" s="234" customFormat="1" x14ac:dyDescent="0.25">
      <c r="A2222" s="3"/>
      <c r="B2222" s="218">
        <f>+Datos!B2213</f>
        <v>2013</v>
      </c>
      <c r="C2222" s="219">
        <f>+Datos!C2213</f>
        <v>1</v>
      </c>
      <c r="D2222" s="220">
        <f>+Datos!D2213</f>
        <v>17</v>
      </c>
      <c r="E2222" s="221">
        <f>+Datos!E2213</f>
        <v>1.1392857999999999</v>
      </c>
      <c r="F2222" s="222">
        <f>+Datos!F2213</f>
        <v>6.0857038520966089</v>
      </c>
      <c r="G2222" s="223">
        <f>+Datos!G2213</f>
        <v>1</v>
      </c>
      <c r="H2222" s="224">
        <f t="shared" si="411"/>
        <v>6.0857038520966089</v>
      </c>
      <c r="I2222" s="225">
        <f t="shared" si="412"/>
        <v>-4.9464180520966092</v>
      </c>
      <c r="J2222" s="226">
        <f t="shared" si="413"/>
        <v>131.07853650353115</v>
      </c>
      <c r="K2222" s="227">
        <f t="shared" si="408"/>
        <v>164.76035468534934</v>
      </c>
      <c r="L2222" s="226">
        <f t="shared" si="419"/>
        <v>-3.5265073527029926</v>
      </c>
      <c r="M2222" s="228">
        <f t="shared" si="417"/>
        <v>4.6657931527029923</v>
      </c>
      <c r="N2222" s="229">
        <f t="shared" si="418"/>
        <v>1.4199106993936166</v>
      </c>
      <c r="O2222" s="229">
        <f t="shared" si="414"/>
        <v>0</v>
      </c>
      <c r="P2222" s="229">
        <f t="shared" si="415"/>
        <v>-1.4199106993936166</v>
      </c>
      <c r="Q2222" s="230">
        <f t="shared" si="409"/>
        <v>50.760354685349341</v>
      </c>
      <c r="R2222" s="231">
        <f t="shared" si="410"/>
        <v>164.76035468534934</v>
      </c>
      <c r="S2222" s="3"/>
      <c r="T2222" s="3"/>
      <c r="U2222" s="3"/>
      <c r="V2222" s="3"/>
      <c r="W2222" s="233">
        <f t="shared" si="416"/>
        <v>41291</v>
      </c>
    </row>
    <row r="2223" spans="1:23" s="234" customFormat="1" x14ac:dyDescent="0.25">
      <c r="A2223" s="3"/>
      <c r="B2223" s="218">
        <f>+Datos!B2214</f>
        <v>2013</v>
      </c>
      <c r="C2223" s="219">
        <f>+Datos!C2214</f>
        <v>1</v>
      </c>
      <c r="D2223" s="220">
        <f>+Datos!D2214</f>
        <v>18</v>
      </c>
      <c r="E2223" s="221">
        <f>+Datos!E2214</f>
        <v>5.6204767200000001</v>
      </c>
      <c r="F2223" s="222">
        <f>+Datos!F2214</f>
        <v>6.0793305538780871</v>
      </c>
      <c r="G2223" s="223">
        <f>+Datos!G2214</f>
        <v>1</v>
      </c>
      <c r="H2223" s="224">
        <f t="shared" si="411"/>
        <v>6.0793305538780871</v>
      </c>
      <c r="I2223" s="225">
        <f t="shared" si="412"/>
        <v>-0.45885383387808698</v>
      </c>
      <c r="J2223" s="226">
        <f t="shared" si="413"/>
        <v>130.75612090646325</v>
      </c>
      <c r="K2223" s="227">
        <f t="shared" si="408"/>
        <v>164.43793908828144</v>
      </c>
      <c r="L2223" s="226">
        <f t="shared" si="419"/>
        <v>-0.32241559706790213</v>
      </c>
      <c r="M2223" s="228">
        <f t="shared" si="417"/>
        <v>5.9428923170679022</v>
      </c>
      <c r="N2223" s="229">
        <f t="shared" si="418"/>
        <v>0.13643823681018485</v>
      </c>
      <c r="O2223" s="229">
        <f t="shared" si="414"/>
        <v>0</v>
      </c>
      <c r="P2223" s="229">
        <f t="shared" si="415"/>
        <v>-0.13643823681018485</v>
      </c>
      <c r="Q2223" s="230">
        <f t="shared" si="409"/>
        <v>50.437939088281439</v>
      </c>
      <c r="R2223" s="231">
        <f t="shared" si="410"/>
        <v>164.43793908828144</v>
      </c>
      <c r="S2223" s="3"/>
      <c r="T2223" s="3"/>
      <c r="U2223" s="3"/>
      <c r="V2223" s="3"/>
      <c r="W2223" s="233">
        <f t="shared" si="416"/>
        <v>41292</v>
      </c>
    </row>
    <row r="2224" spans="1:23" s="234" customFormat="1" x14ac:dyDescent="0.25">
      <c r="A2224" s="3"/>
      <c r="B2224" s="218">
        <f>+Datos!B2215</f>
        <v>2013</v>
      </c>
      <c r="C2224" s="219">
        <f>+Datos!C2215</f>
        <v>1</v>
      </c>
      <c r="D2224" s="220">
        <f>+Datos!D2215</f>
        <v>19</v>
      </c>
      <c r="E2224" s="221">
        <f>+Datos!E2215</f>
        <v>14.430954</v>
      </c>
      <c r="F2224" s="222">
        <f>+Datos!F2215</f>
        <v>6.0720950314858619</v>
      </c>
      <c r="G2224" s="223">
        <f>+Datos!G2215</f>
        <v>1</v>
      </c>
      <c r="H2224" s="224">
        <f t="shared" si="411"/>
        <v>6.0720950314858619</v>
      </c>
      <c r="I2224" s="225">
        <f t="shared" si="412"/>
        <v>8.3588589685141379</v>
      </c>
      <c r="J2224" s="226">
        <f t="shared" si="413"/>
        <v>139.11497987497739</v>
      </c>
      <c r="K2224" s="227">
        <f t="shared" si="408"/>
        <v>172.79679805679558</v>
      </c>
      <c r="L2224" s="226">
        <f t="shared" si="419"/>
        <v>8.3588589685141415</v>
      </c>
      <c r="M2224" s="228">
        <f t="shared" si="417"/>
        <v>6.0720950314858619</v>
      </c>
      <c r="N2224" s="229">
        <f t="shared" si="418"/>
        <v>0</v>
      </c>
      <c r="O2224" s="229">
        <f t="shared" si="414"/>
        <v>0</v>
      </c>
      <c r="P2224" s="229">
        <f t="shared" si="415"/>
        <v>0</v>
      </c>
      <c r="Q2224" s="230">
        <f t="shared" si="409"/>
        <v>58.796798056795581</v>
      </c>
      <c r="R2224" s="231">
        <f t="shared" si="410"/>
        <v>172.79679805679558</v>
      </c>
      <c r="S2224" s="3"/>
      <c r="T2224" s="3"/>
      <c r="U2224" s="3"/>
      <c r="V2224" s="3"/>
      <c r="W2224" s="233">
        <f t="shared" si="416"/>
        <v>41293</v>
      </c>
    </row>
    <row r="2225" spans="1:23" s="234" customFormat="1" x14ac:dyDescent="0.25">
      <c r="A2225" s="3"/>
      <c r="B2225" s="218">
        <f>+Datos!B2216</f>
        <v>2013</v>
      </c>
      <c r="C2225" s="219">
        <f>+Datos!C2216</f>
        <v>1</v>
      </c>
      <c r="D2225" s="220">
        <f>+Datos!D2216</f>
        <v>20</v>
      </c>
      <c r="E2225" s="221">
        <f>+Datos!E2216</f>
        <v>6.3420247999999999</v>
      </c>
      <c r="F2225" s="222">
        <f>+Datos!F2216</f>
        <v>6.0640151128133395</v>
      </c>
      <c r="G2225" s="223">
        <f>+Datos!G2216</f>
        <v>1</v>
      </c>
      <c r="H2225" s="224">
        <f t="shared" si="411"/>
        <v>6.0640151128133395</v>
      </c>
      <c r="I2225" s="225">
        <f t="shared" si="412"/>
        <v>0.27800968718666041</v>
      </c>
      <c r="J2225" s="226">
        <f t="shared" si="413"/>
        <v>139.39298956216405</v>
      </c>
      <c r="K2225" s="227">
        <f t="shared" si="408"/>
        <v>173.07480774398223</v>
      </c>
      <c r="L2225" s="226">
        <f t="shared" si="419"/>
        <v>0.27800968718665331</v>
      </c>
      <c r="M2225" s="228">
        <f t="shared" si="417"/>
        <v>6.0640151128133395</v>
      </c>
      <c r="N2225" s="229">
        <f t="shared" si="418"/>
        <v>0</v>
      </c>
      <c r="O2225" s="229">
        <f t="shared" si="414"/>
        <v>0</v>
      </c>
      <c r="P2225" s="229">
        <f t="shared" si="415"/>
        <v>0</v>
      </c>
      <c r="Q2225" s="230">
        <f t="shared" si="409"/>
        <v>59.074807743982234</v>
      </c>
      <c r="R2225" s="231">
        <f t="shared" si="410"/>
        <v>173.07480774398223</v>
      </c>
      <c r="S2225" s="3"/>
      <c r="T2225" s="3"/>
      <c r="U2225" s="3"/>
      <c r="V2225" s="3"/>
      <c r="W2225" s="233">
        <f t="shared" si="416"/>
        <v>41294</v>
      </c>
    </row>
    <row r="2226" spans="1:23" s="234" customFormat="1" x14ac:dyDescent="0.25">
      <c r="A2226" s="3"/>
      <c r="B2226" s="218">
        <f>+Datos!B2217</f>
        <v>2013</v>
      </c>
      <c r="C2226" s="219">
        <f>+Datos!C2217</f>
        <v>1</v>
      </c>
      <c r="D2226" s="220">
        <f>+Datos!D2217</f>
        <v>21</v>
      </c>
      <c r="E2226" s="221">
        <f>+Datos!E2217</f>
        <v>3.4938101800000001</v>
      </c>
      <c r="F2226" s="222">
        <f>+Datos!F2217</f>
        <v>6.0551085081442908</v>
      </c>
      <c r="G2226" s="223">
        <f>+Datos!G2217</f>
        <v>1</v>
      </c>
      <c r="H2226" s="224">
        <f t="shared" si="411"/>
        <v>6.0551085081442908</v>
      </c>
      <c r="I2226" s="225">
        <f t="shared" si="412"/>
        <v>-2.5612983281442907</v>
      </c>
      <c r="J2226" s="226">
        <f t="shared" si="413"/>
        <v>137.48987830483262</v>
      </c>
      <c r="K2226" s="227">
        <f t="shared" si="408"/>
        <v>171.1716964866508</v>
      </c>
      <c r="L2226" s="226">
        <f t="shared" si="419"/>
        <v>-1.9031112573314317</v>
      </c>
      <c r="M2226" s="228">
        <f t="shared" si="417"/>
        <v>5.3969214373314323</v>
      </c>
      <c r="N2226" s="229">
        <f t="shared" si="418"/>
        <v>0.65818707081285854</v>
      </c>
      <c r="O2226" s="229">
        <f t="shared" si="414"/>
        <v>0</v>
      </c>
      <c r="P2226" s="229">
        <f t="shared" si="415"/>
        <v>-0.65818707081285854</v>
      </c>
      <c r="Q2226" s="230">
        <f t="shared" si="409"/>
        <v>57.171696486650802</v>
      </c>
      <c r="R2226" s="231">
        <f t="shared" si="410"/>
        <v>171.1716964866508</v>
      </c>
      <c r="S2226" s="3"/>
      <c r="T2226" s="3"/>
      <c r="U2226" s="3"/>
      <c r="V2226" s="3"/>
      <c r="W2226" s="233">
        <f t="shared" si="416"/>
        <v>41295</v>
      </c>
    </row>
    <row r="2227" spans="1:23" s="234" customFormat="1" x14ac:dyDescent="0.25">
      <c r="A2227" s="3"/>
      <c r="B2227" s="218">
        <f>+Datos!B2218</f>
        <v>2013</v>
      </c>
      <c r="C2227" s="219">
        <f>+Datos!C2218</f>
        <v>1</v>
      </c>
      <c r="D2227" s="220">
        <f>+Datos!D2218</f>
        <v>22</v>
      </c>
      <c r="E2227" s="221">
        <f>+Datos!E2218</f>
        <v>0</v>
      </c>
      <c r="F2227" s="222">
        <f>+Datos!F2218</f>
        <v>6.0453928101528547</v>
      </c>
      <c r="G2227" s="223">
        <f>+Datos!G2218</f>
        <v>1</v>
      </c>
      <c r="H2227" s="224">
        <f t="shared" si="411"/>
        <v>6.0453928101528547</v>
      </c>
      <c r="I2227" s="225">
        <f t="shared" si="412"/>
        <v>-6.0453928101528547</v>
      </c>
      <c r="J2227" s="226">
        <f t="shared" si="413"/>
        <v>133.10039527209324</v>
      </c>
      <c r="K2227" s="227">
        <f t="shared" si="408"/>
        <v>166.78221345391142</v>
      </c>
      <c r="L2227" s="226">
        <f t="shared" si="419"/>
        <v>-4.3894830327393777</v>
      </c>
      <c r="M2227" s="228">
        <f t="shared" si="417"/>
        <v>4.3894830327393777</v>
      </c>
      <c r="N2227" s="229">
        <f t="shared" si="418"/>
        <v>1.655909777413477</v>
      </c>
      <c r="O2227" s="229">
        <f t="shared" si="414"/>
        <v>0</v>
      </c>
      <c r="P2227" s="229">
        <f t="shared" si="415"/>
        <v>-1.655909777413477</v>
      </c>
      <c r="Q2227" s="230">
        <f t="shared" si="409"/>
        <v>52.782213453911424</v>
      </c>
      <c r="R2227" s="231">
        <f t="shared" si="410"/>
        <v>166.78221345391142</v>
      </c>
      <c r="S2227" s="3"/>
      <c r="T2227" s="3"/>
      <c r="U2227" s="3"/>
      <c r="V2227" s="3"/>
      <c r="W2227" s="233">
        <f t="shared" si="416"/>
        <v>41296</v>
      </c>
    </row>
    <row r="2228" spans="1:23" s="234" customFormat="1" x14ac:dyDescent="0.25">
      <c r="A2228" s="3"/>
      <c r="B2228" s="218">
        <f>+Datos!B2219</f>
        <v>2013</v>
      </c>
      <c r="C2228" s="219">
        <f>+Datos!C2219</f>
        <v>1</v>
      </c>
      <c r="D2228" s="220">
        <f>+Datos!D2219</f>
        <v>23</v>
      </c>
      <c r="E2228" s="221">
        <f>+Datos!E2219</f>
        <v>1.4430954499999999</v>
      </c>
      <c r="F2228" s="222">
        <f>+Datos!F2219</f>
        <v>6.0348854939035412</v>
      </c>
      <c r="G2228" s="223">
        <f>+Datos!G2219</f>
        <v>1</v>
      </c>
      <c r="H2228" s="224">
        <f t="shared" si="411"/>
        <v>6.0348854939035412</v>
      </c>
      <c r="I2228" s="225">
        <f t="shared" si="412"/>
        <v>-4.5917900439035417</v>
      </c>
      <c r="J2228" s="226">
        <f t="shared" si="413"/>
        <v>129.86024202035179</v>
      </c>
      <c r="K2228" s="227">
        <f t="shared" si="408"/>
        <v>163.54206020216998</v>
      </c>
      <c r="L2228" s="226">
        <f t="shared" si="419"/>
        <v>-3.2401532517414466</v>
      </c>
      <c r="M2228" s="228">
        <f t="shared" si="417"/>
        <v>4.6832487017414461</v>
      </c>
      <c r="N2228" s="229">
        <f t="shared" si="418"/>
        <v>1.3516367921620951</v>
      </c>
      <c r="O2228" s="229">
        <f t="shared" si="414"/>
        <v>0</v>
      </c>
      <c r="P2228" s="229">
        <f t="shared" si="415"/>
        <v>-1.3516367921620951</v>
      </c>
      <c r="Q2228" s="230">
        <f t="shared" si="409"/>
        <v>49.542060202169978</v>
      </c>
      <c r="R2228" s="231">
        <f t="shared" si="410"/>
        <v>163.54206020216998</v>
      </c>
      <c r="S2228" s="3"/>
      <c r="T2228" s="3"/>
      <c r="U2228" s="3"/>
      <c r="V2228" s="3"/>
      <c r="W2228" s="233">
        <f t="shared" si="416"/>
        <v>41297</v>
      </c>
    </row>
    <row r="2229" spans="1:23" s="234" customFormat="1" x14ac:dyDescent="0.25">
      <c r="A2229" s="3"/>
      <c r="B2229" s="218">
        <f>+Datos!B2220</f>
        <v>2013</v>
      </c>
      <c r="C2229" s="219">
        <f>+Datos!C2220</f>
        <v>1</v>
      </c>
      <c r="D2229" s="220">
        <f>+Datos!D2220</f>
        <v>24</v>
      </c>
      <c r="E2229" s="221">
        <f>+Datos!E2220</f>
        <v>0</v>
      </c>
      <c r="F2229" s="222">
        <f>+Datos!F2220</f>
        <v>6.0236039168512239</v>
      </c>
      <c r="G2229" s="223">
        <f>+Datos!G2220</f>
        <v>1</v>
      </c>
      <c r="H2229" s="224">
        <f t="shared" si="411"/>
        <v>6.0236039168512239</v>
      </c>
      <c r="I2229" s="225">
        <f t="shared" si="412"/>
        <v>-6.0236039168512239</v>
      </c>
      <c r="J2229" s="226">
        <f t="shared" si="413"/>
        <v>125.72904417616915</v>
      </c>
      <c r="K2229" s="227">
        <f t="shared" si="408"/>
        <v>159.41086235798733</v>
      </c>
      <c r="L2229" s="226">
        <f t="shared" si="419"/>
        <v>-4.1311978441826511</v>
      </c>
      <c r="M2229" s="228">
        <f t="shared" si="417"/>
        <v>4.1311978441826511</v>
      </c>
      <c r="N2229" s="229">
        <f t="shared" si="418"/>
        <v>1.8924060726685727</v>
      </c>
      <c r="O2229" s="229">
        <f t="shared" si="414"/>
        <v>0</v>
      </c>
      <c r="P2229" s="229">
        <f t="shared" si="415"/>
        <v>-1.8924060726685727</v>
      </c>
      <c r="Q2229" s="230">
        <f t="shared" si="409"/>
        <v>45.410862357987327</v>
      </c>
      <c r="R2229" s="231">
        <f t="shared" si="410"/>
        <v>159.41086235798733</v>
      </c>
      <c r="S2229" s="3"/>
      <c r="T2229" s="3"/>
      <c r="U2229" s="3"/>
      <c r="V2229" s="3"/>
      <c r="W2229" s="233">
        <f t="shared" si="416"/>
        <v>41298</v>
      </c>
    </row>
    <row r="2230" spans="1:23" s="234" customFormat="1" x14ac:dyDescent="0.25">
      <c r="A2230" s="3"/>
      <c r="B2230" s="218">
        <f>+Datos!B2221</f>
        <v>2013</v>
      </c>
      <c r="C2230" s="219">
        <f>+Datos!C2221</f>
        <v>1</v>
      </c>
      <c r="D2230" s="220">
        <f>+Datos!D2221</f>
        <v>25</v>
      </c>
      <c r="E2230" s="221">
        <f>+Datos!E2221</f>
        <v>0</v>
      </c>
      <c r="F2230" s="222">
        <f>+Datos!F2221</f>
        <v>6.0115653188411455</v>
      </c>
      <c r="G2230" s="223">
        <f>+Datos!G2221</f>
        <v>1</v>
      </c>
      <c r="H2230" s="224">
        <f t="shared" si="411"/>
        <v>6.0115653188411455</v>
      </c>
      <c r="I2230" s="225">
        <f t="shared" si="412"/>
        <v>-6.0115653188411455</v>
      </c>
      <c r="J2230" s="226">
        <f t="shared" si="413"/>
        <v>121.7371362259082</v>
      </c>
      <c r="K2230" s="227">
        <f t="shared" si="408"/>
        <v>155.41895440772637</v>
      </c>
      <c r="L2230" s="226">
        <f t="shared" si="419"/>
        <v>-3.991907950260952</v>
      </c>
      <c r="M2230" s="228">
        <f t="shared" si="417"/>
        <v>3.991907950260952</v>
      </c>
      <c r="N2230" s="229">
        <f t="shared" si="418"/>
        <v>2.0196573685801935</v>
      </c>
      <c r="O2230" s="229">
        <f t="shared" si="414"/>
        <v>0</v>
      </c>
      <c r="P2230" s="229">
        <f t="shared" si="415"/>
        <v>-2.0196573685801935</v>
      </c>
      <c r="Q2230" s="230">
        <f t="shared" si="409"/>
        <v>41.418954407726375</v>
      </c>
      <c r="R2230" s="231">
        <f t="shared" si="410"/>
        <v>155.41895440772637</v>
      </c>
      <c r="S2230" s="3"/>
      <c r="T2230" s="3"/>
      <c r="U2230" s="3"/>
      <c r="V2230" s="3"/>
      <c r="W2230" s="233">
        <f t="shared" si="416"/>
        <v>41299</v>
      </c>
    </row>
    <row r="2231" spans="1:23" s="234" customFormat="1" x14ac:dyDescent="0.25">
      <c r="A2231" s="3"/>
      <c r="B2231" s="218">
        <f>+Datos!B2222</f>
        <v>2013</v>
      </c>
      <c r="C2231" s="219">
        <f>+Datos!C2222</f>
        <v>1</v>
      </c>
      <c r="D2231" s="220">
        <f>+Datos!D2222</f>
        <v>26</v>
      </c>
      <c r="E2231" s="221">
        <f>+Datos!E2222</f>
        <v>0</v>
      </c>
      <c r="F2231" s="222">
        <f>+Datos!F2222</f>
        <v>5.9987868221089196</v>
      </c>
      <c r="G2231" s="223">
        <f>+Datos!G2222</f>
        <v>1</v>
      </c>
      <c r="H2231" s="224">
        <f t="shared" si="411"/>
        <v>5.9987868221089196</v>
      </c>
      <c r="I2231" s="225">
        <f t="shared" si="412"/>
        <v>-5.9987868221089196</v>
      </c>
      <c r="J2231" s="226">
        <f t="shared" si="413"/>
        <v>117.88005613641138</v>
      </c>
      <c r="K2231" s="227">
        <f t="shared" si="408"/>
        <v>151.56187431822957</v>
      </c>
      <c r="L2231" s="226">
        <f t="shared" si="419"/>
        <v>-3.8570800894968045</v>
      </c>
      <c r="M2231" s="228">
        <f t="shared" si="417"/>
        <v>3.8570800894968045</v>
      </c>
      <c r="N2231" s="229">
        <f t="shared" si="418"/>
        <v>2.1417067326121151</v>
      </c>
      <c r="O2231" s="229">
        <f t="shared" si="414"/>
        <v>0</v>
      </c>
      <c r="P2231" s="229">
        <f t="shared" si="415"/>
        <v>-2.1417067326121151</v>
      </c>
      <c r="Q2231" s="230">
        <f t="shared" si="409"/>
        <v>37.56187431822957</v>
      </c>
      <c r="R2231" s="231">
        <f t="shared" si="410"/>
        <v>151.56187431822957</v>
      </c>
      <c r="S2231" s="3"/>
      <c r="T2231" s="3"/>
      <c r="U2231" s="3"/>
      <c r="V2231" s="3"/>
      <c r="W2231" s="233">
        <f t="shared" si="416"/>
        <v>41300</v>
      </c>
    </row>
    <row r="2232" spans="1:23" s="234" customFormat="1" x14ac:dyDescent="0.25">
      <c r="A2232" s="3"/>
      <c r="B2232" s="218">
        <f>+Datos!B2223</f>
        <v>2013</v>
      </c>
      <c r="C2232" s="219">
        <f>+Datos!C2223</f>
        <v>1</v>
      </c>
      <c r="D2232" s="220">
        <f>+Datos!D2223</f>
        <v>27</v>
      </c>
      <c r="E2232" s="221">
        <f>+Datos!E2223</f>
        <v>0</v>
      </c>
      <c r="F2232" s="222">
        <f>+Datos!F2223</f>
        <v>5.9852854312805235</v>
      </c>
      <c r="G2232" s="223">
        <f>+Datos!G2223</f>
        <v>1</v>
      </c>
      <c r="H2232" s="224">
        <f t="shared" si="411"/>
        <v>5.9852854312805235</v>
      </c>
      <c r="I2232" s="225">
        <f t="shared" si="412"/>
        <v>-5.9852854312805235</v>
      </c>
      <c r="J2232" s="226">
        <f t="shared" si="413"/>
        <v>114.15345426084887</v>
      </c>
      <c r="K2232" s="227">
        <f t="shared" si="408"/>
        <v>147.83527244266705</v>
      </c>
      <c r="L2232" s="226">
        <f t="shared" si="419"/>
        <v>-3.7266018755625225</v>
      </c>
      <c r="M2232" s="228">
        <f t="shared" si="417"/>
        <v>3.7266018755625225</v>
      </c>
      <c r="N2232" s="229">
        <f t="shared" si="418"/>
        <v>2.2586835557180009</v>
      </c>
      <c r="O2232" s="229">
        <f t="shared" si="414"/>
        <v>0</v>
      </c>
      <c r="P2232" s="229">
        <f t="shared" si="415"/>
        <v>-2.2586835557180009</v>
      </c>
      <c r="Q2232" s="230">
        <f t="shared" si="409"/>
        <v>33.835272442667048</v>
      </c>
      <c r="R2232" s="231">
        <f t="shared" si="410"/>
        <v>147.83527244266705</v>
      </c>
      <c r="S2232" s="3"/>
      <c r="T2232" s="3"/>
      <c r="U2232" s="3"/>
      <c r="V2232" s="3"/>
      <c r="W2232" s="233">
        <f t="shared" si="416"/>
        <v>41301</v>
      </c>
    </row>
    <row r="2233" spans="1:23" s="234" customFormat="1" x14ac:dyDescent="0.25">
      <c r="A2233" s="3"/>
      <c r="B2233" s="218">
        <f>+Datos!B2224</f>
        <v>2013</v>
      </c>
      <c r="C2233" s="219">
        <f>+Datos!C2224</f>
        <v>1</v>
      </c>
      <c r="D2233" s="220">
        <f>+Datos!D2224</f>
        <v>28</v>
      </c>
      <c r="E2233" s="221">
        <f>+Datos!E2224</f>
        <v>0</v>
      </c>
      <c r="F2233" s="222">
        <f>+Datos!F2224</f>
        <v>5.9710780333723035</v>
      </c>
      <c r="G2233" s="223">
        <f>+Datos!G2224</f>
        <v>1</v>
      </c>
      <c r="H2233" s="224">
        <f t="shared" si="411"/>
        <v>5.9710780333723035</v>
      </c>
      <c r="I2233" s="225">
        <f t="shared" si="412"/>
        <v>-5.9710780333723035</v>
      </c>
      <c r="J2233" s="226">
        <f t="shared" si="413"/>
        <v>110.55309306611164</v>
      </c>
      <c r="K2233" s="227">
        <f t="shared" si="408"/>
        <v>144.23491124792983</v>
      </c>
      <c r="L2233" s="226">
        <f t="shared" si="419"/>
        <v>-3.6003611947372178</v>
      </c>
      <c r="M2233" s="228">
        <f t="shared" si="417"/>
        <v>3.6003611947372178</v>
      </c>
      <c r="N2233" s="229">
        <f t="shared" si="418"/>
        <v>2.3707168386350856</v>
      </c>
      <c r="O2233" s="229">
        <f t="shared" si="414"/>
        <v>0</v>
      </c>
      <c r="P2233" s="229">
        <f t="shared" si="415"/>
        <v>-2.3707168386350856</v>
      </c>
      <c r="Q2233" s="230">
        <f t="shared" si="409"/>
        <v>30.23491124792983</v>
      </c>
      <c r="R2233" s="231">
        <f t="shared" si="410"/>
        <v>144.23491124792983</v>
      </c>
      <c r="S2233" s="3"/>
      <c r="T2233" s="3"/>
      <c r="U2233" s="3"/>
      <c r="V2233" s="3"/>
      <c r="W2233" s="233">
        <f t="shared" si="416"/>
        <v>41302</v>
      </c>
    </row>
    <row r="2234" spans="1:23" s="234" customFormat="1" x14ac:dyDescent="0.25">
      <c r="A2234" s="3"/>
      <c r="B2234" s="218">
        <f>+Datos!B2225</f>
        <v>2013</v>
      </c>
      <c r="C2234" s="219">
        <f>+Datos!C2225</f>
        <v>1</v>
      </c>
      <c r="D2234" s="220">
        <f>+Datos!D2225</f>
        <v>29</v>
      </c>
      <c r="E2234" s="221">
        <f>+Datos!E2225</f>
        <v>0</v>
      </c>
      <c r="F2234" s="222">
        <f>+Datos!F2225</f>
        <v>5.9561813977909752</v>
      </c>
      <c r="G2234" s="223">
        <f>+Datos!G2225</f>
        <v>1</v>
      </c>
      <c r="H2234" s="224">
        <f t="shared" si="411"/>
        <v>5.9561813977909752</v>
      </c>
      <c r="I2234" s="225">
        <f t="shared" si="412"/>
        <v>-5.9561813977909752</v>
      </c>
      <c r="J2234" s="226">
        <f t="shared" si="413"/>
        <v>107.07484661856147</v>
      </c>
      <c r="K2234" s="227">
        <f t="shared" si="408"/>
        <v>140.75666480037964</v>
      </c>
      <c r="L2234" s="226">
        <f t="shared" si="419"/>
        <v>-3.4782464475501911</v>
      </c>
      <c r="M2234" s="228">
        <f t="shared" si="417"/>
        <v>3.4782464475501911</v>
      </c>
      <c r="N2234" s="229">
        <f t="shared" si="418"/>
        <v>2.4779349502407841</v>
      </c>
      <c r="O2234" s="229">
        <f t="shared" si="414"/>
        <v>0</v>
      </c>
      <c r="P2234" s="229">
        <f t="shared" si="415"/>
        <v>-2.4779349502407841</v>
      </c>
      <c r="Q2234" s="230">
        <f t="shared" si="409"/>
        <v>26.756664800379639</v>
      </c>
      <c r="R2234" s="231">
        <f t="shared" si="410"/>
        <v>140.75666480037964</v>
      </c>
      <c r="S2234" s="3"/>
      <c r="T2234" s="3"/>
      <c r="U2234" s="3"/>
      <c r="V2234" s="3"/>
      <c r="W2234" s="233">
        <f t="shared" si="416"/>
        <v>41303</v>
      </c>
    </row>
    <row r="2235" spans="1:23" s="234" customFormat="1" x14ac:dyDescent="0.25">
      <c r="A2235" s="3"/>
      <c r="B2235" s="218">
        <f>+Datos!B2226</f>
        <v>2013</v>
      </c>
      <c r="C2235" s="219">
        <f>+Datos!C2226</f>
        <v>1</v>
      </c>
      <c r="D2235" s="220">
        <f>+Datos!D2226</f>
        <v>30</v>
      </c>
      <c r="E2235" s="221">
        <f>+Datos!E2226</f>
        <v>6.4939289100000002</v>
      </c>
      <c r="F2235" s="222">
        <f>+Datos!F2226</f>
        <v>5.9406121763336213</v>
      </c>
      <c r="G2235" s="223">
        <f>+Datos!G2226</f>
        <v>1</v>
      </c>
      <c r="H2235" s="224">
        <f t="shared" si="411"/>
        <v>5.9406121763336213</v>
      </c>
      <c r="I2235" s="225">
        <f t="shared" si="412"/>
        <v>0.5533167336663789</v>
      </c>
      <c r="J2235" s="226">
        <f t="shared" si="413"/>
        <v>107.62816335222784</v>
      </c>
      <c r="K2235" s="227">
        <f t="shared" si="408"/>
        <v>141.30998153404602</v>
      </c>
      <c r="L2235" s="226">
        <f t="shared" si="419"/>
        <v>0.55331673366637801</v>
      </c>
      <c r="M2235" s="228">
        <f t="shared" si="417"/>
        <v>5.9406121763336213</v>
      </c>
      <c r="N2235" s="229">
        <f t="shared" si="418"/>
        <v>0</v>
      </c>
      <c r="O2235" s="229">
        <f t="shared" si="414"/>
        <v>0</v>
      </c>
      <c r="P2235" s="229">
        <f t="shared" si="415"/>
        <v>0</v>
      </c>
      <c r="Q2235" s="230">
        <f t="shared" si="409"/>
        <v>27.309981534046017</v>
      </c>
      <c r="R2235" s="231">
        <f t="shared" si="410"/>
        <v>141.30998153404602</v>
      </c>
      <c r="S2235" s="3"/>
      <c r="T2235" s="3"/>
      <c r="U2235" s="3"/>
      <c r="V2235" s="3"/>
      <c r="W2235" s="233">
        <f t="shared" si="416"/>
        <v>41304</v>
      </c>
    </row>
    <row r="2236" spans="1:23" s="234" customFormat="1" x14ac:dyDescent="0.25">
      <c r="A2236" s="3"/>
      <c r="B2236" s="218">
        <f>+Datos!B2227</f>
        <v>2013</v>
      </c>
      <c r="C2236" s="219">
        <f>+Datos!C2227</f>
        <v>1</v>
      </c>
      <c r="D2236" s="220">
        <f>+Datos!D2227</f>
        <v>31</v>
      </c>
      <c r="E2236" s="221">
        <f>+Datos!E2227</f>
        <v>0</v>
      </c>
      <c r="F2236" s="222">
        <f>+Datos!F2227</f>
        <v>5.9243869031876919</v>
      </c>
      <c r="G2236" s="223">
        <f>+Datos!G2227</f>
        <v>1</v>
      </c>
      <c r="H2236" s="224">
        <f t="shared" si="411"/>
        <v>5.9243869031876919</v>
      </c>
      <c r="I2236" s="225">
        <f t="shared" si="412"/>
        <v>-5.9243869031876919</v>
      </c>
      <c r="J2236" s="226">
        <f t="shared" si="413"/>
        <v>104.25973171747516</v>
      </c>
      <c r="K2236" s="227">
        <f t="shared" si="408"/>
        <v>137.94154989929334</v>
      </c>
      <c r="L2236" s="226">
        <f t="shared" si="419"/>
        <v>-3.3684316347526817</v>
      </c>
      <c r="M2236" s="228">
        <f t="shared" si="417"/>
        <v>3.3684316347526817</v>
      </c>
      <c r="N2236" s="229">
        <f t="shared" si="418"/>
        <v>2.5559552684350102</v>
      </c>
      <c r="O2236" s="229">
        <f t="shared" si="414"/>
        <v>0</v>
      </c>
      <c r="P2236" s="229">
        <f t="shared" si="415"/>
        <v>-2.5559552684350102</v>
      </c>
      <c r="Q2236" s="230">
        <f t="shared" si="409"/>
        <v>23.941549899293335</v>
      </c>
      <c r="R2236" s="231">
        <f t="shared" si="410"/>
        <v>137.94154989929334</v>
      </c>
      <c r="S2236" s="3"/>
      <c r="T2236" s="3"/>
      <c r="U2236" s="3"/>
      <c r="V2236" s="3"/>
      <c r="W2236" s="233">
        <f t="shared" si="416"/>
        <v>41305</v>
      </c>
    </row>
    <row r="2237" spans="1:23" s="234" customFormat="1" x14ac:dyDescent="0.25">
      <c r="A2237" s="3"/>
      <c r="B2237" s="218">
        <f>+Datos!B2228</f>
        <v>2013</v>
      </c>
      <c r="C2237" s="219">
        <f>+Datos!C2228</f>
        <v>2</v>
      </c>
      <c r="D2237" s="220">
        <f>+Datos!D2228</f>
        <v>1</v>
      </c>
      <c r="E2237" s="221">
        <f>+Datos!E2228</f>
        <v>0</v>
      </c>
      <c r="F2237" s="222">
        <f>+Datos!F2228</f>
        <v>5.9075219949310052</v>
      </c>
      <c r="G2237" s="223">
        <f>+Datos!G2228</f>
        <v>1</v>
      </c>
      <c r="H2237" s="224">
        <f t="shared" si="411"/>
        <v>5.9075219949310052</v>
      </c>
      <c r="I2237" s="225">
        <f t="shared" si="412"/>
        <v>-5.9075219949310052</v>
      </c>
      <c r="J2237" s="226">
        <f t="shared" si="413"/>
        <v>101.00586397312864</v>
      </c>
      <c r="K2237" s="227">
        <f t="shared" si="408"/>
        <v>134.68768215494683</v>
      </c>
      <c r="L2237" s="226">
        <f t="shared" si="419"/>
        <v>-3.2538677443465076</v>
      </c>
      <c r="M2237" s="228">
        <f t="shared" si="417"/>
        <v>3.2538677443465076</v>
      </c>
      <c r="N2237" s="229">
        <f t="shared" si="418"/>
        <v>2.6536542505844976</v>
      </c>
      <c r="O2237" s="229">
        <f t="shared" si="414"/>
        <v>0</v>
      </c>
      <c r="P2237" s="229">
        <f t="shared" si="415"/>
        <v>-2.6536542505844976</v>
      </c>
      <c r="Q2237" s="230">
        <f t="shared" si="409"/>
        <v>20.687682154946827</v>
      </c>
      <c r="R2237" s="231">
        <f t="shared" si="410"/>
        <v>134.68768215494683</v>
      </c>
      <c r="S2237" s="3"/>
      <c r="T2237" s="3"/>
      <c r="U2237" s="3"/>
      <c r="V2237" s="3"/>
      <c r="W2237" s="233">
        <f t="shared" si="416"/>
        <v>41306</v>
      </c>
    </row>
    <row r="2238" spans="1:23" s="234" customFormat="1" x14ac:dyDescent="0.25">
      <c r="A2238" s="3"/>
      <c r="B2238" s="218">
        <f>+Datos!B2229</f>
        <v>2013</v>
      </c>
      <c r="C2238" s="219">
        <f>+Datos!C2229</f>
        <v>2</v>
      </c>
      <c r="D2238" s="220">
        <f>+Datos!D2229</f>
        <v>2</v>
      </c>
      <c r="E2238" s="221">
        <f>+Datos!E2229</f>
        <v>0.65837776699999995</v>
      </c>
      <c r="F2238" s="222">
        <f>+Datos!F2229</f>
        <v>5.8900337505317468</v>
      </c>
      <c r="G2238" s="223">
        <f>+Datos!G2229</f>
        <v>1</v>
      </c>
      <c r="H2238" s="224">
        <f t="shared" si="411"/>
        <v>5.8900337505317468</v>
      </c>
      <c r="I2238" s="225">
        <f t="shared" si="412"/>
        <v>-5.2316559835317467</v>
      </c>
      <c r="J2238" s="226">
        <f t="shared" si="413"/>
        <v>98.209153644965568</v>
      </c>
      <c r="K2238" s="227">
        <f t="shared" si="408"/>
        <v>131.89097182678375</v>
      </c>
      <c r="L2238" s="226">
        <f t="shared" si="419"/>
        <v>-2.7967103281630727</v>
      </c>
      <c r="M2238" s="228">
        <f t="shared" si="417"/>
        <v>3.4550880951630729</v>
      </c>
      <c r="N2238" s="229">
        <f t="shared" si="418"/>
        <v>2.4349456553686739</v>
      </c>
      <c r="O2238" s="229">
        <f t="shared" si="414"/>
        <v>0</v>
      </c>
      <c r="P2238" s="229">
        <f t="shared" si="415"/>
        <v>-2.4349456553686739</v>
      </c>
      <c r="Q2238" s="230">
        <f t="shared" si="409"/>
        <v>17.890971826783755</v>
      </c>
      <c r="R2238" s="231">
        <f t="shared" si="410"/>
        <v>131.89097182678375</v>
      </c>
      <c r="S2238" s="3"/>
      <c r="T2238" s="3"/>
      <c r="U2238" s="3"/>
      <c r="V2238" s="3"/>
      <c r="W2238" s="233">
        <f t="shared" si="416"/>
        <v>41307</v>
      </c>
    </row>
    <row r="2239" spans="1:23" s="234" customFormat="1" x14ac:dyDescent="0.25">
      <c r="A2239" s="3"/>
      <c r="B2239" s="218">
        <f>+Datos!B2230</f>
        <v>2013</v>
      </c>
      <c r="C2239" s="219">
        <f>+Datos!C2230</f>
        <v>2</v>
      </c>
      <c r="D2239" s="220">
        <f>+Datos!D2230</f>
        <v>3</v>
      </c>
      <c r="E2239" s="221">
        <f>+Datos!E2230</f>
        <v>8.9134225800000007</v>
      </c>
      <c r="F2239" s="222">
        <f>+Datos!F2230</f>
        <v>5.8719383513484704</v>
      </c>
      <c r="G2239" s="223">
        <f>+Datos!G2230</f>
        <v>1</v>
      </c>
      <c r="H2239" s="224">
        <f t="shared" si="411"/>
        <v>5.8719383513484704</v>
      </c>
      <c r="I2239" s="225">
        <f t="shared" si="412"/>
        <v>3.0414842286515302</v>
      </c>
      <c r="J2239" s="226">
        <f t="shared" si="413"/>
        <v>101.25063787361709</v>
      </c>
      <c r="K2239" s="227">
        <f t="shared" si="408"/>
        <v>134.93245605543527</v>
      </c>
      <c r="L2239" s="226">
        <f t="shared" si="419"/>
        <v>3.0414842286515125</v>
      </c>
      <c r="M2239" s="228">
        <f t="shared" si="417"/>
        <v>5.8719383513484704</v>
      </c>
      <c r="N2239" s="229">
        <f t="shared" si="418"/>
        <v>0</v>
      </c>
      <c r="O2239" s="229">
        <f t="shared" si="414"/>
        <v>0</v>
      </c>
      <c r="P2239" s="229">
        <f t="shared" si="415"/>
        <v>0</v>
      </c>
      <c r="Q2239" s="230">
        <f t="shared" si="409"/>
        <v>20.932456055435267</v>
      </c>
      <c r="R2239" s="231">
        <f t="shared" si="410"/>
        <v>134.93245605543527</v>
      </c>
      <c r="S2239" s="3"/>
      <c r="T2239" s="3"/>
      <c r="U2239" s="3"/>
      <c r="V2239" s="3"/>
      <c r="W2239" s="233">
        <f t="shared" si="416"/>
        <v>41308</v>
      </c>
    </row>
    <row r="2240" spans="1:23" s="234" customFormat="1" x14ac:dyDescent="0.25">
      <c r="A2240" s="3"/>
      <c r="B2240" s="218">
        <f>+Datos!B2231</f>
        <v>2013</v>
      </c>
      <c r="C2240" s="219">
        <f>+Datos!C2231</f>
        <v>2</v>
      </c>
      <c r="D2240" s="220">
        <f>+Datos!D2231</f>
        <v>4</v>
      </c>
      <c r="E2240" s="221">
        <f>+Datos!E2231</f>
        <v>0</v>
      </c>
      <c r="F2240" s="222">
        <f>+Datos!F2231</f>
        <v>5.853251861130099</v>
      </c>
      <c r="G2240" s="223">
        <f>+Datos!G2231</f>
        <v>1</v>
      </c>
      <c r="H2240" s="224">
        <f t="shared" si="411"/>
        <v>5.853251861130099</v>
      </c>
      <c r="I2240" s="225">
        <f t="shared" si="412"/>
        <v>-5.853251861130099</v>
      </c>
      <c r="J2240" s="226">
        <f t="shared" si="413"/>
        <v>98.11925736861113</v>
      </c>
      <c r="K2240" s="227">
        <f t="shared" si="408"/>
        <v>131.80107555042932</v>
      </c>
      <c r="L2240" s="226">
        <f t="shared" si="419"/>
        <v>-3.13138050500595</v>
      </c>
      <c r="M2240" s="228">
        <f t="shared" si="417"/>
        <v>3.13138050500595</v>
      </c>
      <c r="N2240" s="229">
        <f t="shared" si="418"/>
        <v>2.721871356124149</v>
      </c>
      <c r="O2240" s="229">
        <f t="shared" si="414"/>
        <v>0</v>
      </c>
      <c r="P2240" s="229">
        <f t="shared" si="415"/>
        <v>-2.721871356124149</v>
      </c>
      <c r="Q2240" s="230">
        <f t="shared" si="409"/>
        <v>17.801075550429317</v>
      </c>
      <c r="R2240" s="231">
        <f t="shared" si="410"/>
        <v>131.80107555042932</v>
      </c>
      <c r="S2240" s="3"/>
      <c r="T2240" s="3"/>
      <c r="U2240" s="3"/>
      <c r="V2240" s="3"/>
      <c r="W2240" s="233">
        <f t="shared" si="416"/>
        <v>41309</v>
      </c>
    </row>
    <row r="2241" spans="1:23" s="234" customFormat="1" x14ac:dyDescent="0.25">
      <c r="A2241" s="3"/>
      <c r="B2241" s="218">
        <f>+Datos!B2232</f>
        <v>2013</v>
      </c>
      <c r="C2241" s="219">
        <f>+Datos!C2232</f>
        <v>2</v>
      </c>
      <c r="D2241" s="220">
        <f>+Datos!D2232</f>
        <v>5</v>
      </c>
      <c r="E2241" s="221">
        <f>+Datos!E2232</f>
        <v>0.75966668100000001</v>
      </c>
      <c r="F2241" s="222">
        <f>+Datos!F2232</f>
        <v>5.8339902260159207</v>
      </c>
      <c r="G2241" s="223">
        <f>+Datos!G2232</f>
        <v>1</v>
      </c>
      <c r="H2241" s="224">
        <f t="shared" si="411"/>
        <v>5.8339902260159207</v>
      </c>
      <c r="I2241" s="225">
        <f t="shared" si="412"/>
        <v>-5.074323545015921</v>
      </c>
      <c r="J2241" s="226">
        <f t="shared" si="413"/>
        <v>95.483067737094089</v>
      </c>
      <c r="K2241" s="227">
        <f t="shared" si="408"/>
        <v>129.16488591891226</v>
      </c>
      <c r="L2241" s="226">
        <f t="shared" si="419"/>
        <v>-2.6361896315170554</v>
      </c>
      <c r="M2241" s="228">
        <f t="shared" si="417"/>
        <v>3.3958563125170556</v>
      </c>
      <c r="N2241" s="229">
        <f t="shared" si="418"/>
        <v>2.4381339134988651</v>
      </c>
      <c r="O2241" s="229">
        <f t="shared" si="414"/>
        <v>0</v>
      </c>
      <c r="P2241" s="229">
        <f t="shared" si="415"/>
        <v>-2.4381339134988651</v>
      </c>
      <c r="Q2241" s="230">
        <f t="shared" si="409"/>
        <v>15.164885918912262</v>
      </c>
      <c r="R2241" s="231">
        <f t="shared" si="410"/>
        <v>129.16488591891226</v>
      </c>
      <c r="S2241" s="3"/>
      <c r="T2241" s="3"/>
      <c r="U2241" s="3"/>
      <c r="V2241" s="3"/>
      <c r="W2241" s="233">
        <f t="shared" si="416"/>
        <v>41310</v>
      </c>
    </row>
    <row r="2242" spans="1:23" s="234" customFormat="1" x14ac:dyDescent="0.25">
      <c r="A2242" s="3"/>
      <c r="B2242" s="218">
        <f>+Datos!B2233</f>
        <v>2013</v>
      </c>
      <c r="C2242" s="219">
        <f>+Datos!C2233</f>
        <v>2</v>
      </c>
      <c r="D2242" s="220">
        <f>+Datos!D2233</f>
        <v>6</v>
      </c>
      <c r="E2242" s="221">
        <f>+Datos!E2233</f>
        <v>5.7987890200000001</v>
      </c>
      <c r="F2242" s="222">
        <f>+Datos!F2233</f>
        <v>5.814169274535594</v>
      </c>
      <c r="G2242" s="223">
        <f>+Datos!G2233</f>
        <v>1</v>
      </c>
      <c r="H2242" s="224">
        <f t="shared" si="411"/>
        <v>5.814169274535594</v>
      </c>
      <c r="I2242" s="225">
        <f t="shared" si="412"/>
        <v>-1.5380254535593885E-2</v>
      </c>
      <c r="J2242" s="226">
        <f t="shared" si="413"/>
        <v>95.475186094735619</v>
      </c>
      <c r="K2242" s="227">
        <f t="shared" si="408"/>
        <v>129.15700427655381</v>
      </c>
      <c r="L2242" s="226">
        <f t="shared" si="419"/>
        <v>-7.881642358455565E-3</v>
      </c>
      <c r="M2242" s="228">
        <f t="shared" si="417"/>
        <v>5.8066706623584556</v>
      </c>
      <c r="N2242" s="229">
        <f t="shared" si="418"/>
        <v>7.4986121771383196E-3</v>
      </c>
      <c r="O2242" s="229">
        <f t="shared" si="414"/>
        <v>0</v>
      </c>
      <c r="P2242" s="229">
        <f t="shared" si="415"/>
        <v>-7.4986121771383196E-3</v>
      </c>
      <c r="Q2242" s="230">
        <f t="shared" si="409"/>
        <v>15.157004276553806</v>
      </c>
      <c r="R2242" s="231">
        <f t="shared" si="410"/>
        <v>129.15700427655381</v>
      </c>
      <c r="S2242" s="3"/>
      <c r="T2242" s="3"/>
      <c r="U2242" s="3"/>
      <c r="V2242" s="3"/>
      <c r="W2242" s="233">
        <f t="shared" si="416"/>
        <v>41311</v>
      </c>
    </row>
    <row r="2243" spans="1:23" s="234" customFormat="1" x14ac:dyDescent="0.25">
      <c r="A2243" s="3"/>
      <c r="B2243" s="218">
        <f>+Datos!B2234</f>
        <v>2013</v>
      </c>
      <c r="C2243" s="219">
        <f>+Datos!C2234</f>
        <v>2</v>
      </c>
      <c r="D2243" s="220">
        <f>+Datos!D2234</f>
        <v>7</v>
      </c>
      <c r="E2243" s="221">
        <f>+Datos!E2234</f>
        <v>1.7219113100000001</v>
      </c>
      <c r="F2243" s="222">
        <f>+Datos!F2234</f>
        <v>5.7938047176091434</v>
      </c>
      <c r="G2243" s="223">
        <f>+Datos!G2234</f>
        <v>1</v>
      </c>
      <c r="H2243" s="224">
        <f t="shared" si="411"/>
        <v>5.7938047176091434</v>
      </c>
      <c r="I2243" s="225">
        <f t="shared" si="412"/>
        <v>-4.0718934076091431</v>
      </c>
      <c r="J2243" s="226">
        <f t="shared" si="413"/>
        <v>93.411257481120742</v>
      </c>
      <c r="K2243" s="227">
        <f t="shared" si="408"/>
        <v>127.09307566293893</v>
      </c>
      <c r="L2243" s="226">
        <f t="shared" si="419"/>
        <v>-2.0639286136148769</v>
      </c>
      <c r="M2243" s="228">
        <f t="shared" si="417"/>
        <v>3.7858399236148772</v>
      </c>
      <c r="N2243" s="229">
        <f t="shared" si="418"/>
        <v>2.0079647939942662</v>
      </c>
      <c r="O2243" s="229">
        <f t="shared" si="414"/>
        <v>0</v>
      </c>
      <c r="P2243" s="229">
        <f t="shared" si="415"/>
        <v>-2.0079647939942662</v>
      </c>
      <c r="Q2243" s="230">
        <f t="shared" si="409"/>
        <v>13.093075662938929</v>
      </c>
      <c r="R2243" s="231">
        <f t="shared" si="410"/>
        <v>127.09307566293893</v>
      </c>
      <c r="S2243" s="3"/>
      <c r="T2243" s="3"/>
      <c r="U2243" s="3"/>
      <c r="V2243" s="3"/>
      <c r="W2243" s="233">
        <f t="shared" si="416"/>
        <v>41312</v>
      </c>
    </row>
    <row r="2244" spans="1:23" s="234" customFormat="1" x14ac:dyDescent="0.25">
      <c r="A2244" s="3"/>
      <c r="B2244" s="218">
        <f>+Datos!B2235</f>
        <v>2013</v>
      </c>
      <c r="C2244" s="219">
        <f>+Datos!C2235</f>
        <v>2</v>
      </c>
      <c r="D2244" s="220">
        <f>+Datos!D2235</f>
        <v>8</v>
      </c>
      <c r="E2244" s="221">
        <f>+Datos!E2235</f>
        <v>0</v>
      </c>
      <c r="F2244" s="222">
        <f>+Datos!F2235</f>
        <v>5.7729121485469612</v>
      </c>
      <c r="G2244" s="223">
        <f>+Datos!G2235</f>
        <v>1</v>
      </c>
      <c r="H2244" s="224">
        <f t="shared" si="411"/>
        <v>5.7729121485469612</v>
      </c>
      <c r="I2244" s="225">
        <f t="shared" si="412"/>
        <v>-5.7729121485469612</v>
      </c>
      <c r="J2244" s="226">
        <f t="shared" si="413"/>
        <v>90.561366959962541</v>
      </c>
      <c r="K2244" s="227">
        <f t="shared" si="408"/>
        <v>124.24318514178071</v>
      </c>
      <c r="L2244" s="226">
        <f t="shared" si="419"/>
        <v>-2.8498905211582155</v>
      </c>
      <c r="M2244" s="228">
        <f t="shared" si="417"/>
        <v>2.8498905211582155</v>
      </c>
      <c r="N2244" s="229">
        <f t="shared" si="418"/>
        <v>2.9230216273887457</v>
      </c>
      <c r="O2244" s="229">
        <f t="shared" si="414"/>
        <v>0</v>
      </c>
      <c r="P2244" s="229">
        <f t="shared" si="415"/>
        <v>-2.9230216273887457</v>
      </c>
      <c r="Q2244" s="230">
        <f t="shared" si="409"/>
        <v>10.243185141780714</v>
      </c>
      <c r="R2244" s="231">
        <f t="shared" si="410"/>
        <v>124.24318514178071</v>
      </c>
      <c r="S2244" s="3"/>
      <c r="T2244" s="3"/>
      <c r="U2244" s="3"/>
      <c r="V2244" s="3"/>
      <c r="W2244" s="233">
        <f t="shared" si="416"/>
        <v>41313</v>
      </c>
    </row>
    <row r="2245" spans="1:23" s="234" customFormat="1" x14ac:dyDescent="0.25">
      <c r="A2245" s="3"/>
      <c r="B2245" s="218">
        <f>+Datos!B2236</f>
        <v>2013</v>
      </c>
      <c r="C2245" s="219">
        <f>+Datos!C2236</f>
        <v>2</v>
      </c>
      <c r="D2245" s="220">
        <f>+Datos!D2236</f>
        <v>9</v>
      </c>
      <c r="E2245" s="221">
        <f>+Datos!E2236</f>
        <v>0</v>
      </c>
      <c r="F2245" s="222">
        <f>+Datos!F2236</f>
        <v>5.751507043049811</v>
      </c>
      <c r="G2245" s="223">
        <f>+Datos!G2236</f>
        <v>1</v>
      </c>
      <c r="H2245" s="224">
        <f t="shared" si="411"/>
        <v>5.751507043049811</v>
      </c>
      <c r="I2245" s="225">
        <f t="shared" si="412"/>
        <v>-5.751507043049811</v>
      </c>
      <c r="J2245" s="226">
        <f t="shared" si="413"/>
        <v>87.808511219648764</v>
      </c>
      <c r="K2245" s="227">
        <f t="shared" si="408"/>
        <v>121.49032940146694</v>
      </c>
      <c r="L2245" s="226">
        <f t="shared" si="419"/>
        <v>-2.7528557403137768</v>
      </c>
      <c r="M2245" s="228">
        <f t="shared" si="417"/>
        <v>2.7528557403137768</v>
      </c>
      <c r="N2245" s="229">
        <f t="shared" si="418"/>
        <v>2.9986513027360342</v>
      </c>
      <c r="O2245" s="229">
        <f t="shared" si="414"/>
        <v>0</v>
      </c>
      <c r="P2245" s="229">
        <f t="shared" si="415"/>
        <v>-2.9986513027360342</v>
      </c>
      <c r="Q2245" s="230">
        <f t="shared" si="409"/>
        <v>7.490329401466937</v>
      </c>
      <c r="R2245" s="231">
        <f t="shared" si="410"/>
        <v>121.49032940146694</v>
      </c>
      <c r="S2245" s="3"/>
      <c r="T2245" s="3"/>
      <c r="U2245" s="3"/>
      <c r="V2245" s="3"/>
      <c r="W2245" s="233">
        <f t="shared" si="416"/>
        <v>41314</v>
      </c>
    </row>
    <row r="2246" spans="1:23" s="234" customFormat="1" x14ac:dyDescent="0.25">
      <c r="A2246" s="3"/>
      <c r="B2246" s="218">
        <f>+Datos!B2237</f>
        <v>2013</v>
      </c>
      <c r="C2246" s="219">
        <f>+Datos!C2237</f>
        <v>2</v>
      </c>
      <c r="D2246" s="220">
        <f>+Datos!D2237</f>
        <v>10</v>
      </c>
      <c r="E2246" s="221">
        <f>+Datos!E2237</f>
        <v>0</v>
      </c>
      <c r="F2246" s="222">
        <f>+Datos!F2237</f>
        <v>5.7296047592088186</v>
      </c>
      <c r="G2246" s="223">
        <f>+Datos!G2237</f>
        <v>1</v>
      </c>
      <c r="H2246" s="224">
        <f t="shared" si="411"/>
        <v>5.7296047592088186</v>
      </c>
      <c r="I2246" s="225">
        <f t="shared" si="412"/>
        <v>-5.7296047592088186</v>
      </c>
      <c r="J2246" s="226">
        <f t="shared" si="413"/>
        <v>85.149344898912943</v>
      </c>
      <c r="K2246" s="227">
        <f t="shared" si="408"/>
        <v>118.83116308073113</v>
      </c>
      <c r="L2246" s="226">
        <f t="shared" si="419"/>
        <v>-2.6591663207358067</v>
      </c>
      <c r="M2246" s="228">
        <f t="shared" si="417"/>
        <v>2.6591663207358067</v>
      </c>
      <c r="N2246" s="229">
        <f t="shared" si="418"/>
        <v>3.0704384384730119</v>
      </c>
      <c r="O2246" s="229">
        <f t="shared" si="414"/>
        <v>0</v>
      </c>
      <c r="P2246" s="229">
        <f t="shared" si="415"/>
        <v>-3.0704384384730119</v>
      </c>
      <c r="Q2246" s="230">
        <f t="shared" si="409"/>
        <v>4.8311630807311303</v>
      </c>
      <c r="R2246" s="231">
        <f t="shared" si="410"/>
        <v>118.83116308073113</v>
      </c>
      <c r="S2246" s="3"/>
      <c r="T2246" s="3"/>
      <c r="U2246" s="3"/>
      <c r="V2246" s="3"/>
      <c r="W2246" s="233">
        <f t="shared" si="416"/>
        <v>41315</v>
      </c>
    </row>
    <row r="2247" spans="1:23" s="234" customFormat="1" x14ac:dyDescent="0.25">
      <c r="A2247" s="3"/>
      <c r="B2247" s="218">
        <f>+Datos!B2238</f>
        <v>2013</v>
      </c>
      <c r="C2247" s="219">
        <f>+Datos!C2238</f>
        <v>2</v>
      </c>
      <c r="D2247" s="220">
        <f>+Datos!D2238</f>
        <v>11</v>
      </c>
      <c r="E2247" s="221">
        <f>+Datos!E2238</f>
        <v>12.9903002</v>
      </c>
      <c r="F2247" s="222">
        <f>+Datos!F2238</f>
        <v>5.7072205375054823</v>
      </c>
      <c r="G2247" s="223">
        <f>+Datos!G2238</f>
        <v>1</v>
      </c>
      <c r="H2247" s="224">
        <f t="shared" si="411"/>
        <v>5.7072205375054823</v>
      </c>
      <c r="I2247" s="225">
        <f t="shared" si="412"/>
        <v>7.2830796624945178</v>
      </c>
      <c r="J2247" s="226">
        <f t="shared" si="413"/>
        <v>92.432424561407458</v>
      </c>
      <c r="K2247" s="227">
        <f t="shared" si="408"/>
        <v>126.11424274322565</v>
      </c>
      <c r="L2247" s="226">
        <f t="shared" si="419"/>
        <v>7.2830796624945151</v>
      </c>
      <c r="M2247" s="228">
        <f t="shared" si="417"/>
        <v>5.7072205375054823</v>
      </c>
      <c r="N2247" s="229">
        <f t="shared" si="418"/>
        <v>0</v>
      </c>
      <c r="O2247" s="229">
        <f t="shared" si="414"/>
        <v>0</v>
      </c>
      <c r="P2247" s="229">
        <f t="shared" si="415"/>
        <v>0</v>
      </c>
      <c r="Q2247" s="230">
        <f t="shared" si="409"/>
        <v>12.114242743225645</v>
      </c>
      <c r="R2247" s="231">
        <f t="shared" si="410"/>
        <v>126.11424274322565</v>
      </c>
      <c r="S2247" s="3"/>
      <c r="T2247" s="3"/>
      <c r="U2247" s="3"/>
      <c r="V2247" s="3"/>
      <c r="W2247" s="233">
        <f t="shared" si="416"/>
        <v>41316</v>
      </c>
    </row>
    <row r="2248" spans="1:23" s="234" customFormat="1" x14ac:dyDescent="0.25">
      <c r="A2248" s="3"/>
      <c r="B2248" s="218">
        <f>+Datos!B2239</f>
        <v>2013</v>
      </c>
      <c r="C2248" s="219">
        <f>+Datos!C2239</f>
        <v>2</v>
      </c>
      <c r="D2248" s="220">
        <f>+Datos!D2239</f>
        <v>12</v>
      </c>
      <c r="E2248" s="221">
        <f>+Datos!E2239</f>
        <v>0</v>
      </c>
      <c r="F2248" s="222">
        <f>+Datos!F2239</f>
        <v>5.6843695008116661</v>
      </c>
      <c r="G2248" s="223">
        <f>+Datos!G2239</f>
        <v>1</v>
      </c>
      <c r="H2248" s="224">
        <f t="shared" si="411"/>
        <v>5.6843695008116661</v>
      </c>
      <c r="I2248" s="225">
        <f t="shared" si="412"/>
        <v>-5.6843695008116661</v>
      </c>
      <c r="J2248" s="226">
        <f t="shared" si="413"/>
        <v>89.654993296263186</v>
      </c>
      <c r="K2248" s="227">
        <f t="shared" si="408"/>
        <v>123.33681147808136</v>
      </c>
      <c r="L2248" s="226">
        <f t="shared" si="419"/>
        <v>-2.777431265144287</v>
      </c>
      <c r="M2248" s="228">
        <f t="shared" si="417"/>
        <v>2.777431265144287</v>
      </c>
      <c r="N2248" s="229">
        <f t="shared" si="418"/>
        <v>2.9069382356673792</v>
      </c>
      <c r="O2248" s="229">
        <f t="shared" si="414"/>
        <v>0</v>
      </c>
      <c r="P2248" s="229">
        <f t="shared" si="415"/>
        <v>-2.9069382356673792</v>
      </c>
      <c r="Q2248" s="230">
        <f t="shared" si="409"/>
        <v>9.3368114780813585</v>
      </c>
      <c r="R2248" s="231">
        <f t="shared" si="410"/>
        <v>123.33681147808136</v>
      </c>
      <c r="S2248" s="3"/>
      <c r="T2248" s="3"/>
      <c r="U2248" s="3"/>
      <c r="V2248" s="3"/>
      <c r="W2248" s="233">
        <f t="shared" si="416"/>
        <v>41317</v>
      </c>
    </row>
    <row r="2249" spans="1:23" s="234" customFormat="1" x14ac:dyDescent="0.25">
      <c r="A2249" s="3"/>
      <c r="B2249" s="218">
        <f>+Datos!B2240</f>
        <v>2013</v>
      </c>
      <c r="C2249" s="219">
        <f>+Datos!C2240</f>
        <v>2</v>
      </c>
      <c r="D2249" s="220">
        <f>+Datos!D2240</f>
        <v>13</v>
      </c>
      <c r="E2249" s="221">
        <f>+Datos!E2240</f>
        <v>0</v>
      </c>
      <c r="F2249" s="222">
        <f>+Datos!F2240</f>
        <v>5.661066654389602</v>
      </c>
      <c r="G2249" s="223">
        <f>+Datos!G2240</f>
        <v>1</v>
      </c>
      <c r="H2249" s="224">
        <f t="shared" si="411"/>
        <v>5.661066654389602</v>
      </c>
      <c r="I2249" s="225">
        <f t="shared" si="412"/>
        <v>-5.661066654389602</v>
      </c>
      <c r="J2249" s="226">
        <f t="shared" si="413"/>
        <v>86.97189584946068</v>
      </c>
      <c r="K2249" s="227">
        <f t="shared" si="408"/>
        <v>120.65371403127887</v>
      </c>
      <c r="L2249" s="226">
        <f t="shared" si="419"/>
        <v>-2.683097446802492</v>
      </c>
      <c r="M2249" s="228">
        <f t="shared" si="417"/>
        <v>2.683097446802492</v>
      </c>
      <c r="N2249" s="229">
        <f t="shared" si="418"/>
        <v>2.97796920758711</v>
      </c>
      <c r="O2249" s="229">
        <f t="shared" si="414"/>
        <v>0</v>
      </c>
      <c r="P2249" s="229">
        <f t="shared" si="415"/>
        <v>-2.97796920758711</v>
      </c>
      <c r="Q2249" s="230">
        <f t="shared" si="409"/>
        <v>6.6537140312788665</v>
      </c>
      <c r="R2249" s="231">
        <f t="shared" si="410"/>
        <v>120.65371403127887</v>
      </c>
      <c r="S2249" s="3"/>
      <c r="T2249" s="3"/>
      <c r="U2249" s="3"/>
      <c r="V2249" s="3"/>
      <c r="W2249" s="233">
        <f t="shared" si="416"/>
        <v>41318</v>
      </c>
    </row>
    <row r="2250" spans="1:23" s="234" customFormat="1" x14ac:dyDescent="0.25">
      <c r="A2250" s="3"/>
      <c r="B2250" s="218">
        <f>+Datos!B2241</f>
        <v>2013</v>
      </c>
      <c r="C2250" s="219">
        <f>+Datos!C2241</f>
        <v>2</v>
      </c>
      <c r="D2250" s="220">
        <f>+Datos!D2241</f>
        <v>14</v>
      </c>
      <c r="E2250" s="221">
        <f>+Datos!E2241</f>
        <v>0.22790001300000001</v>
      </c>
      <c r="F2250" s="222">
        <f>+Datos!F2241</f>
        <v>5.6373268858918903</v>
      </c>
      <c r="G2250" s="223">
        <f>+Datos!G2241</f>
        <v>1</v>
      </c>
      <c r="H2250" s="224">
        <f t="shared" si="411"/>
        <v>5.6373268858918903</v>
      </c>
      <c r="I2250" s="225">
        <f t="shared" si="412"/>
        <v>-5.4094268728918902</v>
      </c>
      <c r="J2250" s="226">
        <f t="shared" si="413"/>
        <v>84.483120413712342</v>
      </c>
      <c r="K2250" s="227">
        <f t="shared" si="408"/>
        <v>118.16493859553051</v>
      </c>
      <c r="L2250" s="226">
        <f t="shared" si="419"/>
        <v>-2.4887754357483516</v>
      </c>
      <c r="M2250" s="228">
        <f t="shared" si="417"/>
        <v>2.7166754487483518</v>
      </c>
      <c r="N2250" s="229">
        <f t="shared" si="418"/>
        <v>2.9206514371435386</v>
      </c>
      <c r="O2250" s="229">
        <f t="shared" si="414"/>
        <v>0</v>
      </c>
      <c r="P2250" s="229">
        <f t="shared" si="415"/>
        <v>-2.9206514371435386</v>
      </c>
      <c r="Q2250" s="230">
        <f t="shared" si="409"/>
        <v>4.1649385955305149</v>
      </c>
      <c r="R2250" s="231">
        <f t="shared" si="410"/>
        <v>118.16493859553051</v>
      </c>
      <c r="S2250" s="3"/>
      <c r="T2250" s="3"/>
      <c r="U2250" s="3"/>
      <c r="V2250" s="3"/>
      <c r="W2250" s="233">
        <f t="shared" si="416"/>
        <v>41319</v>
      </c>
    </row>
    <row r="2251" spans="1:23" s="234" customFormat="1" x14ac:dyDescent="0.25">
      <c r="A2251" s="3"/>
      <c r="B2251" s="218">
        <f>+Datos!B2242</f>
        <v>2013</v>
      </c>
      <c r="C2251" s="219">
        <f>+Datos!C2242</f>
        <v>2</v>
      </c>
      <c r="D2251" s="220">
        <f>+Datos!D2242</f>
        <v>15</v>
      </c>
      <c r="E2251" s="221">
        <f>+Datos!E2242</f>
        <v>0.25322222700000002</v>
      </c>
      <c r="F2251" s="222">
        <f>+Datos!F2242</f>
        <v>5.6131649653614994</v>
      </c>
      <c r="G2251" s="223">
        <f>+Datos!G2242</f>
        <v>1</v>
      </c>
      <c r="H2251" s="224">
        <f t="shared" si="411"/>
        <v>5.6131649653614994</v>
      </c>
      <c r="I2251" s="225">
        <f t="shared" si="412"/>
        <v>-5.3599427383614993</v>
      </c>
      <c r="J2251" s="226">
        <f t="shared" si="413"/>
        <v>82.08736206137884</v>
      </c>
      <c r="K2251" s="227">
        <f t="shared" si="408"/>
        <v>115.76918024319701</v>
      </c>
      <c r="L2251" s="226">
        <f t="shared" si="419"/>
        <v>-2.3957583523335018</v>
      </c>
      <c r="M2251" s="228">
        <f t="shared" si="417"/>
        <v>2.648980579333502</v>
      </c>
      <c r="N2251" s="229">
        <f t="shared" si="418"/>
        <v>2.9641843860279975</v>
      </c>
      <c r="O2251" s="229">
        <f t="shared" si="414"/>
        <v>0</v>
      </c>
      <c r="P2251" s="229">
        <f t="shared" si="415"/>
        <v>-2.9641843860279975</v>
      </c>
      <c r="Q2251" s="230">
        <f t="shared" si="409"/>
        <v>1.7691802431970132</v>
      </c>
      <c r="R2251" s="231">
        <f t="shared" si="410"/>
        <v>115.76918024319701</v>
      </c>
      <c r="S2251" s="3"/>
      <c r="T2251" s="3"/>
      <c r="U2251" s="3"/>
      <c r="V2251" s="3"/>
      <c r="W2251" s="233">
        <f t="shared" si="416"/>
        <v>41320</v>
      </c>
    </row>
    <row r="2252" spans="1:23" s="234" customFormat="1" x14ac:dyDescent="0.25">
      <c r="A2252" s="3"/>
      <c r="B2252" s="218">
        <f>+Datos!B2243</f>
        <v>2013</v>
      </c>
      <c r="C2252" s="219">
        <f>+Datos!C2243</f>
        <v>2</v>
      </c>
      <c r="D2252" s="220">
        <f>+Datos!D2243</f>
        <v>16</v>
      </c>
      <c r="E2252" s="221">
        <f>+Datos!E2243</f>
        <v>0</v>
      </c>
      <c r="F2252" s="222">
        <f>+Datos!F2243</f>
        <v>5.5885955452317644</v>
      </c>
      <c r="G2252" s="223">
        <f>+Datos!G2243</f>
        <v>1</v>
      </c>
      <c r="H2252" s="224">
        <f t="shared" si="411"/>
        <v>5.5885955452317644</v>
      </c>
      <c r="I2252" s="225">
        <f t="shared" si="412"/>
        <v>-5.5885955452317644</v>
      </c>
      <c r="J2252" s="226">
        <f t="shared" si="413"/>
        <v>79.661720012978805</v>
      </c>
      <c r="K2252" s="227">
        <f t="shared" si="408"/>
        <v>113.34353819479699</v>
      </c>
      <c r="L2252" s="226">
        <f t="shared" si="419"/>
        <v>-2.4256420484000216</v>
      </c>
      <c r="M2252" s="228">
        <f t="shared" si="417"/>
        <v>2.4256420484000216</v>
      </c>
      <c r="N2252" s="229">
        <f t="shared" si="418"/>
        <v>3.1629534968317428</v>
      </c>
      <c r="O2252" s="229">
        <f t="shared" si="414"/>
        <v>0</v>
      </c>
      <c r="P2252" s="229">
        <f t="shared" si="415"/>
        <v>-3.1629534968317428</v>
      </c>
      <c r="Q2252" s="230">
        <f t="shared" si="409"/>
        <v>0</v>
      </c>
      <c r="R2252" s="231">
        <f t="shared" si="410"/>
        <v>113.34353819479699</v>
      </c>
      <c r="S2252" s="3"/>
      <c r="T2252" s="3"/>
      <c r="U2252" s="3"/>
      <c r="V2252" s="3"/>
      <c r="W2252" s="233">
        <f t="shared" si="416"/>
        <v>41321</v>
      </c>
    </row>
    <row r="2253" spans="1:23" s="234" customFormat="1" x14ac:dyDescent="0.25">
      <c r="A2253" s="3"/>
      <c r="B2253" s="218">
        <f>+Datos!B2244</f>
        <v>2013</v>
      </c>
      <c r="C2253" s="219">
        <f>+Datos!C2244</f>
        <v>2</v>
      </c>
      <c r="D2253" s="220">
        <f>+Datos!D2244</f>
        <v>17</v>
      </c>
      <c r="E2253" s="221">
        <f>+Datos!E2244</f>
        <v>1.29143333</v>
      </c>
      <c r="F2253" s="222">
        <f>+Datos!F2244</f>
        <v>5.5636331603263898</v>
      </c>
      <c r="G2253" s="223">
        <f>+Datos!G2244</f>
        <v>1</v>
      </c>
      <c r="H2253" s="224">
        <f t="shared" si="411"/>
        <v>5.5636331603263898</v>
      </c>
      <c r="I2253" s="225">
        <f t="shared" si="412"/>
        <v>-4.2721998303263895</v>
      </c>
      <c r="J2253" s="226">
        <f t="shared" si="413"/>
        <v>77.855891871663047</v>
      </c>
      <c r="K2253" s="227">
        <f t="shared" si="408"/>
        <v>111.53771005348122</v>
      </c>
      <c r="L2253" s="226">
        <f t="shared" si="419"/>
        <v>-1.8058281413157715</v>
      </c>
      <c r="M2253" s="228">
        <f t="shared" si="417"/>
        <v>3.0972614713157718</v>
      </c>
      <c r="N2253" s="229">
        <f t="shared" si="418"/>
        <v>2.466371689010618</v>
      </c>
      <c r="O2253" s="229">
        <f t="shared" si="414"/>
        <v>0</v>
      </c>
      <c r="P2253" s="229">
        <f t="shared" si="415"/>
        <v>-2.466371689010618</v>
      </c>
      <c r="Q2253" s="230">
        <f t="shared" si="409"/>
        <v>0</v>
      </c>
      <c r="R2253" s="231">
        <f t="shared" si="410"/>
        <v>111.53771005348122</v>
      </c>
      <c r="S2253" s="3"/>
      <c r="T2253" s="3"/>
      <c r="U2253" s="3"/>
      <c r="V2253" s="3"/>
      <c r="W2253" s="233">
        <f t="shared" si="416"/>
        <v>41322</v>
      </c>
    </row>
    <row r="2254" spans="1:23" s="234" customFormat="1" x14ac:dyDescent="0.25">
      <c r="A2254" s="3"/>
      <c r="B2254" s="218">
        <f>+Datos!B2245</f>
        <v>2013</v>
      </c>
      <c r="C2254" s="219">
        <f>+Datos!C2245</f>
        <v>2</v>
      </c>
      <c r="D2254" s="220">
        <f>+Datos!D2245</f>
        <v>18</v>
      </c>
      <c r="E2254" s="221">
        <f>+Datos!E2245</f>
        <v>49.732849100000003</v>
      </c>
      <c r="F2254" s="222">
        <f>+Datos!F2245</f>
        <v>5.5382922278594462</v>
      </c>
      <c r="G2254" s="223">
        <f>+Datos!G2245</f>
        <v>1</v>
      </c>
      <c r="H2254" s="224">
        <f t="shared" si="411"/>
        <v>5.5382922278594462</v>
      </c>
      <c r="I2254" s="225">
        <f t="shared" si="412"/>
        <v>44.194556872140559</v>
      </c>
      <c r="J2254" s="226">
        <f t="shared" si="413"/>
        <v>122.0504487438036</v>
      </c>
      <c r="K2254" s="227">
        <f t="shared" ref="K2254:K2317" si="420">+J2254+$U$21</f>
        <v>155.73226692562179</v>
      </c>
      <c r="L2254" s="226">
        <f t="shared" si="419"/>
        <v>44.194556872140566</v>
      </c>
      <c r="M2254" s="228">
        <f t="shared" si="417"/>
        <v>5.5382922278594462</v>
      </c>
      <c r="N2254" s="229">
        <f t="shared" si="418"/>
        <v>0</v>
      </c>
      <c r="O2254" s="229">
        <f t="shared" si="414"/>
        <v>0</v>
      </c>
      <c r="P2254" s="229">
        <f t="shared" si="415"/>
        <v>0</v>
      </c>
      <c r="Q2254" s="230">
        <f t="shared" ref="Q2254:Q2317" si="421">IF(K2254-$U$15&gt;0,K2254-$U$15,0)</f>
        <v>41.732266925621786</v>
      </c>
      <c r="R2254" s="231">
        <f t="shared" ref="R2254:R2317" si="422">+O2254+K2254</f>
        <v>155.73226692562179</v>
      </c>
      <c r="S2254" s="3"/>
      <c r="T2254" s="3"/>
      <c r="U2254" s="3"/>
      <c r="V2254" s="3"/>
      <c r="W2254" s="233">
        <f t="shared" si="416"/>
        <v>41323</v>
      </c>
    </row>
    <row r="2255" spans="1:23" s="234" customFormat="1" x14ac:dyDescent="0.25">
      <c r="A2255" s="3"/>
      <c r="B2255" s="218">
        <f>+Datos!B2246</f>
        <v>2013</v>
      </c>
      <c r="C2255" s="219">
        <f>+Datos!C2246</f>
        <v>2</v>
      </c>
      <c r="D2255" s="220">
        <f>+Datos!D2246</f>
        <v>19</v>
      </c>
      <c r="E2255" s="221">
        <f>+Datos!E2246</f>
        <v>0</v>
      </c>
      <c r="F2255" s="222">
        <f>+Datos!F2246</f>
        <v>5.5125870474353729</v>
      </c>
      <c r="G2255" s="223">
        <f>+Datos!G2246</f>
        <v>1</v>
      </c>
      <c r="H2255" s="224">
        <f t="shared" ref="H2255:H2318" si="423">+F2255*G2255</f>
        <v>5.5125870474353729</v>
      </c>
      <c r="I2255" s="225">
        <f t="shared" ref="I2255:I2318" si="424">+E2255-H2255</f>
        <v>-5.5125870474353729</v>
      </c>
      <c r="J2255" s="226">
        <f t="shared" ref="J2255:J2318" si="425">IF(I2255&lt;0,J2254*EXP(I2255/$U$20),IF((I2255+J2254)&gt;$U$20,+$U$20,I2255+J2254))</f>
        <v>118.49224576443689</v>
      </c>
      <c r="K2255" s="227">
        <f t="shared" si="420"/>
        <v>152.17406394625507</v>
      </c>
      <c r="L2255" s="226">
        <f t="shared" si="419"/>
        <v>-3.5582029793667118</v>
      </c>
      <c r="M2255" s="228">
        <f t="shared" si="417"/>
        <v>3.5582029793667118</v>
      </c>
      <c r="N2255" s="229">
        <f t="shared" si="418"/>
        <v>1.9543840680686611</v>
      </c>
      <c r="O2255" s="229">
        <f t="shared" ref="O2255:O2318" si="426">IF(K2254+I2255-$U$14&gt;0,K2254+I2255-$U$14,0)</f>
        <v>0</v>
      </c>
      <c r="P2255" s="229">
        <f t="shared" ref="P2255:P2318" si="427">+IF(N2255&gt;0,(-1)*N2255,O2255)</f>
        <v>-1.9543840680686611</v>
      </c>
      <c r="Q2255" s="230">
        <f t="shared" si="421"/>
        <v>38.174063946255075</v>
      </c>
      <c r="R2255" s="231">
        <f t="shared" si="422"/>
        <v>152.17406394625507</v>
      </c>
      <c r="S2255" s="3"/>
      <c r="T2255" s="3"/>
      <c r="U2255" s="3"/>
      <c r="V2255" s="3"/>
      <c r="W2255" s="233">
        <f t="shared" ref="W2255:W2318" si="428">+DATE(B2255,C2255,D2255)</f>
        <v>41324</v>
      </c>
    </row>
    <row r="2256" spans="1:23" s="234" customFormat="1" x14ac:dyDescent="0.25">
      <c r="A2256" s="3"/>
      <c r="B2256" s="218">
        <f>+Datos!B2247</f>
        <v>2013</v>
      </c>
      <c r="C2256" s="219">
        <f>+Datos!C2247</f>
        <v>2</v>
      </c>
      <c r="D2256" s="220">
        <f>+Datos!D2247</f>
        <v>20</v>
      </c>
      <c r="E2256" s="221">
        <f>+Datos!E2247</f>
        <v>0</v>
      </c>
      <c r="F2256" s="222">
        <f>+Datos!F2247</f>
        <v>5.4865318010489776</v>
      </c>
      <c r="G2256" s="223">
        <f>+Datos!G2247</f>
        <v>1</v>
      </c>
      <c r="H2256" s="224">
        <f t="shared" si="423"/>
        <v>5.4865318010489776</v>
      </c>
      <c r="I2256" s="225">
        <f t="shared" si="424"/>
        <v>-5.4865318010489776</v>
      </c>
      <c r="J2256" s="226">
        <f t="shared" si="425"/>
        <v>115.05386533151882</v>
      </c>
      <c r="K2256" s="227">
        <f t="shared" si="420"/>
        <v>148.73568351333699</v>
      </c>
      <c r="L2256" s="226">
        <f t="shared" si="419"/>
        <v>-3.4383804329180805</v>
      </c>
      <c r="M2256" s="228">
        <f t="shared" ref="M2256:M2319" si="429">IF(I2256&gt;=0,+H2256,+E2256+ABS(L2256))</f>
        <v>3.4383804329180805</v>
      </c>
      <c r="N2256" s="229">
        <f t="shared" ref="N2256:N2319" si="430">+H2256-M2256</f>
        <v>2.0481513681308972</v>
      </c>
      <c r="O2256" s="229">
        <f t="shared" si="426"/>
        <v>0</v>
      </c>
      <c r="P2256" s="229">
        <f t="shared" si="427"/>
        <v>-2.0481513681308972</v>
      </c>
      <c r="Q2256" s="230">
        <f t="shared" si="421"/>
        <v>34.735683513336994</v>
      </c>
      <c r="R2256" s="231">
        <f t="shared" si="422"/>
        <v>148.73568351333699</v>
      </c>
      <c r="S2256" s="3"/>
      <c r="T2256" s="3"/>
      <c r="U2256" s="3"/>
      <c r="V2256" s="3"/>
      <c r="W2256" s="233">
        <f t="shared" si="428"/>
        <v>41325</v>
      </c>
    </row>
    <row r="2257" spans="1:23" s="234" customFormat="1" x14ac:dyDescent="0.25">
      <c r="A2257" s="3"/>
      <c r="B2257" s="218">
        <f>+Datos!B2248</f>
        <v>2013</v>
      </c>
      <c r="C2257" s="219">
        <f>+Datos!C2248</f>
        <v>2</v>
      </c>
      <c r="D2257" s="220">
        <f>+Datos!D2248</f>
        <v>21</v>
      </c>
      <c r="E2257" s="221">
        <f>+Datos!E2248</f>
        <v>0</v>
      </c>
      <c r="F2257" s="222">
        <f>+Datos!F2248</f>
        <v>5.4601405530854361</v>
      </c>
      <c r="G2257" s="223">
        <f>+Datos!G2248</f>
        <v>1</v>
      </c>
      <c r="H2257" s="224">
        <f t="shared" si="423"/>
        <v>5.4601405530854361</v>
      </c>
      <c r="I2257" s="225">
        <f t="shared" si="424"/>
        <v>-5.4601405530854361</v>
      </c>
      <c r="J2257" s="226">
        <f t="shared" si="425"/>
        <v>111.73108417642671</v>
      </c>
      <c r="K2257" s="227">
        <f t="shared" si="420"/>
        <v>145.41290235824488</v>
      </c>
      <c r="L2257" s="226">
        <f t="shared" ref="L2257:L2320" si="431">+K2257-K2256</f>
        <v>-3.322781155092116</v>
      </c>
      <c r="M2257" s="228">
        <f t="shared" si="429"/>
        <v>3.322781155092116</v>
      </c>
      <c r="N2257" s="229">
        <f t="shared" si="430"/>
        <v>2.1373593979933201</v>
      </c>
      <c r="O2257" s="229">
        <f t="shared" si="426"/>
        <v>0</v>
      </c>
      <c r="P2257" s="229">
        <f t="shared" si="427"/>
        <v>-2.1373593979933201</v>
      </c>
      <c r="Q2257" s="230">
        <f t="shared" si="421"/>
        <v>31.412902358244878</v>
      </c>
      <c r="R2257" s="231">
        <f t="shared" si="422"/>
        <v>145.41290235824488</v>
      </c>
      <c r="S2257" s="3"/>
      <c r="T2257" s="3"/>
      <c r="U2257" s="3"/>
      <c r="V2257" s="3"/>
      <c r="W2257" s="233">
        <f t="shared" si="428"/>
        <v>41326</v>
      </c>
    </row>
    <row r="2258" spans="1:23" s="234" customFormat="1" x14ac:dyDescent="0.25">
      <c r="A2258" s="3"/>
      <c r="B2258" s="218">
        <f>+Datos!B2249</f>
        <v>2013</v>
      </c>
      <c r="C2258" s="219">
        <f>+Datos!C2249</f>
        <v>2</v>
      </c>
      <c r="D2258" s="220">
        <f>+Datos!D2249</f>
        <v>22</v>
      </c>
      <c r="E2258" s="221">
        <f>+Datos!E2249</f>
        <v>0</v>
      </c>
      <c r="F2258" s="222">
        <f>+Datos!F2249</f>
        <v>5.4334272503202889</v>
      </c>
      <c r="G2258" s="223">
        <f>+Datos!G2249</f>
        <v>1</v>
      </c>
      <c r="H2258" s="224">
        <f t="shared" si="423"/>
        <v>5.4334272503202889</v>
      </c>
      <c r="I2258" s="225">
        <f t="shared" si="424"/>
        <v>-5.4334272503202889</v>
      </c>
      <c r="J2258" s="226">
        <f t="shared" si="425"/>
        <v>108.5198235538512</v>
      </c>
      <c r="K2258" s="227">
        <f t="shared" si="420"/>
        <v>142.20164173566937</v>
      </c>
      <c r="L2258" s="226">
        <f t="shared" si="431"/>
        <v>-3.2112606225755087</v>
      </c>
      <c r="M2258" s="228">
        <f t="shared" si="429"/>
        <v>3.2112606225755087</v>
      </c>
      <c r="N2258" s="229">
        <f t="shared" si="430"/>
        <v>2.2221666277447802</v>
      </c>
      <c r="O2258" s="229">
        <f t="shared" si="426"/>
        <v>0</v>
      </c>
      <c r="P2258" s="229">
        <f t="shared" si="427"/>
        <v>-2.2221666277447802</v>
      </c>
      <c r="Q2258" s="230">
        <f t="shared" si="421"/>
        <v>28.201641735669369</v>
      </c>
      <c r="R2258" s="231">
        <f t="shared" si="422"/>
        <v>142.20164173566937</v>
      </c>
      <c r="S2258" s="3"/>
      <c r="T2258" s="3"/>
      <c r="U2258" s="3"/>
      <c r="V2258" s="3"/>
      <c r="W2258" s="233">
        <f t="shared" si="428"/>
        <v>41327</v>
      </c>
    </row>
    <row r="2259" spans="1:23" s="234" customFormat="1" x14ac:dyDescent="0.25">
      <c r="A2259" s="3"/>
      <c r="B2259" s="218">
        <f>+Datos!B2250</f>
        <v>2013</v>
      </c>
      <c r="C2259" s="219">
        <f>+Datos!C2250</f>
        <v>2</v>
      </c>
      <c r="D2259" s="220">
        <f>+Datos!D2250</f>
        <v>23</v>
      </c>
      <c r="E2259" s="221">
        <f>+Datos!E2250</f>
        <v>0</v>
      </c>
      <c r="F2259" s="222">
        <f>+Datos!F2250</f>
        <v>5.406405721919449</v>
      </c>
      <c r="G2259" s="223">
        <f>+Datos!G2250</f>
        <v>1</v>
      </c>
      <c r="H2259" s="224">
        <f t="shared" si="423"/>
        <v>5.406405721919449</v>
      </c>
      <c r="I2259" s="225">
        <f t="shared" si="424"/>
        <v>-5.406405721919449</v>
      </c>
      <c r="J2259" s="226">
        <f t="shared" si="425"/>
        <v>105.41614498508773</v>
      </c>
      <c r="K2259" s="227">
        <f t="shared" si="420"/>
        <v>139.09796316690591</v>
      </c>
      <c r="L2259" s="226">
        <f t="shared" si="431"/>
        <v>-3.1036785687634563</v>
      </c>
      <c r="M2259" s="228">
        <f t="shared" si="429"/>
        <v>3.1036785687634563</v>
      </c>
      <c r="N2259" s="229">
        <f t="shared" si="430"/>
        <v>2.3027271531559927</v>
      </c>
      <c r="O2259" s="229">
        <f t="shared" si="426"/>
        <v>0</v>
      </c>
      <c r="P2259" s="229">
        <f t="shared" si="427"/>
        <v>-2.3027271531559927</v>
      </c>
      <c r="Q2259" s="230">
        <f t="shared" si="421"/>
        <v>25.097963166905913</v>
      </c>
      <c r="R2259" s="231">
        <f t="shared" si="422"/>
        <v>139.09796316690591</v>
      </c>
      <c r="S2259" s="3"/>
      <c r="T2259" s="3"/>
      <c r="U2259" s="3"/>
      <c r="V2259" s="3"/>
      <c r="W2259" s="233">
        <f t="shared" si="428"/>
        <v>41328</v>
      </c>
    </row>
    <row r="2260" spans="1:23" s="234" customFormat="1" x14ac:dyDescent="0.25">
      <c r="A2260" s="3"/>
      <c r="B2260" s="218">
        <f>+Datos!B2251</f>
        <v>2013</v>
      </c>
      <c r="C2260" s="219">
        <f>+Datos!C2251</f>
        <v>2</v>
      </c>
      <c r="D2260" s="220">
        <f>+Datos!D2251</f>
        <v>24</v>
      </c>
      <c r="E2260" s="221">
        <f>+Datos!E2251</f>
        <v>2.0511000199999998</v>
      </c>
      <c r="F2260" s="222">
        <f>+Datos!F2251</f>
        <v>5.3790896794391934</v>
      </c>
      <c r="G2260" s="223">
        <f>+Datos!G2251</f>
        <v>1</v>
      </c>
      <c r="H2260" s="224">
        <f t="shared" si="423"/>
        <v>5.3790896794391934</v>
      </c>
      <c r="I2260" s="225">
        <f t="shared" si="424"/>
        <v>-3.3279896594391936</v>
      </c>
      <c r="J2260" s="226">
        <f t="shared" si="425"/>
        <v>103.54993297421184</v>
      </c>
      <c r="K2260" s="227">
        <f t="shared" si="420"/>
        <v>137.23175115603001</v>
      </c>
      <c r="L2260" s="226">
        <f t="shared" si="431"/>
        <v>-1.8662120108758984</v>
      </c>
      <c r="M2260" s="228">
        <f t="shared" si="429"/>
        <v>3.9173120308758982</v>
      </c>
      <c r="N2260" s="229">
        <f t="shared" si="430"/>
        <v>1.4617776485632952</v>
      </c>
      <c r="O2260" s="229">
        <f t="shared" si="426"/>
        <v>0</v>
      </c>
      <c r="P2260" s="229">
        <f t="shared" si="427"/>
        <v>-1.4617776485632952</v>
      </c>
      <c r="Q2260" s="230">
        <f t="shared" si="421"/>
        <v>23.231751156030015</v>
      </c>
      <c r="R2260" s="231">
        <f t="shared" si="422"/>
        <v>137.23175115603001</v>
      </c>
      <c r="S2260" s="3"/>
      <c r="T2260" s="3"/>
      <c r="U2260" s="3"/>
      <c r="V2260" s="3"/>
      <c r="W2260" s="233">
        <f t="shared" si="428"/>
        <v>41329</v>
      </c>
    </row>
    <row r="2261" spans="1:23" s="234" customFormat="1" x14ac:dyDescent="0.25">
      <c r="A2261" s="3"/>
      <c r="B2261" s="218">
        <f>+Datos!B2252</f>
        <v>2013</v>
      </c>
      <c r="C2261" s="219">
        <f>+Datos!C2252</f>
        <v>2</v>
      </c>
      <c r="D2261" s="220">
        <f>+Datos!D2252</f>
        <v>25</v>
      </c>
      <c r="E2261" s="221">
        <f>+Datos!E2252</f>
        <v>27.8797684</v>
      </c>
      <c r="F2261" s="222">
        <f>+Datos!F2252</f>
        <v>5.3514927168261694</v>
      </c>
      <c r="G2261" s="223">
        <f>+Datos!G2252</f>
        <v>1</v>
      </c>
      <c r="H2261" s="224">
        <f t="shared" si="423"/>
        <v>5.3514927168261694</v>
      </c>
      <c r="I2261" s="225">
        <f t="shared" si="424"/>
        <v>22.528275683173831</v>
      </c>
      <c r="J2261" s="226">
        <f t="shared" si="425"/>
        <v>126.07820865738567</v>
      </c>
      <c r="K2261" s="227">
        <f t="shared" si="420"/>
        <v>159.76002683920385</v>
      </c>
      <c r="L2261" s="226">
        <f t="shared" si="431"/>
        <v>22.528275683173831</v>
      </c>
      <c r="M2261" s="228">
        <f t="shared" si="429"/>
        <v>5.3514927168261694</v>
      </c>
      <c r="N2261" s="229">
        <f t="shared" si="430"/>
        <v>0</v>
      </c>
      <c r="O2261" s="229">
        <f t="shared" si="426"/>
        <v>0</v>
      </c>
      <c r="P2261" s="229">
        <f t="shared" si="427"/>
        <v>0</v>
      </c>
      <c r="Q2261" s="230">
        <f t="shared" si="421"/>
        <v>45.760026839203846</v>
      </c>
      <c r="R2261" s="231">
        <f t="shared" si="422"/>
        <v>159.76002683920385</v>
      </c>
      <c r="S2261" s="3"/>
      <c r="T2261" s="3"/>
      <c r="U2261" s="3"/>
      <c r="V2261" s="3"/>
      <c r="W2261" s="233">
        <f t="shared" si="428"/>
        <v>41330</v>
      </c>
    </row>
    <row r="2262" spans="1:23" s="234" customFormat="1" x14ac:dyDescent="0.25">
      <c r="A2262" s="3"/>
      <c r="B2262" s="218">
        <f>+Datos!B2253</f>
        <v>2013</v>
      </c>
      <c r="C2262" s="219">
        <f>+Datos!C2253</f>
        <v>2</v>
      </c>
      <c r="D2262" s="220">
        <f>+Datos!D2253</f>
        <v>26</v>
      </c>
      <c r="E2262" s="221">
        <f>+Datos!E2253</f>
        <v>0</v>
      </c>
      <c r="F2262" s="222">
        <f>+Datos!F2253</f>
        <v>5.3236283104173907</v>
      </c>
      <c r="G2262" s="223">
        <f>+Datos!G2253</f>
        <v>1</v>
      </c>
      <c r="H2262" s="224">
        <f t="shared" si="423"/>
        <v>5.3236283104173907</v>
      </c>
      <c r="I2262" s="225">
        <f t="shared" si="424"/>
        <v>-5.3236283104173907</v>
      </c>
      <c r="J2262" s="226">
        <f t="shared" si="425"/>
        <v>122.52678248367481</v>
      </c>
      <c r="K2262" s="227">
        <f t="shared" si="420"/>
        <v>156.20860066549298</v>
      </c>
      <c r="L2262" s="226">
        <f t="shared" si="431"/>
        <v>-3.5514261737108654</v>
      </c>
      <c r="M2262" s="228">
        <f t="shared" si="429"/>
        <v>3.5514261737108654</v>
      </c>
      <c r="N2262" s="229">
        <f t="shared" si="430"/>
        <v>1.7722021367065253</v>
      </c>
      <c r="O2262" s="229">
        <f t="shared" si="426"/>
        <v>0</v>
      </c>
      <c r="P2262" s="229">
        <f t="shared" si="427"/>
        <v>-1.7722021367065253</v>
      </c>
      <c r="Q2262" s="230">
        <f t="shared" si="421"/>
        <v>42.20860066549298</v>
      </c>
      <c r="R2262" s="231">
        <f t="shared" si="422"/>
        <v>156.20860066549298</v>
      </c>
      <c r="S2262" s="3"/>
      <c r="T2262" s="3"/>
      <c r="U2262" s="3"/>
      <c r="V2262" s="3"/>
      <c r="W2262" s="233">
        <f t="shared" si="428"/>
        <v>41331</v>
      </c>
    </row>
    <row r="2263" spans="1:23" s="234" customFormat="1" x14ac:dyDescent="0.25">
      <c r="A2263" s="3"/>
      <c r="B2263" s="218">
        <f>+Datos!B2254</f>
        <v>2013</v>
      </c>
      <c r="C2263" s="219">
        <f>+Datos!C2254</f>
        <v>2</v>
      </c>
      <c r="D2263" s="220">
        <f>+Datos!D2254</f>
        <v>27</v>
      </c>
      <c r="E2263" s="221">
        <f>+Datos!E2254</f>
        <v>0</v>
      </c>
      <c r="F2263" s="222">
        <f>+Datos!F2254</f>
        <v>5.2955098189402392</v>
      </c>
      <c r="G2263" s="223">
        <f>+Datos!G2254</f>
        <v>1</v>
      </c>
      <c r="H2263" s="224">
        <f t="shared" si="423"/>
        <v>5.2955098189402392</v>
      </c>
      <c r="I2263" s="225">
        <f t="shared" si="424"/>
        <v>-5.2955098189402392</v>
      </c>
      <c r="J2263" s="226">
        <f t="shared" si="425"/>
        <v>119.09336623725055</v>
      </c>
      <c r="K2263" s="227">
        <f t="shared" si="420"/>
        <v>152.77518441906872</v>
      </c>
      <c r="L2263" s="226">
        <f t="shared" si="431"/>
        <v>-3.4334162464242581</v>
      </c>
      <c r="M2263" s="228">
        <f t="shared" si="429"/>
        <v>3.4334162464242581</v>
      </c>
      <c r="N2263" s="229">
        <f t="shared" si="430"/>
        <v>1.8620935725159811</v>
      </c>
      <c r="O2263" s="229">
        <f t="shared" si="426"/>
        <v>0</v>
      </c>
      <c r="P2263" s="229">
        <f t="shared" si="427"/>
        <v>-1.8620935725159811</v>
      </c>
      <c r="Q2263" s="230">
        <f t="shared" si="421"/>
        <v>38.775184419068722</v>
      </c>
      <c r="R2263" s="231">
        <f t="shared" si="422"/>
        <v>152.77518441906872</v>
      </c>
      <c r="S2263" s="3"/>
      <c r="T2263" s="3"/>
      <c r="U2263" s="3"/>
      <c r="V2263" s="3"/>
      <c r="W2263" s="233">
        <f t="shared" si="428"/>
        <v>41332</v>
      </c>
    </row>
    <row r="2264" spans="1:23" s="234" customFormat="1" x14ac:dyDescent="0.25">
      <c r="A2264" s="3"/>
      <c r="B2264" s="218">
        <f>+Datos!B2255</f>
        <v>2013</v>
      </c>
      <c r="C2264" s="219">
        <f>+Datos!C2255</f>
        <v>2</v>
      </c>
      <c r="D2264" s="220">
        <f>+Datos!D2255</f>
        <v>28</v>
      </c>
      <c r="E2264" s="221">
        <f>+Datos!E2255</f>
        <v>0</v>
      </c>
      <c r="F2264" s="222">
        <f>+Datos!F2255</f>
        <v>5.2671504835124665</v>
      </c>
      <c r="G2264" s="223">
        <f>+Datos!G2255</f>
        <v>1</v>
      </c>
      <c r="H2264" s="224">
        <f t="shared" si="423"/>
        <v>5.2671504835124665</v>
      </c>
      <c r="I2264" s="225">
        <f t="shared" si="424"/>
        <v>-5.2671504835124665</v>
      </c>
      <c r="J2264" s="226">
        <f t="shared" si="425"/>
        <v>115.77378085100095</v>
      </c>
      <c r="K2264" s="227">
        <f t="shared" si="420"/>
        <v>149.45559903281912</v>
      </c>
      <c r="L2264" s="226">
        <f t="shared" si="431"/>
        <v>-3.3195853862495994</v>
      </c>
      <c r="M2264" s="228">
        <f t="shared" si="429"/>
        <v>3.3195853862495994</v>
      </c>
      <c r="N2264" s="229">
        <f t="shared" si="430"/>
        <v>1.9475650972628671</v>
      </c>
      <c r="O2264" s="229">
        <f t="shared" si="426"/>
        <v>0</v>
      </c>
      <c r="P2264" s="229">
        <f t="shared" si="427"/>
        <v>-1.9475650972628671</v>
      </c>
      <c r="Q2264" s="230">
        <f t="shared" si="421"/>
        <v>35.455599032819123</v>
      </c>
      <c r="R2264" s="231">
        <f t="shared" si="422"/>
        <v>149.45559903281912</v>
      </c>
      <c r="S2264" s="3"/>
      <c r="T2264" s="3"/>
      <c r="U2264" s="3"/>
      <c r="V2264" s="3"/>
      <c r="W2264" s="233">
        <f t="shared" si="428"/>
        <v>41333</v>
      </c>
    </row>
    <row r="2265" spans="1:23" s="234" customFormat="1" x14ac:dyDescent="0.25">
      <c r="A2265" s="3"/>
      <c r="B2265" s="218">
        <f>+Datos!B2256</f>
        <v>2013</v>
      </c>
      <c r="C2265" s="219">
        <f>+Datos!C2256</f>
        <v>3</v>
      </c>
      <c r="D2265" s="220">
        <f>+Datos!D2256</f>
        <v>1</v>
      </c>
      <c r="E2265" s="221">
        <f>+Datos!E2256</f>
        <v>0</v>
      </c>
      <c r="F2265" s="222">
        <f>+Datos!F2256</f>
        <v>5.2385634276421875</v>
      </c>
      <c r="G2265" s="223">
        <f>+Datos!G2256</f>
        <v>1</v>
      </c>
      <c r="H2265" s="224">
        <f t="shared" si="423"/>
        <v>5.2385634276421875</v>
      </c>
      <c r="I2265" s="225">
        <f t="shared" si="424"/>
        <v>-5.2385634276421875</v>
      </c>
      <c r="J2265" s="226">
        <f t="shared" si="425"/>
        <v>112.56399446800592</v>
      </c>
      <c r="K2265" s="227">
        <f t="shared" si="420"/>
        <v>146.2458126498241</v>
      </c>
      <c r="L2265" s="226">
        <f t="shared" si="431"/>
        <v>-3.2097863829950199</v>
      </c>
      <c r="M2265" s="228">
        <f t="shared" si="429"/>
        <v>3.2097863829950199</v>
      </c>
      <c r="N2265" s="229">
        <f t="shared" si="430"/>
        <v>2.0287770446471676</v>
      </c>
      <c r="O2265" s="229">
        <f t="shared" si="426"/>
        <v>0</v>
      </c>
      <c r="P2265" s="229">
        <f t="shared" si="427"/>
        <v>-2.0287770446471676</v>
      </c>
      <c r="Q2265" s="230">
        <f t="shared" si="421"/>
        <v>32.245812649824103</v>
      </c>
      <c r="R2265" s="231">
        <f t="shared" si="422"/>
        <v>146.2458126498241</v>
      </c>
      <c r="S2265" s="3"/>
      <c r="T2265" s="3"/>
      <c r="U2265" s="3"/>
      <c r="V2265" s="3"/>
      <c r="W2265" s="233">
        <f t="shared" si="428"/>
        <v>41334</v>
      </c>
    </row>
    <row r="2266" spans="1:23" s="234" customFormat="1" x14ac:dyDescent="0.25">
      <c r="A2266" s="3"/>
      <c r="B2266" s="218">
        <f>+Datos!B2257</f>
        <v>2013</v>
      </c>
      <c r="C2266" s="219">
        <f>+Datos!C2257</f>
        <v>3</v>
      </c>
      <c r="D2266" s="220">
        <f>+Datos!D2257</f>
        <v>2</v>
      </c>
      <c r="E2266" s="221">
        <f>+Datos!E2257</f>
        <v>0</v>
      </c>
      <c r="F2266" s="222">
        <f>+Datos!F2257</f>
        <v>5.2097616572278893</v>
      </c>
      <c r="G2266" s="223">
        <f>+Datos!G2257</f>
        <v>1</v>
      </c>
      <c r="H2266" s="224">
        <f t="shared" si="423"/>
        <v>5.2097616572278893</v>
      </c>
      <c r="I2266" s="225">
        <f t="shared" si="424"/>
        <v>-5.2097616572278893</v>
      </c>
      <c r="J2266" s="226">
        <f t="shared" si="425"/>
        <v>109.46011770852498</v>
      </c>
      <c r="K2266" s="227">
        <f t="shared" si="420"/>
        <v>143.14193589034315</v>
      </c>
      <c r="L2266" s="226">
        <f t="shared" si="431"/>
        <v>-3.1038767594809542</v>
      </c>
      <c r="M2266" s="228">
        <f t="shared" si="429"/>
        <v>3.1038767594809542</v>
      </c>
      <c r="N2266" s="229">
        <f t="shared" si="430"/>
        <v>2.1058848977469351</v>
      </c>
      <c r="O2266" s="229">
        <f t="shared" si="426"/>
        <v>0</v>
      </c>
      <c r="P2266" s="229">
        <f t="shared" si="427"/>
        <v>-2.1058848977469351</v>
      </c>
      <c r="Q2266" s="230">
        <f t="shared" si="421"/>
        <v>29.141935890343149</v>
      </c>
      <c r="R2266" s="231">
        <f t="shared" si="422"/>
        <v>143.14193589034315</v>
      </c>
      <c r="S2266" s="3"/>
      <c r="T2266" s="3"/>
      <c r="U2266" s="3"/>
      <c r="V2266" s="3"/>
      <c r="W2266" s="233">
        <f t="shared" si="428"/>
        <v>41335</v>
      </c>
    </row>
    <row r="2267" spans="1:23" s="234" customFormat="1" x14ac:dyDescent="0.25">
      <c r="A2267" s="3"/>
      <c r="B2267" s="218">
        <f>+Datos!B2258</f>
        <v>2013</v>
      </c>
      <c r="C2267" s="219">
        <f>+Datos!C2258</f>
        <v>3</v>
      </c>
      <c r="D2267" s="220">
        <f>+Datos!D2258</f>
        <v>3</v>
      </c>
      <c r="E2267" s="221">
        <f>+Datos!E2258</f>
        <v>0</v>
      </c>
      <c r="F2267" s="222">
        <f>+Datos!F2258</f>
        <v>5.1807580605584258</v>
      </c>
      <c r="G2267" s="223">
        <f>+Datos!G2258</f>
        <v>1</v>
      </c>
      <c r="H2267" s="224">
        <f t="shared" si="423"/>
        <v>5.1807580605584258</v>
      </c>
      <c r="I2267" s="225">
        <f t="shared" si="424"/>
        <v>-5.1807580605584258</v>
      </c>
      <c r="J2267" s="226">
        <f t="shared" si="425"/>
        <v>106.45839904415728</v>
      </c>
      <c r="K2267" s="227">
        <f t="shared" si="420"/>
        <v>140.14021722597545</v>
      </c>
      <c r="L2267" s="226">
        <f t="shared" si="431"/>
        <v>-3.0017186643677007</v>
      </c>
      <c r="M2267" s="228">
        <f t="shared" si="429"/>
        <v>3.0017186643677007</v>
      </c>
      <c r="N2267" s="229">
        <f t="shared" si="430"/>
        <v>2.1790393961907251</v>
      </c>
      <c r="O2267" s="229">
        <f t="shared" si="426"/>
        <v>0</v>
      </c>
      <c r="P2267" s="229">
        <f t="shared" si="427"/>
        <v>-2.1790393961907251</v>
      </c>
      <c r="Q2267" s="230">
        <f t="shared" si="421"/>
        <v>26.140217225975448</v>
      </c>
      <c r="R2267" s="231">
        <f t="shared" si="422"/>
        <v>140.14021722597545</v>
      </c>
      <c r="S2267" s="3"/>
      <c r="T2267" s="3"/>
      <c r="U2267" s="3"/>
      <c r="V2267" s="3"/>
      <c r="W2267" s="233">
        <f t="shared" si="428"/>
        <v>41336</v>
      </c>
    </row>
    <row r="2268" spans="1:23" s="234" customFormat="1" x14ac:dyDescent="0.25">
      <c r="A2268" s="3"/>
      <c r="B2268" s="218">
        <f>+Datos!B2259</f>
        <v>2013</v>
      </c>
      <c r="C2268" s="219">
        <f>+Datos!C2259</f>
        <v>3</v>
      </c>
      <c r="D2268" s="220">
        <f>+Datos!D2259</f>
        <v>4</v>
      </c>
      <c r="E2268" s="221">
        <f>+Datos!E2259</f>
        <v>0</v>
      </c>
      <c r="F2268" s="222">
        <f>+Datos!F2259</f>
        <v>5.1515654083130169</v>
      </c>
      <c r="G2268" s="223">
        <f>+Datos!G2259</f>
        <v>1</v>
      </c>
      <c r="H2268" s="224">
        <f t="shared" si="423"/>
        <v>5.1515654083130169</v>
      </c>
      <c r="I2268" s="225">
        <f t="shared" si="424"/>
        <v>-5.1515654083130169</v>
      </c>
      <c r="J2268" s="226">
        <f t="shared" si="425"/>
        <v>103.5552202807188</v>
      </c>
      <c r="K2268" s="227">
        <f t="shared" si="420"/>
        <v>137.23703846253699</v>
      </c>
      <c r="L2268" s="226">
        <f t="shared" si="431"/>
        <v>-2.9031787634384614</v>
      </c>
      <c r="M2268" s="228">
        <f t="shared" si="429"/>
        <v>2.9031787634384614</v>
      </c>
      <c r="N2268" s="229">
        <f t="shared" si="430"/>
        <v>2.2483866448745555</v>
      </c>
      <c r="O2268" s="229">
        <f t="shared" si="426"/>
        <v>0</v>
      </c>
      <c r="P2268" s="229">
        <f t="shared" si="427"/>
        <v>-2.2483866448745555</v>
      </c>
      <c r="Q2268" s="230">
        <f t="shared" si="421"/>
        <v>23.237038462536987</v>
      </c>
      <c r="R2268" s="231">
        <f t="shared" si="422"/>
        <v>137.23703846253699</v>
      </c>
      <c r="S2268" s="3"/>
      <c r="T2268" s="3"/>
      <c r="U2268" s="3"/>
      <c r="V2268" s="3"/>
      <c r="W2268" s="233">
        <f t="shared" si="428"/>
        <v>41337</v>
      </c>
    </row>
    <row r="2269" spans="1:23" s="234" customFormat="1" x14ac:dyDescent="0.25">
      <c r="A2269" s="3"/>
      <c r="B2269" s="218">
        <f>+Datos!B2260</f>
        <v>2013</v>
      </c>
      <c r="C2269" s="219">
        <f>+Datos!C2260</f>
        <v>3</v>
      </c>
      <c r="D2269" s="220">
        <f>+Datos!D2260</f>
        <v>5</v>
      </c>
      <c r="E2269" s="221">
        <f>+Datos!E2260</f>
        <v>0</v>
      </c>
      <c r="F2269" s="222">
        <f>+Datos!F2260</f>
        <v>5.1221963535612529</v>
      </c>
      <c r="G2269" s="223">
        <f>+Datos!G2260</f>
        <v>1</v>
      </c>
      <c r="H2269" s="224">
        <f t="shared" si="423"/>
        <v>5.1221963535612529</v>
      </c>
      <c r="I2269" s="225">
        <f t="shared" si="424"/>
        <v>-5.1221963535612529</v>
      </c>
      <c r="J2269" s="226">
        <f t="shared" si="425"/>
        <v>100.74709215093701</v>
      </c>
      <c r="K2269" s="227">
        <f t="shared" si="420"/>
        <v>134.42891033275518</v>
      </c>
      <c r="L2269" s="226">
        <f t="shared" si="431"/>
        <v>-2.8081281297818066</v>
      </c>
      <c r="M2269" s="228">
        <f t="shared" si="429"/>
        <v>2.8081281297818066</v>
      </c>
      <c r="N2269" s="229">
        <f t="shared" si="430"/>
        <v>2.3140682237794463</v>
      </c>
      <c r="O2269" s="229">
        <f t="shared" si="426"/>
        <v>0</v>
      </c>
      <c r="P2269" s="229">
        <f t="shared" si="427"/>
        <v>-2.3140682237794463</v>
      </c>
      <c r="Q2269" s="230">
        <f t="shared" si="421"/>
        <v>20.42891033275518</v>
      </c>
      <c r="R2269" s="231">
        <f t="shared" si="422"/>
        <v>134.42891033275518</v>
      </c>
      <c r="S2269" s="3"/>
      <c r="T2269" s="3"/>
      <c r="U2269" s="3"/>
      <c r="V2269" s="3"/>
      <c r="W2269" s="233">
        <f t="shared" si="428"/>
        <v>41338</v>
      </c>
    </row>
    <row r="2270" spans="1:23" s="234" customFormat="1" x14ac:dyDescent="0.25">
      <c r="A2270" s="3"/>
      <c r="B2270" s="218">
        <f>+Datos!B2261</f>
        <v>2013</v>
      </c>
      <c r="C2270" s="219">
        <f>+Datos!C2261</f>
        <v>3</v>
      </c>
      <c r="D2270" s="220">
        <f>+Datos!D2261</f>
        <v>6</v>
      </c>
      <c r="E2270" s="221">
        <f>+Datos!E2261</f>
        <v>0</v>
      </c>
      <c r="F2270" s="222">
        <f>+Datos!F2261</f>
        <v>5.092663431763091</v>
      </c>
      <c r="G2270" s="223">
        <f>+Datos!G2261</f>
        <v>1</v>
      </c>
      <c r="H2270" s="224">
        <f t="shared" si="423"/>
        <v>5.092663431763091</v>
      </c>
      <c r="I2270" s="225">
        <f t="shared" si="424"/>
        <v>-5.092663431763091</v>
      </c>
      <c r="J2270" s="226">
        <f t="shared" si="425"/>
        <v>98.030650017657393</v>
      </c>
      <c r="K2270" s="227">
        <f t="shared" si="420"/>
        <v>131.71246819947558</v>
      </c>
      <c r="L2270" s="226">
        <f t="shared" si="431"/>
        <v>-2.7164421332795996</v>
      </c>
      <c r="M2270" s="228">
        <f t="shared" si="429"/>
        <v>2.7164421332795996</v>
      </c>
      <c r="N2270" s="229">
        <f t="shared" si="430"/>
        <v>2.3762212984834914</v>
      </c>
      <c r="O2270" s="229">
        <f t="shared" si="426"/>
        <v>0</v>
      </c>
      <c r="P2270" s="229">
        <f t="shared" si="427"/>
        <v>-2.3762212984834914</v>
      </c>
      <c r="Q2270" s="230">
        <f t="shared" si="421"/>
        <v>17.71246819947558</v>
      </c>
      <c r="R2270" s="231">
        <f t="shared" si="422"/>
        <v>131.71246819947558</v>
      </c>
      <c r="S2270" s="3"/>
      <c r="T2270" s="3"/>
      <c r="U2270" s="3"/>
      <c r="V2270" s="3"/>
      <c r="W2270" s="233">
        <f t="shared" si="428"/>
        <v>41339</v>
      </c>
    </row>
    <row r="2271" spans="1:23" s="234" customFormat="1" x14ac:dyDescent="0.25">
      <c r="A2271" s="3"/>
      <c r="B2271" s="218">
        <f>+Datos!B2262</f>
        <v>2013</v>
      </c>
      <c r="C2271" s="219">
        <f>+Datos!C2262</f>
        <v>3</v>
      </c>
      <c r="D2271" s="220">
        <f>+Datos!D2262</f>
        <v>7</v>
      </c>
      <c r="E2271" s="221">
        <f>+Datos!E2262</f>
        <v>6.8003182400000002</v>
      </c>
      <c r="F2271" s="222">
        <f>+Datos!F2262</f>
        <v>5.0629790607688543</v>
      </c>
      <c r="G2271" s="223">
        <f>+Datos!G2262</f>
        <v>1</v>
      </c>
      <c r="H2271" s="224">
        <f t="shared" si="423"/>
        <v>5.0629790607688543</v>
      </c>
      <c r="I2271" s="225">
        <f t="shared" si="424"/>
        <v>1.7373391792311459</v>
      </c>
      <c r="J2271" s="226">
        <f t="shared" si="425"/>
        <v>99.767989196888536</v>
      </c>
      <c r="K2271" s="227">
        <f t="shared" si="420"/>
        <v>133.44980737870671</v>
      </c>
      <c r="L2271" s="226">
        <f t="shared" si="431"/>
        <v>1.7373391792311281</v>
      </c>
      <c r="M2271" s="228">
        <f t="shared" si="429"/>
        <v>5.0629790607688543</v>
      </c>
      <c r="N2271" s="229">
        <f t="shared" si="430"/>
        <v>0</v>
      </c>
      <c r="O2271" s="229">
        <f t="shared" si="426"/>
        <v>0</v>
      </c>
      <c r="P2271" s="229">
        <f t="shared" si="427"/>
        <v>0</v>
      </c>
      <c r="Q2271" s="230">
        <f t="shared" si="421"/>
        <v>19.449807378706709</v>
      </c>
      <c r="R2271" s="231">
        <f t="shared" si="422"/>
        <v>133.44980737870671</v>
      </c>
      <c r="S2271" s="3"/>
      <c r="T2271" s="3"/>
      <c r="U2271" s="3"/>
      <c r="V2271" s="3"/>
      <c r="W2271" s="233">
        <f t="shared" si="428"/>
        <v>41340</v>
      </c>
    </row>
    <row r="2272" spans="1:23" s="234" customFormat="1" x14ac:dyDescent="0.25">
      <c r="A2272" s="3"/>
      <c r="B2272" s="218">
        <f>+Datos!B2263</f>
        <v>2013</v>
      </c>
      <c r="C2272" s="219">
        <f>+Datos!C2263</f>
        <v>3</v>
      </c>
      <c r="D2272" s="220">
        <f>+Datos!D2263</f>
        <v>8</v>
      </c>
      <c r="E2272" s="221">
        <f>+Datos!E2263</f>
        <v>8.8895721400000003</v>
      </c>
      <c r="F2272" s="222">
        <f>+Datos!F2263</f>
        <v>5.0331555408192372</v>
      </c>
      <c r="G2272" s="223">
        <f>+Datos!G2263</f>
        <v>1</v>
      </c>
      <c r="H2272" s="224">
        <f t="shared" si="423"/>
        <v>5.0331555408192372</v>
      </c>
      <c r="I2272" s="225">
        <f t="shared" si="424"/>
        <v>3.8564165991807631</v>
      </c>
      <c r="J2272" s="226">
        <f t="shared" si="425"/>
        <v>103.6244057960693</v>
      </c>
      <c r="K2272" s="227">
        <f t="shared" si="420"/>
        <v>137.30622397788747</v>
      </c>
      <c r="L2272" s="226">
        <f t="shared" si="431"/>
        <v>3.8564165991807613</v>
      </c>
      <c r="M2272" s="228">
        <f t="shared" si="429"/>
        <v>5.0331555408192372</v>
      </c>
      <c r="N2272" s="229">
        <f t="shared" si="430"/>
        <v>0</v>
      </c>
      <c r="O2272" s="229">
        <f t="shared" si="426"/>
        <v>0</v>
      </c>
      <c r="P2272" s="229">
        <f t="shared" si="427"/>
        <v>0</v>
      </c>
      <c r="Q2272" s="230">
        <f t="shared" si="421"/>
        <v>23.30622397788747</v>
      </c>
      <c r="R2272" s="231">
        <f t="shared" si="422"/>
        <v>137.30622397788747</v>
      </c>
      <c r="S2272" s="3"/>
      <c r="T2272" s="3"/>
      <c r="U2272" s="3"/>
      <c r="V2272" s="3"/>
      <c r="W2272" s="233">
        <f t="shared" si="428"/>
        <v>41341</v>
      </c>
    </row>
    <row r="2273" spans="1:23" s="234" customFormat="1" x14ac:dyDescent="0.25">
      <c r="A2273" s="3"/>
      <c r="B2273" s="218">
        <f>+Datos!B2264</f>
        <v>2013</v>
      </c>
      <c r="C2273" s="219">
        <f>+Datos!C2264</f>
        <v>3</v>
      </c>
      <c r="D2273" s="220">
        <f>+Datos!D2264</f>
        <v>9</v>
      </c>
      <c r="E2273" s="221">
        <f>+Datos!E2264</f>
        <v>1.80249405</v>
      </c>
      <c r="F2273" s="222">
        <f>+Datos!F2264</f>
        <v>5.0032050545452993</v>
      </c>
      <c r="G2273" s="223">
        <f>+Datos!G2264</f>
        <v>1</v>
      </c>
      <c r="H2273" s="224">
        <f t="shared" si="423"/>
        <v>5.0032050545452993</v>
      </c>
      <c r="I2273" s="225">
        <f t="shared" si="424"/>
        <v>-3.2007110045452993</v>
      </c>
      <c r="J2273" s="226">
        <f t="shared" si="425"/>
        <v>101.85947247022416</v>
      </c>
      <c r="K2273" s="227">
        <f t="shared" si="420"/>
        <v>135.54129065204233</v>
      </c>
      <c r="L2273" s="226">
        <f t="shared" si="431"/>
        <v>-1.764933325845135</v>
      </c>
      <c r="M2273" s="228">
        <f t="shared" si="429"/>
        <v>3.5674273758451349</v>
      </c>
      <c r="N2273" s="229">
        <f t="shared" si="430"/>
        <v>1.4357776787001644</v>
      </c>
      <c r="O2273" s="229">
        <f t="shared" si="426"/>
        <v>0</v>
      </c>
      <c r="P2273" s="229">
        <f t="shared" si="427"/>
        <v>-1.4357776787001644</v>
      </c>
      <c r="Q2273" s="230">
        <f t="shared" si="421"/>
        <v>21.541290652042335</v>
      </c>
      <c r="R2273" s="231">
        <f t="shared" si="422"/>
        <v>135.54129065204233</v>
      </c>
      <c r="S2273" s="3"/>
      <c r="T2273" s="3"/>
      <c r="U2273" s="3"/>
      <c r="V2273" s="3"/>
      <c r="W2273" s="233">
        <f t="shared" si="428"/>
        <v>41342</v>
      </c>
    </row>
    <row r="2274" spans="1:23" s="234" customFormat="1" x14ac:dyDescent="0.25">
      <c r="A2274" s="3"/>
      <c r="B2274" s="218">
        <f>+Datos!B2265</f>
        <v>2013</v>
      </c>
      <c r="C2274" s="219">
        <f>+Datos!C2265</f>
        <v>3</v>
      </c>
      <c r="D2274" s="220">
        <f>+Datos!D2265</f>
        <v>10</v>
      </c>
      <c r="E2274" s="221">
        <f>+Datos!E2265</f>
        <v>27.324171100000001</v>
      </c>
      <c r="F2274" s="222">
        <f>+Datos!F2265</f>
        <v>4.9731396669684678</v>
      </c>
      <c r="G2274" s="223">
        <f>+Datos!G2265</f>
        <v>1</v>
      </c>
      <c r="H2274" s="224">
        <f t="shared" si="423"/>
        <v>4.9731396669684678</v>
      </c>
      <c r="I2274" s="225">
        <f t="shared" si="424"/>
        <v>22.351031433031533</v>
      </c>
      <c r="J2274" s="226">
        <f t="shared" si="425"/>
        <v>124.2105039032557</v>
      </c>
      <c r="K2274" s="227">
        <f t="shared" si="420"/>
        <v>157.89232208507389</v>
      </c>
      <c r="L2274" s="226">
        <f t="shared" si="431"/>
        <v>22.351031433031551</v>
      </c>
      <c r="M2274" s="228">
        <f t="shared" si="429"/>
        <v>4.9731396669684678</v>
      </c>
      <c r="N2274" s="229">
        <f t="shared" si="430"/>
        <v>0</v>
      </c>
      <c r="O2274" s="229">
        <f t="shared" si="426"/>
        <v>0</v>
      </c>
      <c r="P2274" s="229">
        <f t="shared" si="427"/>
        <v>0</v>
      </c>
      <c r="Q2274" s="230">
        <f t="shared" si="421"/>
        <v>43.892322085073886</v>
      </c>
      <c r="R2274" s="231">
        <f t="shared" si="422"/>
        <v>157.89232208507389</v>
      </c>
      <c r="S2274" s="3"/>
      <c r="T2274" s="3"/>
      <c r="U2274" s="3"/>
      <c r="V2274" s="3"/>
      <c r="W2274" s="233">
        <f t="shared" si="428"/>
        <v>41343</v>
      </c>
    </row>
    <row r="2275" spans="1:23" s="234" customFormat="1" x14ac:dyDescent="0.25">
      <c r="A2275" s="3"/>
      <c r="B2275" s="218">
        <f>+Datos!B2266</f>
        <v>2013</v>
      </c>
      <c r="C2275" s="219">
        <f>+Datos!C2266</f>
        <v>3</v>
      </c>
      <c r="D2275" s="220">
        <f>+Datos!D2266</f>
        <v>11</v>
      </c>
      <c r="E2275" s="221">
        <f>+Datos!E2266</f>
        <v>0</v>
      </c>
      <c r="F2275" s="222">
        <f>+Datos!F2266</f>
        <v>4.9429713255005412</v>
      </c>
      <c r="G2275" s="223">
        <f>+Datos!G2266</f>
        <v>1</v>
      </c>
      <c r="H2275" s="224">
        <f t="shared" si="423"/>
        <v>4.9429713255005412</v>
      </c>
      <c r="I2275" s="225">
        <f t="shared" si="424"/>
        <v>-4.9429713255005412</v>
      </c>
      <c r="J2275" s="226">
        <f t="shared" si="425"/>
        <v>120.95855992472384</v>
      </c>
      <c r="K2275" s="227">
        <f t="shared" si="420"/>
        <v>154.64037810654202</v>
      </c>
      <c r="L2275" s="226">
        <f t="shared" si="431"/>
        <v>-3.2519439785318696</v>
      </c>
      <c r="M2275" s="228">
        <f t="shared" si="429"/>
        <v>3.2519439785318696</v>
      </c>
      <c r="N2275" s="229">
        <f t="shared" si="430"/>
        <v>1.6910273469686716</v>
      </c>
      <c r="O2275" s="229">
        <f t="shared" si="426"/>
        <v>0</v>
      </c>
      <c r="P2275" s="229">
        <f t="shared" si="427"/>
        <v>-1.6910273469686716</v>
      </c>
      <c r="Q2275" s="230">
        <f t="shared" si="421"/>
        <v>40.640378106542016</v>
      </c>
      <c r="R2275" s="231">
        <f t="shared" si="422"/>
        <v>154.64037810654202</v>
      </c>
      <c r="S2275" s="3"/>
      <c r="T2275" s="3"/>
      <c r="U2275" s="3"/>
      <c r="V2275" s="3"/>
      <c r="W2275" s="233">
        <f t="shared" si="428"/>
        <v>41344</v>
      </c>
    </row>
    <row r="2276" spans="1:23" s="234" customFormat="1" x14ac:dyDescent="0.25">
      <c r="A2276" s="3"/>
      <c r="B2276" s="218">
        <f>+Datos!B2267</f>
        <v>2013</v>
      </c>
      <c r="C2276" s="219">
        <f>+Datos!C2267</f>
        <v>3</v>
      </c>
      <c r="D2276" s="220">
        <f>+Datos!D2267</f>
        <v>12</v>
      </c>
      <c r="E2276" s="221">
        <f>+Datos!E2267</f>
        <v>0</v>
      </c>
      <c r="F2276" s="222">
        <f>+Datos!F2267</f>
        <v>4.9127118599436823</v>
      </c>
      <c r="G2276" s="223">
        <f>+Datos!G2267</f>
        <v>1</v>
      </c>
      <c r="H2276" s="224">
        <f t="shared" si="423"/>
        <v>4.9127118599436823</v>
      </c>
      <c r="I2276" s="225">
        <f t="shared" si="424"/>
        <v>-4.9127118599436823</v>
      </c>
      <c r="J2276" s="226">
        <f t="shared" si="425"/>
        <v>117.81088661270454</v>
      </c>
      <c r="K2276" s="227">
        <f t="shared" si="420"/>
        <v>151.49270479452272</v>
      </c>
      <c r="L2276" s="226">
        <f t="shared" si="431"/>
        <v>-3.1476733120192932</v>
      </c>
      <c r="M2276" s="228">
        <f t="shared" si="429"/>
        <v>3.1476733120192932</v>
      </c>
      <c r="N2276" s="229">
        <f t="shared" si="430"/>
        <v>1.7650385479243891</v>
      </c>
      <c r="O2276" s="229">
        <f t="shared" si="426"/>
        <v>0</v>
      </c>
      <c r="P2276" s="229">
        <f t="shared" si="427"/>
        <v>-1.7650385479243891</v>
      </c>
      <c r="Q2276" s="230">
        <f t="shared" si="421"/>
        <v>37.492704794522723</v>
      </c>
      <c r="R2276" s="231">
        <f t="shared" si="422"/>
        <v>151.49270479452272</v>
      </c>
      <c r="S2276" s="3"/>
      <c r="T2276" s="3"/>
      <c r="U2276" s="3"/>
      <c r="V2276" s="3"/>
      <c r="W2276" s="233">
        <f t="shared" si="428"/>
        <v>41345</v>
      </c>
    </row>
    <row r="2277" spans="1:23" s="234" customFormat="1" x14ac:dyDescent="0.25">
      <c r="A2277" s="3"/>
      <c r="B2277" s="218">
        <f>+Datos!B2268</f>
        <v>2013</v>
      </c>
      <c r="C2277" s="219">
        <f>+Datos!C2268</f>
        <v>3</v>
      </c>
      <c r="D2277" s="220">
        <f>+Datos!D2268</f>
        <v>13</v>
      </c>
      <c r="E2277" s="221">
        <f>+Datos!E2268</f>
        <v>0</v>
      </c>
      <c r="F2277" s="222">
        <f>+Datos!F2268</f>
        <v>4.8823729824904225</v>
      </c>
      <c r="G2277" s="223">
        <f>+Datos!G2268</f>
        <v>1</v>
      </c>
      <c r="H2277" s="224">
        <f t="shared" si="423"/>
        <v>4.8823729824904225</v>
      </c>
      <c r="I2277" s="225">
        <f t="shared" si="424"/>
        <v>-4.8823729824904225</v>
      </c>
      <c r="J2277" s="226">
        <f t="shared" si="425"/>
        <v>114.76381028251828</v>
      </c>
      <c r="K2277" s="227">
        <f t="shared" si="420"/>
        <v>148.44562846433647</v>
      </c>
      <c r="L2277" s="226">
        <f t="shared" si="431"/>
        <v>-3.0470763301862576</v>
      </c>
      <c r="M2277" s="228">
        <f t="shared" si="429"/>
        <v>3.0470763301862576</v>
      </c>
      <c r="N2277" s="229">
        <f t="shared" si="430"/>
        <v>1.8352966523041649</v>
      </c>
      <c r="O2277" s="229">
        <f t="shared" si="426"/>
        <v>0</v>
      </c>
      <c r="P2277" s="229">
        <f t="shared" si="427"/>
        <v>-1.8352966523041649</v>
      </c>
      <c r="Q2277" s="230">
        <f t="shared" si="421"/>
        <v>34.445628464336465</v>
      </c>
      <c r="R2277" s="231">
        <f t="shared" si="422"/>
        <v>148.44562846433647</v>
      </c>
      <c r="S2277" s="3"/>
      <c r="T2277" s="3"/>
      <c r="U2277" s="3"/>
      <c r="V2277" s="3"/>
      <c r="W2277" s="233">
        <f t="shared" si="428"/>
        <v>41346</v>
      </c>
    </row>
    <row r="2278" spans="1:23" s="234" customFormat="1" x14ac:dyDescent="0.25">
      <c r="A2278" s="3"/>
      <c r="B2278" s="218">
        <f>+Datos!B2269</f>
        <v>2013</v>
      </c>
      <c r="C2278" s="219">
        <f>+Datos!C2269</f>
        <v>3</v>
      </c>
      <c r="D2278" s="220">
        <f>+Datos!D2269</f>
        <v>14</v>
      </c>
      <c r="E2278" s="221">
        <f>+Datos!E2269</f>
        <v>0</v>
      </c>
      <c r="F2278" s="222">
        <f>+Datos!F2269</f>
        <v>4.8519662877236618</v>
      </c>
      <c r="G2278" s="223">
        <f>+Datos!G2269</f>
        <v>1</v>
      </c>
      <c r="H2278" s="224">
        <f t="shared" si="423"/>
        <v>4.8519662877236618</v>
      </c>
      <c r="I2278" s="225">
        <f t="shared" si="424"/>
        <v>-4.8519662877236618</v>
      </c>
      <c r="J2278" s="226">
        <f t="shared" si="425"/>
        <v>111.81379019904122</v>
      </c>
      <c r="K2278" s="227">
        <f t="shared" si="420"/>
        <v>145.49560838085941</v>
      </c>
      <c r="L2278" s="226">
        <f t="shared" si="431"/>
        <v>-2.9500200834770567</v>
      </c>
      <c r="M2278" s="228">
        <f t="shared" si="429"/>
        <v>2.9500200834770567</v>
      </c>
      <c r="N2278" s="229">
        <f t="shared" si="430"/>
        <v>1.9019462042466051</v>
      </c>
      <c r="O2278" s="229">
        <f t="shared" si="426"/>
        <v>0</v>
      </c>
      <c r="P2278" s="229">
        <f t="shared" si="427"/>
        <v>-1.9019462042466051</v>
      </c>
      <c r="Q2278" s="230">
        <f t="shared" si="421"/>
        <v>31.495608380859409</v>
      </c>
      <c r="R2278" s="231">
        <f t="shared" si="422"/>
        <v>145.49560838085941</v>
      </c>
      <c r="S2278" s="3"/>
      <c r="T2278" s="3"/>
      <c r="U2278" s="3"/>
      <c r="V2278" s="3"/>
      <c r="W2278" s="233">
        <f t="shared" si="428"/>
        <v>41347</v>
      </c>
    </row>
    <row r="2279" spans="1:23" s="234" customFormat="1" x14ac:dyDescent="0.25">
      <c r="A2279" s="3"/>
      <c r="B2279" s="218">
        <f>+Datos!B2270</f>
        <v>2013</v>
      </c>
      <c r="C2279" s="219">
        <f>+Datos!C2270</f>
        <v>3</v>
      </c>
      <c r="D2279" s="220">
        <f>+Datos!D2270</f>
        <v>15</v>
      </c>
      <c r="E2279" s="221">
        <f>+Datos!E2270</f>
        <v>0</v>
      </c>
      <c r="F2279" s="222">
        <f>+Datos!F2270</f>
        <v>4.8215032526166688</v>
      </c>
      <c r="G2279" s="223">
        <f>+Datos!G2270</f>
        <v>1</v>
      </c>
      <c r="H2279" s="224">
        <f t="shared" si="423"/>
        <v>4.8215032526166688</v>
      </c>
      <c r="I2279" s="225">
        <f t="shared" si="424"/>
        <v>-4.8215032526166688</v>
      </c>
      <c r="J2279" s="226">
        <f t="shared" si="425"/>
        <v>108.95741388998655</v>
      </c>
      <c r="K2279" s="227">
        <f t="shared" si="420"/>
        <v>142.63923207180474</v>
      </c>
      <c r="L2279" s="226">
        <f t="shared" si="431"/>
        <v>-2.8563763090546672</v>
      </c>
      <c r="M2279" s="228">
        <f t="shared" si="429"/>
        <v>2.8563763090546672</v>
      </c>
      <c r="N2279" s="229">
        <f t="shared" si="430"/>
        <v>1.9651269435620016</v>
      </c>
      <c r="O2279" s="229">
        <f t="shared" si="426"/>
        <v>0</v>
      </c>
      <c r="P2279" s="229">
        <f t="shared" si="427"/>
        <v>-1.9651269435620016</v>
      </c>
      <c r="Q2279" s="230">
        <f t="shared" si="421"/>
        <v>28.639232071804742</v>
      </c>
      <c r="R2279" s="231">
        <f t="shared" si="422"/>
        <v>142.63923207180474</v>
      </c>
      <c r="S2279" s="3"/>
      <c r="T2279" s="3"/>
      <c r="U2279" s="3"/>
      <c r="V2279" s="3"/>
      <c r="W2279" s="233">
        <f t="shared" si="428"/>
        <v>41348</v>
      </c>
    </row>
    <row r="2280" spans="1:23" s="234" customFormat="1" x14ac:dyDescent="0.25">
      <c r="A2280" s="3"/>
      <c r="B2280" s="218">
        <f>+Datos!B2271</f>
        <v>2013</v>
      </c>
      <c r="C2280" s="219">
        <f>+Datos!C2271</f>
        <v>3</v>
      </c>
      <c r="D2280" s="220">
        <f>+Datos!D2271</f>
        <v>16</v>
      </c>
      <c r="E2280" s="221">
        <f>+Datos!E2271</f>
        <v>0</v>
      </c>
      <c r="F2280" s="222">
        <f>+Datos!F2271</f>
        <v>4.7909952365330764</v>
      </c>
      <c r="G2280" s="223">
        <f>+Datos!G2271</f>
        <v>1</v>
      </c>
      <c r="H2280" s="224">
        <f t="shared" si="423"/>
        <v>4.7909952365330764</v>
      </c>
      <c r="I2280" s="225">
        <f t="shared" si="424"/>
        <v>-4.7909952365330764</v>
      </c>
      <c r="J2280" s="226">
        <f t="shared" si="425"/>
        <v>106.19139260350087</v>
      </c>
      <c r="K2280" s="227">
        <f t="shared" si="420"/>
        <v>139.87321078531906</v>
      </c>
      <c r="L2280" s="226">
        <f t="shared" si="431"/>
        <v>-2.7660212864856817</v>
      </c>
      <c r="M2280" s="228">
        <f t="shared" si="429"/>
        <v>2.7660212864856817</v>
      </c>
      <c r="N2280" s="229">
        <f t="shared" si="430"/>
        <v>2.0249739500473947</v>
      </c>
      <c r="O2280" s="229">
        <f t="shared" si="426"/>
        <v>0</v>
      </c>
      <c r="P2280" s="229">
        <f t="shared" si="427"/>
        <v>-2.0249739500473947</v>
      </c>
      <c r="Q2280" s="230">
        <f t="shared" si="421"/>
        <v>25.87321078531906</v>
      </c>
      <c r="R2280" s="231">
        <f t="shared" si="422"/>
        <v>139.87321078531906</v>
      </c>
      <c r="S2280" s="3"/>
      <c r="T2280" s="3"/>
      <c r="U2280" s="3"/>
      <c r="V2280" s="3"/>
      <c r="W2280" s="233">
        <f t="shared" si="428"/>
        <v>41349</v>
      </c>
    </row>
    <row r="2281" spans="1:23" s="234" customFormat="1" x14ac:dyDescent="0.25">
      <c r="A2281" s="3"/>
      <c r="B2281" s="218">
        <f>+Datos!B2272</f>
        <v>2013</v>
      </c>
      <c r="C2281" s="219">
        <f>+Datos!C2272</f>
        <v>3</v>
      </c>
      <c r="D2281" s="220">
        <f>+Datos!D2272</f>
        <v>17</v>
      </c>
      <c r="E2281" s="221">
        <f>+Datos!E2272</f>
        <v>0</v>
      </c>
      <c r="F2281" s="222">
        <f>+Datos!F2272</f>
        <v>4.7604534812268895</v>
      </c>
      <c r="G2281" s="223">
        <f>+Datos!G2272</f>
        <v>1</v>
      </c>
      <c r="H2281" s="224">
        <f t="shared" si="423"/>
        <v>4.7604534812268895</v>
      </c>
      <c r="I2281" s="225">
        <f t="shared" si="424"/>
        <v>-4.7604534812268895</v>
      </c>
      <c r="J2281" s="226">
        <f t="shared" si="425"/>
        <v>103.51255690755892</v>
      </c>
      <c r="K2281" s="227">
        <f t="shared" si="420"/>
        <v>137.1943750893771</v>
      </c>
      <c r="L2281" s="226">
        <f t="shared" si="431"/>
        <v>-2.6788356959419559</v>
      </c>
      <c r="M2281" s="228">
        <f t="shared" si="429"/>
        <v>2.6788356959419559</v>
      </c>
      <c r="N2281" s="229">
        <f t="shared" si="430"/>
        <v>2.0816177852849336</v>
      </c>
      <c r="O2281" s="229">
        <f t="shared" si="426"/>
        <v>0</v>
      </c>
      <c r="P2281" s="229">
        <f t="shared" si="427"/>
        <v>-2.0816177852849336</v>
      </c>
      <c r="Q2281" s="230">
        <f t="shared" si="421"/>
        <v>23.194375089377104</v>
      </c>
      <c r="R2281" s="231">
        <f t="shared" si="422"/>
        <v>137.1943750893771</v>
      </c>
      <c r="S2281" s="3"/>
      <c r="T2281" s="3"/>
      <c r="U2281" s="3"/>
      <c r="V2281" s="3"/>
      <c r="W2281" s="233">
        <f t="shared" si="428"/>
        <v>41350</v>
      </c>
    </row>
    <row r="2282" spans="1:23" s="234" customFormat="1" x14ac:dyDescent="0.25">
      <c r="A2282" s="3"/>
      <c r="B2282" s="218">
        <f>+Datos!B2273</f>
        <v>2013</v>
      </c>
      <c r="C2282" s="219">
        <f>+Datos!C2273</f>
        <v>3</v>
      </c>
      <c r="D2282" s="220">
        <f>+Datos!D2273</f>
        <v>18</v>
      </c>
      <c r="E2282" s="221">
        <f>+Datos!E2273</f>
        <v>0</v>
      </c>
      <c r="F2282" s="222">
        <f>+Datos!F2273</f>
        <v>4.7298891108424792</v>
      </c>
      <c r="G2282" s="223">
        <f>+Datos!G2273</f>
        <v>1</v>
      </c>
      <c r="H2282" s="224">
        <f t="shared" si="423"/>
        <v>4.7298891108424792</v>
      </c>
      <c r="I2282" s="225">
        <f t="shared" si="424"/>
        <v>-4.7298891108424792</v>
      </c>
      <c r="J2282" s="226">
        <f t="shared" si="425"/>
        <v>100.91785242850608</v>
      </c>
      <c r="K2282" s="227">
        <f t="shared" si="420"/>
        <v>134.59967061032427</v>
      </c>
      <c r="L2282" s="226">
        <f t="shared" si="431"/>
        <v>-2.5947044790528366</v>
      </c>
      <c r="M2282" s="228">
        <f t="shared" si="429"/>
        <v>2.5947044790528366</v>
      </c>
      <c r="N2282" s="229">
        <f t="shared" si="430"/>
        <v>2.1351846317896426</v>
      </c>
      <c r="O2282" s="229">
        <f t="shared" si="426"/>
        <v>0</v>
      </c>
      <c r="P2282" s="229">
        <f t="shared" si="427"/>
        <v>-2.1351846317896426</v>
      </c>
      <c r="Q2282" s="230">
        <f t="shared" si="421"/>
        <v>20.599670610324267</v>
      </c>
      <c r="R2282" s="231">
        <f t="shared" si="422"/>
        <v>134.59967061032427</v>
      </c>
      <c r="S2282" s="3"/>
      <c r="T2282" s="3"/>
      <c r="U2282" s="3"/>
      <c r="V2282" s="3"/>
      <c r="W2282" s="233">
        <f t="shared" si="428"/>
        <v>41351</v>
      </c>
    </row>
    <row r="2283" spans="1:23" s="234" customFormat="1" x14ac:dyDescent="0.25">
      <c r="A2283" s="3"/>
      <c r="B2283" s="218">
        <f>+Datos!B2274</f>
        <v>2013</v>
      </c>
      <c r="C2283" s="219">
        <f>+Datos!C2274</f>
        <v>3</v>
      </c>
      <c r="D2283" s="220">
        <f>+Datos!D2274</f>
        <v>19</v>
      </c>
      <c r="E2283" s="221">
        <f>+Datos!E2274</f>
        <v>0</v>
      </c>
      <c r="F2283" s="222">
        <f>+Datos!F2274</f>
        <v>4.6993131319145842</v>
      </c>
      <c r="G2283" s="223">
        <f>+Datos!G2274</f>
        <v>1</v>
      </c>
      <c r="H2283" s="224">
        <f t="shared" si="423"/>
        <v>4.6993131319145842</v>
      </c>
      <c r="I2283" s="225">
        <f t="shared" si="424"/>
        <v>-4.6993131319145842</v>
      </c>
      <c r="J2283" s="226">
        <f t="shared" si="425"/>
        <v>98.404335725984154</v>
      </c>
      <c r="K2283" s="227">
        <f t="shared" si="420"/>
        <v>132.08615390780233</v>
      </c>
      <c r="L2283" s="226">
        <f t="shared" si="431"/>
        <v>-2.5135167025219403</v>
      </c>
      <c r="M2283" s="228">
        <f t="shared" si="429"/>
        <v>2.5135167025219403</v>
      </c>
      <c r="N2283" s="229">
        <f t="shared" si="430"/>
        <v>2.185796429392644</v>
      </c>
      <c r="O2283" s="229">
        <f t="shared" si="426"/>
        <v>0</v>
      </c>
      <c r="P2283" s="229">
        <f t="shared" si="427"/>
        <v>-2.185796429392644</v>
      </c>
      <c r="Q2283" s="230">
        <f t="shared" si="421"/>
        <v>18.086153907802327</v>
      </c>
      <c r="R2283" s="231">
        <f t="shared" si="422"/>
        <v>132.08615390780233</v>
      </c>
      <c r="S2283" s="3"/>
      <c r="T2283" s="3"/>
      <c r="U2283" s="3"/>
      <c r="V2283" s="3"/>
      <c r="W2283" s="233">
        <f t="shared" si="428"/>
        <v>41352</v>
      </c>
    </row>
    <row r="2284" spans="1:23" s="234" customFormat="1" x14ac:dyDescent="0.25">
      <c r="A2284" s="3"/>
      <c r="B2284" s="218">
        <f>+Datos!B2275</f>
        <v>2013</v>
      </c>
      <c r="C2284" s="219">
        <f>+Datos!C2275</f>
        <v>3</v>
      </c>
      <c r="D2284" s="220">
        <f>+Datos!D2275</f>
        <v>20</v>
      </c>
      <c r="E2284" s="221">
        <f>+Datos!E2275</f>
        <v>0</v>
      </c>
      <c r="F2284" s="222">
        <f>+Datos!F2275</f>
        <v>4.668736433368311</v>
      </c>
      <c r="G2284" s="223">
        <f>+Datos!G2275</f>
        <v>1</v>
      </c>
      <c r="H2284" s="224">
        <f t="shared" si="423"/>
        <v>4.668736433368311</v>
      </c>
      <c r="I2284" s="225">
        <f t="shared" si="424"/>
        <v>-4.668736433368311</v>
      </c>
      <c r="J2284" s="226">
        <f t="shared" si="425"/>
        <v>95.969170301382036</v>
      </c>
      <c r="K2284" s="227">
        <f t="shared" si="420"/>
        <v>129.65098848320022</v>
      </c>
      <c r="L2284" s="226">
        <f t="shared" si="431"/>
        <v>-2.4351654246021042</v>
      </c>
      <c r="M2284" s="228">
        <f t="shared" si="429"/>
        <v>2.4351654246021042</v>
      </c>
      <c r="N2284" s="229">
        <f t="shared" si="430"/>
        <v>2.2335710087662068</v>
      </c>
      <c r="O2284" s="229">
        <f t="shared" si="426"/>
        <v>0</v>
      </c>
      <c r="P2284" s="229">
        <f t="shared" si="427"/>
        <v>-2.2335710087662068</v>
      </c>
      <c r="Q2284" s="230">
        <f t="shared" si="421"/>
        <v>15.650988483200223</v>
      </c>
      <c r="R2284" s="231">
        <f t="shared" si="422"/>
        <v>129.65098848320022</v>
      </c>
      <c r="S2284" s="3"/>
      <c r="T2284" s="3"/>
      <c r="U2284" s="3"/>
      <c r="V2284" s="3"/>
      <c r="W2284" s="233">
        <f t="shared" si="428"/>
        <v>41353</v>
      </c>
    </row>
    <row r="2285" spans="1:23" s="234" customFormat="1" x14ac:dyDescent="0.25">
      <c r="A2285" s="3"/>
      <c r="B2285" s="218">
        <f>+Datos!B2276</f>
        <v>2013</v>
      </c>
      <c r="C2285" s="219">
        <f>+Datos!C2276</f>
        <v>3</v>
      </c>
      <c r="D2285" s="220">
        <f>+Datos!D2276</f>
        <v>21</v>
      </c>
      <c r="E2285" s="221">
        <f>+Datos!E2276</f>
        <v>0</v>
      </c>
      <c r="F2285" s="222">
        <f>+Datos!F2276</f>
        <v>4.6381697865191338</v>
      </c>
      <c r="G2285" s="223">
        <f>+Datos!G2276</f>
        <v>1</v>
      </c>
      <c r="H2285" s="224">
        <f t="shared" si="423"/>
        <v>4.6381697865191338</v>
      </c>
      <c r="I2285" s="225">
        <f t="shared" si="424"/>
        <v>-4.6381697865191338</v>
      </c>
      <c r="J2285" s="226">
        <f t="shared" si="425"/>
        <v>93.609622736876233</v>
      </c>
      <c r="K2285" s="227">
        <f t="shared" si="420"/>
        <v>127.29144091869441</v>
      </c>
      <c r="L2285" s="226">
        <f t="shared" si="431"/>
        <v>-2.3595475645058173</v>
      </c>
      <c r="M2285" s="228">
        <f t="shared" si="429"/>
        <v>2.3595475645058173</v>
      </c>
      <c r="N2285" s="229">
        <f t="shared" si="430"/>
        <v>2.2786222220133165</v>
      </c>
      <c r="O2285" s="229">
        <f t="shared" si="426"/>
        <v>0</v>
      </c>
      <c r="P2285" s="229">
        <f t="shared" si="427"/>
        <v>-2.2786222220133165</v>
      </c>
      <c r="Q2285" s="230">
        <f t="shared" si="421"/>
        <v>13.291440918694406</v>
      </c>
      <c r="R2285" s="231">
        <f t="shared" si="422"/>
        <v>127.29144091869441</v>
      </c>
      <c r="S2285" s="3"/>
      <c r="T2285" s="3"/>
      <c r="U2285" s="3"/>
      <c r="V2285" s="3"/>
      <c r="W2285" s="233">
        <f t="shared" si="428"/>
        <v>41354</v>
      </c>
    </row>
    <row r="2286" spans="1:23" s="234" customFormat="1" x14ac:dyDescent="0.25">
      <c r="A2286" s="3"/>
      <c r="B2286" s="218">
        <f>+Datos!B2277</f>
        <v>2013</v>
      </c>
      <c r="C2286" s="219">
        <f>+Datos!C2277</f>
        <v>3</v>
      </c>
      <c r="D2286" s="220">
        <f>+Datos!D2277</f>
        <v>22</v>
      </c>
      <c r="E2286" s="221">
        <f>+Datos!E2277</f>
        <v>0</v>
      </c>
      <c r="F2286" s="222">
        <f>+Datos!F2277</f>
        <v>4.6076238450728955</v>
      </c>
      <c r="G2286" s="223">
        <f>+Datos!G2277</f>
        <v>1</v>
      </c>
      <c r="H2286" s="224">
        <f t="shared" si="423"/>
        <v>4.6076238450728955</v>
      </c>
      <c r="I2286" s="225">
        <f t="shared" si="424"/>
        <v>-4.6076238450728955</v>
      </c>
      <c r="J2286" s="226">
        <f t="shared" si="425"/>
        <v>91.323058962065758</v>
      </c>
      <c r="K2286" s="227">
        <f t="shared" si="420"/>
        <v>125.00487714388393</v>
      </c>
      <c r="L2286" s="226">
        <f t="shared" si="431"/>
        <v>-2.2865637748104746</v>
      </c>
      <c r="M2286" s="228">
        <f t="shared" si="429"/>
        <v>2.2865637748104746</v>
      </c>
      <c r="N2286" s="229">
        <f t="shared" si="430"/>
        <v>2.3210600702624209</v>
      </c>
      <c r="O2286" s="229">
        <f t="shared" si="426"/>
        <v>0</v>
      </c>
      <c r="P2286" s="229">
        <f t="shared" si="427"/>
        <v>-2.3210600702624209</v>
      </c>
      <c r="Q2286" s="230">
        <f t="shared" si="421"/>
        <v>11.004877143883931</v>
      </c>
      <c r="R2286" s="231">
        <f t="shared" si="422"/>
        <v>125.00487714388393</v>
      </c>
      <c r="S2286" s="3"/>
      <c r="T2286" s="3"/>
      <c r="U2286" s="3"/>
      <c r="V2286" s="3"/>
      <c r="W2286" s="233">
        <f t="shared" si="428"/>
        <v>41355</v>
      </c>
    </row>
    <row r="2287" spans="1:23" s="234" customFormat="1" x14ac:dyDescent="0.25">
      <c r="A2287" s="3"/>
      <c r="B2287" s="218">
        <f>+Datos!B2278</f>
        <v>2013</v>
      </c>
      <c r="C2287" s="219">
        <f>+Datos!C2278</f>
        <v>3</v>
      </c>
      <c r="D2287" s="220">
        <f>+Datos!D2278</f>
        <v>23</v>
      </c>
      <c r="E2287" s="221">
        <f>+Datos!E2278</f>
        <v>0</v>
      </c>
      <c r="F2287" s="222">
        <f>+Datos!F2278</f>
        <v>4.5771091451258066</v>
      </c>
      <c r="G2287" s="223">
        <f>+Datos!G2278</f>
        <v>1</v>
      </c>
      <c r="H2287" s="224">
        <f t="shared" si="423"/>
        <v>4.5771091451258066</v>
      </c>
      <c r="I2287" s="225">
        <f t="shared" si="424"/>
        <v>-4.5771091451258066</v>
      </c>
      <c r="J2287" s="226">
        <f t="shared" si="425"/>
        <v>89.10694064515998</v>
      </c>
      <c r="K2287" s="227">
        <f t="shared" si="420"/>
        <v>122.78875882697815</v>
      </c>
      <c r="L2287" s="226">
        <f t="shared" si="431"/>
        <v>-2.2161183169057779</v>
      </c>
      <c r="M2287" s="228">
        <f t="shared" si="429"/>
        <v>2.2161183169057779</v>
      </c>
      <c r="N2287" s="229">
        <f t="shared" si="430"/>
        <v>2.3609908282200287</v>
      </c>
      <c r="O2287" s="229">
        <f t="shared" si="426"/>
        <v>0</v>
      </c>
      <c r="P2287" s="229">
        <f t="shared" si="427"/>
        <v>-2.3609908282200287</v>
      </c>
      <c r="Q2287" s="230">
        <f t="shared" si="421"/>
        <v>8.7887588269781531</v>
      </c>
      <c r="R2287" s="231">
        <f t="shared" si="422"/>
        <v>122.78875882697815</v>
      </c>
      <c r="S2287" s="3"/>
      <c r="T2287" s="3"/>
      <c r="U2287" s="3"/>
      <c r="V2287" s="3"/>
      <c r="W2287" s="233">
        <f t="shared" si="428"/>
        <v>41356</v>
      </c>
    </row>
    <row r="2288" spans="1:23" s="234" customFormat="1" x14ac:dyDescent="0.25">
      <c r="A2288" s="3"/>
      <c r="B2288" s="218">
        <f>+Datos!B2279</f>
        <v>2013</v>
      </c>
      <c r="C2288" s="219">
        <f>+Datos!C2279</f>
        <v>3</v>
      </c>
      <c r="D2288" s="220">
        <f>+Datos!D2279</f>
        <v>24</v>
      </c>
      <c r="E2288" s="221">
        <f>+Datos!E2279</f>
        <v>0</v>
      </c>
      <c r="F2288" s="222">
        <f>+Datos!F2279</f>
        <v>4.5466361051644455</v>
      </c>
      <c r="G2288" s="223">
        <f>+Datos!G2279</f>
        <v>1</v>
      </c>
      <c r="H2288" s="224">
        <f t="shared" si="423"/>
        <v>4.5466361051644455</v>
      </c>
      <c r="I2288" s="225">
        <f t="shared" si="424"/>
        <v>-4.5466361051644455</v>
      </c>
      <c r="J2288" s="226">
        <f t="shared" si="425"/>
        <v>86.958821705645491</v>
      </c>
      <c r="K2288" s="227">
        <f t="shared" si="420"/>
        <v>120.64063988746366</v>
      </c>
      <c r="L2288" s="226">
        <f t="shared" si="431"/>
        <v>-2.1481189395144895</v>
      </c>
      <c r="M2288" s="228">
        <f t="shared" si="429"/>
        <v>2.1481189395144895</v>
      </c>
      <c r="N2288" s="229">
        <f t="shared" si="430"/>
        <v>2.398517165649956</v>
      </c>
      <c r="O2288" s="229">
        <f t="shared" si="426"/>
        <v>0</v>
      </c>
      <c r="P2288" s="229">
        <f t="shared" si="427"/>
        <v>-2.398517165649956</v>
      </c>
      <c r="Q2288" s="230">
        <f t="shared" si="421"/>
        <v>6.6406398874636636</v>
      </c>
      <c r="R2288" s="231">
        <f t="shared" si="422"/>
        <v>120.64063988746366</v>
      </c>
      <c r="S2288" s="3"/>
      <c r="T2288" s="3"/>
      <c r="U2288" s="3"/>
      <c r="V2288" s="3"/>
      <c r="W2288" s="233">
        <f t="shared" si="428"/>
        <v>41357</v>
      </c>
    </row>
    <row r="2289" spans="1:23" s="234" customFormat="1" x14ac:dyDescent="0.25">
      <c r="A2289" s="3"/>
      <c r="B2289" s="218">
        <f>+Datos!B2280</f>
        <v>2013</v>
      </c>
      <c r="C2289" s="219">
        <f>+Datos!C2280</f>
        <v>3</v>
      </c>
      <c r="D2289" s="220">
        <f>+Datos!D2280</f>
        <v>25</v>
      </c>
      <c r="E2289" s="221">
        <f>+Datos!E2280</f>
        <v>0</v>
      </c>
      <c r="F2289" s="222">
        <f>+Datos!F2280</f>
        <v>4.5162150260657574</v>
      </c>
      <c r="G2289" s="223">
        <f>+Datos!G2280</f>
        <v>1</v>
      </c>
      <c r="H2289" s="224">
        <f t="shared" si="423"/>
        <v>4.5162150260657574</v>
      </c>
      <c r="I2289" s="225">
        <f t="shared" si="424"/>
        <v>-4.5162150260657574</v>
      </c>
      <c r="J2289" s="226">
        <f t="shared" si="425"/>
        <v>84.87634494533765</v>
      </c>
      <c r="K2289" s="227">
        <f t="shared" si="420"/>
        <v>118.55816312715584</v>
      </c>
      <c r="L2289" s="226">
        <f t="shared" si="431"/>
        <v>-2.0824767603078271</v>
      </c>
      <c r="M2289" s="228">
        <f t="shared" si="429"/>
        <v>2.0824767603078271</v>
      </c>
      <c r="N2289" s="229">
        <f t="shared" si="430"/>
        <v>2.4337382657579303</v>
      </c>
      <c r="O2289" s="229">
        <f t="shared" si="426"/>
        <v>0</v>
      </c>
      <c r="P2289" s="229">
        <f t="shared" si="427"/>
        <v>-2.4337382657579303</v>
      </c>
      <c r="Q2289" s="230">
        <f t="shared" si="421"/>
        <v>4.5581631271558365</v>
      </c>
      <c r="R2289" s="231">
        <f t="shared" si="422"/>
        <v>118.55816312715584</v>
      </c>
      <c r="S2289" s="3"/>
      <c r="T2289" s="3"/>
      <c r="U2289" s="3"/>
      <c r="V2289" s="3"/>
      <c r="W2289" s="233">
        <f t="shared" si="428"/>
        <v>41358</v>
      </c>
    </row>
    <row r="2290" spans="1:23" s="234" customFormat="1" x14ac:dyDescent="0.25">
      <c r="A2290" s="3"/>
      <c r="B2290" s="218">
        <f>+Datos!B2281</f>
        <v>2013</v>
      </c>
      <c r="C2290" s="219">
        <f>+Datos!C2281</f>
        <v>3</v>
      </c>
      <c r="D2290" s="220">
        <f>+Datos!D2281</f>
        <v>26</v>
      </c>
      <c r="E2290" s="221">
        <f>+Datos!E2281</f>
        <v>0.65545231100000001</v>
      </c>
      <c r="F2290" s="222">
        <f>+Datos!F2281</f>
        <v>4.4858560910970544</v>
      </c>
      <c r="G2290" s="223">
        <f>+Datos!G2281</f>
        <v>1</v>
      </c>
      <c r="H2290" s="224">
        <f t="shared" si="423"/>
        <v>4.4858560910970544</v>
      </c>
      <c r="I2290" s="225">
        <f t="shared" si="424"/>
        <v>-3.8304037800970545</v>
      </c>
      <c r="J2290" s="226">
        <f t="shared" si="425"/>
        <v>83.14923717898138</v>
      </c>
      <c r="K2290" s="227">
        <f t="shared" si="420"/>
        <v>116.83105536079955</v>
      </c>
      <c r="L2290" s="226">
        <f t="shared" si="431"/>
        <v>-1.7271077663562835</v>
      </c>
      <c r="M2290" s="228">
        <f t="shared" si="429"/>
        <v>2.3825600773562834</v>
      </c>
      <c r="N2290" s="229">
        <f t="shared" si="430"/>
        <v>2.103296013740771</v>
      </c>
      <c r="O2290" s="229">
        <f t="shared" si="426"/>
        <v>0</v>
      </c>
      <c r="P2290" s="229">
        <f t="shared" si="427"/>
        <v>-2.103296013740771</v>
      </c>
      <c r="Q2290" s="230">
        <f t="shared" si="421"/>
        <v>2.831055360799553</v>
      </c>
      <c r="R2290" s="231">
        <f t="shared" si="422"/>
        <v>116.83105536079955</v>
      </c>
      <c r="S2290" s="3"/>
      <c r="T2290" s="3"/>
      <c r="U2290" s="3"/>
      <c r="V2290" s="3"/>
      <c r="W2290" s="233">
        <f t="shared" si="428"/>
        <v>41359</v>
      </c>
    </row>
    <row r="2291" spans="1:23" s="234" customFormat="1" x14ac:dyDescent="0.25">
      <c r="A2291" s="3"/>
      <c r="B2291" s="218">
        <f>+Datos!B2282</f>
        <v>2013</v>
      </c>
      <c r="C2291" s="219">
        <f>+Datos!C2282</f>
        <v>3</v>
      </c>
      <c r="D2291" s="220">
        <f>+Datos!D2282</f>
        <v>27</v>
      </c>
      <c r="E2291" s="221">
        <f>+Datos!E2282</f>
        <v>0</v>
      </c>
      <c r="F2291" s="222">
        <f>+Datos!F2282</f>
        <v>4.4555693659160207</v>
      </c>
      <c r="G2291" s="223">
        <f>+Datos!G2282</f>
        <v>1</v>
      </c>
      <c r="H2291" s="224">
        <f t="shared" si="423"/>
        <v>4.4555693659160207</v>
      </c>
      <c r="I2291" s="225">
        <f t="shared" si="424"/>
        <v>-4.4555693659160207</v>
      </c>
      <c r="J2291" s="226">
        <f t="shared" si="425"/>
        <v>81.184412605423404</v>
      </c>
      <c r="K2291" s="227">
        <f t="shared" si="420"/>
        <v>114.86623078724159</v>
      </c>
      <c r="L2291" s="226">
        <f t="shared" si="431"/>
        <v>-1.9648245735579621</v>
      </c>
      <c r="M2291" s="228">
        <f t="shared" si="429"/>
        <v>1.9648245735579621</v>
      </c>
      <c r="N2291" s="229">
        <f t="shared" si="430"/>
        <v>2.4907447923580586</v>
      </c>
      <c r="O2291" s="229">
        <f t="shared" si="426"/>
        <v>0</v>
      </c>
      <c r="P2291" s="229">
        <f t="shared" si="427"/>
        <v>-2.4907447923580586</v>
      </c>
      <c r="Q2291" s="230">
        <f t="shared" si="421"/>
        <v>0.86623078724159086</v>
      </c>
      <c r="R2291" s="231">
        <f t="shared" si="422"/>
        <v>114.86623078724159</v>
      </c>
      <c r="S2291" s="3"/>
      <c r="T2291" s="3"/>
      <c r="U2291" s="3"/>
      <c r="V2291" s="3"/>
      <c r="W2291" s="233">
        <f t="shared" si="428"/>
        <v>41360</v>
      </c>
    </row>
    <row r="2292" spans="1:23" s="234" customFormat="1" x14ac:dyDescent="0.25">
      <c r="A2292" s="3"/>
      <c r="B2292" s="218">
        <f>+Datos!B2283</f>
        <v>2013</v>
      </c>
      <c r="C2292" s="219">
        <f>+Datos!C2283</f>
        <v>3</v>
      </c>
      <c r="D2292" s="220">
        <f>+Datos!D2283</f>
        <v>28</v>
      </c>
      <c r="E2292" s="221">
        <f>+Datos!E2283</f>
        <v>0</v>
      </c>
      <c r="F2292" s="222">
        <f>+Datos!F2283</f>
        <v>4.4253647985707047</v>
      </c>
      <c r="G2292" s="223">
        <f>+Datos!G2283</f>
        <v>1</v>
      </c>
      <c r="H2292" s="224">
        <f t="shared" si="423"/>
        <v>4.4253647985707047</v>
      </c>
      <c r="I2292" s="225">
        <f t="shared" si="424"/>
        <v>-4.4253647985707047</v>
      </c>
      <c r="J2292" s="226">
        <f t="shared" si="425"/>
        <v>79.278868107730943</v>
      </c>
      <c r="K2292" s="227">
        <f t="shared" si="420"/>
        <v>112.96068628954913</v>
      </c>
      <c r="L2292" s="226">
        <f t="shared" si="431"/>
        <v>-1.9055444976924605</v>
      </c>
      <c r="M2292" s="228">
        <f t="shared" si="429"/>
        <v>1.9055444976924605</v>
      </c>
      <c r="N2292" s="229">
        <f t="shared" si="430"/>
        <v>2.5198203008782443</v>
      </c>
      <c r="O2292" s="229">
        <f t="shared" si="426"/>
        <v>0</v>
      </c>
      <c r="P2292" s="229">
        <f t="shared" si="427"/>
        <v>-2.5198203008782443</v>
      </c>
      <c r="Q2292" s="230">
        <f t="shared" si="421"/>
        <v>0</v>
      </c>
      <c r="R2292" s="231">
        <f t="shared" si="422"/>
        <v>112.96068628954913</v>
      </c>
      <c r="S2292" s="3"/>
      <c r="T2292" s="3"/>
      <c r="U2292" s="3"/>
      <c r="V2292" s="3"/>
      <c r="W2292" s="233">
        <f t="shared" si="428"/>
        <v>41361</v>
      </c>
    </row>
    <row r="2293" spans="1:23" s="234" customFormat="1" x14ac:dyDescent="0.25">
      <c r="A2293" s="3"/>
      <c r="B2293" s="218">
        <f>+Datos!B2284</f>
        <v>2013</v>
      </c>
      <c r="C2293" s="219">
        <f>+Datos!C2284</f>
        <v>3</v>
      </c>
      <c r="D2293" s="220">
        <f>+Datos!D2284</f>
        <v>29</v>
      </c>
      <c r="E2293" s="221">
        <f>+Datos!E2284</f>
        <v>0</v>
      </c>
      <c r="F2293" s="222">
        <f>+Datos!F2284</f>
        <v>4.3952522194995245</v>
      </c>
      <c r="G2293" s="223">
        <f>+Datos!G2284</f>
        <v>1</v>
      </c>
      <c r="H2293" s="224">
        <f t="shared" si="423"/>
        <v>4.3952522194995245</v>
      </c>
      <c r="I2293" s="225">
        <f t="shared" si="424"/>
        <v>-4.3952522194995245</v>
      </c>
      <c r="J2293" s="226">
        <f t="shared" si="425"/>
        <v>77.430563421793195</v>
      </c>
      <c r="K2293" s="227">
        <f t="shared" si="420"/>
        <v>111.11238160361137</v>
      </c>
      <c r="L2293" s="226">
        <f t="shared" si="431"/>
        <v>-1.8483046859377623</v>
      </c>
      <c r="M2293" s="228">
        <f t="shared" si="429"/>
        <v>1.8483046859377623</v>
      </c>
      <c r="N2293" s="229">
        <f t="shared" si="430"/>
        <v>2.5469475335617622</v>
      </c>
      <c r="O2293" s="229">
        <f t="shared" si="426"/>
        <v>0</v>
      </c>
      <c r="P2293" s="229">
        <f t="shared" si="427"/>
        <v>-2.5469475335617622</v>
      </c>
      <c r="Q2293" s="230">
        <f t="shared" si="421"/>
        <v>0</v>
      </c>
      <c r="R2293" s="231">
        <f t="shared" si="422"/>
        <v>111.11238160361137</v>
      </c>
      <c r="S2293" s="3"/>
      <c r="T2293" s="3"/>
      <c r="U2293" s="3"/>
      <c r="V2293" s="3"/>
      <c r="W2293" s="233">
        <f t="shared" si="428"/>
        <v>41362</v>
      </c>
    </row>
    <row r="2294" spans="1:23" s="234" customFormat="1" x14ac:dyDescent="0.25">
      <c r="A2294" s="3"/>
      <c r="B2294" s="218">
        <f>+Datos!B2285</f>
        <v>2013</v>
      </c>
      <c r="C2294" s="219">
        <f>+Datos!C2285</f>
        <v>3</v>
      </c>
      <c r="D2294" s="220">
        <f>+Datos!D2285</f>
        <v>30</v>
      </c>
      <c r="E2294" s="221">
        <f>+Datos!E2285</f>
        <v>0</v>
      </c>
      <c r="F2294" s="222">
        <f>+Datos!F2285</f>
        <v>4.3652413415312648</v>
      </c>
      <c r="G2294" s="223">
        <f>+Datos!G2285</f>
        <v>1</v>
      </c>
      <c r="H2294" s="224">
        <f t="shared" si="423"/>
        <v>4.3652413415312648</v>
      </c>
      <c r="I2294" s="225">
        <f t="shared" si="424"/>
        <v>-4.3652413415312648</v>
      </c>
      <c r="J2294" s="226">
        <f t="shared" si="425"/>
        <v>75.637532248146158</v>
      </c>
      <c r="K2294" s="227">
        <f t="shared" si="420"/>
        <v>109.31935042996435</v>
      </c>
      <c r="L2294" s="226">
        <f t="shared" si="431"/>
        <v>-1.793031173647023</v>
      </c>
      <c r="M2294" s="228">
        <f t="shared" si="429"/>
        <v>1.793031173647023</v>
      </c>
      <c r="N2294" s="229">
        <f t="shared" si="430"/>
        <v>2.5722101678842417</v>
      </c>
      <c r="O2294" s="229">
        <f t="shared" si="426"/>
        <v>0</v>
      </c>
      <c r="P2294" s="229">
        <f t="shared" si="427"/>
        <v>-2.5722101678842417</v>
      </c>
      <c r="Q2294" s="230">
        <f t="shared" si="421"/>
        <v>0</v>
      </c>
      <c r="R2294" s="231">
        <f t="shared" si="422"/>
        <v>109.31935042996435</v>
      </c>
      <c r="S2294" s="3"/>
      <c r="T2294" s="3"/>
      <c r="U2294" s="3"/>
      <c r="V2294" s="3"/>
      <c r="W2294" s="233">
        <f t="shared" si="428"/>
        <v>41363</v>
      </c>
    </row>
    <row r="2295" spans="1:23" s="234" customFormat="1" x14ac:dyDescent="0.25">
      <c r="A2295" s="3"/>
      <c r="B2295" s="218">
        <f>+Datos!B2286</f>
        <v>2013</v>
      </c>
      <c r="C2295" s="219">
        <f>+Datos!C2286</f>
        <v>3</v>
      </c>
      <c r="D2295" s="220">
        <f>+Datos!D2286</f>
        <v>31</v>
      </c>
      <c r="E2295" s="221">
        <f>+Datos!E2286</f>
        <v>0</v>
      </c>
      <c r="F2295" s="222">
        <f>+Datos!F2286</f>
        <v>4.3353417598850772</v>
      </c>
      <c r="G2295" s="223">
        <f>+Datos!G2286</f>
        <v>1</v>
      </c>
      <c r="H2295" s="224">
        <f t="shared" si="423"/>
        <v>4.3353417598850772</v>
      </c>
      <c r="I2295" s="225">
        <f t="shared" si="424"/>
        <v>-4.3353417598850772</v>
      </c>
      <c r="J2295" s="226">
        <f t="shared" si="425"/>
        <v>73.897879518847546</v>
      </c>
      <c r="K2295" s="227">
        <f t="shared" si="420"/>
        <v>107.57969770066572</v>
      </c>
      <c r="L2295" s="226">
        <f t="shared" si="431"/>
        <v>-1.7396527292986264</v>
      </c>
      <c r="M2295" s="228">
        <f t="shared" si="429"/>
        <v>1.7396527292986264</v>
      </c>
      <c r="N2295" s="229">
        <f t="shared" si="430"/>
        <v>2.5956890305864508</v>
      </c>
      <c r="O2295" s="229">
        <f t="shared" si="426"/>
        <v>0</v>
      </c>
      <c r="P2295" s="229">
        <f t="shared" si="427"/>
        <v>-2.5956890305864508</v>
      </c>
      <c r="Q2295" s="230">
        <f t="shared" si="421"/>
        <v>0</v>
      </c>
      <c r="R2295" s="231">
        <f t="shared" si="422"/>
        <v>107.57969770066572</v>
      </c>
      <c r="S2295" s="3"/>
      <c r="T2295" s="3"/>
      <c r="U2295" s="3"/>
      <c r="V2295" s="3"/>
      <c r="W2295" s="233">
        <f t="shared" si="428"/>
        <v>41364</v>
      </c>
    </row>
    <row r="2296" spans="1:23" s="234" customFormat="1" x14ac:dyDescent="0.25">
      <c r="A2296" s="3"/>
      <c r="B2296" s="218">
        <f>+Datos!B2287</f>
        <v>2013</v>
      </c>
      <c r="C2296" s="219">
        <f>+Datos!C2287</f>
        <v>4</v>
      </c>
      <c r="D2296" s="220">
        <f>+Datos!D2287</f>
        <v>1</v>
      </c>
      <c r="E2296" s="221">
        <f>+Datos!E2287</f>
        <v>0</v>
      </c>
      <c r="F2296" s="222">
        <f>+Datos!F2287</f>
        <v>4.3055629521704839</v>
      </c>
      <c r="G2296" s="223">
        <f>+Datos!G2287</f>
        <v>1</v>
      </c>
      <c r="H2296" s="224">
        <f t="shared" si="423"/>
        <v>4.3055629521704839</v>
      </c>
      <c r="I2296" s="225">
        <f t="shared" si="424"/>
        <v>-4.3055629521704839</v>
      </c>
      <c r="J2296" s="226">
        <f t="shared" si="425"/>
        <v>72.209778761632393</v>
      </c>
      <c r="K2296" s="227">
        <f t="shared" si="420"/>
        <v>105.89159694345057</v>
      </c>
      <c r="L2296" s="226">
        <f t="shared" si="431"/>
        <v>-1.6881007572151532</v>
      </c>
      <c r="M2296" s="228">
        <f t="shared" si="429"/>
        <v>1.6881007572151532</v>
      </c>
      <c r="N2296" s="229">
        <f t="shared" si="430"/>
        <v>2.6174621949553307</v>
      </c>
      <c r="O2296" s="229">
        <f t="shared" si="426"/>
        <v>0</v>
      </c>
      <c r="P2296" s="229">
        <f t="shared" si="427"/>
        <v>-2.6174621949553307</v>
      </c>
      <c r="Q2296" s="230">
        <f t="shared" si="421"/>
        <v>0</v>
      </c>
      <c r="R2296" s="231">
        <f t="shared" si="422"/>
        <v>105.89159694345057</v>
      </c>
      <c r="S2296" s="3"/>
      <c r="T2296" s="3"/>
      <c r="U2296" s="3"/>
      <c r="V2296" s="3"/>
      <c r="W2296" s="233">
        <f t="shared" si="428"/>
        <v>41365</v>
      </c>
    </row>
    <row r="2297" spans="1:23" s="234" customFormat="1" x14ac:dyDescent="0.25">
      <c r="A2297" s="3"/>
      <c r="B2297" s="218">
        <f>+Datos!B2288</f>
        <v>2013</v>
      </c>
      <c r="C2297" s="219">
        <f>+Datos!C2288</f>
        <v>4</v>
      </c>
      <c r="D2297" s="220">
        <f>+Datos!D2288</f>
        <v>2</v>
      </c>
      <c r="E2297" s="221">
        <f>+Datos!E2288</f>
        <v>0</v>
      </c>
      <c r="F2297" s="222">
        <f>+Datos!F2288</f>
        <v>4.2759142783873729</v>
      </c>
      <c r="G2297" s="223">
        <f>+Datos!G2288</f>
        <v>1</v>
      </c>
      <c r="H2297" s="224">
        <f t="shared" si="423"/>
        <v>4.2759142783873729</v>
      </c>
      <c r="I2297" s="225">
        <f t="shared" si="424"/>
        <v>-4.2759142783873729</v>
      </c>
      <c r="J2297" s="226">
        <f t="shared" si="425"/>
        <v>70.571469558391925</v>
      </c>
      <c r="K2297" s="227">
        <f t="shared" si="420"/>
        <v>104.25328774021011</v>
      </c>
      <c r="L2297" s="226">
        <f t="shared" si="431"/>
        <v>-1.6383092032404534</v>
      </c>
      <c r="M2297" s="228">
        <f t="shared" si="429"/>
        <v>1.6383092032404534</v>
      </c>
      <c r="N2297" s="229">
        <f t="shared" si="430"/>
        <v>2.6376050751469196</v>
      </c>
      <c r="O2297" s="229">
        <f t="shared" si="426"/>
        <v>0</v>
      </c>
      <c r="P2297" s="229">
        <f t="shared" si="427"/>
        <v>-2.6376050751469196</v>
      </c>
      <c r="Q2297" s="230">
        <f t="shared" si="421"/>
        <v>0</v>
      </c>
      <c r="R2297" s="231">
        <f t="shared" si="422"/>
        <v>104.25328774021011</v>
      </c>
      <c r="S2297" s="3"/>
      <c r="T2297" s="3"/>
      <c r="U2297" s="3"/>
      <c r="V2297" s="3"/>
      <c r="W2297" s="233">
        <f t="shared" si="428"/>
        <v>41366</v>
      </c>
    </row>
    <row r="2298" spans="1:23" s="234" customFormat="1" x14ac:dyDescent="0.25">
      <c r="A2298" s="3"/>
      <c r="B2298" s="218">
        <f>+Datos!B2289</f>
        <v>2013</v>
      </c>
      <c r="C2298" s="219">
        <f>+Datos!C2289</f>
        <v>4</v>
      </c>
      <c r="D2298" s="220">
        <f>+Datos!D2289</f>
        <v>3</v>
      </c>
      <c r="E2298" s="221">
        <f>+Datos!E2289</f>
        <v>0</v>
      </c>
      <c r="F2298" s="222">
        <f>+Datos!F2289</f>
        <v>4.2464049809260027</v>
      </c>
      <c r="G2298" s="223">
        <f>+Datos!G2289</f>
        <v>1</v>
      </c>
      <c r="H2298" s="224">
        <f t="shared" si="423"/>
        <v>4.2464049809260027</v>
      </c>
      <c r="I2298" s="225">
        <f t="shared" si="424"/>
        <v>-4.2464049809260027</v>
      </c>
      <c r="J2298" s="226">
        <f t="shared" si="425"/>
        <v>68.981255095062892</v>
      </c>
      <c r="K2298" s="227">
        <f t="shared" si="420"/>
        <v>102.66307327688108</v>
      </c>
      <c r="L2298" s="226">
        <f t="shared" si="431"/>
        <v>-1.5902144633290334</v>
      </c>
      <c r="M2298" s="228">
        <f t="shared" si="429"/>
        <v>1.5902144633290334</v>
      </c>
      <c r="N2298" s="229">
        <f t="shared" si="430"/>
        <v>2.6561905175969693</v>
      </c>
      <c r="O2298" s="229">
        <f t="shared" si="426"/>
        <v>0</v>
      </c>
      <c r="P2298" s="229">
        <f t="shared" si="427"/>
        <v>-2.6561905175969693</v>
      </c>
      <c r="Q2298" s="230">
        <f t="shared" si="421"/>
        <v>0</v>
      </c>
      <c r="R2298" s="231">
        <f t="shared" si="422"/>
        <v>102.66307327688108</v>
      </c>
      <c r="S2298" s="3"/>
      <c r="T2298" s="3"/>
      <c r="U2298" s="3"/>
      <c r="V2298" s="3"/>
      <c r="W2298" s="233">
        <f t="shared" si="428"/>
        <v>41367</v>
      </c>
    </row>
    <row r="2299" spans="1:23" s="234" customFormat="1" x14ac:dyDescent="0.25">
      <c r="A2299" s="3"/>
      <c r="B2299" s="218">
        <f>+Datos!B2290</f>
        <v>2013</v>
      </c>
      <c r="C2299" s="219">
        <f>+Datos!C2290</f>
        <v>4</v>
      </c>
      <c r="D2299" s="220">
        <f>+Datos!D2290</f>
        <v>4</v>
      </c>
      <c r="E2299" s="221">
        <f>+Datos!E2290</f>
        <v>0</v>
      </c>
      <c r="F2299" s="222">
        <f>+Datos!F2290</f>
        <v>4.217044184566995</v>
      </c>
      <c r="G2299" s="223">
        <f>+Datos!G2290</f>
        <v>1</v>
      </c>
      <c r="H2299" s="224">
        <f t="shared" si="423"/>
        <v>4.217044184566995</v>
      </c>
      <c r="I2299" s="225">
        <f t="shared" si="424"/>
        <v>-4.217044184566995</v>
      </c>
      <c r="J2299" s="226">
        <f t="shared" si="425"/>
        <v>67.437499800063577</v>
      </c>
      <c r="K2299" s="227">
        <f t="shared" si="420"/>
        <v>101.11931798188175</v>
      </c>
      <c r="L2299" s="226">
        <f t="shared" si="431"/>
        <v>-1.543755294999329</v>
      </c>
      <c r="M2299" s="228">
        <f t="shared" si="429"/>
        <v>1.543755294999329</v>
      </c>
      <c r="N2299" s="229">
        <f t="shared" si="430"/>
        <v>2.6732888895676661</v>
      </c>
      <c r="O2299" s="229">
        <f t="shared" si="426"/>
        <v>0</v>
      </c>
      <c r="P2299" s="229">
        <f t="shared" si="427"/>
        <v>-2.6732888895676661</v>
      </c>
      <c r="Q2299" s="230">
        <f t="shared" si="421"/>
        <v>0</v>
      </c>
      <c r="R2299" s="231">
        <f t="shared" si="422"/>
        <v>101.11931798188175</v>
      </c>
      <c r="S2299" s="3"/>
      <c r="T2299" s="3"/>
      <c r="U2299" s="3"/>
      <c r="V2299" s="3"/>
      <c r="W2299" s="233">
        <f t="shared" si="428"/>
        <v>41368</v>
      </c>
    </row>
    <row r="2300" spans="1:23" s="234" customFormat="1" x14ac:dyDescent="0.25">
      <c r="A2300" s="3"/>
      <c r="B2300" s="218">
        <f>+Datos!B2291</f>
        <v>2013</v>
      </c>
      <c r="C2300" s="219">
        <f>+Datos!C2291</f>
        <v>4</v>
      </c>
      <c r="D2300" s="220">
        <f>+Datos!D2291</f>
        <v>5</v>
      </c>
      <c r="E2300" s="221">
        <f>+Datos!E2291</f>
        <v>0</v>
      </c>
      <c r="F2300" s="222">
        <f>+Datos!F2291</f>
        <v>4.1878408964813421</v>
      </c>
      <c r="G2300" s="223">
        <f>+Datos!G2291</f>
        <v>1</v>
      </c>
      <c r="H2300" s="224">
        <f t="shared" si="423"/>
        <v>4.1878408964813421</v>
      </c>
      <c r="I2300" s="225">
        <f t="shared" si="424"/>
        <v>-4.1878408964813421</v>
      </c>
      <c r="J2300" s="226">
        <f t="shared" si="425"/>
        <v>65.938627068464129</v>
      </c>
      <c r="K2300" s="227">
        <f t="shared" si="420"/>
        <v>99.620445250282302</v>
      </c>
      <c r="L2300" s="226">
        <f t="shared" si="431"/>
        <v>-1.4988727315994481</v>
      </c>
      <c r="M2300" s="228">
        <f t="shared" si="429"/>
        <v>1.4988727315994481</v>
      </c>
      <c r="N2300" s="229">
        <f t="shared" si="430"/>
        <v>2.6889681648818939</v>
      </c>
      <c r="O2300" s="229">
        <f t="shared" si="426"/>
        <v>0</v>
      </c>
      <c r="P2300" s="229">
        <f t="shared" si="427"/>
        <v>-2.6889681648818939</v>
      </c>
      <c r="Q2300" s="230">
        <f t="shared" si="421"/>
        <v>0</v>
      </c>
      <c r="R2300" s="231">
        <f t="shared" si="422"/>
        <v>99.620445250282302</v>
      </c>
      <c r="S2300" s="3"/>
      <c r="T2300" s="3"/>
      <c r="U2300" s="3"/>
      <c r="V2300" s="3"/>
      <c r="W2300" s="233">
        <f t="shared" si="428"/>
        <v>41369</v>
      </c>
    </row>
    <row r="2301" spans="1:23" s="234" customFormat="1" x14ac:dyDescent="0.25">
      <c r="A2301" s="3"/>
      <c r="B2301" s="218">
        <f>+Datos!B2292</f>
        <v>2013</v>
      </c>
      <c r="C2301" s="219">
        <f>+Datos!C2292</f>
        <v>4</v>
      </c>
      <c r="D2301" s="220">
        <f>+Datos!D2292</f>
        <v>6</v>
      </c>
      <c r="E2301" s="221">
        <f>+Datos!E2292</f>
        <v>0</v>
      </c>
      <c r="F2301" s="222">
        <f>+Datos!F2292</f>
        <v>4.1588040062304064</v>
      </c>
      <c r="G2301" s="223">
        <f>+Datos!G2292</f>
        <v>1</v>
      </c>
      <c r="H2301" s="224">
        <f t="shared" si="423"/>
        <v>4.1588040062304064</v>
      </c>
      <c r="I2301" s="225">
        <f t="shared" si="424"/>
        <v>-4.1588040062304064</v>
      </c>
      <c r="J2301" s="226">
        <f t="shared" si="425"/>
        <v>64.483117069133712</v>
      </c>
      <c r="K2301" s="227">
        <f t="shared" si="420"/>
        <v>98.164935250951885</v>
      </c>
      <c r="L2301" s="226">
        <f t="shared" si="431"/>
        <v>-1.4555099993304168</v>
      </c>
      <c r="M2301" s="228">
        <f t="shared" si="429"/>
        <v>1.4555099993304168</v>
      </c>
      <c r="N2301" s="229">
        <f t="shared" si="430"/>
        <v>2.7032940068999896</v>
      </c>
      <c r="O2301" s="229">
        <f t="shared" si="426"/>
        <v>0</v>
      </c>
      <c r="P2301" s="229">
        <f t="shared" si="427"/>
        <v>-2.7032940068999896</v>
      </c>
      <c r="Q2301" s="230">
        <f t="shared" si="421"/>
        <v>0</v>
      </c>
      <c r="R2301" s="231">
        <f t="shared" si="422"/>
        <v>98.164935250951885</v>
      </c>
      <c r="S2301" s="3"/>
      <c r="T2301" s="3"/>
      <c r="U2301" s="3"/>
      <c r="V2301" s="3"/>
      <c r="W2301" s="233">
        <f t="shared" si="428"/>
        <v>41370</v>
      </c>
    </row>
    <row r="2302" spans="1:23" s="234" customFormat="1" x14ac:dyDescent="0.25">
      <c r="A2302" s="3"/>
      <c r="B2302" s="218">
        <f>+Datos!B2293</f>
        <v>2013</v>
      </c>
      <c r="C2302" s="219">
        <f>+Datos!C2293</f>
        <v>4</v>
      </c>
      <c r="D2302" s="220">
        <f>+Datos!D2293</f>
        <v>7</v>
      </c>
      <c r="E2302" s="221">
        <f>+Datos!E2293</f>
        <v>0</v>
      </c>
      <c r="F2302" s="222">
        <f>+Datos!F2293</f>
        <v>4.1299422857659129</v>
      </c>
      <c r="G2302" s="223">
        <f>+Datos!G2293</f>
        <v>1</v>
      </c>
      <c r="H2302" s="224">
        <f t="shared" si="423"/>
        <v>4.1299422857659129</v>
      </c>
      <c r="I2302" s="225">
        <f t="shared" si="424"/>
        <v>-4.1299422857659129</v>
      </c>
      <c r="J2302" s="226">
        <f t="shared" si="425"/>
        <v>63.069504632163358</v>
      </c>
      <c r="K2302" s="227">
        <f t="shared" si="420"/>
        <v>96.751322813981545</v>
      </c>
      <c r="L2302" s="226">
        <f t="shared" si="431"/>
        <v>-1.4136124369703396</v>
      </c>
      <c r="M2302" s="228">
        <f t="shared" si="429"/>
        <v>1.4136124369703396</v>
      </c>
      <c r="N2302" s="229">
        <f t="shared" si="430"/>
        <v>2.7163298487955734</v>
      </c>
      <c r="O2302" s="229">
        <f t="shared" si="426"/>
        <v>0</v>
      </c>
      <c r="P2302" s="229">
        <f t="shared" si="427"/>
        <v>-2.7163298487955734</v>
      </c>
      <c r="Q2302" s="230">
        <f t="shared" si="421"/>
        <v>0</v>
      </c>
      <c r="R2302" s="231">
        <f t="shared" si="422"/>
        <v>96.751322813981545</v>
      </c>
      <c r="S2302" s="3"/>
      <c r="T2302" s="3"/>
      <c r="U2302" s="3"/>
      <c r="V2302" s="3"/>
      <c r="W2302" s="233">
        <f t="shared" si="428"/>
        <v>41371</v>
      </c>
    </row>
    <row r="2303" spans="1:23" s="234" customFormat="1" x14ac:dyDescent="0.25">
      <c r="A2303" s="3"/>
      <c r="B2303" s="218">
        <f>+Datos!B2294</f>
        <v>2013</v>
      </c>
      <c r="C2303" s="219">
        <f>+Datos!C2294</f>
        <v>4</v>
      </c>
      <c r="D2303" s="220">
        <f>+Datos!D2294</f>
        <v>8</v>
      </c>
      <c r="E2303" s="221">
        <f>+Datos!E2294</f>
        <v>0</v>
      </c>
      <c r="F2303" s="222">
        <f>+Datos!F2294</f>
        <v>4.101264389429959</v>
      </c>
      <c r="G2303" s="223">
        <f>+Datos!G2294</f>
        <v>1</v>
      </c>
      <c r="H2303" s="224">
        <f t="shared" si="423"/>
        <v>4.101264389429959</v>
      </c>
      <c r="I2303" s="225">
        <f t="shared" si="424"/>
        <v>-4.101264389429959</v>
      </c>
      <c r="J2303" s="226">
        <f t="shared" si="425"/>
        <v>61.696377213922034</v>
      </c>
      <c r="K2303" s="227">
        <f t="shared" si="420"/>
        <v>95.378195395740221</v>
      </c>
      <c r="L2303" s="226">
        <f t="shared" si="431"/>
        <v>-1.3731274182413244</v>
      </c>
      <c r="M2303" s="228">
        <f t="shared" si="429"/>
        <v>1.3731274182413244</v>
      </c>
      <c r="N2303" s="229">
        <f t="shared" si="430"/>
        <v>2.7281369711886345</v>
      </c>
      <c r="O2303" s="229">
        <f t="shared" si="426"/>
        <v>0</v>
      </c>
      <c r="P2303" s="229">
        <f t="shared" si="427"/>
        <v>-2.7281369711886345</v>
      </c>
      <c r="Q2303" s="230">
        <f t="shared" si="421"/>
        <v>0</v>
      </c>
      <c r="R2303" s="231">
        <f t="shared" si="422"/>
        <v>95.378195395740221</v>
      </c>
      <c r="S2303" s="3"/>
      <c r="T2303" s="3"/>
      <c r="U2303" s="3"/>
      <c r="V2303" s="3"/>
      <c r="W2303" s="233">
        <f t="shared" si="428"/>
        <v>41372</v>
      </c>
    </row>
    <row r="2304" spans="1:23" s="234" customFormat="1" x14ac:dyDescent="0.25">
      <c r="A2304" s="3"/>
      <c r="B2304" s="218">
        <f>+Datos!B2295</f>
        <v>2013</v>
      </c>
      <c r="C2304" s="219">
        <f>+Datos!C2295</f>
        <v>4</v>
      </c>
      <c r="D2304" s="220">
        <f>+Datos!D2295</f>
        <v>9</v>
      </c>
      <c r="E2304" s="221">
        <f>+Datos!E2295</f>
        <v>0</v>
      </c>
      <c r="F2304" s="222">
        <f>+Datos!F2295</f>
        <v>4.0727788539550085</v>
      </c>
      <c r="G2304" s="223">
        <f>+Datos!G2295</f>
        <v>1</v>
      </c>
      <c r="H2304" s="224">
        <f t="shared" si="423"/>
        <v>4.0727788539550085</v>
      </c>
      <c r="I2304" s="225">
        <f t="shared" si="424"/>
        <v>-4.0727788539550085</v>
      </c>
      <c r="J2304" s="226">
        <f t="shared" si="425"/>
        <v>60.362372937163542</v>
      </c>
      <c r="K2304" s="227">
        <f t="shared" si="420"/>
        <v>94.044191118981729</v>
      </c>
      <c r="L2304" s="226">
        <f t="shared" si="431"/>
        <v>-1.3340042767584919</v>
      </c>
      <c r="M2304" s="228">
        <f t="shared" si="429"/>
        <v>1.3340042767584919</v>
      </c>
      <c r="N2304" s="229">
        <f t="shared" si="430"/>
        <v>2.7387745771965166</v>
      </c>
      <c r="O2304" s="229">
        <f t="shared" si="426"/>
        <v>0</v>
      </c>
      <c r="P2304" s="229">
        <f t="shared" si="427"/>
        <v>-2.7387745771965166</v>
      </c>
      <c r="Q2304" s="230">
        <f t="shared" si="421"/>
        <v>0</v>
      </c>
      <c r="R2304" s="231">
        <f t="shared" si="422"/>
        <v>94.044191118981729</v>
      </c>
      <c r="S2304" s="3"/>
      <c r="T2304" s="3"/>
      <c r="U2304" s="3"/>
      <c r="V2304" s="3"/>
      <c r="W2304" s="233">
        <f t="shared" si="428"/>
        <v>41373</v>
      </c>
    </row>
    <row r="2305" spans="1:23" s="234" customFormat="1" x14ac:dyDescent="0.25">
      <c r="A2305" s="3"/>
      <c r="B2305" s="218">
        <f>+Datos!B2296</f>
        <v>2013</v>
      </c>
      <c r="C2305" s="219">
        <f>+Datos!C2296</f>
        <v>4</v>
      </c>
      <c r="D2305" s="220">
        <f>+Datos!D2296</f>
        <v>10</v>
      </c>
      <c r="E2305" s="221">
        <f>+Datos!E2296</f>
        <v>0</v>
      </c>
      <c r="F2305" s="222">
        <f>+Datos!F2296</f>
        <v>4.0444940984638915</v>
      </c>
      <c r="G2305" s="223">
        <f>+Datos!G2296</f>
        <v>1</v>
      </c>
      <c r="H2305" s="224">
        <f t="shared" si="423"/>
        <v>4.0444940984638915</v>
      </c>
      <c r="I2305" s="225">
        <f t="shared" si="424"/>
        <v>-4.0444940984638915</v>
      </c>
      <c r="J2305" s="226">
        <f t="shared" si="425"/>
        <v>59.066178703662814</v>
      </c>
      <c r="K2305" s="227">
        <f t="shared" si="420"/>
        <v>92.747996885481001</v>
      </c>
      <c r="L2305" s="226">
        <f t="shared" si="431"/>
        <v>-1.2961942335007279</v>
      </c>
      <c r="M2305" s="228">
        <f t="shared" si="429"/>
        <v>1.2961942335007279</v>
      </c>
      <c r="N2305" s="229">
        <f t="shared" si="430"/>
        <v>2.7482998649631636</v>
      </c>
      <c r="O2305" s="229">
        <f t="shared" si="426"/>
        <v>0</v>
      </c>
      <c r="P2305" s="229">
        <f t="shared" si="427"/>
        <v>-2.7482998649631636</v>
      </c>
      <c r="Q2305" s="230">
        <f t="shared" si="421"/>
        <v>0</v>
      </c>
      <c r="R2305" s="231">
        <f t="shared" si="422"/>
        <v>92.747996885481001</v>
      </c>
      <c r="S2305" s="3"/>
      <c r="T2305" s="3"/>
      <c r="U2305" s="3"/>
      <c r="V2305" s="3"/>
      <c r="W2305" s="233">
        <f t="shared" si="428"/>
        <v>41374</v>
      </c>
    </row>
    <row r="2306" spans="1:23" s="234" customFormat="1" x14ac:dyDescent="0.25">
      <c r="A2306" s="3"/>
      <c r="B2306" s="218">
        <f>+Datos!B2297</f>
        <v>2013</v>
      </c>
      <c r="C2306" s="219">
        <f>+Datos!C2297</f>
        <v>4</v>
      </c>
      <c r="D2306" s="220">
        <f>+Datos!D2297</f>
        <v>11</v>
      </c>
      <c r="E2306" s="221">
        <f>+Datos!E2297</f>
        <v>0</v>
      </c>
      <c r="F2306" s="222">
        <f>+Datos!F2297</f>
        <v>4.0164184244698076</v>
      </c>
      <c r="G2306" s="223">
        <f>+Datos!G2297</f>
        <v>1</v>
      </c>
      <c r="H2306" s="224">
        <f t="shared" si="423"/>
        <v>4.0164184244698076</v>
      </c>
      <c r="I2306" s="225">
        <f t="shared" si="424"/>
        <v>-4.0164184244698076</v>
      </c>
      <c r="J2306" s="226">
        <f t="shared" si="425"/>
        <v>57.806528376922216</v>
      </c>
      <c r="K2306" s="227">
        <f t="shared" si="420"/>
        <v>91.488346558740403</v>
      </c>
      <c r="L2306" s="226">
        <f t="shared" si="431"/>
        <v>-1.2596503267405978</v>
      </c>
      <c r="M2306" s="228">
        <f t="shared" si="429"/>
        <v>1.2596503267405978</v>
      </c>
      <c r="N2306" s="229">
        <f t="shared" si="430"/>
        <v>2.7567680977292097</v>
      </c>
      <c r="O2306" s="229">
        <f t="shared" si="426"/>
        <v>0</v>
      </c>
      <c r="P2306" s="229">
        <f t="shared" si="427"/>
        <v>-2.7567680977292097</v>
      </c>
      <c r="Q2306" s="230">
        <f t="shared" si="421"/>
        <v>0</v>
      </c>
      <c r="R2306" s="231">
        <f t="shared" si="422"/>
        <v>91.488346558740403</v>
      </c>
      <c r="S2306" s="3"/>
      <c r="T2306" s="3"/>
      <c r="U2306" s="3"/>
      <c r="V2306" s="3"/>
      <c r="W2306" s="233">
        <f t="shared" si="428"/>
        <v>41375</v>
      </c>
    </row>
    <row r="2307" spans="1:23" s="234" customFormat="1" x14ac:dyDescent="0.25">
      <c r="A2307" s="3"/>
      <c r="B2307" s="218">
        <f>+Datos!B2298</f>
        <v>2013</v>
      </c>
      <c r="C2307" s="219">
        <f>+Datos!C2298</f>
        <v>4</v>
      </c>
      <c r="D2307" s="220">
        <f>+Datos!D2298</f>
        <v>12</v>
      </c>
      <c r="E2307" s="221">
        <f>+Datos!E2298</f>
        <v>0</v>
      </c>
      <c r="F2307" s="222">
        <f>+Datos!F2298</f>
        <v>3.9885600158763244</v>
      </c>
      <c r="G2307" s="223">
        <f>+Datos!G2298</f>
        <v>1</v>
      </c>
      <c r="H2307" s="224">
        <f t="shared" si="423"/>
        <v>3.9885600158763244</v>
      </c>
      <c r="I2307" s="225">
        <f t="shared" si="424"/>
        <v>-3.9885600158763244</v>
      </c>
      <c r="J2307" s="226">
        <f t="shared" si="425"/>
        <v>56.582201032550991</v>
      </c>
      <c r="K2307" s="227">
        <f t="shared" si="420"/>
        <v>90.264019214369171</v>
      </c>
      <c r="L2307" s="226">
        <f t="shared" si="431"/>
        <v>-1.2243273443712326</v>
      </c>
      <c r="M2307" s="228">
        <f t="shared" si="429"/>
        <v>1.2243273443712326</v>
      </c>
      <c r="N2307" s="229">
        <f t="shared" si="430"/>
        <v>2.7642326715050918</v>
      </c>
      <c r="O2307" s="229">
        <f t="shared" si="426"/>
        <v>0</v>
      </c>
      <c r="P2307" s="229">
        <f t="shared" si="427"/>
        <v>-2.7642326715050918</v>
      </c>
      <c r="Q2307" s="230">
        <f t="shared" si="421"/>
        <v>0</v>
      </c>
      <c r="R2307" s="231">
        <f t="shared" si="422"/>
        <v>90.264019214369171</v>
      </c>
      <c r="S2307" s="3"/>
      <c r="T2307" s="3"/>
      <c r="U2307" s="3"/>
      <c r="V2307" s="3"/>
      <c r="W2307" s="233">
        <f t="shared" si="428"/>
        <v>41376</v>
      </c>
    </row>
    <row r="2308" spans="1:23" s="234" customFormat="1" x14ac:dyDescent="0.25">
      <c r="A2308" s="3"/>
      <c r="B2308" s="218">
        <f>+Datos!B2299</f>
        <v>2013</v>
      </c>
      <c r="C2308" s="219">
        <f>+Datos!C2299</f>
        <v>4</v>
      </c>
      <c r="D2308" s="220">
        <f>+Datos!D2299</f>
        <v>13</v>
      </c>
      <c r="E2308" s="221">
        <f>+Datos!E2299</f>
        <v>0</v>
      </c>
      <c r="F2308" s="222">
        <f>+Datos!F2299</f>
        <v>3.9609269389773765</v>
      </c>
      <c r="G2308" s="223">
        <f>+Datos!G2299</f>
        <v>1</v>
      </c>
      <c r="H2308" s="224">
        <f t="shared" si="423"/>
        <v>3.9609269389773765</v>
      </c>
      <c r="I2308" s="225">
        <f t="shared" si="424"/>
        <v>-3.9609269389773765</v>
      </c>
      <c r="J2308" s="226">
        <f t="shared" si="425"/>
        <v>55.392019273983827</v>
      </c>
      <c r="K2308" s="227">
        <f t="shared" si="420"/>
        <v>89.073837455802007</v>
      </c>
      <c r="L2308" s="226">
        <f t="shared" si="431"/>
        <v>-1.1901817585671637</v>
      </c>
      <c r="M2308" s="228">
        <f t="shared" si="429"/>
        <v>1.1901817585671637</v>
      </c>
      <c r="N2308" s="229">
        <f t="shared" si="430"/>
        <v>2.7707451804102128</v>
      </c>
      <c r="O2308" s="229">
        <f t="shared" si="426"/>
        <v>0</v>
      </c>
      <c r="P2308" s="229">
        <f t="shared" si="427"/>
        <v>-2.7707451804102128</v>
      </c>
      <c r="Q2308" s="230">
        <f t="shared" si="421"/>
        <v>0</v>
      </c>
      <c r="R2308" s="231">
        <f t="shared" si="422"/>
        <v>89.073837455802007</v>
      </c>
      <c r="S2308" s="3"/>
      <c r="T2308" s="3"/>
      <c r="U2308" s="3"/>
      <c r="V2308" s="3"/>
      <c r="W2308" s="233">
        <f t="shared" si="428"/>
        <v>41377</v>
      </c>
    </row>
    <row r="2309" spans="1:23" s="234" customFormat="1" x14ac:dyDescent="0.25">
      <c r="A2309" s="3"/>
      <c r="B2309" s="218">
        <f>+Datos!B2300</f>
        <v>2013</v>
      </c>
      <c r="C2309" s="219">
        <f>+Datos!C2300</f>
        <v>4</v>
      </c>
      <c r="D2309" s="220">
        <f>+Datos!D2300</f>
        <v>14</v>
      </c>
      <c r="E2309" s="221">
        <f>+Datos!E2300</f>
        <v>0</v>
      </c>
      <c r="F2309" s="222">
        <f>+Datos!F2300</f>
        <v>3.9335271424572671</v>
      </c>
      <c r="G2309" s="223">
        <f>+Datos!G2300</f>
        <v>1</v>
      </c>
      <c r="H2309" s="224">
        <f t="shared" si="423"/>
        <v>3.9335271424572671</v>
      </c>
      <c r="I2309" s="225">
        <f t="shared" si="424"/>
        <v>-3.9335271424572671</v>
      </c>
      <c r="J2309" s="226">
        <f t="shared" si="425"/>
        <v>54.234847611267377</v>
      </c>
      <c r="K2309" s="227">
        <f t="shared" si="420"/>
        <v>87.916665793085556</v>
      </c>
      <c r="L2309" s="226">
        <f t="shared" si="431"/>
        <v>-1.1571716627164506</v>
      </c>
      <c r="M2309" s="228">
        <f t="shared" si="429"/>
        <v>1.1571716627164506</v>
      </c>
      <c r="N2309" s="229">
        <f t="shared" si="430"/>
        <v>2.7763554797408165</v>
      </c>
      <c r="O2309" s="229">
        <f t="shared" si="426"/>
        <v>0</v>
      </c>
      <c r="P2309" s="229">
        <f t="shared" si="427"/>
        <v>-2.7763554797408165</v>
      </c>
      <c r="Q2309" s="230">
        <f t="shared" si="421"/>
        <v>0</v>
      </c>
      <c r="R2309" s="231">
        <f t="shared" si="422"/>
        <v>87.916665793085556</v>
      </c>
      <c r="S2309" s="3"/>
      <c r="T2309" s="3"/>
      <c r="U2309" s="3"/>
      <c r="V2309" s="3"/>
      <c r="W2309" s="233">
        <f t="shared" si="428"/>
        <v>41378</v>
      </c>
    </row>
    <row r="2310" spans="1:23" s="234" customFormat="1" x14ac:dyDescent="0.25">
      <c r="A2310" s="3"/>
      <c r="B2310" s="218">
        <f>+Datos!B2301</f>
        <v>2013</v>
      </c>
      <c r="C2310" s="219">
        <f>+Datos!C2301</f>
        <v>4</v>
      </c>
      <c r="D2310" s="220">
        <f>+Datos!D2301</f>
        <v>15</v>
      </c>
      <c r="E2310" s="221">
        <f>+Datos!E2301</f>
        <v>0</v>
      </c>
      <c r="F2310" s="222">
        <f>+Datos!F2301</f>
        <v>3.9063684573906663</v>
      </c>
      <c r="G2310" s="223">
        <f>+Datos!G2301</f>
        <v>1</v>
      </c>
      <c r="H2310" s="224">
        <f t="shared" si="423"/>
        <v>3.9063684573906663</v>
      </c>
      <c r="I2310" s="225">
        <f t="shared" si="424"/>
        <v>-3.9063684573906663</v>
      </c>
      <c r="J2310" s="226">
        <f t="shared" si="425"/>
        <v>53.109590900706543</v>
      </c>
      <c r="K2310" s="227">
        <f t="shared" si="420"/>
        <v>86.791409082524723</v>
      </c>
      <c r="L2310" s="226">
        <f t="shared" si="431"/>
        <v>-1.1252567105608335</v>
      </c>
      <c r="M2310" s="228">
        <f t="shared" si="429"/>
        <v>1.1252567105608335</v>
      </c>
      <c r="N2310" s="229">
        <f t="shared" si="430"/>
        <v>2.7811117468298328</v>
      </c>
      <c r="O2310" s="229">
        <f t="shared" si="426"/>
        <v>0</v>
      </c>
      <c r="P2310" s="229">
        <f t="shared" si="427"/>
        <v>-2.7811117468298328</v>
      </c>
      <c r="Q2310" s="230">
        <f t="shared" si="421"/>
        <v>0</v>
      </c>
      <c r="R2310" s="231">
        <f t="shared" si="422"/>
        <v>86.791409082524723</v>
      </c>
      <c r="S2310" s="3"/>
      <c r="T2310" s="3"/>
      <c r="U2310" s="3"/>
      <c r="V2310" s="3"/>
      <c r="W2310" s="233">
        <f t="shared" si="428"/>
        <v>41379</v>
      </c>
    </row>
    <row r="2311" spans="1:23" s="234" customFormat="1" x14ac:dyDescent="0.25">
      <c r="A2311" s="3"/>
      <c r="B2311" s="218">
        <f>+Datos!B2302</f>
        <v>2013</v>
      </c>
      <c r="C2311" s="219">
        <f>+Datos!C2302</f>
        <v>4</v>
      </c>
      <c r="D2311" s="220">
        <f>+Datos!D2302</f>
        <v>16</v>
      </c>
      <c r="E2311" s="221">
        <f>+Datos!E2302</f>
        <v>0</v>
      </c>
      <c r="F2311" s="222">
        <f>+Datos!F2302</f>
        <v>3.8794585972426114</v>
      </c>
      <c r="G2311" s="223">
        <f>+Datos!G2302</f>
        <v>1</v>
      </c>
      <c r="H2311" s="224">
        <f t="shared" si="423"/>
        <v>3.8794585972426114</v>
      </c>
      <c r="I2311" s="225">
        <f t="shared" si="424"/>
        <v>-3.8794585972426114</v>
      </c>
      <c r="J2311" s="226">
        <f t="shared" si="425"/>
        <v>52.015192843224732</v>
      </c>
      <c r="K2311" s="227">
        <f t="shared" si="420"/>
        <v>85.697011025042912</v>
      </c>
      <c r="L2311" s="226">
        <f t="shared" si="431"/>
        <v>-1.0943980574818113</v>
      </c>
      <c r="M2311" s="228">
        <f t="shared" si="429"/>
        <v>1.0943980574818113</v>
      </c>
      <c r="N2311" s="229">
        <f t="shared" si="430"/>
        <v>2.7850605397608001</v>
      </c>
      <c r="O2311" s="229">
        <f t="shared" si="426"/>
        <v>0</v>
      </c>
      <c r="P2311" s="229">
        <f t="shared" si="427"/>
        <v>-2.7850605397608001</v>
      </c>
      <c r="Q2311" s="230">
        <f t="shared" si="421"/>
        <v>0</v>
      </c>
      <c r="R2311" s="231">
        <f t="shared" si="422"/>
        <v>85.697011025042912</v>
      </c>
      <c r="S2311" s="3"/>
      <c r="T2311" s="3"/>
      <c r="U2311" s="3"/>
      <c r="V2311" s="3"/>
      <c r="W2311" s="233">
        <f t="shared" si="428"/>
        <v>41380</v>
      </c>
    </row>
    <row r="2312" spans="1:23" s="234" customFormat="1" x14ac:dyDescent="0.25">
      <c r="A2312" s="3"/>
      <c r="B2312" s="218">
        <f>+Datos!B2303</f>
        <v>2013</v>
      </c>
      <c r="C2312" s="219">
        <f>+Datos!C2303</f>
        <v>4</v>
      </c>
      <c r="D2312" s="220">
        <f>+Datos!D2303</f>
        <v>17</v>
      </c>
      <c r="E2312" s="221">
        <f>+Datos!E2303</f>
        <v>0</v>
      </c>
      <c r="F2312" s="222">
        <f>+Datos!F2303</f>
        <v>3.8528051578685112</v>
      </c>
      <c r="G2312" s="223">
        <f>+Datos!G2303</f>
        <v>1</v>
      </c>
      <c r="H2312" s="224">
        <f t="shared" si="423"/>
        <v>3.8528051578685112</v>
      </c>
      <c r="I2312" s="225">
        <f t="shared" si="424"/>
        <v>-3.8528051578685112</v>
      </c>
      <c r="J2312" s="226">
        <f t="shared" si="425"/>
        <v>50.950634539354553</v>
      </c>
      <c r="K2312" s="227">
        <f t="shared" si="420"/>
        <v>84.63245272117274</v>
      </c>
      <c r="L2312" s="226">
        <f t="shared" si="431"/>
        <v>-1.0645583038701716</v>
      </c>
      <c r="M2312" s="228">
        <f t="shared" si="429"/>
        <v>1.0645583038701716</v>
      </c>
      <c r="N2312" s="229">
        <f t="shared" si="430"/>
        <v>2.7882468539983396</v>
      </c>
      <c r="O2312" s="229">
        <f t="shared" si="426"/>
        <v>0</v>
      </c>
      <c r="P2312" s="229">
        <f t="shared" si="427"/>
        <v>-2.7882468539983396</v>
      </c>
      <c r="Q2312" s="230">
        <f t="shared" si="421"/>
        <v>0</v>
      </c>
      <c r="R2312" s="231">
        <f t="shared" si="422"/>
        <v>84.63245272117274</v>
      </c>
      <c r="S2312" s="3"/>
      <c r="T2312" s="3"/>
      <c r="U2312" s="3"/>
      <c r="V2312" s="3"/>
      <c r="W2312" s="233">
        <f t="shared" si="428"/>
        <v>41381</v>
      </c>
    </row>
    <row r="2313" spans="1:23" s="234" customFormat="1" x14ac:dyDescent="0.25">
      <c r="A2313" s="3"/>
      <c r="B2313" s="218">
        <f>+Datos!B2304</f>
        <v>2013</v>
      </c>
      <c r="C2313" s="219">
        <f>+Datos!C2304</f>
        <v>4</v>
      </c>
      <c r="D2313" s="220">
        <f>+Datos!D2304</f>
        <v>18</v>
      </c>
      <c r="E2313" s="221">
        <f>+Datos!E2304</f>
        <v>0</v>
      </c>
      <c r="F2313" s="222">
        <f>+Datos!F2304</f>
        <v>3.8264156175141375</v>
      </c>
      <c r="G2313" s="223">
        <f>+Datos!G2304</f>
        <v>1</v>
      </c>
      <c r="H2313" s="224">
        <f t="shared" si="423"/>
        <v>3.8264156175141375</v>
      </c>
      <c r="I2313" s="225">
        <f t="shared" si="424"/>
        <v>-3.8264156175141375</v>
      </c>
      <c r="J2313" s="226">
        <f t="shared" si="425"/>
        <v>49.91493309883684</v>
      </c>
      <c r="K2313" s="227">
        <f t="shared" si="420"/>
        <v>83.596751280655013</v>
      </c>
      <c r="L2313" s="226">
        <f t="shared" si="431"/>
        <v>-1.0357014405177267</v>
      </c>
      <c r="M2313" s="228">
        <f t="shared" si="429"/>
        <v>1.0357014405177267</v>
      </c>
      <c r="N2313" s="229">
        <f t="shared" si="430"/>
        <v>2.7907141769964108</v>
      </c>
      <c r="O2313" s="229">
        <f t="shared" si="426"/>
        <v>0</v>
      </c>
      <c r="P2313" s="229">
        <f t="shared" si="427"/>
        <v>-2.7907141769964108</v>
      </c>
      <c r="Q2313" s="230">
        <f t="shared" si="421"/>
        <v>0</v>
      </c>
      <c r="R2313" s="231">
        <f t="shared" si="422"/>
        <v>83.596751280655013</v>
      </c>
      <c r="S2313" s="3"/>
      <c r="T2313" s="3"/>
      <c r="U2313" s="3"/>
      <c r="V2313" s="3"/>
      <c r="W2313" s="233">
        <f t="shared" si="428"/>
        <v>41382</v>
      </c>
    </row>
    <row r="2314" spans="1:23" s="234" customFormat="1" x14ac:dyDescent="0.25">
      <c r="A2314" s="3"/>
      <c r="B2314" s="218">
        <f>+Datos!B2305</f>
        <v>2013</v>
      </c>
      <c r="C2314" s="219">
        <f>+Datos!C2305</f>
        <v>4</v>
      </c>
      <c r="D2314" s="220">
        <f>+Datos!D2305</f>
        <v>19</v>
      </c>
      <c r="E2314" s="221">
        <f>+Datos!E2305</f>
        <v>0</v>
      </c>
      <c r="F2314" s="222">
        <f>+Datos!F2305</f>
        <v>3.8002973368156328</v>
      </c>
      <c r="G2314" s="223">
        <f>+Datos!G2305</f>
        <v>1</v>
      </c>
      <c r="H2314" s="224">
        <f t="shared" si="423"/>
        <v>3.8002973368156328</v>
      </c>
      <c r="I2314" s="225">
        <f t="shared" si="424"/>
        <v>-3.8002973368156328</v>
      </c>
      <c r="J2314" s="226">
        <f t="shared" si="425"/>
        <v>48.907140302866864</v>
      </c>
      <c r="K2314" s="227">
        <f t="shared" si="420"/>
        <v>82.588958484685037</v>
      </c>
      <c r="L2314" s="226">
        <f t="shared" si="431"/>
        <v>-1.0077927959699764</v>
      </c>
      <c r="M2314" s="228">
        <f t="shared" si="429"/>
        <v>1.0077927959699764</v>
      </c>
      <c r="N2314" s="229">
        <f t="shared" si="430"/>
        <v>2.7925045408456564</v>
      </c>
      <c r="O2314" s="229">
        <f t="shared" si="426"/>
        <v>0</v>
      </c>
      <c r="P2314" s="229">
        <f t="shared" si="427"/>
        <v>-2.7925045408456564</v>
      </c>
      <c r="Q2314" s="230">
        <f t="shared" si="421"/>
        <v>0</v>
      </c>
      <c r="R2314" s="231">
        <f t="shared" si="422"/>
        <v>82.588958484685037</v>
      </c>
      <c r="S2314" s="3"/>
      <c r="T2314" s="3"/>
      <c r="U2314" s="3"/>
      <c r="V2314" s="3"/>
      <c r="W2314" s="233">
        <f t="shared" si="428"/>
        <v>41383</v>
      </c>
    </row>
    <row r="2315" spans="1:23" s="234" customFormat="1" x14ac:dyDescent="0.25">
      <c r="A2315" s="3"/>
      <c r="B2315" s="218">
        <f>+Datos!B2306</f>
        <v>2013</v>
      </c>
      <c r="C2315" s="219">
        <f>+Datos!C2306</f>
        <v>4</v>
      </c>
      <c r="D2315" s="220">
        <f>+Datos!D2306</f>
        <v>20</v>
      </c>
      <c r="E2315" s="221">
        <f>+Datos!E2306</f>
        <v>0</v>
      </c>
      <c r="F2315" s="222">
        <f>+Datos!F2306</f>
        <v>3.7744575587995088</v>
      </c>
      <c r="G2315" s="223">
        <f>+Datos!G2306</f>
        <v>1</v>
      </c>
      <c r="H2315" s="224">
        <f t="shared" si="423"/>
        <v>3.7744575587995088</v>
      </c>
      <c r="I2315" s="225">
        <f t="shared" si="424"/>
        <v>-3.7744575587995088</v>
      </c>
      <c r="J2315" s="226">
        <f t="shared" si="425"/>
        <v>47.926341317086546</v>
      </c>
      <c r="K2315" s="227">
        <f t="shared" si="420"/>
        <v>81.608159498904726</v>
      </c>
      <c r="L2315" s="226">
        <f t="shared" si="431"/>
        <v>-0.98079898578031077</v>
      </c>
      <c r="M2315" s="228">
        <f t="shared" si="429"/>
        <v>0.98079898578031077</v>
      </c>
      <c r="N2315" s="229">
        <f t="shared" si="430"/>
        <v>2.7936585730191981</v>
      </c>
      <c r="O2315" s="229">
        <f t="shared" si="426"/>
        <v>0</v>
      </c>
      <c r="P2315" s="229">
        <f t="shared" si="427"/>
        <v>-2.7936585730191981</v>
      </c>
      <c r="Q2315" s="230">
        <f t="shared" si="421"/>
        <v>0</v>
      </c>
      <c r="R2315" s="231">
        <f t="shared" si="422"/>
        <v>81.608159498904726</v>
      </c>
      <c r="S2315" s="3"/>
      <c r="T2315" s="3"/>
      <c r="U2315" s="3"/>
      <c r="V2315" s="3"/>
      <c r="W2315" s="233">
        <f t="shared" si="428"/>
        <v>41384</v>
      </c>
    </row>
    <row r="2316" spans="1:23" s="234" customFormat="1" x14ac:dyDescent="0.25">
      <c r="A2316" s="3"/>
      <c r="B2316" s="218">
        <f>+Datos!B2307</f>
        <v>2013</v>
      </c>
      <c r="C2316" s="219">
        <f>+Datos!C2307</f>
        <v>4</v>
      </c>
      <c r="D2316" s="220">
        <f>+Datos!D2307</f>
        <v>21</v>
      </c>
      <c r="E2316" s="221">
        <f>+Datos!E2307</f>
        <v>0</v>
      </c>
      <c r="F2316" s="222">
        <f>+Datos!F2307</f>
        <v>3.7489034088826401</v>
      </c>
      <c r="G2316" s="223">
        <f>+Datos!G2307</f>
        <v>1</v>
      </c>
      <c r="H2316" s="224">
        <f t="shared" si="423"/>
        <v>3.7489034088826401</v>
      </c>
      <c r="I2316" s="225">
        <f t="shared" si="424"/>
        <v>-3.7489034088826401</v>
      </c>
      <c r="J2316" s="226">
        <f t="shared" si="425"/>
        <v>46.971653453480705</v>
      </c>
      <c r="K2316" s="227">
        <f t="shared" si="420"/>
        <v>80.653471635298885</v>
      </c>
      <c r="L2316" s="226">
        <f t="shared" si="431"/>
        <v>-0.9546878636058409</v>
      </c>
      <c r="M2316" s="228">
        <f t="shared" si="429"/>
        <v>0.9546878636058409</v>
      </c>
      <c r="N2316" s="229">
        <f t="shared" si="430"/>
        <v>2.7942155452767992</v>
      </c>
      <c r="O2316" s="229">
        <f t="shared" si="426"/>
        <v>0</v>
      </c>
      <c r="P2316" s="229">
        <f t="shared" si="427"/>
        <v>-2.7942155452767992</v>
      </c>
      <c r="Q2316" s="230">
        <f t="shared" si="421"/>
        <v>0</v>
      </c>
      <c r="R2316" s="231">
        <f t="shared" si="422"/>
        <v>80.653471635298885</v>
      </c>
      <c r="S2316" s="3"/>
      <c r="T2316" s="3"/>
      <c r="U2316" s="3"/>
      <c r="V2316" s="3"/>
      <c r="W2316" s="233">
        <f t="shared" si="428"/>
        <v>41385</v>
      </c>
    </row>
    <row r="2317" spans="1:23" s="234" customFormat="1" x14ac:dyDescent="0.25">
      <c r="A2317" s="3"/>
      <c r="B2317" s="218">
        <f>+Datos!B2308</f>
        <v>2013</v>
      </c>
      <c r="C2317" s="219">
        <f>+Datos!C2308</f>
        <v>4</v>
      </c>
      <c r="D2317" s="220">
        <f>+Datos!D2308</f>
        <v>22</v>
      </c>
      <c r="E2317" s="221">
        <f>+Datos!E2308</f>
        <v>0</v>
      </c>
      <c r="F2317" s="222">
        <f>+Datos!F2308</f>
        <v>3.7236418948722738</v>
      </c>
      <c r="G2317" s="223">
        <f>+Datos!G2308</f>
        <v>1</v>
      </c>
      <c r="H2317" s="224">
        <f t="shared" si="423"/>
        <v>3.7236418948722738</v>
      </c>
      <c r="I2317" s="225">
        <f t="shared" si="424"/>
        <v>-3.7236418948722738</v>
      </c>
      <c r="J2317" s="226">
        <f t="shared" si="425"/>
        <v>46.042224979393403</v>
      </c>
      <c r="K2317" s="227">
        <f t="shared" si="420"/>
        <v>79.724043161211583</v>
      </c>
      <c r="L2317" s="226">
        <f t="shared" si="431"/>
        <v>-0.92942847408730245</v>
      </c>
      <c r="M2317" s="228">
        <f t="shared" si="429"/>
        <v>0.92942847408730245</v>
      </c>
      <c r="N2317" s="229">
        <f t="shared" si="430"/>
        <v>2.7942134207849714</v>
      </c>
      <c r="O2317" s="229">
        <f t="shared" si="426"/>
        <v>0</v>
      </c>
      <c r="P2317" s="229">
        <f t="shared" si="427"/>
        <v>-2.7942134207849714</v>
      </c>
      <c r="Q2317" s="230">
        <f t="shared" si="421"/>
        <v>0</v>
      </c>
      <c r="R2317" s="231">
        <f t="shared" si="422"/>
        <v>79.724043161211583</v>
      </c>
      <c r="S2317" s="3"/>
      <c r="T2317" s="3"/>
      <c r="U2317" s="3"/>
      <c r="V2317" s="3"/>
      <c r="W2317" s="233">
        <f t="shared" si="428"/>
        <v>41386</v>
      </c>
    </row>
    <row r="2318" spans="1:23" s="234" customFormat="1" x14ac:dyDescent="0.25">
      <c r="A2318" s="3"/>
      <c r="B2318" s="218">
        <f>+Datos!B2309</f>
        <v>2013</v>
      </c>
      <c r="C2318" s="219">
        <f>+Datos!C2309</f>
        <v>4</v>
      </c>
      <c r="D2318" s="220">
        <f>+Datos!D2309</f>
        <v>23</v>
      </c>
      <c r="E2318" s="221">
        <f>+Datos!E2309</f>
        <v>0</v>
      </c>
      <c r="F2318" s="222">
        <f>+Datos!F2309</f>
        <v>3.6986799069660243</v>
      </c>
      <c r="G2318" s="223">
        <f>+Datos!G2309</f>
        <v>1</v>
      </c>
      <c r="H2318" s="224">
        <f t="shared" si="423"/>
        <v>3.6986799069660243</v>
      </c>
      <c r="I2318" s="225">
        <f t="shared" si="424"/>
        <v>-3.6986799069660243</v>
      </c>
      <c r="J2318" s="226">
        <f t="shared" si="425"/>
        <v>45.137233971937775</v>
      </c>
      <c r="K2318" s="227">
        <f t="shared" ref="K2318:K2381" si="432">+J2318+$U$21</f>
        <v>78.819052153755962</v>
      </c>
      <c r="L2318" s="226">
        <f t="shared" si="431"/>
        <v>-0.90499100745562089</v>
      </c>
      <c r="M2318" s="228">
        <f t="shared" si="429"/>
        <v>0.90499100745562089</v>
      </c>
      <c r="N2318" s="229">
        <f t="shared" si="430"/>
        <v>2.7936888995104034</v>
      </c>
      <c r="O2318" s="229">
        <f t="shared" si="426"/>
        <v>0</v>
      </c>
      <c r="P2318" s="229">
        <f t="shared" si="427"/>
        <v>-2.7936888995104034</v>
      </c>
      <c r="Q2318" s="230">
        <f t="shared" ref="Q2318:Q2381" si="433">IF(K2318-$U$15&gt;0,K2318-$U$15,0)</f>
        <v>0</v>
      </c>
      <c r="R2318" s="231">
        <f t="shared" ref="R2318:R2381" si="434">+O2318+K2318</f>
        <v>78.819052153755962</v>
      </c>
      <c r="S2318" s="3"/>
      <c r="T2318" s="3"/>
      <c r="U2318" s="3"/>
      <c r="V2318" s="3"/>
      <c r="W2318" s="233">
        <f t="shared" si="428"/>
        <v>41387</v>
      </c>
    </row>
    <row r="2319" spans="1:23" s="234" customFormat="1" x14ac:dyDescent="0.25">
      <c r="A2319" s="3"/>
      <c r="B2319" s="218">
        <f>+Datos!B2310</f>
        <v>2013</v>
      </c>
      <c r="C2319" s="219">
        <f>+Datos!C2310</f>
        <v>4</v>
      </c>
      <c r="D2319" s="220">
        <f>+Datos!D2310</f>
        <v>24</v>
      </c>
      <c r="E2319" s="221">
        <f>+Datos!E2310</f>
        <v>0</v>
      </c>
      <c r="F2319" s="222">
        <f>+Datos!F2310</f>
        <v>3.6740242177518709</v>
      </c>
      <c r="G2319" s="223">
        <f>+Datos!G2310</f>
        <v>1</v>
      </c>
      <c r="H2319" s="224">
        <f t="shared" ref="H2319:H2382" si="435">+F2319*G2319</f>
        <v>3.6740242177518709</v>
      </c>
      <c r="I2319" s="225">
        <f t="shared" ref="I2319:I2382" si="436">+E2319-H2319</f>
        <v>-3.6740242177518709</v>
      </c>
      <c r="J2319" s="226">
        <f t="shared" ref="J2319:J2382" si="437">IF(I2319&lt;0,J2318*EXP(I2319/$U$20),IF((I2319+J2318)&gt;$U$20,+$U$20,I2319+J2318))</f>
        <v>44.255887216128521</v>
      </c>
      <c r="K2319" s="227">
        <f t="shared" si="432"/>
        <v>77.937705397946701</v>
      </c>
      <c r="L2319" s="226">
        <f t="shared" si="431"/>
        <v>-0.88134675580926114</v>
      </c>
      <c r="M2319" s="228">
        <f t="shared" si="429"/>
        <v>0.88134675580926114</v>
      </c>
      <c r="N2319" s="229">
        <f t="shared" si="430"/>
        <v>2.7926774619426098</v>
      </c>
      <c r="O2319" s="229">
        <f t="shared" ref="O2319:O2382" si="438">IF(K2318+I2319-$U$14&gt;0,K2318+I2319-$U$14,0)</f>
        <v>0</v>
      </c>
      <c r="P2319" s="229">
        <f t="shared" ref="P2319:P2382" si="439">+IF(N2319&gt;0,(-1)*N2319,O2319)</f>
        <v>-2.7926774619426098</v>
      </c>
      <c r="Q2319" s="230">
        <f t="shared" si="433"/>
        <v>0</v>
      </c>
      <c r="R2319" s="231">
        <f t="shared" si="434"/>
        <v>77.937705397946701</v>
      </c>
      <c r="S2319" s="3"/>
      <c r="T2319" s="3"/>
      <c r="U2319" s="3"/>
      <c r="V2319" s="3"/>
      <c r="W2319" s="233">
        <f t="shared" ref="W2319:W2382" si="440">+DATE(B2319,C2319,D2319)</f>
        <v>41388</v>
      </c>
    </row>
    <row r="2320" spans="1:23" s="234" customFormat="1" x14ac:dyDescent="0.25">
      <c r="A2320" s="3"/>
      <c r="B2320" s="218">
        <f>+Datos!B2311</f>
        <v>2013</v>
      </c>
      <c r="C2320" s="219">
        <f>+Datos!C2311</f>
        <v>4</v>
      </c>
      <c r="D2320" s="220">
        <f>+Datos!D2311</f>
        <v>25</v>
      </c>
      <c r="E2320" s="221">
        <f>+Datos!E2311</f>
        <v>0</v>
      </c>
      <c r="F2320" s="222">
        <f>+Datos!F2311</f>
        <v>3.6496814822081625</v>
      </c>
      <c r="G2320" s="223">
        <f>+Datos!G2311</f>
        <v>1</v>
      </c>
      <c r="H2320" s="224">
        <f t="shared" si="435"/>
        <v>3.6496814822081625</v>
      </c>
      <c r="I2320" s="225">
        <f t="shared" si="436"/>
        <v>-3.6496814822081625</v>
      </c>
      <c r="J2320" s="226">
        <f t="shared" si="437"/>
        <v>43.397419145121233</v>
      </c>
      <c r="K2320" s="227">
        <f t="shared" si="432"/>
        <v>77.07923732693942</v>
      </c>
      <c r="L2320" s="226">
        <f t="shared" si="431"/>
        <v>-0.85846807100728029</v>
      </c>
      <c r="M2320" s="228">
        <f t="shared" ref="M2320:M2383" si="441">IF(I2320&gt;=0,+H2320,+E2320+ABS(L2320))</f>
        <v>0.85846807100728029</v>
      </c>
      <c r="N2320" s="229">
        <f t="shared" ref="N2320:N2383" si="442">+H2320-M2320</f>
        <v>2.7912134112008822</v>
      </c>
      <c r="O2320" s="229">
        <f t="shared" si="438"/>
        <v>0</v>
      </c>
      <c r="P2320" s="229">
        <f t="shared" si="439"/>
        <v>-2.7912134112008822</v>
      </c>
      <c r="Q2320" s="230">
        <f t="shared" si="433"/>
        <v>0</v>
      </c>
      <c r="R2320" s="231">
        <f t="shared" si="434"/>
        <v>77.07923732693942</v>
      </c>
      <c r="S2320" s="3"/>
      <c r="T2320" s="3"/>
      <c r="U2320" s="3"/>
      <c r="V2320" s="3"/>
      <c r="W2320" s="233">
        <f t="shared" si="440"/>
        <v>41389</v>
      </c>
    </row>
    <row r="2321" spans="1:23" s="234" customFormat="1" x14ac:dyDescent="0.25">
      <c r="A2321" s="3"/>
      <c r="B2321" s="218">
        <f>+Datos!B2312</f>
        <v>2013</v>
      </c>
      <c r="C2321" s="219">
        <f>+Datos!C2312</f>
        <v>4</v>
      </c>
      <c r="D2321" s="220">
        <f>+Datos!D2312</f>
        <v>26</v>
      </c>
      <c r="E2321" s="221">
        <f>+Datos!E2312</f>
        <v>0</v>
      </c>
      <c r="F2321" s="222">
        <f>+Datos!F2312</f>
        <v>3.6256582377036159</v>
      </c>
      <c r="G2321" s="223">
        <f>+Datos!G2312</f>
        <v>1</v>
      </c>
      <c r="H2321" s="224">
        <f t="shared" si="435"/>
        <v>3.6256582377036159</v>
      </c>
      <c r="I2321" s="225">
        <f t="shared" si="436"/>
        <v>-3.6256582377036159</v>
      </c>
      <c r="J2321" s="226">
        <f t="shared" si="437"/>
        <v>42.561090820996291</v>
      </c>
      <c r="K2321" s="227">
        <f t="shared" si="432"/>
        <v>76.242909002814471</v>
      </c>
      <c r="L2321" s="226">
        <f t="shared" ref="L2321:L2384" si="443">+K2321-K2320</f>
        <v>-0.83632832412494906</v>
      </c>
      <c r="M2321" s="228">
        <f t="shared" si="441"/>
        <v>0.83632832412494906</v>
      </c>
      <c r="N2321" s="229">
        <f t="shared" si="442"/>
        <v>2.7893299135786669</v>
      </c>
      <c r="O2321" s="229">
        <f t="shared" si="438"/>
        <v>0</v>
      </c>
      <c r="P2321" s="229">
        <f t="shared" si="439"/>
        <v>-2.7893299135786669</v>
      </c>
      <c r="Q2321" s="230">
        <f t="shared" si="433"/>
        <v>0</v>
      </c>
      <c r="R2321" s="231">
        <f t="shared" si="434"/>
        <v>76.242909002814471</v>
      </c>
      <c r="S2321" s="3"/>
      <c r="T2321" s="3"/>
      <c r="U2321" s="3"/>
      <c r="V2321" s="3"/>
      <c r="W2321" s="233">
        <f t="shared" si="440"/>
        <v>41390</v>
      </c>
    </row>
    <row r="2322" spans="1:23" s="234" customFormat="1" x14ac:dyDescent="0.25">
      <c r="A2322" s="3"/>
      <c r="B2322" s="218">
        <f>+Datos!B2313</f>
        <v>2013</v>
      </c>
      <c r="C2322" s="219">
        <f>+Datos!C2313</f>
        <v>4</v>
      </c>
      <c r="D2322" s="220">
        <f>+Datos!D2313</f>
        <v>27</v>
      </c>
      <c r="E2322" s="221">
        <f>+Datos!E2313</f>
        <v>0</v>
      </c>
      <c r="F2322" s="222">
        <f>+Datos!F2313</f>
        <v>3.6019609039973197</v>
      </c>
      <c r="G2322" s="223">
        <f>+Datos!G2313</f>
        <v>1</v>
      </c>
      <c r="H2322" s="224">
        <f t="shared" si="435"/>
        <v>3.6019609039973197</v>
      </c>
      <c r="I2322" s="225">
        <f t="shared" si="436"/>
        <v>-3.6019609039973197</v>
      </c>
      <c r="J2322" s="226">
        <f t="shared" si="437"/>
        <v>41.746188954577491</v>
      </c>
      <c r="K2322" s="227">
        <f t="shared" si="432"/>
        <v>75.428007136395678</v>
      </c>
      <c r="L2322" s="226">
        <f t="shared" si="443"/>
        <v>-0.81490186641879347</v>
      </c>
      <c r="M2322" s="228">
        <f t="shared" si="441"/>
        <v>0.81490186641879347</v>
      </c>
      <c r="N2322" s="229">
        <f t="shared" si="442"/>
        <v>2.7870590375785262</v>
      </c>
      <c r="O2322" s="229">
        <f t="shared" si="438"/>
        <v>0</v>
      </c>
      <c r="P2322" s="229">
        <f t="shared" si="439"/>
        <v>-2.7870590375785262</v>
      </c>
      <c r="Q2322" s="230">
        <f t="shared" si="433"/>
        <v>0</v>
      </c>
      <c r="R2322" s="231">
        <f t="shared" si="434"/>
        <v>75.428007136395678</v>
      </c>
      <c r="S2322" s="3"/>
      <c r="T2322" s="3"/>
      <c r="U2322" s="3"/>
      <c r="V2322" s="3"/>
      <c r="W2322" s="233">
        <f t="shared" si="440"/>
        <v>41391</v>
      </c>
    </row>
    <row r="2323" spans="1:23" s="234" customFormat="1" x14ac:dyDescent="0.25">
      <c r="A2323" s="3"/>
      <c r="B2323" s="218">
        <f>+Datos!B2314</f>
        <v>2013</v>
      </c>
      <c r="C2323" s="219">
        <f>+Datos!C2314</f>
        <v>4</v>
      </c>
      <c r="D2323" s="220">
        <f>+Datos!D2314</f>
        <v>28</v>
      </c>
      <c r="E2323" s="221">
        <f>+Datos!E2314</f>
        <v>0</v>
      </c>
      <c r="F2323" s="222">
        <f>+Datos!F2314</f>
        <v>3.5785957832387201</v>
      </c>
      <c r="G2323" s="223">
        <f>+Datos!G2314</f>
        <v>1</v>
      </c>
      <c r="H2323" s="224">
        <f t="shared" si="435"/>
        <v>3.5785957832387201</v>
      </c>
      <c r="I2323" s="225">
        <f t="shared" si="436"/>
        <v>-3.5785957832387201</v>
      </c>
      <c r="J2323" s="226">
        <f t="shared" si="437"/>
        <v>40.952024962826748</v>
      </c>
      <c r="K2323" s="227">
        <f t="shared" si="432"/>
        <v>74.633843144644928</v>
      </c>
      <c r="L2323" s="226">
        <f t="shared" si="443"/>
        <v>-0.79416399175075014</v>
      </c>
      <c r="M2323" s="228">
        <f t="shared" si="441"/>
        <v>0.79416399175075014</v>
      </c>
      <c r="N2323" s="229">
        <f t="shared" si="442"/>
        <v>2.7844317914879699</v>
      </c>
      <c r="O2323" s="229">
        <f t="shared" si="438"/>
        <v>0</v>
      </c>
      <c r="P2323" s="229">
        <f t="shared" si="439"/>
        <v>-2.7844317914879699</v>
      </c>
      <c r="Q2323" s="230">
        <f t="shared" si="433"/>
        <v>0</v>
      </c>
      <c r="R2323" s="231">
        <f t="shared" si="434"/>
        <v>74.633843144644928</v>
      </c>
      <c r="S2323" s="3"/>
      <c r="T2323" s="3"/>
      <c r="U2323" s="3"/>
      <c r="V2323" s="3"/>
      <c r="W2323" s="233">
        <f t="shared" si="440"/>
        <v>41392</v>
      </c>
    </row>
    <row r="2324" spans="1:23" s="234" customFormat="1" x14ac:dyDescent="0.25">
      <c r="A2324" s="3"/>
      <c r="B2324" s="218">
        <f>+Datos!B2315</f>
        <v>2013</v>
      </c>
      <c r="C2324" s="219">
        <f>+Datos!C2315</f>
        <v>4</v>
      </c>
      <c r="D2324" s="220">
        <f>+Datos!D2315</f>
        <v>29</v>
      </c>
      <c r="E2324" s="221">
        <f>+Datos!E2315</f>
        <v>0</v>
      </c>
      <c r="F2324" s="222">
        <f>+Datos!F2315</f>
        <v>3.5555690599676408</v>
      </c>
      <c r="G2324" s="223">
        <f>+Datos!G2315</f>
        <v>1</v>
      </c>
      <c r="H2324" s="224">
        <f t="shared" si="435"/>
        <v>3.5555690599676408</v>
      </c>
      <c r="I2324" s="225">
        <f t="shared" si="436"/>
        <v>-3.5555690599676408</v>
      </c>
      <c r="J2324" s="226">
        <f t="shared" si="437"/>
        <v>40.177934062406074</v>
      </c>
      <c r="K2324" s="227">
        <f t="shared" si="432"/>
        <v>73.859752244224254</v>
      </c>
      <c r="L2324" s="226">
        <f t="shared" si="443"/>
        <v>-0.77409090042067419</v>
      </c>
      <c r="M2324" s="228">
        <f t="shared" si="441"/>
        <v>0.77409090042067419</v>
      </c>
      <c r="N2324" s="229">
        <f t="shared" si="442"/>
        <v>2.7814781595469666</v>
      </c>
      <c r="O2324" s="229">
        <f t="shared" si="438"/>
        <v>0</v>
      </c>
      <c r="P2324" s="229">
        <f t="shared" si="439"/>
        <v>-2.7814781595469666</v>
      </c>
      <c r="Q2324" s="230">
        <f t="shared" si="433"/>
        <v>0</v>
      </c>
      <c r="R2324" s="231">
        <f t="shared" si="434"/>
        <v>73.859752244224254</v>
      </c>
      <c r="S2324" s="3"/>
      <c r="T2324" s="3"/>
      <c r="U2324" s="3"/>
      <c r="V2324" s="3"/>
      <c r="W2324" s="233">
        <f t="shared" si="440"/>
        <v>41393</v>
      </c>
    </row>
    <row r="2325" spans="1:23" s="234" customFormat="1" x14ac:dyDescent="0.25">
      <c r="A2325" s="3"/>
      <c r="B2325" s="218">
        <f>+Datos!B2316</f>
        <v>2013</v>
      </c>
      <c r="C2325" s="219">
        <f>+Datos!C2316</f>
        <v>4</v>
      </c>
      <c r="D2325" s="220">
        <f>+Datos!D2316</f>
        <v>30</v>
      </c>
      <c r="E2325" s="221">
        <f>+Datos!E2316</f>
        <v>0</v>
      </c>
      <c r="F2325" s="222">
        <f>+Datos!F2316</f>
        <v>3.5328868011142704</v>
      </c>
      <c r="G2325" s="223">
        <f>+Datos!G2316</f>
        <v>1</v>
      </c>
      <c r="H2325" s="224">
        <f t="shared" si="435"/>
        <v>3.5328868011142704</v>
      </c>
      <c r="I2325" s="225">
        <f t="shared" si="436"/>
        <v>-3.5328868011142704</v>
      </c>
      <c r="J2325" s="226">
        <f t="shared" si="437"/>
        <v>39.423274398046544</v>
      </c>
      <c r="K2325" s="227">
        <f t="shared" si="432"/>
        <v>73.105092579864731</v>
      </c>
      <c r="L2325" s="226">
        <f t="shared" si="443"/>
        <v>-0.75465966435952225</v>
      </c>
      <c r="M2325" s="228">
        <f t="shared" si="441"/>
        <v>0.75465966435952225</v>
      </c>
      <c r="N2325" s="229">
        <f t="shared" si="442"/>
        <v>2.7782271367547482</v>
      </c>
      <c r="O2325" s="229">
        <f t="shared" si="438"/>
        <v>0</v>
      </c>
      <c r="P2325" s="229">
        <f t="shared" si="439"/>
        <v>-2.7782271367547482</v>
      </c>
      <c r="Q2325" s="230">
        <f t="shared" si="433"/>
        <v>0</v>
      </c>
      <c r="R2325" s="231">
        <f t="shared" si="434"/>
        <v>73.105092579864731</v>
      </c>
      <c r="S2325" s="3"/>
      <c r="T2325" s="3"/>
      <c r="U2325" s="3"/>
      <c r="V2325" s="3"/>
      <c r="W2325" s="233">
        <f t="shared" si="440"/>
        <v>41394</v>
      </c>
    </row>
    <row r="2326" spans="1:23" s="234" customFormat="1" x14ac:dyDescent="0.25">
      <c r="A2326" s="3"/>
      <c r="B2326" s="218">
        <f>+Datos!B2317</f>
        <v>2013</v>
      </c>
      <c r="C2326" s="219">
        <f>+Datos!C2317</f>
        <v>5</v>
      </c>
      <c r="D2326" s="220">
        <f>+Datos!D2317</f>
        <v>1</v>
      </c>
      <c r="E2326" s="221">
        <f>+Datos!E2317</f>
        <v>0</v>
      </c>
      <c r="F2326" s="222">
        <f>+Datos!F2317</f>
        <v>3.5105549559991664</v>
      </c>
      <c r="G2326" s="223">
        <f>+Datos!G2317</f>
        <v>1</v>
      </c>
      <c r="H2326" s="224">
        <f t="shared" si="435"/>
        <v>3.5105549559991664</v>
      </c>
      <c r="I2326" s="225">
        <f t="shared" si="436"/>
        <v>-3.5105549559991664</v>
      </c>
      <c r="J2326" s="226">
        <f t="shared" si="437"/>
        <v>38.687426204411409</v>
      </c>
      <c r="K2326" s="227">
        <f t="shared" si="432"/>
        <v>72.369244386229582</v>
      </c>
      <c r="L2326" s="226">
        <f t="shared" si="443"/>
        <v>-0.73584819363514953</v>
      </c>
      <c r="M2326" s="228">
        <f t="shared" si="441"/>
        <v>0.73584819363514953</v>
      </c>
      <c r="N2326" s="229">
        <f t="shared" si="442"/>
        <v>2.7747067623640169</v>
      </c>
      <c r="O2326" s="229">
        <f t="shared" si="438"/>
        <v>0</v>
      </c>
      <c r="P2326" s="229">
        <f t="shared" si="439"/>
        <v>-2.7747067623640169</v>
      </c>
      <c r="Q2326" s="230">
        <f t="shared" si="433"/>
        <v>0</v>
      </c>
      <c r="R2326" s="231">
        <f t="shared" si="434"/>
        <v>72.369244386229582</v>
      </c>
      <c r="S2326" s="3"/>
      <c r="T2326" s="3"/>
      <c r="U2326" s="3"/>
      <c r="V2326" s="3"/>
      <c r="W2326" s="233">
        <f t="shared" si="440"/>
        <v>41395</v>
      </c>
    </row>
    <row r="2327" spans="1:23" s="234" customFormat="1" x14ac:dyDescent="0.25">
      <c r="A2327" s="3"/>
      <c r="B2327" s="218">
        <f>+Datos!B2318</f>
        <v>2013</v>
      </c>
      <c r="C2327" s="219">
        <f>+Datos!C2318</f>
        <v>5</v>
      </c>
      <c r="D2327" s="220">
        <f>+Datos!D2318</f>
        <v>2</v>
      </c>
      <c r="E2327" s="221">
        <f>+Datos!E2318</f>
        <v>0</v>
      </c>
      <c r="F2327" s="222">
        <f>+Datos!F2318</f>
        <v>3.4885793563332479</v>
      </c>
      <c r="G2327" s="223">
        <f>+Datos!G2318</f>
        <v>1</v>
      </c>
      <c r="H2327" s="224">
        <f t="shared" si="435"/>
        <v>3.4885793563332479</v>
      </c>
      <c r="I2327" s="225">
        <f t="shared" si="436"/>
        <v>-3.4885793563332479</v>
      </c>
      <c r="J2327" s="226">
        <f t="shared" si="437"/>
        <v>37.969791000186341</v>
      </c>
      <c r="K2327" s="227">
        <f t="shared" si="432"/>
        <v>71.65160918200452</v>
      </c>
      <c r="L2327" s="226">
        <f t="shared" si="443"/>
        <v>-0.71763520422506133</v>
      </c>
      <c r="M2327" s="228">
        <f t="shared" si="441"/>
        <v>0.71763520422506133</v>
      </c>
      <c r="N2327" s="229">
        <f t="shared" si="442"/>
        <v>2.7709441521081866</v>
      </c>
      <c r="O2327" s="229">
        <f t="shared" si="438"/>
        <v>0</v>
      </c>
      <c r="P2327" s="229">
        <f t="shared" si="439"/>
        <v>-2.7709441521081866</v>
      </c>
      <c r="Q2327" s="230">
        <f t="shared" si="433"/>
        <v>0</v>
      </c>
      <c r="R2327" s="231">
        <f t="shared" si="434"/>
        <v>71.65160918200452</v>
      </c>
      <c r="S2327" s="3"/>
      <c r="T2327" s="3"/>
      <c r="U2327" s="3"/>
      <c r="V2327" s="3"/>
      <c r="W2327" s="233">
        <f t="shared" si="440"/>
        <v>41396</v>
      </c>
    </row>
    <row r="2328" spans="1:23" s="234" customFormat="1" x14ac:dyDescent="0.25">
      <c r="A2328" s="3"/>
      <c r="B2328" s="218">
        <f>+Datos!B2319</f>
        <v>2013</v>
      </c>
      <c r="C2328" s="219">
        <f>+Datos!C2319</f>
        <v>5</v>
      </c>
      <c r="D2328" s="220">
        <f>+Datos!D2319</f>
        <v>3</v>
      </c>
      <c r="E2328" s="221">
        <f>+Datos!E2319</f>
        <v>0</v>
      </c>
      <c r="F2328" s="222">
        <f>+Datos!F2319</f>
        <v>3.4669657162178096</v>
      </c>
      <c r="G2328" s="223">
        <f>+Datos!G2319</f>
        <v>1</v>
      </c>
      <c r="H2328" s="224">
        <f t="shared" si="435"/>
        <v>3.4669657162178096</v>
      </c>
      <c r="I2328" s="225">
        <f t="shared" si="436"/>
        <v>-3.4669657162178096</v>
      </c>
      <c r="J2328" s="226">
        <f t="shared" si="437"/>
        <v>37.269790813174559</v>
      </c>
      <c r="K2328" s="227">
        <f t="shared" si="432"/>
        <v>70.951608994992739</v>
      </c>
      <c r="L2328" s="226">
        <f t="shared" si="443"/>
        <v>-0.70000018701178135</v>
      </c>
      <c r="M2328" s="228">
        <f t="shared" si="441"/>
        <v>0.70000018701178135</v>
      </c>
      <c r="N2328" s="229">
        <f t="shared" si="442"/>
        <v>2.7669655292060282</v>
      </c>
      <c r="O2328" s="229">
        <f t="shared" si="438"/>
        <v>0</v>
      </c>
      <c r="P2328" s="229">
        <f t="shared" si="439"/>
        <v>-2.7669655292060282</v>
      </c>
      <c r="Q2328" s="230">
        <f t="shared" si="433"/>
        <v>0</v>
      </c>
      <c r="R2328" s="231">
        <f t="shared" si="434"/>
        <v>70.951608994992739</v>
      </c>
      <c r="S2328" s="3"/>
      <c r="T2328" s="3"/>
      <c r="U2328" s="3"/>
      <c r="V2328" s="3"/>
      <c r="W2328" s="233">
        <f t="shared" si="440"/>
        <v>41397</v>
      </c>
    </row>
    <row r="2329" spans="1:23" s="234" customFormat="1" x14ac:dyDescent="0.25">
      <c r="A2329" s="3"/>
      <c r="B2329" s="218">
        <f>+Datos!B2320</f>
        <v>2013</v>
      </c>
      <c r="C2329" s="219">
        <f>+Datos!C2320</f>
        <v>5</v>
      </c>
      <c r="D2329" s="220">
        <f>+Datos!D2320</f>
        <v>4</v>
      </c>
      <c r="E2329" s="221">
        <f>+Datos!E2320</f>
        <v>0</v>
      </c>
      <c r="F2329" s="222">
        <f>+Datos!F2320</f>
        <v>3.4457196321445114</v>
      </c>
      <c r="G2329" s="223">
        <f>+Datos!G2320</f>
        <v>1</v>
      </c>
      <c r="H2329" s="224">
        <f t="shared" si="435"/>
        <v>3.4457196321445114</v>
      </c>
      <c r="I2329" s="225">
        <f t="shared" si="436"/>
        <v>-3.4457196321445114</v>
      </c>
      <c r="J2329" s="226">
        <f t="shared" si="437"/>
        <v>36.586867435217968</v>
      </c>
      <c r="K2329" s="227">
        <f t="shared" si="432"/>
        <v>70.268685617036141</v>
      </c>
      <c r="L2329" s="226">
        <f t="shared" si="443"/>
        <v>-0.68292337795659819</v>
      </c>
      <c r="M2329" s="228">
        <f t="shared" si="441"/>
        <v>0.68292337795659819</v>
      </c>
      <c r="N2329" s="229">
        <f t="shared" si="442"/>
        <v>2.7627962541879132</v>
      </c>
      <c r="O2329" s="229">
        <f t="shared" si="438"/>
        <v>0</v>
      </c>
      <c r="P2329" s="229">
        <f t="shared" si="439"/>
        <v>-2.7627962541879132</v>
      </c>
      <c r="Q2329" s="230">
        <f t="shared" si="433"/>
        <v>0</v>
      </c>
      <c r="R2329" s="231">
        <f t="shared" si="434"/>
        <v>70.268685617036141</v>
      </c>
      <c r="S2329" s="3"/>
      <c r="T2329" s="3"/>
      <c r="U2329" s="3"/>
      <c r="V2329" s="3"/>
      <c r="W2329" s="233">
        <f t="shared" si="440"/>
        <v>41398</v>
      </c>
    </row>
    <row r="2330" spans="1:23" s="234" customFormat="1" x14ac:dyDescent="0.25">
      <c r="A2330" s="3"/>
      <c r="B2330" s="218">
        <f>+Datos!B2321</f>
        <v>2013</v>
      </c>
      <c r="C2330" s="219">
        <f>+Datos!C2321</f>
        <v>5</v>
      </c>
      <c r="D2330" s="220">
        <f>+Datos!D2321</f>
        <v>5</v>
      </c>
      <c r="E2330" s="221">
        <f>+Datos!E2321</f>
        <v>0</v>
      </c>
      <c r="F2330" s="222">
        <f>+Datos!F2321</f>
        <v>3.42484658299538</v>
      </c>
      <c r="G2330" s="223">
        <f>+Datos!G2321</f>
        <v>1</v>
      </c>
      <c r="H2330" s="224">
        <f t="shared" si="435"/>
        <v>3.42484658299538</v>
      </c>
      <c r="I2330" s="225">
        <f t="shared" si="436"/>
        <v>-3.42484658299538</v>
      </c>
      <c r="J2330" s="226">
        <f t="shared" si="437"/>
        <v>35.920481705807518</v>
      </c>
      <c r="K2330" s="227">
        <f t="shared" si="432"/>
        <v>69.602299887625691</v>
      </c>
      <c r="L2330" s="226">
        <f t="shared" si="443"/>
        <v>-0.66638572941045027</v>
      </c>
      <c r="M2330" s="228">
        <f t="shared" si="441"/>
        <v>0.66638572941045027</v>
      </c>
      <c r="N2330" s="229">
        <f t="shared" si="442"/>
        <v>2.7584608535849298</v>
      </c>
      <c r="O2330" s="229">
        <f t="shared" si="438"/>
        <v>0</v>
      </c>
      <c r="P2330" s="229">
        <f t="shared" si="439"/>
        <v>-2.7584608535849298</v>
      </c>
      <c r="Q2330" s="230">
        <f t="shared" si="433"/>
        <v>0</v>
      </c>
      <c r="R2330" s="231">
        <f t="shared" si="434"/>
        <v>69.602299887625691</v>
      </c>
      <c r="S2330" s="3"/>
      <c r="T2330" s="3"/>
      <c r="U2330" s="3"/>
      <c r="V2330" s="3"/>
      <c r="W2330" s="233">
        <f t="shared" si="440"/>
        <v>41399</v>
      </c>
    </row>
    <row r="2331" spans="1:23" s="234" customFormat="1" x14ac:dyDescent="0.25">
      <c r="A2331" s="3"/>
      <c r="B2331" s="218">
        <f>+Datos!B2322</f>
        <v>2013</v>
      </c>
      <c r="C2331" s="219">
        <f>+Datos!C2322</f>
        <v>5</v>
      </c>
      <c r="D2331" s="220">
        <f>+Datos!D2322</f>
        <v>6</v>
      </c>
      <c r="E2331" s="221">
        <f>+Datos!E2322</f>
        <v>0</v>
      </c>
      <c r="F2331" s="222">
        <f>+Datos!F2322</f>
        <v>3.4043519300428109</v>
      </c>
      <c r="G2331" s="223">
        <f>+Datos!G2322</f>
        <v>1</v>
      </c>
      <c r="H2331" s="224">
        <f t="shared" si="435"/>
        <v>3.4043519300428109</v>
      </c>
      <c r="I2331" s="225">
        <f t="shared" si="436"/>
        <v>-3.4043519300428109</v>
      </c>
      <c r="J2331" s="226">
        <f t="shared" si="437"/>
        <v>35.270112823286851</v>
      </c>
      <c r="K2331" s="227">
        <f t="shared" si="432"/>
        <v>68.951931005105024</v>
      </c>
      <c r="L2331" s="226">
        <f t="shared" si="443"/>
        <v>-0.6503688825206666</v>
      </c>
      <c r="M2331" s="228">
        <f t="shared" si="441"/>
        <v>0.6503688825206666</v>
      </c>
      <c r="N2331" s="229">
        <f t="shared" si="442"/>
        <v>2.7539830475221443</v>
      </c>
      <c r="O2331" s="229">
        <f t="shared" si="438"/>
        <v>0</v>
      </c>
      <c r="P2331" s="229">
        <f t="shared" si="439"/>
        <v>-2.7539830475221443</v>
      </c>
      <c r="Q2331" s="230">
        <f t="shared" si="433"/>
        <v>0</v>
      </c>
      <c r="R2331" s="231">
        <f t="shared" si="434"/>
        <v>68.951931005105024</v>
      </c>
      <c r="S2331" s="3"/>
      <c r="T2331" s="3"/>
      <c r="U2331" s="3"/>
      <c r="V2331" s="3"/>
      <c r="W2331" s="233">
        <f t="shared" si="440"/>
        <v>41400</v>
      </c>
    </row>
    <row r="2332" spans="1:23" s="234" customFormat="1" x14ac:dyDescent="0.25">
      <c r="A2332" s="3"/>
      <c r="B2332" s="218">
        <f>+Datos!B2323</f>
        <v>2013</v>
      </c>
      <c r="C2332" s="219">
        <f>+Datos!C2323</f>
        <v>5</v>
      </c>
      <c r="D2332" s="220">
        <f>+Datos!D2323</f>
        <v>7</v>
      </c>
      <c r="E2332" s="221">
        <f>+Datos!E2323</f>
        <v>0</v>
      </c>
      <c r="F2332" s="222">
        <f>+Datos!F2323</f>
        <v>3.384240916949568</v>
      </c>
      <c r="G2332" s="223">
        <f>+Datos!G2323</f>
        <v>1</v>
      </c>
      <c r="H2332" s="224">
        <f t="shared" si="435"/>
        <v>3.384240916949568</v>
      </c>
      <c r="I2332" s="225">
        <f t="shared" si="436"/>
        <v>-3.384240916949568</v>
      </c>
      <c r="J2332" s="226">
        <f t="shared" si="437"/>
        <v>34.635257682592858</v>
      </c>
      <c r="K2332" s="227">
        <f t="shared" si="432"/>
        <v>68.317075864411038</v>
      </c>
      <c r="L2332" s="226">
        <f t="shared" si="443"/>
        <v>-0.63485514069398619</v>
      </c>
      <c r="M2332" s="228">
        <f t="shared" si="441"/>
        <v>0.63485514069398619</v>
      </c>
      <c r="N2332" s="229">
        <f t="shared" si="442"/>
        <v>2.7493857762555818</v>
      </c>
      <c r="O2332" s="229">
        <f t="shared" si="438"/>
        <v>0</v>
      </c>
      <c r="P2332" s="229">
        <f t="shared" si="439"/>
        <v>-2.7493857762555818</v>
      </c>
      <c r="Q2332" s="230">
        <f t="shared" si="433"/>
        <v>0</v>
      </c>
      <c r="R2332" s="231">
        <f t="shared" si="434"/>
        <v>68.317075864411038</v>
      </c>
      <c r="S2332" s="3"/>
      <c r="T2332" s="3"/>
      <c r="U2332" s="3"/>
      <c r="V2332" s="3"/>
      <c r="W2332" s="233">
        <f t="shared" si="440"/>
        <v>41401</v>
      </c>
    </row>
    <row r="2333" spans="1:23" s="234" customFormat="1" x14ac:dyDescent="0.25">
      <c r="A2333" s="3"/>
      <c r="B2333" s="218">
        <f>+Datos!B2324</f>
        <v>2013</v>
      </c>
      <c r="C2333" s="219">
        <f>+Datos!C2324</f>
        <v>5</v>
      </c>
      <c r="D2333" s="220">
        <f>+Datos!D2324</f>
        <v>8</v>
      </c>
      <c r="E2333" s="221">
        <f>+Datos!E2324</f>
        <v>0</v>
      </c>
      <c r="F2333" s="222">
        <f>+Datos!F2324</f>
        <v>3.3645186697687794</v>
      </c>
      <c r="G2333" s="223">
        <f>+Datos!G2324</f>
        <v>1</v>
      </c>
      <c r="H2333" s="224">
        <f t="shared" si="435"/>
        <v>3.3645186697687794</v>
      </c>
      <c r="I2333" s="225">
        <f t="shared" si="436"/>
        <v>-3.3645186697687794</v>
      </c>
      <c r="J2333" s="226">
        <f t="shared" si="437"/>
        <v>34.015430238515137</v>
      </c>
      <c r="K2333" s="227">
        <f t="shared" si="432"/>
        <v>67.697248420333324</v>
      </c>
      <c r="L2333" s="226">
        <f t="shared" si="443"/>
        <v>-0.61982744407771406</v>
      </c>
      <c r="M2333" s="228">
        <f t="shared" si="441"/>
        <v>0.61982744407771406</v>
      </c>
      <c r="N2333" s="229">
        <f t="shared" si="442"/>
        <v>2.7446912256910654</v>
      </c>
      <c r="O2333" s="229">
        <f t="shared" si="438"/>
        <v>0</v>
      </c>
      <c r="P2333" s="229">
        <f t="shared" si="439"/>
        <v>-2.7446912256910654</v>
      </c>
      <c r="Q2333" s="230">
        <f t="shared" si="433"/>
        <v>0</v>
      </c>
      <c r="R2333" s="231">
        <f t="shared" si="434"/>
        <v>67.697248420333324</v>
      </c>
      <c r="S2333" s="3"/>
      <c r="T2333" s="3"/>
      <c r="U2333" s="3"/>
      <c r="V2333" s="3"/>
      <c r="W2333" s="233">
        <f t="shared" si="440"/>
        <v>41402</v>
      </c>
    </row>
    <row r="2334" spans="1:23" s="234" customFormat="1" x14ac:dyDescent="0.25">
      <c r="A2334" s="3"/>
      <c r="B2334" s="218">
        <f>+Datos!B2325</f>
        <v>2013</v>
      </c>
      <c r="C2334" s="219">
        <f>+Datos!C2325</f>
        <v>5</v>
      </c>
      <c r="D2334" s="220">
        <f>+Datos!D2325</f>
        <v>9</v>
      </c>
      <c r="E2334" s="221">
        <f>+Datos!E2325</f>
        <v>0</v>
      </c>
      <c r="F2334" s="222">
        <f>+Datos!F2325</f>
        <v>3.3451901969439466</v>
      </c>
      <c r="G2334" s="223">
        <f>+Datos!G2325</f>
        <v>1</v>
      </c>
      <c r="H2334" s="224">
        <f t="shared" si="435"/>
        <v>3.3451901969439466</v>
      </c>
      <c r="I2334" s="225">
        <f t="shared" si="436"/>
        <v>-3.3451901969439466</v>
      </c>
      <c r="J2334" s="226">
        <f t="shared" si="437"/>
        <v>33.410160893493334</v>
      </c>
      <c r="K2334" s="227">
        <f t="shared" si="432"/>
        <v>67.091979075311514</v>
      </c>
      <c r="L2334" s="226">
        <f t="shared" si="443"/>
        <v>-0.60526934502181007</v>
      </c>
      <c r="M2334" s="228">
        <f t="shared" si="441"/>
        <v>0.60526934502181007</v>
      </c>
      <c r="N2334" s="229">
        <f t="shared" si="442"/>
        <v>2.7399208519221365</v>
      </c>
      <c r="O2334" s="229">
        <f t="shared" si="438"/>
        <v>0</v>
      </c>
      <c r="P2334" s="229">
        <f t="shared" si="439"/>
        <v>-2.7399208519221365</v>
      </c>
      <c r="Q2334" s="230">
        <f t="shared" si="433"/>
        <v>0</v>
      </c>
      <c r="R2334" s="231">
        <f t="shared" si="434"/>
        <v>67.091979075311514</v>
      </c>
      <c r="S2334" s="3"/>
      <c r="T2334" s="3"/>
      <c r="U2334" s="3"/>
      <c r="V2334" s="3"/>
      <c r="W2334" s="233">
        <f t="shared" si="440"/>
        <v>41403</v>
      </c>
    </row>
    <row r="2335" spans="1:23" s="234" customFormat="1" x14ac:dyDescent="0.25">
      <c r="A2335" s="3"/>
      <c r="B2335" s="218">
        <f>+Datos!B2326</f>
        <v>2013</v>
      </c>
      <c r="C2335" s="219">
        <f>+Datos!C2326</f>
        <v>5</v>
      </c>
      <c r="D2335" s="220">
        <f>+Datos!D2326</f>
        <v>10</v>
      </c>
      <c r="E2335" s="221">
        <f>+Datos!E2326</f>
        <v>0</v>
      </c>
      <c r="F2335" s="222">
        <f>+Datos!F2326</f>
        <v>3.3262603893089349</v>
      </c>
      <c r="G2335" s="223">
        <f>+Datos!G2326</f>
        <v>1</v>
      </c>
      <c r="H2335" s="224">
        <f t="shared" si="435"/>
        <v>3.3262603893089349</v>
      </c>
      <c r="I2335" s="225">
        <f t="shared" si="436"/>
        <v>-3.3262603893089349</v>
      </c>
      <c r="J2335" s="226">
        <f t="shared" si="437"/>
        <v>32.818995909007413</v>
      </c>
      <c r="K2335" s="227">
        <f t="shared" si="432"/>
        <v>66.5008140908256</v>
      </c>
      <c r="L2335" s="226">
        <f t="shared" si="443"/>
        <v>-0.59116498448591415</v>
      </c>
      <c r="M2335" s="228">
        <f t="shared" si="441"/>
        <v>0.59116498448591415</v>
      </c>
      <c r="N2335" s="229">
        <f t="shared" si="442"/>
        <v>2.7350954048230207</v>
      </c>
      <c r="O2335" s="229">
        <f t="shared" si="438"/>
        <v>0</v>
      </c>
      <c r="P2335" s="229">
        <f t="shared" si="439"/>
        <v>-2.7350954048230207</v>
      </c>
      <c r="Q2335" s="230">
        <f t="shared" si="433"/>
        <v>0</v>
      </c>
      <c r="R2335" s="231">
        <f t="shared" si="434"/>
        <v>66.5008140908256</v>
      </c>
      <c r="S2335" s="3"/>
      <c r="T2335" s="3"/>
      <c r="U2335" s="3"/>
      <c r="V2335" s="3"/>
      <c r="W2335" s="233">
        <f t="shared" si="440"/>
        <v>41404</v>
      </c>
    </row>
    <row r="2336" spans="1:23" s="234" customFormat="1" x14ac:dyDescent="0.25">
      <c r="A2336" s="3"/>
      <c r="B2336" s="218">
        <f>+Datos!B2327</f>
        <v>2013</v>
      </c>
      <c r="C2336" s="219">
        <f>+Datos!C2327</f>
        <v>5</v>
      </c>
      <c r="D2336" s="220">
        <f>+Datos!D2327</f>
        <v>11</v>
      </c>
      <c r="E2336" s="221">
        <f>+Datos!E2327</f>
        <v>0</v>
      </c>
      <c r="F2336" s="222">
        <f>+Datos!F2327</f>
        <v>3.3077340200879792</v>
      </c>
      <c r="G2336" s="223">
        <f>+Datos!G2327</f>
        <v>1</v>
      </c>
      <c r="H2336" s="224">
        <f t="shared" si="435"/>
        <v>3.3077340200879792</v>
      </c>
      <c r="I2336" s="225">
        <f t="shared" si="436"/>
        <v>-3.3077340200879792</v>
      </c>
      <c r="J2336" s="226">
        <f t="shared" si="437"/>
        <v>32.241496839650459</v>
      </c>
      <c r="K2336" s="227">
        <f t="shared" si="432"/>
        <v>65.923315021468639</v>
      </c>
      <c r="L2336" s="226">
        <f t="shared" si="443"/>
        <v>-0.5774990693569606</v>
      </c>
      <c r="M2336" s="228">
        <f t="shared" si="441"/>
        <v>0.5774990693569606</v>
      </c>
      <c r="N2336" s="229">
        <f t="shared" si="442"/>
        <v>2.7302349507310186</v>
      </c>
      <c r="O2336" s="229">
        <f t="shared" si="438"/>
        <v>0</v>
      </c>
      <c r="P2336" s="229">
        <f t="shared" si="439"/>
        <v>-2.7302349507310186</v>
      </c>
      <c r="Q2336" s="230">
        <f t="shared" si="433"/>
        <v>0</v>
      </c>
      <c r="R2336" s="231">
        <f t="shared" si="434"/>
        <v>65.923315021468639</v>
      </c>
      <c r="S2336" s="3"/>
      <c r="T2336" s="3"/>
      <c r="U2336" s="3"/>
      <c r="V2336" s="3"/>
      <c r="W2336" s="233">
        <f t="shared" si="440"/>
        <v>41405</v>
      </c>
    </row>
    <row r="2337" spans="1:23" s="234" customFormat="1" x14ac:dyDescent="0.25">
      <c r="A2337" s="3"/>
      <c r="B2337" s="218">
        <f>+Datos!B2328</f>
        <v>2013</v>
      </c>
      <c r="C2337" s="219">
        <f>+Datos!C2328</f>
        <v>5</v>
      </c>
      <c r="D2337" s="220">
        <f>+Datos!D2328</f>
        <v>12</v>
      </c>
      <c r="E2337" s="221">
        <f>+Datos!E2328</f>
        <v>0</v>
      </c>
      <c r="F2337" s="222">
        <f>+Datos!F2328</f>
        <v>3.2896157448956815</v>
      </c>
      <c r="G2337" s="223">
        <f>+Datos!G2328</f>
        <v>1</v>
      </c>
      <c r="H2337" s="224">
        <f t="shared" si="435"/>
        <v>3.2896157448956815</v>
      </c>
      <c r="I2337" s="225">
        <f t="shared" si="436"/>
        <v>-3.2896157448956815</v>
      </c>
      <c r="J2337" s="226">
        <f t="shared" si="437"/>
        <v>31.67723998900728</v>
      </c>
      <c r="K2337" s="227">
        <f t="shared" si="432"/>
        <v>65.359058170825463</v>
      </c>
      <c r="L2337" s="226">
        <f t="shared" si="443"/>
        <v>-0.56425685064317577</v>
      </c>
      <c r="M2337" s="228">
        <f t="shared" si="441"/>
        <v>0.56425685064317577</v>
      </c>
      <c r="N2337" s="229">
        <f t="shared" si="442"/>
        <v>2.7253588942525058</v>
      </c>
      <c r="O2337" s="229">
        <f t="shared" si="438"/>
        <v>0</v>
      </c>
      <c r="P2337" s="229">
        <f t="shared" si="439"/>
        <v>-2.7253588942525058</v>
      </c>
      <c r="Q2337" s="230">
        <f t="shared" si="433"/>
        <v>0</v>
      </c>
      <c r="R2337" s="231">
        <f t="shared" si="434"/>
        <v>65.359058170825463</v>
      </c>
      <c r="S2337" s="3"/>
      <c r="T2337" s="3"/>
      <c r="U2337" s="3"/>
      <c r="V2337" s="3"/>
      <c r="W2337" s="233">
        <f t="shared" si="440"/>
        <v>41406</v>
      </c>
    </row>
    <row r="2338" spans="1:23" s="234" customFormat="1" x14ac:dyDescent="0.25">
      <c r="A2338" s="3"/>
      <c r="B2338" s="218">
        <f>+Datos!B2329</f>
        <v>2013</v>
      </c>
      <c r="C2338" s="219">
        <f>+Datos!C2329</f>
        <v>5</v>
      </c>
      <c r="D2338" s="220">
        <f>+Datos!D2329</f>
        <v>13</v>
      </c>
      <c r="E2338" s="221">
        <f>+Datos!E2329</f>
        <v>0</v>
      </c>
      <c r="F2338" s="222">
        <f>+Datos!F2329</f>
        <v>3.2719101017370131</v>
      </c>
      <c r="G2338" s="223">
        <f>+Datos!G2329</f>
        <v>1</v>
      </c>
      <c r="H2338" s="224">
        <f t="shared" si="435"/>
        <v>3.2719101017370131</v>
      </c>
      <c r="I2338" s="225">
        <f t="shared" si="436"/>
        <v>-3.2719101017370131</v>
      </c>
      <c r="J2338" s="226">
        <f t="shared" si="437"/>
        <v>31.125815886494458</v>
      </c>
      <c r="K2338" s="227">
        <f t="shared" si="432"/>
        <v>64.807634068312638</v>
      </c>
      <c r="L2338" s="226">
        <f t="shared" si="443"/>
        <v>-0.5514241025128257</v>
      </c>
      <c r="M2338" s="228">
        <f t="shared" si="441"/>
        <v>0.5514241025128257</v>
      </c>
      <c r="N2338" s="229">
        <f t="shared" si="442"/>
        <v>2.7204859992241874</v>
      </c>
      <c r="O2338" s="229">
        <f t="shared" si="438"/>
        <v>0</v>
      </c>
      <c r="P2338" s="229">
        <f t="shared" si="439"/>
        <v>-2.7204859992241874</v>
      </c>
      <c r="Q2338" s="230">
        <f t="shared" si="433"/>
        <v>0</v>
      </c>
      <c r="R2338" s="231">
        <f t="shared" si="434"/>
        <v>64.807634068312638</v>
      </c>
      <c r="S2338" s="3"/>
      <c r="T2338" s="3"/>
      <c r="U2338" s="3"/>
      <c r="V2338" s="3"/>
      <c r="W2338" s="233">
        <f t="shared" si="440"/>
        <v>41407</v>
      </c>
    </row>
    <row r="2339" spans="1:23" s="234" customFormat="1" x14ac:dyDescent="0.25">
      <c r="A2339" s="3"/>
      <c r="B2339" s="218">
        <f>+Datos!B2330</f>
        <v>2013</v>
      </c>
      <c r="C2339" s="219">
        <f>+Datos!C2330</f>
        <v>5</v>
      </c>
      <c r="D2339" s="220">
        <f>+Datos!D2330</f>
        <v>14</v>
      </c>
      <c r="E2339" s="221">
        <f>+Datos!E2330</f>
        <v>0</v>
      </c>
      <c r="F2339" s="222">
        <f>+Datos!F2330</f>
        <v>3.2546215110073105</v>
      </c>
      <c r="G2339" s="223">
        <f>+Datos!G2330</f>
        <v>1</v>
      </c>
      <c r="H2339" s="224">
        <f t="shared" si="435"/>
        <v>3.2546215110073105</v>
      </c>
      <c r="I2339" s="225">
        <f t="shared" si="436"/>
        <v>-3.2546215110073105</v>
      </c>
      <c r="J2339" s="226">
        <f t="shared" si="437"/>
        <v>30.586828784348853</v>
      </c>
      <c r="K2339" s="227">
        <f t="shared" si="432"/>
        <v>64.26864696616704</v>
      </c>
      <c r="L2339" s="226">
        <f t="shared" si="443"/>
        <v>-0.53898710214559742</v>
      </c>
      <c r="M2339" s="228">
        <f t="shared" si="441"/>
        <v>0.53898710214559742</v>
      </c>
      <c r="N2339" s="229">
        <f t="shared" si="442"/>
        <v>2.715634408861713</v>
      </c>
      <c r="O2339" s="229">
        <f t="shared" si="438"/>
        <v>0</v>
      </c>
      <c r="P2339" s="229">
        <f t="shared" si="439"/>
        <v>-2.715634408861713</v>
      </c>
      <c r="Q2339" s="230">
        <f t="shared" si="433"/>
        <v>0</v>
      </c>
      <c r="R2339" s="231">
        <f t="shared" si="434"/>
        <v>64.26864696616704</v>
      </c>
      <c r="S2339" s="3"/>
      <c r="T2339" s="3"/>
      <c r="U2339" s="3"/>
      <c r="V2339" s="3"/>
      <c r="W2339" s="233">
        <f t="shared" si="440"/>
        <v>41408</v>
      </c>
    </row>
    <row r="2340" spans="1:23" s="234" customFormat="1" x14ac:dyDescent="0.25">
      <c r="A2340" s="3"/>
      <c r="B2340" s="218">
        <f>+Datos!B2331</f>
        <v>2013</v>
      </c>
      <c r="C2340" s="219">
        <f>+Datos!C2331</f>
        <v>5</v>
      </c>
      <c r="D2340" s="220">
        <f>+Datos!D2331</f>
        <v>15</v>
      </c>
      <c r="E2340" s="221">
        <f>+Datos!E2331</f>
        <v>0</v>
      </c>
      <c r="F2340" s="222">
        <f>+Datos!F2331</f>
        <v>3.2377542754922803</v>
      </c>
      <c r="G2340" s="223">
        <f>+Datos!G2331</f>
        <v>1</v>
      </c>
      <c r="H2340" s="224">
        <f t="shared" si="435"/>
        <v>3.2377542754922803</v>
      </c>
      <c r="I2340" s="225">
        <f t="shared" si="436"/>
        <v>-3.2377542754922803</v>
      </c>
      <c r="J2340" s="226">
        <f t="shared" si="437"/>
        <v>30.059896173981713</v>
      </c>
      <c r="K2340" s="227">
        <f t="shared" si="432"/>
        <v>63.741714355799893</v>
      </c>
      <c r="L2340" s="226">
        <f t="shared" si="443"/>
        <v>-0.52693261036714745</v>
      </c>
      <c r="M2340" s="228">
        <f t="shared" si="441"/>
        <v>0.52693261036714745</v>
      </c>
      <c r="N2340" s="229">
        <f t="shared" si="442"/>
        <v>2.7108216651251329</v>
      </c>
      <c r="O2340" s="229">
        <f t="shared" si="438"/>
        <v>0</v>
      </c>
      <c r="P2340" s="229">
        <f t="shared" si="439"/>
        <v>-2.7108216651251329</v>
      </c>
      <c r="Q2340" s="230">
        <f t="shared" si="433"/>
        <v>0</v>
      </c>
      <c r="R2340" s="231">
        <f t="shared" si="434"/>
        <v>63.741714355799893</v>
      </c>
      <c r="S2340" s="3"/>
      <c r="T2340" s="3"/>
      <c r="U2340" s="3"/>
      <c r="V2340" s="3"/>
      <c r="W2340" s="233">
        <f t="shared" si="440"/>
        <v>41409</v>
      </c>
    </row>
    <row r="2341" spans="1:23" s="234" customFormat="1" x14ac:dyDescent="0.25">
      <c r="A2341" s="3"/>
      <c r="B2341" s="218">
        <f>+Datos!B2332</f>
        <v>2013</v>
      </c>
      <c r="C2341" s="219">
        <f>+Datos!C2332</f>
        <v>5</v>
      </c>
      <c r="D2341" s="220">
        <f>+Datos!D2332</f>
        <v>16</v>
      </c>
      <c r="E2341" s="221">
        <f>+Datos!E2332</f>
        <v>0</v>
      </c>
      <c r="F2341" s="222">
        <f>+Datos!F2332</f>
        <v>3.2213125803679956</v>
      </c>
      <c r="G2341" s="223">
        <f>+Datos!G2332</f>
        <v>1</v>
      </c>
      <c r="H2341" s="224">
        <f t="shared" si="435"/>
        <v>3.2213125803679956</v>
      </c>
      <c r="I2341" s="225">
        <f t="shared" si="436"/>
        <v>-3.2213125803679956</v>
      </c>
      <c r="J2341" s="226">
        <f t="shared" si="437"/>
        <v>29.544648320944827</v>
      </c>
      <c r="K2341" s="227">
        <f t="shared" si="432"/>
        <v>63.226466502763003</v>
      </c>
      <c r="L2341" s="226">
        <f t="shared" si="443"/>
        <v>-0.51524785303688958</v>
      </c>
      <c r="M2341" s="228">
        <f t="shared" si="441"/>
        <v>0.51524785303688958</v>
      </c>
      <c r="N2341" s="229">
        <f t="shared" si="442"/>
        <v>2.706064727331106</v>
      </c>
      <c r="O2341" s="229">
        <f t="shared" si="438"/>
        <v>0</v>
      </c>
      <c r="P2341" s="229">
        <f t="shared" si="439"/>
        <v>-2.706064727331106</v>
      </c>
      <c r="Q2341" s="230">
        <f t="shared" si="433"/>
        <v>0</v>
      </c>
      <c r="R2341" s="231">
        <f t="shared" si="434"/>
        <v>63.226466502763003</v>
      </c>
      <c r="S2341" s="3"/>
      <c r="T2341" s="3"/>
      <c r="U2341" s="3"/>
      <c r="V2341" s="3"/>
      <c r="W2341" s="233">
        <f t="shared" si="440"/>
        <v>41410</v>
      </c>
    </row>
    <row r="2342" spans="1:23" s="234" customFormat="1" x14ac:dyDescent="0.25">
      <c r="A2342" s="3"/>
      <c r="B2342" s="218">
        <f>+Datos!B2333</f>
        <v>2013</v>
      </c>
      <c r="C2342" s="219">
        <f>+Datos!C2333</f>
        <v>5</v>
      </c>
      <c r="D2342" s="220">
        <f>+Datos!D2333</f>
        <v>17</v>
      </c>
      <c r="E2342" s="221">
        <f>+Datos!E2333</f>
        <v>0</v>
      </c>
      <c r="F2342" s="222">
        <f>+Datos!F2333</f>
        <v>3.2053004932008986</v>
      </c>
      <c r="G2342" s="223">
        <f>+Datos!G2333</f>
        <v>1</v>
      </c>
      <c r="H2342" s="224">
        <f t="shared" si="435"/>
        <v>3.2053004932008986</v>
      </c>
      <c r="I2342" s="225">
        <f t="shared" si="436"/>
        <v>-3.2053004932008986</v>
      </c>
      <c r="J2342" s="226">
        <f t="shared" si="437"/>
        <v>29.040727817783228</v>
      </c>
      <c r="K2342" s="227">
        <f t="shared" si="432"/>
        <v>62.722545999601408</v>
      </c>
      <c r="L2342" s="226">
        <f t="shared" si="443"/>
        <v>-0.50392050316159498</v>
      </c>
      <c r="M2342" s="228">
        <f t="shared" si="441"/>
        <v>0.50392050316159498</v>
      </c>
      <c r="N2342" s="229">
        <f t="shared" si="442"/>
        <v>2.7013799900393036</v>
      </c>
      <c r="O2342" s="229">
        <f t="shared" si="438"/>
        <v>0</v>
      </c>
      <c r="P2342" s="229">
        <f t="shared" si="439"/>
        <v>-2.7013799900393036</v>
      </c>
      <c r="Q2342" s="230">
        <f t="shared" si="433"/>
        <v>0</v>
      </c>
      <c r="R2342" s="231">
        <f t="shared" si="434"/>
        <v>62.722545999601408</v>
      </c>
      <c r="S2342" s="3"/>
      <c r="T2342" s="3"/>
      <c r="U2342" s="3"/>
      <c r="V2342" s="3"/>
      <c r="W2342" s="233">
        <f t="shared" si="440"/>
        <v>41411</v>
      </c>
    </row>
    <row r="2343" spans="1:23" s="234" customFormat="1" x14ac:dyDescent="0.25">
      <c r="A2343" s="3"/>
      <c r="B2343" s="218">
        <f>+Datos!B2334</f>
        <v>2013</v>
      </c>
      <c r="C2343" s="219">
        <f>+Datos!C2334</f>
        <v>5</v>
      </c>
      <c r="D2343" s="220">
        <f>+Datos!D2334</f>
        <v>18</v>
      </c>
      <c r="E2343" s="221">
        <f>+Datos!E2334</f>
        <v>8.9999996099999993E-2</v>
      </c>
      <c r="F2343" s="222">
        <f>+Datos!F2334</f>
        <v>3.1897219639477972</v>
      </c>
      <c r="G2343" s="223">
        <f>+Datos!G2334</f>
        <v>1</v>
      </c>
      <c r="H2343" s="224">
        <f t="shared" si="435"/>
        <v>3.1897219639477972</v>
      </c>
      <c r="I2343" s="225">
        <f t="shared" si="436"/>
        <v>-3.0997219678477972</v>
      </c>
      <c r="J2343" s="226">
        <f t="shared" si="437"/>
        <v>28.561582341251299</v>
      </c>
      <c r="K2343" s="227">
        <f t="shared" si="432"/>
        <v>62.243400523069482</v>
      </c>
      <c r="L2343" s="226">
        <f t="shared" si="443"/>
        <v>-0.47914547653192585</v>
      </c>
      <c r="M2343" s="228">
        <f t="shared" si="441"/>
        <v>0.56914547263192583</v>
      </c>
      <c r="N2343" s="229">
        <f t="shared" si="442"/>
        <v>2.6205764913158713</v>
      </c>
      <c r="O2343" s="229">
        <f t="shared" si="438"/>
        <v>0</v>
      </c>
      <c r="P2343" s="229">
        <f t="shared" si="439"/>
        <v>-2.6205764913158713</v>
      </c>
      <c r="Q2343" s="230">
        <f t="shared" si="433"/>
        <v>0</v>
      </c>
      <c r="R2343" s="231">
        <f t="shared" si="434"/>
        <v>62.243400523069482</v>
      </c>
      <c r="S2343" s="3"/>
      <c r="T2343" s="3"/>
      <c r="U2343" s="3"/>
      <c r="V2343" s="3"/>
      <c r="W2343" s="233">
        <f t="shared" si="440"/>
        <v>41412</v>
      </c>
    </row>
    <row r="2344" spans="1:23" s="234" customFormat="1" x14ac:dyDescent="0.25">
      <c r="A2344" s="3"/>
      <c r="B2344" s="218">
        <f>+Datos!B2335</f>
        <v>2013</v>
      </c>
      <c r="C2344" s="219">
        <f>+Datos!C2335</f>
        <v>5</v>
      </c>
      <c r="D2344" s="220">
        <f>+Datos!D2335</f>
        <v>19</v>
      </c>
      <c r="E2344" s="221">
        <f>+Datos!E2335</f>
        <v>0</v>
      </c>
      <c r="F2344" s="222">
        <f>+Datos!F2335</f>
        <v>3.1745808249558705</v>
      </c>
      <c r="G2344" s="223">
        <f>+Datos!G2335</f>
        <v>1</v>
      </c>
      <c r="H2344" s="224">
        <f t="shared" si="435"/>
        <v>3.1745808249558705</v>
      </c>
      <c r="I2344" s="225">
        <f t="shared" si="436"/>
        <v>-3.1745808249558705</v>
      </c>
      <c r="J2344" s="226">
        <f t="shared" si="437"/>
        <v>28.079058465890213</v>
      </c>
      <c r="K2344" s="227">
        <f t="shared" si="432"/>
        <v>61.760876647708393</v>
      </c>
      <c r="L2344" s="226">
        <f t="shared" si="443"/>
        <v>-0.48252387536108898</v>
      </c>
      <c r="M2344" s="228">
        <f t="shared" si="441"/>
        <v>0.48252387536108898</v>
      </c>
      <c r="N2344" s="229">
        <f t="shared" si="442"/>
        <v>2.6920569495947815</v>
      </c>
      <c r="O2344" s="229">
        <f t="shared" si="438"/>
        <v>0</v>
      </c>
      <c r="P2344" s="229">
        <f t="shared" si="439"/>
        <v>-2.6920569495947815</v>
      </c>
      <c r="Q2344" s="230">
        <f t="shared" si="433"/>
        <v>0</v>
      </c>
      <c r="R2344" s="231">
        <f t="shared" si="434"/>
        <v>61.760876647708393</v>
      </c>
      <c r="S2344" s="3"/>
      <c r="T2344" s="3"/>
      <c r="U2344" s="3"/>
      <c r="V2344" s="3"/>
      <c r="W2344" s="233">
        <f t="shared" si="440"/>
        <v>41413</v>
      </c>
    </row>
    <row r="2345" spans="1:23" s="234" customFormat="1" x14ac:dyDescent="0.25">
      <c r="A2345" s="3"/>
      <c r="B2345" s="218">
        <f>+Datos!B2336</f>
        <v>2013</v>
      </c>
      <c r="C2345" s="219">
        <f>+Datos!C2336</f>
        <v>5</v>
      </c>
      <c r="D2345" s="220">
        <f>+Datos!D2336</f>
        <v>20</v>
      </c>
      <c r="E2345" s="221">
        <f>+Datos!E2336</f>
        <v>0</v>
      </c>
      <c r="F2345" s="222">
        <f>+Datos!F2336</f>
        <v>3.1598807909626627</v>
      </c>
      <c r="G2345" s="223">
        <f>+Datos!G2336</f>
        <v>1</v>
      </c>
      <c r="H2345" s="224">
        <f t="shared" si="435"/>
        <v>3.1598807909626627</v>
      </c>
      <c r="I2345" s="225">
        <f t="shared" si="436"/>
        <v>-3.1598807909626627</v>
      </c>
      <c r="J2345" s="226">
        <f t="shared" si="437"/>
        <v>27.60686445092043</v>
      </c>
      <c r="K2345" s="227">
        <f t="shared" si="432"/>
        <v>61.288682632738613</v>
      </c>
      <c r="L2345" s="226">
        <f t="shared" si="443"/>
        <v>-0.47219401496978008</v>
      </c>
      <c r="M2345" s="228">
        <f t="shared" si="441"/>
        <v>0.47219401496978008</v>
      </c>
      <c r="N2345" s="229">
        <f t="shared" si="442"/>
        <v>2.6876867759928826</v>
      </c>
      <c r="O2345" s="229">
        <f t="shared" si="438"/>
        <v>0</v>
      </c>
      <c r="P2345" s="229">
        <f t="shared" si="439"/>
        <v>-2.6876867759928826</v>
      </c>
      <c r="Q2345" s="230">
        <f t="shared" si="433"/>
        <v>0</v>
      </c>
      <c r="R2345" s="231">
        <f t="shared" si="434"/>
        <v>61.288682632738613</v>
      </c>
      <c r="S2345" s="3"/>
      <c r="T2345" s="3"/>
      <c r="U2345" s="3"/>
      <c r="V2345" s="3"/>
      <c r="W2345" s="233">
        <f t="shared" si="440"/>
        <v>41414</v>
      </c>
    </row>
    <row r="2346" spans="1:23" s="234" customFormat="1" x14ac:dyDescent="0.25">
      <c r="A2346" s="3"/>
      <c r="B2346" s="218">
        <f>+Datos!B2337</f>
        <v>2013</v>
      </c>
      <c r="C2346" s="219">
        <f>+Datos!C2337</f>
        <v>5</v>
      </c>
      <c r="D2346" s="220">
        <f>+Datos!D2337</f>
        <v>21</v>
      </c>
      <c r="E2346" s="221">
        <f>+Datos!E2337</f>
        <v>0</v>
      </c>
      <c r="F2346" s="222">
        <f>+Datos!F2337</f>
        <v>3.1456254590960864</v>
      </c>
      <c r="G2346" s="223">
        <f>+Datos!G2337</f>
        <v>1</v>
      </c>
      <c r="H2346" s="224">
        <f t="shared" si="435"/>
        <v>3.1456254590960864</v>
      </c>
      <c r="I2346" s="225">
        <f t="shared" si="436"/>
        <v>-3.1456254590960864</v>
      </c>
      <c r="J2346" s="226">
        <f t="shared" si="437"/>
        <v>27.144687908358989</v>
      </c>
      <c r="K2346" s="227">
        <f t="shared" si="432"/>
        <v>60.826506090177169</v>
      </c>
      <c r="L2346" s="226">
        <f t="shared" si="443"/>
        <v>-0.46217654256144414</v>
      </c>
      <c r="M2346" s="228">
        <f t="shared" si="441"/>
        <v>0.46217654256144414</v>
      </c>
      <c r="N2346" s="229">
        <f t="shared" si="442"/>
        <v>2.6834489165346422</v>
      </c>
      <c r="O2346" s="229">
        <f t="shared" si="438"/>
        <v>0</v>
      </c>
      <c r="P2346" s="229">
        <f t="shared" si="439"/>
        <v>-2.6834489165346422</v>
      </c>
      <c r="Q2346" s="230">
        <f t="shared" si="433"/>
        <v>0</v>
      </c>
      <c r="R2346" s="231">
        <f t="shared" si="434"/>
        <v>60.826506090177169</v>
      </c>
      <c r="S2346" s="3"/>
      <c r="T2346" s="3"/>
      <c r="U2346" s="3"/>
      <c r="V2346" s="3"/>
      <c r="W2346" s="233">
        <f t="shared" si="440"/>
        <v>41415</v>
      </c>
    </row>
    <row r="2347" spans="1:23" s="234" customFormat="1" x14ac:dyDescent="0.25">
      <c r="A2347" s="3"/>
      <c r="B2347" s="218">
        <f>+Datos!B2338</f>
        <v>2013</v>
      </c>
      <c r="C2347" s="219">
        <f>+Datos!C2338</f>
        <v>5</v>
      </c>
      <c r="D2347" s="220">
        <f>+Datos!D2338</f>
        <v>22</v>
      </c>
      <c r="E2347" s="221">
        <f>+Datos!E2338</f>
        <v>0</v>
      </c>
      <c r="F2347" s="222">
        <f>+Datos!F2338</f>
        <v>3.1318183088744234</v>
      </c>
      <c r="G2347" s="223">
        <f>+Datos!G2338</f>
        <v>1</v>
      </c>
      <c r="H2347" s="224">
        <f t="shared" si="435"/>
        <v>3.1318183088744234</v>
      </c>
      <c r="I2347" s="225">
        <f t="shared" si="436"/>
        <v>-3.1318183088744234</v>
      </c>
      <c r="J2347" s="226">
        <f t="shared" si="437"/>
        <v>26.692226791227082</v>
      </c>
      <c r="K2347" s="227">
        <f t="shared" si="432"/>
        <v>60.374044973045258</v>
      </c>
      <c r="L2347" s="226">
        <f t="shared" si="443"/>
        <v>-0.45246111713191084</v>
      </c>
      <c r="M2347" s="228">
        <f t="shared" si="441"/>
        <v>0.45246111713191084</v>
      </c>
      <c r="N2347" s="229">
        <f t="shared" si="442"/>
        <v>2.6793571917425125</v>
      </c>
      <c r="O2347" s="229">
        <f t="shared" si="438"/>
        <v>0</v>
      </c>
      <c r="P2347" s="229">
        <f t="shared" si="439"/>
        <v>-2.6793571917425125</v>
      </c>
      <c r="Q2347" s="230">
        <f t="shared" si="433"/>
        <v>0</v>
      </c>
      <c r="R2347" s="231">
        <f t="shared" si="434"/>
        <v>60.374044973045258</v>
      </c>
      <c r="S2347" s="3"/>
      <c r="T2347" s="3"/>
      <c r="U2347" s="3"/>
      <c r="V2347" s="3"/>
      <c r="W2347" s="233">
        <f t="shared" si="440"/>
        <v>41416</v>
      </c>
    </row>
    <row r="2348" spans="1:23" s="234" customFormat="1" x14ac:dyDescent="0.25">
      <c r="A2348" s="3"/>
      <c r="B2348" s="218">
        <f>+Datos!B2339</f>
        <v>2013</v>
      </c>
      <c r="C2348" s="219">
        <f>+Datos!C2339</f>
        <v>5</v>
      </c>
      <c r="D2348" s="220">
        <f>+Datos!D2339</f>
        <v>23</v>
      </c>
      <c r="E2348" s="221">
        <f>+Datos!E2339</f>
        <v>0</v>
      </c>
      <c r="F2348" s="222">
        <f>+Datos!F2339</f>
        <v>3.1184627022063207</v>
      </c>
      <c r="G2348" s="223">
        <f>+Datos!G2339</f>
        <v>1</v>
      </c>
      <c r="H2348" s="224">
        <f t="shared" si="435"/>
        <v>3.1184627022063207</v>
      </c>
      <c r="I2348" s="225">
        <f t="shared" si="436"/>
        <v>-3.1184627022063207</v>
      </c>
      <c r="J2348" s="226">
        <f t="shared" si="437"/>
        <v>26.249189039769959</v>
      </c>
      <c r="K2348" s="227">
        <f t="shared" si="432"/>
        <v>59.931007221588139</v>
      </c>
      <c r="L2348" s="226">
        <f t="shared" si="443"/>
        <v>-0.4430377514571191</v>
      </c>
      <c r="M2348" s="228">
        <f t="shared" si="441"/>
        <v>0.4430377514571191</v>
      </c>
      <c r="N2348" s="229">
        <f t="shared" si="442"/>
        <v>2.6754249507492016</v>
      </c>
      <c r="O2348" s="229">
        <f t="shared" si="438"/>
        <v>0</v>
      </c>
      <c r="P2348" s="229">
        <f t="shared" si="439"/>
        <v>-2.6754249507492016</v>
      </c>
      <c r="Q2348" s="230">
        <f t="shared" si="433"/>
        <v>0</v>
      </c>
      <c r="R2348" s="231">
        <f t="shared" si="434"/>
        <v>59.931007221588139</v>
      </c>
      <c r="S2348" s="3"/>
      <c r="T2348" s="3"/>
      <c r="U2348" s="3"/>
      <c r="V2348" s="3"/>
      <c r="W2348" s="233">
        <f t="shared" si="440"/>
        <v>41417</v>
      </c>
    </row>
    <row r="2349" spans="1:23" s="234" customFormat="1" x14ac:dyDescent="0.25">
      <c r="A2349" s="3"/>
      <c r="B2349" s="218">
        <f>+Datos!B2340</f>
        <v>2013</v>
      </c>
      <c r="C2349" s="219">
        <f>+Datos!C2340</f>
        <v>5</v>
      </c>
      <c r="D2349" s="220">
        <f>+Datos!D2340</f>
        <v>24</v>
      </c>
      <c r="E2349" s="221">
        <f>+Datos!E2340</f>
        <v>0</v>
      </c>
      <c r="F2349" s="222">
        <f>+Datos!F2340</f>
        <v>3.105561883390795</v>
      </c>
      <c r="G2349" s="223">
        <f>+Datos!G2340</f>
        <v>1</v>
      </c>
      <c r="H2349" s="224">
        <f t="shared" si="435"/>
        <v>3.105561883390795</v>
      </c>
      <c r="I2349" s="225">
        <f t="shared" si="436"/>
        <v>-3.105561883390795</v>
      </c>
      <c r="J2349" s="226">
        <f t="shared" si="437"/>
        <v>25.815292241199106</v>
      </c>
      <c r="K2349" s="227">
        <f t="shared" si="432"/>
        <v>59.49711042301729</v>
      </c>
      <c r="L2349" s="226">
        <f t="shared" si="443"/>
        <v>-0.43389679857084928</v>
      </c>
      <c r="M2349" s="228">
        <f t="shared" si="441"/>
        <v>0.43389679857084928</v>
      </c>
      <c r="N2349" s="229">
        <f t="shared" si="442"/>
        <v>2.6716650848199457</v>
      </c>
      <c r="O2349" s="229">
        <f t="shared" si="438"/>
        <v>0</v>
      </c>
      <c r="P2349" s="229">
        <f t="shared" si="439"/>
        <v>-2.6716650848199457</v>
      </c>
      <c r="Q2349" s="230">
        <f t="shared" si="433"/>
        <v>0</v>
      </c>
      <c r="R2349" s="231">
        <f t="shared" si="434"/>
        <v>59.49711042301729</v>
      </c>
      <c r="S2349" s="3"/>
      <c r="T2349" s="3"/>
      <c r="U2349" s="3"/>
      <c r="V2349" s="3"/>
      <c r="W2349" s="233">
        <f t="shared" si="440"/>
        <v>41418</v>
      </c>
    </row>
    <row r="2350" spans="1:23" s="234" customFormat="1" x14ac:dyDescent="0.25">
      <c r="A2350" s="3"/>
      <c r="B2350" s="218">
        <f>+Datos!B2341</f>
        <v>2013</v>
      </c>
      <c r="C2350" s="219">
        <f>+Datos!C2341</f>
        <v>5</v>
      </c>
      <c r="D2350" s="220">
        <f>+Datos!D2341</f>
        <v>25</v>
      </c>
      <c r="E2350" s="221">
        <f>+Datos!E2341</f>
        <v>0</v>
      </c>
      <c r="F2350" s="222">
        <f>+Datos!F2341</f>
        <v>3.0931189791172296</v>
      </c>
      <c r="G2350" s="223">
        <f>+Datos!G2341</f>
        <v>1</v>
      </c>
      <c r="H2350" s="224">
        <f t="shared" si="435"/>
        <v>3.0931189791172296</v>
      </c>
      <c r="I2350" s="225">
        <f t="shared" si="436"/>
        <v>-3.0931189791172296</v>
      </c>
      <c r="J2350" s="226">
        <f t="shared" si="437"/>
        <v>25.390263302422394</v>
      </c>
      <c r="K2350" s="227">
        <f t="shared" si="432"/>
        <v>59.07208148424057</v>
      </c>
      <c r="L2350" s="226">
        <f t="shared" si="443"/>
        <v>-0.42502893877671966</v>
      </c>
      <c r="M2350" s="228">
        <f t="shared" si="441"/>
        <v>0.42502893877671966</v>
      </c>
      <c r="N2350" s="229">
        <f t="shared" si="442"/>
        <v>2.6680900403405099</v>
      </c>
      <c r="O2350" s="229">
        <f t="shared" si="438"/>
        <v>0</v>
      </c>
      <c r="P2350" s="229">
        <f t="shared" si="439"/>
        <v>-2.6680900403405099</v>
      </c>
      <c r="Q2350" s="230">
        <f t="shared" si="433"/>
        <v>0</v>
      </c>
      <c r="R2350" s="231">
        <f t="shared" si="434"/>
        <v>59.07208148424057</v>
      </c>
      <c r="S2350" s="3"/>
      <c r="T2350" s="3"/>
      <c r="U2350" s="3"/>
      <c r="V2350" s="3"/>
      <c r="W2350" s="233">
        <f t="shared" si="440"/>
        <v>41419</v>
      </c>
    </row>
    <row r="2351" spans="1:23" s="234" customFormat="1" x14ac:dyDescent="0.25">
      <c r="A2351" s="3"/>
      <c r="B2351" s="218">
        <f>+Datos!B2342</f>
        <v>2013</v>
      </c>
      <c r="C2351" s="219">
        <f>+Datos!C2342</f>
        <v>5</v>
      </c>
      <c r="D2351" s="220">
        <f>+Datos!D2342</f>
        <v>26</v>
      </c>
      <c r="E2351" s="221">
        <f>+Datos!E2342</f>
        <v>0</v>
      </c>
      <c r="F2351" s="222">
        <f>+Datos!F2342</f>
        <v>3.0811369984653791</v>
      </c>
      <c r="G2351" s="223">
        <f>+Datos!G2342</f>
        <v>1</v>
      </c>
      <c r="H2351" s="224">
        <f t="shared" si="435"/>
        <v>3.0811369984653791</v>
      </c>
      <c r="I2351" s="225">
        <f t="shared" si="436"/>
        <v>-3.0811369984653791</v>
      </c>
      <c r="J2351" s="226">
        <f t="shared" si="437"/>
        <v>24.97383813524803</v>
      </c>
      <c r="K2351" s="227">
        <f t="shared" si="432"/>
        <v>58.65565631706621</v>
      </c>
      <c r="L2351" s="226">
        <f t="shared" si="443"/>
        <v>-0.41642516717435996</v>
      </c>
      <c r="M2351" s="228">
        <f t="shared" si="441"/>
        <v>0.41642516717435996</v>
      </c>
      <c r="N2351" s="229">
        <f t="shared" si="442"/>
        <v>2.6647118312910192</v>
      </c>
      <c r="O2351" s="229">
        <f t="shared" si="438"/>
        <v>0</v>
      </c>
      <c r="P2351" s="229">
        <f t="shared" si="439"/>
        <v>-2.6647118312910192</v>
      </c>
      <c r="Q2351" s="230">
        <f t="shared" si="433"/>
        <v>0</v>
      </c>
      <c r="R2351" s="231">
        <f t="shared" si="434"/>
        <v>58.65565631706621</v>
      </c>
      <c r="S2351" s="3"/>
      <c r="T2351" s="3"/>
      <c r="U2351" s="3"/>
      <c r="V2351" s="3"/>
      <c r="W2351" s="233">
        <f t="shared" si="440"/>
        <v>41420</v>
      </c>
    </row>
    <row r="2352" spans="1:23" s="234" customFormat="1" x14ac:dyDescent="0.25">
      <c r="A2352" s="3"/>
      <c r="B2352" s="218">
        <f>+Datos!B2343</f>
        <v>2013</v>
      </c>
      <c r="C2352" s="219">
        <f>+Datos!C2343</f>
        <v>5</v>
      </c>
      <c r="D2352" s="220">
        <f>+Datos!D2343</f>
        <v>27</v>
      </c>
      <c r="E2352" s="221">
        <f>+Datos!E2343</f>
        <v>0</v>
      </c>
      <c r="F2352" s="222">
        <f>+Datos!F2343</f>
        <v>3.0696188329053635</v>
      </c>
      <c r="G2352" s="223">
        <f>+Datos!G2343</f>
        <v>1</v>
      </c>
      <c r="H2352" s="224">
        <f t="shared" si="435"/>
        <v>3.0696188329053635</v>
      </c>
      <c r="I2352" s="225">
        <f t="shared" si="436"/>
        <v>-3.0696188329053635</v>
      </c>
      <c r="J2352" s="226">
        <f t="shared" si="437"/>
        <v>24.56576135356752</v>
      </c>
      <c r="K2352" s="227">
        <f t="shared" si="432"/>
        <v>58.247579535385697</v>
      </c>
      <c r="L2352" s="226">
        <f t="shared" si="443"/>
        <v>-0.40807678168051353</v>
      </c>
      <c r="M2352" s="228">
        <f t="shared" si="441"/>
        <v>0.40807678168051353</v>
      </c>
      <c r="N2352" s="229">
        <f t="shared" si="442"/>
        <v>2.66154205122485</v>
      </c>
      <c r="O2352" s="229">
        <f t="shared" si="438"/>
        <v>0</v>
      </c>
      <c r="P2352" s="229">
        <f t="shared" si="439"/>
        <v>-2.66154205122485</v>
      </c>
      <c r="Q2352" s="230">
        <f t="shared" si="433"/>
        <v>0</v>
      </c>
      <c r="R2352" s="231">
        <f t="shared" si="434"/>
        <v>58.247579535385697</v>
      </c>
      <c r="S2352" s="3"/>
      <c r="T2352" s="3"/>
      <c r="U2352" s="3"/>
      <c r="V2352" s="3"/>
      <c r="W2352" s="233">
        <f t="shared" si="440"/>
        <v>41421</v>
      </c>
    </row>
    <row r="2353" spans="1:23" s="234" customFormat="1" x14ac:dyDescent="0.25">
      <c r="A2353" s="3"/>
      <c r="B2353" s="218">
        <f>+Datos!B2344</f>
        <v>2013</v>
      </c>
      <c r="C2353" s="219">
        <f>+Datos!C2344</f>
        <v>5</v>
      </c>
      <c r="D2353" s="220">
        <f>+Datos!D2344</f>
        <v>28</v>
      </c>
      <c r="E2353" s="221">
        <f>+Datos!E2344</f>
        <v>0</v>
      </c>
      <c r="F2353" s="222">
        <f>+Datos!F2344</f>
        <v>3.0585672562976685</v>
      </c>
      <c r="G2353" s="223">
        <f>+Datos!G2344</f>
        <v>1</v>
      </c>
      <c r="H2353" s="224">
        <f t="shared" si="435"/>
        <v>3.0585672562976685</v>
      </c>
      <c r="I2353" s="225">
        <f t="shared" si="436"/>
        <v>-3.0585672562976685</v>
      </c>
      <c r="J2353" s="226">
        <f t="shared" si="437"/>
        <v>24.165785982041459</v>
      </c>
      <c r="K2353" s="227">
        <f t="shared" si="432"/>
        <v>57.847604163859643</v>
      </c>
      <c r="L2353" s="226">
        <f t="shared" si="443"/>
        <v>-0.39997537152605389</v>
      </c>
      <c r="M2353" s="228">
        <f t="shared" si="441"/>
        <v>0.39997537152605389</v>
      </c>
      <c r="N2353" s="229">
        <f t="shared" si="442"/>
        <v>2.6585918847716146</v>
      </c>
      <c r="O2353" s="229">
        <f t="shared" si="438"/>
        <v>0</v>
      </c>
      <c r="P2353" s="229">
        <f t="shared" si="439"/>
        <v>-2.6585918847716146</v>
      </c>
      <c r="Q2353" s="230">
        <f t="shared" si="433"/>
        <v>0</v>
      </c>
      <c r="R2353" s="231">
        <f t="shared" si="434"/>
        <v>57.847604163859643</v>
      </c>
      <c r="S2353" s="3"/>
      <c r="T2353" s="3"/>
      <c r="U2353" s="3"/>
      <c r="V2353" s="3"/>
      <c r="W2353" s="233">
        <f t="shared" si="440"/>
        <v>41422</v>
      </c>
    </row>
    <row r="2354" spans="1:23" s="234" customFormat="1" x14ac:dyDescent="0.25">
      <c r="A2354" s="3"/>
      <c r="B2354" s="218">
        <f>+Datos!B2345</f>
        <v>2013</v>
      </c>
      <c r="C2354" s="219">
        <f>+Datos!C2345</f>
        <v>5</v>
      </c>
      <c r="D2354" s="220">
        <f>+Datos!D2345</f>
        <v>29</v>
      </c>
      <c r="E2354" s="221">
        <f>+Datos!E2345</f>
        <v>0</v>
      </c>
      <c r="F2354" s="222">
        <f>+Datos!F2345</f>
        <v>3.0479849248931492</v>
      </c>
      <c r="G2354" s="223">
        <f>+Datos!G2345</f>
        <v>1</v>
      </c>
      <c r="H2354" s="224">
        <f t="shared" si="435"/>
        <v>3.0479849248931492</v>
      </c>
      <c r="I2354" s="225">
        <f t="shared" si="436"/>
        <v>-3.0479849248931492</v>
      </c>
      <c r="J2354" s="226">
        <f t="shared" si="437"/>
        <v>23.77367317582997</v>
      </c>
      <c r="K2354" s="227">
        <f t="shared" si="432"/>
        <v>57.45549135764815</v>
      </c>
      <c r="L2354" s="226">
        <f t="shared" si="443"/>
        <v>-0.39211280621149314</v>
      </c>
      <c r="M2354" s="228">
        <f t="shared" si="441"/>
        <v>0.39211280621149314</v>
      </c>
      <c r="N2354" s="229">
        <f t="shared" si="442"/>
        <v>2.6558721186816561</v>
      </c>
      <c r="O2354" s="229">
        <f t="shared" si="438"/>
        <v>0</v>
      </c>
      <c r="P2354" s="229">
        <f t="shared" si="439"/>
        <v>-2.6558721186816561</v>
      </c>
      <c r="Q2354" s="230">
        <f t="shared" si="433"/>
        <v>0</v>
      </c>
      <c r="R2354" s="231">
        <f t="shared" si="434"/>
        <v>57.45549135764815</v>
      </c>
      <c r="S2354" s="3"/>
      <c r="T2354" s="3"/>
      <c r="U2354" s="3"/>
      <c r="V2354" s="3"/>
      <c r="W2354" s="233">
        <f t="shared" si="440"/>
        <v>41423</v>
      </c>
    </row>
    <row r="2355" spans="1:23" s="234" customFormat="1" x14ac:dyDescent="0.25">
      <c r="A2355" s="3"/>
      <c r="B2355" s="218">
        <f>+Datos!B2346</f>
        <v>2013</v>
      </c>
      <c r="C2355" s="219">
        <f>+Datos!C2346</f>
        <v>5</v>
      </c>
      <c r="D2355" s="220">
        <f>+Datos!D2346</f>
        <v>30</v>
      </c>
      <c r="E2355" s="221">
        <f>+Datos!E2346</f>
        <v>0</v>
      </c>
      <c r="F2355" s="222">
        <f>+Datos!F2346</f>
        <v>3.0378743773330323</v>
      </c>
      <c r="G2355" s="223">
        <f>+Datos!G2346</f>
        <v>1</v>
      </c>
      <c r="H2355" s="224">
        <f t="shared" si="435"/>
        <v>3.0378743773330323</v>
      </c>
      <c r="I2355" s="225">
        <f t="shared" si="436"/>
        <v>-3.0378743773330323</v>
      </c>
      <c r="J2355" s="226">
        <f t="shared" si="437"/>
        <v>23.389191950926737</v>
      </c>
      <c r="K2355" s="227">
        <f t="shared" si="432"/>
        <v>57.071010132744917</v>
      </c>
      <c r="L2355" s="226">
        <f t="shared" si="443"/>
        <v>-0.384481224903233</v>
      </c>
      <c r="M2355" s="228">
        <f t="shared" si="441"/>
        <v>0.384481224903233</v>
      </c>
      <c r="N2355" s="229">
        <f t="shared" si="442"/>
        <v>2.6533931524297993</v>
      </c>
      <c r="O2355" s="229">
        <f t="shared" si="438"/>
        <v>0</v>
      </c>
      <c r="P2355" s="229">
        <f t="shared" si="439"/>
        <v>-2.6533931524297993</v>
      </c>
      <c r="Q2355" s="230">
        <f t="shared" si="433"/>
        <v>0</v>
      </c>
      <c r="R2355" s="231">
        <f t="shared" si="434"/>
        <v>57.071010132744917</v>
      </c>
      <c r="S2355" s="3"/>
      <c r="T2355" s="3"/>
      <c r="U2355" s="3"/>
      <c r="V2355" s="3"/>
      <c r="W2355" s="233">
        <f t="shared" si="440"/>
        <v>41424</v>
      </c>
    </row>
    <row r="2356" spans="1:23" s="234" customFormat="1" x14ac:dyDescent="0.25">
      <c r="A2356" s="3"/>
      <c r="B2356" s="218">
        <f>+Datos!B2347</f>
        <v>2013</v>
      </c>
      <c r="C2356" s="219">
        <f>+Datos!C2347</f>
        <v>5</v>
      </c>
      <c r="D2356" s="220">
        <f>+Datos!D2347</f>
        <v>31</v>
      </c>
      <c r="E2356" s="221">
        <f>+Datos!E2347</f>
        <v>0</v>
      </c>
      <c r="F2356" s="222">
        <f>+Datos!F2347</f>
        <v>3.0282380346489042</v>
      </c>
      <c r="G2356" s="223">
        <f>+Datos!G2347</f>
        <v>1</v>
      </c>
      <c r="H2356" s="224">
        <f t="shared" si="435"/>
        <v>3.0282380346489042</v>
      </c>
      <c r="I2356" s="225">
        <f t="shared" si="436"/>
        <v>-3.0282380346489042</v>
      </c>
      <c r="J2356" s="226">
        <f t="shared" si="437"/>
        <v>23.012118924672336</v>
      </c>
      <c r="K2356" s="227">
        <f t="shared" si="432"/>
        <v>56.693937106490516</v>
      </c>
      <c r="L2356" s="226">
        <f t="shared" si="443"/>
        <v>-0.37707302625440065</v>
      </c>
      <c r="M2356" s="228">
        <f t="shared" si="441"/>
        <v>0.37707302625440065</v>
      </c>
      <c r="N2356" s="229">
        <f t="shared" si="442"/>
        <v>2.6511650083945035</v>
      </c>
      <c r="O2356" s="229">
        <f t="shared" si="438"/>
        <v>0</v>
      </c>
      <c r="P2356" s="229">
        <f t="shared" si="439"/>
        <v>-2.6511650083945035</v>
      </c>
      <c r="Q2356" s="230">
        <f t="shared" si="433"/>
        <v>0</v>
      </c>
      <c r="R2356" s="231">
        <f t="shared" si="434"/>
        <v>56.693937106490516</v>
      </c>
      <c r="S2356" s="3"/>
      <c r="T2356" s="3"/>
      <c r="U2356" s="3"/>
      <c r="V2356" s="3"/>
      <c r="W2356" s="233">
        <f t="shared" si="440"/>
        <v>41425</v>
      </c>
    </row>
    <row r="2357" spans="1:23" s="234" customFormat="1" x14ac:dyDescent="0.25">
      <c r="A2357" s="3"/>
      <c r="B2357" s="218">
        <f>+Datos!B2348</f>
        <v>2013</v>
      </c>
      <c r="C2357" s="219">
        <f>+Datos!C2348</f>
        <v>6</v>
      </c>
      <c r="D2357" s="220">
        <f>+Datos!D2348</f>
        <v>1</v>
      </c>
      <c r="E2357" s="221">
        <f>+Datos!E2348</f>
        <v>0</v>
      </c>
      <c r="F2357" s="222">
        <f>+Datos!F2348</f>
        <v>3.0190782002627294</v>
      </c>
      <c r="G2357" s="223">
        <f>+Datos!G2348</f>
        <v>1</v>
      </c>
      <c r="H2357" s="224">
        <f t="shared" si="435"/>
        <v>3.0190782002627294</v>
      </c>
      <c r="I2357" s="225">
        <f t="shared" si="436"/>
        <v>-3.0190782002627294</v>
      </c>
      <c r="J2357" s="226">
        <f t="shared" si="437"/>
        <v>22.642238066038381</v>
      </c>
      <c r="K2357" s="227">
        <f t="shared" si="432"/>
        <v>56.324056247856561</v>
      </c>
      <c r="L2357" s="226">
        <f t="shared" si="443"/>
        <v>-0.36988085863395526</v>
      </c>
      <c r="M2357" s="228">
        <f t="shared" si="441"/>
        <v>0.36988085863395526</v>
      </c>
      <c r="N2357" s="229">
        <f t="shared" si="442"/>
        <v>2.6491973416287742</v>
      </c>
      <c r="O2357" s="229">
        <f t="shared" si="438"/>
        <v>0</v>
      </c>
      <c r="P2357" s="229">
        <f t="shared" si="439"/>
        <v>-2.6491973416287742</v>
      </c>
      <c r="Q2357" s="230">
        <f t="shared" si="433"/>
        <v>0</v>
      </c>
      <c r="R2357" s="231">
        <f t="shared" si="434"/>
        <v>56.324056247856561</v>
      </c>
      <c r="S2357" s="3"/>
      <c r="T2357" s="3"/>
      <c r="U2357" s="3"/>
      <c r="V2357" s="3"/>
      <c r="W2357" s="233">
        <f t="shared" si="440"/>
        <v>41426</v>
      </c>
    </row>
    <row r="2358" spans="1:23" s="234" customFormat="1" x14ac:dyDescent="0.25">
      <c r="A2358" s="3"/>
      <c r="B2358" s="218">
        <f>+Datos!B2349</f>
        <v>2013</v>
      </c>
      <c r="C2358" s="219">
        <f>+Datos!C2349</f>
        <v>6</v>
      </c>
      <c r="D2358" s="220">
        <f>+Datos!D2349</f>
        <v>2</v>
      </c>
      <c r="E2358" s="221">
        <f>+Datos!E2349</f>
        <v>0</v>
      </c>
      <c r="F2358" s="222">
        <f>+Datos!F2349</f>
        <v>3.0103970599868308</v>
      </c>
      <c r="G2358" s="223">
        <f>+Datos!G2349</f>
        <v>1</v>
      </c>
      <c r="H2358" s="224">
        <f t="shared" si="435"/>
        <v>3.0103970599868308</v>
      </c>
      <c r="I2358" s="225">
        <f t="shared" si="436"/>
        <v>-3.0103970599868308</v>
      </c>
      <c r="J2358" s="226">
        <f t="shared" si="437"/>
        <v>22.279340455289422</v>
      </c>
      <c r="K2358" s="227">
        <f t="shared" si="432"/>
        <v>55.961158637107602</v>
      </c>
      <c r="L2358" s="226">
        <f t="shared" si="443"/>
        <v>-0.36289761074895921</v>
      </c>
      <c r="M2358" s="228">
        <f t="shared" si="441"/>
        <v>0.36289761074895921</v>
      </c>
      <c r="N2358" s="229">
        <f t="shared" si="442"/>
        <v>2.6474994492378716</v>
      </c>
      <c r="O2358" s="229">
        <f t="shared" si="438"/>
        <v>0</v>
      </c>
      <c r="P2358" s="229">
        <f t="shared" si="439"/>
        <v>-2.6474994492378716</v>
      </c>
      <c r="Q2358" s="230">
        <f t="shared" si="433"/>
        <v>0</v>
      </c>
      <c r="R2358" s="231">
        <f t="shared" si="434"/>
        <v>55.961158637107602</v>
      </c>
      <c r="S2358" s="3"/>
      <c r="T2358" s="3"/>
      <c r="U2358" s="3"/>
      <c r="V2358" s="3"/>
      <c r="W2358" s="233">
        <f t="shared" si="440"/>
        <v>41427</v>
      </c>
    </row>
    <row r="2359" spans="1:23" s="234" customFormat="1" x14ac:dyDescent="0.25">
      <c r="A2359" s="3"/>
      <c r="B2359" s="218">
        <f>+Datos!B2350</f>
        <v>2013</v>
      </c>
      <c r="C2359" s="219">
        <f>+Datos!C2350</f>
        <v>6</v>
      </c>
      <c r="D2359" s="220">
        <f>+Datos!D2350</f>
        <v>3</v>
      </c>
      <c r="E2359" s="221">
        <f>+Datos!E2350</f>
        <v>0</v>
      </c>
      <c r="F2359" s="222">
        <f>+Datos!F2350</f>
        <v>3.0021966820239041</v>
      </c>
      <c r="G2359" s="223">
        <f>+Datos!G2350</f>
        <v>1</v>
      </c>
      <c r="H2359" s="224">
        <f t="shared" si="435"/>
        <v>3.0021966820239041</v>
      </c>
      <c r="I2359" s="225">
        <f t="shared" si="436"/>
        <v>-3.0021966820239041</v>
      </c>
      <c r="J2359" s="226">
        <f t="shared" si="437"/>
        <v>21.923224052644308</v>
      </c>
      <c r="K2359" s="227">
        <f t="shared" si="432"/>
        <v>55.605042234462488</v>
      </c>
      <c r="L2359" s="226">
        <f t="shared" si="443"/>
        <v>-0.35611640264511379</v>
      </c>
      <c r="M2359" s="228">
        <f t="shared" si="441"/>
        <v>0.35611640264511379</v>
      </c>
      <c r="N2359" s="229">
        <f t="shared" si="442"/>
        <v>2.6460802793787903</v>
      </c>
      <c r="O2359" s="229">
        <f t="shared" si="438"/>
        <v>0</v>
      </c>
      <c r="P2359" s="229">
        <f t="shared" si="439"/>
        <v>-2.6460802793787903</v>
      </c>
      <c r="Q2359" s="230">
        <f t="shared" si="433"/>
        <v>0</v>
      </c>
      <c r="R2359" s="231">
        <f t="shared" si="434"/>
        <v>55.605042234462488</v>
      </c>
      <c r="S2359" s="3"/>
      <c r="T2359" s="3"/>
      <c r="U2359" s="3"/>
      <c r="V2359" s="3"/>
      <c r="W2359" s="233">
        <f t="shared" si="440"/>
        <v>41428</v>
      </c>
    </row>
    <row r="2360" spans="1:23" s="234" customFormat="1" x14ac:dyDescent="0.25">
      <c r="A2360" s="3"/>
      <c r="B2360" s="218">
        <f>+Datos!B2351</f>
        <v>2013</v>
      </c>
      <c r="C2360" s="219">
        <f>+Datos!C2351</f>
        <v>6</v>
      </c>
      <c r="D2360" s="220">
        <f>+Datos!D2351</f>
        <v>4</v>
      </c>
      <c r="E2360" s="221">
        <f>+Datos!E2351</f>
        <v>0</v>
      </c>
      <c r="F2360" s="222">
        <f>+Datos!F2351</f>
        <v>2.9944790169670137</v>
      </c>
      <c r="G2360" s="223">
        <f>+Datos!G2351</f>
        <v>1</v>
      </c>
      <c r="H2360" s="224">
        <f t="shared" si="435"/>
        <v>2.9944790169670137</v>
      </c>
      <c r="I2360" s="225">
        <f t="shared" si="436"/>
        <v>-2.9944790169670137</v>
      </c>
      <c r="J2360" s="226">
        <f t="shared" si="437"/>
        <v>21.573693475572924</v>
      </c>
      <c r="K2360" s="227">
        <f t="shared" si="432"/>
        <v>55.255511657391104</v>
      </c>
      <c r="L2360" s="226">
        <f t="shared" si="443"/>
        <v>-0.34953057707138413</v>
      </c>
      <c r="M2360" s="228">
        <f t="shared" si="441"/>
        <v>0.34953057707138413</v>
      </c>
      <c r="N2360" s="229">
        <f t="shared" si="442"/>
        <v>2.6449484398956296</v>
      </c>
      <c r="O2360" s="229">
        <f t="shared" si="438"/>
        <v>0</v>
      </c>
      <c r="P2360" s="229">
        <f t="shared" si="439"/>
        <v>-2.6449484398956296</v>
      </c>
      <c r="Q2360" s="230">
        <f t="shared" si="433"/>
        <v>0</v>
      </c>
      <c r="R2360" s="231">
        <f t="shared" si="434"/>
        <v>55.255511657391104</v>
      </c>
      <c r="S2360" s="3"/>
      <c r="T2360" s="3"/>
      <c r="U2360" s="3"/>
      <c r="V2360" s="3"/>
      <c r="W2360" s="233">
        <f t="shared" si="440"/>
        <v>41429</v>
      </c>
    </row>
    <row r="2361" spans="1:23" s="234" customFormat="1" x14ac:dyDescent="0.25">
      <c r="A2361" s="3"/>
      <c r="B2361" s="218">
        <f>+Datos!B2352</f>
        <v>2013</v>
      </c>
      <c r="C2361" s="219">
        <f>+Datos!C2352</f>
        <v>6</v>
      </c>
      <c r="D2361" s="220">
        <f>+Datos!D2352</f>
        <v>5</v>
      </c>
      <c r="E2361" s="221">
        <f>+Datos!E2352</f>
        <v>0</v>
      </c>
      <c r="F2361" s="222">
        <f>+Datos!F2352</f>
        <v>2.9872458977995882</v>
      </c>
      <c r="G2361" s="223">
        <f>+Datos!G2352</f>
        <v>1</v>
      </c>
      <c r="H2361" s="224">
        <f t="shared" si="435"/>
        <v>2.9872458977995882</v>
      </c>
      <c r="I2361" s="225">
        <f t="shared" si="436"/>
        <v>-2.9872458977995882</v>
      </c>
      <c r="J2361" s="226">
        <f t="shared" si="437"/>
        <v>21.230559784377778</v>
      </c>
      <c r="K2361" s="227">
        <f t="shared" si="432"/>
        <v>54.912377966195962</v>
      </c>
      <c r="L2361" s="226">
        <f t="shared" si="443"/>
        <v>-0.34313369119514192</v>
      </c>
      <c r="M2361" s="228">
        <f t="shared" si="441"/>
        <v>0.34313369119514192</v>
      </c>
      <c r="N2361" s="229">
        <f t="shared" si="442"/>
        <v>2.6441122066044462</v>
      </c>
      <c r="O2361" s="229">
        <f t="shared" si="438"/>
        <v>0</v>
      </c>
      <c r="P2361" s="229">
        <f t="shared" si="439"/>
        <v>-2.6441122066044462</v>
      </c>
      <c r="Q2361" s="230">
        <f t="shared" si="433"/>
        <v>0</v>
      </c>
      <c r="R2361" s="231">
        <f t="shared" si="434"/>
        <v>54.912377966195962</v>
      </c>
      <c r="S2361" s="3"/>
      <c r="T2361" s="3"/>
      <c r="U2361" s="3"/>
      <c r="V2361" s="3"/>
      <c r="W2361" s="233">
        <f t="shared" si="440"/>
        <v>41430</v>
      </c>
    </row>
    <row r="2362" spans="1:23" s="234" customFormat="1" x14ac:dyDescent="0.25">
      <c r="A2362" s="3"/>
      <c r="B2362" s="218">
        <f>+Datos!B2353</f>
        <v>2013</v>
      </c>
      <c r="C2362" s="219">
        <f>+Datos!C2353</f>
        <v>6</v>
      </c>
      <c r="D2362" s="220">
        <f>+Datos!D2353</f>
        <v>6</v>
      </c>
      <c r="E2362" s="221">
        <f>+Datos!E2353</f>
        <v>0</v>
      </c>
      <c r="F2362" s="222">
        <f>+Datos!F2353</f>
        <v>2.9804990398954248</v>
      </c>
      <c r="G2362" s="223">
        <f>+Datos!G2353</f>
        <v>1</v>
      </c>
      <c r="H2362" s="224">
        <f t="shared" si="435"/>
        <v>2.9804990398954248</v>
      </c>
      <c r="I2362" s="225">
        <f t="shared" si="436"/>
        <v>-2.9804990398954248</v>
      </c>
      <c r="J2362" s="226">
        <f t="shared" si="437"/>
        <v>20.893640275723232</v>
      </c>
      <c r="K2362" s="227">
        <f t="shared" si="432"/>
        <v>54.575458457541416</v>
      </c>
      <c r="L2362" s="226">
        <f t="shared" si="443"/>
        <v>-0.33691950865454601</v>
      </c>
      <c r="M2362" s="228">
        <f t="shared" si="441"/>
        <v>0.33691950865454601</v>
      </c>
      <c r="N2362" s="229">
        <f t="shared" si="442"/>
        <v>2.6435795312408787</v>
      </c>
      <c r="O2362" s="229">
        <f t="shared" si="438"/>
        <v>0</v>
      </c>
      <c r="P2362" s="229">
        <f t="shared" si="439"/>
        <v>-2.6435795312408787</v>
      </c>
      <c r="Q2362" s="230">
        <f t="shared" si="433"/>
        <v>0</v>
      </c>
      <c r="R2362" s="231">
        <f t="shared" si="434"/>
        <v>54.575458457541416</v>
      </c>
      <c r="S2362" s="3"/>
      <c r="T2362" s="3"/>
      <c r="U2362" s="3"/>
      <c r="V2362" s="3"/>
      <c r="W2362" s="233">
        <f t="shared" si="440"/>
        <v>41431</v>
      </c>
    </row>
    <row r="2363" spans="1:23" s="234" customFormat="1" x14ac:dyDescent="0.25">
      <c r="A2363" s="3"/>
      <c r="B2363" s="218">
        <f>+Datos!B2354</f>
        <v>2013</v>
      </c>
      <c r="C2363" s="219">
        <f>+Datos!C2354</f>
        <v>6</v>
      </c>
      <c r="D2363" s="220">
        <f>+Datos!D2354</f>
        <v>7</v>
      </c>
      <c r="E2363" s="221">
        <f>+Datos!E2354</f>
        <v>0</v>
      </c>
      <c r="F2363" s="222">
        <f>+Datos!F2354</f>
        <v>2.9742400410186969</v>
      </c>
      <c r="G2363" s="223">
        <f>+Datos!G2354</f>
        <v>1</v>
      </c>
      <c r="H2363" s="224">
        <f t="shared" si="435"/>
        <v>2.9742400410186969</v>
      </c>
      <c r="I2363" s="225">
        <f t="shared" si="436"/>
        <v>-2.9742400410186969</v>
      </c>
      <c r="J2363" s="226">
        <f t="shared" si="437"/>
        <v>20.562758283787609</v>
      </c>
      <c r="K2363" s="227">
        <f t="shared" si="432"/>
        <v>54.244576465605789</v>
      </c>
      <c r="L2363" s="226">
        <f t="shared" si="443"/>
        <v>-0.33088199193562673</v>
      </c>
      <c r="M2363" s="228">
        <f t="shared" si="441"/>
        <v>0.33088199193562673</v>
      </c>
      <c r="N2363" s="229">
        <f t="shared" si="442"/>
        <v>2.6433580490830701</v>
      </c>
      <c r="O2363" s="229">
        <f t="shared" si="438"/>
        <v>0</v>
      </c>
      <c r="P2363" s="229">
        <f t="shared" si="439"/>
        <v>-2.6433580490830701</v>
      </c>
      <c r="Q2363" s="230">
        <f t="shared" si="433"/>
        <v>0</v>
      </c>
      <c r="R2363" s="231">
        <f t="shared" si="434"/>
        <v>54.244576465605789</v>
      </c>
      <c r="S2363" s="3"/>
      <c r="T2363" s="3"/>
      <c r="U2363" s="3"/>
      <c r="V2363" s="3"/>
      <c r="W2363" s="233">
        <f t="shared" si="440"/>
        <v>41432</v>
      </c>
    </row>
    <row r="2364" spans="1:23" s="234" customFormat="1" x14ac:dyDescent="0.25">
      <c r="A2364" s="3"/>
      <c r="B2364" s="218">
        <f>+Datos!B2355</f>
        <v>2013</v>
      </c>
      <c r="C2364" s="219">
        <f>+Datos!C2355</f>
        <v>6</v>
      </c>
      <c r="D2364" s="220">
        <f>+Datos!D2355</f>
        <v>8</v>
      </c>
      <c r="E2364" s="221">
        <f>+Datos!E2355</f>
        <v>0</v>
      </c>
      <c r="F2364" s="222">
        <f>+Datos!F2355</f>
        <v>2.9684703813239284</v>
      </c>
      <c r="G2364" s="223">
        <f>+Datos!G2355</f>
        <v>1</v>
      </c>
      <c r="H2364" s="224">
        <f t="shared" si="435"/>
        <v>2.9684703813239284</v>
      </c>
      <c r="I2364" s="225">
        <f t="shared" si="436"/>
        <v>-2.9684703813239284</v>
      </c>
      <c r="J2364" s="226">
        <f t="shared" si="437"/>
        <v>20.237742988725735</v>
      </c>
      <c r="K2364" s="227">
        <f t="shared" si="432"/>
        <v>53.919561170543915</v>
      </c>
      <c r="L2364" s="226">
        <f t="shared" si="443"/>
        <v>-0.3250152950618741</v>
      </c>
      <c r="M2364" s="228">
        <f t="shared" si="441"/>
        <v>0.3250152950618741</v>
      </c>
      <c r="N2364" s="229">
        <f t="shared" si="442"/>
        <v>2.6434550862620543</v>
      </c>
      <c r="O2364" s="229">
        <f t="shared" si="438"/>
        <v>0</v>
      </c>
      <c r="P2364" s="229">
        <f t="shared" si="439"/>
        <v>-2.6434550862620543</v>
      </c>
      <c r="Q2364" s="230">
        <f t="shared" si="433"/>
        <v>0</v>
      </c>
      <c r="R2364" s="231">
        <f t="shared" si="434"/>
        <v>53.919561170543915</v>
      </c>
      <c r="S2364" s="3"/>
      <c r="T2364" s="3"/>
      <c r="U2364" s="3"/>
      <c r="V2364" s="3"/>
      <c r="W2364" s="233">
        <f t="shared" si="440"/>
        <v>41433</v>
      </c>
    </row>
    <row r="2365" spans="1:23" s="234" customFormat="1" x14ac:dyDescent="0.25">
      <c r="A2365" s="3"/>
      <c r="B2365" s="218">
        <f>+Datos!B2356</f>
        <v>2013</v>
      </c>
      <c r="C2365" s="219">
        <f>+Datos!C2356</f>
        <v>6</v>
      </c>
      <c r="D2365" s="220">
        <f>+Datos!D2356</f>
        <v>9</v>
      </c>
      <c r="E2365" s="221">
        <f>+Datos!E2356</f>
        <v>0</v>
      </c>
      <c r="F2365" s="222">
        <f>+Datos!F2356</f>
        <v>2.9631914233560277</v>
      </c>
      <c r="G2365" s="223">
        <f>+Datos!G2356</f>
        <v>1</v>
      </c>
      <c r="H2365" s="224">
        <f t="shared" si="435"/>
        <v>2.9631914233560277</v>
      </c>
      <c r="I2365" s="225">
        <f t="shared" si="436"/>
        <v>-2.9631914233560277</v>
      </c>
      <c r="J2365" s="226">
        <f t="shared" si="437"/>
        <v>19.918429232141051</v>
      </c>
      <c r="K2365" s="227">
        <f t="shared" si="432"/>
        <v>53.600247413959231</v>
      </c>
      <c r="L2365" s="226">
        <f t="shared" si="443"/>
        <v>-0.31931375658468397</v>
      </c>
      <c r="M2365" s="228">
        <f t="shared" si="441"/>
        <v>0.31931375658468397</v>
      </c>
      <c r="N2365" s="229">
        <f t="shared" si="442"/>
        <v>2.6438776667713437</v>
      </c>
      <c r="O2365" s="229">
        <f t="shared" si="438"/>
        <v>0</v>
      </c>
      <c r="P2365" s="229">
        <f t="shared" si="439"/>
        <v>-2.6438776667713437</v>
      </c>
      <c r="Q2365" s="230">
        <f t="shared" si="433"/>
        <v>0</v>
      </c>
      <c r="R2365" s="231">
        <f t="shared" si="434"/>
        <v>53.600247413959231</v>
      </c>
      <c r="S2365" s="3"/>
      <c r="T2365" s="3"/>
      <c r="U2365" s="3"/>
      <c r="V2365" s="3"/>
      <c r="W2365" s="233">
        <f t="shared" si="440"/>
        <v>41434</v>
      </c>
    </row>
    <row r="2366" spans="1:23" s="234" customFormat="1" x14ac:dyDescent="0.25">
      <c r="A2366" s="3"/>
      <c r="B2366" s="218">
        <f>+Datos!B2357</f>
        <v>2013</v>
      </c>
      <c r="C2366" s="219">
        <f>+Datos!C2357</f>
        <v>6</v>
      </c>
      <c r="D2366" s="220">
        <f>+Datos!D2357</f>
        <v>10</v>
      </c>
      <c r="E2366" s="221">
        <f>+Datos!E2357</f>
        <v>0</v>
      </c>
      <c r="F2366" s="222">
        <f>+Datos!F2357</f>
        <v>2.9584044120502604</v>
      </c>
      <c r="G2366" s="223">
        <f>+Datos!G2357</f>
        <v>1</v>
      </c>
      <c r="H2366" s="224">
        <f t="shared" si="435"/>
        <v>2.9584044120502604</v>
      </c>
      <c r="I2366" s="225">
        <f t="shared" si="436"/>
        <v>-2.9584044120502604</v>
      </c>
      <c r="J2366" s="226">
        <f t="shared" si="437"/>
        <v>19.604657339277743</v>
      </c>
      <c r="K2366" s="227">
        <f t="shared" si="432"/>
        <v>53.286475521095923</v>
      </c>
      <c r="L2366" s="226">
        <f t="shared" si="443"/>
        <v>-0.31377189286330776</v>
      </c>
      <c r="M2366" s="228">
        <f t="shared" si="441"/>
        <v>0.31377189286330776</v>
      </c>
      <c r="N2366" s="229">
        <f t="shared" si="442"/>
        <v>2.6446325191869526</v>
      </c>
      <c r="O2366" s="229">
        <f t="shared" si="438"/>
        <v>0</v>
      </c>
      <c r="P2366" s="229">
        <f t="shared" si="439"/>
        <v>-2.6446325191869526</v>
      </c>
      <c r="Q2366" s="230">
        <f t="shared" si="433"/>
        <v>0</v>
      </c>
      <c r="R2366" s="231">
        <f t="shared" si="434"/>
        <v>53.286475521095923</v>
      </c>
      <c r="S2366" s="3"/>
      <c r="T2366" s="3"/>
      <c r="U2366" s="3"/>
      <c r="V2366" s="3"/>
      <c r="W2366" s="233">
        <f t="shared" si="440"/>
        <v>41435</v>
      </c>
    </row>
    <row r="2367" spans="1:23" s="234" customFormat="1" x14ac:dyDescent="0.25">
      <c r="A2367" s="3"/>
      <c r="B2367" s="218">
        <f>+Datos!B2358</f>
        <v>2013</v>
      </c>
      <c r="C2367" s="219">
        <f>+Datos!C2358</f>
        <v>6</v>
      </c>
      <c r="D2367" s="220">
        <f>+Datos!D2358</f>
        <v>11</v>
      </c>
      <c r="E2367" s="221">
        <f>+Datos!E2358</f>
        <v>0</v>
      </c>
      <c r="F2367" s="222">
        <f>+Datos!F2358</f>
        <v>2.954110474732266</v>
      </c>
      <c r="G2367" s="223">
        <f>+Datos!G2358</f>
        <v>1</v>
      </c>
      <c r="H2367" s="224">
        <f t="shared" si="435"/>
        <v>2.954110474732266</v>
      </c>
      <c r="I2367" s="225">
        <f t="shared" si="436"/>
        <v>-2.954110474732266</v>
      </c>
      <c r="J2367" s="226">
        <f t="shared" si="437"/>
        <v>19.296272947654167</v>
      </c>
      <c r="K2367" s="227">
        <f t="shared" si="432"/>
        <v>52.978091129472347</v>
      </c>
      <c r="L2367" s="226">
        <f t="shared" si="443"/>
        <v>-0.30838439162357645</v>
      </c>
      <c r="M2367" s="228">
        <f t="shared" si="441"/>
        <v>0.30838439162357645</v>
      </c>
      <c r="N2367" s="229">
        <f t="shared" si="442"/>
        <v>2.6457260831086895</v>
      </c>
      <c r="O2367" s="229">
        <f t="shared" si="438"/>
        <v>0</v>
      </c>
      <c r="P2367" s="229">
        <f t="shared" si="439"/>
        <v>-2.6457260831086895</v>
      </c>
      <c r="Q2367" s="230">
        <f t="shared" si="433"/>
        <v>0</v>
      </c>
      <c r="R2367" s="231">
        <f t="shared" si="434"/>
        <v>52.978091129472347</v>
      </c>
      <c r="S2367" s="3"/>
      <c r="T2367" s="3"/>
      <c r="U2367" s="3"/>
      <c r="V2367" s="3"/>
      <c r="W2367" s="233">
        <f t="shared" si="440"/>
        <v>41436</v>
      </c>
    </row>
    <row r="2368" spans="1:23" s="234" customFormat="1" x14ac:dyDescent="0.25">
      <c r="A2368" s="3"/>
      <c r="B2368" s="218">
        <f>+Datos!B2359</f>
        <v>2013</v>
      </c>
      <c r="C2368" s="219">
        <f>+Datos!C2359</f>
        <v>6</v>
      </c>
      <c r="D2368" s="220">
        <f>+Datos!D2359</f>
        <v>12</v>
      </c>
      <c r="E2368" s="221">
        <f>+Datos!E2359</f>
        <v>0</v>
      </c>
      <c r="F2368" s="222">
        <f>+Datos!F2359</f>
        <v>2.9503106211180534</v>
      </c>
      <c r="G2368" s="223">
        <f>+Datos!G2359</f>
        <v>1</v>
      </c>
      <c r="H2368" s="224">
        <f t="shared" si="435"/>
        <v>2.9503106211180534</v>
      </c>
      <c r="I2368" s="225">
        <f t="shared" si="436"/>
        <v>-2.9503106211180534</v>
      </c>
      <c r="J2368" s="226">
        <f t="shared" si="437"/>
        <v>18.993126841869262</v>
      </c>
      <c r="K2368" s="227">
        <f t="shared" si="432"/>
        <v>52.674945023687442</v>
      </c>
      <c r="L2368" s="226">
        <f t="shared" si="443"/>
        <v>-0.30314610578490431</v>
      </c>
      <c r="M2368" s="228">
        <f t="shared" si="441"/>
        <v>0.30314610578490431</v>
      </c>
      <c r="N2368" s="229">
        <f t="shared" si="442"/>
        <v>2.6471645153331491</v>
      </c>
      <c r="O2368" s="229">
        <f t="shared" si="438"/>
        <v>0</v>
      </c>
      <c r="P2368" s="229">
        <f t="shared" si="439"/>
        <v>-2.6471645153331491</v>
      </c>
      <c r="Q2368" s="230">
        <f t="shared" si="433"/>
        <v>0</v>
      </c>
      <c r="R2368" s="231">
        <f t="shared" si="434"/>
        <v>52.674945023687442</v>
      </c>
      <c r="S2368" s="3"/>
      <c r="T2368" s="3"/>
      <c r="U2368" s="3"/>
      <c r="V2368" s="3"/>
      <c r="W2368" s="233">
        <f t="shared" si="440"/>
        <v>41437</v>
      </c>
    </row>
    <row r="2369" spans="1:23" s="234" customFormat="1" x14ac:dyDescent="0.25">
      <c r="A2369" s="3"/>
      <c r="B2369" s="218">
        <f>+Datos!B2360</f>
        <v>2013</v>
      </c>
      <c r="C2369" s="219">
        <f>+Datos!C2360</f>
        <v>6</v>
      </c>
      <c r="D2369" s="220">
        <f>+Datos!D2360</f>
        <v>13</v>
      </c>
      <c r="E2369" s="221">
        <f>+Datos!E2360</f>
        <v>0</v>
      </c>
      <c r="F2369" s="222">
        <f>+Datos!F2360</f>
        <v>2.9470057433139898</v>
      </c>
      <c r="G2369" s="223">
        <f>+Datos!G2360</f>
        <v>1</v>
      </c>
      <c r="H2369" s="224">
        <f t="shared" si="435"/>
        <v>2.9470057433139898</v>
      </c>
      <c r="I2369" s="225">
        <f t="shared" si="436"/>
        <v>-2.9470057433139898</v>
      </c>
      <c r="J2369" s="226">
        <f t="shared" si="437"/>
        <v>18.695074794323681</v>
      </c>
      <c r="K2369" s="227">
        <f t="shared" si="432"/>
        <v>52.37689297614186</v>
      </c>
      <c r="L2369" s="226">
        <f t="shared" si="443"/>
        <v>-0.2980520475455819</v>
      </c>
      <c r="M2369" s="228">
        <f t="shared" si="441"/>
        <v>0.2980520475455819</v>
      </c>
      <c r="N2369" s="229">
        <f t="shared" si="442"/>
        <v>2.6489536957684079</v>
      </c>
      <c r="O2369" s="229">
        <f t="shared" si="438"/>
        <v>0</v>
      </c>
      <c r="P2369" s="229">
        <f t="shared" si="439"/>
        <v>-2.6489536957684079</v>
      </c>
      <c r="Q2369" s="230">
        <f t="shared" si="433"/>
        <v>0</v>
      </c>
      <c r="R2369" s="231">
        <f t="shared" si="434"/>
        <v>52.37689297614186</v>
      </c>
      <c r="S2369" s="3"/>
      <c r="T2369" s="3"/>
      <c r="U2369" s="3"/>
      <c r="V2369" s="3"/>
      <c r="W2369" s="233">
        <f t="shared" si="440"/>
        <v>41438</v>
      </c>
    </row>
    <row r="2370" spans="1:23" s="234" customFormat="1" x14ac:dyDescent="0.25">
      <c r="A2370" s="3"/>
      <c r="B2370" s="218">
        <f>+Datos!B2361</f>
        <v>2013</v>
      </c>
      <c r="C2370" s="219">
        <f>+Datos!C2361</f>
        <v>6</v>
      </c>
      <c r="D2370" s="220">
        <f>+Datos!D2361</f>
        <v>14</v>
      </c>
      <c r="E2370" s="221">
        <f>+Datos!E2361</f>
        <v>0</v>
      </c>
      <c r="F2370" s="222">
        <f>+Datos!F2361</f>
        <v>2.9441966158168205</v>
      </c>
      <c r="G2370" s="223">
        <f>+Datos!G2361</f>
        <v>1</v>
      </c>
      <c r="H2370" s="224">
        <f t="shared" si="435"/>
        <v>2.9441966158168205</v>
      </c>
      <c r="I2370" s="225">
        <f t="shared" si="436"/>
        <v>-2.9441966158168205</v>
      </c>
      <c r="J2370" s="226">
        <f t="shared" si="437"/>
        <v>18.401977411607067</v>
      </c>
      <c r="K2370" s="227">
        <f t="shared" si="432"/>
        <v>52.083795593425251</v>
      </c>
      <c r="L2370" s="226">
        <f t="shared" si="443"/>
        <v>-0.2930973827166099</v>
      </c>
      <c r="M2370" s="228">
        <f t="shared" si="441"/>
        <v>0.2930973827166099</v>
      </c>
      <c r="N2370" s="229">
        <f t="shared" si="442"/>
        <v>2.6510992331002106</v>
      </c>
      <c r="O2370" s="229">
        <f t="shared" si="438"/>
        <v>0</v>
      </c>
      <c r="P2370" s="229">
        <f t="shared" si="439"/>
        <v>-2.6510992331002106</v>
      </c>
      <c r="Q2370" s="230">
        <f t="shared" si="433"/>
        <v>0</v>
      </c>
      <c r="R2370" s="231">
        <f t="shared" si="434"/>
        <v>52.083795593425251</v>
      </c>
      <c r="S2370" s="3"/>
      <c r="T2370" s="3"/>
      <c r="U2370" s="3"/>
      <c r="V2370" s="3"/>
      <c r="W2370" s="233">
        <f t="shared" si="440"/>
        <v>41439</v>
      </c>
    </row>
    <row r="2371" spans="1:23" s="234" customFormat="1" x14ac:dyDescent="0.25">
      <c r="A2371" s="3"/>
      <c r="B2371" s="218">
        <f>+Datos!B2362</f>
        <v>2013</v>
      </c>
      <c r="C2371" s="219">
        <f>+Datos!C2362</f>
        <v>6</v>
      </c>
      <c r="D2371" s="220">
        <f>+Datos!D2362</f>
        <v>15</v>
      </c>
      <c r="E2371" s="221">
        <f>+Datos!E2362</f>
        <v>2.1599998500000002</v>
      </c>
      <c r="F2371" s="222">
        <f>+Datos!F2362</f>
        <v>2.9418838955136524</v>
      </c>
      <c r="G2371" s="223">
        <f>+Datos!G2362</f>
        <v>1</v>
      </c>
      <c r="H2371" s="224">
        <f t="shared" si="435"/>
        <v>2.9418838955136524</v>
      </c>
      <c r="I2371" s="225">
        <f t="shared" si="436"/>
        <v>-0.7818840455136522</v>
      </c>
      <c r="J2371" s="226">
        <f t="shared" si="437"/>
        <v>18.32491534213305</v>
      </c>
      <c r="K2371" s="227">
        <f t="shared" si="432"/>
        <v>52.006733523951226</v>
      </c>
      <c r="L2371" s="226">
        <f t="shared" si="443"/>
        <v>-7.7062069474024497E-2</v>
      </c>
      <c r="M2371" s="228">
        <f t="shared" si="441"/>
        <v>2.2370619194740247</v>
      </c>
      <c r="N2371" s="229">
        <f t="shared" si="442"/>
        <v>0.70482197603962771</v>
      </c>
      <c r="O2371" s="229">
        <f t="shared" si="438"/>
        <v>0</v>
      </c>
      <c r="P2371" s="229">
        <f t="shared" si="439"/>
        <v>-0.70482197603962771</v>
      </c>
      <c r="Q2371" s="230">
        <f t="shared" si="433"/>
        <v>0</v>
      </c>
      <c r="R2371" s="231">
        <f t="shared" si="434"/>
        <v>52.006733523951226</v>
      </c>
      <c r="S2371" s="3"/>
      <c r="T2371" s="3"/>
      <c r="U2371" s="3"/>
      <c r="V2371" s="3"/>
      <c r="W2371" s="233">
        <f t="shared" si="440"/>
        <v>41440</v>
      </c>
    </row>
    <row r="2372" spans="1:23" s="234" customFormat="1" x14ac:dyDescent="0.25">
      <c r="A2372" s="3"/>
      <c r="B2372" s="218">
        <f>+Datos!B2363</f>
        <v>2013</v>
      </c>
      <c r="C2372" s="219">
        <f>+Datos!C2363</f>
        <v>6</v>
      </c>
      <c r="D2372" s="220">
        <f>+Datos!D2363</f>
        <v>16</v>
      </c>
      <c r="E2372" s="221">
        <f>+Datos!E2363</f>
        <v>0</v>
      </c>
      <c r="F2372" s="222">
        <f>+Datos!F2363</f>
        <v>2.9400681216819602</v>
      </c>
      <c r="G2372" s="223">
        <f>+Datos!G2363</f>
        <v>1</v>
      </c>
      <c r="H2372" s="224">
        <f t="shared" si="435"/>
        <v>2.9400681216819602</v>
      </c>
      <c r="I2372" s="225">
        <f t="shared" si="436"/>
        <v>-2.9400681216819602</v>
      </c>
      <c r="J2372" s="226">
        <f t="shared" si="437"/>
        <v>18.038020927558016</v>
      </c>
      <c r="K2372" s="227">
        <f t="shared" si="432"/>
        <v>51.719839109376196</v>
      </c>
      <c r="L2372" s="226">
        <f t="shared" si="443"/>
        <v>-0.28689441457503051</v>
      </c>
      <c r="M2372" s="228">
        <f t="shared" si="441"/>
        <v>0.28689441457503051</v>
      </c>
      <c r="N2372" s="229">
        <f t="shared" si="442"/>
        <v>2.6531737071069297</v>
      </c>
      <c r="O2372" s="229">
        <f t="shared" si="438"/>
        <v>0</v>
      </c>
      <c r="P2372" s="229">
        <f t="shared" si="439"/>
        <v>-2.6531737071069297</v>
      </c>
      <c r="Q2372" s="230">
        <f t="shared" si="433"/>
        <v>0</v>
      </c>
      <c r="R2372" s="231">
        <f t="shared" si="434"/>
        <v>51.719839109376196</v>
      </c>
      <c r="S2372" s="3"/>
      <c r="T2372" s="3"/>
      <c r="U2372" s="3"/>
      <c r="V2372" s="3"/>
      <c r="W2372" s="233">
        <f t="shared" si="440"/>
        <v>41441</v>
      </c>
    </row>
    <row r="2373" spans="1:23" s="234" customFormat="1" x14ac:dyDescent="0.25">
      <c r="A2373" s="3"/>
      <c r="B2373" s="218">
        <f>+Datos!B2364</f>
        <v>2013</v>
      </c>
      <c r="C2373" s="219">
        <f>+Datos!C2364</f>
        <v>6</v>
      </c>
      <c r="D2373" s="220">
        <f>+Datos!D2364</f>
        <v>17</v>
      </c>
      <c r="E2373" s="221">
        <f>+Datos!E2364</f>
        <v>0</v>
      </c>
      <c r="F2373" s="222">
        <f>+Datos!F2364</f>
        <v>2.9387497159895979</v>
      </c>
      <c r="G2373" s="223">
        <f>+Datos!G2364</f>
        <v>1</v>
      </c>
      <c r="H2373" s="224">
        <f t="shared" si="435"/>
        <v>2.9387497159895979</v>
      </c>
      <c r="I2373" s="225">
        <f t="shared" si="436"/>
        <v>-2.9387497159895979</v>
      </c>
      <c r="J2373" s="226">
        <f t="shared" si="437"/>
        <v>17.755743765671873</v>
      </c>
      <c r="K2373" s="227">
        <f t="shared" si="432"/>
        <v>51.437561947490053</v>
      </c>
      <c r="L2373" s="226">
        <f t="shared" si="443"/>
        <v>-0.28227716188614238</v>
      </c>
      <c r="M2373" s="228">
        <f t="shared" si="441"/>
        <v>0.28227716188614238</v>
      </c>
      <c r="N2373" s="229">
        <f t="shared" si="442"/>
        <v>2.6564725541034555</v>
      </c>
      <c r="O2373" s="229">
        <f t="shared" si="438"/>
        <v>0</v>
      </c>
      <c r="P2373" s="229">
        <f t="shared" si="439"/>
        <v>-2.6564725541034555</v>
      </c>
      <c r="Q2373" s="230">
        <f t="shared" si="433"/>
        <v>0</v>
      </c>
      <c r="R2373" s="231">
        <f t="shared" si="434"/>
        <v>51.437561947490053</v>
      </c>
      <c r="S2373" s="3"/>
      <c r="T2373" s="3"/>
      <c r="U2373" s="3"/>
      <c r="V2373" s="3"/>
      <c r="W2373" s="233">
        <f t="shared" si="440"/>
        <v>41442</v>
      </c>
    </row>
    <row r="2374" spans="1:23" s="234" customFormat="1" x14ac:dyDescent="0.25">
      <c r="A2374" s="3"/>
      <c r="B2374" s="218">
        <f>+Datos!B2365</f>
        <v>2013</v>
      </c>
      <c r="C2374" s="219">
        <f>+Datos!C2365</f>
        <v>6</v>
      </c>
      <c r="D2374" s="220">
        <f>+Datos!D2365</f>
        <v>18</v>
      </c>
      <c r="E2374" s="221">
        <f>+Datos!E2365</f>
        <v>0</v>
      </c>
      <c r="F2374" s="222">
        <f>+Datos!F2365</f>
        <v>2.9379289824947659</v>
      </c>
      <c r="G2374" s="223">
        <f>+Datos!G2365</f>
        <v>1</v>
      </c>
      <c r="H2374" s="224">
        <f t="shared" si="435"/>
        <v>2.9379289824947659</v>
      </c>
      <c r="I2374" s="225">
        <f t="shared" si="436"/>
        <v>-2.9379289824947659</v>
      </c>
      <c r="J2374" s="226">
        <f t="shared" si="437"/>
        <v>17.477960952216854</v>
      </c>
      <c r="K2374" s="227">
        <f t="shared" si="432"/>
        <v>51.159779134035034</v>
      </c>
      <c r="L2374" s="226">
        <f t="shared" si="443"/>
        <v>-0.2777828134550191</v>
      </c>
      <c r="M2374" s="228">
        <f t="shared" si="441"/>
        <v>0.2777828134550191</v>
      </c>
      <c r="N2374" s="229">
        <f t="shared" si="442"/>
        <v>2.6601461690397468</v>
      </c>
      <c r="O2374" s="229">
        <f t="shared" si="438"/>
        <v>0</v>
      </c>
      <c r="P2374" s="229">
        <f t="shared" si="439"/>
        <v>-2.6601461690397468</v>
      </c>
      <c r="Q2374" s="230">
        <f t="shared" si="433"/>
        <v>0</v>
      </c>
      <c r="R2374" s="231">
        <f t="shared" si="434"/>
        <v>51.159779134035034</v>
      </c>
      <c r="S2374" s="3"/>
      <c r="T2374" s="3"/>
      <c r="U2374" s="3"/>
      <c r="V2374" s="3"/>
      <c r="W2374" s="233">
        <f t="shared" si="440"/>
        <v>41443</v>
      </c>
    </row>
    <row r="2375" spans="1:23" s="234" customFormat="1" x14ac:dyDescent="0.25">
      <c r="A2375" s="3"/>
      <c r="B2375" s="218">
        <f>+Datos!B2366</f>
        <v>2013</v>
      </c>
      <c r="C2375" s="219">
        <f>+Datos!C2366</f>
        <v>6</v>
      </c>
      <c r="D2375" s="220">
        <f>+Datos!D2366</f>
        <v>19</v>
      </c>
      <c r="E2375" s="221">
        <f>+Datos!E2366</f>
        <v>0</v>
      </c>
      <c r="F2375" s="222">
        <f>+Datos!F2366</f>
        <v>2.9376061076460438</v>
      </c>
      <c r="G2375" s="223">
        <f>+Datos!G2366</f>
        <v>1</v>
      </c>
      <c r="H2375" s="224">
        <f t="shared" si="435"/>
        <v>2.9376061076460438</v>
      </c>
      <c r="I2375" s="225">
        <f t="shared" si="436"/>
        <v>-2.9376061076460438</v>
      </c>
      <c r="J2375" s="226">
        <f t="shared" si="437"/>
        <v>17.204553774295654</v>
      </c>
      <c r="K2375" s="227">
        <f t="shared" si="432"/>
        <v>50.886371956113834</v>
      </c>
      <c r="L2375" s="226">
        <f t="shared" si="443"/>
        <v>-0.27340717792120017</v>
      </c>
      <c r="M2375" s="228">
        <f t="shared" si="441"/>
        <v>0.27340717792120017</v>
      </c>
      <c r="N2375" s="229">
        <f t="shared" si="442"/>
        <v>2.6641989297248436</v>
      </c>
      <c r="O2375" s="229">
        <f t="shared" si="438"/>
        <v>0</v>
      </c>
      <c r="P2375" s="229">
        <f t="shared" si="439"/>
        <v>-2.6641989297248436</v>
      </c>
      <c r="Q2375" s="230">
        <f t="shared" si="433"/>
        <v>0</v>
      </c>
      <c r="R2375" s="231">
        <f t="shared" si="434"/>
        <v>50.886371956113834</v>
      </c>
      <c r="S2375" s="3"/>
      <c r="T2375" s="3"/>
      <c r="U2375" s="3"/>
      <c r="V2375" s="3"/>
      <c r="W2375" s="233">
        <f t="shared" si="440"/>
        <v>41444</v>
      </c>
    </row>
    <row r="2376" spans="1:23" s="234" customFormat="1" x14ac:dyDescent="0.25">
      <c r="A2376" s="3"/>
      <c r="B2376" s="218">
        <f>+Datos!B2367</f>
        <v>2013</v>
      </c>
      <c r="C2376" s="219">
        <f>+Datos!C2367</f>
        <v>6</v>
      </c>
      <c r="D2376" s="220">
        <f>+Datos!D2367</f>
        <v>20</v>
      </c>
      <c r="E2376" s="221">
        <f>+Datos!E2367</f>
        <v>0</v>
      </c>
      <c r="F2376" s="222">
        <f>+Datos!F2367</f>
        <v>2.9377811602823951</v>
      </c>
      <c r="G2376" s="223">
        <f>+Datos!G2367</f>
        <v>1</v>
      </c>
      <c r="H2376" s="224">
        <f t="shared" si="435"/>
        <v>2.9377811602823951</v>
      </c>
      <c r="I2376" s="225">
        <f t="shared" si="436"/>
        <v>-2.9377811602823951</v>
      </c>
      <c r="J2376" s="226">
        <f t="shared" si="437"/>
        <v>16.935407584584109</v>
      </c>
      <c r="K2376" s="227">
        <f t="shared" si="432"/>
        <v>50.617225766402285</v>
      </c>
      <c r="L2376" s="226">
        <f t="shared" si="443"/>
        <v>-0.2691461897115488</v>
      </c>
      <c r="M2376" s="228">
        <f t="shared" si="441"/>
        <v>0.2691461897115488</v>
      </c>
      <c r="N2376" s="229">
        <f t="shared" si="442"/>
        <v>2.6686349705708463</v>
      </c>
      <c r="O2376" s="229">
        <f t="shared" si="438"/>
        <v>0</v>
      </c>
      <c r="P2376" s="229">
        <f t="shared" si="439"/>
        <v>-2.6686349705708463</v>
      </c>
      <c r="Q2376" s="230">
        <f t="shared" si="433"/>
        <v>0</v>
      </c>
      <c r="R2376" s="231">
        <f t="shared" si="434"/>
        <v>50.617225766402285</v>
      </c>
      <c r="S2376" s="3"/>
      <c r="T2376" s="3"/>
      <c r="U2376" s="3"/>
      <c r="V2376" s="3"/>
      <c r="W2376" s="233">
        <f t="shared" si="440"/>
        <v>41445</v>
      </c>
    </row>
    <row r="2377" spans="1:23" s="234" customFormat="1" x14ac:dyDescent="0.25">
      <c r="A2377" s="3"/>
      <c r="B2377" s="218">
        <f>+Datos!B2368</f>
        <v>2013</v>
      </c>
      <c r="C2377" s="219">
        <f>+Datos!C2368</f>
        <v>6</v>
      </c>
      <c r="D2377" s="220">
        <f>+Datos!D2368</f>
        <v>21</v>
      </c>
      <c r="E2377" s="221">
        <f>+Datos!E2368</f>
        <v>0</v>
      </c>
      <c r="F2377" s="222">
        <f>+Datos!F2368</f>
        <v>2.9384540916331194</v>
      </c>
      <c r="G2377" s="223">
        <f>+Datos!G2368</f>
        <v>1</v>
      </c>
      <c r="H2377" s="224">
        <f t="shared" si="435"/>
        <v>2.9384540916331194</v>
      </c>
      <c r="I2377" s="225">
        <f t="shared" si="436"/>
        <v>-2.9384540916331194</v>
      </c>
      <c r="J2377" s="226">
        <f t="shared" si="437"/>
        <v>16.670411679761454</v>
      </c>
      <c r="K2377" s="227">
        <f t="shared" si="432"/>
        <v>50.35222986157963</v>
      </c>
      <c r="L2377" s="226">
        <f t="shared" si="443"/>
        <v>-0.26499590482265489</v>
      </c>
      <c r="M2377" s="228">
        <f t="shared" si="441"/>
        <v>0.26499590482265489</v>
      </c>
      <c r="N2377" s="229">
        <f t="shared" si="442"/>
        <v>2.6734581868104645</v>
      </c>
      <c r="O2377" s="229">
        <f t="shared" si="438"/>
        <v>0</v>
      </c>
      <c r="P2377" s="229">
        <f t="shared" si="439"/>
        <v>-2.6734581868104645</v>
      </c>
      <c r="Q2377" s="230">
        <f t="shared" si="433"/>
        <v>0</v>
      </c>
      <c r="R2377" s="231">
        <f t="shared" si="434"/>
        <v>50.35222986157963</v>
      </c>
      <c r="S2377" s="3"/>
      <c r="T2377" s="3"/>
      <c r="U2377" s="3"/>
      <c r="V2377" s="3"/>
      <c r="W2377" s="233">
        <f t="shared" si="440"/>
        <v>41446</v>
      </c>
    </row>
    <row r="2378" spans="1:23" s="234" customFormat="1" x14ac:dyDescent="0.25">
      <c r="A2378" s="3"/>
      <c r="B2378" s="218">
        <f>+Datos!B2369</f>
        <v>2013</v>
      </c>
      <c r="C2378" s="219">
        <f>+Datos!C2369</f>
        <v>6</v>
      </c>
      <c r="D2378" s="220">
        <f>+Datos!D2369</f>
        <v>22</v>
      </c>
      <c r="E2378" s="221">
        <f>+Datos!E2369</f>
        <v>0</v>
      </c>
      <c r="F2378" s="222">
        <f>+Datos!F2369</f>
        <v>2.9396247353179108</v>
      </c>
      <c r="G2378" s="223">
        <f>+Datos!G2369</f>
        <v>1</v>
      </c>
      <c r="H2378" s="224">
        <f t="shared" si="435"/>
        <v>2.9396247353179108</v>
      </c>
      <c r="I2378" s="225">
        <f t="shared" si="436"/>
        <v>-2.9396247353179108</v>
      </c>
      <c r="J2378" s="226">
        <f t="shared" si="437"/>
        <v>16.409459182973258</v>
      </c>
      <c r="K2378" s="227">
        <f t="shared" si="432"/>
        <v>50.091277364791438</v>
      </c>
      <c r="L2378" s="226">
        <f t="shared" si="443"/>
        <v>-0.26095249678819243</v>
      </c>
      <c r="M2378" s="228">
        <f t="shared" si="441"/>
        <v>0.26095249678819243</v>
      </c>
      <c r="N2378" s="229">
        <f t="shared" si="442"/>
        <v>2.6786722385297184</v>
      </c>
      <c r="O2378" s="229">
        <f t="shared" si="438"/>
        <v>0</v>
      </c>
      <c r="P2378" s="229">
        <f t="shared" si="439"/>
        <v>-2.6786722385297184</v>
      </c>
      <c r="Q2378" s="230">
        <f t="shared" si="433"/>
        <v>0</v>
      </c>
      <c r="R2378" s="231">
        <f t="shared" si="434"/>
        <v>50.091277364791438</v>
      </c>
      <c r="S2378" s="3"/>
      <c r="T2378" s="3"/>
      <c r="U2378" s="3"/>
      <c r="V2378" s="3"/>
      <c r="W2378" s="233">
        <f t="shared" si="440"/>
        <v>41447</v>
      </c>
    </row>
    <row r="2379" spans="1:23" s="234" customFormat="1" x14ac:dyDescent="0.25">
      <c r="A2379" s="3"/>
      <c r="B2379" s="218">
        <f>+Datos!B2370</f>
        <v>2013</v>
      </c>
      <c r="C2379" s="219">
        <f>+Datos!C2370</f>
        <v>6</v>
      </c>
      <c r="D2379" s="220">
        <f>+Datos!D2370</f>
        <v>23</v>
      </c>
      <c r="E2379" s="221">
        <f>+Datos!E2370</f>
        <v>0</v>
      </c>
      <c r="F2379" s="222">
        <f>+Datos!F2370</f>
        <v>2.9412928073468168</v>
      </c>
      <c r="G2379" s="223">
        <f>+Datos!G2370</f>
        <v>1</v>
      </c>
      <c r="H2379" s="224">
        <f t="shared" si="435"/>
        <v>2.9412928073468168</v>
      </c>
      <c r="I2379" s="225">
        <f t="shared" si="436"/>
        <v>-2.9412928073468168</v>
      </c>
      <c r="J2379" s="226">
        <f t="shared" si="437"/>
        <v>16.15244693014931</v>
      </c>
      <c r="K2379" s="227">
        <f t="shared" si="432"/>
        <v>49.83426511196749</v>
      </c>
      <c r="L2379" s="226">
        <f t="shared" si="443"/>
        <v>-0.25701225282394802</v>
      </c>
      <c r="M2379" s="228">
        <f t="shared" si="441"/>
        <v>0.25701225282394802</v>
      </c>
      <c r="N2379" s="229">
        <f t="shared" si="442"/>
        <v>2.6842805545228687</v>
      </c>
      <c r="O2379" s="229">
        <f t="shared" si="438"/>
        <v>0</v>
      </c>
      <c r="P2379" s="229">
        <f t="shared" si="439"/>
        <v>-2.6842805545228687</v>
      </c>
      <c r="Q2379" s="230">
        <f t="shared" si="433"/>
        <v>0</v>
      </c>
      <c r="R2379" s="231">
        <f t="shared" si="434"/>
        <v>49.83426511196749</v>
      </c>
      <c r="S2379" s="3"/>
      <c r="T2379" s="3"/>
      <c r="U2379" s="3"/>
      <c r="V2379" s="3"/>
      <c r="W2379" s="233">
        <f t="shared" si="440"/>
        <v>41448</v>
      </c>
    </row>
    <row r="2380" spans="1:23" s="234" customFormat="1" x14ac:dyDescent="0.25">
      <c r="A2380" s="3"/>
      <c r="B2380" s="218">
        <f>+Datos!B2371</f>
        <v>2013</v>
      </c>
      <c r="C2380" s="219">
        <f>+Datos!C2371</f>
        <v>6</v>
      </c>
      <c r="D2380" s="220">
        <f>+Datos!D2371</f>
        <v>24</v>
      </c>
      <c r="E2380" s="221">
        <f>+Datos!E2371</f>
        <v>0</v>
      </c>
      <c r="F2380" s="222">
        <f>+Datos!F2371</f>
        <v>2.9434579061202579</v>
      </c>
      <c r="G2380" s="223">
        <f>+Datos!G2371</f>
        <v>1</v>
      </c>
      <c r="H2380" s="224">
        <f t="shared" si="435"/>
        <v>2.9434579061202579</v>
      </c>
      <c r="I2380" s="225">
        <f t="shared" si="436"/>
        <v>-2.9434579061202579</v>
      </c>
      <c r="J2380" s="226">
        <f t="shared" si="437"/>
        <v>15.899275360005552</v>
      </c>
      <c r="K2380" s="227">
        <f t="shared" si="432"/>
        <v>49.581093541823734</v>
      </c>
      <c r="L2380" s="226">
        <f t="shared" si="443"/>
        <v>-0.25317157014375624</v>
      </c>
      <c r="M2380" s="228">
        <f t="shared" si="441"/>
        <v>0.25317157014375624</v>
      </c>
      <c r="N2380" s="229">
        <f t="shared" si="442"/>
        <v>2.6902863359765017</v>
      </c>
      <c r="O2380" s="229">
        <f t="shared" si="438"/>
        <v>0</v>
      </c>
      <c r="P2380" s="229">
        <f t="shared" si="439"/>
        <v>-2.6902863359765017</v>
      </c>
      <c r="Q2380" s="230">
        <f t="shared" si="433"/>
        <v>0</v>
      </c>
      <c r="R2380" s="231">
        <f t="shared" si="434"/>
        <v>49.581093541823734</v>
      </c>
      <c r="S2380" s="3"/>
      <c r="T2380" s="3"/>
      <c r="U2380" s="3"/>
      <c r="V2380" s="3"/>
      <c r="W2380" s="233">
        <f t="shared" si="440"/>
        <v>41449</v>
      </c>
    </row>
    <row r="2381" spans="1:23" s="234" customFormat="1" x14ac:dyDescent="0.25">
      <c r="A2381" s="3"/>
      <c r="B2381" s="218">
        <f>+Datos!B2372</f>
        <v>2013</v>
      </c>
      <c r="C2381" s="219">
        <f>+Datos!C2372</f>
        <v>6</v>
      </c>
      <c r="D2381" s="220">
        <f>+Datos!D2372</f>
        <v>25</v>
      </c>
      <c r="E2381" s="221">
        <f>+Datos!E2372</f>
        <v>0</v>
      </c>
      <c r="F2381" s="222">
        <f>+Datos!F2372</f>
        <v>2.9461195124290174</v>
      </c>
      <c r="G2381" s="223">
        <f>+Datos!G2372</f>
        <v>1</v>
      </c>
      <c r="H2381" s="224">
        <f t="shared" si="435"/>
        <v>2.9461195124290174</v>
      </c>
      <c r="I2381" s="225">
        <f t="shared" si="436"/>
        <v>-2.9461195124290174</v>
      </c>
      <c r="J2381" s="226">
        <f t="shared" si="437"/>
        <v>15.649848407565749</v>
      </c>
      <c r="K2381" s="227">
        <f t="shared" si="432"/>
        <v>49.331666589383929</v>
      </c>
      <c r="L2381" s="226">
        <f t="shared" si="443"/>
        <v>-0.24942695243980495</v>
      </c>
      <c r="M2381" s="228">
        <f t="shared" si="441"/>
        <v>0.24942695243980495</v>
      </c>
      <c r="N2381" s="229">
        <f t="shared" si="442"/>
        <v>2.6966925599892124</v>
      </c>
      <c r="O2381" s="229">
        <f t="shared" si="438"/>
        <v>0</v>
      </c>
      <c r="P2381" s="229">
        <f t="shared" si="439"/>
        <v>-2.6966925599892124</v>
      </c>
      <c r="Q2381" s="230">
        <f t="shared" si="433"/>
        <v>0</v>
      </c>
      <c r="R2381" s="231">
        <f t="shared" si="434"/>
        <v>49.331666589383929</v>
      </c>
      <c r="S2381" s="3"/>
      <c r="T2381" s="3"/>
      <c r="U2381" s="3"/>
      <c r="V2381" s="3"/>
      <c r="W2381" s="233">
        <f t="shared" si="440"/>
        <v>41450</v>
      </c>
    </row>
    <row r="2382" spans="1:23" s="234" customFormat="1" x14ac:dyDescent="0.25">
      <c r="A2382" s="3"/>
      <c r="B2382" s="218">
        <f>+Datos!B2373</f>
        <v>2013</v>
      </c>
      <c r="C2382" s="219">
        <f>+Datos!C2373</f>
        <v>6</v>
      </c>
      <c r="D2382" s="220">
        <f>+Datos!D2373</f>
        <v>26</v>
      </c>
      <c r="E2382" s="221">
        <f>+Datos!E2373</f>
        <v>0</v>
      </c>
      <c r="F2382" s="222">
        <f>+Datos!F2373</f>
        <v>2.9492769894542565</v>
      </c>
      <c r="G2382" s="223">
        <f>+Datos!G2373</f>
        <v>1</v>
      </c>
      <c r="H2382" s="224">
        <f t="shared" si="435"/>
        <v>2.9492769894542565</v>
      </c>
      <c r="I2382" s="225">
        <f t="shared" si="436"/>
        <v>-2.9492769894542565</v>
      </c>
      <c r="J2382" s="226">
        <f t="shared" si="437"/>
        <v>15.404073401045073</v>
      </c>
      <c r="K2382" s="227">
        <f t="shared" ref="K2382:K2445" si="444">+J2382+$U$21</f>
        <v>49.085891582863255</v>
      </c>
      <c r="L2382" s="226">
        <f t="shared" si="443"/>
        <v>-0.24577500652067386</v>
      </c>
      <c r="M2382" s="228">
        <f t="shared" si="441"/>
        <v>0.24577500652067386</v>
      </c>
      <c r="N2382" s="229">
        <f t="shared" si="442"/>
        <v>2.7035019829335827</v>
      </c>
      <c r="O2382" s="229">
        <f t="shared" si="438"/>
        <v>0</v>
      </c>
      <c r="P2382" s="229">
        <f t="shared" si="439"/>
        <v>-2.7035019829335827</v>
      </c>
      <c r="Q2382" s="230">
        <f t="shared" ref="Q2382:Q2445" si="445">IF(K2382-$U$15&gt;0,K2382-$U$15,0)</f>
        <v>0</v>
      </c>
      <c r="R2382" s="231">
        <f t="shared" ref="R2382:R2445" si="446">+O2382+K2382</f>
        <v>49.085891582863255</v>
      </c>
      <c r="S2382" s="3"/>
      <c r="T2382" s="3"/>
      <c r="U2382" s="3"/>
      <c r="V2382" s="3"/>
      <c r="W2382" s="233">
        <f t="shared" si="440"/>
        <v>41451</v>
      </c>
    </row>
    <row r="2383" spans="1:23" s="234" customFormat="1" x14ac:dyDescent="0.25">
      <c r="A2383" s="3"/>
      <c r="B2383" s="218">
        <f>+Datos!B2374</f>
        <v>2013</v>
      </c>
      <c r="C2383" s="219">
        <f>+Datos!C2374</f>
        <v>6</v>
      </c>
      <c r="D2383" s="220">
        <f>+Datos!D2374</f>
        <v>27</v>
      </c>
      <c r="E2383" s="221">
        <f>+Datos!E2374</f>
        <v>0</v>
      </c>
      <c r="F2383" s="222">
        <f>+Datos!F2374</f>
        <v>2.952929582767494</v>
      </c>
      <c r="G2383" s="223">
        <f>+Datos!G2374</f>
        <v>1</v>
      </c>
      <c r="H2383" s="224">
        <f t="shared" ref="H2383:H2446" si="447">+F2383*G2383</f>
        <v>2.952929582767494</v>
      </c>
      <c r="I2383" s="225">
        <f t="shared" ref="I2383:I2446" si="448">+E2383-H2383</f>
        <v>-2.952929582767494</v>
      </c>
      <c r="J2383" s="226">
        <f t="shared" ref="J2383:J2446" si="449">IF(I2383&lt;0,J2382*EXP(I2383/$U$20),IF((I2383+J2382)&gt;$U$20,+$U$20,I2383+J2382))</f>
        <v>15.161860961943946</v>
      </c>
      <c r="K2383" s="227">
        <f t="shared" si="444"/>
        <v>48.843679143762124</v>
      </c>
      <c r="L2383" s="226">
        <f t="shared" si="443"/>
        <v>-0.24221243910113088</v>
      </c>
      <c r="M2383" s="228">
        <f t="shared" si="441"/>
        <v>0.24221243910113088</v>
      </c>
      <c r="N2383" s="229">
        <f t="shared" si="442"/>
        <v>2.7107171436663631</v>
      </c>
      <c r="O2383" s="229">
        <f t="shared" ref="O2383:O2446" si="450">IF(K2382+I2383-$U$14&gt;0,K2382+I2383-$U$14,0)</f>
        <v>0</v>
      </c>
      <c r="P2383" s="229">
        <f t="shared" ref="P2383:P2446" si="451">+IF(N2383&gt;0,(-1)*N2383,O2383)</f>
        <v>-2.7107171436663631</v>
      </c>
      <c r="Q2383" s="230">
        <f t="shared" si="445"/>
        <v>0</v>
      </c>
      <c r="R2383" s="231">
        <f t="shared" si="446"/>
        <v>48.843679143762124</v>
      </c>
      <c r="S2383" s="3"/>
      <c r="T2383" s="3"/>
      <c r="U2383" s="3"/>
      <c r="V2383" s="3"/>
      <c r="W2383" s="233">
        <f t="shared" ref="W2383:W2446" si="452">+DATE(B2383,C2383,D2383)</f>
        <v>41452</v>
      </c>
    </row>
    <row r="2384" spans="1:23" s="234" customFormat="1" x14ac:dyDescent="0.25">
      <c r="A2384" s="3"/>
      <c r="B2384" s="218">
        <f>+Datos!B2375</f>
        <v>2013</v>
      </c>
      <c r="C2384" s="219">
        <f>+Datos!C2375</f>
        <v>6</v>
      </c>
      <c r="D2384" s="220">
        <f>+Datos!D2375</f>
        <v>28</v>
      </c>
      <c r="E2384" s="221">
        <f>+Datos!E2375</f>
        <v>0</v>
      </c>
      <c r="F2384" s="222">
        <f>+Datos!F2375</f>
        <v>2.9570764203306212</v>
      </c>
      <c r="G2384" s="223">
        <f>+Datos!G2375</f>
        <v>1</v>
      </c>
      <c r="H2384" s="224">
        <f t="shared" si="447"/>
        <v>2.9570764203306212</v>
      </c>
      <c r="I2384" s="225">
        <f t="shared" si="448"/>
        <v>-2.9570764203306212</v>
      </c>
      <c r="J2384" s="226">
        <f t="shared" si="449"/>
        <v>14.923124908206541</v>
      </c>
      <c r="K2384" s="227">
        <f t="shared" si="444"/>
        <v>48.604943090024719</v>
      </c>
      <c r="L2384" s="226">
        <f t="shared" si="443"/>
        <v>-0.23873605373740503</v>
      </c>
      <c r="M2384" s="228">
        <f t="shared" ref="M2384:M2447" si="453">IF(I2384&gt;=0,+H2384,+E2384+ABS(L2384))</f>
        <v>0.23873605373740503</v>
      </c>
      <c r="N2384" s="229">
        <f t="shared" ref="N2384:N2447" si="454">+H2384-M2384</f>
        <v>2.7183403665932162</v>
      </c>
      <c r="O2384" s="229">
        <f t="shared" si="450"/>
        <v>0</v>
      </c>
      <c r="P2384" s="229">
        <f t="shared" si="451"/>
        <v>-2.7183403665932162</v>
      </c>
      <c r="Q2384" s="230">
        <f t="shared" si="445"/>
        <v>0</v>
      </c>
      <c r="R2384" s="231">
        <f t="shared" si="446"/>
        <v>48.604943090024719</v>
      </c>
      <c r="S2384" s="3"/>
      <c r="T2384" s="3"/>
      <c r="U2384" s="3"/>
      <c r="V2384" s="3"/>
      <c r="W2384" s="233">
        <f t="shared" si="452"/>
        <v>41453</v>
      </c>
    </row>
    <row r="2385" spans="1:23" s="234" customFormat="1" x14ac:dyDescent="0.25">
      <c r="A2385" s="3"/>
      <c r="B2385" s="218">
        <f>+Datos!B2376</f>
        <v>2013</v>
      </c>
      <c r="C2385" s="219">
        <f>+Datos!C2376</f>
        <v>6</v>
      </c>
      <c r="D2385" s="220">
        <f>+Datos!D2376</f>
        <v>29</v>
      </c>
      <c r="E2385" s="221">
        <f>+Datos!E2376</f>
        <v>0</v>
      </c>
      <c r="F2385" s="222">
        <f>+Datos!F2376</f>
        <v>2.9617165124958995</v>
      </c>
      <c r="G2385" s="223">
        <f>+Datos!G2376</f>
        <v>1</v>
      </c>
      <c r="H2385" s="224">
        <f t="shared" si="447"/>
        <v>2.9617165124958995</v>
      </c>
      <c r="I2385" s="225">
        <f t="shared" si="448"/>
        <v>-2.9617165124958995</v>
      </c>
      <c r="J2385" s="226">
        <f t="shared" si="449"/>
        <v>14.687782160304156</v>
      </c>
      <c r="K2385" s="227">
        <f t="shared" si="444"/>
        <v>48.369600342122339</v>
      </c>
      <c r="L2385" s="226">
        <f t="shared" ref="L2385:L2448" si="455">+K2385-K2384</f>
        <v>-0.2353427479023793</v>
      </c>
      <c r="M2385" s="228">
        <f t="shared" si="453"/>
        <v>0.2353427479023793</v>
      </c>
      <c r="N2385" s="229">
        <f t="shared" si="454"/>
        <v>2.7263737645935202</v>
      </c>
      <c r="O2385" s="229">
        <f t="shared" si="450"/>
        <v>0</v>
      </c>
      <c r="P2385" s="229">
        <f t="shared" si="451"/>
        <v>-2.7263737645935202</v>
      </c>
      <c r="Q2385" s="230">
        <f t="shared" si="445"/>
        <v>0</v>
      </c>
      <c r="R2385" s="231">
        <f t="shared" si="446"/>
        <v>48.369600342122339</v>
      </c>
      <c r="S2385" s="3"/>
      <c r="T2385" s="3"/>
      <c r="U2385" s="3"/>
      <c r="V2385" s="3"/>
      <c r="W2385" s="233">
        <f t="shared" si="452"/>
        <v>41454</v>
      </c>
    </row>
    <row r="2386" spans="1:23" s="234" customFormat="1" x14ac:dyDescent="0.25">
      <c r="A2386" s="3"/>
      <c r="B2386" s="218">
        <f>+Datos!B2377</f>
        <v>2013</v>
      </c>
      <c r="C2386" s="219">
        <f>+Datos!C2377</f>
        <v>6</v>
      </c>
      <c r="D2386" s="220">
        <f>+Datos!D2377</f>
        <v>30</v>
      </c>
      <c r="E2386" s="221">
        <f>+Datos!E2377</f>
        <v>0</v>
      </c>
      <c r="F2386" s="222">
        <f>+Datos!F2377</f>
        <v>2.9668487520059523</v>
      </c>
      <c r="G2386" s="223">
        <f>+Datos!G2377</f>
        <v>1</v>
      </c>
      <c r="H2386" s="224">
        <f t="shared" si="447"/>
        <v>2.9668487520059523</v>
      </c>
      <c r="I2386" s="225">
        <f t="shared" si="448"/>
        <v>-2.9668487520059523</v>
      </c>
      <c r="J2386" s="226">
        <f t="shared" si="449"/>
        <v>14.455752650109387</v>
      </c>
      <c r="K2386" s="227">
        <f t="shared" si="444"/>
        <v>48.137570831927569</v>
      </c>
      <c r="L2386" s="226">
        <f t="shared" si="455"/>
        <v>-0.23202951019477069</v>
      </c>
      <c r="M2386" s="228">
        <f t="shared" si="453"/>
        <v>0.23202951019477069</v>
      </c>
      <c r="N2386" s="229">
        <f t="shared" si="454"/>
        <v>2.7348192418111816</v>
      </c>
      <c r="O2386" s="229">
        <f t="shared" si="450"/>
        <v>0</v>
      </c>
      <c r="P2386" s="229">
        <f t="shared" si="451"/>
        <v>-2.7348192418111816</v>
      </c>
      <c r="Q2386" s="230">
        <f t="shared" si="445"/>
        <v>0</v>
      </c>
      <c r="R2386" s="231">
        <f t="shared" si="446"/>
        <v>48.137570831927569</v>
      </c>
      <c r="S2386" s="3"/>
      <c r="T2386" s="3"/>
      <c r="U2386" s="3"/>
      <c r="V2386" s="3"/>
      <c r="W2386" s="233">
        <f t="shared" si="452"/>
        <v>41455</v>
      </c>
    </row>
    <row r="2387" spans="1:23" s="234" customFormat="1" x14ac:dyDescent="0.25">
      <c r="A2387" s="3"/>
      <c r="B2387" s="218">
        <f>+Datos!B2378</f>
        <v>2013</v>
      </c>
      <c r="C2387" s="219">
        <f>+Datos!C2378</f>
        <v>7</v>
      </c>
      <c r="D2387" s="220">
        <f>+Datos!D2378</f>
        <v>1</v>
      </c>
      <c r="E2387" s="221">
        <f>+Datos!E2378</f>
        <v>0</v>
      </c>
      <c r="F2387" s="222">
        <f>+Datos!F2378</f>
        <v>2.9724719139937745</v>
      </c>
      <c r="G2387" s="223">
        <f>+Datos!G2378</f>
        <v>1</v>
      </c>
      <c r="H2387" s="224">
        <f t="shared" si="447"/>
        <v>2.9724719139937745</v>
      </c>
      <c r="I2387" s="225">
        <f t="shared" si="448"/>
        <v>-2.9724719139937745</v>
      </c>
      <c r="J2387" s="226">
        <f t="shared" si="449"/>
        <v>14.226959232432472</v>
      </c>
      <c r="K2387" s="227">
        <f t="shared" si="444"/>
        <v>47.90877741425065</v>
      </c>
      <c r="L2387" s="226">
        <f t="shared" si="455"/>
        <v>-0.22879341767691841</v>
      </c>
      <c r="M2387" s="228">
        <f t="shared" si="453"/>
        <v>0.22879341767691841</v>
      </c>
      <c r="N2387" s="229">
        <f t="shared" si="454"/>
        <v>2.7436784963168561</v>
      </c>
      <c r="O2387" s="229">
        <f t="shared" si="450"/>
        <v>0</v>
      </c>
      <c r="P2387" s="229">
        <f t="shared" si="451"/>
        <v>-2.7436784963168561</v>
      </c>
      <c r="Q2387" s="230">
        <f t="shared" si="445"/>
        <v>0</v>
      </c>
      <c r="R2387" s="231">
        <f t="shared" si="446"/>
        <v>47.90877741425065</v>
      </c>
      <c r="S2387" s="3"/>
      <c r="T2387" s="3"/>
      <c r="U2387" s="3"/>
      <c r="V2387" s="3"/>
      <c r="W2387" s="233">
        <f t="shared" si="452"/>
        <v>41456</v>
      </c>
    </row>
    <row r="2388" spans="1:23" s="234" customFormat="1" x14ac:dyDescent="0.25">
      <c r="A2388" s="3"/>
      <c r="B2388" s="218">
        <f>+Datos!B2379</f>
        <v>2013</v>
      </c>
      <c r="C2388" s="219">
        <f>+Datos!C2379</f>
        <v>7</v>
      </c>
      <c r="D2388" s="220">
        <f>+Datos!D2379</f>
        <v>2</v>
      </c>
      <c r="E2388" s="221">
        <f>+Datos!E2379</f>
        <v>0</v>
      </c>
      <c r="F2388" s="222">
        <f>+Datos!F2379</f>
        <v>2.9785846559827318</v>
      </c>
      <c r="G2388" s="223">
        <f>+Datos!G2379</f>
        <v>1</v>
      </c>
      <c r="H2388" s="224">
        <f t="shared" si="447"/>
        <v>2.9785846559827318</v>
      </c>
      <c r="I2388" s="225">
        <f t="shared" si="448"/>
        <v>-2.9785846559827318</v>
      </c>
      <c r="J2388" s="226">
        <f t="shared" si="449"/>
        <v>14.001327599096593</v>
      </c>
      <c r="K2388" s="227">
        <f t="shared" si="444"/>
        <v>47.683145780914771</v>
      </c>
      <c r="L2388" s="226">
        <f t="shared" si="455"/>
        <v>-0.22563163333587966</v>
      </c>
      <c r="M2388" s="228">
        <f t="shared" si="453"/>
        <v>0.22563163333587966</v>
      </c>
      <c r="N2388" s="229">
        <f t="shared" si="454"/>
        <v>2.7529530226468522</v>
      </c>
      <c r="O2388" s="229">
        <f t="shared" si="450"/>
        <v>0</v>
      </c>
      <c r="P2388" s="229">
        <f t="shared" si="451"/>
        <v>-2.7529530226468522</v>
      </c>
      <c r="Q2388" s="230">
        <f t="shared" si="445"/>
        <v>0</v>
      </c>
      <c r="R2388" s="231">
        <f t="shared" si="446"/>
        <v>47.683145780914771</v>
      </c>
      <c r="S2388" s="3"/>
      <c r="T2388" s="3"/>
      <c r="U2388" s="3"/>
      <c r="V2388" s="3"/>
      <c r="W2388" s="233">
        <f t="shared" si="452"/>
        <v>41457</v>
      </c>
    </row>
    <row r="2389" spans="1:23" s="234" customFormat="1" x14ac:dyDescent="0.25">
      <c r="A2389" s="3"/>
      <c r="B2389" s="218">
        <f>+Datos!B2380</f>
        <v>2013</v>
      </c>
      <c r="C2389" s="219">
        <f>+Datos!C2380</f>
        <v>7</v>
      </c>
      <c r="D2389" s="220">
        <f>+Datos!D2380</f>
        <v>3</v>
      </c>
      <c r="E2389" s="221">
        <f>+Datos!E2380</f>
        <v>0</v>
      </c>
      <c r="F2389" s="222">
        <f>+Datos!F2380</f>
        <v>2.9851855178865523</v>
      </c>
      <c r="G2389" s="223">
        <f>+Datos!G2380</f>
        <v>1</v>
      </c>
      <c r="H2389" s="224">
        <f t="shared" si="447"/>
        <v>2.9851855178865523</v>
      </c>
      <c r="I2389" s="225">
        <f t="shared" si="448"/>
        <v>-2.9851855178865523</v>
      </c>
      <c r="J2389" s="226">
        <f t="shared" si="449"/>
        <v>13.77878619543406</v>
      </c>
      <c r="K2389" s="227">
        <f t="shared" si="444"/>
        <v>47.460604377252238</v>
      </c>
      <c r="L2389" s="226">
        <f t="shared" si="455"/>
        <v>-0.22254140366253239</v>
      </c>
      <c r="M2389" s="228">
        <f t="shared" si="453"/>
        <v>0.22254140366253239</v>
      </c>
      <c r="N2389" s="229">
        <f t="shared" si="454"/>
        <v>2.7626441142240199</v>
      </c>
      <c r="O2389" s="229">
        <f t="shared" si="450"/>
        <v>0</v>
      </c>
      <c r="P2389" s="229">
        <f t="shared" si="451"/>
        <v>-2.7626441142240199</v>
      </c>
      <c r="Q2389" s="230">
        <f t="shared" si="445"/>
        <v>0</v>
      </c>
      <c r="R2389" s="231">
        <f t="shared" si="446"/>
        <v>47.460604377252238</v>
      </c>
      <c r="S2389" s="3"/>
      <c r="T2389" s="3"/>
      <c r="U2389" s="3"/>
      <c r="V2389" s="3"/>
      <c r="W2389" s="233">
        <f t="shared" si="452"/>
        <v>41458</v>
      </c>
    </row>
    <row r="2390" spans="1:23" s="234" customFormat="1" x14ac:dyDescent="0.25">
      <c r="A2390" s="3"/>
      <c r="B2390" s="218">
        <f>+Datos!B2381</f>
        <v>2013</v>
      </c>
      <c r="C2390" s="219">
        <f>+Datos!C2381</f>
        <v>7</v>
      </c>
      <c r="D2390" s="220">
        <f>+Datos!D2381</f>
        <v>4</v>
      </c>
      <c r="E2390" s="221">
        <f>+Datos!E2381</f>
        <v>0</v>
      </c>
      <c r="F2390" s="222">
        <f>+Datos!F2381</f>
        <v>2.9922729220093323</v>
      </c>
      <c r="G2390" s="223">
        <f>+Datos!G2381</f>
        <v>1</v>
      </c>
      <c r="H2390" s="224">
        <f t="shared" si="447"/>
        <v>2.9922729220093323</v>
      </c>
      <c r="I2390" s="225">
        <f t="shared" si="448"/>
        <v>-2.9922729220093323</v>
      </c>
      <c r="J2390" s="226">
        <f t="shared" si="449"/>
        <v>13.559266139090397</v>
      </c>
      <c r="K2390" s="227">
        <f t="shared" si="444"/>
        <v>47.241084320908577</v>
      </c>
      <c r="L2390" s="226">
        <f t="shared" si="455"/>
        <v>-0.21952005634366145</v>
      </c>
      <c r="M2390" s="228">
        <f t="shared" si="453"/>
        <v>0.21952005634366145</v>
      </c>
      <c r="N2390" s="229">
        <f t="shared" si="454"/>
        <v>2.7727528656656708</v>
      </c>
      <c r="O2390" s="229">
        <f t="shared" si="450"/>
        <v>0</v>
      </c>
      <c r="P2390" s="229">
        <f t="shared" si="451"/>
        <v>-2.7727528656656708</v>
      </c>
      <c r="Q2390" s="230">
        <f t="shared" si="445"/>
        <v>0</v>
      </c>
      <c r="R2390" s="231">
        <f t="shared" si="446"/>
        <v>47.241084320908577</v>
      </c>
      <c r="S2390" s="3"/>
      <c r="T2390" s="3"/>
      <c r="U2390" s="3"/>
      <c r="V2390" s="3"/>
      <c r="W2390" s="233">
        <f t="shared" si="452"/>
        <v>41459</v>
      </c>
    </row>
    <row r="2391" spans="1:23" s="234" customFormat="1" x14ac:dyDescent="0.25">
      <c r="A2391" s="3"/>
      <c r="B2391" s="218">
        <f>+Datos!B2382</f>
        <v>2013</v>
      </c>
      <c r="C2391" s="219">
        <f>+Datos!C2382</f>
        <v>7</v>
      </c>
      <c r="D2391" s="220">
        <f>+Datos!D2382</f>
        <v>5</v>
      </c>
      <c r="E2391" s="221">
        <f>+Datos!E2382</f>
        <v>0</v>
      </c>
      <c r="F2391" s="222">
        <f>+Datos!F2382</f>
        <v>2.9998451730455375</v>
      </c>
      <c r="G2391" s="223">
        <f>+Datos!G2382</f>
        <v>1</v>
      </c>
      <c r="H2391" s="224">
        <f t="shared" si="447"/>
        <v>2.9998451730455375</v>
      </c>
      <c r="I2391" s="225">
        <f t="shared" si="448"/>
        <v>-2.9998451730455375</v>
      </c>
      <c r="J2391" s="226">
        <f t="shared" si="449"/>
        <v>13.342701141028222</v>
      </c>
      <c r="K2391" s="227">
        <f t="shared" si="444"/>
        <v>47.024519322846402</v>
      </c>
      <c r="L2391" s="226">
        <f t="shared" si="455"/>
        <v>-0.21656499806217511</v>
      </c>
      <c r="M2391" s="228">
        <f t="shared" si="453"/>
        <v>0.21656499806217511</v>
      </c>
      <c r="N2391" s="229">
        <f t="shared" si="454"/>
        <v>2.7832801749833624</v>
      </c>
      <c r="O2391" s="229">
        <f t="shared" si="450"/>
        <v>0</v>
      </c>
      <c r="P2391" s="229">
        <f t="shared" si="451"/>
        <v>-2.7832801749833624</v>
      </c>
      <c r="Q2391" s="230">
        <f t="shared" si="445"/>
        <v>0</v>
      </c>
      <c r="R2391" s="231">
        <f t="shared" si="446"/>
        <v>47.024519322846402</v>
      </c>
      <c r="S2391" s="3"/>
      <c r="T2391" s="3"/>
      <c r="U2391" s="3"/>
      <c r="V2391" s="3"/>
      <c r="W2391" s="233">
        <f t="shared" si="452"/>
        <v>41460</v>
      </c>
    </row>
    <row r="2392" spans="1:23" s="234" customFormat="1" x14ac:dyDescent="0.25">
      <c r="A2392" s="3"/>
      <c r="B2392" s="218">
        <f>+Datos!B2383</f>
        <v>2013</v>
      </c>
      <c r="C2392" s="219">
        <f>+Datos!C2383</f>
        <v>7</v>
      </c>
      <c r="D2392" s="220">
        <f>+Datos!D2383</f>
        <v>6</v>
      </c>
      <c r="E2392" s="221">
        <f>+Datos!E2383</f>
        <v>0</v>
      </c>
      <c r="F2392" s="222">
        <f>+Datos!F2383</f>
        <v>3.0079004580800053</v>
      </c>
      <c r="G2392" s="223">
        <f>+Datos!G2383</f>
        <v>1</v>
      </c>
      <c r="H2392" s="224">
        <f t="shared" si="447"/>
        <v>3.0079004580800053</v>
      </c>
      <c r="I2392" s="225">
        <f t="shared" si="448"/>
        <v>-3.0079004580800053</v>
      </c>
      <c r="J2392" s="226">
        <f t="shared" si="449"/>
        <v>13.129027428627662</v>
      </c>
      <c r="K2392" s="227">
        <f t="shared" si="444"/>
        <v>46.810845610445838</v>
      </c>
      <c r="L2392" s="226">
        <f t="shared" si="455"/>
        <v>-0.21367371240056343</v>
      </c>
      <c r="M2392" s="228">
        <f t="shared" si="453"/>
        <v>0.21367371240056343</v>
      </c>
      <c r="N2392" s="229">
        <f t="shared" si="454"/>
        <v>2.7942267456794418</v>
      </c>
      <c r="O2392" s="229">
        <f t="shared" si="450"/>
        <v>0</v>
      </c>
      <c r="P2392" s="229">
        <f t="shared" si="451"/>
        <v>-2.7942267456794418</v>
      </c>
      <c r="Q2392" s="230">
        <f t="shared" si="445"/>
        <v>0</v>
      </c>
      <c r="R2392" s="231">
        <f t="shared" si="446"/>
        <v>46.810845610445838</v>
      </c>
      <c r="S2392" s="3"/>
      <c r="T2392" s="3"/>
      <c r="U2392" s="3"/>
      <c r="V2392" s="3"/>
      <c r="W2392" s="233">
        <f t="shared" si="452"/>
        <v>41461</v>
      </c>
    </row>
    <row r="2393" spans="1:23" s="234" customFormat="1" x14ac:dyDescent="0.25">
      <c r="A2393" s="3"/>
      <c r="B2393" s="218">
        <f>+Datos!B2384</f>
        <v>2013</v>
      </c>
      <c r="C2393" s="219">
        <f>+Datos!C2384</f>
        <v>7</v>
      </c>
      <c r="D2393" s="220">
        <f>+Datos!D2384</f>
        <v>7</v>
      </c>
      <c r="E2393" s="221">
        <f>+Datos!E2384</f>
        <v>0</v>
      </c>
      <c r="F2393" s="222">
        <f>+Datos!F2384</f>
        <v>3.0164368465879297</v>
      </c>
      <c r="G2393" s="223">
        <f>+Datos!G2384</f>
        <v>1</v>
      </c>
      <c r="H2393" s="224">
        <f t="shared" si="447"/>
        <v>3.0164368465879297</v>
      </c>
      <c r="I2393" s="225">
        <f t="shared" si="448"/>
        <v>-3.0164368465879297</v>
      </c>
      <c r="J2393" s="226">
        <f t="shared" si="449"/>
        <v>12.918183670784632</v>
      </c>
      <c r="K2393" s="227">
        <f t="shared" si="444"/>
        <v>46.600001852602816</v>
      </c>
      <c r="L2393" s="226">
        <f t="shared" si="455"/>
        <v>-0.21084375784302267</v>
      </c>
      <c r="M2393" s="228">
        <f t="shared" si="453"/>
        <v>0.21084375784302267</v>
      </c>
      <c r="N2393" s="229">
        <f t="shared" si="454"/>
        <v>2.805593088744907</v>
      </c>
      <c r="O2393" s="229">
        <f t="shared" si="450"/>
        <v>0</v>
      </c>
      <c r="P2393" s="229">
        <f t="shared" si="451"/>
        <v>-2.805593088744907</v>
      </c>
      <c r="Q2393" s="230">
        <f t="shared" si="445"/>
        <v>0</v>
      </c>
      <c r="R2393" s="231">
        <f t="shared" si="446"/>
        <v>46.600001852602816</v>
      </c>
      <c r="S2393" s="3"/>
      <c r="T2393" s="3"/>
      <c r="U2393" s="3"/>
      <c r="V2393" s="3"/>
      <c r="W2393" s="233">
        <f t="shared" si="452"/>
        <v>41462</v>
      </c>
    </row>
    <row r="2394" spans="1:23" s="234" customFormat="1" x14ac:dyDescent="0.25">
      <c r="A2394" s="3"/>
      <c r="B2394" s="218">
        <f>+Datos!B2385</f>
        <v>2013</v>
      </c>
      <c r="C2394" s="219">
        <f>+Datos!C2385</f>
        <v>7</v>
      </c>
      <c r="D2394" s="220">
        <f>+Datos!D2385</f>
        <v>8</v>
      </c>
      <c r="E2394" s="221">
        <f>+Datos!E2385</f>
        <v>0</v>
      </c>
      <c r="F2394" s="222">
        <f>+Datos!F2385</f>
        <v>3.0254522904348815</v>
      </c>
      <c r="G2394" s="223">
        <f>+Datos!G2385</f>
        <v>1</v>
      </c>
      <c r="H2394" s="224">
        <f t="shared" si="447"/>
        <v>3.0254522904348815</v>
      </c>
      <c r="I2394" s="225">
        <f t="shared" si="448"/>
        <v>-3.0254522904348815</v>
      </c>
      <c r="J2394" s="226">
        <f t="shared" si="449"/>
        <v>12.710110904912918</v>
      </c>
      <c r="K2394" s="227">
        <f t="shared" si="444"/>
        <v>46.391929086731096</v>
      </c>
      <c r="L2394" s="226">
        <f t="shared" si="455"/>
        <v>-0.20807276587171941</v>
      </c>
      <c r="M2394" s="228">
        <f t="shared" si="453"/>
        <v>0.20807276587171941</v>
      </c>
      <c r="N2394" s="229">
        <f t="shared" si="454"/>
        <v>2.8173795245631621</v>
      </c>
      <c r="O2394" s="229">
        <f t="shared" si="450"/>
        <v>0</v>
      </c>
      <c r="P2394" s="229">
        <f t="shared" si="451"/>
        <v>-2.8173795245631621</v>
      </c>
      <c r="Q2394" s="230">
        <f t="shared" si="445"/>
        <v>0</v>
      </c>
      <c r="R2394" s="231">
        <f t="shared" si="446"/>
        <v>46.391929086731096</v>
      </c>
      <c r="S2394" s="3"/>
      <c r="T2394" s="3"/>
      <c r="U2394" s="3"/>
      <c r="V2394" s="3"/>
      <c r="W2394" s="233">
        <f t="shared" si="452"/>
        <v>41463</v>
      </c>
    </row>
    <row r="2395" spans="1:23" s="234" customFormat="1" x14ac:dyDescent="0.25">
      <c r="A2395" s="3"/>
      <c r="B2395" s="218">
        <f>+Datos!B2386</f>
        <v>2013</v>
      </c>
      <c r="C2395" s="219">
        <f>+Datos!C2386</f>
        <v>7</v>
      </c>
      <c r="D2395" s="220">
        <f>+Datos!D2386</f>
        <v>9</v>
      </c>
      <c r="E2395" s="221">
        <f>+Datos!E2386</f>
        <v>0</v>
      </c>
      <c r="F2395" s="222">
        <f>+Datos!F2386</f>
        <v>3.0349446238768012</v>
      </c>
      <c r="G2395" s="223">
        <f>+Datos!G2386</f>
        <v>1</v>
      </c>
      <c r="H2395" s="224">
        <f t="shared" si="447"/>
        <v>3.0349446238768012</v>
      </c>
      <c r="I2395" s="225">
        <f t="shared" si="448"/>
        <v>-3.0349446238768012</v>
      </c>
      <c r="J2395" s="226">
        <f t="shared" si="449"/>
        <v>12.504752465760365</v>
      </c>
      <c r="K2395" s="227">
        <f t="shared" si="444"/>
        <v>46.186570647578549</v>
      </c>
      <c r="L2395" s="226">
        <f t="shared" si="455"/>
        <v>-0.20535843915254759</v>
      </c>
      <c r="M2395" s="228">
        <f t="shared" si="453"/>
        <v>0.20535843915254759</v>
      </c>
      <c r="N2395" s="229">
        <f t="shared" si="454"/>
        <v>2.8295861847242536</v>
      </c>
      <c r="O2395" s="229">
        <f t="shared" si="450"/>
        <v>0</v>
      </c>
      <c r="P2395" s="229">
        <f t="shared" si="451"/>
        <v>-2.8295861847242536</v>
      </c>
      <c r="Q2395" s="230">
        <f t="shared" si="445"/>
        <v>0</v>
      </c>
      <c r="R2395" s="231">
        <f t="shared" si="446"/>
        <v>46.186570647578549</v>
      </c>
      <c r="S2395" s="3"/>
      <c r="T2395" s="3"/>
      <c r="U2395" s="3"/>
      <c r="V2395" s="3"/>
      <c r="W2395" s="233">
        <f t="shared" si="452"/>
        <v>41464</v>
      </c>
    </row>
    <row r="2396" spans="1:23" s="234" customFormat="1" x14ac:dyDescent="0.25">
      <c r="A2396" s="3"/>
      <c r="B2396" s="218">
        <f>+Datos!B2387</f>
        <v>2013</v>
      </c>
      <c r="C2396" s="219">
        <f>+Datos!C2387</f>
        <v>7</v>
      </c>
      <c r="D2396" s="220">
        <f>+Datos!D2387</f>
        <v>10</v>
      </c>
      <c r="E2396" s="221">
        <f>+Datos!E2387</f>
        <v>0</v>
      </c>
      <c r="F2396" s="222">
        <f>+Datos!F2387</f>
        <v>3.0449115635600004</v>
      </c>
      <c r="G2396" s="223">
        <f>+Datos!G2387</f>
        <v>1</v>
      </c>
      <c r="H2396" s="224">
        <f t="shared" si="447"/>
        <v>3.0449115635600004</v>
      </c>
      <c r="I2396" s="225">
        <f t="shared" si="448"/>
        <v>-3.0449115635600004</v>
      </c>
      <c r="J2396" s="226">
        <f t="shared" si="449"/>
        <v>12.302053915953849</v>
      </c>
      <c r="K2396" s="227">
        <f t="shared" si="444"/>
        <v>45.983872097772029</v>
      </c>
      <c r="L2396" s="226">
        <f t="shared" si="455"/>
        <v>-0.20269854980652013</v>
      </c>
      <c r="M2396" s="228">
        <f t="shared" si="453"/>
        <v>0.20269854980652013</v>
      </c>
      <c r="N2396" s="229">
        <f t="shared" si="454"/>
        <v>2.8422130137534802</v>
      </c>
      <c r="O2396" s="229">
        <f t="shared" si="450"/>
        <v>0</v>
      </c>
      <c r="P2396" s="229">
        <f t="shared" si="451"/>
        <v>-2.8422130137534802</v>
      </c>
      <c r="Q2396" s="230">
        <f t="shared" si="445"/>
        <v>0</v>
      </c>
      <c r="R2396" s="231">
        <f t="shared" si="446"/>
        <v>45.983872097772029</v>
      </c>
      <c r="S2396" s="3"/>
      <c r="T2396" s="3"/>
      <c r="U2396" s="3"/>
      <c r="V2396" s="3"/>
      <c r="W2396" s="233">
        <f t="shared" si="452"/>
        <v>41465</v>
      </c>
    </row>
    <row r="2397" spans="1:23" s="234" customFormat="1" x14ac:dyDescent="0.25">
      <c r="A2397" s="3"/>
      <c r="B2397" s="218">
        <f>+Datos!B2388</f>
        <v>2013</v>
      </c>
      <c r="C2397" s="219">
        <f>+Datos!C2388</f>
        <v>7</v>
      </c>
      <c r="D2397" s="220">
        <f>+Datos!D2388</f>
        <v>11</v>
      </c>
      <c r="E2397" s="221">
        <f>+Datos!E2388</f>
        <v>0</v>
      </c>
      <c r="F2397" s="222">
        <f>+Datos!F2388</f>
        <v>3.0553507085211407</v>
      </c>
      <c r="G2397" s="223">
        <f>+Datos!G2388</f>
        <v>1</v>
      </c>
      <c r="H2397" s="224">
        <f t="shared" si="447"/>
        <v>3.0553507085211407</v>
      </c>
      <c r="I2397" s="225">
        <f t="shared" si="448"/>
        <v>-3.0553507085211407</v>
      </c>
      <c r="J2397" s="226">
        <f t="shared" si="449"/>
        <v>12.101962978191864</v>
      </c>
      <c r="K2397" s="227">
        <f t="shared" si="444"/>
        <v>45.783781160010044</v>
      </c>
      <c r="L2397" s="226">
        <f t="shared" si="455"/>
        <v>-0.20009093776198483</v>
      </c>
      <c r="M2397" s="228">
        <f t="shared" si="453"/>
        <v>0.20009093776198483</v>
      </c>
      <c r="N2397" s="229">
        <f t="shared" si="454"/>
        <v>2.8552597707591558</v>
      </c>
      <c r="O2397" s="229">
        <f t="shared" si="450"/>
        <v>0</v>
      </c>
      <c r="P2397" s="229">
        <f t="shared" si="451"/>
        <v>-2.8552597707591558</v>
      </c>
      <c r="Q2397" s="230">
        <f t="shared" si="445"/>
        <v>0</v>
      </c>
      <c r="R2397" s="231">
        <f t="shared" si="446"/>
        <v>45.783781160010044</v>
      </c>
      <c r="S2397" s="3"/>
      <c r="T2397" s="3"/>
      <c r="U2397" s="3"/>
      <c r="V2397" s="3"/>
      <c r="W2397" s="233">
        <f t="shared" si="452"/>
        <v>41466</v>
      </c>
    </row>
    <row r="2398" spans="1:23" s="234" customFormat="1" x14ac:dyDescent="0.25">
      <c r="A2398" s="3"/>
      <c r="B2398" s="218">
        <f>+Datos!B2389</f>
        <v>2013</v>
      </c>
      <c r="C2398" s="219">
        <f>+Datos!C2389</f>
        <v>7</v>
      </c>
      <c r="D2398" s="220">
        <f>+Datos!D2389</f>
        <v>12</v>
      </c>
      <c r="E2398" s="221">
        <f>+Datos!E2389</f>
        <v>0</v>
      </c>
      <c r="F2398" s="222">
        <f>+Datos!F2389</f>
        <v>3.0662595401872657</v>
      </c>
      <c r="G2398" s="223">
        <f>+Datos!G2389</f>
        <v>1</v>
      </c>
      <c r="H2398" s="224">
        <f t="shared" si="447"/>
        <v>3.0662595401872657</v>
      </c>
      <c r="I2398" s="225">
        <f t="shared" si="448"/>
        <v>-3.0662595401872657</v>
      </c>
      <c r="J2398" s="226">
        <f t="shared" si="449"/>
        <v>11.904429469007725</v>
      </c>
      <c r="K2398" s="227">
        <f t="shared" si="444"/>
        <v>45.586247650825904</v>
      </c>
      <c r="L2398" s="226">
        <f t="shared" si="455"/>
        <v>-0.19753350918414014</v>
      </c>
      <c r="M2398" s="228">
        <f t="shared" si="453"/>
        <v>0.19753350918414014</v>
      </c>
      <c r="N2398" s="229">
        <f t="shared" si="454"/>
        <v>2.8687260310031255</v>
      </c>
      <c r="O2398" s="229">
        <f t="shared" si="450"/>
        <v>0</v>
      </c>
      <c r="P2398" s="229">
        <f t="shared" si="451"/>
        <v>-2.8687260310031255</v>
      </c>
      <c r="Q2398" s="230">
        <f t="shared" si="445"/>
        <v>0</v>
      </c>
      <c r="R2398" s="231">
        <f t="shared" si="446"/>
        <v>45.586247650825904</v>
      </c>
      <c r="S2398" s="3"/>
      <c r="T2398" s="3"/>
      <c r="U2398" s="3"/>
      <c r="V2398" s="3"/>
      <c r="W2398" s="233">
        <f t="shared" si="452"/>
        <v>41467</v>
      </c>
    </row>
    <row r="2399" spans="1:23" s="234" customFormat="1" x14ac:dyDescent="0.25">
      <c r="A2399" s="3"/>
      <c r="B2399" s="218">
        <f>+Datos!B2390</f>
        <v>2013</v>
      </c>
      <c r="C2399" s="219">
        <f>+Datos!C2390</f>
        <v>7</v>
      </c>
      <c r="D2399" s="220">
        <f>+Datos!D2390</f>
        <v>13</v>
      </c>
      <c r="E2399" s="221">
        <f>+Datos!E2390</f>
        <v>0</v>
      </c>
      <c r="F2399" s="222">
        <f>+Datos!F2390</f>
        <v>3.0776354223757831</v>
      </c>
      <c r="G2399" s="223">
        <f>+Datos!G2390</f>
        <v>1</v>
      </c>
      <c r="H2399" s="224">
        <f t="shared" si="447"/>
        <v>3.0776354223757831</v>
      </c>
      <c r="I2399" s="225">
        <f t="shared" si="448"/>
        <v>-3.0776354223757831</v>
      </c>
      <c r="J2399" s="226">
        <f t="shared" si="449"/>
        <v>11.709405234030317</v>
      </c>
      <c r="K2399" s="227">
        <f t="shared" si="444"/>
        <v>45.391223415848501</v>
      </c>
      <c r="L2399" s="226">
        <f t="shared" si="455"/>
        <v>-0.19502423497740295</v>
      </c>
      <c r="M2399" s="228">
        <f t="shared" si="453"/>
        <v>0.19502423497740295</v>
      </c>
      <c r="N2399" s="229">
        <f t="shared" si="454"/>
        <v>2.8826111873983802</v>
      </c>
      <c r="O2399" s="229">
        <f t="shared" si="450"/>
        <v>0</v>
      </c>
      <c r="P2399" s="229">
        <f t="shared" si="451"/>
        <v>-2.8826111873983802</v>
      </c>
      <c r="Q2399" s="230">
        <f t="shared" si="445"/>
        <v>0</v>
      </c>
      <c r="R2399" s="231">
        <f t="shared" si="446"/>
        <v>45.391223415848501</v>
      </c>
      <c r="S2399" s="3"/>
      <c r="T2399" s="3"/>
      <c r="U2399" s="3"/>
      <c r="V2399" s="3"/>
      <c r="W2399" s="233">
        <f t="shared" si="452"/>
        <v>41468</v>
      </c>
    </row>
    <row r="2400" spans="1:23" s="234" customFormat="1" x14ac:dyDescent="0.25">
      <c r="A2400" s="3"/>
      <c r="B2400" s="218">
        <f>+Datos!B2391</f>
        <v>2013</v>
      </c>
      <c r="C2400" s="219">
        <f>+Datos!C2391</f>
        <v>7</v>
      </c>
      <c r="D2400" s="220">
        <f>+Datos!D2391</f>
        <v>14</v>
      </c>
      <c r="E2400" s="221">
        <f>+Datos!E2391</f>
        <v>0</v>
      </c>
      <c r="F2400" s="222">
        <f>+Datos!F2391</f>
        <v>3.0894756012944757</v>
      </c>
      <c r="G2400" s="223">
        <f>+Datos!G2391</f>
        <v>1</v>
      </c>
      <c r="H2400" s="224">
        <f t="shared" si="447"/>
        <v>3.0894756012944757</v>
      </c>
      <c r="I2400" s="225">
        <f t="shared" si="448"/>
        <v>-3.0894756012944757</v>
      </c>
      <c r="J2400" s="226">
        <f t="shared" si="449"/>
        <v>11.516844084673313</v>
      </c>
      <c r="K2400" s="227">
        <f t="shared" si="444"/>
        <v>45.198662266491496</v>
      </c>
      <c r="L2400" s="226">
        <f t="shared" si="455"/>
        <v>-0.19256114935700452</v>
      </c>
      <c r="M2400" s="228">
        <f t="shared" si="453"/>
        <v>0.19256114935700452</v>
      </c>
      <c r="N2400" s="229">
        <f t="shared" si="454"/>
        <v>2.8969144519374712</v>
      </c>
      <c r="O2400" s="229">
        <f t="shared" si="450"/>
        <v>0</v>
      </c>
      <c r="P2400" s="229">
        <f t="shared" si="451"/>
        <v>-2.8969144519374712</v>
      </c>
      <c r="Q2400" s="230">
        <f t="shared" si="445"/>
        <v>0</v>
      </c>
      <c r="R2400" s="231">
        <f t="shared" si="446"/>
        <v>45.198662266491496</v>
      </c>
      <c r="S2400" s="3"/>
      <c r="T2400" s="3"/>
      <c r="U2400" s="3"/>
      <c r="V2400" s="3"/>
      <c r="W2400" s="233">
        <f t="shared" si="452"/>
        <v>41469</v>
      </c>
    </row>
    <row r="2401" spans="1:23" s="234" customFormat="1" x14ac:dyDescent="0.25">
      <c r="A2401" s="3"/>
      <c r="B2401" s="218">
        <f>+Datos!B2392</f>
        <v>2013</v>
      </c>
      <c r="C2401" s="219">
        <f>+Datos!C2392</f>
        <v>7</v>
      </c>
      <c r="D2401" s="220">
        <f>+Datos!D2392</f>
        <v>15</v>
      </c>
      <c r="E2401" s="221">
        <f>+Datos!E2392</f>
        <v>0</v>
      </c>
      <c r="F2401" s="222">
        <f>+Datos!F2392</f>
        <v>3.1017772055414761</v>
      </c>
      <c r="G2401" s="223">
        <f>+Datos!G2392</f>
        <v>1</v>
      </c>
      <c r="H2401" s="224">
        <f t="shared" si="447"/>
        <v>3.1017772055414761</v>
      </c>
      <c r="I2401" s="225">
        <f t="shared" si="448"/>
        <v>-3.1017772055414761</v>
      </c>
      <c r="J2401" s="226">
        <f t="shared" si="449"/>
        <v>11.326701736187539</v>
      </c>
      <c r="K2401" s="227">
        <f t="shared" si="444"/>
        <v>45.008519918005717</v>
      </c>
      <c r="L2401" s="226">
        <f t="shared" si="455"/>
        <v>-0.19014234848577871</v>
      </c>
      <c r="M2401" s="228">
        <f t="shared" si="453"/>
        <v>0.19014234848577871</v>
      </c>
      <c r="N2401" s="229">
        <f t="shared" si="454"/>
        <v>2.9116348570556974</v>
      </c>
      <c r="O2401" s="229">
        <f t="shared" si="450"/>
        <v>0</v>
      </c>
      <c r="P2401" s="229">
        <f t="shared" si="451"/>
        <v>-2.9116348570556974</v>
      </c>
      <c r="Q2401" s="230">
        <f t="shared" si="445"/>
        <v>0</v>
      </c>
      <c r="R2401" s="231">
        <f t="shared" si="446"/>
        <v>45.008519918005717</v>
      </c>
      <c r="S2401" s="3"/>
      <c r="T2401" s="3"/>
      <c r="U2401" s="3"/>
      <c r="V2401" s="3"/>
      <c r="W2401" s="233">
        <f t="shared" si="452"/>
        <v>41470</v>
      </c>
    </row>
    <row r="2402" spans="1:23" s="234" customFormat="1" x14ac:dyDescent="0.25">
      <c r="A2402" s="3"/>
      <c r="B2402" s="218">
        <f>+Datos!B2393</f>
        <v>2013</v>
      </c>
      <c r="C2402" s="219">
        <f>+Datos!C2393</f>
        <v>7</v>
      </c>
      <c r="D2402" s="220">
        <f>+Datos!D2393</f>
        <v>16</v>
      </c>
      <c r="E2402" s="221">
        <f>+Datos!E2393</f>
        <v>0</v>
      </c>
      <c r="F2402" s="222">
        <f>+Datos!F2393</f>
        <v>3.1145372461053058</v>
      </c>
      <c r="G2402" s="223">
        <f>+Datos!G2393</f>
        <v>1</v>
      </c>
      <c r="H2402" s="224">
        <f t="shared" si="447"/>
        <v>3.1145372461053058</v>
      </c>
      <c r="I2402" s="225">
        <f t="shared" si="448"/>
        <v>-3.1145372461053058</v>
      </c>
      <c r="J2402" s="226">
        <f t="shared" si="449"/>
        <v>11.138935747014919</v>
      </c>
      <c r="K2402" s="227">
        <f t="shared" si="444"/>
        <v>44.820753928833099</v>
      </c>
      <c r="L2402" s="226">
        <f t="shared" si="455"/>
        <v>-0.18776598917261822</v>
      </c>
      <c r="M2402" s="228">
        <f t="shared" si="453"/>
        <v>0.18776598917261822</v>
      </c>
      <c r="N2402" s="229">
        <f t="shared" si="454"/>
        <v>2.9267712569326876</v>
      </c>
      <c r="O2402" s="229">
        <f t="shared" si="450"/>
        <v>0</v>
      </c>
      <c r="P2402" s="229">
        <f t="shared" si="451"/>
        <v>-2.9267712569326876</v>
      </c>
      <c r="Q2402" s="230">
        <f t="shared" si="445"/>
        <v>0</v>
      </c>
      <c r="R2402" s="231">
        <f t="shared" si="446"/>
        <v>44.820753928833099</v>
      </c>
      <c r="S2402" s="3"/>
      <c r="T2402" s="3"/>
      <c r="U2402" s="3"/>
      <c r="V2402" s="3"/>
      <c r="W2402" s="233">
        <f t="shared" si="452"/>
        <v>41471</v>
      </c>
    </row>
    <row r="2403" spans="1:23" s="234" customFormat="1" x14ac:dyDescent="0.25">
      <c r="A2403" s="3"/>
      <c r="B2403" s="218">
        <f>+Datos!B2394</f>
        <v>2013</v>
      </c>
      <c r="C2403" s="219">
        <f>+Datos!C2394</f>
        <v>7</v>
      </c>
      <c r="D2403" s="220">
        <f>+Datos!D2394</f>
        <v>17</v>
      </c>
      <c r="E2403" s="221">
        <f>+Datos!E2394</f>
        <v>0</v>
      </c>
      <c r="F2403" s="222">
        <f>+Datos!F2394</f>
        <v>3.1277526163648437</v>
      </c>
      <c r="G2403" s="223">
        <f>+Datos!G2394</f>
        <v>1</v>
      </c>
      <c r="H2403" s="224">
        <f t="shared" si="447"/>
        <v>3.1277526163648437</v>
      </c>
      <c r="I2403" s="225">
        <f t="shared" si="448"/>
        <v>-3.1277526163648437</v>
      </c>
      <c r="J2403" s="226">
        <f t="shared" si="449"/>
        <v>10.95350545938606</v>
      </c>
      <c r="K2403" s="227">
        <f t="shared" si="444"/>
        <v>44.635323641204238</v>
      </c>
      <c r="L2403" s="226">
        <f t="shared" si="455"/>
        <v>-0.18543028762886138</v>
      </c>
      <c r="M2403" s="228">
        <f t="shared" si="453"/>
        <v>0.18543028762886138</v>
      </c>
      <c r="N2403" s="229">
        <f t="shared" si="454"/>
        <v>2.9423223287359823</v>
      </c>
      <c r="O2403" s="229">
        <f t="shared" si="450"/>
        <v>0</v>
      </c>
      <c r="P2403" s="229">
        <f t="shared" si="451"/>
        <v>-2.9423223287359823</v>
      </c>
      <c r="Q2403" s="230">
        <f t="shared" si="445"/>
        <v>0</v>
      </c>
      <c r="R2403" s="231">
        <f t="shared" si="446"/>
        <v>44.635323641204238</v>
      </c>
      <c r="S2403" s="3"/>
      <c r="T2403" s="3"/>
      <c r="U2403" s="3"/>
      <c r="V2403" s="3"/>
      <c r="W2403" s="233">
        <f t="shared" si="452"/>
        <v>41472</v>
      </c>
    </row>
    <row r="2404" spans="1:23" s="234" customFormat="1" x14ac:dyDescent="0.25">
      <c r="A2404" s="3"/>
      <c r="B2404" s="218">
        <f>+Datos!B2395</f>
        <v>2013</v>
      </c>
      <c r="C2404" s="219">
        <f>+Datos!C2395</f>
        <v>7</v>
      </c>
      <c r="D2404" s="220">
        <f>+Datos!D2395</f>
        <v>18</v>
      </c>
      <c r="E2404" s="221">
        <f>+Datos!E2395</f>
        <v>0</v>
      </c>
      <c r="F2404" s="222">
        <f>+Datos!F2395</f>
        <v>3.1414200920893363</v>
      </c>
      <c r="G2404" s="223">
        <f>+Datos!G2395</f>
        <v>1</v>
      </c>
      <c r="H2404" s="224">
        <f t="shared" si="447"/>
        <v>3.1414200920893363</v>
      </c>
      <c r="I2404" s="225">
        <f t="shared" si="448"/>
        <v>-3.1414200920893363</v>
      </c>
      <c r="J2404" s="226">
        <f t="shared" si="449"/>
        <v>10.770371941107081</v>
      </c>
      <c r="K2404" s="227">
        <f t="shared" si="444"/>
        <v>44.452190122925259</v>
      </c>
      <c r="L2404" s="226">
        <f t="shared" si="455"/>
        <v>-0.18313351827897861</v>
      </c>
      <c r="M2404" s="228">
        <f t="shared" si="453"/>
        <v>0.18313351827897861</v>
      </c>
      <c r="N2404" s="229">
        <f t="shared" si="454"/>
        <v>2.9582865738103576</v>
      </c>
      <c r="O2404" s="229">
        <f t="shared" si="450"/>
        <v>0</v>
      </c>
      <c r="P2404" s="229">
        <f t="shared" si="451"/>
        <v>-2.9582865738103576</v>
      </c>
      <c r="Q2404" s="230">
        <f t="shared" si="445"/>
        <v>0</v>
      </c>
      <c r="R2404" s="231">
        <f t="shared" si="446"/>
        <v>44.452190122925259</v>
      </c>
      <c r="S2404" s="3"/>
      <c r="T2404" s="3"/>
      <c r="U2404" s="3"/>
      <c r="V2404" s="3"/>
      <c r="W2404" s="233">
        <f t="shared" si="452"/>
        <v>41473</v>
      </c>
    </row>
    <row r="2405" spans="1:23" s="234" customFormat="1" x14ac:dyDescent="0.25">
      <c r="A2405" s="3"/>
      <c r="B2405" s="218">
        <f>+Datos!B2396</f>
        <v>2013</v>
      </c>
      <c r="C2405" s="219">
        <f>+Datos!C2396</f>
        <v>7</v>
      </c>
      <c r="D2405" s="220">
        <f>+Datos!D2396</f>
        <v>19</v>
      </c>
      <c r="E2405" s="221">
        <f>+Datos!E2396</f>
        <v>0</v>
      </c>
      <c r="F2405" s="222">
        <f>+Datos!F2396</f>
        <v>3.1555363314383942</v>
      </c>
      <c r="G2405" s="223">
        <f>+Datos!G2396</f>
        <v>1</v>
      </c>
      <c r="H2405" s="224">
        <f t="shared" si="447"/>
        <v>3.1555363314383942</v>
      </c>
      <c r="I2405" s="225">
        <f t="shared" si="448"/>
        <v>-3.1555363314383942</v>
      </c>
      <c r="J2405" s="226">
        <f t="shared" si="449"/>
        <v>10.589497928484773</v>
      </c>
      <c r="K2405" s="227">
        <f t="shared" si="444"/>
        <v>44.271316110302955</v>
      </c>
      <c r="L2405" s="226">
        <f t="shared" si="455"/>
        <v>-0.18087401262230429</v>
      </c>
      <c r="M2405" s="228">
        <f t="shared" si="453"/>
        <v>0.18087401262230429</v>
      </c>
      <c r="N2405" s="229">
        <f t="shared" si="454"/>
        <v>2.9746623188160899</v>
      </c>
      <c r="O2405" s="229">
        <f t="shared" si="450"/>
        <v>0</v>
      </c>
      <c r="P2405" s="229">
        <f t="shared" si="451"/>
        <v>-2.9746623188160899</v>
      </c>
      <c r="Q2405" s="230">
        <f t="shared" si="445"/>
        <v>0</v>
      </c>
      <c r="R2405" s="231">
        <f t="shared" si="446"/>
        <v>44.271316110302955</v>
      </c>
      <c r="S2405" s="3"/>
      <c r="T2405" s="3"/>
      <c r="U2405" s="3"/>
      <c r="V2405" s="3"/>
      <c r="W2405" s="233">
        <f t="shared" si="452"/>
        <v>41474</v>
      </c>
    </row>
    <row r="2406" spans="1:23" s="234" customFormat="1" x14ac:dyDescent="0.25">
      <c r="A2406" s="3"/>
      <c r="B2406" s="218">
        <f>+Datos!B2397</f>
        <v>2013</v>
      </c>
      <c r="C2406" s="219">
        <f>+Datos!C2397</f>
        <v>7</v>
      </c>
      <c r="D2406" s="220">
        <f>+Datos!D2397</f>
        <v>20</v>
      </c>
      <c r="E2406" s="221">
        <f>+Datos!E2397</f>
        <v>0</v>
      </c>
      <c r="F2406" s="222">
        <f>+Datos!F2397</f>
        <v>3.1700978749620066</v>
      </c>
      <c r="G2406" s="223">
        <f>+Datos!G2397</f>
        <v>1</v>
      </c>
      <c r="H2406" s="224">
        <f t="shared" si="447"/>
        <v>3.1700978749620066</v>
      </c>
      <c r="I2406" s="225">
        <f t="shared" si="448"/>
        <v>-3.1700978749620066</v>
      </c>
      <c r="J2406" s="226">
        <f t="shared" si="449"/>
        <v>10.410847770342482</v>
      </c>
      <c r="K2406" s="227">
        <f t="shared" si="444"/>
        <v>44.092665952160658</v>
      </c>
      <c r="L2406" s="226">
        <f t="shared" si="455"/>
        <v>-0.17865015814229679</v>
      </c>
      <c r="M2406" s="228">
        <f t="shared" si="453"/>
        <v>0.17865015814229679</v>
      </c>
      <c r="N2406" s="229">
        <f t="shared" si="454"/>
        <v>2.9914477168197098</v>
      </c>
      <c r="O2406" s="229">
        <f t="shared" si="450"/>
        <v>0</v>
      </c>
      <c r="P2406" s="229">
        <f t="shared" si="451"/>
        <v>-2.9914477168197098</v>
      </c>
      <c r="Q2406" s="230">
        <f t="shared" si="445"/>
        <v>0</v>
      </c>
      <c r="R2406" s="231">
        <f t="shared" si="446"/>
        <v>44.092665952160658</v>
      </c>
      <c r="S2406" s="3"/>
      <c r="T2406" s="3"/>
      <c r="U2406" s="3"/>
      <c r="V2406" s="3"/>
      <c r="W2406" s="233">
        <f t="shared" si="452"/>
        <v>41475</v>
      </c>
    </row>
    <row r="2407" spans="1:23" s="234" customFormat="1" x14ac:dyDescent="0.25">
      <c r="A2407" s="3"/>
      <c r="B2407" s="218">
        <f>+Datos!B2398</f>
        <v>2013</v>
      </c>
      <c r="C2407" s="219">
        <f>+Datos!C2398</f>
        <v>7</v>
      </c>
      <c r="D2407" s="220">
        <f>+Datos!D2398</f>
        <v>21</v>
      </c>
      <c r="E2407" s="221">
        <f>+Datos!E2398</f>
        <v>0</v>
      </c>
      <c r="F2407" s="222">
        <f>+Datos!F2398</f>
        <v>3.1851011456005192</v>
      </c>
      <c r="G2407" s="223">
        <f>+Datos!G2398</f>
        <v>1</v>
      </c>
      <c r="H2407" s="224">
        <f t="shared" si="447"/>
        <v>3.1851011456005192</v>
      </c>
      <c r="I2407" s="225">
        <f t="shared" si="448"/>
        <v>-3.1851011456005192</v>
      </c>
      <c r="J2407" s="226">
        <f t="shared" si="449"/>
        <v>10.234387373082507</v>
      </c>
      <c r="K2407" s="227">
        <f t="shared" si="444"/>
        <v>43.916205554900685</v>
      </c>
      <c r="L2407" s="226">
        <f t="shared" si="455"/>
        <v>-0.17646039725997298</v>
      </c>
      <c r="M2407" s="228">
        <f t="shared" si="453"/>
        <v>0.17646039725997298</v>
      </c>
      <c r="N2407" s="229">
        <f t="shared" si="454"/>
        <v>3.0086407483405462</v>
      </c>
      <c r="O2407" s="229">
        <f t="shared" si="450"/>
        <v>0</v>
      </c>
      <c r="P2407" s="229">
        <f t="shared" si="451"/>
        <v>-3.0086407483405462</v>
      </c>
      <c r="Q2407" s="230">
        <f t="shared" si="445"/>
        <v>0</v>
      </c>
      <c r="R2407" s="231">
        <f t="shared" si="446"/>
        <v>43.916205554900685</v>
      </c>
      <c r="S2407" s="3"/>
      <c r="T2407" s="3"/>
      <c r="U2407" s="3"/>
      <c r="V2407" s="3"/>
      <c r="W2407" s="233">
        <f t="shared" si="452"/>
        <v>41476</v>
      </c>
    </row>
    <row r="2408" spans="1:23" s="234" customFormat="1" x14ac:dyDescent="0.25">
      <c r="A2408" s="3"/>
      <c r="B2408" s="218">
        <f>+Datos!B2399</f>
        <v>2013</v>
      </c>
      <c r="C2408" s="219">
        <f>+Datos!C2399</f>
        <v>7</v>
      </c>
      <c r="D2408" s="220">
        <f>+Datos!D2399</f>
        <v>22</v>
      </c>
      <c r="E2408" s="221">
        <f>+Datos!E2399</f>
        <v>0</v>
      </c>
      <c r="F2408" s="222">
        <f>+Datos!F2399</f>
        <v>3.2005424486846579</v>
      </c>
      <c r="G2408" s="223">
        <f>+Datos!G2399</f>
        <v>1</v>
      </c>
      <c r="H2408" s="224">
        <f t="shared" si="447"/>
        <v>3.2005424486846579</v>
      </c>
      <c r="I2408" s="225">
        <f t="shared" si="448"/>
        <v>-3.2005424486846579</v>
      </c>
      <c r="J2408" s="226">
        <f t="shared" si="449"/>
        <v>10.060084146753882</v>
      </c>
      <c r="K2408" s="227">
        <f t="shared" si="444"/>
        <v>43.74190232857206</v>
      </c>
      <c r="L2408" s="226">
        <f t="shared" si="455"/>
        <v>-0.17430322632862527</v>
      </c>
      <c r="M2408" s="228">
        <f t="shared" si="453"/>
        <v>0.17430322632862527</v>
      </c>
      <c r="N2408" s="229">
        <f t="shared" si="454"/>
        <v>3.0262392223560326</v>
      </c>
      <c r="O2408" s="229">
        <f t="shared" si="450"/>
        <v>0</v>
      </c>
      <c r="P2408" s="229">
        <f t="shared" si="451"/>
        <v>-3.0262392223560326</v>
      </c>
      <c r="Q2408" s="230">
        <f t="shared" si="445"/>
        <v>0</v>
      </c>
      <c r="R2408" s="231">
        <f t="shared" si="446"/>
        <v>43.74190232857206</v>
      </c>
      <c r="S2408" s="3"/>
      <c r="T2408" s="3"/>
      <c r="U2408" s="3"/>
      <c r="V2408" s="3"/>
      <c r="W2408" s="233">
        <f t="shared" si="452"/>
        <v>41477</v>
      </c>
    </row>
    <row r="2409" spans="1:23" s="234" customFormat="1" x14ac:dyDescent="0.25">
      <c r="A2409" s="3"/>
      <c r="B2409" s="218">
        <f>+Datos!B2400</f>
        <v>2013</v>
      </c>
      <c r="C2409" s="219">
        <f>+Datos!C2400</f>
        <v>7</v>
      </c>
      <c r="D2409" s="220">
        <f>+Datos!D2400</f>
        <v>23</v>
      </c>
      <c r="E2409" s="221">
        <f>+Datos!E2400</f>
        <v>0</v>
      </c>
      <c r="F2409" s="222">
        <f>+Datos!F2400</f>
        <v>3.2164179719355062</v>
      </c>
      <c r="G2409" s="223">
        <f>+Datos!G2400</f>
        <v>1</v>
      </c>
      <c r="H2409" s="224">
        <f t="shared" si="447"/>
        <v>3.2164179719355062</v>
      </c>
      <c r="I2409" s="225">
        <f t="shared" si="448"/>
        <v>-3.2164179719355062</v>
      </c>
      <c r="J2409" s="226">
        <f t="shared" si="449"/>
        <v>9.887906952087631</v>
      </c>
      <c r="K2409" s="227">
        <f t="shared" si="444"/>
        <v>43.569725133905813</v>
      </c>
      <c r="L2409" s="226">
        <f t="shared" si="455"/>
        <v>-0.17217719466624715</v>
      </c>
      <c r="M2409" s="228">
        <f t="shared" si="453"/>
        <v>0.17217719466624715</v>
      </c>
      <c r="N2409" s="229">
        <f t="shared" si="454"/>
        <v>3.044240777269259</v>
      </c>
      <c r="O2409" s="229">
        <f t="shared" si="450"/>
        <v>0</v>
      </c>
      <c r="P2409" s="229">
        <f t="shared" si="451"/>
        <v>-3.044240777269259</v>
      </c>
      <c r="Q2409" s="230">
        <f t="shared" si="445"/>
        <v>0</v>
      </c>
      <c r="R2409" s="231">
        <f t="shared" si="446"/>
        <v>43.569725133905813</v>
      </c>
      <c r="S2409" s="3"/>
      <c r="T2409" s="3"/>
      <c r="U2409" s="3"/>
      <c r="V2409" s="3"/>
      <c r="W2409" s="233">
        <f t="shared" si="452"/>
        <v>41478</v>
      </c>
    </row>
    <row r="2410" spans="1:23" s="234" customFormat="1" x14ac:dyDescent="0.25">
      <c r="A2410" s="3"/>
      <c r="B2410" s="218">
        <f>+Datos!B2401</f>
        <v>2013</v>
      </c>
      <c r="C2410" s="219">
        <f>+Datos!C2401</f>
        <v>7</v>
      </c>
      <c r="D2410" s="220">
        <f>+Datos!D2401</f>
        <v>24</v>
      </c>
      <c r="E2410" s="221">
        <f>+Datos!E2401</f>
        <v>0</v>
      </c>
      <c r="F2410" s="222">
        <f>+Datos!F2401</f>
        <v>3.2327237854645152</v>
      </c>
      <c r="G2410" s="223">
        <f>+Datos!G2401</f>
        <v>1</v>
      </c>
      <c r="H2410" s="224">
        <f t="shared" si="447"/>
        <v>3.2327237854645152</v>
      </c>
      <c r="I2410" s="225">
        <f t="shared" si="448"/>
        <v>-3.2327237854645152</v>
      </c>
      <c r="J2410" s="226">
        <f t="shared" si="449"/>
        <v>9.7178260484645556</v>
      </c>
      <c r="K2410" s="227">
        <f t="shared" si="444"/>
        <v>43.399644230282732</v>
      </c>
      <c r="L2410" s="226">
        <f t="shared" si="455"/>
        <v>-0.17008090362308081</v>
      </c>
      <c r="M2410" s="228">
        <f t="shared" si="453"/>
        <v>0.17008090362308081</v>
      </c>
      <c r="N2410" s="229">
        <f t="shared" si="454"/>
        <v>3.0626428818414344</v>
      </c>
      <c r="O2410" s="229">
        <f t="shared" si="450"/>
        <v>0</v>
      </c>
      <c r="P2410" s="229">
        <f t="shared" si="451"/>
        <v>-3.0626428818414344</v>
      </c>
      <c r="Q2410" s="230">
        <f t="shared" si="445"/>
        <v>0</v>
      </c>
      <c r="R2410" s="231">
        <f t="shared" si="446"/>
        <v>43.399644230282732</v>
      </c>
      <c r="S2410" s="3"/>
      <c r="T2410" s="3"/>
      <c r="U2410" s="3"/>
      <c r="V2410" s="3"/>
      <c r="W2410" s="233">
        <f t="shared" si="452"/>
        <v>41479</v>
      </c>
    </row>
    <row r="2411" spans="1:23" s="234" customFormat="1" x14ac:dyDescent="0.25">
      <c r="A2411" s="3"/>
      <c r="B2411" s="218">
        <f>+Datos!B2402</f>
        <v>2013</v>
      </c>
      <c r="C2411" s="219">
        <f>+Datos!C2402</f>
        <v>7</v>
      </c>
      <c r="D2411" s="220">
        <f>+Datos!D2402</f>
        <v>25</v>
      </c>
      <c r="E2411" s="221">
        <f>+Datos!E2402</f>
        <v>0</v>
      </c>
      <c r="F2411" s="222">
        <f>+Datos!F2402</f>
        <v>3.2494558417735147</v>
      </c>
      <c r="G2411" s="223">
        <f>+Datos!G2402</f>
        <v>1</v>
      </c>
      <c r="H2411" s="224">
        <f t="shared" si="447"/>
        <v>3.2494558417735147</v>
      </c>
      <c r="I2411" s="225">
        <f t="shared" si="448"/>
        <v>-3.2494558417735147</v>
      </c>
      <c r="J2411" s="226">
        <f t="shared" si="449"/>
        <v>9.5498130427835939</v>
      </c>
      <c r="K2411" s="227">
        <f t="shared" si="444"/>
        <v>43.23163122460177</v>
      </c>
      <c r="L2411" s="226">
        <f t="shared" si="455"/>
        <v>-0.16801300568096167</v>
      </c>
      <c r="M2411" s="228">
        <f t="shared" si="453"/>
        <v>0.16801300568096167</v>
      </c>
      <c r="N2411" s="229">
        <f t="shared" si="454"/>
        <v>3.081442836092553</v>
      </c>
      <c r="O2411" s="229">
        <f t="shared" si="450"/>
        <v>0</v>
      </c>
      <c r="P2411" s="229">
        <f t="shared" si="451"/>
        <v>-3.081442836092553</v>
      </c>
      <c r="Q2411" s="230">
        <f t="shared" si="445"/>
        <v>0</v>
      </c>
      <c r="R2411" s="231">
        <f t="shared" si="446"/>
        <v>43.23163122460177</v>
      </c>
      <c r="S2411" s="3"/>
      <c r="T2411" s="3"/>
      <c r="U2411" s="3"/>
      <c r="V2411" s="3"/>
      <c r="W2411" s="233">
        <f t="shared" si="452"/>
        <v>41480</v>
      </c>
    </row>
    <row r="2412" spans="1:23" s="234" customFormat="1" x14ac:dyDescent="0.25">
      <c r="A2412" s="3"/>
      <c r="B2412" s="218">
        <f>+Datos!B2403</f>
        <v>2013</v>
      </c>
      <c r="C2412" s="219">
        <f>+Datos!C2403</f>
        <v>7</v>
      </c>
      <c r="D2412" s="220">
        <f>+Datos!D2403</f>
        <v>26</v>
      </c>
      <c r="E2412" s="221">
        <f>+Datos!E2403</f>
        <v>0</v>
      </c>
      <c r="F2412" s="222">
        <f>+Datos!F2403</f>
        <v>3.2666099757546911</v>
      </c>
      <c r="G2412" s="223">
        <f>+Datos!G2403</f>
        <v>1</v>
      </c>
      <c r="H2412" s="224">
        <f t="shared" si="447"/>
        <v>3.2666099757546911</v>
      </c>
      <c r="I2412" s="225">
        <f t="shared" si="448"/>
        <v>-3.2666099757546911</v>
      </c>
      <c r="J2412" s="226">
        <f t="shared" si="449"/>
        <v>9.3838408392016195</v>
      </c>
      <c r="K2412" s="227">
        <f t="shared" si="444"/>
        <v>43.065659021019798</v>
      </c>
      <c r="L2412" s="226">
        <f t="shared" si="455"/>
        <v>-0.16597220358197262</v>
      </c>
      <c r="M2412" s="228">
        <f t="shared" si="453"/>
        <v>0.16597220358197262</v>
      </c>
      <c r="N2412" s="229">
        <f t="shared" si="454"/>
        <v>3.1006377721727185</v>
      </c>
      <c r="O2412" s="229">
        <f t="shared" si="450"/>
        <v>0</v>
      </c>
      <c r="P2412" s="229">
        <f t="shared" si="451"/>
        <v>-3.1006377721727185</v>
      </c>
      <c r="Q2412" s="230">
        <f t="shared" si="445"/>
        <v>0</v>
      </c>
      <c r="R2412" s="231">
        <f t="shared" si="446"/>
        <v>43.065659021019798</v>
      </c>
      <c r="S2412" s="3"/>
      <c r="T2412" s="3"/>
      <c r="U2412" s="3"/>
      <c r="V2412" s="3"/>
      <c r="W2412" s="233">
        <f t="shared" si="452"/>
        <v>41481</v>
      </c>
    </row>
    <row r="2413" spans="1:23" s="234" customFormat="1" x14ac:dyDescent="0.25">
      <c r="A2413" s="3"/>
      <c r="B2413" s="218">
        <f>+Datos!B2404</f>
        <v>2013</v>
      </c>
      <c r="C2413" s="219">
        <f>+Datos!C2404</f>
        <v>7</v>
      </c>
      <c r="D2413" s="220">
        <f>+Datos!D2404</f>
        <v>27</v>
      </c>
      <c r="E2413" s="221">
        <f>+Datos!E2404</f>
        <v>0</v>
      </c>
      <c r="F2413" s="222">
        <f>+Datos!F2404</f>
        <v>3.2841819046906027</v>
      </c>
      <c r="G2413" s="223">
        <f>+Datos!G2404</f>
        <v>1</v>
      </c>
      <c r="H2413" s="224">
        <f t="shared" si="447"/>
        <v>3.2841819046906027</v>
      </c>
      <c r="I2413" s="225">
        <f t="shared" si="448"/>
        <v>-3.2841819046906027</v>
      </c>
      <c r="J2413" s="226">
        <f t="shared" si="449"/>
        <v>9.2198835897183713</v>
      </c>
      <c r="K2413" s="227">
        <f t="shared" si="444"/>
        <v>42.901701771536551</v>
      </c>
      <c r="L2413" s="226">
        <f t="shared" si="455"/>
        <v>-0.16395724948324641</v>
      </c>
      <c r="M2413" s="228">
        <f t="shared" si="453"/>
        <v>0.16395724948324641</v>
      </c>
      <c r="N2413" s="229">
        <f t="shared" si="454"/>
        <v>3.1202246552073563</v>
      </c>
      <c r="O2413" s="229">
        <f t="shared" si="450"/>
        <v>0</v>
      </c>
      <c r="P2413" s="229">
        <f t="shared" si="451"/>
        <v>-3.1202246552073563</v>
      </c>
      <c r="Q2413" s="230">
        <f t="shared" si="445"/>
        <v>0</v>
      </c>
      <c r="R2413" s="231">
        <f t="shared" si="446"/>
        <v>42.901701771536551</v>
      </c>
      <c r="S2413" s="3"/>
      <c r="T2413" s="3"/>
      <c r="U2413" s="3"/>
      <c r="V2413" s="3"/>
      <c r="W2413" s="233">
        <f t="shared" si="452"/>
        <v>41482</v>
      </c>
    </row>
    <row r="2414" spans="1:23" s="234" customFormat="1" x14ac:dyDescent="0.25">
      <c r="A2414" s="3"/>
      <c r="B2414" s="218">
        <f>+Datos!B2405</f>
        <v>2013</v>
      </c>
      <c r="C2414" s="219">
        <f>+Datos!C2405</f>
        <v>7</v>
      </c>
      <c r="D2414" s="220">
        <f>+Datos!D2405</f>
        <v>28</v>
      </c>
      <c r="E2414" s="221">
        <f>+Datos!E2405</f>
        <v>0</v>
      </c>
      <c r="F2414" s="222">
        <f>+Datos!F2405</f>
        <v>3.3021672282541714</v>
      </c>
      <c r="G2414" s="223">
        <f>+Datos!G2405</f>
        <v>1</v>
      </c>
      <c r="H2414" s="224">
        <f t="shared" si="447"/>
        <v>3.3021672282541714</v>
      </c>
      <c r="I2414" s="225">
        <f t="shared" si="448"/>
        <v>-3.3021672282541714</v>
      </c>
      <c r="J2414" s="226">
        <f t="shared" si="449"/>
        <v>9.057916645582841</v>
      </c>
      <c r="K2414" s="227">
        <f t="shared" si="444"/>
        <v>42.739734827401023</v>
      </c>
      <c r="L2414" s="226">
        <f t="shared" si="455"/>
        <v>-0.16196694413552848</v>
      </c>
      <c r="M2414" s="228">
        <f t="shared" si="453"/>
        <v>0.16196694413552848</v>
      </c>
      <c r="N2414" s="229">
        <f t="shared" si="454"/>
        <v>3.1402002841186429</v>
      </c>
      <c r="O2414" s="229">
        <f t="shared" si="450"/>
        <v>0</v>
      </c>
      <c r="P2414" s="229">
        <f t="shared" si="451"/>
        <v>-3.1402002841186429</v>
      </c>
      <c r="Q2414" s="230">
        <f t="shared" si="445"/>
        <v>0</v>
      </c>
      <c r="R2414" s="231">
        <f t="shared" si="446"/>
        <v>42.739734827401023</v>
      </c>
      <c r="S2414" s="3"/>
      <c r="T2414" s="3"/>
      <c r="U2414" s="3"/>
      <c r="V2414" s="3"/>
      <c r="W2414" s="233">
        <f t="shared" si="452"/>
        <v>41483</v>
      </c>
    </row>
    <row r="2415" spans="1:23" s="234" customFormat="1" x14ac:dyDescent="0.25">
      <c r="A2415" s="3"/>
      <c r="B2415" s="218">
        <f>+Datos!B2406</f>
        <v>2013</v>
      </c>
      <c r="C2415" s="219">
        <f>+Datos!C2406</f>
        <v>7</v>
      </c>
      <c r="D2415" s="220">
        <f>+Datos!D2406</f>
        <v>29</v>
      </c>
      <c r="E2415" s="221">
        <f>+Datos!E2406</f>
        <v>0</v>
      </c>
      <c r="F2415" s="222">
        <f>+Datos!F2406</f>
        <v>3.3205614285087051</v>
      </c>
      <c r="G2415" s="223">
        <f>+Datos!G2406</f>
        <v>1</v>
      </c>
      <c r="H2415" s="224">
        <f t="shared" si="447"/>
        <v>3.3205614285087051</v>
      </c>
      <c r="I2415" s="225">
        <f t="shared" si="448"/>
        <v>-3.3205614285087051</v>
      </c>
      <c r="J2415" s="226">
        <f t="shared" si="449"/>
        <v>8.8979165095000763</v>
      </c>
      <c r="K2415" s="227">
        <f t="shared" si="444"/>
        <v>42.579734691318258</v>
      </c>
      <c r="L2415" s="226">
        <f t="shared" si="455"/>
        <v>-0.16000013608276475</v>
      </c>
      <c r="M2415" s="228">
        <f t="shared" si="453"/>
        <v>0.16000013608276475</v>
      </c>
      <c r="N2415" s="229">
        <f t="shared" si="454"/>
        <v>3.1605612924259403</v>
      </c>
      <c r="O2415" s="229">
        <f t="shared" si="450"/>
        <v>0</v>
      </c>
      <c r="P2415" s="229">
        <f t="shared" si="451"/>
        <v>-3.1605612924259403</v>
      </c>
      <c r="Q2415" s="230">
        <f t="shared" si="445"/>
        <v>0</v>
      </c>
      <c r="R2415" s="231">
        <f t="shared" si="446"/>
        <v>42.579734691318258</v>
      </c>
      <c r="S2415" s="3"/>
      <c r="T2415" s="3"/>
      <c r="U2415" s="3"/>
      <c r="V2415" s="3"/>
      <c r="W2415" s="233">
        <f t="shared" si="452"/>
        <v>41484</v>
      </c>
    </row>
    <row r="2416" spans="1:23" s="234" customFormat="1" x14ac:dyDescent="0.25">
      <c r="A2416" s="3"/>
      <c r="B2416" s="218">
        <f>+Datos!B2407</f>
        <v>2013</v>
      </c>
      <c r="C2416" s="219">
        <f>+Datos!C2407</f>
        <v>7</v>
      </c>
      <c r="D2416" s="220">
        <f>+Datos!D2407</f>
        <v>30</v>
      </c>
      <c r="E2416" s="221">
        <f>+Datos!E2407</f>
        <v>0</v>
      </c>
      <c r="F2416" s="222">
        <f>+Datos!F2407</f>
        <v>3.3393598699078471</v>
      </c>
      <c r="G2416" s="223">
        <f>+Datos!G2407</f>
        <v>1</v>
      </c>
      <c r="H2416" s="224">
        <f t="shared" si="447"/>
        <v>3.3393598699078471</v>
      </c>
      <c r="I2416" s="225">
        <f t="shared" si="448"/>
        <v>-3.3393598699078471</v>
      </c>
      <c r="J2416" s="226">
        <f t="shared" si="449"/>
        <v>8.7398607886198665</v>
      </c>
      <c r="K2416" s="227">
        <f t="shared" si="444"/>
        <v>42.421678970438045</v>
      </c>
      <c r="L2416" s="226">
        <f t="shared" si="455"/>
        <v>-0.15805572088021336</v>
      </c>
      <c r="M2416" s="228">
        <f t="shared" si="453"/>
        <v>0.15805572088021336</v>
      </c>
      <c r="N2416" s="229">
        <f t="shared" si="454"/>
        <v>3.1813041490276337</v>
      </c>
      <c r="O2416" s="229">
        <f t="shared" si="450"/>
        <v>0</v>
      </c>
      <c r="P2416" s="229">
        <f t="shared" si="451"/>
        <v>-3.1813041490276337</v>
      </c>
      <c r="Q2416" s="230">
        <f t="shared" si="445"/>
        <v>0</v>
      </c>
      <c r="R2416" s="231">
        <f t="shared" si="446"/>
        <v>42.421678970438045</v>
      </c>
      <c r="S2416" s="3"/>
      <c r="T2416" s="3"/>
      <c r="U2416" s="3"/>
      <c r="V2416" s="3"/>
      <c r="W2416" s="233">
        <f t="shared" si="452"/>
        <v>41485</v>
      </c>
    </row>
    <row r="2417" spans="1:23" s="234" customFormat="1" x14ac:dyDescent="0.25">
      <c r="A2417" s="3"/>
      <c r="B2417" s="218">
        <f>+Datos!B2408</f>
        <v>2013</v>
      </c>
      <c r="C2417" s="219">
        <f>+Datos!C2408</f>
        <v>7</v>
      </c>
      <c r="D2417" s="220">
        <f>+Datos!D2408</f>
        <v>31</v>
      </c>
      <c r="E2417" s="221">
        <f>+Datos!E2408</f>
        <v>0</v>
      </c>
      <c r="F2417" s="222">
        <f>+Datos!F2408</f>
        <v>3.3585577992956406</v>
      </c>
      <c r="G2417" s="223">
        <f>+Datos!G2408</f>
        <v>1</v>
      </c>
      <c r="H2417" s="224">
        <f t="shared" si="447"/>
        <v>3.3585577992956406</v>
      </c>
      <c r="I2417" s="225">
        <f t="shared" si="448"/>
        <v>-3.3585577992956406</v>
      </c>
      <c r="J2417" s="226">
        <f t="shared" si="449"/>
        <v>8.5837281482911756</v>
      </c>
      <c r="K2417" s="227">
        <f t="shared" si="444"/>
        <v>42.265546330109359</v>
      </c>
      <c r="L2417" s="226">
        <f t="shared" si="455"/>
        <v>-0.15613264032868557</v>
      </c>
      <c r="M2417" s="228">
        <f t="shared" si="453"/>
        <v>0.15613264032868557</v>
      </c>
      <c r="N2417" s="229">
        <f t="shared" si="454"/>
        <v>3.202425158966955</v>
      </c>
      <c r="O2417" s="229">
        <f t="shared" si="450"/>
        <v>0</v>
      </c>
      <c r="P2417" s="229">
        <f t="shared" si="451"/>
        <v>-3.202425158966955</v>
      </c>
      <c r="Q2417" s="230">
        <f t="shared" si="445"/>
        <v>0</v>
      </c>
      <c r="R2417" s="231">
        <f t="shared" si="446"/>
        <v>42.265546330109359</v>
      </c>
      <c r="S2417" s="3"/>
      <c r="T2417" s="3"/>
      <c r="U2417" s="3"/>
      <c r="V2417" s="3"/>
      <c r="W2417" s="233">
        <f t="shared" si="452"/>
        <v>41486</v>
      </c>
    </row>
    <row r="2418" spans="1:23" s="234" customFormat="1" x14ac:dyDescent="0.25">
      <c r="A2418" s="3"/>
      <c r="B2418" s="218">
        <f>+Datos!B2409</f>
        <v>2013</v>
      </c>
      <c r="C2418" s="219">
        <f>+Datos!C2409</f>
        <v>8</v>
      </c>
      <c r="D2418" s="220">
        <f>+Datos!D2409</f>
        <v>1</v>
      </c>
      <c r="E2418" s="221">
        <f>+Datos!E2409</f>
        <v>0</v>
      </c>
      <c r="F2418" s="222">
        <f>+Datos!F2409</f>
        <v>3.3781503459064717</v>
      </c>
      <c r="G2418" s="223">
        <f>+Datos!G2409</f>
        <v>1</v>
      </c>
      <c r="H2418" s="224">
        <f t="shared" si="447"/>
        <v>3.3781503459064717</v>
      </c>
      <c r="I2418" s="225">
        <f t="shared" si="448"/>
        <v>-3.3781503459064717</v>
      </c>
      <c r="J2418" s="226">
        <f t="shared" si="449"/>
        <v>8.4294982665685421</v>
      </c>
      <c r="K2418" s="227">
        <f t="shared" si="444"/>
        <v>42.111316448386724</v>
      </c>
      <c r="L2418" s="226">
        <f t="shared" si="455"/>
        <v>-0.1542298817226353</v>
      </c>
      <c r="M2418" s="228">
        <f t="shared" si="453"/>
        <v>0.1542298817226353</v>
      </c>
      <c r="N2418" s="229">
        <f t="shared" si="454"/>
        <v>3.2239204641838364</v>
      </c>
      <c r="O2418" s="229">
        <f t="shared" si="450"/>
        <v>0</v>
      </c>
      <c r="P2418" s="229">
        <f t="shared" si="451"/>
        <v>-3.2239204641838364</v>
      </c>
      <c r="Q2418" s="230">
        <f t="shared" si="445"/>
        <v>0</v>
      </c>
      <c r="R2418" s="231">
        <f t="shared" si="446"/>
        <v>42.111316448386724</v>
      </c>
      <c r="S2418" s="3"/>
      <c r="T2418" s="3"/>
      <c r="U2418" s="3"/>
      <c r="V2418" s="3"/>
      <c r="W2418" s="233">
        <f t="shared" si="452"/>
        <v>41487</v>
      </c>
    </row>
    <row r="2419" spans="1:23" s="234" customFormat="1" x14ac:dyDescent="0.25">
      <c r="A2419" s="3"/>
      <c r="B2419" s="218">
        <f>+Datos!B2410</f>
        <v>2013</v>
      </c>
      <c r="C2419" s="219">
        <f>+Datos!C2410</f>
        <v>8</v>
      </c>
      <c r="D2419" s="220">
        <f>+Datos!D2410</f>
        <v>2</v>
      </c>
      <c r="E2419" s="221">
        <f>+Datos!E2410</f>
        <v>0</v>
      </c>
      <c r="F2419" s="222">
        <f>+Datos!F2410</f>
        <v>3.3981325213651226</v>
      </c>
      <c r="G2419" s="223">
        <f>+Datos!G2410</f>
        <v>1</v>
      </c>
      <c r="H2419" s="224">
        <f t="shared" si="447"/>
        <v>3.3981325213651226</v>
      </c>
      <c r="I2419" s="225">
        <f t="shared" si="448"/>
        <v>-3.3981325213651226</v>
      </c>
      <c r="J2419" s="226">
        <f t="shared" si="449"/>
        <v>8.2771517894588769</v>
      </c>
      <c r="K2419" s="227">
        <f t="shared" si="444"/>
        <v>41.958969971277057</v>
      </c>
      <c r="L2419" s="226">
        <f t="shared" si="455"/>
        <v>-0.15234647710966698</v>
      </c>
      <c r="M2419" s="228">
        <f t="shared" si="453"/>
        <v>0.15234647710966698</v>
      </c>
      <c r="N2419" s="229">
        <f t="shared" si="454"/>
        <v>3.2457860442554556</v>
      </c>
      <c r="O2419" s="229">
        <f t="shared" si="450"/>
        <v>0</v>
      </c>
      <c r="P2419" s="229">
        <f t="shared" si="451"/>
        <v>-3.2457860442554556</v>
      </c>
      <c r="Q2419" s="230">
        <f t="shared" si="445"/>
        <v>0</v>
      </c>
      <c r="R2419" s="231">
        <f t="shared" si="446"/>
        <v>41.958969971277057</v>
      </c>
      <c r="S2419" s="3"/>
      <c r="T2419" s="3"/>
      <c r="U2419" s="3"/>
      <c r="V2419" s="3"/>
      <c r="W2419" s="233">
        <f t="shared" si="452"/>
        <v>41488</v>
      </c>
    </row>
    <row r="2420" spans="1:23" s="234" customFormat="1" x14ac:dyDescent="0.25">
      <c r="A2420" s="3"/>
      <c r="B2420" s="218">
        <f>+Datos!B2411</f>
        <v>2013</v>
      </c>
      <c r="C2420" s="219">
        <f>+Datos!C2411</f>
        <v>8</v>
      </c>
      <c r="D2420" s="220">
        <f>+Datos!D2411</f>
        <v>3</v>
      </c>
      <c r="E2420" s="221">
        <f>+Datos!E2411</f>
        <v>0</v>
      </c>
      <c r="F2420" s="222">
        <f>+Datos!F2411</f>
        <v>3.4184992196867077</v>
      </c>
      <c r="G2420" s="223">
        <f>+Datos!G2411</f>
        <v>1</v>
      </c>
      <c r="H2420" s="224">
        <f t="shared" si="447"/>
        <v>3.4184992196867077</v>
      </c>
      <c r="I2420" s="225">
        <f t="shared" si="448"/>
        <v>-3.4184992196867077</v>
      </c>
      <c r="J2420" s="226">
        <f t="shared" si="449"/>
        <v>8.1266702868992482</v>
      </c>
      <c r="K2420" s="227">
        <f t="shared" si="444"/>
        <v>41.808488468717428</v>
      </c>
      <c r="L2420" s="226">
        <f t="shared" si="455"/>
        <v>-0.15048150255962867</v>
      </c>
      <c r="M2420" s="228">
        <f t="shared" si="453"/>
        <v>0.15048150255962867</v>
      </c>
      <c r="N2420" s="229">
        <f t="shared" si="454"/>
        <v>3.268017717127079</v>
      </c>
      <c r="O2420" s="229">
        <f t="shared" si="450"/>
        <v>0</v>
      </c>
      <c r="P2420" s="229">
        <f t="shared" si="451"/>
        <v>-3.268017717127079</v>
      </c>
      <c r="Q2420" s="230">
        <f t="shared" si="445"/>
        <v>0</v>
      </c>
      <c r="R2420" s="231">
        <f t="shared" si="446"/>
        <v>41.808488468717428</v>
      </c>
      <c r="S2420" s="3"/>
      <c r="T2420" s="3"/>
      <c r="U2420" s="3"/>
      <c r="V2420" s="3"/>
      <c r="W2420" s="233">
        <f t="shared" si="452"/>
        <v>41489</v>
      </c>
    </row>
    <row r="2421" spans="1:23" s="234" customFormat="1" x14ac:dyDescent="0.25">
      <c r="A2421" s="3"/>
      <c r="B2421" s="218">
        <f>+Datos!B2412</f>
        <v>2013</v>
      </c>
      <c r="C2421" s="219">
        <f>+Datos!C2412</f>
        <v>8</v>
      </c>
      <c r="D2421" s="220">
        <f>+Datos!D2412</f>
        <v>4</v>
      </c>
      <c r="E2421" s="221">
        <f>+Datos!E2412</f>
        <v>0</v>
      </c>
      <c r="F2421" s="222">
        <f>+Datos!F2412</f>
        <v>3.4392452172767412</v>
      </c>
      <c r="G2421" s="223">
        <f>+Datos!G2412</f>
        <v>1</v>
      </c>
      <c r="H2421" s="224">
        <f t="shared" si="447"/>
        <v>3.4392452172767412</v>
      </c>
      <c r="I2421" s="225">
        <f t="shared" si="448"/>
        <v>-3.4392452172767412</v>
      </c>
      <c r="J2421" s="226">
        <f t="shared" si="449"/>
        <v>7.9780362094582653</v>
      </c>
      <c r="K2421" s="227">
        <f t="shared" si="444"/>
        <v>41.659854391276447</v>
      </c>
      <c r="L2421" s="226">
        <f t="shared" si="455"/>
        <v>-0.14863407744098112</v>
      </c>
      <c r="M2421" s="228">
        <f t="shared" si="453"/>
        <v>0.14863407744098112</v>
      </c>
      <c r="N2421" s="229">
        <f t="shared" si="454"/>
        <v>3.29061113983576</v>
      </c>
      <c r="O2421" s="229">
        <f t="shared" si="450"/>
        <v>0</v>
      </c>
      <c r="P2421" s="229">
        <f t="shared" si="451"/>
        <v>-3.29061113983576</v>
      </c>
      <c r="Q2421" s="230">
        <f t="shared" si="445"/>
        <v>0</v>
      </c>
      <c r="R2421" s="231">
        <f t="shared" si="446"/>
        <v>41.659854391276447</v>
      </c>
      <c r="S2421" s="3"/>
      <c r="T2421" s="3"/>
      <c r="U2421" s="3"/>
      <c r="V2421" s="3"/>
      <c r="W2421" s="233">
        <f t="shared" si="452"/>
        <v>41490</v>
      </c>
    </row>
    <row r="2422" spans="1:23" s="234" customFormat="1" x14ac:dyDescent="0.25">
      <c r="A2422" s="3"/>
      <c r="B2422" s="218">
        <f>+Datos!B2413</f>
        <v>2013</v>
      </c>
      <c r="C2422" s="219">
        <f>+Datos!C2413</f>
        <v>8</v>
      </c>
      <c r="D2422" s="220">
        <f>+Datos!D2413</f>
        <v>5</v>
      </c>
      <c r="E2422" s="221">
        <f>+Datos!E2413</f>
        <v>0</v>
      </c>
      <c r="F2422" s="222">
        <f>+Datos!F2413</f>
        <v>3.46036517293108</v>
      </c>
      <c r="G2422" s="223">
        <f>+Datos!G2413</f>
        <v>1</v>
      </c>
      <c r="H2422" s="224">
        <f t="shared" si="447"/>
        <v>3.46036517293108</v>
      </c>
      <c r="I2422" s="225">
        <f t="shared" si="448"/>
        <v>-3.46036517293108</v>
      </c>
      <c r="J2422" s="226">
        <f t="shared" si="449"/>
        <v>7.8312328457556442</v>
      </c>
      <c r="K2422" s="227">
        <f t="shared" si="444"/>
        <v>41.513051027573823</v>
      </c>
      <c r="L2422" s="226">
        <f t="shared" si="455"/>
        <v>-0.14680336370262381</v>
      </c>
      <c r="M2422" s="228">
        <f t="shared" si="453"/>
        <v>0.14680336370262381</v>
      </c>
      <c r="N2422" s="229">
        <f t="shared" si="454"/>
        <v>3.3135618092284562</v>
      </c>
      <c r="O2422" s="229">
        <f t="shared" si="450"/>
        <v>0</v>
      </c>
      <c r="P2422" s="229">
        <f t="shared" si="451"/>
        <v>-3.3135618092284562</v>
      </c>
      <c r="Q2422" s="230">
        <f t="shared" si="445"/>
        <v>0</v>
      </c>
      <c r="R2422" s="231">
        <f t="shared" si="446"/>
        <v>41.513051027573823</v>
      </c>
      <c r="S2422" s="3"/>
      <c r="T2422" s="3"/>
      <c r="U2422" s="3"/>
      <c r="V2422" s="3"/>
      <c r="W2422" s="233">
        <f t="shared" si="452"/>
        <v>41491</v>
      </c>
    </row>
    <row r="2423" spans="1:23" s="234" customFormat="1" x14ac:dyDescent="0.25">
      <c r="A2423" s="3"/>
      <c r="B2423" s="218">
        <f>+Datos!B2414</f>
        <v>2013</v>
      </c>
      <c r="C2423" s="219">
        <f>+Datos!C2414</f>
        <v>8</v>
      </c>
      <c r="D2423" s="220">
        <f>+Datos!D2414</f>
        <v>6</v>
      </c>
      <c r="E2423" s="221">
        <f>+Datos!E2414</f>
        <v>0</v>
      </c>
      <c r="F2423" s="222">
        <f>+Datos!F2414</f>
        <v>3.481853627835974</v>
      </c>
      <c r="G2423" s="223">
        <f>+Datos!G2414</f>
        <v>1</v>
      </c>
      <c r="H2423" s="224">
        <f t="shared" si="447"/>
        <v>3.481853627835974</v>
      </c>
      <c r="I2423" s="225">
        <f t="shared" si="448"/>
        <v>-3.481853627835974</v>
      </c>
      <c r="J2423" s="226">
        <f t="shared" si="449"/>
        <v>7.6862442805963633</v>
      </c>
      <c r="K2423" s="227">
        <f t="shared" si="444"/>
        <v>41.368062462414542</v>
      </c>
      <c r="L2423" s="226">
        <f t="shared" si="455"/>
        <v>-0.14498856515928082</v>
      </c>
      <c r="M2423" s="228">
        <f t="shared" si="453"/>
        <v>0.14498856515928082</v>
      </c>
      <c r="N2423" s="229">
        <f t="shared" si="454"/>
        <v>3.3368650626766931</v>
      </c>
      <c r="O2423" s="229">
        <f t="shared" si="450"/>
        <v>0</v>
      </c>
      <c r="P2423" s="229">
        <f t="shared" si="451"/>
        <v>-3.3368650626766931</v>
      </c>
      <c r="Q2423" s="230">
        <f t="shared" si="445"/>
        <v>0</v>
      </c>
      <c r="R2423" s="231">
        <f t="shared" si="446"/>
        <v>41.368062462414542</v>
      </c>
      <c r="S2423" s="3"/>
      <c r="T2423" s="3"/>
      <c r="U2423" s="3"/>
      <c r="V2423" s="3"/>
      <c r="W2423" s="233">
        <f t="shared" si="452"/>
        <v>41492</v>
      </c>
    </row>
    <row r="2424" spans="1:23" s="234" customFormat="1" x14ac:dyDescent="0.25">
      <c r="A2424" s="3"/>
      <c r="B2424" s="218">
        <f>+Datos!B2415</f>
        <v>2013</v>
      </c>
      <c r="C2424" s="219">
        <f>+Datos!C2415</f>
        <v>8</v>
      </c>
      <c r="D2424" s="220">
        <f>+Datos!D2415</f>
        <v>7</v>
      </c>
      <c r="E2424" s="221">
        <f>+Datos!E2415</f>
        <v>0</v>
      </c>
      <c r="F2424" s="222">
        <f>+Datos!F2415</f>
        <v>3.5037050055680155</v>
      </c>
      <c r="G2424" s="223">
        <f>+Datos!G2415</f>
        <v>1</v>
      </c>
      <c r="H2424" s="224">
        <f t="shared" si="447"/>
        <v>3.5037050055680155</v>
      </c>
      <c r="I2424" s="225">
        <f t="shared" si="448"/>
        <v>-3.5037050055680155</v>
      </c>
      <c r="J2424" s="226">
        <f t="shared" si="449"/>
        <v>7.5430553538175777</v>
      </c>
      <c r="K2424" s="227">
        <f t="shared" si="444"/>
        <v>41.224873535635759</v>
      </c>
      <c r="L2424" s="226">
        <f t="shared" si="455"/>
        <v>-0.14318892677878381</v>
      </c>
      <c r="M2424" s="228">
        <f t="shared" si="453"/>
        <v>0.14318892677878381</v>
      </c>
      <c r="N2424" s="229">
        <f t="shared" si="454"/>
        <v>3.3605160787892316</v>
      </c>
      <c r="O2424" s="229">
        <f t="shared" si="450"/>
        <v>0</v>
      </c>
      <c r="P2424" s="229">
        <f t="shared" si="451"/>
        <v>-3.3605160787892316</v>
      </c>
      <c r="Q2424" s="230">
        <f t="shared" si="445"/>
        <v>0</v>
      </c>
      <c r="R2424" s="231">
        <f t="shared" si="446"/>
        <v>41.224873535635759</v>
      </c>
      <c r="S2424" s="3"/>
      <c r="T2424" s="3"/>
      <c r="U2424" s="3"/>
      <c r="V2424" s="3"/>
      <c r="W2424" s="233">
        <f t="shared" si="452"/>
        <v>41493</v>
      </c>
    </row>
    <row r="2425" spans="1:23" s="234" customFormat="1" x14ac:dyDescent="0.25">
      <c r="A2425" s="3"/>
      <c r="B2425" s="218">
        <f>+Datos!B2416</f>
        <v>2013</v>
      </c>
      <c r="C2425" s="219">
        <f>+Datos!C2416</f>
        <v>8</v>
      </c>
      <c r="D2425" s="220">
        <f>+Datos!D2416</f>
        <v>8</v>
      </c>
      <c r="E2425" s="221">
        <f>+Datos!E2416</f>
        <v>0</v>
      </c>
      <c r="F2425" s="222">
        <f>+Datos!F2416</f>
        <v>3.5259136120941932</v>
      </c>
      <c r="G2425" s="223">
        <f>+Datos!G2416</f>
        <v>1</v>
      </c>
      <c r="H2425" s="224">
        <f t="shared" si="447"/>
        <v>3.5259136120941932</v>
      </c>
      <c r="I2425" s="225">
        <f t="shared" si="448"/>
        <v>-3.5259136120941932</v>
      </c>
      <c r="J2425" s="226">
        <f t="shared" si="449"/>
        <v>7.4016516198480984</v>
      </c>
      <c r="K2425" s="227">
        <f t="shared" si="444"/>
        <v>41.083469801666276</v>
      </c>
      <c r="L2425" s="226">
        <f t="shared" si="455"/>
        <v>-0.14140373396948291</v>
      </c>
      <c r="M2425" s="228">
        <f t="shared" si="453"/>
        <v>0.14140373396948291</v>
      </c>
      <c r="N2425" s="229">
        <f t="shared" si="454"/>
        <v>3.3845098781247103</v>
      </c>
      <c r="O2425" s="229">
        <f t="shared" si="450"/>
        <v>0</v>
      </c>
      <c r="P2425" s="229">
        <f t="shared" si="451"/>
        <v>-3.3845098781247103</v>
      </c>
      <c r="Q2425" s="230">
        <f t="shared" si="445"/>
        <v>0</v>
      </c>
      <c r="R2425" s="231">
        <f t="shared" si="446"/>
        <v>41.083469801666276</v>
      </c>
      <c r="S2425" s="3"/>
      <c r="T2425" s="3"/>
      <c r="U2425" s="3"/>
      <c r="V2425" s="3"/>
      <c r="W2425" s="233">
        <f t="shared" si="452"/>
        <v>41494</v>
      </c>
    </row>
    <row r="2426" spans="1:23" s="234" customFormat="1" x14ac:dyDescent="0.25">
      <c r="A2426" s="3"/>
      <c r="B2426" s="218">
        <f>+Datos!B2417</f>
        <v>2013</v>
      </c>
      <c r="C2426" s="219">
        <f>+Datos!C2417</f>
        <v>8</v>
      </c>
      <c r="D2426" s="220">
        <f>+Datos!D2417</f>
        <v>9</v>
      </c>
      <c r="E2426" s="221">
        <f>+Datos!E2417</f>
        <v>0</v>
      </c>
      <c r="F2426" s="222">
        <f>+Datos!F2417</f>
        <v>3.5484736357718276</v>
      </c>
      <c r="G2426" s="223">
        <f>+Datos!G2417</f>
        <v>1</v>
      </c>
      <c r="H2426" s="224">
        <f t="shared" si="447"/>
        <v>3.5484736357718276</v>
      </c>
      <c r="I2426" s="225">
        <f t="shared" si="448"/>
        <v>-3.5484736357718276</v>
      </c>
      <c r="J2426" s="226">
        <f t="shared" si="449"/>
        <v>7.2620193079817952</v>
      </c>
      <c r="K2426" s="227">
        <f t="shared" si="444"/>
        <v>40.943837489799975</v>
      </c>
      <c r="L2426" s="226">
        <f t="shared" si="455"/>
        <v>-0.13963231186630054</v>
      </c>
      <c r="M2426" s="228">
        <f t="shared" si="453"/>
        <v>0.13963231186630054</v>
      </c>
      <c r="N2426" s="229">
        <f t="shared" si="454"/>
        <v>3.4088413239055271</v>
      </c>
      <c r="O2426" s="229">
        <f t="shared" si="450"/>
        <v>0</v>
      </c>
      <c r="P2426" s="229">
        <f t="shared" si="451"/>
        <v>-3.4088413239055271</v>
      </c>
      <c r="Q2426" s="230">
        <f t="shared" si="445"/>
        <v>0</v>
      </c>
      <c r="R2426" s="231">
        <f t="shared" si="446"/>
        <v>40.943837489799975</v>
      </c>
      <c r="S2426" s="3"/>
      <c r="T2426" s="3"/>
      <c r="U2426" s="3"/>
      <c r="V2426" s="3"/>
      <c r="W2426" s="233">
        <f t="shared" si="452"/>
        <v>41495</v>
      </c>
    </row>
    <row r="2427" spans="1:23" s="234" customFormat="1" x14ac:dyDescent="0.25">
      <c r="A2427" s="3"/>
      <c r="B2427" s="218">
        <f>+Datos!B2418</f>
        <v>2013</v>
      </c>
      <c r="C2427" s="219">
        <f>+Datos!C2418</f>
        <v>8</v>
      </c>
      <c r="D2427" s="220">
        <f>+Datos!D2418</f>
        <v>10</v>
      </c>
      <c r="E2427" s="221">
        <f>+Datos!E2418</f>
        <v>0</v>
      </c>
      <c r="F2427" s="222">
        <f>+Datos!F2418</f>
        <v>3.5713791473486372</v>
      </c>
      <c r="G2427" s="223">
        <f>+Datos!G2418</f>
        <v>1</v>
      </c>
      <c r="H2427" s="224">
        <f t="shared" si="447"/>
        <v>3.5713791473486372</v>
      </c>
      <c r="I2427" s="225">
        <f t="shared" si="448"/>
        <v>-3.5713791473486372</v>
      </c>
      <c r="J2427" s="226">
        <f t="shared" si="449"/>
        <v>7.1241452833677004</v>
      </c>
      <c r="K2427" s="227">
        <f t="shared" si="444"/>
        <v>40.805963465185883</v>
      </c>
      <c r="L2427" s="226">
        <f t="shared" si="455"/>
        <v>-0.13787402461409215</v>
      </c>
      <c r="M2427" s="228">
        <f t="shared" si="453"/>
        <v>0.13787402461409215</v>
      </c>
      <c r="N2427" s="229">
        <f t="shared" si="454"/>
        <v>3.433505122734545</v>
      </c>
      <c r="O2427" s="229">
        <f t="shared" si="450"/>
        <v>0</v>
      </c>
      <c r="P2427" s="229">
        <f t="shared" si="451"/>
        <v>-3.433505122734545</v>
      </c>
      <c r="Q2427" s="230">
        <f t="shared" si="445"/>
        <v>0</v>
      </c>
      <c r="R2427" s="231">
        <f t="shared" si="446"/>
        <v>40.805963465185883</v>
      </c>
      <c r="S2427" s="3"/>
      <c r="T2427" s="3"/>
      <c r="U2427" s="3"/>
      <c r="V2427" s="3"/>
      <c r="W2427" s="233">
        <f t="shared" si="452"/>
        <v>41496</v>
      </c>
    </row>
    <row r="2428" spans="1:23" s="234" customFormat="1" x14ac:dyDescent="0.25">
      <c r="A2428" s="3"/>
      <c r="B2428" s="218">
        <f>+Datos!B2419</f>
        <v>2013</v>
      </c>
      <c r="C2428" s="219">
        <f>+Datos!C2419</f>
        <v>8</v>
      </c>
      <c r="D2428" s="220">
        <f>+Datos!D2419</f>
        <v>11</v>
      </c>
      <c r="E2428" s="221">
        <f>+Datos!E2419</f>
        <v>0</v>
      </c>
      <c r="F2428" s="222">
        <f>+Datos!F2419</f>
        <v>3.5946240999626942</v>
      </c>
      <c r="G2428" s="223">
        <f>+Datos!G2419</f>
        <v>1</v>
      </c>
      <c r="H2428" s="224">
        <f t="shared" si="447"/>
        <v>3.5946240999626942</v>
      </c>
      <c r="I2428" s="225">
        <f t="shared" si="448"/>
        <v>-3.5946240999626942</v>
      </c>
      <c r="J2428" s="226">
        <f t="shared" si="449"/>
        <v>6.9880170087209574</v>
      </c>
      <c r="K2428" s="227">
        <f t="shared" si="444"/>
        <v>40.669835190539139</v>
      </c>
      <c r="L2428" s="226">
        <f t="shared" si="455"/>
        <v>-0.13612827464674382</v>
      </c>
      <c r="M2428" s="228">
        <f t="shared" si="453"/>
        <v>0.13612827464674382</v>
      </c>
      <c r="N2428" s="229">
        <f t="shared" si="454"/>
        <v>3.4584958253159503</v>
      </c>
      <c r="O2428" s="229">
        <f t="shared" si="450"/>
        <v>0</v>
      </c>
      <c r="P2428" s="229">
        <f t="shared" si="451"/>
        <v>-3.4584958253159503</v>
      </c>
      <c r="Q2428" s="230">
        <f t="shared" si="445"/>
        <v>0</v>
      </c>
      <c r="R2428" s="231">
        <f t="shared" si="446"/>
        <v>40.669835190539139</v>
      </c>
      <c r="S2428" s="3"/>
      <c r="T2428" s="3"/>
      <c r="U2428" s="3"/>
      <c r="V2428" s="3"/>
      <c r="W2428" s="233">
        <f t="shared" si="452"/>
        <v>41497</v>
      </c>
    </row>
    <row r="2429" spans="1:23" s="234" customFormat="1" x14ac:dyDescent="0.25">
      <c r="A2429" s="3"/>
      <c r="B2429" s="218">
        <f>+Datos!B2420</f>
        <v>2013</v>
      </c>
      <c r="C2429" s="219">
        <f>+Datos!C2420</f>
        <v>8</v>
      </c>
      <c r="D2429" s="220">
        <f>+Datos!D2420</f>
        <v>12</v>
      </c>
      <c r="E2429" s="221">
        <f>+Datos!E2420</f>
        <v>0</v>
      </c>
      <c r="F2429" s="222">
        <f>+Datos!F2420</f>
        <v>3.6182023291424459</v>
      </c>
      <c r="G2429" s="223">
        <f>+Datos!G2420</f>
        <v>1</v>
      </c>
      <c r="H2429" s="224">
        <f t="shared" si="447"/>
        <v>3.6182023291424459</v>
      </c>
      <c r="I2429" s="225">
        <f t="shared" si="448"/>
        <v>-3.6182023291424459</v>
      </c>
      <c r="J2429" s="226">
        <f t="shared" si="449"/>
        <v>6.853622506759943</v>
      </c>
      <c r="K2429" s="227">
        <f t="shared" si="444"/>
        <v>40.53544068857812</v>
      </c>
      <c r="L2429" s="226">
        <f t="shared" si="455"/>
        <v>-0.13439450196101888</v>
      </c>
      <c r="M2429" s="228">
        <f t="shared" si="453"/>
        <v>0.13439450196101888</v>
      </c>
      <c r="N2429" s="229">
        <f t="shared" si="454"/>
        <v>3.483807827181427</v>
      </c>
      <c r="O2429" s="229">
        <f t="shared" si="450"/>
        <v>0</v>
      </c>
      <c r="P2429" s="229">
        <f t="shared" si="451"/>
        <v>-3.483807827181427</v>
      </c>
      <c r="Q2429" s="230">
        <f t="shared" si="445"/>
        <v>0</v>
      </c>
      <c r="R2429" s="231">
        <f t="shared" si="446"/>
        <v>40.53544068857812</v>
      </c>
      <c r="S2429" s="3"/>
      <c r="T2429" s="3"/>
      <c r="U2429" s="3"/>
      <c r="V2429" s="3"/>
      <c r="W2429" s="233">
        <f t="shared" si="452"/>
        <v>41498</v>
      </c>
    </row>
    <row r="2430" spans="1:23" s="234" customFormat="1" x14ac:dyDescent="0.25">
      <c r="A2430" s="3"/>
      <c r="B2430" s="218">
        <f>+Datos!B2421</f>
        <v>2013</v>
      </c>
      <c r="C2430" s="219">
        <f>+Datos!C2421</f>
        <v>8</v>
      </c>
      <c r="D2430" s="220">
        <f>+Datos!D2421</f>
        <v>13</v>
      </c>
      <c r="E2430" s="221">
        <f>+Datos!E2421</f>
        <v>0</v>
      </c>
      <c r="F2430" s="222">
        <f>+Datos!F2421</f>
        <v>3.6421075528067002</v>
      </c>
      <c r="G2430" s="223">
        <f>+Datos!G2421</f>
        <v>1</v>
      </c>
      <c r="H2430" s="224">
        <f t="shared" si="447"/>
        <v>3.6421075528067002</v>
      </c>
      <c r="I2430" s="225">
        <f t="shared" si="448"/>
        <v>-3.6421075528067002</v>
      </c>
      <c r="J2430" s="226">
        <f t="shared" si="449"/>
        <v>6.7209503233760559</v>
      </c>
      <c r="K2430" s="227">
        <f t="shared" si="444"/>
        <v>40.402768505194238</v>
      </c>
      <c r="L2430" s="226">
        <f t="shared" si="455"/>
        <v>-0.13267218338388176</v>
      </c>
      <c r="M2430" s="228">
        <f t="shared" si="453"/>
        <v>0.13267218338388176</v>
      </c>
      <c r="N2430" s="229">
        <f t="shared" si="454"/>
        <v>3.5094353694228184</v>
      </c>
      <c r="O2430" s="229">
        <f t="shared" si="450"/>
        <v>0</v>
      </c>
      <c r="P2430" s="229">
        <f t="shared" si="451"/>
        <v>-3.5094353694228184</v>
      </c>
      <c r="Q2430" s="230">
        <f t="shared" si="445"/>
        <v>0</v>
      </c>
      <c r="R2430" s="231">
        <f t="shared" si="446"/>
        <v>40.402768505194238</v>
      </c>
      <c r="S2430" s="3"/>
      <c r="T2430" s="3"/>
      <c r="U2430" s="3"/>
      <c r="V2430" s="3"/>
      <c r="W2430" s="233">
        <f t="shared" si="452"/>
        <v>41499</v>
      </c>
    </row>
    <row r="2431" spans="1:23" s="234" customFormat="1" x14ac:dyDescent="0.25">
      <c r="A2431" s="3"/>
      <c r="B2431" s="218">
        <f>+Datos!B2422</f>
        <v>2013</v>
      </c>
      <c r="C2431" s="219">
        <f>+Datos!C2422</f>
        <v>8</v>
      </c>
      <c r="D2431" s="220">
        <f>+Datos!D2422</f>
        <v>14</v>
      </c>
      <c r="E2431" s="221">
        <f>+Datos!E2422</f>
        <v>0</v>
      </c>
      <c r="F2431" s="222">
        <f>+Datos!F2422</f>
        <v>3.6663333712646433</v>
      </c>
      <c r="G2431" s="223">
        <f>+Datos!G2422</f>
        <v>1</v>
      </c>
      <c r="H2431" s="224">
        <f t="shared" si="447"/>
        <v>3.6663333712646433</v>
      </c>
      <c r="I2431" s="225">
        <f t="shared" si="448"/>
        <v>-3.6663333712646433</v>
      </c>
      <c r="J2431" s="226">
        <f t="shared" si="449"/>
        <v>6.5899894915436423</v>
      </c>
      <c r="K2431" s="227">
        <f t="shared" si="444"/>
        <v>40.27180767336182</v>
      </c>
      <c r="L2431" s="226">
        <f t="shared" si="455"/>
        <v>-0.13096083183241802</v>
      </c>
      <c r="M2431" s="228">
        <f t="shared" si="453"/>
        <v>0.13096083183241802</v>
      </c>
      <c r="N2431" s="229">
        <f t="shared" si="454"/>
        <v>3.5353725394322253</v>
      </c>
      <c r="O2431" s="229">
        <f t="shared" si="450"/>
        <v>0</v>
      </c>
      <c r="P2431" s="229">
        <f t="shared" si="451"/>
        <v>-3.5353725394322253</v>
      </c>
      <c r="Q2431" s="230">
        <f t="shared" si="445"/>
        <v>0</v>
      </c>
      <c r="R2431" s="231">
        <f t="shared" si="446"/>
        <v>40.27180767336182</v>
      </c>
      <c r="S2431" s="3"/>
      <c r="T2431" s="3"/>
      <c r="U2431" s="3"/>
      <c r="V2431" s="3"/>
      <c r="W2431" s="233">
        <f t="shared" si="452"/>
        <v>41500</v>
      </c>
    </row>
    <row r="2432" spans="1:23" s="234" customFormat="1" x14ac:dyDescent="0.25">
      <c r="A2432" s="3"/>
      <c r="B2432" s="218">
        <f>+Datos!B2423</f>
        <v>2013</v>
      </c>
      <c r="C2432" s="219">
        <f>+Datos!C2423</f>
        <v>8</v>
      </c>
      <c r="D2432" s="220">
        <f>+Datos!D2423</f>
        <v>15</v>
      </c>
      <c r="E2432" s="221">
        <f>+Datos!E2423</f>
        <v>0</v>
      </c>
      <c r="F2432" s="222">
        <f>+Datos!F2423</f>
        <v>3.6908732672158187</v>
      </c>
      <c r="G2432" s="223">
        <f>+Datos!G2423</f>
        <v>1</v>
      </c>
      <c r="H2432" s="224">
        <f t="shared" si="447"/>
        <v>3.6908732672158187</v>
      </c>
      <c r="I2432" s="225">
        <f t="shared" si="448"/>
        <v>-3.6908732672158187</v>
      </c>
      <c r="J2432" s="226">
        <f t="shared" si="449"/>
        <v>6.460729495978458</v>
      </c>
      <c r="K2432" s="227">
        <f t="shared" si="444"/>
        <v>40.142547677796635</v>
      </c>
      <c r="L2432" s="226">
        <f t="shared" si="455"/>
        <v>-0.12925999556518519</v>
      </c>
      <c r="M2432" s="228">
        <f t="shared" si="453"/>
        <v>0.12925999556518519</v>
      </c>
      <c r="N2432" s="229">
        <f t="shared" si="454"/>
        <v>3.5616132716506335</v>
      </c>
      <c r="O2432" s="229">
        <f t="shared" si="450"/>
        <v>0</v>
      </c>
      <c r="P2432" s="229">
        <f t="shared" si="451"/>
        <v>-3.5616132716506335</v>
      </c>
      <c r="Q2432" s="230">
        <f t="shared" si="445"/>
        <v>0</v>
      </c>
      <c r="R2432" s="231">
        <f t="shared" si="446"/>
        <v>40.142547677796635</v>
      </c>
      <c r="S2432" s="3"/>
      <c r="T2432" s="3"/>
      <c r="U2432" s="3"/>
      <c r="V2432" s="3"/>
      <c r="W2432" s="233">
        <f t="shared" si="452"/>
        <v>41501</v>
      </c>
    </row>
    <row r="2433" spans="1:23" s="234" customFormat="1" x14ac:dyDescent="0.25">
      <c r="A2433" s="3"/>
      <c r="B2433" s="218">
        <f>+Datos!B2424</f>
        <v>2013</v>
      </c>
      <c r="C2433" s="219">
        <f>+Datos!C2424</f>
        <v>8</v>
      </c>
      <c r="D2433" s="220">
        <f>+Datos!D2424</f>
        <v>16</v>
      </c>
      <c r="E2433" s="221">
        <f>+Datos!E2424</f>
        <v>0</v>
      </c>
      <c r="F2433" s="222">
        <f>+Datos!F2424</f>
        <v>3.7157206057501373</v>
      </c>
      <c r="G2433" s="223">
        <f>+Datos!G2424</f>
        <v>1</v>
      </c>
      <c r="H2433" s="224">
        <f t="shared" si="447"/>
        <v>3.7157206057501373</v>
      </c>
      <c r="I2433" s="225">
        <f t="shared" si="448"/>
        <v>-3.7157206057501373</v>
      </c>
      <c r="J2433" s="226">
        <f t="shared" si="449"/>
        <v>6.3331602385538481</v>
      </c>
      <c r="K2433" s="227">
        <f t="shared" si="444"/>
        <v>40.014978420372032</v>
      </c>
      <c r="L2433" s="226">
        <f t="shared" si="455"/>
        <v>-0.12756925742460368</v>
      </c>
      <c r="M2433" s="228">
        <f t="shared" si="453"/>
        <v>0.12756925742460368</v>
      </c>
      <c r="N2433" s="229">
        <f t="shared" si="454"/>
        <v>3.5881513483255336</v>
      </c>
      <c r="O2433" s="229">
        <f t="shared" si="450"/>
        <v>0</v>
      </c>
      <c r="P2433" s="229">
        <f t="shared" si="451"/>
        <v>-3.5881513483255336</v>
      </c>
      <c r="Q2433" s="230">
        <f t="shared" si="445"/>
        <v>0</v>
      </c>
      <c r="R2433" s="231">
        <f t="shared" si="446"/>
        <v>40.014978420372032</v>
      </c>
      <c r="S2433" s="3"/>
      <c r="T2433" s="3"/>
      <c r="U2433" s="3"/>
      <c r="V2433" s="3"/>
      <c r="W2433" s="233">
        <f t="shared" si="452"/>
        <v>41502</v>
      </c>
    </row>
    <row r="2434" spans="1:23" s="234" customFormat="1" x14ac:dyDescent="0.25">
      <c r="A2434" s="3"/>
      <c r="B2434" s="218">
        <f>+Datos!B2425</f>
        <v>2013</v>
      </c>
      <c r="C2434" s="219">
        <f>+Datos!C2425</f>
        <v>8</v>
      </c>
      <c r="D2434" s="220">
        <f>+Datos!D2425</f>
        <v>17</v>
      </c>
      <c r="E2434" s="221">
        <f>+Datos!E2425</f>
        <v>0</v>
      </c>
      <c r="F2434" s="222">
        <f>+Datos!F2425</f>
        <v>3.7408686343478852</v>
      </c>
      <c r="G2434" s="223">
        <f>+Datos!G2425</f>
        <v>1</v>
      </c>
      <c r="H2434" s="224">
        <f t="shared" si="447"/>
        <v>3.7408686343478852</v>
      </c>
      <c r="I2434" s="225">
        <f t="shared" si="448"/>
        <v>-3.7408686343478852</v>
      </c>
      <c r="J2434" s="226">
        <f t="shared" si="449"/>
        <v>6.2072720044845333</v>
      </c>
      <c r="K2434" s="227">
        <f t="shared" si="444"/>
        <v>39.88909018630271</v>
      </c>
      <c r="L2434" s="226">
        <f t="shared" si="455"/>
        <v>-0.12588823406932192</v>
      </c>
      <c r="M2434" s="228">
        <f t="shared" si="453"/>
        <v>0.12588823406932192</v>
      </c>
      <c r="N2434" s="229">
        <f t="shared" si="454"/>
        <v>3.6149804002785633</v>
      </c>
      <c r="O2434" s="229">
        <f t="shared" si="450"/>
        <v>0</v>
      </c>
      <c r="P2434" s="229">
        <f t="shared" si="451"/>
        <v>-3.6149804002785633</v>
      </c>
      <c r="Q2434" s="230">
        <f t="shared" si="445"/>
        <v>0</v>
      </c>
      <c r="R2434" s="231">
        <f t="shared" si="446"/>
        <v>39.88909018630271</v>
      </c>
      <c r="S2434" s="3"/>
      <c r="T2434" s="3"/>
      <c r="U2434" s="3"/>
      <c r="V2434" s="3"/>
      <c r="W2434" s="233">
        <f t="shared" si="452"/>
        <v>41503</v>
      </c>
    </row>
    <row r="2435" spans="1:23" s="234" customFormat="1" x14ac:dyDescent="0.25">
      <c r="A2435" s="3"/>
      <c r="B2435" s="218">
        <f>+Datos!B2426</f>
        <v>2013</v>
      </c>
      <c r="C2435" s="219">
        <f>+Datos!C2426</f>
        <v>8</v>
      </c>
      <c r="D2435" s="220">
        <f>+Datos!D2426</f>
        <v>18</v>
      </c>
      <c r="E2435" s="221">
        <f>+Datos!E2426</f>
        <v>0</v>
      </c>
      <c r="F2435" s="222">
        <f>+Datos!F2426</f>
        <v>3.7663104828797125</v>
      </c>
      <c r="G2435" s="223">
        <f>+Datos!G2426</f>
        <v>1</v>
      </c>
      <c r="H2435" s="224">
        <f t="shared" si="447"/>
        <v>3.7663104828797125</v>
      </c>
      <c r="I2435" s="225">
        <f t="shared" si="448"/>
        <v>-3.7663104828797125</v>
      </c>
      <c r="J2435" s="226">
        <f t="shared" si="449"/>
        <v>6.0830554292884456</v>
      </c>
      <c r="K2435" s="227">
        <f t="shared" si="444"/>
        <v>39.764873611106623</v>
      </c>
      <c r="L2435" s="226">
        <f t="shared" si="455"/>
        <v>-0.12421657519608686</v>
      </c>
      <c r="M2435" s="228">
        <f t="shared" si="453"/>
        <v>0.12421657519608686</v>
      </c>
      <c r="N2435" s="229">
        <f t="shared" si="454"/>
        <v>3.6420939076836256</v>
      </c>
      <c r="O2435" s="229">
        <f t="shared" si="450"/>
        <v>0</v>
      </c>
      <c r="P2435" s="229">
        <f t="shared" si="451"/>
        <v>-3.6420939076836256</v>
      </c>
      <c r="Q2435" s="230">
        <f t="shared" si="445"/>
        <v>0</v>
      </c>
      <c r="R2435" s="231">
        <f t="shared" si="446"/>
        <v>39.764873611106623</v>
      </c>
      <c r="S2435" s="3"/>
      <c r="T2435" s="3"/>
      <c r="U2435" s="3"/>
      <c r="V2435" s="3"/>
      <c r="W2435" s="233">
        <f t="shared" si="452"/>
        <v>41504</v>
      </c>
    </row>
    <row r="2436" spans="1:23" s="234" customFormat="1" x14ac:dyDescent="0.25">
      <c r="A2436" s="3"/>
      <c r="B2436" s="218">
        <f>+Datos!B2427</f>
        <v>2013</v>
      </c>
      <c r="C2436" s="219">
        <f>+Datos!C2427</f>
        <v>8</v>
      </c>
      <c r="D2436" s="220">
        <f>+Datos!D2427</f>
        <v>19</v>
      </c>
      <c r="E2436" s="221">
        <f>+Datos!E2427</f>
        <v>0</v>
      </c>
      <c r="F2436" s="222">
        <f>+Datos!F2427</f>
        <v>3.7920391636066335</v>
      </c>
      <c r="G2436" s="223">
        <f>+Datos!G2427</f>
        <v>1</v>
      </c>
      <c r="H2436" s="224">
        <f t="shared" si="447"/>
        <v>3.7920391636066335</v>
      </c>
      <c r="I2436" s="225">
        <f t="shared" si="448"/>
        <v>-3.7920391636066335</v>
      </c>
      <c r="J2436" s="226">
        <f t="shared" si="449"/>
        <v>5.9605014665375595</v>
      </c>
      <c r="K2436" s="227">
        <f t="shared" si="444"/>
        <v>39.642319648355738</v>
      </c>
      <c r="L2436" s="226">
        <f t="shared" si="455"/>
        <v>-0.12255396275088515</v>
      </c>
      <c r="M2436" s="228">
        <f t="shared" si="453"/>
        <v>0.12255396275088515</v>
      </c>
      <c r="N2436" s="229">
        <f t="shared" si="454"/>
        <v>3.6694852008557484</v>
      </c>
      <c r="O2436" s="229">
        <f t="shared" si="450"/>
        <v>0</v>
      </c>
      <c r="P2436" s="229">
        <f t="shared" si="451"/>
        <v>-3.6694852008557484</v>
      </c>
      <c r="Q2436" s="230">
        <f t="shared" si="445"/>
        <v>0</v>
      </c>
      <c r="R2436" s="231">
        <f t="shared" si="446"/>
        <v>39.642319648355738</v>
      </c>
      <c r="S2436" s="3"/>
      <c r="T2436" s="3"/>
      <c r="U2436" s="3"/>
      <c r="V2436" s="3"/>
      <c r="W2436" s="233">
        <f t="shared" si="452"/>
        <v>41505</v>
      </c>
    </row>
    <row r="2437" spans="1:23" s="234" customFormat="1" x14ac:dyDescent="0.25">
      <c r="A2437" s="3"/>
      <c r="B2437" s="218">
        <f>+Datos!B2428</f>
        <v>2013</v>
      </c>
      <c r="C2437" s="219">
        <f>+Datos!C2428</f>
        <v>8</v>
      </c>
      <c r="D2437" s="220">
        <f>+Datos!D2428</f>
        <v>20</v>
      </c>
      <c r="E2437" s="221">
        <f>+Datos!E2428</f>
        <v>0</v>
      </c>
      <c r="F2437" s="222">
        <f>+Datos!F2428</f>
        <v>3.8180475711800446</v>
      </c>
      <c r="G2437" s="223">
        <f>+Datos!G2428</f>
        <v>1</v>
      </c>
      <c r="H2437" s="224">
        <f t="shared" si="447"/>
        <v>3.8180475711800446</v>
      </c>
      <c r="I2437" s="225">
        <f t="shared" si="448"/>
        <v>-3.8180475711800446</v>
      </c>
      <c r="J2437" s="226">
        <f t="shared" si="449"/>
        <v>5.8396013564090126</v>
      </c>
      <c r="K2437" s="227">
        <f t="shared" si="444"/>
        <v>39.521419538227192</v>
      </c>
      <c r="L2437" s="226">
        <f t="shared" si="455"/>
        <v>-0.12090011012854518</v>
      </c>
      <c r="M2437" s="228">
        <f t="shared" si="453"/>
        <v>0.12090011012854518</v>
      </c>
      <c r="N2437" s="229">
        <f t="shared" si="454"/>
        <v>3.6971474610514994</v>
      </c>
      <c r="O2437" s="229">
        <f t="shared" si="450"/>
        <v>0</v>
      </c>
      <c r="P2437" s="229">
        <f t="shared" si="451"/>
        <v>-3.6971474610514994</v>
      </c>
      <c r="Q2437" s="230">
        <f t="shared" si="445"/>
        <v>0</v>
      </c>
      <c r="R2437" s="231">
        <f t="shared" si="446"/>
        <v>39.521419538227192</v>
      </c>
      <c r="S2437" s="3"/>
      <c r="T2437" s="3"/>
      <c r="U2437" s="3"/>
      <c r="V2437" s="3"/>
      <c r="W2437" s="233">
        <f t="shared" si="452"/>
        <v>41506</v>
      </c>
    </row>
    <row r="2438" spans="1:23" s="234" customFormat="1" x14ac:dyDescent="0.25">
      <c r="A2438" s="3"/>
      <c r="B2438" s="218">
        <f>+Datos!B2429</f>
        <v>2013</v>
      </c>
      <c r="C2438" s="219">
        <f>+Datos!C2429</f>
        <v>8</v>
      </c>
      <c r="D2438" s="220">
        <f>+Datos!D2429</f>
        <v>21</v>
      </c>
      <c r="E2438" s="221">
        <f>+Datos!E2429</f>
        <v>0</v>
      </c>
      <c r="F2438" s="222">
        <f>+Datos!F2429</f>
        <v>3.8443284826417026</v>
      </c>
      <c r="G2438" s="223">
        <f>+Datos!G2429</f>
        <v>1</v>
      </c>
      <c r="H2438" s="224">
        <f t="shared" si="447"/>
        <v>3.8443284826417026</v>
      </c>
      <c r="I2438" s="225">
        <f t="shared" si="448"/>
        <v>-3.8443284826417026</v>
      </c>
      <c r="J2438" s="226">
        <f t="shared" si="449"/>
        <v>5.7203465950480714</v>
      </c>
      <c r="K2438" s="227">
        <f t="shared" si="444"/>
        <v>39.40216477686625</v>
      </c>
      <c r="L2438" s="226">
        <f t="shared" si="455"/>
        <v>-0.11925476136094204</v>
      </c>
      <c r="M2438" s="228">
        <f t="shared" si="453"/>
        <v>0.11925476136094204</v>
      </c>
      <c r="N2438" s="229">
        <f t="shared" si="454"/>
        <v>3.7250737212807605</v>
      </c>
      <c r="O2438" s="229">
        <f t="shared" si="450"/>
        <v>0</v>
      </c>
      <c r="P2438" s="229">
        <f t="shared" si="451"/>
        <v>-3.7250737212807605</v>
      </c>
      <c r="Q2438" s="230">
        <f t="shared" si="445"/>
        <v>0</v>
      </c>
      <c r="R2438" s="231">
        <f t="shared" si="446"/>
        <v>39.40216477686625</v>
      </c>
      <c r="S2438" s="3"/>
      <c r="T2438" s="3"/>
      <c r="U2438" s="3"/>
      <c r="V2438" s="3"/>
      <c r="W2438" s="233">
        <f t="shared" si="452"/>
        <v>41507</v>
      </c>
    </row>
    <row r="2439" spans="1:23" s="234" customFormat="1" x14ac:dyDescent="0.25">
      <c r="A2439" s="3"/>
      <c r="B2439" s="218">
        <f>+Datos!B2430</f>
        <v>2013</v>
      </c>
      <c r="C2439" s="219">
        <f>+Datos!C2430</f>
        <v>8</v>
      </c>
      <c r="D2439" s="220">
        <f>+Datos!D2430</f>
        <v>22</v>
      </c>
      <c r="E2439" s="221">
        <f>+Datos!E2430</f>
        <v>0</v>
      </c>
      <c r="F2439" s="222">
        <f>+Datos!F2430</f>
        <v>3.870874557423718</v>
      </c>
      <c r="G2439" s="223">
        <f>+Datos!G2430</f>
        <v>1</v>
      </c>
      <c r="H2439" s="224">
        <f t="shared" si="447"/>
        <v>3.870874557423718</v>
      </c>
      <c r="I2439" s="225">
        <f t="shared" si="448"/>
        <v>-3.870874557423718</v>
      </c>
      <c r="J2439" s="226">
        <f t="shared" si="449"/>
        <v>5.6027289047546729</v>
      </c>
      <c r="K2439" s="227">
        <f t="shared" si="444"/>
        <v>39.28454708657285</v>
      </c>
      <c r="L2439" s="226">
        <f t="shared" si="455"/>
        <v>-0.1176176902934003</v>
      </c>
      <c r="M2439" s="228">
        <f t="shared" si="453"/>
        <v>0.1176176902934003</v>
      </c>
      <c r="N2439" s="229">
        <f t="shared" si="454"/>
        <v>3.7532568671303177</v>
      </c>
      <c r="O2439" s="229">
        <f t="shared" si="450"/>
        <v>0</v>
      </c>
      <c r="P2439" s="229">
        <f t="shared" si="451"/>
        <v>-3.7532568671303177</v>
      </c>
      <c r="Q2439" s="230">
        <f t="shared" si="445"/>
        <v>0</v>
      </c>
      <c r="R2439" s="231">
        <f t="shared" si="446"/>
        <v>39.28454708657285</v>
      </c>
      <c r="S2439" s="3"/>
      <c r="T2439" s="3"/>
      <c r="U2439" s="3"/>
      <c r="V2439" s="3"/>
      <c r="W2439" s="233">
        <f t="shared" si="452"/>
        <v>41508</v>
      </c>
    </row>
    <row r="2440" spans="1:23" s="234" customFormat="1" x14ac:dyDescent="0.25">
      <c r="A2440" s="3"/>
      <c r="B2440" s="218">
        <f>+Datos!B2431</f>
        <v>2013</v>
      </c>
      <c r="C2440" s="219">
        <f>+Datos!C2431</f>
        <v>8</v>
      </c>
      <c r="D2440" s="220">
        <f>+Datos!D2431</f>
        <v>23</v>
      </c>
      <c r="E2440" s="221">
        <f>+Datos!E2431</f>
        <v>0</v>
      </c>
      <c r="F2440" s="222">
        <f>+Datos!F2431</f>
        <v>3.8976783373485762</v>
      </c>
      <c r="G2440" s="223">
        <f>+Datos!G2431</f>
        <v>1</v>
      </c>
      <c r="H2440" s="224">
        <f t="shared" si="447"/>
        <v>3.8976783373485762</v>
      </c>
      <c r="I2440" s="225">
        <f t="shared" si="448"/>
        <v>-3.8976783373485762</v>
      </c>
      <c r="J2440" s="226">
        <f t="shared" si="449"/>
        <v>5.4867402050052902</v>
      </c>
      <c r="K2440" s="227">
        <f t="shared" si="444"/>
        <v>39.16855838682347</v>
      </c>
      <c r="L2440" s="226">
        <f t="shared" si="455"/>
        <v>-0.11598869974937998</v>
      </c>
      <c r="M2440" s="228">
        <f t="shared" si="453"/>
        <v>0.11598869974937998</v>
      </c>
      <c r="N2440" s="229">
        <f t="shared" si="454"/>
        <v>3.7816896375991962</v>
      </c>
      <c r="O2440" s="229">
        <f t="shared" si="450"/>
        <v>0</v>
      </c>
      <c r="P2440" s="229">
        <f t="shared" si="451"/>
        <v>-3.7816896375991962</v>
      </c>
      <c r="Q2440" s="230">
        <f t="shared" si="445"/>
        <v>0</v>
      </c>
      <c r="R2440" s="231">
        <f t="shared" si="446"/>
        <v>39.16855838682347</v>
      </c>
      <c r="S2440" s="3"/>
      <c r="T2440" s="3"/>
      <c r="U2440" s="3"/>
      <c r="V2440" s="3"/>
      <c r="W2440" s="233">
        <f t="shared" si="452"/>
        <v>41509</v>
      </c>
    </row>
    <row r="2441" spans="1:23" s="234" customFormat="1" x14ac:dyDescent="0.25">
      <c r="A2441" s="3"/>
      <c r="B2441" s="218">
        <f>+Datos!B2432</f>
        <v>2013</v>
      </c>
      <c r="C2441" s="219">
        <f>+Datos!C2432</f>
        <v>8</v>
      </c>
      <c r="D2441" s="220">
        <f>+Datos!D2432</f>
        <v>24</v>
      </c>
      <c r="E2441" s="221">
        <f>+Datos!E2432</f>
        <v>0.73063308000000005</v>
      </c>
      <c r="F2441" s="222">
        <f>+Datos!F2432</f>
        <v>3.9247322466291443</v>
      </c>
      <c r="G2441" s="223">
        <f>+Datos!G2432</f>
        <v>1</v>
      </c>
      <c r="H2441" s="224">
        <f t="shared" si="447"/>
        <v>3.9247322466291443</v>
      </c>
      <c r="I2441" s="225">
        <f t="shared" si="448"/>
        <v>-3.1940991666291443</v>
      </c>
      <c r="J2441" s="226">
        <f t="shared" si="449"/>
        <v>5.3934813103551669</v>
      </c>
      <c r="K2441" s="227">
        <f t="shared" si="444"/>
        <v>39.075299492173343</v>
      </c>
      <c r="L2441" s="226">
        <f t="shared" si="455"/>
        <v>-9.3258894650126933E-2</v>
      </c>
      <c r="M2441" s="228">
        <f t="shared" si="453"/>
        <v>0.82389197465012698</v>
      </c>
      <c r="N2441" s="229">
        <f t="shared" si="454"/>
        <v>3.1008402719790173</v>
      </c>
      <c r="O2441" s="229">
        <f t="shared" si="450"/>
        <v>0</v>
      </c>
      <c r="P2441" s="229">
        <f t="shared" si="451"/>
        <v>-3.1008402719790173</v>
      </c>
      <c r="Q2441" s="230">
        <f t="shared" si="445"/>
        <v>0</v>
      </c>
      <c r="R2441" s="231">
        <f t="shared" si="446"/>
        <v>39.075299492173343</v>
      </c>
      <c r="S2441" s="3"/>
      <c r="T2441" s="3"/>
      <c r="U2441" s="3"/>
      <c r="V2441" s="3"/>
      <c r="W2441" s="233">
        <f t="shared" si="452"/>
        <v>41510</v>
      </c>
    </row>
    <row r="2442" spans="1:23" s="234" customFormat="1" x14ac:dyDescent="0.25">
      <c r="A2442" s="3"/>
      <c r="B2442" s="218">
        <f>+Datos!B2433</f>
        <v>2013</v>
      </c>
      <c r="C2442" s="219">
        <f>+Datos!C2433</f>
        <v>8</v>
      </c>
      <c r="D2442" s="220">
        <f>+Datos!D2433</f>
        <v>25</v>
      </c>
      <c r="E2442" s="221">
        <f>+Datos!E2433</f>
        <v>0</v>
      </c>
      <c r="F2442" s="222">
        <f>+Datos!F2433</f>
        <v>3.9520285918686575</v>
      </c>
      <c r="G2442" s="223">
        <f>+Datos!G2433</f>
        <v>1</v>
      </c>
      <c r="H2442" s="224">
        <f t="shared" si="447"/>
        <v>3.9520285918686575</v>
      </c>
      <c r="I2442" s="225">
        <f t="shared" si="448"/>
        <v>-3.9520285918686575</v>
      </c>
      <c r="J2442" s="226">
        <f t="shared" si="449"/>
        <v>5.2802839731945346</v>
      </c>
      <c r="K2442" s="227">
        <f t="shared" si="444"/>
        <v>38.962102155012715</v>
      </c>
      <c r="L2442" s="226">
        <f t="shared" si="455"/>
        <v>-0.11319733716062785</v>
      </c>
      <c r="M2442" s="228">
        <f t="shared" si="453"/>
        <v>0.11319733716062785</v>
      </c>
      <c r="N2442" s="229">
        <f t="shared" si="454"/>
        <v>3.8388312547080297</v>
      </c>
      <c r="O2442" s="229">
        <f t="shared" si="450"/>
        <v>0</v>
      </c>
      <c r="P2442" s="229">
        <f t="shared" si="451"/>
        <v>-3.8388312547080297</v>
      </c>
      <c r="Q2442" s="230">
        <f t="shared" si="445"/>
        <v>0</v>
      </c>
      <c r="R2442" s="231">
        <f t="shared" si="446"/>
        <v>38.962102155012715</v>
      </c>
      <c r="S2442" s="3"/>
      <c r="T2442" s="3"/>
      <c r="U2442" s="3"/>
      <c r="V2442" s="3"/>
      <c r="W2442" s="233">
        <f t="shared" si="452"/>
        <v>41511</v>
      </c>
    </row>
    <row r="2443" spans="1:23" s="234" customFormat="1" x14ac:dyDescent="0.25">
      <c r="A2443" s="3"/>
      <c r="B2443" s="218">
        <f>+Datos!B2434</f>
        <v>2013</v>
      </c>
      <c r="C2443" s="219">
        <f>+Datos!C2434</f>
        <v>8</v>
      </c>
      <c r="D2443" s="220">
        <f>+Datos!D2434</f>
        <v>26</v>
      </c>
      <c r="E2443" s="221">
        <f>+Datos!E2434</f>
        <v>0</v>
      </c>
      <c r="F2443" s="222">
        <f>+Datos!F2434</f>
        <v>3.979559562060679</v>
      </c>
      <c r="G2443" s="223">
        <f>+Datos!G2434</f>
        <v>1</v>
      </c>
      <c r="H2443" s="224">
        <f t="shared" si="447"/>
        <v>3.979559562060679</v>
      </c>
      <c r="I2443" s="225">
        <f t="shared" si="448"/>
        <v>-3.979559562060679</v>
      </c>
      <c r="J2443" s="226">
        <f t="shared" si="449"/>
        <v>5.1686985998803525</v>
      </c>
      <c r="K2443" s="227">
        <f t="shared" si="444"/>
        <v>38.850516781698531</v>
      </c>
      <c r="L2443" s="226">
        <f t="shared" si="455"/>
        <v>-0.11158537331418472</v>
      </c>
      <c r="M2443" s="228">
        <f t="shared" si="453"/>
        <v>0.11158537331418472</v>
      </c>
      <c r="N2443" s="229">
        <f t="shared" si="454"/>
        <v>3.8679741887464942</v>
      </c>
      <c r="O2443" s="229">
        <f t="shared" si="450"/>
        <v>0</v>
      </c>
      <c r="P2443" s="229">
        <f t="shared" si="451"/>
        <v>-3.8679741887464942</v>
      </c>
      <c r="Q2443" s="230">
        <f t="shared" si="445"/>
        <v>0</v>
      </c>
      <c r="R2443" s="231">
        <f t="shared" si="446"/>
        <v>38.850516781698531</v>
      </c>
      <c r="S2443" s="3"/>
      <c r="T2443" s="3"/>
      <c r="U2443" s="3"/>
      <c r="V2443" s="3"/>
      <c r="W2443" s="233">
        <f t="shared" si="452"/>
        <v>41512</v>
      </c>
    </row>
    <row r="2444" spans="1:23" s="234" customFormat="1" x14ac:dyDescent="0.25">
      <c r="A2444" s="3"/>
      <c r="B2444" s="218">
        <f>+Datos!B2435</f>
        <v>2013</v>
      </c>
      <c r="C2444" s="219">
        <f>+Datos!C2435</f>
        <v>8</v>
      </c>
      <c r="D2444" s="220">
        <f>+Datos!D2435</f>
        <v>27</v>
      </c>
      <c r="E2444" s="221">
        <f>+Datos!E2435</f>
        <v>0</v>
      </c>
      <c r="F2444" s="222">
        <f>+Datos!F2435</f>
        <v>4.0073172285892049</v>
      </c>
      <c r="G2444" s="223">
        <f>+Datos!G2435</f>
        <v>1</v>
      </c>
      <c r="H2444" s="224">
        <f t="shared" si="447"/>
        <v>4.0073172285892049</v>
      </c>
      <c r="I2444" s="225">
        <f t="shared" si="448"/>
        <v>-4.0073172285892049</v>
      </c>
      <c r="J2444" s="226">
        <f t="shared" si="449"/>
        <v>5.0587175962052147</v>
      </c>
      <c r="K2444" s="227">
        <f t="shared" si="444"/>
        <v>38.740535778023393</v>
      </c>
      <c r="L2444" s="226">
        <f t="shared" si="455"/>
        <v>-0.10998100367513786</v>
      </c>
      <c r="M2444" s="228">
        <f t="shared" si="453"/>
        <v>0.10998100367513786</v>
      </c>
      <c r="N2444" s="229">
        <f t="shared" si="454"/>
        <v>3.8973362249140671</v>
      </c>
      <c r="O2444" s="229">
        <f t="shared" si="450"/>
        <v>0</v>
      </c>
      <c r="P2444" s="229">
        <f t="shared" si="451"/>
        <v>-3.8973362249140671</v>
      </c>
      <c r="Q2444" s="230">
        <f t="shared" si="445"/>
        <v>0</v>
      </c>
      <c r="R2444" s="231">
        <f t="shared" si="446"/>
        <v>38.740535778023393</v>
      </c>
      <c r="S2444" s="3"/>
      <c r="T2444" s="3"/>
      <c r="U2444" s="3"/>
      <c r="V2444" s="3"/>
      <c r="W2444" s="233">
        <f t="shared" si="452"/>
        <v>41513</v>
      </c>
    </row>
    <row r="2445" spans="1:23" s="234" customFormat="1" x14ac:dyDescent="0.25">
      <c r="A2445" s="3"/>
      <c r="B2445" s="218">
        <f>+Datos!B2436</f>
        <v>2013</v>
      </c>
      <c r="C2445" s="219">
        <f>+Datos!C2436</f>
        <v>8</v>
      </c>
      <c r="D2445" s="220">
        <f>+Datos!D2436</f>
        <v>28</v>
      </c>
      <c r="E2445" s="221">
        <f>+Datos!E2436</f>
        <v>0</v>
      </c>
      <c r="F2445" s="222">
        <f>+Datos!F2436</f>
        <v>4.0352935452285443</v>
      </c>
      <c r="G2445" s="223">
        <f>+Datos!G2436</f>
        <v>1</v>
      </c>
      <c r="H2445" s="224">
        <f t="shared" si="447"/>
        <v>4.0352935452285443</v>
      </c>
      <c r="I2445" s="225">
        <f t="shared" si="448"/>
        <v>-4.0352935452285443</v>
      </c>
      <c r="J2445" s="226">
        <f t="shared" si="449"/>
        <v>4.9503334334368265</v>
      </c>
      <c r="K2445" s="227">
        <f t="shared" si="444"/>
        <v>38.632151615255005</v>
      </c>
      <c r="L2445" s="226">
        <f t="shared" si="455"/>
        <v>-0.10838416276838814</v>
      </c>
      <c r="M2445" s="228">
        <f t="shared" si="453"/>
        <v>0.10838416276838814</v>
      </c>
      <c r="N2445" s="229">
        <f t="shared" si="454"/>
        <v>3.9269093824601562</v>
      </c>
      <c r="O2445" s="229">
        <f t="shared" si="450"/>
        <v>0</v>
      </c>
      <c r="P2445" s="229">
        <f t="shared" si="451"/>
        <v>-3.9269093824601562</v>
      </c>
      <c r="Q2445" s="230">
        <f t="shared" si="445"/>
        <v>0</v>
      </c>
      <c r="R2445" s="231">
        <f t="shared" si="446"/>
        <v>38.632151615255005</v>
      </c>
      <c r="S2445" s="3"/>
      <c r="T2445" s="3"/>
      <c r="U2445" s="3"/>
      <c r="V2445" s="3"/>
      <c r="W2445" s="233">
        <f t="shared" si="452"/>
        <v>41514</v>
      </c>
    </row>
    <row r="2446" spans="1:23" s="234" customFormat="1" x14ac:dyDescent="0.25">
      <c r="A2446" s="3"/>
      <c r="B2446" s="218">
        <f>+Datos!B2437</f>
        <v>2013</v>
      </c>
      <c r="C2446" s="219">
        <f>+Datos!C2437</f>
        <v>8</v>
      </c>
      <c r="D2446" s="220">
        <f>+Datos!D2437</f>
        <v>29</v>
      </c>
      <c r="E2446" s="221">
        <f>+Datos!E2437</f>
        <v>0</v>
      </c>
      <c r="F2446" s="222">
        <f>+Datos!F2437</f>
        <v>4.0634803481434085</v>
      </c>
      <c r="G2446" s="223">
        <f>+Datos!G2437</f>
        <v>1</v>
      </c>
      <c r="H2446" s="224">
        <f t="shared" si="447"/>
        <v>4.0634803481434085</v>
      </c>
      <c r="I2446" s="225">
        <f t="shared" si="448"/>
        <v>-4.0634803481434085</v>
      </c>
      <c r="J2446" s="226">
        <f t="shared" si="449"/>
        <v>4.8435386244961895</v>
      </c>
      <c r="K2446" s="227">
        <f t="shared" ref="K2446:K2509" si="456">+J2446+$U$21</f>
        <v>38.52535680631437</v>
      </c>
      <c r="L2446" s="226">
        <f t="shared" si="455"/>
        <v>-0.10679480894063431</v>
      </c>
      <c r="M2446" s="228">
        <f t="shared" si="453"/>
        <v>0.10679480894063431</v>
      </c>
      <c r="N2446" s="229">
        <f t="shared" si="454"/>
        <v>3.9566855392027742</v>
      </c>
      <c r="O2446" s="229">
        <f t="shared" si="450"/>
        <v>0</v>
      </c>
      <c r="P2446" s="229">
        <f t="shared" si="451"/>
        <v>-3.9566855392027742</v>
      </c>
      <c r="Q2446" s="230">
        <f t="shared" ref="Q2446:Q2509" si="457">IF(K2446-$U$15&gt;0,K2446-$U$15,0)</f>
        <v>0</v>
      </c>
      <c r="R2446" s="231">
        <f t="shared" ref="R2446:R2509" si="458">+O2446+K2446</f>
        <v>38.52535680631437</v>
      </c>
      <c r="S2446" s="3"/>
      <c r="T2446" s="3"/>
      <c r="U2446" s="3"/>
      <c r="V2446" s="3"/>
      <c r="W2446" s="233">
        <f t="shared" si="452"/>
        <v>41515</v>
      </c>
    </row>
    <row r="2447" spans="1:23" s="234" customFormat="1" x14ac:dyDescent="0.25">
      <c r="A2447" s="3"/>
      <c r="B2447" s="218">
        <f>+Datos!B2438</f>
        <v>2013</v>
      </c>
      <c r="C2447" s="219">
        <f>+Datos!C2438</f>
        <v>8</v>
      </c>
      <c r="D2447" s="220">
        <f>+Datos!D2438</f>
        <v>30</v>
      </c>
      <c r="E2447" s="221">
        <f>+Datos!E2438</f>
        <v>0</v>
      </c>
      <c r="F2447" s="222">
        <f>+Datos!F2438</f>
        <v>4.0918693558888437</v>
      </c>
      <c r="G2447" s="223">
        <f>+Datos!G2438</f>
        <v>1</v>
      </c>
      <c r="H2447" s="224">
        <f t="shared" ref="H2447:H2510" si="459">+F2447*G2447</f>
        <v>4.0918693558888437</v>
      </c>
      <c r="I2447" s="225">
        <f t="shared" ref="I2447:I2510" si="460">+E2447-H2447</f>
        <v>-4.0918693558888437</v>
      </c>
      <c r="J2447" s="226">
        <f t="shared" ref="J2447:J2510" si="461">IF(I2447&lt;0,J2446*EXP(I2447/$U$20),IF((I2447+J2446)&gt;$U$20,+$U$20,I2447+J2446))</f>
        <v>4.7383257010502886</v>
      </c>
      <c r="K2447" s="227">
        <f t="shared" si="456"/>
        <v>38.420143882868466</v>
      </c>
      <c r="L2447" s="226">
        <f t="shared" si="455"/>
        <v>-0.10521292344590449</v>
      </c>
      <c r="M2447" s="228">
        <f t="shared" si="453"/>
        <v>0.10521292344590449</v>
      </c>
      <c r="N2447" s="229">
        <f t="shared" si="454"/>
        <v>3.9866564324429392</v>
      </c>
      <c r="O2447" s="229">
        <f t="shared" ref="O2447:O2510" si="462">IF(K2446+I2447-$U$14&gt;0,K2446+I2447-$U$14,0)</f>
        <v>0</v>
      </c>
      <c r="P2447" s="229">
        <f t="shared" ref="P2447:P2510" si="463">+IF(N2447&gt;0,(-1)*N2447,O2447)</f>
        <v>-3.9866564324429392</v>
      </c>
      <c r="Q2447" s="230">
        <f t="shared" si="457"/>
        <v>0</v>
      </c>
      <c r="R2447" s="231">
        <f t="shared" si="458"/>
        <v>38.420143882868466</v>
      </c>
      <c r="S2447" s="3"/>
      <c r="T2447" s="3"/>
      <c r="U2447" s="3"/>
      <c r="V2447" s="3"/>
      <c r="W2447" s="233">
        <f t="shared" ref="W2447:W2510" si="464">+DATE(B2447,C2447,D2447)</f>
        <v>41516</v>
      </c>
    </row>
    <row r="2448" spans="1:23" s="234" customFormat="1" x14ac:dyDescent="0.25">
      <c r="A2448" s="3"/>
      <c r="B2448" s="218">
        <f>+Datos!B2439</f>
        <v>2013</v>
      </c>
      <c r="C2448" s="219">
        <f>+Datos!C2439</f>
        <v>8</v>
      </c>
      <c r="D2448" s="220">
        <f>+Datos!D2439</f>
        <v>31</v>
      </c>
      <c r="E2448" s="221">
        <f>+Datos!E2439</f>
        <v>0</v>
      </c>
      <c r="F2448" s="222">
        <f>+Datos!F2439</f>
        <v>4.1204521694102905</v>
      </c>
      <c r="G2448" s="223">
        <f>+Datos!G2439</f>
        <v>1</v>
      </c>
      <c r="H2448" s="224">
        <f t="shared" si="459"/>
        <v>4.1204521694102905</v>
      </c>
      <c r="I2448" s="225">
        <f t="shared" si="460"/>
        <v>-4.1204521694102905</v>
      </c>
      <c r="J2448" s="226">
        <f t="shared" si="461"/>
        <v>4.634687191528041</v>
      </c>
      <c r="K2448" s="227">
        <f t="shared" si="456"/>
        <v>38.316505373346217</v>
      </c>
      <c r="L2448" s="226">
        <f t="shared" si="455"/>
        <v>-0.10363850952224851</v>
      </c>
      <c r="M2448" s="228">
        <f t="shared" ref="M2448:M2511" si="465">IF(I2448&gt;=0,+H2448,+E2448+ABS(L2448))</f>
        <v>0.10363850952224851</v>
      </c>
      <c r="N2448" s="229">
        <f t="shared" ref="N2448:N2511" si="466">+H2448-M2448</f>
        <v>4.016813659888042</v>
      </c>
      <c r="O2448" s="229">
        <f t="shared" si="462"/>
        <v>0</v>
      </c>
      <c r="P2448" s="229">
        <f t="shared" si="463"/>
        <v>-4.016813659888042</v>
      </c>
      <c r="Q2448" s="230">
        <f t="shared" si="457"/>
        <v>0</v>
      </c>
      <c r="R2448" s="231">
        <f t="shared" si="458"/>
        <v>38.316505373346217</v>
      </c>
      <c r="S2448" s="3"/>
      <c r="T2448" s="3"/>
      <c r="U2448" s="3"/>
      <c r="V2448" s="3"/>
      <c r="W2448" s="233">
        <f t="shared" si="464"/>
        <v>41517</v>
      </c>
    </row>
    <row r="2449" spans="1:23" s="234" customFormat="1" x14ac:dyDescent="0.25">
      <c r="A2449" s="3"/>
      <c r="B2449" s="218">
        <f>+Datos!B2440</f>
        <v>2013</v>
      </c>
      <c r="C2449" s="219">
        <f>+Datos!C2440</f>
        <v>9</v>
      </c>
      <c r="D2449" s="220">
        <f>+Datos!D2440</f>
        <v>1</v>
      </c>
      <c r="E2449" s="221">
        <f>+Datos!E2440</f>
        <v>0</v>
      </c>
      <c r="F2449" s="222">
        <f>+Datos!F2440</f>
        <v>4.1492202720435518</v>
      </c>
      <c r="G2449" s="223">
        <f>+Datos!G2440</f>
        <v>1</v>
      </c>
      <c r="H2449" s="224">
        <f t="shared" si="459"/>
        <v>4.1492202720435518</v>
      </c>
      <c r="I2449" s="225">
        <f t="shared" si="460"/>
        <v>-4.1492202720435518</v>
      </c>
      <c r="J2449" s="226">
        <f t="shared" si="461"/>
        <v>4.532615600067488</v>
      </c>
      <c r="K2449" s="227">
        <f t="shared" si="456"/>
        <v>38.214433781885667</v>
      </c>
      <c r="L2449" s="226">
        <f t="shared" ref="L2449:L2512" si="467">+K2449-K2448</f>
        <v>-0.10207159146055034</v>
      </c>
      <c r="M2449" s="228">
        <f t="shared" si="465"/>
        <v>0.10207159146055034</v>
      </c>
      <c r="N2449" s="229">
        <f t="shared" si="466"/>
        <v>4.0471486805830015</v>
      </c>
      <c r="O2449" s="229">
        <f t="shared" si="462"/>
        <v>0</v>
      </c>
      <c r="P2449" s="229">
        <f t="shared" si="463"/>
        <v>-4.0471486805830015</v>
      </c>
      <c r="Q2449" s="230">
        <f t="shared" si="457"/>
        <v>0</v>
      </c>
      <c r="R2449" s="231">
        <f t="shared" si="458"/>
        <v>38.214433781885667</v>
      </c>
      <c r="S2449" s="3"/>
      <c r="T2449" s="3"/>
      <c r="U2449" s="3"/>
      <c r="V2449" s="3"/>
      <c r="W2449" s="233">
        <f t="shared" si="464"/>
        <v>41518</v>
      </c>
    </row>
    <row r="2450" spans="1:23" s="234" customFormat="1" x14ac:dyDescent="0.25">
      <c r="A2450" s="3"/>
      <c r="B2450" s="218">
        <f>+Datos!B2441</f>
        <v>2013</v>
      </c>
      <c r="C2450" s="219">
        <f>+Datos!C2441</f>
        <v>9</v>
      </c>
      <c r="D2450" s="220">
        <f>+Datos!D2441</f>
        <v>2</v>
      </c>
      <c r="E2450" s="221">
        <f>+Datos!E2441</f>
        <v>0</v>
      </c>
      <c r="F2450" s="222">
        <f>+Datos!F2441</f>
        <v>4.1781650295147958</v>
      </c>
      <c r="G2450" s="223">
        <f>+Datos!G2441</f>
        <v>1</v>
      </c>
      <c r="H2450" s="224">
        <f t="shared" si="459"/>
        <v>4.1781650295147958</v>
      </c>
      <c r="I2450" s="225">
        <f t="shared" si="460"/>
        <v>-4.1781650295147958</v>
      </c>
      <c r="J2450" s="226">
        <f t="shared" si="461"/>
        <v>4.4321033864013764</v>
      </c>
      <c r="K2450" s="227">
        <f t="shared" si="456"/>
        <v>38.113921568219553</v>
      </c>
      <c r="L2450" s="226">
        <f t="shared" si="467"/>
        <v>-0.10051221366611429</v>
      </c>
      <c r="M2450" s="228">
        <f t="shared" si="465"/>
        <v>0.10051221366611429</v>
      </c>
      <c r="N2450" s="229">
        <f t="shared" si="466"/>
        <v>4.0776528158486816</v>
      </c>
      <c r="O2450" s="229">
        <f t="shared" si="462"/>
        <v>0</v>
      </c>
      <c r="P2450" s="229">
        <f t="shared" si="463"/>
        <v>-4.0776528158486816</v>
      </c>
      <c r="Q2450" s="230">
        <f t="shared" si="457"/>
        <v>0</v>
      </c>
      <c r="R2450" s="231">
        <f t="shared" si="458"/>
        <v>38.113921568219553</v>
      </c>
      <c r="S2450" s="3"/>
      <c r="T2450" s="3"/>
      <c r="U2450" s="3"/>
      <c r="V2450" s="3"/>
      <c r="W2450" s="233">
        <f t="shared" si="464"/>
        <v>41519</v>
      </c>
    </row>
    <row r="2451" spans="1:23" s="234" customFormat="1" x14ac:dyDescent="0.25">
      <c r="A2451" s="3"/>
      <c r="B2451" s="218">
        <f>+Datos!B2442</f>
        <v>2013</v>
      </c>
      <c r="C2451" s="219">
        <f>+Datos!C2442</f>
        <v>9</v>
      </c>
      <c r="D2451" s="220">
        <f>+Datos!D2442</f>
        <v>3</v>
      </c>
      <c r="E2451" s="221">
        <f>+Datos!E2442</f>
        <v>0</v>
      </c>
      <c r="F2451" s="222">
        <f>+Datos!F2442</f>
        <v>4.2072776899405557</v>
      </c>
      <c r="G2451" s="223">
        <f>+Datos!G2442</f>
        <v>1</v>
      </c>
      <c r="H2451" s="224">
        <f t="shared" si="459"/>
        <v>4.2072776899405557</v>
      </c>
      <c r="I2451" s="225">
        <f t="shared" si="460"/>
        <v>-4.2072776899405557</v>
      </c>
      <c r="J2451" s="226">
        <f t="shared" si="461"/>
        <v>4.3331429466873379</v>
      </c>
      <c r="K2451" s="227">
        <f t="shared" si="456"/>
        <v>38.014961128505519</v>
      </c>
      <c r="L2451" s="226">
        <f t="shared" si="467"/>
        <v>-9.896043971403401E-2</v>
      </c>
      <c r="M2451" s="228">
        <f t="shared" si="465"/>
        <v>9.896043971403401E-2</v>
      </c>
      <c r="N2451" s="229">
        <f t="shared" si="466"/>
        <v>4.1083172502265217</v>
      </c>
      <c r="O2451" s="229">
        <f t="shared" si="462"/>
        <v>0</v>
      </c>
      <c r="P2451" s="229">
        <f t="shared" si="463"/>
        <v>-4.1083172502265217</v>
      </c>
      <c r="Q2451" s="230">
        <f t="shared" si="457"/>
        <v>0</v>
      </c>
      <c r="R2451" s="231">
        <f t="shared" si="458"/>
        <v>38.014961128505519</v>
      </c>
      <c r="S2451" s="3"/>
      <c r="T2451" s="3"/>
      <c r="U2451" s="3"/>
      <c r="V2451" s="3"/>
      <c r="W2451" s="233">
        <f t="shared" si="464"/>
        <v>41520</v>
      </c>
    </row>
    <row r="2452" spans="1:23" s="234" customFormat="1" x14ac:dyDescent="0.25">
      <c r="A2452" s="3"/>
      <c r="B2452" s="218">
        <f>+Datos!B2443</f>
        <v>2013</v>
      </c>
      <c r="C2452" s="219">
        <f>+Datos!C2443</f>
        <v>9</v>
      </c>
      <c r="D2452" s="220">
        <f>+Datos!D2443</f>
        <v>4</v>
      </c>
      <c r="E2452" s="221">
        <f>+Datos!E2443</f>
        <v>0</v>
      </c>
      <c r="F2452" s="222">
        <f>+Datos!F2443</f>
        <v>4.2365493838277413</v>
      </c>
      <c r="G2452" s="223">
        <f>+Datos!G2443</f>
        <v>1</v>
      </c>
      <c r="H2452" s="224">
        <f t="shared" si="459"/>
        <v>4.2365493838277413</v>
      </c>
      <c r="I2452" s="225">
        <f t="shared" si="460"/>
        <v>-4.2365493838277413</v>
      </c>
      <c r="J2452" s="226">
        <f t="shared" si="461"/>
        <v>4.2357265952879066</v>
      </c>
      <c r="K2452" s="227">
        <f t="shared" si="456"/>
        <v>37.917544777106087</v>
      </c>
      <c r="L2452" s="226">
        <f t="shared" si="467"/>
        <v>-9.7416351399431278E-2</v>
      </c>
      <c r="M2452" s="228">
        <f t="shared" si="465"/>
        <v>9.7416351399431278E-2</v>
      </c>
      <c r="N2452" s="229">
        <f t="shared" si="466"/>
        <v>4.13913303242831</v>
      </c>
      <c r="O2452" s="229">
        <f t="shared" si="462"/>
        <v>0</v>
      </c>
      <c r="P2452" s="229">
        <f t="shared" si="463"/>
        <v>-4.13913303242831</v>
      </c>
      <c r="Q2452" s="230">
        <f t="shared" si="457"/>
        <v>0</v>
      </c>
      <c r="R2452" s="231">
        <f t="shared" si="458"/>
        <v>37.917544777106087</v>
      </c>
      <c r="S2452" s="3"/>
      <c r="T2452" s="3"/>
      <c r="U2452" s="3"/>
      <c r="V2452" s="3"/>
      <c r="W2452" s="233">
        <f t="shared" si="464"/>
        <v>41521</v>
      </c>
    </row>
    <row r="2453" spans="1:23" s="234" customFormat="1" x14ac:dyDescent="0.25">
      <c r="A2453" s="3"/>
      <c r="B2453" s="218">
        <f>+Datos!B2444</f>
        <v>2013</v>
      </c>
      <c r="C2453" s="219">
        <f>+Datos!C2444</f>
        <v>9</v>
      </c>
      <c r="D2453" s="220">
        <f>+Datos!D2444</f>
        <v>5</v>
      </c>
      <c r="E2453" s="221">
        <f>+Datos!E2444</f>
        <v>0</v>
      </c>
      <c r="F2453" s="222">
        <f>+Datos!F2444</f>
        <v>4.2659711240736176</v>
      </c>
      <c r="G2453" s="223">
        <f>+Datos!G2444</f>
        <v>1</v>
      </c>
      <c r="H2453" s="224">
        <f t="shared" si="459"/>
        <v>4.2659711240736176</v>
      </c>
      <c r="I2453" s="225">
        <f t="shared" si="460"/>
        <v>-4.2659711240736176</v>
      </c>
      <c r="J2453" s="226">
        <f t="shared" si="461"/>
        <v>4.1398465475045638</v>
      </c>
      <c r="K2453" s="227">
        <f t="shared" si="456"/>
        <v>37.821664729322741</v>
      </c>
      <c r="L2453" s="226">
        <f t="shared" si="467"/>
        <v>-9.5880047783346356E-2</v>
      </c>
      <c r="M2453" s="228">
        <f t="shared" si="465"/>
        <v>9.5880047783346356E-2</v>
      </c>
      <c r="N2453" s="229">
        <f t="shared" si="466"/>
        <v>4.1700910762902712</v>
      </c>
      <c r="O2453" s="229">
        <f t="shared" si="462"/>
        <v>0</v>
      </c>
      <c r="P2453" s="229">
        <f t="shared" si="463"/>
        <v>-4.1700910762902712</v>
      </c>
      <c r="Q2453" s="230">
        <f t="shared" si="457"/>
        <v>0</v>
      </c>
      <c r="R2453" s="231">
        <f t="shared" si="458"/>
        <v>37.821664729322741</v>
      </c>
      <c r="S2453" s="3"/>
      <c r="T2453" s="3"/>
      <c r="U2453" s="3"/>
      <c r="V2453" s="3"/>
      <c r="W2453" s="233">
        <f t="shared" si="464"/>
        <v>41522</v>
      </c>
    </row>
    <row r="2454" spans="1:23" s="234" customFormat="1" x14ac:dyDescent="0.25">
      <c r="A2454" s="3"/>
      <c r="B2454" s="218">
        <f>+Datos!B2445</f>
        <v>2013</v>
      </c>
      <c r="C2454" s="219">
        <f>+Datos!C2445</f>
        <v>9</v>
      </c>
      <c r="D2454" s="220">
        <f>+Datos!D2445</f>
        <v>6</v>
      </c>
      <c r="E2454" s="221">
        <f>+Datos!E2445</f>
        <v>0</v>
      </c>
      <c r="F2454" s="222">
        <f>+Datos!F2445</f>
        <v>4.2955338059658308</v>
      </c>
      <c r="G2454" s="223">
        <f>+Datos!G2445</f>
        <v>1</v>
      </c>
      <c r="H2454" s="224">
        <f t="shared" si="459"/>
        <v>4.2955338059658308</v>
      </c>
      <c r="I2454" s="225">
        <f t="shared" si="460"/>
        <v>-4.2955338059658308</v>
      </c>
      <c r="J2454" s="226">
        <f t="shared" si="461"/>
        <v>4.0454949032688869</v>
      </c>
      <c r="K2454" s="227">
        <f t="shared" si="456"/>
        <v>37.727313085087069</v>
      </c>
      <c r="L2454" s="226">
        <f t="shared" si="467"/>
        <v>-9.4351644235672438E-2</v>
      </c>
      <c r="M2454" s="228">
        <f t="shared" si="465"/>
        <v>9.4351644235672438E-2</v>
      </c>
      <c r="N2454" s="229">
        <f t="shared" si="466"/>
        <v>4.2011821617301583</v>
      </c>
      <c r="O2454" s="229">
        <f t="shared" si="462"/>
        <v>0</v>
      </c>
      <c r="P2454" s="229">
        <f t="shared" si="463"/>
        <v>-4.2011821617301583</v>
      </c>
      <c r="Q2454" s="230">
        <f t="shared" si="457"/>
        <v>0</v>
      </c>
      <c r="R2454" s="231">
        <f t="shared" si="458"/>
        <v>37.727313085087069</v>
      </c>
      <c r="S2454" s="3"/>
      <c r="T2454" s="3"/>
      <c r="U2454" s="3"/>
      <c r="V2454" s="3"/>
      <c r="W2454" s="233">
        <f t="shared" si="464"/>
        <v>41523</v>
      </c>
    </row>
    <row r="2455" spans="1:23" s="234" customFormat="1" x14ac:dyDescent="0.25">
      <c r="A2455" s="3"/>
      <c r="B2455" s="218">
        <f>+Datos!B2446</f>
        <v>2013</v>
      </c>
      <c r="C2455" s="219">
        <f>+Datos!C2446</f>
        <v>9</v>
      </c>
      <c r="D2455" s="220">
        <f>+Datos!D2446</f>
        <v>7</v>
      </c>
      <c r="E2455" s="221">
        <f>+Datos!E2446</f>
        <v>0</v>
      </c>
      <c r="F2455" s="222">
        <f>+Datos!F2446</f>
        <v>4.3252282071823798</v>
      </c>
      <c r="G2455" s="223">
        <f>+Datos!G2446</f>
        <v>1</v>
      </c>
      <c r="H2455" s="224">
        <f t="shared" si="459"/>
        <v>4.3252282071823798</v>
      </c>
      <c r="I2455" s="225">
        <f t="shared" si="460"/>
        <v>-4.3252282071823798</v>
      </c>
      <c r="J2455" s="226">
        <f t="shared" si="461"/>
        <v>3.9526636317927433</v>
      </c>
      <c r="K2455" s="227">
        <f t="shared" si="456"/>
        <v>37.634481813610925</v>
      </c>
      <c r="L2455" s="226">
        <f t="shared" si="467"/>
        <v>-9.2831271476143229E-2</v>
      </c>
      <c r="M2455" s="228">
        <f t="shared" si="465"/>
        <v>9.2831271476143229E-2</v>
      </c>
      <c r="N2455" s="229">
        <f t="shared" si="466"/>
        <v>4.2323969357062365</v>
      </c>
      <c r="O2455" s="229">
        <f t="shared" si="462"/>
        <v>0</v>
      </c>
      <c r="P2455" s="229">
        <f t="shared" si="463"/>
        <v>-4.2323969357062365</v>
      </c>
      <c r="Q2455" s="230">
        <f t="shared" si="457"/>
        <v>0</v>
      </c>
      <c r="R2455" s="231">
        <f t="shared" si="458"/>
        <v>37.634481813610925</v>
      </c>
      <c r="S2455" s="3"/>
      <c r="T2455" s="3"/>
      <c r="U2455" s="3"/>
      <c r="V2455" s="3"/>
      <c r="W2455" s="233">
        <f t="shared" si="464"/>
        <v>41524</v>
      </c>
    </row>
    <row r="2456" spans="1:23" s="234" customFormat="1" x14ac:dyDescent="0.25">
      <c r="A2456" s="3"/>
      <c r="B2456" s="218">
        <f>+Datos!B2447</f>
        <v>2013</v>
      </c>
      <c r="C2456" s="219">
        <f>+Datos!C2447</f>
        <v>9</v>
      </c>
      <c r="D2456" s="220">
        <f>+Datos!D2447</f>
        <v>8</v>
      </c>
      <c r="E2456" s="221">
        <f>+Datos!E2447</f>
        <v>0</v>
      </c>
      <c r="F2456" s="222">
        <f>+Datos!F2447</f>
        <v>4.3550449877916435</v>
      </c>
      <c r="G2456" s="223">
        <f>+Datos!G2447</f>
        <v>1</v>
      </c>
      <c r="H2456" s="224">
        <f t="shared" si="459"/>
        <v>4.3550449877916435</v>
      </c>
      <c r="I2456" s="225">
        <f t="shared" si="460"/>
        <v>-4.3550449877916435</v>
      </c>
      <c r="J2456" s="226">
        <f t="shared" si="461"/>
        <v>3.8613445571782545</v>
      </c>
      <c r="K2456" s="227">
        <f t="shared" si="456"/>
        <v>37.543162738996436</v>
      </c>
      <c r="L2456" s="226">
        <f t="shared" si="467"/>
        <v>-9.1319074614489182E-2</v>
      </c>
      <c r="M2456" s="228">
        <f t="shared" si="465"/>
        <v>9.1319074614489182E-2</v>
      </c>
      <c r="N2456" s="229">
        <f t="shared" si="466"/>
        <v>4.2637259131771543</v>
      </c>
      <c r="O2456" s="229">
        <f t="shared" si="462"/>
        <v>0</v>
      </c>
      <c r="P2456" s="229">
        <f t="shared" si="463"/>
        <v>-4.2637259131771543</v>
      </c>
      <c r="Q2456" s="230">
        <f t="shared" si="457"/>
        <v>0</v>
      </c>
      <c r="R2456" s="231">
        <f t="shared" si="458"/>
        <v>37.543162738996436</v>
      </c>
      <c r="S2456" s="3"/>
      <c r="T2456" s="3"/>
      <c r="U2456" s="3"/>
      <c r="V2456" s="3"/>
      <c r="W2456" s="233">
        <f t="shared" si="464"/>
        <v>41525</v>
      </c>
    </row>
    <row r="2457" spans="1:23" s="234" customFormat="1" x14ac:dyDescent="0.25">
      <c r="A2457" s="3"/>
      <c r="B2457" s="218">
        <f>+Datos!B2448</f>
        <v>2013</v>
      </c>
      <c r="C2457" s="219">
        <f>+Datos!C2448</f>
        <v>9</v>
      </c>
      <c r="D2457" s="220">
        <f>+Datos!D2448</f>
        <v>9</v>
      </c>
      <c r="E2457" s="221">
        <f>+Datos!E2448</f>
        <v>0</v>
      </c>
      <c r="F2457" s="222">
        <f>+Datos!F2448</f>
        <v>4.3849746902523741</v>
      </c>
      <c r="G2457" s="223">
        <f>+Datos!G2448</f>
        <v>1</v>
      </c>
      <c r="H2457" s="224">
        <f t="shared" si="459"/>
        <v>4.3849746902523741</v>
      </c>
      <c r="I2457" s="225">
        <f t="shared" si="460"/>
        <v>-4.3849746902523741</v>
      </c>
      <c r="J2457" s="226">
        <f t="shared" si="461"/>
        <v>3.771529344987016</v>
      </c>
      <c r="K2457" s="227">
        <f t="shared" si="456"/>
        <v>37.453347526805196</v>
      </c>
      <c r="L2457" s="226">
        <f t="shared" si="467"/>
        <v>-8.9815212191240335E-2</v>
      </c>
      <c r="M2457" s="228">
        <f t="shared" si="465"/>
        <v>8.9815212191240335E-2</v>
      </c>
      <c r="N2457" s="229">
        <f t="shared" si="466"/>
        <v>4.2951594780611337</v>
      </c>
      <c r="O2457" s="229">
        <f t="shared" si="462"/>
        <v>0</v>
      </c>
      <c r="P2457" s="229">
        <f t="shared" si="463"/>
        <v>-4.2951594780611337</v>
      </c>
      <c r="Q2457" s="230">
        <f t="shared" si="457"/>
        <v>0</v>
      </c>
      <c r="R2457" s="231">
        <f t="shared" si="458"/>
        <v>37.453347526805196</v>
      </c>
      <c r="S2457" s="3"/>
      <c r="T2457" s="3"/>
      <c r="U2457" s="3"/>
      <c r="V2457" s="3"/>
      <c r="W2457" s="233">
        <f t="shared" si="464"/>
        <v>41526</v>
      </c>
    </row>
    <row r="2458" spans="1:23" s="234" customFormat="1" x14ac:dyDescent="0.25">
      <c r="A2458" s="3"/>
      <c r="B2458" s="218">
        <f>+Datos!B2449</f>
        <v>2013</v>
      </c>
      <c r="C2458" s="219">
        <f>+Datos!C2449</f>
        <v>9</v>
      </c>
      <c r="D2458" s="220">
        <f>+Datos!D2449</f>
        <v>10</v>
      </c>
      <c r="E2458" s="221">
        <f>+Datos!E2449</f>
        <v>0</v>
      </c>
      <c r="F2458" s="222">
        <f>+Datos!F2449</f>
        <v>4.4150077394136673</v>
      </c>
      <c r="G2458" s="223">
        <f>+Datos!G2449</f>
        <v>1</v>
      </c>
      <c r="H2458" s="224">
        <f t="shared" si="459"/>
        <v>4.4150077394136673</v>
      </c>
      <c r="I2458" s="225">
        <f t="shared" si="460"/>
        <v>-4.4150077394136673</v>
      </c>
      <c r="J2458" s="226">
        <f t="shared" si="461"/>
        <v>3.6832094897667886</v>
      </c>
      <c r="K2458" s="227">
        <f t="shared" si="456"/>
        <v>37.365027671584969</v>
      </c>
      <c r="L2458" s="226">
        <f t="shared" si="467"/>
        <v>-8.8319855220227339E-2</v>
      </c>
      <c r="M2458" s="228">
        <f t="shared" si="465"/>
        <v>8.8319855220227339E-2</v>
      </c>
      <c r="N2458" s="229">
        <f t="shared" si="466"/>
        <v>4.32668788419344</v>
      </c>
      <c r="O2458" s="229">
        <f t="shared" si="462"/>
        <v>0</v>
      </c>
      <c r="P2458" s="229">
        <f t="shared" si="463"/>
        <v>-4.32668788419344</v>
      </c>
      <c r="Q2458" s="230">
        <f t="shared" si="457"/>
        <v>0</v>
      </c>
      <c r="R2458" s="231">
        <f t="shared" si="458"/>
        <v>37.365027671584969</v>
      </c>
      <c r="S2458" s="3"/>
      <c r="T2458" s="3"/>
      <c r="U2458" s="3"/>
      <c r="V2458" s="3"/>
      <c r="W2458" s="233">
        <f t="shared" si="464"/>
        <v>41527</v>
      </c>
    </row>
    <row r="2459" spans="1:23" s="234" customFormat="1" x14ac:dyDescent="0.25">
      <c r="A2459" s="3"/>
      <c r="B2459" s="218">
        <f>+Datos!B2450</f>
        <v>2013</v>
      </c>
      <c r="C2459" s="219">
        <f>+Datos!C2450</f>
        <v>9</v>
      </c>
      <c r="D2459" s="220">
        <f>+Datos!D2450</f>
        <v>11</v>
      </c>
      <c r="E2459" s="221">
        <f>+Datos!E2450</f>
        <v>0</v>
      </c>
      <c r="F2459" s="222">
        <f>+Datos!F2450</f>
        <v>4.4451344425150232</v>
      </c>
      <c r="G2459" s="223">
        <f>+Datos!G2450</f>
        <v>1</v>
      </c>
      <c r="H2459" s="224">
        <f t="shared" si="459"/>
        <v>4.4451344425150232</v>
      </c>
      <c r="I2459" s="225">
        <f t="shared" si="460"/>
        <v>-4.4451344425150232</v>
      </c>
      <c r="J2459" s="226">
        <f t="shared" si="461"/>
        <v>3.5963763035325651</v>
      </c>
      <c r="K2459" s="227">
        <f t="shared" si="456"/>
        <v>37.278194485350745</v>
      </c>
      <c r="L2459" s="226">
        <f t="shared" si="467"/>
        <v>-8.6833186234223092E-2</v>
      </c>
      <c r="M2459" s="228">
        <f t="shared" si="465"/>
        <v>8.6833186234223092E-2</v>
      </c>
      <c r="N2459" s="229">
        <f t="shared" si="466"/>
        <v>4.3583012562808001</v>
      </c>
      <c r="O2459" s="229">
        <f t="shared" si="462"/>
        <v>0</v>
      </c>
      <c r="P2459" s="229">
        <f t="shared" si="463"/>
        <v>-4.3583012562808001</v>
      </c>
      <c r="Q2459" s="230">
        <f t="shared" si="457"/>
        <v>0</v>
      </c>
      <c r="R2459" s="231">
        <f t="shared" si="458"/>
        <v>37.278194485350745</v>
      </c>
      <c r="S2459" s="3"/>
      <c r="T2459" s="3"/>
      <c r="U2459" s="3"/>
      <c r="V2459" s="3"/>
      <c r="W2459" s="233">
        <f t="shared" si="464"/>
        <v>41528</v>
      </c>
    </row>
    <row r="2460" spans="1:23" s="234" customFormat="1" x14ac:dyDescent="0.25">
      <c r="A2460" s="3"/>
      <c r="B2460" s="218">
        <f>+Datos!B2451</f>
        <v>2013</v>
      </c>
      <c r="C2460" s="219">
        <f>+Datos!C2451</f>
        <v>9</v>
      </c>
      <c r="D2460" s="220">
        <f>+Datos!D2451</f>
        <v>12</v>
      </c>
      <c r="E2460" s="221">
        <f>+Datos!E2451</f>
        <v>0</v>
      </c>
      <c r="F2460" s="222">
        <f>+Datos!F2451</f>
        <v>4.4753449891862687</v>
      </c>
      <c r="G2460" s="223">
        <f>+Datos!G2451</f>
        <v>1</v>
      </c>
      <c r="H2460" s="224">
        <f t="shared" si="459"/>
        <v>4.4753449891862687</v>
      </c>
      <c r="I2460" s="225">
        <f t="shared" si="460"/>
        <v>-4.4753449891862687</v>
      </c>
      <c r="J2460" s="226">
        <f t="shared" si="461"/>
        <v>3.511020905197586</v>
      </c>
      <c r="K2460" s="227">
        <f t="shared" si="456"/>
        <v>37.192839087015763</v>
      </c>
      <c r="L2460" s="226">
        <f t="shared" si="467"/>
        <v>-8.5355398334982624E-2</v>
      </c>
      <c r="M2460" s="228">
        <f t="shared" si="465"/>
        <v>8.5355398334982624E-2</v>
      </c>
      <c r="N2460" s="229">
        <f t="shared" si="466"/>
        <v>4.389989590851286</v>
      </c>
      <c r="O2460" s="229">
        <f t="shared" si="462"/>
        <v>0</v>
      </c>
      <c r="P2460" s="229">
        <f t="shared" si="463"/>
        <v>-4.389989590851286</v>
      </c>
      <c r="Q2460" s="230">
        <f t="shared" si="457"/>
        <v>0</v>
      </c>
      <c r="R2460" s="231">
        <f t="shared" si="458"/>
        <v>37.192839087015763</v>
      </c>
      <c r="S2460" s="3"/>
      <c r="T2460" s="3"/>
      <c r="U2460" s="3"/>
      <c r="V2460" s="3"/>
      <c r="W2460" s="233">
        <f t="shared" si="464"/>
        <v>41529</v>
      </c>
    </row>
    <row r="2461" spans="1:23" s="234" customFormat="1" x14ac:dyDescent="0.25">
      <c r="A2461" s="3"/>
      <c r="B2461" s="218">
        <f>+Datos!B2452</f>
        <v>2013</v>
      </c>
      <c r="C2461" s="219">
        <f>+Datos!C2452</f>
        <v>9</v>
      </c>
      <c r="D2461" s="220">
        <f>+Datos!D2452</f>
        <v>13</v>
      </c>
      <c r="E2461" s="221">
        <f>+Datos!E2452</f>
        <v>0.78751158700000001</v>
      </c>
      <c r="F2461" s="222">
        <f>+Datos!F2452</f>
        <v>4.5056294514476143</v>
      </c>
      <c r="G2461" s="223">
        <f>+Datos!G2452</f>
        <v>1</v>
      </c>
      <c r="H2461" s="224">
        <f t="shared" si="459"/>
        <v>4.5056294514476143</v>
      </c>
      <c r="I2461" s="225">
        <f t="shared" si="460"/>
        <v>-3.7181178644476143</v>
      </c>
      <c r="J2461" s="226">
        <f t="shared" si="461"/>
        <v>3.4416503449096578</v>
      </c>
      <c r="K2461" s="227">
        <f t="shared" si="456"/>
        <v>37.123468526727841</v>
      </c>
      <c r="L2461" s="226">
        <f t="shared" si="467"/>
        <v>-6.937056028792199E-2</v>
      </c>
      <c r="M2461" s="228">
        <f t="shared" si="465"/>
        <v>0.856882147287922</v>
      </c>
      <c r="N2461" s="229">
        <f t="shared" si="466"/>
        <v>3.6487473041596923</v>
      </c>
      <c r="O2461" s="229">
        <f t="shared" si="462"/>
        <v>0</v>
      </c>
      <c r="P2461" s="229">
        <f t="shared" si="463"/>
        <v>-3.6487473041596923</v>
      </c>
      <c r="Q2461" s="230">
        <f t="shared" si="457"/>
        <v>0</v>
      </c>
      <c r="R2461" s="231">
        <f t="shared" si="458"/>
        <v>37.123468526727841</v>
      </c>
      <c r="S2461" s="3"/>
      <c r="T2461" s="3"/>
      <c r="U2461" s="3"/>
      <c r="V2461" s="3"/>
      <c r="W2461" s="233">
        <f t="shared" si="464"/>
        <v>41530</v>
      </c>
    </row>
    <row r="2462" spans="1:23" s="234" customFormat="1" x14ac:dyDescent="0.25">
      <c r="A2462" s="3"/>
      <c r="B2462" s="218">
        <f>+Datos!B2453</f>
        <v>2013</v>
      </c>
      <c r="C2462" s="219">
        <f>+Datos!C2453</f>
        <v>9</v>
      </c>
      <c r="D2462" s="220">
        <f>+Datos!D2453</f>
        <v>14</v>
      </c>
      <c r="E2462" s="221">
        <f>+Datos!E2453</f>
        <v>0</v>
      </c>
      <c r="F2462" s="222">
        <f>+Datos!F2453</f>
        <v>4.5359777837096615</v>
      </c>
      <c r="G2462" s="223">
        <f>+Datos!G2453</f>
        <v>1</v>
      </c>
      <c r="H2462" s="224">
        <f t="shared" si="459"/>
        <v>4.5359777837096615</v>
      </c>
      <c r="I2462" s="225">
        <f t="shared" si="460"/>
        <v>-4.5359777837096615</v>
      </c>
      <c r="J2462" s="226">
        <f t="shared" si="461"/>
        <v>3.3588739265572656</v>
      </c>
      <c r="K2462" s="227">
        <f t="shared" si="456"/>
        <v>37.040692108375445</v>
      </c>
      <c r="L2462" s="226">
        <f t="shared" si="467"/>
        <v>-8.2776418352395353E-2</v>
      </c>
      <c r="M2462" s="228">
        <f t="shared" si="465"/>
        <v>8.2776418352395353E-2</v>
      </c>
      <c r="N2462" s="229">
        <f t="shared" si="466"/>
        <v>4.4532013653572662</v>
      </c>
      <c r="O2462" s="229">
        <f t="shared" si="462"/>
        <v>0</v>
      </c>
      <c r="P2462" s="229">
        <f t="shared" si="463"/>
        <v>-4.4532013653572662</v>
      </c>
      <c r="Q2462" s="230">
        <f t="shared" si="457"/>
        <v>0</v>
      </c>
      <c r="R2462" s="231">
        <f t="shared" si="458"/>
        <v>37.040692108375445</v>
      </c>
      <c r="S2462" s="3"/>
      <c r="T2462" s="3"/>
      <c r="U2462" s="3"/>
      <c r="V2462" s="3"/>
      <c r="W2462" s="233">
        <f t="shared" si="464"/>
        <v>41531</v>
      </c>
    </row>
    <row r="2463" spans="1:23" s="234" customFormat="1" x14ac:dyDescent="0.25">
      <c r="A2463" s="3"/>
      <c r="B2463" s="218">
        <f>+Datos!B2454</f>
        <v>2013</v>
      </c>
      <c r="C2463" s="219">
        <f>+Datos!C2454</f>
        <v>9</v>
      </c>
      <c r="D2463" s="220">
        <f>+Datos!D2454</f>
        <v>15</v>
      </c>
      <c r="E2463" s="221">
        <f>+Datos!E2454</f>
        <v>0</v>
      </c>
      <c r="F2463" s="222">
        <f>+Datos!F2454</f>
        <v>4.5663798227733539</v>
      </c>
      <c r="G2463" s="223">
        <f>+Datos!G2454</f>
        <v>1</v>
      </c>
      <c r="H2463" s="224">
        <f t="shared" si="459"/>
        <v>4.5663798227733539</v>
      </c>
      <c r="I2463" s="225">
        <f t="shared" si="460"/>
        <v>-4.5663798227733539</v>
      </c>
      <c r="J2463" s="226">
        <f t="shared" si="461"/>
        <v>3.2775535439043058</v>
      </c>
      <c r="K2463" s="227">
        <f t="shared" si="456"/>
        <v>36.959371725722484</v>
      </c>
      <c r="L2463" s="226">
        <f t="shared" si="467"/>
        <v>-8.1320382652961598E-2</v>
      </c>
      <c r="M2463" s="228">
        <f t="shared" si="465"/>
        <v>8.1320382652961598E-2</v>
      </c>
      <c r="N2463" s="229">
        <f t="shared" si="466"/>
        <v>4.4850594401203923</v>
      </c>
      <c r="O2463" s="229">
        <f t="shared" si="462"/>
        <v>0</v>
      </c>
      <c r="P2463" s="229">
        <f t="shared" si="463"/>
        <v>-4.4850594401203923</v>
      </c>
      <c r="Q2463" s="230">
        <f t="shared" si="457"/>
        <v>0</v>
      </c>
      <c r="R2463" s="231">
        <f t="shared" si="458"/>
        <v>36.959371725722484</v>
      </c>
      <c r="S2463" s="3"/>
      <c r="T2463" s="3"/>
      <c r="U2463" s="3"/>
      <c r="V2463" s="3"/>
      <c r="W2463" s="233">
        <f t="shared" si="464"/>
        <v>41532</v>
      </c>
    </row>
    <row r="2464" spans="1:23" s="234" customFormat="1" x14ac:dyDescent="0.25">
      <c r="A2464" s="3"/>
      <c r="B2464" s="218">
        <f>+Datos!B2455</f>
        <v>2013</v>
      </c>
      <c r="C2464" s="219">
        <f>+Datos!C2455</f>
        <v>9</v>
      </c>
      <c r="D2464" s="220">
        <f>+Datos!D2455</f>
        <v>16</v>
      </c>
      <c r="E2464" s="221">
        <f>+Datos!E2455</f>
        <v>0</v>
      </c>
      <c r="F2464" s="222">
        <f>+Datos!F2455</f>
        <v>4.5968252878300087</v>
      </c>
      <c r="G2464" s="223">
        <f>+Datos!G2455</f>
        <v>1</v>
      </c>
      <c r="H2464" s="224">
        <f t="shared" si="459"/>
        <v>4.5968252878300087</v>
      </c>
      <c r="I2464" s="225">
        <f t="shared" si="460"/>
        <v>-4.5968252878300087</v>
      </c>
      <c r="J2464" s="226">
        <f t="shared" si="461"/>
        <v>3.1976794152782984</v>
      </c>
      <c r="K2464" s="227">
        <f t="shared" si="456"/>
        <v>36.879497597096481</v>
      </c>
      <c r="L2464" s="226">
        <f t="shared" si="467"/>
        <v>-7.9874128626002516E-2</v>
      </c>
      <c r="M2464" s="228">
        <f t="shared" si="465"/>
        <v>7.9874128626002516E-2</v>
      </c>
      <c r="N2464" s="229">
        <f t="shared" si="466"/>
        <v>4.5169511592040061</v>
      </c>
      <c r="O2464" s="229">
        <f t="shared" si="462"/>
        <v>0</v>
      </c>
      <c r="P2464" s="229">
        <f t="shared" si="463"/>
        <v>-4.5169511592040061</v>
      </c>
      <c r="Q2464" s="230">
        <f t="shared" si="457"/>
        <v>0</v>
      </c>
      <c r="R2464" s="231">
        <f t="shared" si="458"/>
        <v>36.879497597096481</v>
      </c>
      <c r="S2464" s="3"/>
      <c r="T2464" s="3"/>
      <c r="U2464" s="3"/>
      <c r="V2464" s="3"/>
      <c r="W2464" s="233">
        <f t="shared" si="464"/>
        <v>41533</v>
      </c>
    </row>
    <row r="2465" spans="1:23" s="234" customFormat="1" x14ac:dyDescent="0.25">
      <c r="A2465" s="3"/>
      <c r="B2465" s="218">
        <f>+Datos!B2456</f>
        <v>2013</v>
      </c>
      <c r="C2465" s="219">
        <f>+Datos!C2456</f>
        <v>9</v>
      </c>
      <c r="D2465" s="220">
        <f>+Datos!D2456</f>
        <v>17</v>
      </c>
      <c r="E2465" s="221">
        <f>+Datos!E2456</f>
        <v>0</v>
      </c>
      <c r="F2465" s="222">
        <f>+Datos!F2456</f>
        <v>4.6273037804613022</v>
      </c>
      <c r="G2465" s="223">
        <f>+Datos!G2456</f>
        <v>1</v>
      </c>
      <c r="H2465" s="224">
        <f t="shared" si="459"/>
        <v>4.6273037804613022</v>
      </c>
      <c r="I2465" s="225">
        <f t="shared" si="460"/>
        <v>-4.6273037804613022</v>
      </c>
      <c r="J2465" s="226">
        <f t="shared" si="461"/>
        <v>3.1192415260768636</v>
      </c>
      <c r="K2465" s="227">
        <f t="shared" si="456"/>
        <v>36.801059707895043</v>
      </c>
      <c r="L2465" s="226">
        <f t="shared" si="467"/>
        <v>-7.8437889201438793E-2</v>
      </c>
      <c r="M2465" s="228">
        <f t="shared" si="465"/>
        <v>7.8437889201438793E-2</v>
      </c>
      <c r="N2465" s="229">
        <f t="shared" si="466"/>
        <v>4.5488658912598634</v>
      </c>
      <c r="O2465" s="229">
        <f t="shared" si="462"/>
        <v>0</v>
      </c>
      <c r="P2465" s="229">
        <f t="shared" si="463"/>
        <v>-4.5488658912598634</v>
      </c>
      <c r="Q2465" s="230">
        <f t="shared" si="457"/>
        <v>0</v>
      </c>
      <c r="R2465" s="231">
        <f t="shared" si="458"/>
        <v>36.801059707895043</v>
      </c>
      <c r="S2465" s="3"/>
      <c r="T2465" s="3"/>
      <c r="U2465" s="3"/>
      <c r="V2465" s="3"/>
      <c r="W2465" s="233">
        <f t="shared" si="464"/>
        <v>41534</v>
      </c>
    </row>
    <row r="2466" spans="1:23" s="234" customFormat="1" x14ac:dyDescent="0.25">
      <c r="A2466" s="3"/>
      <c r="B2466" s="218">
        <f>+Datos!B2457</f>
        <v>2013</v>
      </c>
      <c r="C2466" s="219">
        <f>+Datos!C2457</f>
        <v>9</v>
      </c>
      <c r="D2466" s="220">
        <f>+Datos!D2457</f>
        <v>18</v>
      </c>
      <c r="E2466" s="221">
        <f>+Datos!E2457</f>
        <v>0</v>
      </c>
      <c r="F2466" s="222">
        <f>+Datos!F2457</f>
        <v>4.6578047846393051</v>
      </c>
      <c r="G2466" s="223">
        <f>+Datos!G2457</f>
        <v>1</v>
      </c>
      <c r="H2466" s="224">
        <f t="shared" si="459"/>
        <v>4.6578047846393051</v>
      </c>
      <c r="I2466" s="225">
        <f t="shared" si="460"/>
        <v>-4.6578047846393051</v>
      </c>
      <c r="J2466" s="226">
        <f t="shared" si="461"/>
        <v>3.0422296237079371</v>
      </c>
      <c r="K2466" s="227">
        <f t="shared" si="456"/>
        <v>36.724047805526119</v>
      </c>
      <c r="L2466" s="226">
        <f t="shared" si="467"/>
        <v>-7.7011902368923302E-2</v>
      </c>
      <c r="M2466" s="228">
        <f t="shared" si="465"/>
        <v>7.7011902368923302E-2</v>
      </c>
      <c r="N2466" s="229">
        <f t="shared" si="466"/>
        <v>4.5807928822703818</v>
      </c>
      <c r="O2466" s="229">
        <f t="shared" si="462"/>
        <v>0</v>
      </c>
      <c r="P2466" s="229">
        <f t="shared" si="463"/>
        <v>-4.5807928822703818</v>
      </c>
      <c r="Q2466" s="230">
        <f t="shared" si="457"/>
        <v>0</v>
      </c>
      <c r="R2466" s="231">
        <f t="shared" si="458"/>
        <v>36.724047805526119</v>
      </c>
      <c r="S2466" s="3"/>
      <c r="T2466" s="3"/>
      <c r="U2466" s="3"/>
      <c r="V2466" s="3"/>
      <c r="W2466" s="233">
        <f t="shared" si="464"/>
        <v>41535</v>
      </c>
    </row>
    <row r="2467" spans="1:23" s="234" customFormat="1" x14ac:dyDescent="0.25">
      <c r="A2467" s="3"/>
      <c r="B2467" s="218">
        <f>+Datos!B2458</f>
        <v>2013</v>
      </c>
      <c r="C2467" s="219">
        <f>+Datos!C2458</f>
        <v>9</v>
      </c>
      <c r="D2467" s="220">
        <f>+Datos!D2458</f>
        <v>19</v>
      </c>
      <c r="E2467" s="221">
        <f>+Datos!E2458</f>
        <v>0</v>
      </c>
      <c r="F2467" s="222">
        <f>+Datos!F2458</f>
        <v>4.6883176667264248</v>
      </c>
      <c r="G2467" s="223">
        <f>+Datos!G2458</f>
        <v>1</v>
      </c>
      <c r="H2467" s="224">
        <f t="shared" si="459"/>
        <v>4.6883176667264248</v>
      </c>
      <c r="I2467" s="225">
        <f t="shared" si="460"/>
        <v>-4.6883176667264248</v>
      </c>
      <c r="J2467" s="226">
        <f t="shared" si="461"/>
        <v>2.966633213414553</v>
      </c>
      <c r="K2467" s="227">
        <f t="shared" si="456"/>
        <v>36.648451395232733</v>
      </c>
      <c r="L2467" s="226">
        <f t="shared" si="467"/>
        <v>-7.5596410293385929E-2</v>
      </c>
      <c r="M2467" s="228">
        <f t="shared" si="465"/>
        <v>7.5596410293385929E-2</v>
      </c>
      <c r="N2467" s="229">
        <f t="shared" si="466"/>
        <v>4.6127212564330389</v>
      </c>
      <c r="O2467" s="229">
        <f t="shared" si="462"/>
        <v>0</v>
      </c>
      <c r="P2467" s="229">
        <f t="shared" si="463"/>
        <v>-4.6127212564330389</v>
      </c>
      <c r="Q2467" s="230">
        <f t="shared" si="457"/>
        <v>0</v>
      </c>
      <c r="R2467" s="231">
        <f t="shared" si="458"/>
        <v>36.648451395232733</v>
      </c>
      <c r="S2467" s="3"/>
      <c r="T2467" s="3"/>
      <c r="U2467" s="3"/>
      <c r="V2467" s="3"/>
      <c r="W2467" s="233">
        <f t="shared" si="464"/>
        <v>41536</v>
      </c>
    </row>
    <row r="2468" spans="1:23" s="234" customFormat="1" x14ac:dyDescent="0.25">
      <c r="A2468" s="3"/>
      <c r="B2468" s="218">
        <f>+Datos!B2459</f>
        <v>2013</v>
      </c>
      <c r="C2468" s="219">
        <f>+Datos!C2459</f>
        <v>9</v>
      </c>
      <c r="D2468" s="220">
        <f>+Datos!D2459</f>
        <v>20</v>
      </c>
      <c r="E2468" s="221">
        <f>+Datos!E2459</f>
        <v>0</v>
      </c>
      <c r="F2468" s="222">
        <f>+Datos!F2459</f>
        <v>4.7188316754754656</v>
      </c>
      <c r="G2468" s="223">
        <f>+Datos!G2459</f>
        <v>1</v>
      </c>
      <c r="H2468" s="224">
        <f t="shared" si="459"/>
        <v>4.7188316754754656</v>
      </c>
      <c r="I2468" s="225">
        <f t="shared" si="460"/>
        <v>-4.7188316754754656</v>
      </c>
      <c r="J2468" s="226">
        <f t="shared" si="461"/>
        <v>2.8924415549688542</v>
      </c>
      <c r="K2468" s="227">
        <f t="shared" si="456"/>
        <v>36.574259736787035</v>
      </c>
      <c r="L2468" s="226">
        <f t="shared" si="467"/>
        <v>-7.4191658445698749E-2</v>
      </c>
      <c r="M2468" s="228">
        <f t="shared" si="465"/>
        <v>7.4191658445698749E-2</v>
      </c>
      <c r="N2468" s="229">
        <f t="shared" si="466"/>
        <v>4.6446400170297668</v>
      </c>
      <c r="O2468" s="229">
        <f t="shared" si="462"/>
        <v>0</v>
      </c>
      <c r="P2468" s="229">
        <f t="shared" si="463"/>
        <v>-4.6446400170297668</v>
      </c>
      <c r="Q2468" s="230">
        <f t="shared" si="457"/>
        <v>0</v>
      </c>
      <c r="R2468" s="231">
        <f t="shared" si="458"/>
        <v>36.574259736787035</v>
      </c>
      <c r="S2468" s="3"/>
      <c r="T2468" s="3"/>
      <c r="U2468" s="3"/>
      <c r="V2468" s="3"/>
      <c r="W2468" s="233">
        <f t="shared" si="464"/>
        <v>41537</v>
      </c>
    </row>
    <row r="2469" spans="1:23" s="234" customFormat="1" x14ac:dyDescent="0.25">
      <c r="A2469" s="3"/>
      <c r="B2469" s="218">
        <f>+Datos!B2460</f>
        <v>2013</v>
      </c>
      <c r="C2469" s="219">
        <f>+Datos!C2460</f>
        <v>9</v>
      </c>
      <c r="D2469" s="220">
        <f>+Datos!D2460</f>
        <v>21</v>
      </c>
      <c r="E2469" s="221">
        <f>+Datos!E2460</f>
        <v>0</v>
      </c>
      <c r="F2469" s="222">
        <f>+Datos!F2460</f>
        <v>4.7493359420295658</v>
      </c>
      <c r="G2469" s="223">
        <f>+Datos!G2460</f>
        <v>1</v>
      </c>
      <c r="H2469" s="224">
        <f t="shared" si="459"/>
        <v>4.7493359420295658</v>
      </c>
      <c r="I2469" s="225">
        <f t="shared" si="460"/>
        <v>-4.7493359420295658</v>
      </c>
      <c r="J2469" s="226">
        <f t="shared" si="461"/>
        <v>2.8196436602186932</v>
      </c>
      <c r="K2469" s="227">
        <f t="shared" si="456"/>
        <v>36.501461842036875</v>
      </c>
      <c r="L2469" s="226">
        <f t="shared" si="467"/>
        <v>-7.2797894750159742E-2</v>
      </c>
      <c r="M2469" s="228">
        <f t="shared" si="465"/>
        <v>7.2797894750159742E-2</v>
      </c>
      <c r="N2469" s="229">
        <f t="shared" si="466"/>
        <v>4.676538047279406</v>
      </c>
      <c r="O2469" s="229">
        <f t="shared" si="462"/>
        <v>0</v>
      </c>
      <c r="P2469" s="229">
        <f t="shared" si="463"/>
        <v>-4.676538047279406</v>
      </c>
      <c r="Q2469" s="230">
        <f t="shared" si="457"/>
        <v>0</v>
      </c>
      <c r="R2469" s="231">
        <f t="shared" si="458"/>
        <v>36.501461842036875</v>
      </c>
      <c r="S2469" s="3"/>
      <c r="T2469" s="3"/>
      <c r="U2469" s="3"/>
      <c r="V2469" s="3"/>
      <c r="W2469" s="233">
        <f t="shared" si="464"/>
        <v>41538</v>
      </c>
    </row>
    <row r="2470" spans="1:23" s="234" customFormat="1" x14ac:dyDescent="0.25">
      <c r="A2470" s="3"/>
      <c r="B2470" s="218">
        <f>+Datos!B2461</f>
        <v>2013</v>
      </c>
      <c r="C2470" s="219">
        <f>+Datos!C2461</f>
        <v>9</v>
      </c>
      <c r="D2470" s="220">
        <f>+Datos!D2461</f>
        <v>22</v>
      </c>
      <c r="E2470" s="221">
        <f>+Datos!E2461</f>
        <v>0</v>
      </c>
      <c r="F2470" s="222">
        <f>+Datos!F2461</f>
        <v>4.7798194799222689</v>
      </c>
      <c r="G2470" s="223">
        <f>+Datos!G2461</f>
        <v>1</v>
      </c>
      <c r="H2470" s="224">
        <f t="shared" si="459"/>
        <v>4.7798194799222689</v>
      </c>
      <c r="I2470" s="225">
        <f t="shared" si="460"/>
        <v>-4.7798194799222689</v>
      </c>
      <c r="J2470" s="226">
        <f t="shared" si="461"/>
        <v>2.7482282914689127</v>
      </c>
      <c r="K2470" s="227">
        <f t="shared" si="456"/>
        <v>36.430046473287092</v>
      </c>
      <c r="L2470" s="226">
        <f t="shared" si="467"/>
        <v>-7.1415368749782715E-2</v>
      </c>
      <c r="M2470" s="228">
        <f t="shared" si="465"/>
        <v>7.1415368749782715E-2</v>
      </c>
      <c r="N2470" s="229">
        <f t="shared" si="466"/>
        <v>4.7084041111724861</v>
      </c>
      <c r="O2470" s="229">
        <f t="shared" si="462"/>
        <v>0</v>
      </c>
      <c r="P2470" s="229">
        <f t="shared" si="463"/>
        <v>-4.7084041111724861</v>
      </c>
      <c r="Q2470" s="230">
        <f t="shared" si="457"/>
        <v>0</v>
      </c>
      <c r="R2470" s="231">
        <f t="shared" si="458"/>
        <v>36.430046473287092</v>
      </c>
      <c r="S2470" s="3"/>
      <c r="T2470" s="3"/>
      <c r="U2470" s="3"/>
      <c r="V2470" s="3"/>
      <c r="W2470" s="233">
        <f t="shared" si="464"/>
        <v>41539</v>
      </c>
    </row>
    <row r="2471" spans="1:23" s="234" customFormat="1" x14ac:dyDescent="0.25">
      <c r="A2471" s="3"/>
      <c r="B2471" s="218">
        <f>+Datos!B2462</f>
        <v>2013</v>
      </c>
      <c r="C2471" s="219">
        <f>+Datos!C2462</f>
        <v>9</v>
      </c>
      <c r="D2471" s="220">
        <f>+Datos!D2462</f>
        <v>23</v>
      </c>
      <c r="E2471" s="221">
        <f>+Datos!E2462</f>
        <v>0</v>
      </c>
      <c r="F2471" s="222">
        <f>+Datos!F2462</f>
        <v>4.8102711850774602</v>
      </c>
      <c r="G2471" s="223">
        <f>+Datos!G2462</f>
        <v>1</v>
      </c>
      <c r="H2471" s="224">
        <f t="shared" si="459"/>
        <v>4.8102711850774602</v>
      </c>
      <c r="I2471" s="225">
        <f t="shared" si="460"/>
        <v>-4.8102711850774602</v>
      </c>
      <c r="J2471" s="226">
        <f t="shared" si="461"/>
        <v>2.6781839606781594</v>
      </c>
      <c r="K2471" s="227">
        <f t="shared" si="456"/>
        <v>36.360002142496342</v>
      </c>
      <c r="L2471" s="226">
        <f t="shared" si="467"/>
        <v>-7.0044330790750564E-2</v>
      </c>
      <c r="M2471" s="228">
        <f t="shared" si="465"/>
        <v>7.0044330790750564E-2</v>
      </c>
      <c r="N2471" s="229">
        <f t="shared" si="466"/>
        <v>4.7402268542867096</v>
      </c>
      <c r="O2471" s="229">
        <f t="shared" si="462"/>
        <v>0</v>
      </c>
      <c r="P2471" s="229">
        <f t="shared" si="463"/>
        <v>-4.7402268542867096</v>
      </c>
      <c r="Q2471" s="230">
        <f t="shared" si="457"/>
        <v>0</v>
      </c>
      <c r="R2471" s="231">
        <f t="shared" si="458"/>
        <v>36.360002142496342</v>
      </c>
      <c r="S2471" s="3"/>
      <c r="T2471" s="3"/>
      <c r="U2471" s="3"/>
      <c r="V2471" s="3"/>
      <c r="W2471" s="233">
        <f t="shared" si="464"/>
        <v>41540</v>
      </c>
    </row>
    <row r="2472" spans="1:23" s="234" customFormat="1" x14ac:dyDescent="0.25">
      <c r="A2472" s="3"/>
      <c r="B2472" s="218">
        <f>+Datos!B2463</f>
        <v>2013</v>
      </c>
      <c r="C2472" s="219">
        <f>+Datos!C2463</f>
        <v>9</v>
      </c>
      <c r="D2472" s="220">
        <f>+Datos!D2463</f>
        <v>24</v>
      </c>
      <c r="E2472" s="221">
        <f>+Datos!E2463</f>
        <v>0</v>
      </c>
      <c r="F2472" s="222">
        <f>+Datos!F2463</f>
        <v>4.8406798358093992</v>
      </c>
      <c r="G2472" s="223">
        <f>+Datos!G2463</f>
        <v>1</v>
      </c>
      <c r="H2472" s="224">
        <f t="shared" si="459"/>
        <v>4.8406798358093992</v>
      </c>
      <c r="I2472" s="225">
        <f t="shared" si="460"/>
        <v>-4.8406798358093992</v>
      </c>
      <c r="J2472" s="226">
        <f t="shared" si="461"/>
        <v>2.6094989294508948</v>
      </c>
      <c r="K2472" s="227">
        <f t="shared" si="456"/>
        <v>36.291317111269073</v>
      </c>
      <c r="L2472" s="226">
        <f t="shared" si="467"/>
        <v>-6.8685031227268212E-2</v>
      </c>
      <c r="M2472" s="228">
        <f t="shared" si="465"/>
        <v>6.8685031227268212E-2</v>
      </c>
      <c r="N2472" s="229">
        <f t="shared" si="466"/>
        <v>4.771994804582131</v>
      </c>
      <c r="O2472" s="229">
        <f t="shared" si="462"/>
        <v>0</v>
      </c>
      <c r="P2472" s="229">
        <f t="shared" si="463"/>
        <v>-4.771994804582131</v>
      </c>
      <c r="Q2472" s="230">
        <f t="shared" si="457"/>
        <v>0</v>
      </c>
      <c r="R2472" s="231">
        <f t="shared" si="458"/>
        <v>36.291317111269073</v>
      </c>
      <c r="S2472" s="3"/>
      <c r="T2472" s="3"/>
      <c r="U2472" s="3"/>
      <c r="V2472" s="3"/>
      <c r="W2472" s="233">
        <f t="shared" si="464"/>
        <v>41541</v>
      </c>
    </row>
    <row r="2473" spans="1:23" s="234" customFormat="1" x14ac:dyDescent="0.25">
      <c r="A2473" s="3"/>
      <c r="B2473" s="218">
        <f>+Datos!B2464</f>
        <v>2013</v>
      </c>
      <c r="C2473" s="219">
        <f>+Datos!C2464</f>
        <v>9</v>
      </c>
      <c r="D2473" s="220">
        <f>+Datos!D2464</f>
        <v>25</v>
      </c>
      <c r="E2473" s="221">
        <f>+Datos!E2464</f>
        <v>0</v>
      </c>
      <c r="F2473" s="222">
        <f>+Datos!F2464</f>
        <v>4.8710340928227112</v>
      </c>
      <c r="G2473" s="223">
        <f>+Datos!G2464</f>
        <v>1</v>
      </c>
      <c r="H2473" s="224">
        <f t="shared" si="459"/>
        <v>4.8710340928227112</v>
      </c>
      <c r="I2473" s="225">
        <f t="shared" si="460"/>
        <v>-4.8710340928227112</v>
      </c>
      <c r="J2473" s="226">
        <f t="shared" si="461"/>
        <v>2.5421612098031119</v>
      </c>
      <c r="K2473" s="227">
        <f t="shared" si="456"/>
        <v>36.223979391621292</v>
      </c>
      <c r="L2473" s="226">
        <f t="shared" si="467"/>
        <v>-6.7337719647781569E-2</v>
      </c>
      <c r="M2473" s="228">
        <f t="shared" si="465"/>
        <v>6.7337719647781569E-2</v>
      </c>
      <c r="N2473" s="229">
        <f t="shared" si="466"/>
        <v>4.8036963731749296</v>
      </c>
      <c r="O2473" s="229">
        <f t="shared" si="462"/>
        <v>0</v>
      </c>
      <c r="P2473" s="229">
        <f t="shared" si="463"/>
        <v>-4.8036963731749296</v>
      </c>
      <c r="Q2473" s="230">
        <f t="shared" si="457"/>
        <v>0</v>
      </c>
      <c r="R2473" s="231">
        <f t="shared" si="458"/>
        <v>36.223979391621292</v>
      </c>
      <c r="S2473" s="3"/>
      <c r="T2473" s="3"/>
      <c r="U2473" s="3"/>
      <c r="V2473" s="3"/>
      <c r="W2473" s="233">
        <f t="shared" si="464"/>
        <v>41542</v>
      </c>
    </row>
    <row r="2474" spans="1:23" s="234" customFormat="1" x14ac:dyDescent="0.25">
      <c r="A2474" s="3"/>
      <c r="B2474" s="218">
        <f>+Datos!B2465</f>
        <v>2013</v>
      </c>
      <c r="C2474" s="219">
        <f>+Datos!C2465</f>
        <v>9</v>
      </c>
      <c r="D2474" s="220">
        <f>+Datos!D2465</f>
        <v>26</v>
      </c>
      <c r="E2474" s="221">
        <f>+Datos!E2465</f>
        <v>0.18900278200000001</v>
      </c>
      <c r="F2474" s="222">
        <f>+Datos!F2465</f>
        <v>4.9013224992124016</v>
      </c>
      <c r="G2474" s="223">
        <f>+Datos!G2465</f>
        <v>1</v>
      </c>
      <c r="H2474" s="224">
        <f t="shared" si="459"/>
        <v>4.9013224992124016</v>
      </c>
      <c r="I2474" s="225">
        <f t="shared" si="460"/>
        <v>-4.7123197172124014</v>
      </c>
      <c r="J2474" s="226">
        <f t="shared" si="461"/>
        <v>2.4786716768815729</v>
      </c>
      <c r="K2474" s="227">
        <f t="shared" si="456"/>
        <v>36.160489858699755</v>
      </c>
      <c r="L2474" s="226">
        <f t="shared" si="467"/>
        <v>-6.3489532921536806E-2</v>
      </c>
      <c r="M2474" s="228">
        <f t="shared" si="465"/>
        <v>0.25249231492153679</v>
      </c>
      <c r="N2474" s="229">
        <f t="shared" si="466"/>
        <v>4.6488301842908646</v>
      </c>
      <c r="O2474" s="229">
        <f t="shared" si="462"/>
        <v>0</v>
      </c>
      <c r="P2474" s="229">
        <f t="shared" si="463"/>
        <v>-4.6488301842908646</v>
      </c>
      <c r="Q2474" s="230">
        <f t="shared" si="457"/>
        <v>0</v>
      </c>
      <c r="R2474" s="231">
        <f t="shared" si="458"/>
        <v>36.160489858699755</v>
      </c>
      <c r="S2474" s="3"/>
      <c r="T2474" s="3"/>
      <c r="U2474" s="3"/>
      <c r="V2474" s="3"/>
      <c r="W2474" s="233">
        <f t="shared" si="464"/>
        <v>41543</v>
      </c>
    </row>
    <row r="2475" spans="1:23" s="234" customFormat="1" x14ac:dyDescent="0.25">
      <c r="A2475" s="3"/>
      <c r="B2475" s="218">
        <f>+Datos!B2466</f>
        <v>2013</v>
      </c>
      <c r="C2475" s="219">
        <f>+Datos!C2466</f>
        <v>9</v>
      </c>
      <c r="D2475" s="220">
        <f>+Datos!D2466</f>
        <v>27</v>
      </c>
      <c r="E2475" s="221">
        <f>+Datos!E2466</f>
        <v>0</v>
      </c>
      <c r="F2475" s="222">
        <f>+Datos!F2466</f>
        <v>4.9315334804638269</v>
      </c>
      <c r="G2475" s="223">
        <f>+Datos!G2466</f>
        <v>1</v>
      </c>
      <c r="H2475" s="224">
        <f t="shared" si="459"/>
        <v>4.9315334804638269</v>
      </c>
      <c r="I2475" s="225">
        <f t="shared" si="460"/>
        <v>-4.9315334804638269</v>
      </c>
      <c r="J2475" s="226">
        <f t="shared" si="461"/>
        <v>2.4139259811035516</v>
      </c>
      <c r="K2475" s="227">
        <f t="shared" si="456"/>
        <v>36.095744162921733</v>
      </c>
      <c r="L2475" s="226">
        <f t="shared" si="467"/>
        <v>-6.4745695778022139E-2</v>
      </c>
      <c r="M2475" s="228">
        <f t="shared" si="465"/>
        <v>6.4745695778022139E-2</v>
      </c>
      <c r="N2475" s="229">
        <f t="shared" si="466"/>
        <v>4.8667877846858048</v>
      </c>
      <c r="O2475" s="229">
        <f t="shared" si="462"/>
        <v>0</v>
      </c>
      <c r="P2475" s="229">
        <f t="shared" si="463"/>
        <v>-4.8667877846858048</v>
      </c>
      <c r="Q2475" s="230">
        <f t="shared" si="457"/>
        <v>0</v>
      </c>
      <c r="R2475" s="231">
        <f t="shared" si="458"/>
        <v>36.095744162921733</v>
      </c>
      <c r="S2475" s="3"/>
      <c r="T2475" s="3"/>
      <c r="U2475" s="3"/>
      <c r="V2475" s="3"/>
      <c r="W2475" s="233">
        <f t="shared" si="464"/>
        <v>41544</v>
      </c>
    </row>
    <row r="2476" spans="1:23" s="234" customFormat="1" x14ac:dyDescent="0.25">
      <c r="A2476" s="3"/>
      <c r="B2476" s="218">
        <f>+Datos!B2467</f>
        <v>2013</v>
      </c>
      <c r="C2476" s="219">
        <f>+Datos!C2467</f>
        <v>9</v>
      </c>
      <c r="D2476" s="220">
        <f>+Datos!D2467</f>
        <v>28</v>
      </c>
      <c r="E2476" s="221">
        <f>+Datos!E2467</f>
        <v>0</v>
      </c>
      <c r="F2476" s="222">
        <f>+Datos!F2467</f>
        <v>4.9616553444527121</v>
      </c>
      <c r="G2476" s="223">
        <f>+Datos!G2467</f>
        <v>1</v>
      </c>
      <c r="H2476" s="224">
        <f t="shared" si="459"/>
        <v>4.9616553444527121</v>
      </c>
      <c r="I2476" s="225">
        <f t="shared" si="460"/>
        <v>-4.9616553444527121</v>
      </c>
      <c r="J2476" s="226">
        <f t="shared" si="461"/>
        <v>2.3504914836198854</v>
      </c>
      <c r="K2476" s="227">
        <f t="shared" si="456"/>
        <v>36.032309665438063</v>
      </c>
      <c r="L2476" s="226">
        <f t="shared" si="467"/>
        <v>-6.3434497483669361E-2</v>
      </c>
      <c r="M2476" s="228">
        <f t="shared" si="465"/>
        <v>6.3434497483669361E-2</v>
      </c>
      <c r="N2476" s="229">
        <f t="shared" si="466"/>
        <v>4.8982208469690427</v>
      </c>
      <c r="O2476" s="229">
        <f t="shared" si="462"/>
        <v>0</v>
      </c>
      <c r="P2476" s="229">
        <f t="shared" si="463"/>
        <v>-4.8982208469690427</v>
      </c>
      <c r="Q2476" s="230">
        <f t="shared" si="457"/>
        <v>0</v>
      </c>
      <c r="R2476" s="231">
        <f t="shared" si="458"/>
        <v>36.032309665438063</v>
      </c>
      <c r="S2476" s="3"/>
      <c r="T2476" s="3"/>
      <c r="U2476" s="3"/>
      <c r="V2476" s="3"/>
      <c r="W2476" s="233">
        <f t="shared" si="464"/>
        <v>41545</v>
      </c>
    </row>
    <row r="2477" spans="1:23" s="234" customFormat="1" x14ac:dyDescent="0.25">
      <c r="A2477" s="3"/>
      <c r="B2477" s="218">
        <f>+Datos!B2468</f>
        <v>2013</v>
      </c>
      <c r="C2477" s="219">
        <f>+Datos!C2468</f>
        <v>9</v>
      </c>
      <c r="D2477" s="220">
        <f>+Datos!D2468</f>
        <v>29</v>
      </c>
      <c r="E2477" s="221">
        <f>+Datos!E2468</f>
        <v>0</v>
      </c>
      <c r="F2477" s="222">
        <f>+Datos!F2468</f>
        <v>4.9916762814451943</v>
      </c>
      <c r="G2477" s="223">
        <f>+Datos!G2468</f>
        <v>1</v>
      </c>
      <c r="H2477" s="224">
        <f t="shared" si="459"/>
        <v>4.9916762814451943</v>
      </c>
      <c r="I2477" s="225">
        <f t="shared" si="460"/>
        <v>-4.9916762814451943</v>
      </c>
      <c r="J2477" s="226">
        <f t="shared" si="461"/>
        <v>2.2883552072543893</v>
      </c>
      <c r="K2477" s="227">
        <f t="shared" si="456"/>
        <v>35.970173389072571</v>
      </c>
      <c r="L2477" s="226">
        <f t="shared" si="467"/>
        <v>-6.2136276365492904E-2</v>
      </c>
      <c r="M2477" s="228">
        <f t="shared" si="465"/>
        <v>6.2136276365492904E-2</v>
      </c>
      <c r="N2477" s="229">
        <f t="shared" si="466"/>
        <v>4.9295400050797014</v>
      </c>
      <c r="O2477" s="229">
        <f t="shared" si="462"/>
        <v>0</v>
      </c>
      <c r="P2477" s="229">
        <f t="shared" si="463"/>
        <v>-4.9295400050797014</v>
      </c>
      <c r="Q2477" s="230">
        <f t="shared" si="457"/>
        <v>0</v>
      </c>
      <c r="R2477" s="231">
        <f t="shared" si="458"/>
        <v>35.970173389072571</v>
      </c>
      <c r="S2477" s="3"/>
      <c r="T2477" s="3"/>
      <c r="U2477" s="3"/>
      <c r="V2477" s="3"/>
      <c r="W2477" s="233">
        <f t="shared" si="464"/>
        <v>41546</v>
      </c>
    </row>
    <row r="2478" spans="1:23" s="234" customFormat="1" x14ac:dyDescent="0.25">
      <c r="A2478" s="3"/>
      <c r="B2478" s="218">
        <f>+Datos!B2469</f>
        <v>2013</v>
      </c>
      <c r="C2478" s="219">
        <f>+Datos!C2469</f>
        <v>9</v>
      </c>
      <c r="D2478" s="220">
        <f>+Datos!D2469</f>
        <v>30</v>
      </c>
      <c r="E2478" s="221">
        <f>+Datos!E2469</f>
        <v>0</v>
      </c>
      <c r="F2478" s="222">
        <f>+Datos!F2469</f>
        <v>5.0215843640976949</v>
      </c>
      <c r="G2478" s="223">
        <f>+Datos!G2469</f>
        <v>1</v>
      </c>
      <c r="H2478" s="224">
        <f t="shared" si="459"/>
        <v>5.0215843640976949</v>
      </c>
      <c r="I2478" s="225">
        <f t="shared" si="460"/>
        <v>-5.0215843640976949</v>
      </c>
      <c r="J2478" s="226">
        <f t="shared" si="461"/>
        <v>2.2275039396121712</v>
      </c>
      <c r="K2478" s="227">
        <f t="shared" si="456"/>
        <v>35.90932212143035</v>
      </c>
      <c r="L2478" s="226">
        <f t="shared" si="467"/>
        <v>-6.0851267642220819E-2</v>
      </c>
      <c r="M2478" s="228">
        <f t="shared" si="465"/>
        <v>6.0851267642220819E-2</v>
      </c>
      <c r="N2478" s="229">
        <f t="shared" si="466"/>
        <v>4.9607330964554741</v>
      </c>
      <c r="O2478" s="229">
        <f t="shared" si="462"/>
        <v>0</v>
      </c>
      <c r="P2478" s="229">
        <f t="shared" si="463"/>
        <v>-4.9607330964554741</v>
      </c>
      <c r="Q2478" s="230">
        <f t="shared" si="457"/>
        <v>0</v>
      </c>
      <c r="R2478" s="231">
        <f t="shared" si="458"/>
        <v>35.90932212143035</v>
      </c>
      <c r="S2478" s="3"/>
      <c r="T2478" s="3"/>
      <c r="U2478" s="3"/>
      <c r="V2478" s="3"/>
      <c r="W2478" s="233">
        <f t="shared" si="464"/>
        <v>41547</v>
      </c>
    </row>
    <row r="2479" spans="1:23" s="234" customFormat="1" x14ac:dyDescent="0.25">
      <c r="A2479" s="3"/>
      <c r="B2479" s="218">
        <f>+Datos!B2470</f>
        <v>2013</v>
      </c>
      <c r="C2479" s="219">
        <f>+Datos!C2470</f>
        <v>10</v>
      </c>
      <c r="D2479" s="220">
        <f>+Datos!D2470</f>
        <v>1</v>
      </c>
      <c r="E2479" s="221">
        <f>+Datos!E2470</f>
        <v>0</v>
      </c>
      <c r="F2479" s="222">
        <f>+Datos!F2470</f>
        <v>5.0513675474570769</v>
      </c>
      <c r="G2479" s="223">
        <f>+Datos!G2470</f>
        <v>1</v>
      </c>
      <c r="H2479" s="224">
        <f t="shared" si="459"/>
        <v>5.0513675474570769</v>
      </c>
      <c r="I2479" s="225">
        <f t="shared" si="460"/>
        <v>-5.0513675474570769</v>
      </c>
      <c r="J2479" s="226">
        <f t="shared" si="461"/>
        <v>2.1679242379837027</v>
      </c>
      <c r="K2479" s="227">
        <f t="shared" si="456"/>
        <v>35.849742419801885</v>
      </c>
      <c r="L2479" s="226">
        <f t="shared" si="467"/>
        <v>-5.9579701628464932E-2</v>
      </c>
      <c r="M2479" s="228">
        <f t="shared" si="465"/>
        <v>5.9579701628464932E-2</v>
      </c>
      <c r="N2479" s="229">
        <f t="shared" si="466"/>
        <v>4.991787845828612</v>
      </c>
      <c r="O2479" s="229">
        <f t="shared" si="462"/>
        <v>0</v>
      </c>
      <c r="P2479" s="229">
        <f t="shared" si="463"/>
        <v>-4.991787845828612</v>
      </c>
      <c r="Q2479" s="230">
        <f t="shared" si="457"/>
        <v>0</v>
      </c>
      <c r="R2479" s="231">
        <f t="shared" si="458"/>
        <v>35.849742419801885</v>
      </c>
      <c r="S2479" s="3"/>
      <c r="T2479" s="3"/>
      <c r="U2479" s="3"/>
      <c r="V2479" s="3"/>
      <c r="W2479" s="233">
        <f t="shared" si="464"/>
        <v>41548</v>
      </c>
    </row>
    <row r="2480" spans="1:23" s="234" customFormat="1" x14ac:dyDescent="0.25">
      <c r="A2480" s="3"/>
      <c r="B2480" s="218">
        <f>+Datos!B2471</f>
        <v>2013</v>
      </c>
      <c r="C2480" s="219">
        <f>+Datos!C2471</f>
        <v>10</v>
      </c>
      <c r="D2480" s="220">
        <f>+Datos!D2471</f>
        <v>2</v>
      </c>
      <c r="E2480" s="221">
        <f>+Datos!E2471</f>
        <v>0</v>
      </c>
      <c r="F2480" s="222">
        <f>+Datos!F2471</f>
        <v>5.0810136689605274</v>
      </c>
      <c r="G2480" s="223">
        <f>+Datos!G2471</f>
        <v>1</v>
      </c>
      <c r="H2480" s="224">
        <f t="shared" si="459"/>
        <v>5.0810136689605274</v>
      </c>
      <c r="I2480" s="225">
        <f t="shared" si="460"/>
        <v>-5.0810136689605274</v>
      </c>
      <c r="J2480" s="226">
        <f t="shared" si="461"/>
        <v>2.1096024348452564</v>
      </c>
      <c r="K2480" s="227">
        <f t="shared" si="456"/>
        <v>35.791420616663437</v>
      </c>
      <c r="L2480" s="226">
        <f t="shared" si="467"/>
        <v>-5.8321803138447592E-2</v>
      </c>
      <c r="M2480" s="228">
        <f t="shared" si="465"/>
        <v>5.8321803138447592E-2</v>
      </c>
      <c r="N2480" s="229">
        <f t="shared" si="466"/>
        <v>5.0226918658220798</v>
      </c>
      <c r="O2480" s="229">
        <f t="shared" si="462"/>
        <v>0</v>
      </c>
      <c r="P2480" s="229">
        <f t="shared" si="463"/>
        <v>-5.0226918658220798</v>
      </c>
      <c r="Q2480" s="230">
        <f t="shared" si="457"/>
        <v>0</v>
      </c>
      <c r="R2480" s="231">
        <f t="shared" si="458"/>
        <v>35.791420616663437</v>
      </c>
      <c r="S2480" s="3"/>
      <c r="T2480" s="3"/>
      <c r="U2480" s="3"/>
      <c r="V2480" s="3"/>
      <c r="W2480" s="233">
        <f t="shared" si="464"/>
        <v>41549</v>
      </c>
    </row>
    <row r="2481" spans="1:23" s="234" customFormat="1" x14ac:dyDescent="0.25">
      <c r="A2481" s="3"/>
      <c r="B2481" s="218">
        <f>+Datos!B2472</f>
        <v>2013</v>
      </c>
      <c r="C2481" s="219">
        <f>+Datos!C2472</f>
        <v>10</v>
      </c>
      <c r="D2481" s="220">
        <f>+Datos!D2472</f>
        <v>3</v>
      </c>
      <c r="E2481" s="221">
        <f>+Datos!E2472</f>
        <v>0</v>
      </c>
      <c r="F2481" s="222">
        <f>+Datos!F2472</f>
        <v>5.1105104484356412</v>
      </c>
      <c r="G2481" s="223">
        <f>+Datos!G2472</f>
        <v>1</v>
      </c>
      <c r="H2481" s="224">
        <f t="shared" si="459"/>
        <v>5.1105104484356412</v>
      </c>
      <c r="I2481" s="225">
        <f t="shared" si="460"/>
        <v>-5.1105104484356412</v>
      </c>
      <c r="J2481" s="226">
        <f t="shared" si="461"/>
        <v>2.0525246439270899</v>
      </c>
      <c r="K2481" s="227">
        <f t="shared" si="456"/>
        <v>35.734342825745273</v>
      </c>
      <c r="L2481" s="226">
        <f t="shared" si="467"/>
        <v>-5.7077790918164339E-2</v>
      </c>
      <c r="M2481" s="228">
        <f t="shared" si="465"/>
        <v>5.7077790918164339E-2</v>
      </c>
      <c r="N2481" s="229">
        <f t="shared" si="466"/>
        <v>5.0534326575174768</v>
      </c>
      <c r="O2481" s="229">
        <f t="shared" si="462"/>
        <v>0</v>
      </c>
      <c r="P2481" s="229">
        <f t="shared" si="463"/>
        <v>-5.0534326575174768</v>
      </c>
      <c r="Q2481" s="230">
        <f t="shared" si="457"/>
        <v>0</v>
      </c>
      <c r="R2481" s="231">
        <f t="shared" si="458"/>
        <v>35.734342825745273</v>
      </c>
      <c r="S2481" s="3"/>
      <c r="T2481" s="3"/>
      <c r="U2481" s="3"/>
      <c r="V2481" s="3"/>
      <c r="W2481" s="233">
        <f t="shared" si="464"/>
        <v>41550</v>
      </c>
    </row>
    <row r="2482" spans="1:23" s="234" customFormat="1" x14ac:dyDescent="0.25">
      <c r="A2482" s="3"/>
      <c r="B2482" s="218">
        <f>+Datos!B2473</f>
        <v>2013</v>
      </c>
      <c r="C2482" s="219">
        <f>+Datos!C2473</f>
        <v>10</v>
      </c>
      <c r="D2482" s="220">
        <f>+Datos!D2473</f>
        <v>4</v>
      </c>
      <c r="E2482" s="221">
        <f>+Datos!E2473</f>
        <v>0</v>
      </c>
      <c r="F2482" s="222">
        <f>+Datos!F2473</f>
        <v>5.1398454881003328</v>
      </c>
      <c r="G2482" s="223">
        <f>+Datos!G2473</f>
        <v>1</v>
      </c>
      <c r="H2482" s="224">
        <f t="shared" si="459"/>
        <v>5.1398454881003328</v>
      </c>
      <c r="I2482" s="225">
        <f t="shared" si="460"/>
        <v>-5.1398454881003328</v>
      </c>
      <c r="J2482" s="226">
        <f t="shared" si="461"/>
        <v>1.9966767668201835</v>
      </c>
      <c r="K2482" s="227">
        <f t="shared" si="456"/>
        <v>35.678494948638367</v>
      </c>
      <c r="L2482" s="226">
        <f t="shared" si="467"/>
        <v>-5.5847877106906196E-2</v>
      </c>
      <c r="M2482" s="228">
        <f t="shared" si="465"/>
        <v>5.5847877106906196E-2</v>
      </c>
      <c r="N2482" s="229">
        <f t="shared" si="466"/>
        <v>5.0839976109934266</v>
      </c>
      <c r="O2482" s="229">
        <f t="shared" si="462"/>
        <v>0</v>
      </c>
      <c r="P2482" s="229">
        <f t="shared" si="463"/>
        <v>-5.0839976109934266</v>
      </c>
      <c r="Q2482" s="230">
        <f t="shared" si="457"/>
        <v>0</v>
      </c>
      <c r="R2482" s="231">
        <f t="shared" si="458"/>
        <v>35.678494948638367</v>
      </c>
      <c r="S2482" s="3"/>
      <c r="T2482" s="3"/>
      <c r="U2482" s="3"/>
      <c r="V2482" s="3"/>
      <c r="W2482" s="233">
        <f t="shared" si="464"/>
        <v>41551</v>
      </c>
    </row>
    <row r="2483" spans="1:23" s="234" customFormat="1" x14ac:dyDescent="0.25">
      <c r="A2483" s="3"/>
      <c r="B2483" s="218">
        <f>+Datos!B2474</f>
        <v>2013</v>
      </c>
      <c r="C2483" s="219">
        <f>+Datos!C2474</f>
        <v>10</v>
      </c>
      <c r="D2483" s="220">
        <f>+Datos!D2474</f>
        <v>5</v>
      </c>
      <c r="E2483" s="221">
        <f>+Datos!E2474</f>
        <v>0</v>
      </c>
      <c r="F2483" s="222">
        <f>+Datos!F2474</f>
        <v>5.1690062725629264</v>
      </c>
      <c r="G2483" s="223">
        <f>+Datos!G2474</f>
        <v>1</v>
      </c>
      <c r="H2483" s="224">
        <f t="shared" si="459"/>
        <v>5.1690062725629264</v>
      </c>
      <c r="I2483" s="225">
        <f t="shared" si="460"/>
        <v>-5.1690062725629264</v>
      </c>
      <c r="J2483" s="226">
        <f t="shared" si="461"/>
        <v>1.9420445000918247</v>
      </c>
      <c r="K2483" s="227">
        <f t="shared" si="456"/>
        <v>35.623862681910005</v>
      </c>
      <c r="L2483" s="226">
        <f t="shared" si="467"/>
        <v>-5.4632266728361856E-2</v>
      </c>
      <c r="M2483" s="228">
        <f t="shared" si="465"/>
        <v>5.4632266728361856E-2</v>
      </c>
      <c r="N2483" s="229">
        <f t="shared" si="466"/>
        <v>5.1143740058345646</v>
      </c>
      <c r="O2483" s="229">
        <f t="shared" si="462"/>
        <v>0</v>
      </c>
      <c r="P2483" s="229">
        <f t="shared" si="463"/>
        <v>-5.1143740058345646</v>
      </c>
      <c r="Q2483" s="230">
        <f t="shared" si="457"/>
        <v>0</v>
      </c>
      <c r="R2483" s="231">
        <f t="shared" si="458"/>
        <v>35.623862681910005</v>
      </c>
      <c r="S2483" s="3"/>
      <c r="T2483" s="3"/>
      <c r="U2483" s="3"/>
      <c r="V2483" s="3"/>
      <c r="W2483" s="233">
        <f t="shared" si="464"/>
        <v>41552</v>
      </c>
    </row>
    <row r="2484" spans="1:23" s="234" customFormat="1" x14ac:dyDescent="0.25">
      <c r="A2484" s="3"/>
      <c r="B2484" s="218">
        <f>+Datos!B2475</f>
        <v>2013</v>
      </c>
      <c r="C2484" s="219">
        <f>+Datos!C2475</f>
        <v>10</v>
      </c>
      <c r="D2484" s="220">
        <f>+Datos!D2475</f>
        <v>6</v>
      </c>
      <c r="E2484" s="221">
        <f>+Datos!E2475</f>
        <v>0</v>
      </c>
      <c r="F2484" s="222">
        <f>+Datos!F2475</f>
        <v>5.1979801688220828</v>
      </c>
      <c r="G2484" s="223">
        <f>+Datos!G2475</f>
        <v>1</v>
      </c>
      <c r="H2484" s="224">
        <f t="shared" si="459"/>
        <v>5.1979801688220828</v>
      </c>
      <c r="I2484" s="225">
        <f t="shared" si="460"/>
        <v>-5.1979801688220828</v>
      </c>
      <c r="J2484" s="226">
        <f t="shared" si="461"/>
        <v>1.8886133428799128</v>
      </c>
      <c r="K2484" s="227">
        <f t="shared" si="456"/>
        <v>35.570431524698094</v>
      </c>
      <c r="L2484" s="226">
        <f t="shared" si="467"/>
        <v>-5.3431157211910829E-2</v>
      </c>
      <c r="M2484" s="228">
        <f t="shared" si="465"/>
        <v>5.3431157211910829E-2</v>
      </c>
      <c r="N2484" s="229">
        <f t="shared" si="466"/>
        <v>5.144549011610172</v>
      </c>
      <c r="O2484" s="229">
        <f t="shared" si="462"/>
        <v>0</v>
      </c>
      <c r="P2484" s="229">
        <f t="shared" si="463"/>
        <v>-5.144549011610172</v>
      </c>
      <c r="Q2484" s="230">
        <f t="shared" si="457"/>
        <v>0</v>
      </c>
      <c r="R2484" s="231">
        <f t="shared" si="458"/>
        <v>35.570431524698094</v>
      </c>
      <c r="S2484" s="3"/>
      <c r="T2484" s="3"/>
      <c r="U2484" s="3"/>
      <c r="V2484" s="3"/>
      <c r="W2484" s="233">
        <f t="shared" si="464"/>
        <v>41553</v>
      </c>
    </row>
    <row r="2485" spans="1:23" s="234" customFormat="1" x14ac:dyDescent="0.25">
      <c r="A2485" s="3"/>
      <c r="B2485" s="218">
        <f>+Datos!B2476</f>
        <v>2013</v>
      </c>
      <c r="C2485" s="219">
        <f>+Datos!C2476</f>
        <v>10</v>
      </c>
      <c r="D2485" s="220">
        <f>+Datos!D2476</f>
        <v>7</v>
      </c>
      <c r="E2485" s="221">
        <f>+Datos!E2476</f>
        <v>0</v>
      </c>
      <c r="F2485" s="222">
        <f>+Datos!F2476</f>
        <v>5.2267544262668597</v>
      </c>
      <c r="G2485" s="223">
        <f>+Datos!G2476</f>
        <v>1</v>
      </c>
      <c r="H2485" s="224">
        <f t="shared" si="459"/>
        <v>5.2267544262668597</v>
      </c>
      <c r="I2485" s="225">
        <f t="shared" si="460"/>
        <v>-5.2267544262668597</v>
      </c>
      <c r="J2485" s="226">
        <f t="shared" si="461"/>
        <v>1.8363686049355024</v>
      </c>
      <c r="K2485" s="227">
        <f t="shared" si="456"/>
        <v>35.518186786753681</v>
      </c>
      <c r="L2485" s="226">
        <f t="shared" si="467"/>
        <v>-5.2244737944413089E-2</v>
      </c>
      <c r="M2485" s="228">
        <f t="shared" si="465"/>
        <v>5.2244737944413089E-2</v>
      </c>
      <c r="N2485" s="229">
        <f t="shared" si="466"/>
        <v>5.1745096883224466</v>
      </c>
      <c r="O2485" s="229">
        <f t="shared" si="462"/>
        <v>0</v>
      </c>
      <c r="P2485" s="229">
        <f t="shared" si="463"/>
        <v>-5.1745096883224466</v>
      </c>
      <c r="Q2485" s="230">
        <f t="shared" si="457"/>
        <v>0</v>
      </c>
      <c r="R2485" s="231">
        <f t="shared" si="458"/>
        <v>35.518186786753681</v>
      </c>
      <c r="S2485" s="3"/>
      <c r="T2485" s="3"/>
      <c r="U2485" s="3"/>
      <c r="V2485" s="3"/>
      <c r="W2485" s="233">
        <f t="shared" si="464"/>
        <v>41554</v>
      </c>
    </row>
    <row r="2486" spans="1:23" s="234" customFormat="1" x14ac:dyDescent="0.25">
      <c r="A2486" s="3"/>
      <c r="B2486" s="218">
        <f>+Datos!B2477</f>
        <v>2013</v>
      </c>
      <c r="C2486" s="219">
        <f>+Datos!C2477</f>
        <v>10</v>
      </c>
      <c r="D2486" s="220">
        <f>+Datos!D2477</f>
        <v>8</v>
      </c>
      <c r="E2486" s="221">
        <f>+Datos!E2477</f>
        <v>0</v>
      </c>
      <c r="F2486" s="222">
        <f>+Datos!F2477</f>
        <v>5.2553161766766632</v>
      </c>
      <c r="G2486" s="223">
        <f>+Datos!G2477</f>
        <v>1</v>
      </c>
      <c r="H2486" s="224">
        <f t="shared" si="459"/>
        <v>5.2553161766766632</v>
      </c>
      <c r="I2486" s="225">
        <f t="shared" si="460"/>
        <v>-5.2553161766766632</v>
      </c>
      <c r="J2486" s="226">
        <f t="shared" si="461"/>
        <v>1.7852954150828364</v>
      </c>
      <c r="K2486" s="227">
        <f t="shared" si="456"/>
        <v>35.467113596901015</v>
      </c>
      <c r="L2486" s="226">
        <f t="shared" si="467"/>
        <v>-5.1073189852665735E-2</v>
      </c>
      <c r="M2486" s="228">
        <f t="shared" si="465"/>
        <v>5.1073189852665735E-2</v>
      </c>
      <c r="N2486" s="229">
        <f t="shared" si="466"/>
        <v>5.2042429868239974</v>
      </c>
      <c r="O2486" s="229">
        <f t="shared" si="462"/>
        <v>0</v>
      </c>
      <c r="P2486" s="229">
        <f t="shared" si="463"/>
        <v>-5.2042429868239974</v>
      </c>
      <c r="Q2486" s="230">
        <f t="shared" si="457"/>
        <v>0</v>
      </c>
      <c r="R2486" s="231">
        <f t="shared" si="458"/>
        <v>35.467113596901015</v>
      </c>
      <c r="S2486" s="3"/>
      <c r="T2486" s="3"/>
      <c r="U2486" s="3"/>
      <c r="V2486" s="3"/>
      <c r="W2486" s="233">
        <f t="shared" si="464"/>
        <v>41555</v>
      </c>
    </row>
    <row r="2487" spans="1:23" s="234" customFormat="1" x14ac:dyDescent="0.25">
      <c r="A2487" s="3"/>
      <c r="B2487" s="218">
        <f>+Datos!B2478</f>
        <v>2013</v>
      </c>
      <c r="C2487" s="219">
        <f>+Datos!C2478</f>
        <v>10</v>
      </c>
      <c r="D2487" s="220">
        <f>+Datos!D2478</f>
        <v>9</v>
      </c>
      <c r="E2487" s="221">
        <f>+Datos!E2478</f>
        <v>2.3633768599999998</v>
      </c>
      <c r="F2487" s="222">
        <f>+Datos!F2478</f>
        <v>5.2836524342212616</v>
      </c>
      <c r="G2487" s="223">
        <f>+Datos!G2478</f>
        <v>1</v>
      </c>
      <c r="H2487" s="224">
        <f t="shared" si="459"/>
        <v>5.2836524342212616</v>
      </c>
      <c r="I2487" s="225">
        <f t="shared" si="460"/>
        <v>-2.9202755742212618</v>
      </c>
      <c r="J2487" s="226">
        <f t="shared" si="461"/>
        <v>1.7575315672324812</v>
      </c>
      <c r="K2487" s="227">
        <f t="shared" si="456"/>
        <v>35.439349749050663</v>
      </c>
      <c r="L2487" s="226">
        <f t="shared" si="467"/>
        <v>-2.7763847850351908E-2</v>
      </c>
      <c r="M2487" s="228">
        <f t="shared" si="465"/>
        <v>2.3911407078503517</v>
      </c>
      <c r="N2487" s="229">
        <f t="shared" si="466"/>
        <v>2.8925117263709099</v>
      </c>
      <c r="O2487" s="229">
        <f t="shared" si="462"/>
        <v>0</v>
      </c>
      <c r="P2487" s="229">
        <f t="shared" si="463"/>
        <v>-2.8925117263709099</v>
      </c>
      <c r="Q2487" s="230">
        <f t="shared" si="457"/>
        <v>0</v>
      </c>
      <c r="R2487" s="231">
        <f t="shared" si="458"/>
        <v>35.439349749050663</v>
      </c>
      <c r="S2487" s="3"/>
      <c r="T2487" s="3"/>
      <c r="U2487" s="3"/>
      <c r="V2487" s="3"/>
      <c r="W2487" s="233">
        <f t="shared" si="464"/>
        <v>41556</v>
      </c>
    </row>
    <row r="2488" spans="1:23" s="234" customFormat="1" x14ac:dyDescent="0.25">
      <c r="A2488" s="3"/>
      <c r="B2488" s="218">
        <f>+Datos!B2479</f>
        <v>2013</v>
      </c>
      <c r="C2488" s="219">
        <f>+Datos!C2479</f>
        <v>10</v>
      </c>
      <c r="D2488" s="220">
        <f>+Datos!D2479</f>
        <v>10</v>
      </c>
      <c r="E2488" s="221">
        <f>+Datos!E2479</f>
        <v>0</v>
      </c>
      <c r="F2488" s="222">
        <f>+Datos!F2479</f>
        <v>5.3117500954608081</v>
      </c>
      <c r="G2488" s="223">
        <f>+Datos!G2479</f>
        <v>1</v>
      </c>
      <c r="H2488" s="224">
        <f t="shared" si="459"/>
        <v>5.3117500954608081</v>
      </c>
      <c r="I2488" s="225">
        <f t="shared" si="460"/>
        <v>-5.3117500954608081</v>
      </c>
      <c r="J2488" s="226">
        <f t="shared" si="461"/>
        <v>1.7081335426584201</v>
      </c>
      <c r="K2488" s="227">
        <f t="shared" si="456"/>
        <v>35.389951724476603</v>
      </c>
      <c r="L2488" s="226">
        <f t="shared" si="467"/>
        <v>-4.9398024574060173E-2</v>
      </c>
      <c r="M2488" s="228">
        <f t="shared" si="465"/>
        <v>4.9398024574060173E-2</v>
      </c>
      <c r="N2488" s="229">
        <f t="shared" si="466"/>
        <v>5.2623520708867479</v>
      </c>
      <c r="O2488" s="229">
        <f t="shared" si="462"/>
        <v>0</v>
      </c>
      <c r="P2488" s="229">
        <f t="shared" si="463"/>
        <v>-5.2623520708867479</v>
      </c>
      <c r="Q2488" s="230">
        <f t="shared" si="457"/>
        <v>0</v>
      </c>
      <c r="R2488" s="231">
        <f t="shared" si="458"/>
        <v>35.389951724476603</v>
      </c>
      <c r="S2488" s="3"/>
      <c r="T2488" s="3"/>
      <c r="U2488" s="3"/>
      <c r="V2488" s="3"/>
      <c r="W2488" s="233">
        <f t="shared" si="464"/>
        <v>41557</v>
      </c>
    </row>
    <row r="2489" spans="1:23" s="234" customFormat="1" x14ac:dyDescent="0.25">
      <c r="A2489" s="3"/>
      <c r="B2489" s="218">
        <f>+Datos!B2480</f>
        <v>2013</v>
      </c>
      <c r="C2489" s="219">
        <f>+Datos!C2480</f>
        <v>10</v>
      </c>
      <c r="D2489" s="220">
        <f>+Datos!D2480</f>
        <v>11</v>
      </c>
      <c r="E2489" s="221">
        <f>+Datos!E2480</f>
        <v>0</v>
      </c>
      <c r="F2489" s="222">
        <f>+Datos!F2480</f>
        <v>5.3395959393458226</v>
      </c>
      <c r="G2489" s="223">
        <f>+Datos!G2480</f>
        <v>1</v>
      </c>
      <c r="H2489" s="224">
        <f t="shared" si="459"/>
        <v>5.3395959393458226</v>
      </c>
      <c r="I2489" s="225">
        <f t="shared" si="460"/>
        <v>-5.3395959393458226</v>
      </c>
      <c r="J2489" s="226">
        <f t="shared" si="461"/>
        <v>1.6598758303863554</v>
      </c>
      <c r="K2489" s="227">
        <f t="shared" si="456"/>
        <v>35.341694012204535</v>
      </c>
      <c r="L2489" s="226">
        <f t="shared" si="467"/>
        <v>-4.8257712272068432E-2</v>
      </c>
      <c r="M2489" s="228">
        <f t="shared" si="465"/>
        <v>4.8257712272068432E-2</v>
      </c>
      <c r="N2489" s="229">
        <f t="shared" si="466"/>
        <v>5.2913382270737541</v>
      </c>
      <c r="O2489" s="229">
        <f t="shared" si="462"/>
        <v>0</v>
      </c>
      <c r="P2489" s="229">
        <f t="shared" si="463"/>
        <v>-5.2913382270737541</v>
      </c>
      <c r="Q2489" s="230">
        <f t="shared" si="457"/>
        <v>0</v>
      </c>
      <c r="R2489" s="231">
        <f t="shared" si="458"/>
        <v>35.341694012204535</v>
      </c>
      <c r="S2489" s="3"/>
      <c r="T2489" s="3"/>
      <c r="U2489" s="3"/>
      <c r="V2489" s="3"/>
      <c r="W2489" s="233">
        <f t="shared" si="464"/>
        <v>41558</v>
      </c>
    </row>
    <row r="2490" spans="1:23" s="234" customFormat="1" x14ac:dyDescent="0.25">
      <c r="A2490" s="3"/>
      <c r="B2490" s="218">
        <f>+Datos!B2481</f>
        <v>2013</v>
      </c>
      <c r="C2490" s="219">
        <f>+Datos!C2481</f>
        <v>10</v>
      </c>
      <c r="D2490" s="220">
        <f>+Datos!D2481</f>
        <v>12</v>
      </c>
      <c r="E2490" s="221">
        <f>+Datos!E2481</f>
        <v>0</v>
      </c>
      <c r="F2490" s="222">
        <f>+Datos!F2481</f>
        <v>5.3671766272171695</v>
      </c>
      <c r="G2490" s="223">
        <f>+Datos!G2481</f>
        <v>1</v>
      </c>
      <c r="H2490" s="224">
        <f t="shared" si="459"/>
        <v>5.3671766272171695</v>
      </c>
      <c r="I2490" s="225">
        <f t="shared" si="460"/>
        <v>-5.3671766272171695</v>
      </c>
      <c r="J2490" s="226">
        <f t="shared" si="461"/>
        <v>1.6127427294960865</v>
      </c>
      <c r="K2490" s="227">
        <f t="shared" si="456"/>
        <v>35.294560911314264</v>
      </c>
      <c r="L2490" s="226">
        <f t="shared" si="467"/>
        <v>-4.7133100890270896E-2</v>
      </c>
      <c r="M2490" s="228">
        <f t="shared" si="465"/>
        <v>4.7133100890270896E-2</v>
      </c>
      <c r="N2490" s="229">
        <f t="shared" si="466"/>
        <v>5.3200435263268986</v>
      </c>
      <c r="O2490" s="229">
        <f t="shared" si="462"/>
        <v>0</v>
      </c>
      <c r="P2490" s="229">
        <f t="shared" si="463"/>
        <v>-5.3200435263268986</v>
      </c>
      <c r="Q2490" s="230">
        <f t="shared" si="457"/>
        <v>0</v>
      </c>
      <c r="R2490" s="231">
        <f t="shared" si="458"/>
        <v>35.294560911314264</v>
      </c>
      <c r="S2490" s="3"/>
      <c r="T2490" s="3"/>
      <c r="U2490" s="3"/>
      <c r="V2490" s="3"/>
      <c r="W2490" s="233">
        <f t="shared" si="464"/>
        <v>41559</v>
      </c>
    </row>
    <row r="2491" spans="1:23" s="234" customFormat="1" x14ac:dyDescent="0.25">
      <c r="A2491" s="3"/>
      <c r="B2491" s="218">
        <f>+Datos!B2482</f>
        <v>2013</v>
      </c>
      <c r="C2491" s="219">
        <f>+Datos!C2482</f>
        <v>10</v>
      </c>
      <c r="D2491" s="220">
        <f>+Datos!D2482</f>
        <v>13</v>
      </c>
      <c r="E2491" s="221">
        <f>+Datos!E2482</f>
        <v>0</v>
      </c>
      <c r="F2491" s="222">
        <f>+Datos!F2482</f>
        <v>5.3944787028061292</v>
      </c>
      <c r="G2491" s="223">
        <f>+Datos!G2482</f>
        <v>1</v>
      </c>
      <c r="H2491" s="224">
        <f t="shared" si="459"/>
        <v>5.3944787028061292</v>
      </c>
      <c r="I2491" s="225">
        <f t="shared" si="460"/>
        <v>-5.3944787028061292</v>
      </c>
      <c r="J2491" s="226">
        <f t="shared" si="461"/>
        <v>1.5667184039142907</v>
      </c>
      <c r="K2491" s="227">
        <f t="shared" si="456"/>
        <v>35.248536585732474</v>
      </c>
      <c r="L2491" s="226">
        <f t="shared" si="467"/>
        <v>-4.6024325581790038E-2</v>
      </c>
      <c r="M2491" s="228">
        <f t="shared" si="465"/>
        <v>4.6024325581790038E-2</v>
      </c>
      <c r="N2491" s="229">
        <f t="shared" si="466"/>
        <v>5.3484543772243391</v>
      </c>
      <c r="O2491" s="229">
        <f t="shared" si="462"/>
        <v>0</v>
      </c>
      <c r="P2491" s="229">
        <f t="shared" si="463"/>
        <v>-5.3484543772243391</v>
      </c>
      <c r="Q2491" s="230">
        <f t="shared" si="457"/>
        <v>0</v>
      </c>
      <c r="R2491" s="231">
        <f t="shared" si="458"/>
        <v>35.248536585732474</v>
      </c>
      <c r="S2491" s="3"/>
      <c r="T2491" s="3"/>
      <c r="U2491" s="3"/>
      <c r="V2491" s="3"/>
      <c r="W2491" s="233">
        <f t="shared" si="464"/>
        <v>41560</v>
      </c>
    </row>
    <row r="2492" spans="1:23" s="234" customFormat="1" x14ac:dyDescent="0.25">
      <c r="A2492" s="3"/>
      <c r="B2492" s="218">
        <f>+Datos!B2483</f>
        <v>2013</v>
      </c>
      <c r="C2492" s="219">
        <f>+Datos!C2483</f>
        <v>10</v>
      </c>
      <c r="D2492" s="220">
        <f>+Datos!D2483</f>
        <v>14</v>
      </c>
      <c r="E2492" s="221">
        <f>+Datos!E2483</f>
        <v>3.9572820700000002</v>
      </c>
      <c r="F2492" s="222">
        <f>+Datos!F2483</f>
        <v>5.421488592234283</v>
      </c>
      <c r="G2492" s="223">
        <f>+Datos!G2483</f>
        <v>1</v>
      </c>
      <c r="H2492" s="224">
        <f t="shared" si="459"/>
        <v>5.421488592234283</v>
      </c>
      <c r="I2492" s="225">
        <f t="shared" si="460"/>
        <v>-1.4642065222342828</v>
      </c>
      <c r="J2492" s="226">
        <f t="shared" si="461"/>
        <v>1.5544543886804725</v>
      </c>
      <c r="K2492" s="227">
        <f t="shared" si="456"/>
        <v>35.236272570498656</v>
      </c>
      <c r="L2492" s="226">
        <f t="shared" si="467"/>
        <v>-1.2264015233817815E-2</v>
      </c>
      <c r="M2492" s="228">
        <f t="shared" si="465"/>
        <v>3.969546085233818</v>
      </c>
      <c r="N2492" s="229">
        <f t="shared" si="466"/>
        <v>1.451942507000465</v>
      </c>
      <c r="O2492" s="229">
        <f t="shared" si="462"/>
        <v>0</v>
      </c>
      <c r="P2492" s="229">
        <f t="shared" si="463"/>
        <v>-1.451942507000465</v>
      </c>
      <c r="Q2492" s="230">
        <f t="shared" si="457"/>
        <v>0</v>
      </c>
      <c r="R2492" s="231">
        <f t="shared" si="458"/>
        <v>35.236272570498656</v>
      </c>
      <c r="S2492" s="3"/>
      <c r="T2492" s="3"/>
      <c r="U2492" s="3"/>
      <c r="V2492" s="3"/>
      <c r="W2492" s="233">
        <f t="shared" si="464"/>
        <v>41561</v>
      </c>
    </row>
    <row r="2493" spans="1:23" s="234" customFormat="1" x14ac:dyDescent="0.25">
      <c r="A2493" s="3"/>
      <c r="B2493" s="218">
        <f>+Datos!B2484</f>
        <v>2013</v>
      </c>
      <c r="C2493" s="219">
        <f>+Datos!C2484</f>
        <v>10</v>
      </c>
      <c r="D2493" s="220">
        <f>+Datos!D2484</f>
        <v>15</v>
      </c>
      <c r="E2493" s="221">
        <f>+Datos!E2484</f>
        <v>7.0901308099999998</v>
      </c>
      <c r="F2493" s="222">
        <f>+Datos!F2484</f>
        <v>5.448192604013645</v>
      </c>
      <c r="G2493" s="223">
        <f>+Datos!G2484</f>
        <v>1</v>
      </c>
      <c r="H2493" s="224">
        <f t="shared" si="459"/>
        <v>5.448192604013645</v>
      </c>
      <c r="I2493" s="225">
        <f t="shared" si="460"/>
        <v>1.6419382059863548</v>
      </c>
      <c r="J2493" s="226">
        <f t="shared" si="461"/>
        <v>3.1963925946668272</v>
      </c>
      <c r="K2493" s="227">
        <f t="shared" si="456"/>
        <v>36.878210776485005</v>
      </c>
      <c r="L2493" s="226">
        <f t="shared" si="467"/>
        <v>1.6419382059863494</v>
      </c>
      <c r="M2493" s="228">
        <f t="shared" si="465"/>
        <v>5.448192604013645</v>
      </c>
      <c r="N2493" s="229">
        <f t="shared" si="466"/>
        <v>0</v>
      </c>
      <c r="O2493" s="229">
        <f t="shared" si="462"/>
        <v>0</v>
      </c>
      <c r="P2493" s="229">
        <f t="shared" si="463"/>
        <v>0</v>
      </c>
      <c r="Q2493" s="230">
        <f t="shared" si="457"/>
        <v>0</v>
      </c>
      <c r="R2493" s="231">
        <f t="shared" si="458"/>
        <v>36.878210776485005</v>
      </c>
      <c r="S2493" s="3"/>
      <c r="T2493" s="3"/>
      <c r="U2493" s="3"/>
      <c r="V2493" s="3"/>
      <c r="W2493" s="233">
        <f t="shared" si="464"/>
        <v>41562</v>
      </c>
    </row>
    <row r="2494" spans="1:23" s="234" customFormat="1" x14ac:dyDescent="0.25">
      <c r="A2494" s="3"/>
      <c r="B2494" s="218">
        <f>+Datos!B2485</f>
        <v>2013</v>
      </c>
      <c r="C2494" s="219">
        <f>+Datos!C2485</f>
        <v>10</v>
      </c>
      <c r="D2494" s="220">
        <f>+Datos!D2485</f>
        <v>16</v>
      </c>
      <c r="E2494" s="221">
        <f>+Datos!E2485</f>
        <v>0</v>
      </c>
      <c r="F2494" s="222">
        <f>+Datos!F2485</f>
        <v>5.474576929046556</v>
      </c>
      <c r="G2494" s="223">
        <f>+Datos!G2485</f>
        <v>1</v>
      </c>
      <c r="H2494" s="224">
        <f t="shared" si="459"/>
        <v>5.474576929046556</v>
      </c>
      <c r="I2494" s="225">
        <f t="shared" si="460"/>
        <v>-5.474576929046556</v>
      </c>
      <c r="J2494" s="226">
        <f t="shared" si="461"/>
        <v>3.1038395652332853</v>
      </c>
      <c r="K2494" s="227">
        <f t="shared" si="456"/>
        <v>36.785657747051467</v>
      </c>
      <c r="L2494" s="226">
        <f t="shared" si="467"/>
        <v>-9.2553029433538825E-2</v>
      </c>
      <c r="M2494" s="228">
        <f t="shared" si="465"/>
        <v>9.2553029433538825E-2</v>
      </c>
      <c r="N2494" s="229">
        <f t="shared" si="466"/>
        <v>5.3820238996130172</v>
      </c>
      <c r="O2494" s="229">
        <f t="shared" si="462"/>
        <v>0</v>
      </c>
      <c r="P2494" s="229">
        <f t="shared" si="463"/>
        <v>-5.3820238996130172</v>
      </c>
      <c r="Q2494" s="230">
        <f t="shared" si="457"/>
        <v>0</v>
      </c>
      <c r="R2494" s="231">
        <f t="shared" si="458"/>
        <v>36.785657747051467</v>
      </c>
      <c r="S2494" s="3"/>
      <c r="T2494" s="3"/>
      <c r="U2494" s="3"/>
      <c r="V2494" s="3"/>
      <c r="W2494" s="233">
        <f t="shared" si="464"/>
        <v>41563</v>
      </c>
    </row>
    <row r="2495" spans="1:23" s="234" customFormat="1" x14ac:dyDescent="0.25">
      <c r="A2495" s="3"/>
      <c r="B2495" s="218">
        <f>+Datos!B2486</f>
        <v>2013</v>
      </c>
      <c r="C2495" s="219">
        <f>+Datos!C2486</f>
        <v>10</v>
      </c>
      <c r="D2495" s="220">
        <f>+Datos!D2486</f>
        <v>17</v>
      </c>
      <c r="E2495" s="221">
        <f>+Datos!E2486</f>
        <v>1.3190940600000001</v>
      </c>
      <c r="F2495" s="222">
        <f>+Datos!F2486</f>
        <v>5.5006276406257335</v>
      </c>
      <c r="G2495" s="223">
        <f>+Datos!G2486</f>
        <v>1</v>
      </c>
      <c r="H2495" s="224">
        <f t="shared" si="459"/>
        <v>5.5006276406257335</v>
      </c>
      <c r="I2495" s="225">
        <f t="shared" si="460"/>
        <v>-4.1815335806257332</v>
      </c>
      <c r="J2495" s="226">
        <f t="shared" si="461"/>
        <v>3.0349560500524735</v>
      </c>
      <c r="K2495" s="227">
        <f t="shared" si="456"/>
        <v>36.716774231870652</v>
      </c>
      <c r="L2495" s="226">
        <f t="shared" si="467"/>
        <v>-6.8883515180814925E-2</v>
      </c>
      <c r="M2495" s="228">
        <f t="shared" si="465"/>
        <v>1.387977575180815</v>
      </c>
      <c r="N2495" s="229">
        <f t="shared" si="466"/>
        <v>4.1126500654449183</v>
      </c>
      <c r="O2495" s="229">
        <f t="shared" si="462"/>
        <v>0</v>
      </c>
      <c r="P2495" s="229">
        <f t="shared" si="463"/>
        <v>-4.1126500654449183</v>
      </c>
      <c r="Q2495" s="230">
        <f t="shared" si="457"/>
        <v>0</v>
      </c>
      <c r="R2495" s="231">
        <f t="shared" si="458"/>
        <v>36.716774231870652</v>
      </c>
      <c r="S2495" s="3"/>
      <c r="T2495" s="3"/>
      <c r="U2495" s="3"/>
      <c r="V2495" s="3"/>
      <c r="W2495" s="233">
        <f t="shared" si="464"/>
        <v>41564</v>
      </c>
    </row>
    <row r="2496" spans="1:23" s="234" customFormat="1" x14ac:dyDescent="0.25">
      <c r="A2496" s="3"/>
      <c r="B2496" s="218">
        <f>+Datos!B2487</f>
        <v>2013</v>
      </c>
      <c r="C2496" s="219">
        <f>+Datos!C2487</f>
        <v>10</v>
      </c>
      <c r="D2496" s="220">
        <f>+Datos!D2487</f>
        <v>18</v>
      </c>
      <c r="E2496" s="221">
        <f>+Datos!E2487</f>
        <v>0</v>
      </c>
      <c r="F2496" s="222">
        <f>+Datos!F2487</f>
        <v>5.5263306944342938</v>
      </c>
      <c r="G2496" s="223">
        <f>+Datos!G2487</f>
        <v>1</v>
      </c>
      <c r="H2496" s="224">
        <f t="shared" si="459"/>
        <v>5.5263306944342938</v>
      </c>
      <c r="I2496" s="225">
        <f t="shared" si="460"/>
        <v>-5.5263306944342938</v>
      </c>
      <c r="J2496" s="226">
        <f t="shared" si="461"/>
        <v>2.9462589919843896</v>
      </c>
      <c r="K2496" s="227">
        <f t="shared" si="456"/>
        <v>36.628077173802566</v>
      </c>
      <c r="L2496" s="226">
        <f t="shared" si="467"/>
        <v>-8.8697058068085255E-2</v>
      </c>
      <c r="M2496" s="228">
        <f t="shared" si="465"/>
        <v>8.8697058068085255E-2</v>
      </c>
      <c r="N2496" s="229">
        <f t="shared" si="466"/>
        <v>5.4376336363662086</v>
      </c>
      <c r="O2496" s="229">
        <f t="shared" si="462"/>
        <v>0</v>
      </c>
      <c r="P2496" s="229">
        <f t="shared" si="463"/>
        <v>-5.4376336363662086</v>
      </c>
      <c r="Q2496" s="230">
        <f t="shared" si="457"/>
        <v>0</v>
      </c>
      <c r="R2496" s="231">
        <f t="shared" si="458"/>
        <v>36.628077173802566</v>
      </c>
      <c r="S2496" s="3"/>
      <c r="T2496" s="3"/>
      <c r="U2496" s="3"/>
      <c r="V2496" s="3"/>
      <c r="W2496" s="233">
        <f t="shared" si="464"/>
        <v>41565</v>
      </c>
    </row>
    <row r="2497" spans="1:23" s="234" customFormat="1" x14ac:dyDescent="0.25">
      <c r="A2497" s="3"/>
      <c r="B2497" s="218">
        <f>+Datos!B2488</f>
        <v>2013</v>
      </c>
      <c r="C2497" s="219">
        <f>+Datos!C2488</f>
        <v>10</v>
      </c>
      <c r="D2497" s="220">
        <f>+Datos!D2488</f>
        <v>19</v>
      </c>
      <c r="E2497" s="221">
        <f>+Datos!E2488</f>
        <v>0</v>
      </c>
      <c r="F2497" s="222">
        <f>+Datos!F2488</f>
        <v>5.551671928545642</v>
      </c>
      <c r="G2497" s="223">
        <f>+Datos!G2488</f>
        <v>1</v>
      </c>
      <c r="H2497" s="224">
        <f t="shared" si="459"/>
        <v>5.551671928545642</v>
      </c>
      <c r="I2497" s="225">
        <f t="shared" si="460"/>
        <v>-5.551671928545642</v>
      </c>
      <c r="J2497" s="226">
        <f t="shared" si="461"/>
        <v>2.8597651344856279</v>
      </c>
      <c r="K2497" s="227">
        <f t="shared" si="456"/>
        <v>36.541583316303807</v>
      </c>
      <c r="L2497" s="226">
        <f t="shared" si="467"/>
        <v>-8.6493857498759041E-2</v>
      </c>
      <c r="M2497" s="228">
        <f t="shared" si="465"/>
        <v>8.6493857498759041E-2</v>
      </c>
      <c r="N2497" s="229">
        <f t="shared" si="466"/>
        <v>5.4651780710468829</v>
      </c>
      <c r="O2497" s="229">
        <f t="shared" si="462"/>
        <v>0</v>
      </c>
      <c r="P2497" s="229">
        <f t="shared" si="463"/>
        <v>-5.4651780710468829</v>
      </c>
      <c r="Q2497" s="230">
        <f t="shared" si="457"/>
        <v>0</v>
      </c>
      <c r="R2497" s="231">
        <f t="shared" si="458"/>
        <v>36.541583316303807</v>
      </c>
      <c r="S2497" s="3"/>
      <c r="T2497" s="3"/>
      <c r="U2497" s="3"/>
      <c r="V2497" s="3"/>
      <c r="W2497" s="233">
        <f t="shared" si="464"/>
        <v>41566</v>
      </c>
    </row>
    <row r="2498" spans="1:23" s="234" customFormat="1" x14ac:dyDescent="0.25">
      <c r="A2498" s="3"/>
      <c r="B2498" s="218">
        <f>+Datos!B2489</f>
        <v>2013</v>
      </c>
      <c r="C2498" s="219">
        <f>+Datos!C2489</f>
        <v>10</v>
      </c>
      <c r="D2498" s="220">
        <f>+Datos!D2489</f>
        <v>20</v>
      </c>
      <c r="E2498" s="221">
        <f>+Datos!E2489</f>
        <v>0</v>
      </c>
      <c r="F2498" s="222">
        <f>+Datos!F2489</f>
        <v>5.5766370634236546</v>
      </c>
      <c r="G2498" s="223">
        <f>+Datos!G2489</f>
        <v>1</v>
      </c>
      <c r="H2498" s="224">
        <f t="shared" si="459"/>
        <v>5.5766370634236546</v>
      </c>
      <c r="I2498" s="225">
        <f t="shared" si="460"/>
        <v>-5.5766370634236546</v>
      </c>
      <c r="J2498" s="226">
        <f t="shared" si="461"/>
        <v>2.7754385814679909</v>
      </c>
      <c r="K2498" s="227">
        <f t="shared" si="456"/>
        <v>36.457256763286168</v>
      </c>
      <c r="L2498" s="226">
        <f t="shared" si="467"/>
        <v>-8.4326553017639583E-2</v>
      </c>
      <c r="M2498" s="228">
        <f t="shared" si="465"/>
        <v>8.4326553017639583E-2</v>
      </c>
      <c r="N2498" s="229">
        <f t="shared" si="466"/>
        <v>5.492310510406015</v>
      </c>
      <c r="O2498" s="229">
        <f t="shared" si="462"/>
        <v>0</v>
      </c>
      <c r="P2498" s="229">
        <f t="shared" si="463"/>
        <v>-5.492310510406015</v>
      </c>
      <c r="Q2498" s="230">
        <f t="shared" si="457"/>
        <v>0</v>
      </c>
      <c r="R2498" s="231">
        <f t="shared" si="458"/>
        <v>36.457256763286168</v>
      </c>
      <c r="S2498" s="3"/>
      <c r="T2498" s="3"/>
      <c r="U2498" s="3"/>
      <c r="V2498" s="3"/>
      <c r="W2498" s="233">
        <f t="shared" si="464"/>
        <v>41567</v>
      </c>
    </row>
    <row r="2499" spans="1:23" s="234" customFormat="1" x14ac:dyDescent="0.25">
      <c r="A2499" s="3"/>
      <c r="B2499" s="218">
        <f>+Datos!B2490</f>
        <v>2013</v>
      </c>
      <c r="C2499" s="219">
        <f>+Datos!C2490</f>
        <v>10</v>
      </c>
      <c r="D2499" s="220">
        <f>+Datos!D2490</f>
        <v>21</v>
      </c>
      <c r="E2499" s="221">
        <f>+Datos!E2490</f>
        <v>0</v>
      </c>
      <c r="F2499" s="222">
        <f>+Datos!F2490</f>
        <v>5.6012117019224998</v>
      </c>
      <c r="G2499" s="223">
        <f>+Datos!G2490</f>
        <v>1</v>
      </c>
      <c r="H2499" s="224">
        <f t="shared" si="459"/>
        <v>5.6012117019224998</v>
      </c>
      <c r="I2499" s="225">
        <f t="shared" si="460"/>
        <v>-5.6012117019224998</v>
      </c>
      <c r="J2499" s="226">
        <f t="shared" si="461"/>
        <v>2.6932433332607677</v>
      </c>
      <c r="K2499" s="227">
        <f t="shared" si="456"/>
        <v>36.375061515078947</v>
      </c>
      <c r="L2499" s="226">
        <f t="shared" si="467"/>
        <v>-8.2195248207220573E-2</v>
      </c>
      <c r="M2499" s="228">
        <f t="shared" si="465"/>
        <v>8.2195248207220573E-2</v>
      </c>
      <c r="N2499" s="229">
        <f t="shared" si="466"/>
        <v>5.5190164537152793</v>
      </c>
      <c r="O2499" s="229">
        <f t="shared" si="462"/>
        <v>0</v>
      </c>
      <c r="P2499" s="229">
        <f t="shared" si="463"/>
        <v>-5.5190164537152793</v>
      </c>
      <c r="Q2499" s="230">
        <f t="shared" si="457"/>
        <v>0</v>
      </c>
      <c r="R2499" s="231">
        <f t="shared" si="458"/>
        <v>36.375061515078947</v>
      </c>
      <c r="S2499" s="3"/>
      <c r="T2499" s="3"/>
      <c r="U2499" s="3"/>
      <c r="V2499" s="3"/>
      <c r="W2499" s="233">
        <f t="shared" si="464"/>
        <v>41568</v>
      </c>
    </row>
    <row r="2500" spans="1:23" s="234" customFormat="1" x14ac:dyDescent="0.25">
      <c r="A2500" s="3"/>
      <c r="B2500" s="218">
        <f>+Datos!B2491</f>
        <v>2013</v>
      </c>
      <c r="C2500" s="219">
        <f>+Datos!C2491</f>
        <v>10</v>
      </c>
      <c r="D2500" s="220">
        <f>+Datos!D2491</f>
        <v>22</v>
      </c>
      <c r="E2500" s="221">
        <f>+Datos!E2491</f>
        <v>0</v>
      </c>
      <c r="F2500" s="222">
        <f>+Datos!F2491</f>
        <v>5.6253813292867267</v>
      </c>
      <c r="G2500" s="223">
        <f>+Datos!G2491</f>
        <v>1</v>
      </c>
      <c r="H2500" s="224">
        <f t="shared" si="459"/>
        <v>5.6253813292867267</v>
      </c>
      <c r="I2500" s="225">
        <f t="shared" si="460"/>
        <v>-5.6253813292867267</v>
      </c>
      <c r="J2500" s="226">
        <f t="shared" si="461"/>
        <v>2.6131433111150746</v>
      </c>
      <c r="K2500" s="227">
        <f t="shared" si="456"/>
        <v>36.294961492933254</v>
      </c>
      <c r="L2500" s="226">
        <f t="shared" si="467"/>
        <v>-8.0100022145693117E-2</v>
      </c>
      <c r="M2500" s="228">
        <f t="shared" si="465"/>
        <v>8.0100022145693117E-2</v>
      </c>
      <c r="N2500" s="229">
        <f t="shared" si="466"/>
        <v>5.5452813071410336</v>
      </c>
      <c r="O2500" s="229">
        <f t="shared" si="462"/>
        <v>0</v>
      </c>
      <c r="P2500" s="229">
        <f t="shared" si="463"/>
        <v>-5.5452813071410336</v>
      </c>
      <c r="Q2500" s="230">
        <f t="shared" si="457"/>
        <v>0</v>
      </c>
      <c r="R2500" s="231">
        <f t="shared" si="458"/>
        <v>36.294961492933254</v>
      </c>
      <c r="S2500" s="3"/>
      <c r="T2500" s="3"/>
      <c r="U2500" s="3"/>
      <c r="V2500" s="3"/>
      <c r="W2500" s="233">
        <f t="shared" si="464"/>
        <v>41569</v>
      </c>
    </row>
    <row r="2501" spans="1:23" s="234" customFormat="1" x14ac:dyDescent="0.25">
      <c r="A2501" s="3"/>
      <c r="B2501" s="218">
        <f>+Datos!B2492</f>
        <v>2013</v>
      </c>
      <c r="C2501" s="219">
        <f>+Datos!C2492</f>
        <v>10</v>
      </c>
      <c r="D2501" s="220">
        <f>+Datos!D2492</f>
        <v>23</v>
      </c>
      <c r="E2501" s="221">
        <f>+Datos!E2492</f>
        <v>0</v>
      </c>
      <c r="F2501" s="222">
        <f>+Datos!F2492</f>
        <v>5.6491313131512921</v>
      </c>
      <c r="G2501" s="223">
        <f>+Datos!G2492</f>
        <v>1</v>
      </c>
      <c r="H2501" s="224">
        <f t="shared" si="459"/>
        <v>5.6491313131512921</v>
      </c>
      <c r="I2501" s="225">
        <f t="shared" si="460"/>
        <v>-5.6491313131512921</v>
      </c>
      <c r="J2501" s="226">
        <f t="shared" si="461"/>
        <v>2.5351023816541436</v>
      </c>
      <c r="K2501" s="227">
        <f t="shared" si="456"/>
        <v>36.216920563472321</v>
      </c>
      <c r="L2501" s="226">
        <f t="shared" si="467"/>
        <v>-7.8040929460932773E-2</v>
      </c>
      <c r="M2501" s="228">
        <f t="shared" si="465"/>
        <v>7.8040929460932773E-2</v>
      </c>
      <c r="N2501" s="229">
        <f t="shared" si="466"/>
        <v>5.5710903836903594</v>
      </c>
      <c r="O2501" s="229">
        <f t="shared" si="462"/>
        <v>0</v>
      </c>
      <c r="P2501" s="229">
        <f t="shared" si="463"/>
        <v>-5.5710903836903594</v>
      </c>
      <c r="Q2501" s="230">
        <f t="shared" si="457"/>
        <v>0</v>
      </c>
      <c r="R2501" s="231">
        <f t="shared" si="458"/>
        <v>36.216920563472321</v>
      </c>
      <c r="S2501" s="3"/>
      <c r="T2501" s="3"/>
      <c r="U2501" s="3"/>
      <c r="V2501" s="3"/>
      <c r="W2501" s="233">
        <f t="shared" si="464"/>
        <v>41570</v>
      </c>
    </row>
    <row r="2502" spans="1:23" s="234" customFormat="1" x14ac:dyDescent="0.25">
      <c r="A2502" s="3"/>
      <c r="B2502" s="218">
        <f>+Datos!B2493</f>
        <v>2013</v>
      </c>
      <c r="C2502" s="219">
        <f>+Datos!C2493</f>
        <v>10</v>
      </c>
      <c r="D2502" s="220">
        <f>+Datos!D2493</f>
        <v>24</v>
      </c>
      <c r="E2502" s="221">
        <f>+Datos!E2493</f>
        <v>8.8764038099999993</v>
      </c>
      <c r="F2502" s="222">
        <f>+Datos!F2493</f>
        <v>5.6724469035414646</v>
      </c>
      <c r="G2502" s="223">
        <f>+Datos!G2493</f>
        <v>1</v>
      </c>
      <c r="H2502" s="224">
        <f t="shared" si="459"/>
        <v>5.6724469035414646</v>
      </c>
      <c r="I2502" s="225">
        <f t="shared" si="460"/>
        <v>3.2039569064585347</v>
      </c>
      <c r="J2502" s="226">
        <f t="shared" si="461"/>
        <v>5.7390592881126778</v>
      </c>
      <c r="K2502" s="227">
        <f t="shared" si="456"/>
        <v>39.420877469930858</v>
      </c>
      <c r="L2502" s="226">
        <f t="shared" si="467"/>
        <v>3.2039569064585365</v>
      </c>
      <c r="M2502" s="228">
        <f t="shared" si="465"/>
        <v>5.6724469035414646</v>
      </c>
      <c r="N2502" s="229">
        <f t="shared" si="466"/>
        <v>0</v>
      </c>
      <c r="O2502" s="229">
        <f t="shared" si="462"/>
        <v>0</v>
      </c>
      <c r="P2502" s="229">
        <f t="shared" si="463"/>
        <v>0</v>
      </c>
      <c r="Q2502" s="230">
        <f t="shared" si="457"/>
        <v>0</v>
      </c>
      <c r="R2502" s="231">
        <f t="shared" si="458"/>
        <v>39.420877469930858</v>
      </c>
      <c r="S2502" s="3"/>
      <c r="T2502" s="3"/>
      <c r="U2502" s="3"/>
      <c r="V2502" s="3"/>
      <c r="W2502" s="233">
        <f t="shared" si="464"/>
        <v>41571</v>
      </c>
    </row>
    <row r="2503" spans="1:23" s="234" customFormat="1" x14ac:dyDescent="0.25">
      <c r="A2503" s="3"/>
      <c r="B2503" s="218">
        <f>+Datos!B2494</f>
        <v>2013</v>
      </c>
      <c r="C2503" s="219">
        <f>+Datos!C2494</f>
        <v>10</v>
      </c>
      <c r="D2503" s="220">
        <f>+Datos!D2494</f>
        <v>25</v>
      </c>
      <c r="E2503" s="221">
        <f>+Datos!E2494</f>
        <v>0</v>
      </c>
      <c r="F2503" s="222">
        <f>+Datos!F2494</f>
        <v>5.6953132328729321</v>
      </c>
      <c r="G2503" s="223">
        <f>+Datos!G2494</f>
        <v>1</v>
      </c>
      <c r="H2503" s="224">
        <f t="shared" si="459"/>
        <v>5.6953132328729321</v>
      </c>
      <c r="I2503" s="225">
        <f t="shared" si="460"/>
        <v>-5.6953132328729321</v>
      </c>
      <c r="J2503" s="226">
        <f t="shared" si="461"/>
        <v>5.5662837275765344</v>
      </c>
      <c r="K2503" s="227">
        <f t="shared" si="456"/>
        <v>39.248101909394713</v>
      </c>
      <c r="L2503" s="226">
        <f t="shared" si="467"/>
        <v>-0.17277556053614518</v>
      </c>
      <c r="M2503" s="228">
        <f t="shared" si="465"/>
        <v>0.17277556053614518</v>
      </c>
      <c r="N2503" s="229">
        <f t="shared" si="466"/>
        <v>5.5225376723367869</v>
      </c>
      <c r="O2503" s="229">
        <f t="shared" si="462"/>
        <v>0</v>
      </c>
      <c r="P2503" s="229">
        <f t="shared" si="463"/>
        <v>-5.5225376723367869</v>
      </c>
      <c r="Q2503" s="230">
        <f t="shared" si="457"/>
        <v>0</v>
      </c>
      <c r="R2503" s="231">
        <f t="shared" si="458"/>
        <v>39.248101909394713</v>
      </c>
      <c r="S2503" s="3"/>
      <c r="T2503" s="3"/>
      <c r="U2503" s="3"/>
      <c r="V2503" s="3"/>
      <c r="W2503" s="233">
        <f t="shared" si="464"/>
        <v>41572</v>
      </c>
    </row>
    <row r="2504" spans="1:23" s="234" customFormat="1" x14ac:dyDescent="0.25">
      <c r="A2504" s="3"/>
      <c r="B2504" s="218">
        <f>+Datos!B2495</f>
        <v>2013</v>
      </c>
      <c r="C2504" s="219">
        <f>+Datos!C2495</f>
        <v>10</v>
      </c>
      <c r="D2504" s="220">
        <f>+Datos!D2495</f>
        <v>26</v>
      </c>
      <c r="E2504" s="221">
        <f>+Datos!E2495</f>
        <v>0</v>
      </c>
      <c r="F2504" s="222">
        <f>+Datos!F2495</f>
        <v>5.7177153159517022</v>
      </c>
      <c r="G2504" s="223">
        <f>+Datos!G2495</f>
        <v>1</v>
      </c>
      <c r="H2504" s="224">
        <f t="shared" si="459"/>
        <v>5.7177153159517022</v>
      </c>
      <c r="I2504" s="225">
        <f t="shared" si="460"/>
        <v>-5.7177153159517022</v>
      </c>
      <c r="J2504" s="226">
        <f t="shared" si="461"/>
        <v>5.3980605326311313</v>
      </c>
      <c r="K2504" s="227">
        <f t="shared" si="456"/>
        <v>39.079878714449308</v>
      </c>
      <c r="L2504" s="226">
        <f t="shared" si="467"/>
        <v>-0.16822319494540494</v>
      </c>
      <c r="M2504" s="228">
        <f t="shared" si="465"/>
        <v>0.16822319494540494</v>
      </c>
      <c r="N2504" s="229">
        <f t="shared" si="466"/>
        <v>5.5494921210062973</v>
      </c>
      <c r="O2504" s="229">
        <f t="shared" si="462"/>
        <v>0</v>
      </c>
      <c r="P2504" s="229">
        <f t="shared" si="463"/>
        <v>-5.5494921210062973</v>
      </c>
      <c r="Q2504" s="230">
        <f t="shared" si="457"/>
        <v>0</v>
      </c>
      <c r="R2504" s="231">
        <f t="shared" si="458"/>
        <v>39.079878714449308</v>
      </c>
      <c r="S2504" s="3"/>
      <c r="T2504" s="3"/>
      <c r="U2504" s="3"/>
      <c r="V2504" s="3"/>
      <c r="W2504" s="233">
        <f t="shared" si="464"/>
        <v>41573</v>
      </c>
    </row>
    <row r="2505" spans="1:23" s="234" customFormat="1" x14ac:dyDescent="0.25">
      <c r="A2505" s="3"/>
      <c r="B2505" s="218">
        <f>+Datos!B2496</f>
        <v>2013</v>
      </c>
      <c r="C2505" s="219">
        <f>+Datos!C2496</f>
        <v>10</v>
      </c>
      <c r="D2505" s="220">
        <f>+Datos!D2496</f>
        <v>27</v>
      </c>
      <c r="E2505" s="221">
        <f>+Datos!E2496</f>
        <v>0</v>
      </c>
      <c r="F2505" s="222">
        <f>+Datos!F2496</f>
        <v>5.7396380499742099</v>
      </c>
      <c r="G2505" s="223">
        <f>+Datos!G2496</f>
        <v>1</v>
      </c>
      <c r="H2505" s="224">
        <f t="shared" si="459"/>
        <v>5.7396380499742099</v>
      </c>
      <c r="I2505" s="225">
        <f t="shared" si="460"/>
        <v>-5.7396380499742099</v>
      </c>
      <c r="J2505" s="226">
        <f t="shared" si="461"/>
        <v>5.2343054282078771</v>
      </c>
      <c r="K2505" s="227">
        <f t="shared" si="456"/>
        <v>38.916123610026055</v>
      </c>
      <c r="L2505" s="226">
        <f t="shared" si="467"/>
        <v>-0.16375510442325236</v>
      </c>
      <c r="M2505" s="228">
        <f t="shared" si="465"/>
        <v>0.16375510442325236</v>
      </c>
      <c r="N2505" s="229">
        <f t="shared" si="466"/>
        <v>5.5758829455509575</v>
      </c>
      <c r="O2505" s="229">
        <f t="shared" si="462"/>
        <v>0</v>
      </c>
      <c r="P2505" s="229">
        <f t="shared" si="463"/>
        <v>-5.5758829455509575</v>
      </c>
      <c r="Q2505" s="230">
        <f t="shared" si="457"/>
        <v>0</v>
      </c>
      <c r="R2505" s="231">
        <f t="shared" si="458"/>
        <v>38.916123610026055</v>
      </c>
      <c r="S2505" s="3"/>
      <c r="T2505" s="3"/>
      <c r="U2505" s="3"/>
      <c r="V2505" s="3"/>
      <c r="W2505" s="233">
        <f t="shared" si="464"/>
        <v>41574</v>
      </c>
    </row>
    <row r="2506" spans="1:23" s="234" customFormat="1" x14ac:dyDescent="0.25">
      <c r="A2506" s="3"/>
      <c r="B2506" s="218">
        <f>+Datos!B2497</f>
        <v>2013</v>
      </c>
      <c r="C2506" s="219">
        <f>+Datos!C2497</f>
        <v>10</v>
      </c>
      <c r="D2506" s="220">
        <f>+Datos!D2497</f>
        <v>28</v>
      </c>
      <c r="E2506" s="221">
        <f>+Datos!E2497</f>
        <v>0</v>
      </c>
      <c r="F2506" s="222">
        <f>+Datos!F2497</f>
        <v>5.7610662145271787</v>
      </c>
      <c r="G2506" s="223">
        <f>+Datos!G2497</f>
        <v>1</v>
      </c>
      <c r="H2506" s="224">
        <f t="shared" si="459"/>
        <v>5.7610662145271787</v>
      </c>
      <c r="I2506" s="225">
        <f t="shared" si="460"/>
        <v>-5.7610662145271787</v>
      </c>
      <c r="J2506" s="226">
        <f t="shared" si="461"/>
        <v>5.0749342908105115</v>
      </c>
      <c r="K2506" s="227">
        <f t="shared" si="456"/>
        <v>38.75675247262869</v>
      </c>
      <c r="L2506" s="226">
        <f t="shared" si="467"/>
        <v>-0.15937113739736475</v>
      </c>
      <c r="M2506" s="228">
        <f t="shared" si="465"/>
        <v>0.15937113739736475</v>
      </c>
      <c r="N2506" s="229">
        <f t="shared" si="466"/>
        <v>5.601695077129814</v>
      </c>
      <c r="O2506" s="229">
        <f t="shared" si="462"/>
        <v>0</v>
      </c>
      <c r="P2506" s="229">
        <f t="shared" si="463"/>
        <v>-5.601695077129814</v>
      </c>
      <c r="Q2506" s="230">
        <f t="shared" si="457"/>
        <v>0</v>
      </c>
      <c r="R2506" s="231">
        <f t="shared" si="458"/>
        <v>38.75675247262869</v>
      </c>
      <c r="S2506" s="3"/>
      <c r="T2506" s="3"/>
      <c r="U2506" s="3"/>
      <c r="V2506" s="3"/>
      <c r="W2506" s="233">
        <f t="shared" si="464"/>
        <v>41575</v>
      </c>
    </row>
    <row r="2507" spans="1:23" s="234" customFormat="1" x14ac:dyDescent="0.25">
      <c r="A2507" s="3"/>
      <c r="B2507" s="218">
        <f>+Datos!B2498</f>
        <v>2013</v>
      </c>
      <c r="C2507" s="219">
        <f>+Datos!C2498</f>
        <v>10</v>
      </c>
      <c r="D2507" s="220">
        <f>+Datos!D2498</f>
        <v>29</v>
      </c>
      <c r="E2507" s="221">
        <f>+Datos!E2498</f>
        <v>0</v>
      </c>
      <c r="F2507" s="222">
        <f>+Datos!F2498</f>
        <v>5.7819844715877693</v>
      </c>
      <c r="G2507" s="223">
        <f>+Datos!G2498</f>
        <v>1</v>
      </c>
      <c r="H2507" s="224">
        <f t="shared" si="459"/>
        <v>5.7819844715877693</v>
      </c>
      <c r="I2507" s="225">
        <f t="shared" si="460"/>
        <v>-5.7819844715877693</v>
      </c>
      <c r="J2507" s="226">
        <f t="shared" si="461"/>
        <v>4.9198632022741275</v>
      </c>
      <c r="K2507" s="227">
        <f t="shared" si="456"/>
        <v>38.601681384092309</v>
      </c>
      <c r="L2507" s="226">
        <f t="shared" si="467"/>
        <v>-0.1550710885363813</v>
      </c>
      <c r="M2507" s="228">
        <f t="shared" si="465"/>
        <v>0.1550710885363813</v>
      </c>
      <c r="N2507" s="229">
        <f t="shared" si="466"/>
        <v>5.626913383051388</v>
      </c>
      <c r="O2507" s="229">
        <f t="shared" si="462"/>
        <v>0</v>
      </c>
      <c r="P2507" s="229">
        <f t="shared" si="463"/>
        <v>-5.626913383051388</v>
      </c>
      <c r="Q2507" s="230">
        <f t="shared" si="457"/>
        <v>0</v>
      </c>
      <c r="R2507" s="231">
        <f t="shared" si="458"/>
        <v>38.601681384092309</v>
      </c>
      <c r="S2507" s="3"/>
      <c r="T2507" s="3"/>
      <c r="U2507" s="3"/>
      <c r="V2507" s="3"/>
      <c r="W2507" s="233">
        <f t="shared" si="464"/>
        <v>41576</v>
      </c>
    </row>
    <row r="2508" spans="1:23" s="234" customFormat="1" x14ac:dyDescent="0.25">
      <c r="A2508" s="3"/>
      <c r="B2508" s="218">
        <f>+Datos!B2499</f>
        <v>2013</v>
      </c>
      <c r="C2508" s="219">
        <f>+Datos!C2499</f>
        <v>10</v>
      </c>
      <c r="D2508" s="220">
        <f>+Datos!D2499</f>
        <v>30</v>
      </c>
      <c r="E2508" s="221">
        <f>+Datos!E2499</f>
        <v>0</v>
      </c>
      <c r="F2508" s="222">
        <f>+Datos!F2499</f>
        <v>5.8023773655234869</v>
      </c>
      <c r="G2508" s="223">
        <f>+Datos!G2499</f>
        <v>1</v>
      </c>
      <c r="H2508" s="224">
        <f t="shared" si="459"/>
        <v>5.8023773655234869</v>
      </c>
      <c r="I2508" s="225">
        <f t="shared" si="460"/>
        <v>-5.8023773655234869</v>
      </c>
      <c r="J2508" s="226">
        <f t="shared" si="461"/>
        <v>4.7690085025955273</v>
      </c>
      <c r="K2508" s="227">
        <f t="shared" si="456"/>
        <v>38.450826684413705</v>
      </c>
      <c r="L2508" s="226">
        <f t="shared" si="467"/>
        <v>-0.15085469967860377</v>
      </c>
      <c r="M2508" s="228">
        <f t="shared" si="465"/>
        <v>0.15085469967860377</v>
      </c>
      <c r="N2508" s="229">
        <f t="shared" si="466"/>
        <v>5.6515226658448832</v>
      </c>
      <c r="O2508" s="229">
        <f t="shared" si="462"/>
        <v>0</v>
      </c>
      <c r="P2508" s="229">
        <f t="shared" si="463"/>
        <v>-5.6515226658448832</v>
      </c>
      <c r="Q2508" s="230">
        <f t="shared" si="457"/>
        <v>0</v>
      </c>
      <c r="R2508" s="231">
        <f t="shared" si="458"/>
        <v>38.450826684413705</v>
      </c>
      <c r="S2508" s="3"/>
      <c r="T2508" s="3"/>
      <c r="U2508" s="3"/>
      <c r="V2508" s="3"/>
      <c r="W2508" s="233">
        <f t="shared" si="464"/>
        <v>41577</v>
      </c>
    </row>
    <row r="2509" spans="1:23" s="234" customFormat="1" x14ac:dyDescent="0.25">
      <c r="A2509" s="3"/>
      <c r="B2509" s="218">
        <f>+Datos!B2500</f>
        <v>2013</v>
      </c>
      <c r="C2509" s="219">
        <f>+Datos!C2500</f>
        <v>10</v>
      </c>
      <c r="D2509" s="220">
        <f>+Datos!D2500</f>
        <v>31</v>
      </c>
      <c r="E2509" s="221">
        <f>+Datos!E2500</f>
        <v>9.8501043300000006</v>
      </c>
      <c r="F2509" s="222">
        <f>+Datos!F2500</f>
        <v>5.8222293230922091</v>
      </c>
      <c r="G2509" s="223">
        <f>+Datos!G2500</f>
        <v>1</v>
      </c>
      <c r="H2509" s="224">
        <f t="shared" si="459"/>
        <v>5.8222293230922091</v>
      </c>
      <c r="I2509" s="225">
        <f t="shared" si="460"/>
        <v>4.0278750069077915</v>
      </c>
      <c r="J2509" s="226">
        <f t="shared" si="461"/>
        <v>8.7968835095033189</v>
      </c>
      <c r="K2509" s="227">
        <f t="shared" si="456"/>
        <v>42.478701691321497</v>
      </c>
      <c r="L2509" s="226">
        <f t="shared" si="467"/>
        <v>4.0278750069077915</v>
      </c>
      <c r="M2509" s="228">
        <f t="shared" si="465"/>
        <v>5.8222293230922091</v>
      </c>
      <c r="N2509" s="229">
        <f t="shared" si="466"/>
        <v>0</v>
      </c>
      <c r="O2509" s="229">
        <f t="shared" si="462"/>
        <v>0</v>
      </c>
      <c r="P2509" s="229">
        <f t="shared" si="463"/>
        <v>0</v>
      </c>
      <c r="Q2509" s="230">
        <f t="shared" si="457"/>
        <v>0</v>
      </c>
      <c r="R2509" s="231">
        <f t="shared" si="458"/>
        <v>42.478701691321497</v>
      </c>
      <c r="S2509" s="3"/>
      <c r="T2509" s="3"/>
      <c r="U2509" s="3"/>
      <c r="V2509" s="3"/>
      <c r="W2509" s="233">
        <f t="shared" si="464"/>
        <v>41578</v>
      </c>
    </row>
    <row r="2510" spans="1:23" s="234" customFormat="1" x14ac:dyDescent="0.25">
      <c r="A2510" s="3"/>
      <c r="B2510" s="218">
        <f>+Datos!B2501</f>
        <v>2013</v>
      </c>
      <c r="C2510" s="219">
        <f>+Datos!C2501</f>
        <v>11</v>
      </c>
      <c r="D2510" s="220">
        <f>+Datos!D2501</f>
        <v>1</v>
      </c>
      <c r="E2510" s="221">
        <f>+Datos!E2501</f>
        <v>23.874906500000002</v>
      </c>
      <c r="F2510" s="222">
        <f>+Datos!F2501</f>
        <v>5.8415246534421321</v>
      </c>
      <c r="G2510" s="223">
        <f>+Datos!G2501</f>
        <v>1</v>
      </c>
      <c r="H2510" s="224">
        <f t="shared" si="459"/>
        <v>5.8415246534421321</v>
      </c>
      <c r="I2510" s="225">
        <f t="shared" si="460"/>
        <v>18.033381846557869</v>
      </c>
      <c r="J2510" s="226">
        <f t="shared" si="461"/>
        <v>26.83026535606119</v>
      </c>
      <c r="K2510" s="227">
        <f t="shared" ref="K2510:K2573" si="468">+J2510+$U$21</f>
        <v>60.51208353787937</v>
      </c>
      <c r="L2510" s="226">
        <f t="shared" si="467"/>
        <v>18.033381846557873</v>
      </c>
      <c r="M2510" s="228">
        <f t="shared" si="465"/>
        <v>5.8415246534421321</v>
      </c>
      <c r="N2510" s="229">
        <f t="shared" si="466"/>
        <v>0</v>
      </c>
      <c r="O2510" s="229">
        <f t="shared" si="462"/>
        <v>0</v>
      </c>
      <c r="P2510" s="229">
        <f t="shared" si="463"/>
        <v>0</v>
      </c>
      <c r="Q2510" s="230">
        <f t="shared" ref="Q2510:Q2573" si="469">IF(K2510-$U$15&gt;0,K2510-$U$15,0)</f>
        <v>0</v>
      </c>
      <c r="R2510" s="231">
        <f t="shared" ref="R2510:R2573" si="470">+O2510+K2510</f>
        <v>60.51208353787937</v>
      </c>
      <c r="S2510" s="3"/>
      <c r="T2510" s="3"/>
      <c r="U2510" s="3"/>
      <c r="V2510" s="3"/>
      <c r="W2510" s="233">
        <f t="shared" si="464"/>
        <v>41579</v>
      </c>
    </row>
    <row r="2511" spans="1:23" s="234" customFormat="1" x14ac:dyDescent="0.25">
      <c r="A2511" s="3"/>
      <c r="B2511" s="218">
        <f>+Datos!B2502</f>
        <v>2013</v>
      </c>
      <c r="C2511" s="219">
        <f>+Datos!C2502</f>
        <v>11</v>
      </c>
      <c r="D2511" s="220">
        <f>+Datos!D2502</f>
        <v>2</v>
      </c>
      <c r="E2511" s="221">
        <f>+Datos!E2502</f>
        <v>0</v>
      </c>
      <c r="F2511" s="222">
        <f>+Datos!F2502</f>
        <v>5.8602475481119143</v>
      </c>
      <c r="G2511" s="223">
        <f>+Datos!G2502</f>
        <v>1</v>
      </c>
      <c r="H2511" s="224">
        <f t="shared" ref="H2511:H2574" si="471">+F2511*G2511</f>
        <v>5.8602475481119143</v>
      </c>
      <c r="I2511" s="225">
        <f t="shared" ref="I2511:I2574" si="472">+E2511-H2511</f>
        <v>-5.8602475481119143</v>
      </c>
      <c r="J2511" s="226">
        <f t="shared" ref="J2511:J2574" si="473">IF(I2511&lt;0,J2510*EXP(I2511/$U$20),IF((I2511+J2510)&gt;$U$20,+$U$20,I2511+J2510))</f>
        <v>25.999508980492148</v>
      </c>
      <c r="K2511" s="227">
        <f t="shared" si="468"/>
        <v>59.681327162310325</v>
      </c>
      <c r="L2511" s="226">
        <f t="shared" si="467"/>
        <v>-0.83075637556904525</v>
      </c>
      <c r="M2511" s="228">
        <f t="shared" si="465"/>
        <v>0.83075637556904525</v>
      </c>
      <c r="N2511" s="229">
        <f t="shared" si="466"/>
        <v>5.029491172542869</v>
      </c>
      <c r="O2511" s="229">
        <f t="shared" ref="O2511:O2574" si="474">IF(K2510+I2511-$U$14&gt;0,K2510+I2511-$U$14,0)</f>
        <v>0</v>
      </c>
      <c r="P2511" s="229">
        <f t="shared" ref="P2511:P2574" si="475">+IF(N2511&gt;0,(-1)*N2511,O2511)</f>
        <v>-5.029491172542869</v>
      </c>
      <c r="Q2511" s="230">
        <f t="shared" si="469"/>
        <v>0</v>
      </c>
      <c r="R2511" s="231">
        <f t="shared" si="470"/>
        <v>59.681327162310325</v>
      </c>
      <c r="S2511" s="3"/>
      <c r="T2511" s="3"/>
      <c r="U2511" s="3"/>
      <c r="V2511" s="3"/>
      <c r="W2511" s="233">
        <f t="shared" ref="W2511:W2574" si="476">+DATE(B2511,C2511,D2511)</f>
        <v>41580</v>
      </c>
    </row>
    <row r="2512" spans="1:23" s="234" customFormat="1" x14ac:dyDescent="0.25">
      <c r="A2512" s="3"/>
      <c r="B2512" s="218">
        <f>+Datos!B2503</f>
        <v>2013</v>
      </c>
      <c r="C2512" s="219">
        <f>+Datos!C2503</f>
        <v>11</v>
      </c>
      <c r="D2512" s="220">
        <f>+Datos!D2503</f>
        <v>3</v>
      </c>
      <c r="E2512" s="221">
        <f>+Datos!E2503</f>
        <v>0</v>
      </c>
      <c r="F2512" s="222">
        <f>+Datos!F2503</f>
        <v>5.8783820810304981</v>
      </c>
      <c r="G2512" s="223">
        <f>+Datos!G2503</f>
        <v>1</v>
      </c>
      <c r="H2512" s="224">
        <f t="shared" si="471"/>
        <v>5.8783820810304981</v>
      </c>
      <c r="I2512" s="225">
        <f t="shared" si="472"/>
        <v>-5.8783820810304981</v>
      </c>
      <c r="J2512" s="226">
        <f t="shared" si="473"/>
        <v>25.192023567231438</v>
      </c>
      <c r="K2512" s="227">
        <f t="shared" si="468"/>
        <v>58.873841749049618</v>
      </c>
      <c r="L2512" s="226">
        <f t="shared" si="467"/>
        <v>-0.80748541326070722</v>
      </c>
      <c r="M2512" s="228">
        <f t="shared" ref="M2512:M2575" si="477">IF(I2512&gt;=0,+H2512,+E2512+ABS(L2512))</f>
        <v>0.80748541326070722</v>
      </c>
      <c r="N2512" s="229">
        <f t="shared" ref="N2512:N2575" si="478">+H2512-M2512</f>
        <v>5.0708966677697909</v>
      </c>
      <c r="O2512" s="229">
        <f t="shared" si="474"/>
        <v>0</v>
      </c>
      <c r="P2512" s="229">
        <f t="shared" si="475"/>
        <v>-5.0708966677697909</v>
      </c>
      <c r="Q2512" s="230">
        <f t="shared" si="469"/>
        <v>0</v>
      </c>
      <c r="R2512" s="231">
        <f t="shared" si="470"/>
        <v>58.873841749049618</v>
      </c>
      <c r="S2512" s="3"/>
      <c r="T2512" s="3"/>
      <c r="U2512" s="3"/>
      <c r="V2512" s="3"/>
      <c r="W2512" s="233">
        <f t="shared" si="476"/>
        <v>41581</v>
      </c>
    </row>
    <row r="2513" spans="1:23" s="234" customFormat="1" x14ac:dyDescent="0.25">
      <c r="A2513" s="3"/>
      <c r="B2513" s="218">
        <f>+Datos!B2504</f>
        <v>2013</v>
      </c>
      <c r="C2513" s="219">
        <f>+Datos!C2504</f>
        <v>11</v>
      </c>
      <c r="D2513" s="220">
        <f>+Datos!D2504</f>
        <v>4</v>
      </c>
      <c r="E2513" s="221">
        <f>+Datos!E2504</f>
        <v>0</v>
      </c>
      <c r="F2513" s="222">
        <f>+Datos!F2504</f>
        <v>5.8959122085172391</v>
      </c>
      <c r="G2513" s="223">
        <f>+Datos!G2504</f>
        <v>1</v>
      </c>
      <c r="H2513" s="224">
        <f t="shared" si="471"/>
        <v>5.8959122085172391</v>
      </c>
      <c r="I2513" s="225">
        <f t="shared" si="472"/>
        <v>-5.8959122085172391</v>
      </c>
      <c r="J2513" s="226">
        <f t="shared" si="473"/>
        <v>24.407320287355876</v>
      </c>
      <c r="K2513" s="227">
        <f t="shared" si="468"/>
        <v>58.08913846917406</v>
      </c>
      <c r="L2513" s="226">
        <f t="shared" ref="L2513:L2576" si="479">+K2513-K2512</f>
        <v>-0.78470327987555777</v>
      </c>
      <c r="M2513" s="228">
        <f t="shared" si="477"/>
        <v>0.78470327987555777</v>
      </c>
      <c r="N2513" s="229">
        <f t="shared" si="478"/>
        <v>5.1112089286416813</v>
      </c>
      <c r="O2513" s="229">
        <f t="shared" si="474"/>
        <v>0</v>
      </c>
      <c r="P2513" s="229">
        <f t="shared" si="475"/>
        <v>-5.1112089286416813</v>
      </c>
      <c r="Q2513" s="230">
        <f t="shared" si="469"/>
        <v>0</v>
      </c>
      <c r="R2513" s="231">
        <f t="shared" si="470"/>
        <v>58.08913846917406</v>
      </c>
      <c r="S2513" s="3"/>
      <c r="T2513" s="3"/>
      <c r="U2513" s="3"/>
      <c r="V2513" s="3"/>
      <c r="W2513" s="233">
        <f t="shared" si="476"/>
        <v>41582</v>
      </c>
    </row>
    <row r="2514" spans="1:23" s="234" customFormat="1" x14ac:dyDescent="0.25">
      <c r="A2514" s="3"/>
      <c r="B2514" s="218">
        <f>+Datos!B2505</f>
        <v>2013</v>
      </c>
      <c r="C2514" s="219">
        <f>+Datos!C2505</f>
        <v>11</v>
      </c>
      <c r="D2514" s="220">
        <f>+Datos!D2505</f>
        <v>5</v>
      </c>
      <c r="E2514" s="221">
        <f>+Datos!E2505</f>
        <v>0</v>
      </c>
      <c r="F2514" s="222">
        <f>+Datos!F2505</f>
        <v>5.9128217692818525</v>
      </c>
      <c r="G2514" s="223">
        <f>+Datos!G2505</f>
        <v>1</v>
      </c>
      <c r="H2514" s="224">
        <f t="shared" si="471"/>
        <v>5.9128217692818525</v>
      </c>
      <c r="I2514" s="225">
        <f t="shared" si="472"/>
        <v>-5.9128217692818525</v>
      </c>
      <c r="J2514" s="226">
        <f t="shared" si="473"/>
        <v>23.644913610788311</v>
      </c>
      <c r="K2514" s="227">
        <f t="shared" si="468"/>
        <v>57.326731792606495</v>
      </c>
      <c r="L2514" s="226">
        <f t="shared" si="479"/>
        <v>-0.762406676567565</v>
      </c>
      <c r="M2514" s="228">
        <f t="shared" si="477"/>
        <v>0.762406676567565</v>
      </c>
      <c r="N2514" s="229">
        <f t="shared" si="478"/>
        <v>5.1504150927142875</v>
      </c>
      <c r="O2514" s="229">
        <f t="shared" si="474"/>
        <v>0</v>
      </c>
      <c r="P2514" s="229">
        <f t="shared" si="475"/>
        <v>-5.1504150927142875</v>
      </c>
      <c r="Q2514" s="230">
        <f t="shared" si="469"/>
        <v>0</v>
      </c>
      <c r="R2514" s="231">
        <f t="shared" si="470"/>
        <v>57.326731792606495</v>
      </c>
      <c r="S2514" s="3"/>
      <c r="T2514" s="3"/>
      <c r="U2514" s="3"/>
      <c r="V2514" s="3"/>
      <c r="W2514" s="233">
        <f t="shared" si="476"/>
        <v>41583</v>
      </c>
    </row>
    <row r="2515" spans="1:23" s="234" customFormat="1" x14ac:dyDescent="0.25">
      <c r="A2515" s="3"/>
      <c r="B2515" s="218">
        <f>+Datos!B2506</f>
        <v>2013</v>
      </c>
      <c r="C2515" s="219">
        <f>+Datos!C2506</f>
        <v>11</v>
      </c>
      <c r="D2515" s="220">
        <f>+Datos!D2506</f>
        <v>6</v>
      </c>
      <c r="E2515" s="221">
        <f>+Datos!E2506</f>
        <v>0</v>
      </c>
      <c r="F2515" s="222">
        <f>+Datos!F2506</f>
        <v>5.9290944844243985</v>
      </c>
      <c r="G2515" s="223">
        <f>+Datos!G2506</f>
        <v>1</v>
      </c>
      <c r="H2515" s="224">
        <f t="shared" si="471"/>
        <v>5.9290944844243985</v>
      </c>
      <c r="I2515" s="225">
        <f t="shared" si="472"/>
        <v>-5.9290944844243985</v>
      </c>
      <c r="J2515" s="226">
        <f t="shared" si="473"/>
        <v>22.904321569938833</v>
      </c>
      <c r="K2515" s="227">
        <f t="shared" si="468"/>
        <v>56.586139751757017</v>
      </c>
      <c r="L2515" s="226">
        <f t="shared" si="479"/>
        <v>-0.74059204084947794</v>
      </c>
      <c r="M2515" s="228">
        <f t="shared" si="477"/>
        <v>0.74059204084947794</v>
      </c>
      <c r="N2515" s="229">
        <f t="shared" si="478"/>
        <v>5.1885024435749205</v>
      </c>
      <c r="O2515" s="229">
        <f t="shared" si="474"/>
        <v>0</v>
      </c>
      <c r="P2515" s="229">
        <f t="shared" si="475"/>
        <v>-5.1885024435749205</v>
      </c>
      <c r="Q2515" s="230">
        <f t="shared" si="469"/>
        <v>0</v>
      </c>
      <c r="R2515" s="231">
        <f t="shared" si="470"/>
        <v>56.586139751757017</v>
      </c>
      <c r="S2515" s="3"/>
      <c r="T2515" s="3"/>
      <c r="U2515" s="3"/>
      <c r="V2515" s="3"/>
      <c r="W2515" s="233">
        <f t="shared" si="476"/>
        <v>41584</v>
      </c>
    </row>
    <row r="2516" spans="1:23" s="234" customFormat="1" x14ac:dyDescent="0.25">
      <c r="A2516" s="3"/>
      <c r="B2516" s="218">
        <f>+Datos!B2507</f>
        <v>2013</v>
      </c>
      <c r="C2516" s="219">
        <f>+Datos!C2507</f>
        <v>11</v>
      </c>
      <c r="D2516" s="220">
        <f>+Datos!D2507</f>
        <v>7</v>
      </c>
      <c r="E2516" s="221">
        <f>+Datos!E2507</f>
        <v>0</v>
      </c>
      <c r="F2516" s="222">
        <f>+Datos!F2507</f>
        <v>5.9447139574353312</v>
      </c>
      <c r="G2516" s="223">
        <f>+Datos!G2507</f>
        <v>1</v>
      </c>
      <c r="H2516" s="224">
        <f t="shared" si="471"/>
        <v>5.9447139574353312</v>
      </c>
      <c r="I2516" s="225">
        <f t="shared" si="472"/>
        <v>-5.9447139574353312</v>
      </c>
      <c r="J2516" s="226">
        <f t="shared" si="473"/>
        <v>22.185066014237851</v>
      </c>
      <c r="K2516" s="227">
        <f t="shared" si="468"/>
        <v>55.866884196056034</v>
      </c>
      <c r="L2516" s="226">
        <f t="shared" si="479"/>
        <v>-0.71925555570098254</v>
      </c>
      <c r="M2516" s="228">
        <f t="shared" si="477"/>
        <v>0.71925555570098254</v>
      </c>
      <c r="N2516" s="229">
        <f t="shared" si="478"/>
        <v>5.2254584017343486</v>
      </c>
      <c r="O2516" s="229">
        <f t="shared" si="474"/>
        <v>0</v>
      </c>
      <c r="P2516" s="229">
        <f t="shared" si="475"/>
        <v>-5.2254584017343486</v>
      </c>
      <c r="Q2516" s="230">
        <f t="shared" si="469"/>
        <v>0</v>
      </c>
      <c r="R2516" s="231">
        <f t="shared" si="470"/>
        <v>55.866884196056034</v>
      </c>
      <c r="S2516" s="3"/>
      <c r="T2516" s="3"/>
      <c r="U2516" s="3"/>
      <c r="V2516" s="3"/>
      <c r="W2516" s="233">
        <f t="shared" si="476"/>
        <v>41585</v>
      </c>
    </row>
    <row r="2517" spans="1:23" s="234" customFormat="1" x14ac:dyDescent="0.25">
      <c r="A2517" s="3"/>
      <c r="B2517" s="218">
        <f>+Datos!B2508</f>
        <v>2013</v>
      </c>
      <c r="C2517" s="219">
        <f>+Datos!C2508</f>
        <v>11</v>
      </c>
      <c r="D2517" s="220">
        <f>+Datos!D2508</f>
        <v>8</v>
      </c>
      <c r="E2517" s="221">
        <f>+Datos!E2508</f>
        <v>0</v>
      </c>
      <c r="F2517" s="222">
        <f>+Datos!F2508</f>
        <v>5.9596636741954701</v>
      </c>
      <c r="G2517" s="223">
        <f>+Datos!G2508</f>
        <v>1</v>
      </c>
      <c r="H2517" s="224">
        <f t="shared" si="471"/>
        <v>5.9596636741954701</v>
      </c>
      <c r="I2517" s="225">
        <f t="shared" si="472"/>
        <v>-5.9596636741954701</v>
      </c>
      <c r="J2517" s="226">
        <f t="shared" si="473"/>
        <v>21.486672855271735</v>
      </c>
      <c r="K2517" s="227">
        <f t="shared" si="468"/>
        <v>55.168491037089915</v>
      </c>
      <c r="L2517" s="226">
        <f t="shared" si="479"/>
        <v>-0.69839315896611964</v>
      </c>
      <c r="M2517" s="228">
        <f t="shared" si="477"/>
        <v>0.69839315896611964</v>
      </c>
      <c r="N2517" s="229">
        <f t="shared" si="478"/>
        <v>5.2612705152293504</v>
      </c>
      <c r="O2517" s="229">
        <f t="shared" si="474"/>
        <v>0</v>
      </c>
      <c r="P2517" s="229">
        <f t="shared" si="475"/>
        <v>-5.2612705152293504</v>
      </c>
      <c r="Q2517" s="230">
        <f t="shared" si="469"/>
        <v>0</v>
      </c>
      <c r="R2517" s="231">
        <f t="shared" si="470"/>
        <v>55.168491037089915</v>
      </c>
      <c r="S2517" s="3"/>
      <c r="T2517" s="3"/>
      <c r="U2517" s="3"/>
      <c r="V2517" s="3"/>
      <c r="W2517" s="233">
        <f t="shared" si="476"/>
        <v>41586</v>
      </c>
    </row>
    <row r="2518" spans="1:23" s="234" customFormat="1" x14ac:dyDescent="0.25">
      <c r="A2518" s="3"/>
      <c r="B2518" s="218">
        <f>+Datos!B2509</f>
        <v>2013</v>
      </c>
      <c r="C2518" s="219">
        <f>+Datos!C2509</f>
        <v>11</v>
      </c>
      <c r="D2518" s="220">
        <f>+Datos!D2509</f>
        <v>9</v>
      </c>
      <c r="E2518" s="221">
        <f>+Datos!E2509</f>
        <v>0</v>
      </c>
      <c r="F2518" s="222">
        <f>+Datos!F2509</f>
        <v>5.9739270029760032</v>
      </c>
      <c r="G2518" s="223">
        <f>+Datos!G2509</f>
        <v>1</v>
      </c>
      <c r="H2518" s="224">
        <f t="shared" si="471"/>
        <v>5.9739270029760032</v>
      </c>
      <c r="I2518" s="225">
        <f t="shared" si="472"/>
        <v>-5.9739270029760032</v>
      </c>
      <c r="J2518" s="226">
        <f t="shared" si="473"/>
        <v>20.808672302265478</v>
      </c>
      <c r="K2518" s="227">
        <f t="shared" si="468"/>
        <v>54.490490484083658</v>
      </c>
      <c r="L2518" s="226">
        <f t="shared" si="479"/>
        <v>-0.67800055300625672</v>
      </c>
      <c r="M2518" s="228">
        <f t="shared" si="477"/>
        <v>0.67800055300625672</v>
      </c>
      <c r="N2518" s="229">
        <f t="shared" si="478"/>
        <v>5.2959264499697465</v>
      </c>
      <c r="O2518" s="229">
        <f t="shared" si="474"/>
        <v>0</v>
      </c>
      <c r="P2518" s="229">
        <f t="shared" si="475"/>
        <v>-5.2959264499697465</v>
      </c>
      <c r="Q2518" s="230">
        <f t="shared" si="469"/>
        <v>0</v>
      </c>
      <c r="R2518" s="231">
        <f t="shared" si="470"/>
        <v>54.490490484083658</v>
      </c>
      <c r="S2518" s="3"/>
      <c r="T2518" s="3"/>
      <c r="U2518" s="3"/>
      <c r="V2518" s="3"/>
      <c r="W2518" s="233">
        <f t="shared" si="476"/>
        <v>41587</v>
      </c>
    </row>
    <row r="2519" spans="1:23" s="234" customFormat="1" x14ac:dyDescent="0.25">
      <c r="A2519" s="3"/>
      <c r="B2519" s="218">
        <f>+Datos!B2510</f>
        <v>2013</v>
      </c>
      <c r="C2519" s="219">
        <f>+Datos!C2510</f>
        <v>11</v>
      </c>
      <c r="D2519" s="220">
        <f>+Datos!D2510</f>
        <v>10</v>
      </c>
      <c r="E2519" s="221">
        <f>+Datos!E2510</f>
        <v>0</v>
      </c>
      <c r="F2519" s="222">
        <f>+Datos!F2510</f>
        <v>5.9874871944384385</v>
      </c>
      <c r="G2519" s="223">
        <f>+Datos!G2510</f>
        <v>1</v>
      </c>
      <c r="H2519" s="224">
        <f t="shared" si="471"/>
        <v>5.9874871944384385</v>
      </c>
      <c r="I2519" s="225">
        <f t="shared" si="472"/>
        <v>-5.9874871944384385</v>
      </c>
      <c r="J2519" s="226">
        <f t="shared" si="473"/>
        <v>20.150599087690008</v>
      </c>
      <c r="K2519" s="227">
        <f t="shared" si="468"/>
        <v>53.832417269508184</v>
      </c>
      <c r="L2519" s="226">
        <f t="shared" si="479"/>
        <v>-0.65807321457547374</v>
      </c>
      <c r="M2519" s="228">
        <f t="shared" si="477"/>
        <v>0.65807321457547374</v>
      </c>
      <c r="N2519" s="229">
        <f t="shared" si="478"/>
        <v>5.3294139798629647</v>
      </c>
      <c r="O2519" s="229">
        <f t="shared" si="474"/>
        <v>0</v>
      </c>
      <c r="P2519" s="229">
        <f t="shared" si="475"/>
        <v>-5.3294139798629647</v>
      </c>
      <c r="Q2519" s="230">
        <f t="shared" si="469"/>
        <v>0</v>
      </c>
      <c r="R2519" s="231">
        <f t="shared" si="470"/>
        <v>53.832417269508184</v>
      </c>
      <c r="S2519" s="3"/>
      <c r="T2519" s="3"/>
      <c r="U2519" s="3"/>
      <c r="V2519" s="3"/>
      <c r="W2519" s="233">
        <f t="shared" si="476"/>
        <v>41588</v>
      </c>
    </row>
    <row r="2520" spans="1:23" s="234" customFormat="1" x14ac:dyDescent="0.25">
      <c r="A2520" s="3"/>
      <c r="B2520" s="218">
        <f>+Datos!B2511</f>
        <v>2013</v>
      </c>
      <c r="C2520" s="219">
        <f>+Datos!C2511</f>
        <v>11</v>
      </c>
      <c r="D2520" s="220">
        <f>+Datos!D2511</f>
        <v>11</v>
      </c>
      <c r="E2520" s="221">
        <f>+Datos!E2511</f>
        <v>0</v>
      </c>
      <c r="F2520" s="222">
        <f>+Datos!F2511</f>
        <v>6.0003273816347527</v>
      </c>
      <c r="G2520" s="223">
        <f>+Datos!G2511</f>
        <v>1</v>
      </c>
      <c r="H2520" s="224">
        <f t="shared" si="471"/>
        <v>6.0003273816347527</v>
      </c>
      <c r="I2520" s="225">
        <f t="shared" si="472"/>
        <v>-6.0003273816347527</v>
      </c>
      <c r="J2520" s="226">
        <f t="shared" si="473"/>
        <v>19.511992682804568</v>
      </c>
      <c r="K2520" s="227">
        <f t="shared" si="468"/>
        <v>53.193810864622748</v>
      </c>
      <c r="L2520" s="226">
        <f t="shared" si="479"/>
        <v>-0.63860640488543652</v>
      </c>
      <c r="M2520" s="228">
        <f t="shared" si="477"/>
        <v>0.63860640488543652</v>
      </c>
      <c r="N2520" s="229">
        <f t="shared" si="478"/>
        <v>5.3617209767493161</v>
      </c>
      <c r="O2520" s="229">
        <f t="shared" si="474"/>
        <v>0</v>
      </c>
      <c r="P2520" s="229">
        <f t="shared" si="475"/>
        <v>-5.3617209767493161</v>
      </c>
      <c r="Q2520" s="230">
        <f t="shared" si="469"/>
        <v>0</v>
      </c>
      <c r="R2520" s="231">
        <f t="shared" si="470"/>
        <v>53.193810864622748</v>
      </c>
      <c r="S2520" s="3"/>
      <c r="T2520" s="3"/>
      <c r="U2520" s="3"/>
      <c r="V2520" s="3"/>
      <c r="W2520" s="233">
        <f t="shared" si="476"/>
        <v>41589</v>
      </c>
    </row>
    <row r="2521" spans="1:23" s="234" customFormat="1" x14ac:dyDescent="0.25">
      <c r="A2521" s="3"/>
      <c r="B2521" s="218">
        <f>+Datos!B2512</f>
        <v>2013</v>
      </c>
      <c r="C2521" s="219">
        <f>+Datos!C2512</f>
        <v>11</v>
      </c>
      <c r="D2521" s="220">
        <f>+Datos!D2512</f>
        <v>12</v>
      </c>
      <c r="E2521" s="221">
        <f>+Datos!E2512</f>
        <v>0</v>
      </c>
      <c r="F2521" s="222">
        <f>+Datos!F2512</f>
        <v>6.0124305800071998</v>
      </c>
      <c r="G2521" s="223">
        <f>+Datos!G2512</f>
        <v>1</v>
      </c>
      <c r="H2521" s="224">
        <f t="shared" si="471"/>
        <v>6.0124305800071998</v>
      </c>
      <c r="I2521" s="225">
        <f t="shared" si="472"/>
        <v>-6.0124305800071998</v>
      </c>
      <c r="J2521" s="226">
        <f t="shared" si="473"/>
        <v>18.892397502976664</v>
      </c>
      <c r="K2521" s="227">
        <f t="shared" si="468"/>
        <v>52.574215684794844</v>
      </c>
      <c r="L2521" s="226">
        <f t="shared" si="479"/>
        <v>-0.61959517982790402</v>
      </c>
      <c r="M2521" s="228">
        <f t="shared" si="477"/>
        <v>0.61959517982790402</v>
      </c>
      <c r="N2521" s="229">
        <f t="shared" si="478"/>
        <v>5.3928354001792957</v>
      </c>
      <c r="O2521" s="229">
        <f t="shared" si="474"/>
        <v>0</v>
      </c>
      <c r="P2521" s="229">
        <f t="shared" si="475"/>
        <v>-5.3928354001792957</v>
      </c>
      <c r="Q2521" s="230">
        <f t="shared" si="469"/>
        <v>0</v>
      </c>
      <c r="R2521" s="231">
        <f t="shared" si="470"/>
        <v>52.574215684794844</v>
      </c>
      <c r="S2521" s="3"/>
      <c r="T2521" s="3"/>
      <c r="U2521" s="3"/>
      <c r="V2521" s="3"/>
      <c r="W2521" s="233">
        <f t="shared" si="476"/>
        <v>41590</v>
      </c>
    </row>
    <row r="2522" spans="1:23" s="234" customFormat="1" x14ac:dyDescent="0.25">
      <c r="A2522" s="3"/>
      <c r="B2522" s="218">
        <f>+Datos!B2513</f>
        <v>2013</v>
      </c>
      <c r="C2522" s="219">
        <f>+Datos!C2513</f>
        <v>11</v>
      </c>
      <c r="D2522" s="220">
        <f>+Datos!D2513</f>
        <v>13</v>
      </c>
      <c r="E2522" s="221">
        <f>+Datos!E2513</f>
        <v>0</v>
      </c>
      <c r="F2522" s="222">
        <f>+Datos!F2513</f>
        <v>6.0237796873884255</v>
      </c>
      <c r="G2522" s="223">
        <f>+Datos!G2513</f>
        <v>1</v>
      </c>
      <c r="H2522" s="224">
        <f t="shared" si="471"/>
        <v>6.0237796873884255</v>
      </c>
      <c r="I2522" s="225">
        <f t="shared" si="472"/>
        <v>-6.0237796873884255</v>
      </c>
      <c r="J2522" s="226">
        <f t="shared" si="473"/>
        <v>18.291363102653484</v>
      </c>
      <c r="K2522" s="227">
        <f t="shared" si="468"/>
        <v>51.973181284471664</v>
      </c>
      <c r="L2522" s="226">
        <f t="shared" si="479"/>
        <v>-0.60103440032317934</v>
      </c>
      <c r="M2522" s="228">
        <f t="shared" si="477"/>
        <v>0.60103440032317934</v>
      </c>
      <c r="N2522" s="229">
        <f t="shared" si="478"/>
        <v>5.4227452870652462</v>
      </c>
      <c r="O2522" s="229">
        <f t="shared" si="474"/>
        <v>0</v>
      </c>
      <c r="P2522" s="229">
        <f t="shared" si="475"/>
        <v>-5.4227452870652462</v>
      </c>
      <c r="Q2522" s="230">
        <f t="shared" si="469"/>
        <v>0</v>
      </c>
      <c r="R2522" s="231">
        <f t="shared" si="470"/>
        <v>51.973181284471664</v>
      </c>
      <c r="S2522" s="3"/>
      <c r="T2522" s="3"/>
      <c r="U2522" s="3"/>
      <c r="V2522" s="3"/>
      <c r="W2522" s="233">
        <f t="shared" si="476"/>
        <v>41591</v>
      </c>
    </row>
    <row r="2523" spans="1:23" s="234" customFormat="1" x14ac:dyDescent="0.25">
      <c r="A2523" s="3"/>
      <c r="B2523" s="218">
        <f>+Datos!B2514</f>
        <v>2013</v>
      </c>
      <c r="C2523" s="219">
        <f>+Datos!C2514</f>
        <v>11</v>
      </c>
      <c r="D2523" s="220">
        <f>+Datos!D2514</f>
        <v>14</v>
      </c>
      <c r="E2523" s="221">
        <f>+Datos!E2514</f>
        <v>0</v>
      </c>
      <c r="F2523" s="222">
        <f>+Datos!F2514</f>
        <v>6.0343574840014638</v>
      </c>
      <c r="G2523" s="223">
        <f>+Datos!G2514</f>
        <v>1</v>
      </c>
      <c r="H2523" s="224">
        <f t="shared" si="471"/>
        <v>6.0343574840014638</v>
      </c>
      <c r="I2523" s="225">
        <f t="shared" si="472"/>
        <v>-6.0343574840014638</v>
      </c>
      <c r="J2523" s="226">
        <f t="shared" si="473"/>
        <v>17.708444359889278</v>
      </c>
      <c r="K2523" s="227">
        <f t="shared" si="468"/>
        <v>51.390262541707457</v>
      </c>
      <c r="L2523" s="226">
        <f t="shared" si="479"/>
        <v>-0.58291874276420685</v>
      </c>
      <c r="M2523" s="228">
        <f t="shared" si="477"/>
        <v>0.58291874276420685</v>
      </c>
      <c r="N2523" s="229">
        <f t="shared" si="478"/>
        <v>5.4514387412372569</v>
      </c>
      <c r="O2523" s="229">
        <f t="shared" si="474"/>
        <v>0</v>
      </c>
      <c r="P2523" s="229">
        <f t="shared" si="475"/>
        <v>-5.4514387412372569</v>
      </c>
      <c r="Q2523" s="230">
        <f t="shared" si="469"/>
        <v>0</v>
      </c>
      <c r="R2523" s="231">
        <f t="shared" si="470"/>
        <v>51.390262541707457</v>
      </c>
      <c r="S2523" s="3"/>
      <c r="T2523" s="3"/>
      <c r="U2523" s="3"/>
      <c r="V2523" s="3"/>
      <c r="W2523" s="233">
        <f t="shared" si="476"/>
        <v>41592</v>
      </c>
    </row>
    <row r="2524" spans="1:23" s="234" customFormat="1" x14ac:dyDescent="0.25">
      <c r="A2524" s="3"/>
      <c r="B2524" s="218">
        <f>+Datos!B2515</f>
        <v>2013</v>
      </c>
      <c r="C2524" s="219">
        <f>+Datos!C2515</f>
        <v>11</v>
      </c>
      <c r="D2524" s="220">
        <f>+Datos!D2515</f>
        <v>15</v>
      </c>
      <c r="E2524" s="221">
        <f>+Datos!E2515</f>
        <v>0</v>
      </c>
      <c r="F2524" s="222">
        <f>+Datos!F2515</f>
        <v>6.0441466324597002</v>
      </c>
      <c r="G2524" s="223">
        <f>+Datos!G2515</f>
        <v>1</v>
      </c>
      <c r="H2524" s="224">
        <f t="shared" si="471"/>
        <v>6.0441466324597002</v>
      </c>
      <c r="I2524" s="225">
        <f t="shared" si="472"/>
        <v>-6.0441466324597002</v>
      </c>
      <c r="J2524" s="226">
        <f t="shared" si="473"/>
        <v>17.143201650363029</v>
      </c>
      <c r="K2524" s="227">
        <f t="shared" si="468"/>
        <v>50.825019832181212</v>
      </c>
      <c r="L2524" s="226">
        <f t="shared" si="479"/>
        <v>-0.56524270952624533</v>
      </c>
      <c r="M2524" s="228">
        <f t="shared" si="477"/>
        <v>0.56524270952624533</v>
      </c>
      <c r="N2524" s="229">
        <f t="shared" si="478"/>
        <v>5.4789039229334549</v>
      </c>
      <c r="O2524" s="229">
        <f t="shared" si="474"/>
        <v>0</v>
      </c>
      <c r="P2524" s="229">
        <f t="shared" si="475"/>
        <v>-5.4789039229334549</v>
      </c>
      <c r="Q2524" s="230">
        <f t="shared" si="469"/>
        <v>0</v>
      </c>
      <c r="R2524" s="231">
        <f t="shared" si="470"/>
        <v>50.825019832181212</v>
      </c>
      <c r="S2524" s="3"/>
      <c r="T2524" s="3"/>
      <c r="U2524" s="3"/>
      <c r="V2524" s="3"/>
      <c r="W2524" s="233">
        <f t="shared" si="476"/>
        <v>41593</v>
      </c>
    </row>
    <row r="2525" spans="1:23" s="234" customFormat="1" x14ac:dyDescent="0.25">
      <c r="A2525" s="3"/>
      <c r="B2525" s="218">
        <f>+Datos!B2516</f>
        <v>2013</v>
      </c>
      <c r="C2525" s="219">
        <f>+Datos!C2516</f>
        <v>11</v>
      </c>
      <c r="D2525" s="220">
        <f>+Datos!D2516</f>
        <v>16</v>
      </c>
      <c r="E2525" s="221">
        <f>+Datos!E2516</f>
        <v>0</v>
      </c>
      <c r="F2525" s="222">
        <f>+Datos!F2516</f>
        <v>6.0531296777668864</v>
      </c>
      <c r="G2525" s="223">
        <f>+Datos!G2516</f>
        <v>1</v>
      </c>
      <c r="H2525" s="224">
        <f t="shared" si="471"/>
        <v>6.0531296777668864</v>
      </c>
      <c r="I2525" s="225">
        <f t="shared" si="472"/>
        <v>-6.0531296777668864</v>
      </c>
      <c r="J2525" s="226">
        <f t="shared" si="473"/>
        <v>16.595201010849539</v>
      </c>
      <c r="K2525" s="227">
        <f t="shared" si="468"/>
        <v>50.277019192667723</v>
      </c>
      <c r="L2525" s="226">
        <f t="shared" si="479"/>
        <v>-0.54800063951348932</v>
      </c>
      <c r="M2525" s="228">
        <f t="shared" si="477"/>
        <v>0.54800063951348932</v>
      </c>
      <c r="N2525" s="229">
        <f t="shared" si="478"/>
        <v>5.5051290382533971</v>
      </c>
      <c r="O2525" s="229">
        <f t="shared" si="474"/>
        <v>0</v>
      </c>
      <c r="P2525" s="229">
        <f t="shared" si="475"/>
        <v>-5.5051290382533971</v>
      </c>
      <c r="Q2525" s="230">
        <f t="shared" si="469"/>
        <v>0</v>
      </c>
      <c r="R2525" s="231">
        <f t="shared" si="470"/>
        <v>50.277019192667723</v>
      </c>
      <c r="S2525" s="3"/>
      <c r="T2525" s="3"/>
      <c r="U2525" s="3"/>
      <c r="V2525" s="3"/>
      <c r="W2525" s="233">
        <f t="shared" si="476"/>
        <v>41594</v>
      </c>
    </row>
    <row r="2526" spans="1:23" s="234" customFormat="1" x14ac:dyDescent="0.25">
      <c r="A2526" s="3"/>
      <c r="B2526" s="218">
        <f>+Datos!B2517</f>
        <v>2013</v>
      </c>
      <c r="C2526" s="219">
        <f>+Datos!C2517</f>
        <v>11</v>
      </c>
      <c r="D2526" s="220">
        <f>+Datos!D2517</f>
        <v>17</v>
      </c>
      <c r="E2526" s="221">
        <f>+Datos!E2517</f>
        <v>0</v>
      </c>
      <c r="F2526" s="222">
        <f>+Datos!F2517</f>
        <v>6.0612890473171532</v>
      </c>
      <c r="G2526" s="223">
        <f>+Datos!G2517</f>
        <v>1</v>
      </c>
      <c r="H2526" s="224">
        <f t="shared" si="471"/>
        <v>6.0612890473171532</v>
      </c>
      <c r="I2526" s="225">
        <f t="shared" si="472"/>
        <v>-6.0612890473171532</v>
      </c>
      <c r="J2526" s="226">
        <f t="shared" si="473"/>
        <v>16.064014292134946</v>
      </c>
      <c r="K2526" s="227">
        <f t="shared" si="468"/>
        <v>49.745832473953129</v>
      </c>
      <c r="L2526" s="226">
        <f t="shared" si="479"/>
        <v>-0.53118671871459355</v>
      </c>
      <c r="M2526" s="228">
        <f t="shared" si="477"/>
        <v>0.53118671871459355</v>
      </c>
      <c r="N2526" s="229">
        <f t="shared" si="478"/>
        <v>5.5301023286025597</v>
      </c>
      <c r="O2526" s="229">
        <f t="shared" si="474"/>
        <v>0</v>
      </c>
      <c r="P2526" s="229">
        <f t="shared" si="475"/>
        <v>-5.5301023286025597</v>
      </c>
      <c r="Q2526" s="230">
        <f t="shared" si="469"/>
        <v>0</v>
      </c>
      <c r="R2526" s="231">
        <f t="shared" si="470"/>
        <v>49.745832473953129</v>
      </c>
      <c r="S2526" s="3"/>
      <c r="T2526" s="3"/>
      <c r="U2526" s="3"/>
      <c r="V2526" s="3"/>
      <c r="W2526" s="233">
        <f t="shared" si="476"/>
        <v>41595</v>
      </c>
    </row>
    <row r="2527" spans="1:23" s="234" customFormat="1" x14ac:dyDescent="0.25">
      <c r="A2527" s="3"/>
      <c r="B2527" s="218">
        <f>+Datos!B2518</f>
        <v>2013</v>
      </c>
      <c r="C2527" s="219">
        <f>+Datos!C2518</f>
        <v>11</v>
      </c>
      <c r="D2527" s="220">
        <f>+Datos!D2518</f>
        <v>18</v>
      </c>
      <c r="E2527" s="221">
        <f>+Datos!E2518</f>
        <v>0</v>
      </c>
      <c r="F2527" s="222">
        <f>+Datos!F2518</f>
        <v>6.068607050894979</v>
      </c>
      <c r="G2527" s="223">
        <f>+Datos!G2518</f>
        <v>1</v>
      </c>
      <c r="H2527" s="224">
        <f t="shared" si="471"/>
        <v>6.068607050894979</v>
      </c>
      <c r="I2527" s="225">
        <f t="shared" si="472"/>
        <v>-6.068607050894979</v>
      </c>
      <c r="J2527" s="226">
        <f t="shared" si="473"/>
        <v>15.549219301394542</v>
      </c>
      <c r="K2527" s="227">
        <f t="shared" si="468"/>
        <v>49.231037483212724</v>
      </c>
      <c r="L2527" s="226">
        <f t="shared" si="479"/>
        <v>-0.51479499074040547</v>
      </c>
      <c r="M2527" s="228">
        <f t="shared" si="477"/>
        <v>0.51479499074040547</v>
      </c>
      <c r="N2527" s="229">
        <f t="shared" si="478"/>
        <v>5.5538120601545735</v>
      </c>
      <c r="O2527" s="229">
        <f t="shared" si="474"/>
        <v>0</v>
      </c>
      <c r="P2527" s="229">
        <f t="shared" si="475"/>
        <v>-5.5538120601545735</v>
      </c>
      <c r="Q2527" s="230">
        <f t="shared" si="469"/>
        <v>0</v>
      </c>
      <c r="R2527" s="231">
        <f t="shared" si="470"/>
        <v>49.231037483212724</v>
      </c>
      <c r="S2527" s="3"/>
      <c r="T2527" s="3"/>
      <c r="U2527" s="3"/>
      <c r="V2527" s="3"/>
      <c r="W2527" s="233">
        <f t="shared" si="476"/>
        <v>41596</v>
      </c>
    </row>
    <row r="2528" spans="1:23" s="234" customFormat="1" x14ac:dyDescent="0.25">
      <c r="A2528" s="3"/>
      <c r="B2528" s="218">
        <f>+Datos!B2519</f>
        <v>2013</v>
      </c>
      <c r="C2528" s="219">
        <f>+Datos!C2519</f>
        <v>11</v>
      </c>
      <c r="D2528" s="220">
        <f>+Datos!D2519</f>
        <v>19</v>
      </c>
      <c r="E2528" s="221">
        <f>+Datos!E2519</f>
        <v>0</v>
      </c>
      <c r="F2528" s="222">
        <f>+Datos!F2519</f>
        <v>6.075065880675254</v>
      </c>
      <c r="G2528" s="223">
        <f>+Datos!G2519</f>
        <v>1</v>
      </c>
      <c r="H2528" s="224">
        <f t="shared" si="471"/>
        <v>6.075065880675254</v>
      </c>
      <c r="I2528" s="225">
        <f t="shared" si="472"/>
        <v>-6.075065880675254</v>
      </c>
      <c r="J2528" s="226">
        <f t="shared" si="473"/>
        <v>15.050399934076522</v>
      </c>
      <c r="K2528" s="227">
        <f t="shared" si="468"/>
        <v>48.732218115894703</v>
      </c>
      <c r="L2528" s="226">
        <f t="shared" si="479"/>
        <v>-0.49881936731802057</v>
      </c>
      <c r="M2528" s="228">
        <f t="shared" si="477"/>
        <v>0.49881936731802057</v>
      </c>
      <c r="N2528" s="229">
        <f t="shared" si="478"/>
        <v>5.5762465133572334</v>
      </c>
      <c r="O2528" s="229">
        <f t="shared" si="474"/>
        <v>0</v>
      </c>
      <c r="P2528" s="229">
        <f t="shared" si="475"/>
        <v>-5.5762465133572334</v>
      </c>
      <c r="Q2528" s="230">
        <f t="shared" si="469"/>
        <v>0</v>
      </c>
      <c r="R2528" s="231">
        <f t="shared" si="470"/>
        <v>48.732218115894703</v>
      </c>
      <c r="S2528" s="3"/>
      <c r="T2528" s="3"/>
      <c r="U2528" s="3"/>
      <c r="V2528" s="3"/>
      <c r="W2528" s="233">
        <f t="shared" si="476"/>
        <v>41597</v>
      </c>
    </row>
    <row r="2529" spans="1:23" s="234" customFormat="1" x14ac:dyDescent="0.25">
      <c r="A2529" s="3"/>
      <c r="B2529" s="218">
        <f>+Datos!B2520</f>
        <v>2013</v>
      </c>
      <c r="C2529" s="219">
        <f>+Datos!C2520</f>
        <v>11</v>
      </c>
      <c r="D2529" s="220">
        <f>+Datos!D2520</f>
        <v>20</v>
      </c>
      <c r="E2529" s="221">
        <f>+Datos!E2520</f>
        <v>0</v>
      </c>
      <c r="F2529" s="222">
        <f>+Datos!F2520</f>
        <v>6.0806476112231671</v>
      </c>
      <c r="G2529" s="223">
        <f>+Datos!G2520</f>
        <v>1</v>
      </c>
      <c r="H2529" s="224">
        <f t="shared" si="471"/>
        <v>6.0806476112231671</v>
      </c>
      <c r="I2529" s="225">
        <f t="shared" si="472"/>
        <v>-6.0806476112231671</v>
      </c>
      <c r="J2529" s="226">
        <f t="shared" si="473"/>
        <v>14.567146295359928</v>
      </c>
      <c r="K2529" s="227">
        <f t="shared" si="468"/>
        <v>48.248964477178106</v>
      </c>
      <c r="L2529" s="226">
        <f t="shared" si="479"/>
        <v>-0.48325363871659732</v>
      </c>
      <c r="M2529" s="228">
        <f t="shared" si="477"/>
        <v>0.48325363871659732</v>
      </c>
      <c r="N2529" s="229">
        <f t="shared" si="478"/>
        <v>5.5973939725065698</v>
      </c>
      <c r="O2529" s="229">
        <f t="shared" si="474"/>
        <v>0</v>
      </c>
      <c r="P2529" s="229">
        <f t="shared" si="475"/>
        <v>-5.5973939725065698</v>
      </c>
      <c r="Q2529" s="230">
        <f t="shared" si="469"/>
        <v>0</v>
      </c>
      <c r="R2529" s="231">
        <f t="shared" si="470"/>
        <v>48.248964477178106</v>
      </c>
      <c r="S2529" s="3"/>
      <c r="T2529" s="3"/>
      <c r="U2529" s="3"/>
      <c r="V2529" s="3"/>
      <c r="W2529" s="233">
        <f t="shared" si="476"/>
        <v>41598</v>
      </c>
    </row>
    <row r="2530" spans="1:23" s="234" customFormat="1" x14ac:dyDescent="0.25">
      <c r="A2530" s="3"/>
      <c r="B2530" s="218">
        <f>+Datos!B2521</f>
        <v>2013</v>
      </c>
      <c r="C2530" s="219">
        <f>+Datos!C2521</f>
        <v>11</v>
      </c>
      <c r="D2530" s="220">
        <f>+Datos!D2521</f>
        <v>21</v>
      </c>
      <c r="E2530" s="221">
        <f>+Datos!E2521</f>
        <v>0.13642802800000001</v>
      </c>
      <c r="F2530" s="222">
        <f>+Datos!F2521</f>
        <v>6.0853341994943557</v>
      </c>
      <c r="G2530" s="223">
        <f>+Datos!G2521</f>
        <v>1</v>
      </c>
      <c r="H2530" s="224">
        <f t="shared" si="471"/>
        <v>6.0853341994943557</v>
      </c>
      <c r="I2530" s="225">
        <f t="shared" si="472"/>
        <v>-5.9489061714943556</v>
      </c>
      <c r="J2530" s="226">
        <f t="shared" si="473"/>
        <v>14.109382362908605</v>
      </c>
      <c r="K2530" s="227">
        <f t="shared" si="468"/>
        <v>47.791200544726784</v>
      </c>
      <c r="L2530" s="226">
        <f t="shared" si="479"/>
        <v>-0.45776393245132141</v>
      </c>
      <c r="M2530" s="228">
        <f t="shared" si="477"/>
        <v>0.59419196045132139</v>
      </c>
      <c r="N2530" s="229">
        <f t="shared" si="478"/>
        <v>5.4911422390430342</v>
      </c>
      <c r="O2530" s="229">
        <f t="shared" si="474"/>
        <v>0</v>
      </c>
      <c r="P2530" s="229">
        <f t="shared" si="475"/>
        <v>-5.4911422390430342</v>
      </c>
      <c r="Q2530" s="230">
        <f t="shared" si="469"/>
        <v>0</v>
      </c>
      <c r="R2530" s="231">
        <f t="shared" si="470"/>
        <v>47.791200544726784</v>
      </c>
      <c r="S2530" s="3"/>
      <c r="T2530" s="3"/>
      <c r="U2530" s="3"/>
      <c r="V2530" s="3"/>
      <c r="W2530" s="233">
        <f t="shared" si="476"/>
        <v>41599</v>
      </c>
    </row>
    <row r="2531" spans="1:23" s="234" customFormat="1" x14ac:dyDescent="0.25">
      <c r="A2531" s="3"/>
      <c r="B2531" s="218">
        <f>+Datos!B2522</f>
        <v>2013</v>
      </c>
      <c r="C2531" s="219">
        <f>+Datos!C2522</f>
        <v>11</v>
      </c>
      <c r="D2531" s="220">
        <f>+Datos!D2522</f>
        <v>22</v>
      </c>
      <c r="E2531" s="221">
        <f>+Datos!E2522</f>
        <v>0</v>
      </c>
      <c r="F2531" s="222">
        <f>+Datos!F2522</f>
        <v>6.089107484834746</v>
      </c>
      <c r="G2531" s="223">
        <f>+Datos!G2522</f>
        <v>1</v>
      </c>
      <c r="H2531" s="224">
        <f t="shared" si="471"/>
        <v>6.089107484834746</v>
      </c>
      <c r="I2531" s="225">
        <f t="shared" si="472"/>
        <v>-6.089107484834746</v>
      </c>
      <c r="J2531" s="226">
        <f t="shared" si="473"/>
        <v>13.655723819800645</v>
      </c>
      <c r="K2531" s="227">
        <f t="shared" si="468"/>
        <v>47.337542001618829</v>
      </c>
      <c r="L2531" s="226">
        <f t="shared" si="479"/>
        <v>-0.45365854310795584</v>
      </c>
      <c r="M2531" s="228">
        <f t="shared" si="477"/>
        <v>0.45365854310795584</v>
      </c>
      <c r="N2531" s="229">
        <f t="shared" si="478"/>
        <v>5.6354489417267901</v>
      </c>
      <c r="O2531" s="229">
        <f t="shared" si="474"/>
        <v>0</v>
      </c>
      <c r="P2531" s="229">
        <f t="shared" si="475"/>
        <v>-5.6354489417267901</v>
      </c>
      <c r="Q2531" s="230">
        <f t="shared" si="469"/>
        <v>0</v>
      </c>
      <c r="R2531" s="231">
        <f t="shared" si="470"/>
        <v>47.337542001618829</v>
      </c>
      <c r="S2531" s="3"/>
      <c r="T2531" s="3"/>
      <c r="U2531" s="3"/>
      <c r="V2531" s="3"/>
      <c r="W2531" s="233">
        <f t="shared" si="476"/>
        <v>41600</v>
      </c>
    </row>
    <row r="2532" spans="1:23" s="234" customFormat="1" x14ac:dyDescent="0.25">
      <c r="A2532" s="3"/>
      <c r="B2532" s="218">
        <f>+Datos!B2523</f>
        <v>2013</v>
      </c>
      <c r="C2532" s="219">
        <f>+Datos!C2523</f>
        <v>11</v>
      </c>
      <c r="D2532" s="220">
        <f>+Datos!D2523</f>
        <v>23</v>
      </c>
      <c r="E2532" s="221">
        <f>+Datos!E2523</f>
        <v>0</v>
      </c>
      <c r="F2532" s="222">
        <f>+Datos!F2523</f>
        <v>6.0919491889806796</v>
      </c>
      <c r="G2532" s="223">
        <f>+Datos!G2523</f>
        <v>1</v>
      </c>
      <c r="H2532" s="224">
        <f t="shared" si="471"/>
        <v>6.0919491889806796</v>
      </c>
      <c r="I2532" s="225">
        <f t="shared" si="472"/>
        <v>-6.0919491889806796</v>
      </c>
      <c r="J2532" s="226">
        <f t="shared" si="473"/>
        <v>13.216450168705197</v>
      </c>
      <c r="K2532" s="227">
        <f t="shared" si="468"/>
        <v>46.898268350523381</v>
      </c>
      <c r="L2532" s="226">
        <f t="shared" si="479"/>
        <v>-0.4392736510954478</v>
      </c>
      <c r="M2532" s="228">
        <f t="shared" si="477"/>
        <v>0.4392736510954478</v>
      </c>
      <c r="N2532" s="229">
        <f t="shared" si="478"/>
        <v>5.6526755378852318</v>
      </c>
      <c r="O2532" s="229">
        <f t="shared" si="474"/>
        <v>0</v>
      </c>
      <c r="P2532" s="229">
        <f t="shared" si="475"/>
        <v>-5.6526755378852318</v>
      </c>
      <c r="Q2532" s="230">
        <f t="shared" si="469"/>
        <v>0</v>
      </c>
      <c r="R2532" s="231">
        <f t="shared" si="470"/>
        <v>46.898268350523381</v>
      </c>
      <c r="S2532" s="3"/>
      <c r="T2532" s="3"/>
      <c r="U2532" s="3"/>
      <c r="V2532" s="3"/>
      <c r="W2532" s="233">
        <f t="shared" si="476"/>
        <v>41601</v>
      </c>
    </row>
    <row r="2533" spans="1:23" s="234" customFormat="1" x14ac:dyDescent="0.25">
      <c r="A2533" s="3"/>
      <c r="B2533" s="218">
        <f>+Datos!B2524</f>
        <v>2013</v>
      </c>
      <c r="C2533" s="219">
        <f>+Datos!C2524</f>
        <v>11</v>
      </c>
      <c r="D2533" s="220">
        <f>+Datos!D2524</f>
        <v>24</v>
      </c>
      <c r="E2533" s="221">
        <f>+Datos!E2524</f>
        <v>0</v>
      </c>
      <c r="F2533" s="222">
        <f>+Datos!F2524</f>
        <v>6.0938409160588787</v>
      </c>
      <c r="G2533" s="223">
        <f>+Datos!G2524</f>
        <v>1</v>
      </c>
      <c r="H2533" s="224">
        <f t="shared" si="471"/>
        <v>6.0938409160588787</v>
      </c>
      <c r="I2533" s="225">
        <f t="shared" si="472"/>
        <v>-6.0938409160588787</v>
      </c>
      <c r="J2533" s="226">
        <f t="shared" si="473"/>
        <v>12.79117708214577</v>
      </c>
      <c r="K2533" s="227">
        <f t="shared" si="468"/>
        <v>46.472995263963952</v>
      </c>
      <c r="L2533" s="226">
        <f t="shared" si="479"/>
        <v>-0.42527308655942875</v>
      </c>
      <c r="M2533" s="228">
        <f t="shared" si="477"/>
        <v>0.42527308655942875</v>
      </c>
      <c r="N2533" s="229">
        <f t="shared" si="478"/>
        <v>5.6685678294994499</v>
      </c>
      <c r="O2533" s="229">
        <f t="shared" si="474"/>
        <v>0</v>
      </c>
      <c r="P2533" s="229">
        <f t="shared" si="475"/>
        <v>-5.6685678294994499</v>
      </c>
      <c r="Q2533" s="230">
        <f t="shared" si="469"/>
        <v>0</v>
      </c>
      <c r="R2533" s="231">
        <f t="shared" si="470"/>
        <v>46.472995263963952</v>
      </c>
      <c r="S2533" s="3"/>
      <c r="T2533" s="3"/>
      <c r="U2533" s="3"/>
      <c r="V2533" s="3"/>
      <c r="W2533" s="233">
        <f t="shared" si="476"/>
        <v>41602</v>
      </c>
    </row>
    <row r="2534" spans="1:23" s="234" customFormat="1" x14ac:dyDescent="0.25">
      <c r="A2534" s="3"/>
      <c r="B2534" s="218">
        <f>+Datos!B2525</f>
        <v>2013</v>
      </c>
      <c r="C2534" s="219">
        <f>+Datos!C2525</f>
        <v>11</v>
      </c>
      <c r="D2534" s="220">
        <f>+Datos!D2525</f>
        <v>25</v>
      </c>
      <c r="E2534" s="221">
        <f>+Datos!E2525</f>
        <v>12.333094600000001</v>
      </c>
      <c r="F2534" s="222">
        <f>+Datos!F2525</f>
        <v>6.0947641525863805</v>
      </c>
      <c r="G2534" s="223">
        <f>+Datos!G2525</f>
        <v>1</v>
      </c>
      <c r="H2534" s="224">
        <f t="shared" si="471"/>
        <v>6.0947641525863805</v>
      </c>
      <c r="I2534" s="225">
        <f t="shared" si="472"/>
        <v>6.2383304474136203</v>
      </c>
      <c r="J2534" s="226">
        <f t="shared" si="473"/>
        <v>19.029507529559389</v>
      </c>
      <c r="K2534" s="227">
        <f t="shared" si="468"/>
        <v>52.711325711377569</v>
      </c>
      <c r="L2534" s="226">
        <f t="shared" si="479"/>
        <v>6.2383304474136168</v>
      </c>
      <c r="M2534" s="228">
        <f t="shared" si="477"/>
        <v>6.0947641525863805</v>
      </c>
      <c r="N2534" s="229">
        <f t="shared" si="478"/>
        <v>0</v>
      </c>
      <c r="O2534" s="229">
        <f t="shared" si="474"/>
        <v>0</v>
      </c>
      <c r="P2534" s="229">
        <f t="shared" si="475"/>
        <v>0</v>
      </c>
      <c r="Q2534" s="230">
        <f t="shared" si="469"/>
        <v>0</v>
      </c>
      <c r="R2534" s="231">
        <f t="shared" si="470"/>
        <v>52.711325711377569</v>
      </c>
      <c r="S2534" s="3"/>
      <c r="T2534" s="3"/>
      <c r="U2534" s="3"/>
      <c r="V2534" s="3"/>
      <c r="W2534" s="233">
        <f t="shared" si="476"/>
        <v>41603</v>
      </c>
    </row>
    <row r="2535" spans="1:23" s="234" customFormat="1" x14ac:dyDescent="0.25">
      <c r="A2535" s="3"/>
      <c r="B2535" s="218">
        <f>+Datos!B2526</f>
        <v>2013</v>
      </c>
      <c r="C2535" s="219">
        <f>+Datos!C2526</f>
        <v>11</v>
      </c>
      <c r="D2535" s="220">
        <f>+Datos!D2526</f>
        <v>26</v>
      </c>
      <c r="E2535" s="221">
        <f>+Datos!E2526</f>
        <v>0</v>
      </c>
      <c r="F2535" s="222">
        <f>+Datos!F2526</f>
        <v>6.0947002674706336</v>
      </c>
      <c r="G2535" s="223">
        <f>+Datos!G2526</f>
        <v>1</v>
      </c>
      <c r="H2535" s="224">
        <f t="shared" si="471"/>
        <v>6.0947002674706336</v>
      </c>
      <c r="I2535" s="225">
        <f t="shared" si="472"/>
        <v>-6.0947002674706336</v>
      </c>
      <c r="J2535" s="226">
        <f t="shared" si="473"/>
        <v>18.417099509949402</v>
      </c>
      <c r="K2535" s="227">
        <f t="shared" si="468"/>
        <v>52.098917691767582</v>
      </c>
      <c r="L2535" s="226">
        <f t="shared" si="479"/>
        <v>-0.61240801960998681</v>
      </c>
      <c r="M2535" s="228">
        <f t="shared" si="477"/>
        <v>0.61240801960998681</v>
      </c>
      <c r="N2535" s="229">
        <f t="shared" si="478"/>
        <v>5.4822922478606468</v>
      </c>
      <c r="O2535" s="229">
        <f t="shared" si="474"/>
        <v>0</v>
      </c>
      <c r="P2535" s="229">
        <f t="shared" si="475"/>
        <v>-5.4822922478606468</v>
      </c>
      <c r="Q2535" s="230">
        <f t="shared" si="469"/>
        <v>0</v>
      </c>
      <c r="R2535" s="231">
        <f t="shared" si="470"/>
        <v>52.098917691767582</v>
      </c>
      <c r="S2535" s="3"/>
      <c r="T2535" s="3"/>
      <c r="U2535" s="3"/>
      <c r="V2535" s="3"/>
      <c r="W2535" s="233">
        <f t="shared" si="476"/>
        <v>41604</v>
      </c>
    </row>
    <row r="2536" spans="1:23" s="234" customFormat="1" x14ac:dyDescent="0.25">
      <c r="A2536" s="3"/>
      <c r="B2536" s="218">
        <f>+Datos!B2527</f>
        <v>2013</v>
      </c>
      <c r="C2536" s="219">
        <f>+Datos!C2527</f>
        <v>11</v>
      </c>
      <c r="D2536" s="220">
        <f>+Datos!D2527</f>
        <v>27</v>
      </c>
      <c r="E2536" s="221">
        <f>+Datos!E2527</f>
        <v>0</v>
      </c>
      <c r="F2536" s="222">
        <f>+Datos!F2527</f>
        <v>6.093630512009435</v>
      </c>
      <c r="G2536" s="223">
        <f>+Datos!G2527</f>
        <v>1</v>
      </c>
      <c r="H2536" s="224">
        <f t="shared" si="471"/>
        <v>6.093630512009435</v>
      </c>
      <c r="I2536" s="225">
        <f t="shared" si="472"/>
        <v>-6.093630512009435</v>
      </c>
      <c r="J2536" s="226">
        <f t="shared" si="473"/>
        <v>17.82450235837306</v>
      </c>
      <c r="K2536" s="227">
        <f t="shared" si="468"/>
        <v>51.50632054019124</v>
      </c>
      <c r="L2536" s="226">
        <f t="shared" si="479"/>
        <v>-0.59259715157634218</v>
      </c>
      <c r="M2536" s="228">
        <f t="shared" si="477"/>
        <v>0.59259715157634218</v>
      </c>
      <c r="N2536" s="229">
        <f t="shared" si="478"/>
        <v>5.5010333604330928</v>
      </c>
      <c r="O2536" s="229">
        <f t="shared" si="474"/>
        <v>0</v>
      </c>
      <c r="P2536" s="229">
        <f t="shared" si="475"/>
        <v>-5.5010333604330928</v>
      </c>
      <c r="Q2536" s="230">
        <f t="shared" si="469"/>
        <v>0</v>
      </c>
      <c r="R2536" s="231">
        <f t="shared" si="470"/>
        <v>51.50632054019124</v>
      </c>
      <c r="S2536" s="3"/>
      <c r="T2536" s="3"/>
      <c r="U2536" s="3"/>
      <c r="V2536" s="3"/>
      <c r="W2536" s="233">
        <f t="shared" si="476"/>
        <v>41605</v>
      </c>
    </row>
    <row r="2537" spans="1:23" s="234" customFormat="1" x14ac:dyDescent="0.25">
      <c r="A2537" s="3"/>
      <c r="B2537" s="218">
        <f>+Datos!B2528</f>
        <v>2013</v>
      </c>
      <c r="C2537" s="219">
        <f>+Datos!C2528</f>
        <v>11</v>
      </c>
      <c r="D2537" s="220">
        <f>+Datos!D2528</f>
        <v>28</v>
      </c>
      <c r="E2537" s="221">
        <f>+Datos!E2528</f>
        <v>0</v>
      </c>
      <c r="F2537" s="222">
        <f>+Datos!F2528</f>
        <v>6.0915360198909649</v>
      </c>
      <c r="G2537" s="223">
        <f>+Datos!G2528</f>
        <v>1</v>
      </c>
      <c r="H2537" s="224">
        <f t="shared" si="471"/>
        <v>6.0915360198909649</v>
      </c>
      <c r="I2537" s="225">
        <f t="shared" si="472"/>
        <v>-6.0915360198909649</v>
      </c>
      <c r="J2537" s="226">
        <f t="shared" si="473"/>
        <v>17.251166815660874</v>
      </c>
      <c r="K2537" s="227">
        <f t="shared" si="468"/>
        <v>50.932984997479053</v>
      </c>
      <c r="L2537" s="226">
        <f t="shared" si="479"/>
        <v>-0.57333554271218645</v>
      </c>
      <c r="M2537" s="228">
        <f t="shared" si="477"/>
        <v>0.57333554271218645</v>
      </c>
      <c r="N2537" s="229">
        <f t="shared" si="478"/>
        <v>5.5182004771787785</v>
      </c>
      <c r="O2537" s="229">
        <f t="shared" si="474"/>
        <v>0</v>
      </c>
      <c r="P2537" s="229">
        <f t="shared" si="475"/>
        <v>-5.5182004771787785</v>
      </c>
      <c r="Q2537" s="230">
        <f t="shared" si="469"/>
        <v>0</v>
      </c>
      <c r="R2537" s="231">
        <f t="shared" si="470"/>
        <v>50.932984997479053</v>
      </c>
      <c r="S2537" s="3"/>
      <c r="T2537" s="3"/>
      <c r="U2537" s="3"/>
      <c r="V2537" s="3"/>
      <c r="W2537" s="233">
        <f t="shared" si="476"/>
        <v>41606</v>
      </c>
    </row>
    <row r="2538" spans="1:23" s="234" customFormat="1" x14ac:dyDescent="0.25">
      <c r="A2538" s="3"/>
      <c r="B2538" s="218">
        <f>+Datos!B2529</f>
        <v>2013</v>
      </c>
      <c r="C2538" s="219">
        <f>+Datos!C2529</f>
        <v>11</v>
      </c>
      <c r="D2538" s="220">
        <f>+Datos!D2529</f>
        <v>29</v>
      </c>
      <c r="E2538" s="221">
        <f>+Datos!E2529</f>
        <v>0</v>
      </c>
      <c r="F2538" s="222">
        <f>+Datos!F2529</f>
        <v>6.0883978071937452</v>
      </c>
      <c r="G2538" s="223">
        <f>+Datos!G2529</f>
        <v>1</v>
      </c>
      <c r="H2538" s="224">
        <f t="shared" si="471"/>
        <v>6.0883978071937452</v>
      </c>
      <c r="I2538" s="225">
        <f t="shared" si="472"/>
        <v>-6.0883978071937452</v>
      </c>
      <c r="J2538" s="226">
        <f t="shared" si="473"/>
        <v>16.696554168657983</v>
      </c>
      <c r="K2538" s="227">
        <f t="shared" si="468"/>
        <v>50.378372350476162</v>
      </c>
      <c r="L2538" s="226">
        <f t="shared" si="479"/>
        <v>-0.55461264700289092</v>
      </c>
      <c r="M2538" s="228">
        <f t="shared" si="477"/>
        <v>0.55461264700289092</v>
      </c>
      <c r="N2538" s="229">
        <f t="shared" si="478"/>
        <v>5.5337851601908543</v>
      </c>
      <c r="O2538" s="229">
        <f t="shared" si="474"/>
        <v>0</v>
      </c>
      <c r="P2538" s="229">
        <f t="shared" si="475"/>
        <v>-5.5337851601908543</v>
      </c>
      <c r="Q2538" s="230">
        <f t="shared" si="469"/>
        <v>0</v>
      </c>
      <c r="R2538" s="231">
        <f t="shared" si="470"/>
        <v>50.378372350476162</v>
      </c>
      <c r="S2538" s="3"/>
      <c r="T2538" s="3"/>
      <c r="U2538" s="3"/>
      <c r="V2538" s="3"/>
      <c r="W2538" s="233">
        <f t="shared" si="476"/>
        <v>41607</v>
      </c>
    </row>
    <row r="2539" spans="1:23" s="234" customFormat="1" x14ac:dyDescent="0.25">
      <c r="A2539" s="3"/>
      <c r="B2539" s="218">
        <f>+Datos!B2530</f>
        <v>2013</v>
      </c>
      <c r="C2539" s="219">
        <f>+Datos!C2530</f>
        <v>11</v>
      </c>
      <c r="D2539" s="220">
        <f>+Datos!D2530</f>
        <v>30</v>
      </c>
      <c r="E2539" s="221">
        <f>+Datos!E2530</f>
        <v>0</v>
      </c>
      <c r="F2539" s="222">
        <f>+Datos!F2530</f>
        <v>6.0841967723866963</v>
      </c>
      <c r="G2539" s="223">
        <f>+Datos!G2530</f>
        <v>1</v>
      </c>
      <c r="H2539" s="224">
        <f t="shared" si="471"/>
        <v>6.0841967723866963</v>
      </c>
      <c r="I2539" s="225">
        <f t="shared" si="472"/>
        <v>-6.0841967723866963</v>
      </c>
      <c r="J2539" s="226">
        <f t="shared" si="473"/>
        <v>16.160136289480075</v>
      </c>
      <c r="K2539" s="227">
        <f t="shared" si="468"/>
        <v>49.841954471298251</v>
      </c>
      <c r="L2539" s="226">
        <f t="shared" si="479"/>
        <v>-0.53641787917791106</v>
      </c>
      <c r="M2539" s="228">
        <f t="shared" si="477"/>
        <v>0.53641787917791106</v>
      </c>
      <c r="N2539" s="229">
        <f t="shared" si="478"/>
        <v>5.5477788932087853</v>
      </c>
      <c r="O2539" s="229">
        <f t="shared" si="474"/>
        <v>0</v>
      </c>
      <c r="P2539" s="229">
        <f t="shared" si="475"/>
        <v>-5.5477788932087853</v>
      </c>
      <c r="Q2539" s="230">
        <f t="shared" si="469"/>
        <v>0</v>
      </c>
      <c r="R2539" s="231">
        <f t="shared" si="470"/>
        <v>49.841954471298251</v>
      </c>
      <c r="S2539" s="3"/>
      <c r="T2539" s="3"/>
      <c r="U2539" s="3"/>
      <c r="V2539" s="3"/>
      <c r="W2539" s="233">
        <f t="shared" si="476"/>
        <v>41608</v>
      </c>
    </row>
    <row r="2540" spans="1:23" s="234" customFormat="1" x14ac:dyDescent="0.25">
      <c r="A2540" s="3"/>
      <c r="B2540" s="218">
        <f>+Datos!B2531</f>
        <v>2013</v>
      </c>
      <c r="C2540" s="219">
        <f>+Datos!C2531</f>
        <v>12</v>
      </c>
      <c r="D2540" s="220">
        <f>+Datos!D2531</f>
        <v>1</v>
      </c>
      <c r="E2540" s="221">
        <f>+Datos!E2531</f>
        <v>0</v>
      </c>
      <c r="F2540" s="222">
        <f>+Datos!F2531</f>
        <v>6.0789136963291055</v>
      </c>
      <c r="G2540" s="223">
        <f>+Datos!G2531</f>
        <v>1</v>
      </c>
      <c r="H2540" s="224">
        <f t="shared" si="471"/>
        <v>6.0789136963291055</v>
      </c>
      <c r="I2540" s="225">
        <f t="shared" si="472"/>
        <v>-6.0789136963291055</v>
      </c>
      <c r="J2540" s="226">
        <f t="shared" si="473"/>
        <v>15.641395661856611</v>
      </c>
      <c r="K2540" s="227">
        <f t="shared" si="468"/>
        <v>49.323213843674793</v>
      </c>
      <c r="L2540" s="226">
        <f t="shared" si="479"/>
        <v>-0.51874062762345829</v>
      </c>
      <c r="M2540" s="228">
        <f t="shared" si="477"/>
        <v>0.51874062762345829</v>
      </c>
      <c r="N2540" s="229">
        <f t="shared" si="478"/>
        <v>5.5601730687056472</v>
      </c>
      <c r="O2540" s="229">
        <f t="shared" si="474"/>
        <v>0</v>
      </c>
      <c r="P2540" s="229">
        <f t="shared" si="475"/>
        <v>-5.5601730687056472</v>
      </c>
      <c r="Q2540" s="230">
        <f t="shared" si="469"/>
        <v>0</v>
      </c>
      <c r="R2540" s="231">
        <f t="shared" si="470"/>
        <v>49.323213843674793</v>
      </c>
      <c r="S2540" s="3"/>
      <c r="T2540" s="3"/>
      <c r="U2540" s="3"/>
      <c r="V2540" s="3"/>
      <c r="W2540" s="233">
        <f t="shared" si="476"/>
        <v>41609</v>
      </c>
    </row>
    <row r="2541" spans="1:23" s="234" customFormat="1" x14ac:dyDescent="0.25">
      <c r="A2541" s="3"/>
      <c r="B2541" s="218">
        <f>+Datos!B2532</f>
        <v>2013</v>
      </c>
      <c r="C2541" s="219">
        <f>+Datos!C2532</f>
        <v>12</v>
      </c>
      <c r="D2541" s="220">
        <f>+Datos!D2532</f>
        <v>2</v>
      </c>
      <c r="E2541" s="221">
        <f>+Datos!E2532</f>
        <v>0</v>
      </c>
      <c r="F2541" s="222">
        <f>+Datos!F2532</f>
        <v>6.0725292422705905</v>
      </c>
      <c r="G2541" s="223">
        <f>+Datos!G2532</f>
        <v>1</v>
      </c>
      <c r="H2541" s="224">
        <f t="shared" si="471"/>
        <v>6.0725292422705905</v>
      </c>
      <c r="I2541" s="225">
        <f t="shared" si="472"/>
        <v>-6.0725292422705905</v>
      </c>
      <c r="J2541" s="226">
        <f t="shared" si="473"/>
        <v>15.139825394975004</v>
      </c>
      <c r="K2541" s="227">
        <f t="shared" si="468"/>
        <v>48.821643576793186</v>
      </c>
      <c r="L2541" s="226">
        <f t="shared" si="479"/>
        <v>-0.50157026688160755</v>
      </c>
      <c r="M2541" s="228">
        <f t="shared" si="477"/>
        <v>0.50157026688160755</v>
      </c>
      <c r="N2541" s="229">
        <f t="shared" si="478"/>
        <v>5.570958975388983</v>
      </c>
      <c r="O2541" s="229">
        <f t="shared" si="474"/>
        <v>0</v>
      </c>
      <c r="P2541" s="229">
        <f t="shared" si="475"/>
        <v>-5.570958975388983</v>
      </c>
      <c r="Q2541" s="230">
        <f t="shared" si="469"/>
        <v>0</v>
      </c>
      <c r="R2541" s="231">
        <f t="shared" si="470"/>
        <v>48.821643576793186</v>
      </c>
      <c r="S2541" s="3"/>
      <c r="T2541" s="3"/>
      <c r="U2541" s="3"/>
      <c r="V2541" s="3"/>
      <c r="W2541" s="233">
        <f t="shared" si="476"/>
        <v>41610</v>
      </c>
    </row>
    <row r="2542" spans="1:23" s="234" customFormat="1" x14ac:dyDescent="0.25">
      <c r="A2542" s="3"/>
      <c r="B2542" s="218">
        <f>+Datos!B2533</f>
        <v>2013</v>
      </c>
      <c r="C2542" s="219">
        <f>+Datos!C2533</f>
        <v>12</v>
      </c>
      <c r="D2542" s="220">
        <f>+Datos!D2533</f>
        <v>3</v>
      </c>
      <c r="E2542" s="221">
        <f>+Datos!E2533</f>
        <v>0</v>
      </c>
      <c r="F2542" s="222">
        <f>+Datos!F2533</f>
        <v>6.0650239558511494</v>
      </c>
      <c r="G2542" s="223">
        <f>+Datos!G2533</f>
        <v>1</v>
      </c>
      <c r="H2542" s="224">
        <f t="shared" si="471"/>
        <v>6.0650239558511494</v>
      </c>
      <c r="I2542" s="225">
        <f t="shared" si="472"/>
        <v>-6.0650239558511494</v>
      </c>
      <c r="J2542" s="226">
        <f t="shared" si="473"/>
        <v>14.654929225252832</v>
      </c>
      <c r="K2542" s="227">
        <f t="shared" si="468"/>
        <v>48.336747407071016</v>
      </c>
      <c r="L2542" s="226">
        <f t="shared" si="479"/>
        <v>-0.48489616972216965</v>
      </c>
      <c r="M2542" s="228">
        <f t="shared" si="477"/>
        <v>0.48489616972216965</v>
      </c>
      <c r="N2542" s="229">
        <f t="shared" si="478"/>
        <v>5.5801277861289797</v>
      </c>
      <c r="O2542" s="229">
        <f t="shared" si="474"/>
        <v>0</v>
      </c>
      <c r="P2542" s="229">
        <f t="shared" si="475"/>
        <v>-5.5801277861289797</v>
      </c>
      <c r="Q2542" s="230">
        <f t="shared" si="469"/>
        <v>0</v>
      </c>
      <c r="R2542" s="231">
        <f t="shared" si="470"/>
        <v>48.336747407071016</v>
      </c>
      <c r="S2542" s="3"/>
      <c r="T2542" s="3"/>
      <c r="U2542" s="3"/>
      <c r="V2542" s="3"/>
      <c r="W2542" s="233">
        <f t="shared" si="476"/>
        <v>41611</v>
      </c>
    </row>
    <row r="2543" spans="1:23" s="234" customFormat="1" x14ac:dyDescent="0.25">
      <c r="A2543" s="3"/>
      <c r="B2543" s="218">
        <f>+Datos!B2534</f>
        <v>2013</v>
      </c>
      <c r="C2543" s="219">
        <f>+Datos!C2534</f>
        <v>12</v>
      </c>
      <c r="D2543" s="220">
        <f>+Datos!D2534</f>
        <v>4</v>
      </c>
      <c r="E2543" s="221">
        <f>+Datos!E2534</f>
        <v>1.1102151899999999</v>
      </c>
      <c r="F2543" s="222">
        <f>+Datos!F2534</f>
        <v>6.056378265101209</v>
      </c>
      <c r="G2543" s="223">
        <f>+Datos!G2534</f>
        <v>1</v>
      </c>
      <c r="H2543" s="224">
        <f t="shared" si="471"/>
        <v>6.056378265101209</v>
      </c>
      <c r="I2543" s="225">
        <f t="shared" si="472"/>
        <v>-4.9461630751012091</v>
      </c>
      <c r="J2543" s="226">
        <f t="shared" si="473"/>
        <v>14.271005373942648</v>
      </c>
      <c r="K2543" s="227">
        <f t="shared" si="468"/>
        <v>47.95282355576083</v>
      </c>
      <c r="L2543" s="226">
        <f t="shared" si="479"/>
        <v>-0.38392385131018614</v>
      </c>
      <c r="M2543" s="228">
        <f t="shared" si="477"/>
        <v>1.494139041310186</v>
      </c>
      <c r="N2543" s="229">
        <f t="shared" si="478"/>
        <v>4.562239223791023</v>
      </c>
      <c r="O2543" s="229">
        <f t="shared" si="474"/>
        <v>0</v>
      </c>
      <c r="P2543" s="229">
        <f t="shared" si="475"/>
        <v>-4.562239223791023</v>
      </c>
      <c r="Q2543" s="230">
        <f t="shared" si="469"/>
        <v>0</v>
      </c>
      <c r="R2543" s="231">
        <f t="shared" si="470"/>
        <v>47.95282355576083</v>
      </c>
      <c r="S2543" s="3"/>
      <c r="T2543" s="3"/>
      <c r="U2543" s="3"/>
      <c r="V2543" s="3"/>
      <c r="W2543" s="233">
        <f t="shared" si="476"/>
        <v>41612</v>
      </c>
    </row>
    <row r="2544" spans="1:23" s="234" customFormat="1" x14ac:dyDescent="0.25">
      <c r="A2544" s="3"/>
      <c r="B2544" s="218">
        <f>+Datos!B2535</f>
        <v>2013</v>
      </c>
      <c r="C2544" s="219">
        <f>+Datos!C2535</f>
        <v>12</v>
      </c>
      <c r="D2544" s="220">
        <f>+Datos!D2535</f>
        <v>5</v>
      </c>
      <c r="E2544" s="221">
        <f>+Datos!E2535</f>
        <v>101.058792</v>
      </c>
      <c r="F2544" s="222">
        <f>+Datos!F2535</f>
        <v>6.0465724804414513</v>
      </c>
      <c r="G2544" s="223">
        <f>+Datos!G2535</f>
        <v>1</v>
      </c>
      <c r="H2544" s="224">
        <f t="shared" si="471"/>
        <v>6.0465724804414513</v>
      </c>
      <c r="I2544" s="225">
        <f t="shared" si="472"/>
        <v>95.012219519558542</v>
      </c>
      <c r="J2544" s="226">
        <f t="shared" si="473"/>
        <v>109.28322489350118</v>
      </c>
      <c r="K2544" s="227">
        <f t="shared" si="468"/>
        <v>142.96504307531936</v>
      </c>
      <c r="L2544" s="226">
        <f t="shared" si="479"/>
        <v>95.012219519558528</v>
      </c>
      <c r="M2544" s="228">
        <f t="shared" si="477"/>
        <v>6.0465724804414513</v>
      </c>
      <c r="N2544" s="229">
        <f t="shared" si="478"/>
        <v>0</v>
      </c>
      <c r="O2544" s="229">
        <f t="shared" si="474"/>
        <v>0</v>
      </c>
      <c r="P2544" s="229">
        <f t="shared" si="475"/>
        <v>0</v>
      </c>
      <c r="Q2544" s="230">
        <f t="shared" si="469"/>
        <v>28.965043075319358</v>
      </c>
      <c r="R2544" s="231">
        <f t="shared" si="470"/>
        <v>142.96504307531936</v>
      </c>
      <c r="S2544" s="3"/>
      <c r="T2544" s="3"/>
      <c r="U2544" s="3"/>
      <c r="V2544" s="3"/>
      <c r="W2544" s="233">
        <f t="shared" si="476"/>
        <v>41613</v>
      </c>
    </row>
    <row r="2545" spans="1:23" s="234" customFormat="1" x14ac:dyDescent="0.25">
      <c r="A2545" s="3"/>
      <c r="B2545" s="218">
        <f>+Datos!B2536</f>
        <v>2013</v>
      </c>
      <c r="C2545" s="219">
        <f>+Datos!C2536</f>
        <v>12</v>
      </c>
      <c r="D2545" s="220">
        <f>+Datos!D2536</f>
        <v>6</v>
      </c>
      <c r="E2545" s="221">
        <f>+Datos!E2536</f>
        <v>2.3957276300000001</v>
      </c>
      <c r="F2545" s="222">
        <f>+Datos!F2536</f>
        <v>6.0355867946830131</v>
      </c>
      <c r="G2545" s="223">
        <f>+Datos!G2536</f>
        <v>1</v>
      </c>
      <c r="H2545" s="224">
        <f t="shared" si="471"/>
        <v>6.0355867946830131</v>
      </c>
      <c r="I2545" s="225">
        <f t="shared" si="472"/>
        <v>-3.639859164683013</v>
      </c>
      <c r="J2545" s="226">
        <f t="shared" si="473"/>
        <v>107.16901732101587</v>
      </c>
      <c r="K2545" s="227">
        <f t="shared" si="468"/>
        <v>140.85083550283406</v>
      </c>
      <c r="L2545" s="226">
        <f t="shared" si="479"/>
        <v>-2.1142075724852987</v>
      </c>
      <c r="M2545" s="228">
        <f t="shared" si="477"/>
        <v>4.5099352024852983</v>
      </c>
      <c r="N2545" s="229">
        <f t="shared" si="478"/>
        <v>1.5256515921977147</v>
      </c>
      <c r="O2545" s="229">
        <f t="shared" si="474"/>
        <v>0</v>
      </c>
      <c r="P2545" s="229">
        <f t="shared" si="475"/>
        <v>-1.5256515921977147</v>
      </c>
      <c r="Q2545" s="230">
        <f t="shared" si="469"/>
        <v>26.850835502834059</v>
      </c>
      <c r="R2545" s="231">
        <f t="shared" si="470"/>
        <v>140.85083550283406</v>
      </c>
      <c r="S2545" s="3"/>
      <c r="T2545" s="3"/>
      <c r="U2545" s="3"/>
      <c r="V2545" s="3"/>
      <c r="W2545" s="233">
        <f t="shared" si="476"/>
        <v>41614</v>
      </c>
    </row>
    <row r="2546" spans="1:23" s="234" customFormat="1" x14ac:dyDescent="0.25">
      <c r="A2546" s="3"/>
      <c r="B2546" s="218">
        <f>+Datos!B2537</f>
        <v>2013</v>
      </c>
      <c r="C2546" s="219">
        <f>+Datos!C2537</f>
        <v>12</v>
      </c>
      <c r="D2546" s="220">
        <f>+Datos!D2537</f>
        <v>7</v>
      </c>
      <c r="E2546" s="221">
        <f>+Datos!E2537</f>
        <v>13.5270967</v>
      </c>
      <c r="F2546" s="222">
        <f>+Datos!F2537</f>
        <v>6.0234012830274146</v>
      </c>
      <c r="G2546" s="223">
        <f>+Datos!G2537</f>
        <v>1</v>
      </c>
      <c r="H2546" s="224">
        <f t="shared" si="471"/>
        <v>6.0234012830274146</v>
      </c>
      <c r="I2546" s="225">
        <f t="shared" si="472"/>
        <v>7.5036954169725849</v>
      </c>
      <c r="J2546" s="226">
        <f t="shared" si="473"/>
        <v>114.67271273798846</v>
      </c>
      <c r="K2546" s="227">
        <f t="shared" si="468"/>
        <v>148.35453091980665</v>
      </c>
      <c r="L2546" s="226">
        <f t="shared" si="479"/>
        <v>7.5036954169725902</v>
      </c>
      <c r="M2546" s="228">
        <f t="shared" si="477"/>
        <v>6.0234012830274146</v>
      </c>
      <c r="N2546" s="229">
        <f t="shared" si="478"/>
        <v>0</v>
      </c>
      <c r="O2546" s="229">
        <f t="shared" si="474"/>
        <v>0</v>
      </c>
      <c r="P2546" s="229">
        <f t="shared" si="475"/>
        <v>0</v>
      </c>
      <c r="Q2546" s="230">
        <f t="shared" si="469"/>
        <v>34.354530919806649</v>
      </c>
      <c r="R2546" s="231">
        <f t="shared" si="470"/>
        <v>148.35453091980665</v>
      </c>
      <c r="S2546" s="3"/>
      <c r="T2546" s="3"/>
      <c r="U2546" s="3"/>
      <c r="V2546" s="3"/>
      <c r="W2546" s="233">
        <f t="shared" si="476"/>
        <v>41615</v>
      </c>
    </row>
    <row r="2547" spans="1:23" s="234" customFormat="1" x14ac:dyDescent="0.25">
      <c r="A2547" s="3"/>
      <c r="B2547" s="218">
        <f>+Datos!B2538</f>
        <v>2013</v>
      </c>
      <c r="C2547" s="219">
        <f>+Datos!C2538</f>
        <v>12</v>
      </c>
      <c r="D2547" s="220">
        <f>+Datos!D2538</f>
        <v>8</v>
      </c>
      <c r="E2547" s="221">
        <f>+Datos!E2538</f>
        <v>0</v>
      </c>
      <c r="F2547" s="222">
        <f>+Datos!F2538</f>
        <v>6.00999590306649</v>
      </c>
      <c r="G2547" s="223">
        <f>+Datos!G2538</f>
        <v>1</v>
      </c>
      <c r="H2547" s="224">
        <f t="shared" si="471"/>
        <v>6.00999590306649</v>
      </c>
      <c r="I2547" s="225">
        <f t="shared" si="472"/>
        <v>-6.00999590306649</v>
      </c>
      <c r="J2547" s="226">
        <f t="shared" si="473"/>
        <v>111.03277951997805</v>
      </c>
      <c r="K2547" s="227">
        <f t="shared" si="468"/>
        <v>144.71459770179624</v>
      </c>
      <c r="L2547" s="226">
        <f t="shared" si="479"/>
        <v>-3.6399332180104125</v>
      </c>
      <c r="M2547" s="228">
        <f t="shared" si="477"/>
        <v>3.6399332180104125</v>
      </c>
      <c r="N2547" s="229">
        <f t="shared" si="478"/>
        <v>2.3700626850560775</v>
      </c>
      <c r="O2547" s="229">
        <f t="shared" si="474"/>
        <v>0</v>
      </c>
      <c r="P2547" s="229">
        <f t="shared" si="475"/>
        <v>-2.3700626850560775</v>
      </c>
      <c r="Q2547" s="230">
        <f t="shared" si="469"/>
        <v>30.714597701796237</v>
      </c>
      <c r="R2547" s="231">
        <f t="shared" si="470"/>
        <v>144.71459770179624</v>
      </c>
      <c r="S2547" s="3"/>
      <c r="T2547" s="3"/>
      <c r="U2547" s="3"/>
      <c r="V2547" s="3"/>
      <c r="W2547" s="233">
        <f t="shared" si="476"/>
        <v>41616</v>
      </c>
    </row>
    <row r="2548" spans="1:23" s="234" customFormat="1" x14ac:dyDescent="0.25">
      <c r="A2548" s="3"/>
      <c r="B2548" s="218">
        <f>+Datos!B2539</f>
        <v>2013</v>
      </c>
      <c r="C2548" s="219">
        <f>+Datos!C2539</f>
        <v>12</v>
      </c>
      <c r="D2548" s="220">
        <f>+Datos!D2539</f>
        <v>9</v>
      </c>
      <c r="E2548" s="221">
        <f>+Datos!E2539</f>
        <v>18.464632000000002</v>
      </c>
      <c r="F2548" s="222">
        <f>+Datos!F2539</f>
        <v>5.9953504947823975</v>
      </c>
      <c r="G2548" s="223">
        <f>+Datos!G2539</f>
        <v>1</v>
      </c>
      <c r="H2548" s="224">
        <f t="shared" si="471"/>
        <v>5.9953504947823975</v>
      </c>
      <c r="I2548" s="225">
        <f t="shared" si="472"/>
        <v>12.469281505217605</v>
      </c>
      <c r="J2548" s="226">
        <f t="shared" si="473"/>
        <v>123.50206102519566</v>
      </c>
      <c r="K2548" s="227">
        <f t="shared" si="468"/>
        <v>157.18387920701383</v>
      </c>
      <c r="L2548" s="226">
        <f t="shared" si="479"/>
        <v>12.469281505217594</v>
      </c>
      <c r="M2548" s="228">
        <f t="shared" si="477"/>
        <v>5.9953504947823975</v>
      </c>
      <c r="N2548" s="229">
        <f t="shared" si="478"/>
        <v>0</v>
      </c>
      <c r="O2548" s="229">
        <f t="shared" si="474"/>
        <v>0</v>
      </c>
      <c r="P2548" s="229">
        <f t="shared" si="475"/>
        <v>0</v>
      </c>
      <c r="Q2548" s="230">
        <f t="shared" si="469"/>
        <v>43.183879207013831</v>
      </c>
      <c r="R2548" s="231">
        <f t="shared" si="470"/>
        <v>157.18387920701383</v>
      </c>
      <c r="S2548" s="3"/>
      <c r="T2548" s="3"/>
      <c r="U2548" s="3"/>
      <c r="V2548" s="3"/>
      <c r="W2548" s="233">
        <f t="shared" si="476"/>
        <v>41617</v>
      </c>
    </row>
    <row r="2549" spans="1:23" s="234" customFormat="1" x14ac:dyDescent="0.25">
      <c r="A2549" s="3"/>
      <c r="B2549" s="218">
        <f>+Datos!B2540</f>
        <v>2013</v>
      </c>
      <c r="C2549" s="219">
        <f>+Datos!C2540</f>
        <v>12</v>
      </c>
      <c r="D2549" s="220">
        <f>+Datos!D2540</f>
        <v>10</v>
      </c>
      <c r="E2549" s="221">
        <f>+Datos!E2540</f>
        <v>2.9216189400000001</v>
      </c>
      <c r="F2549" s="222">
        <f>+Datos!F2540</f>
        <v>5.9794447805477953</v>
      </c>
      <c r="G2549" s="223">
        <f>+Datos!G2540</f>
        <v>1</v>
      </c>
      <c r="H2549" s="224">
        <f t="shared" si="471"/>
        <v>5.9794447805477953</v>
      </c>
      <c r="I2549" s="225">
        <f t="shared" si="472"/>
        <v>-3.0578258405477952</v>
      </c>
      <c r="J2549" s="226">
        <f t="shared" si="473"/>
        <v>121.49170581195496</v>
      </c>
      <c r="K2549" s="227">
        <f t="shared" si="468"/>
        <v>155.17352399377313</v>
      </c>
      <c r="L2549" s="226">
        <f t="shared" si="479"/>
        <v>-2.0103552132407003</v>
      </c>
      <c r="M2549" s="228">
        <f t="shared" si="477"/>
        <v>4.9319741532407004</v>
      </c>
      <c r="N2549" s="229">
        <f t="shared" si="478"/>
        <v>1.0474706273070948</v>
      </c>
      <c r="O2549" s="229">
        <f t="shared" si="474"/>
        <v>0</v>
      </c>
      <c r="P2549" s="229">
        <f t="shared" si="475"/>
        <v>-1.0474706273070948</v>
      </c>
      <c r="Q2549" s="230">
        <f t="shared" si="469"/>
        <v>41.173523993773131</v>
      </c>
      <c r="R2549" s="231">
        <f t="shared" si="470"/>
        <v>155.17352399377313</v>
      </c>
      <c r="S2549" s="3"/>
      <c r="T2549" s="3"/>
      <c r="U2549" s="3"/>
      <c r="V2549" s="3"/>
      <c r="W2549" s="233">
        <f t="shared" si="476"/>
        <v>41618</v>
      </c>
    </row>
    <row r="2550" spans="1:23" s="234" customFormat="1" x14ac:dyDescent="0.25">
      <c r="A2550" s="3"/>
      <c r="B2550" s="218">
        <f>+Datos!B2541</f>
        <v>2013</v>
      </c>
      <c r="C2550" s="219">
        <f>+Datos!C2541</f>
        <v>12</v>
      </c>
      <c r="D2550" s="220">
        <f>+Datos!D2541</f>
        <v>11</v>
      </c>
      <c r="E2550" s="221">
        <f>+Datos!E2541</f>
        <v>0</v>
      </c>
      <c r="F2550" s="222">
        <f>+Datos!F2541</f>
        <v>5.9622583651255834</v>
      </c>
      <c r="G2550" s="223">
        <f>+Datos!G2541</f>
        <v>1</v>
      </c>
      <c r="H2550" s="224">
        <f t="shared" si="471"/>
        <v>5.9622583651255834</v>
      </c>
      <c r="I2550" s="225">
        <f t="shared" si="472"/>
        <v>-5.9622583651255834</v>
      </c>
      <c r="J2550" s="226">
        <f t="shared" si="473"/>
        <v>117.66546840522831</v>
      </c>
      <c r="K2550" s="227">
        <f t="shared" si="468"/>
        <v>151.34728658704648</v>
      </c>
      <c r="L2550" s="226">
        <f t="shared" si="479"/>
        <v>-3.8262374067266478</v>
      </c>
      <c r="M2550" s="228">
        <f t="shared" si="477"/>
        <v>3.8262374067266478</v>
      </c>
      <c r="N2550" s="229">
        <f t="shared" si="478"/>
        <v>2.1360209583989356</v>
      </c>
      <c r="O2550" s="229">
        <f t="shared" si="474"/>
        <v>0</v>
      </c>
      <c r="P2550" s="229">
        <f t="shared" si="475"/>
        <v>-2.1360209583989356</v>
      </c>
      <c r="Q2550" s="230">
        <f t="shared" si="469"/>
        <v>37.347286587046483</v>
      </c>
      <c r="R2550" s="231">
        <f t="shared" si="470"/>
        <v>151.34728658704648</v>
      </c>
      <c r="S2550" s="3"/>
      <c r="T2550" s="3"/>
      <c r="U2550" s="3"/>
      <c r="V2550" s="3"/>
      <c r="W2550" s="233">
        <f t="shared" si="476"/>
        <v>41619</v>
      </c>
    </row>
    <row r="2551" spans="1:23" s="234" customFormat="1" x14ac:dyDescent="0.25">
      <c r="A2551" s="3"/>
      <c r="B2551" s="218">
        <f>+Datos!B2542</f>
        <v>2013</v>
      </c>
      <c r="C2551" s="219">
        <f>+Datos!C2542</f>
        <v>12</v>
      </c>
      <c r="D2551" s="220">
        <f>+Datos!D2542</f>
        <v>12</v>
      </c>
      <c r="E2551" s="221">
        <f>+Datos!E2542</f>
        <v>0</v>
      </c>
      <c r="F2551" s="222">
        <f>+Datos!F2542</f>
        <v>5.9437707356691423</v>
      </c>
      <c r="G2551" s="223">
        <f>+Datos!G2542</f>
        <v>1</v>
      </c>
      <c r="H2551" s="224">
        <f t="shared" si="471"/>
        <v>5.9437707356691423</v>
      </c>
      <c r="I2551" s="225">
        <f t="shared" si="472"/>
        <v>-5.9437707356691423</v>
      </c>
      <c r="J2551" s="226">
        <f t="shared" si="473"/>
        <v>113.97104215743877</v>
      </c>
      <c r="K2551" s="227">
        <f t="shared" si="468"/>
        <v>147.65286033925696</v>
      </c>
      <c r="L2551" s="226">
        <f t="shared" si="479"/>
        <v>-3.6944262477895222</v>
      </c>
      <c r="M2551" s="228">
        <f t="shared" si="477"/>
        <v>3.6944262477895222</v>
      </c>
      <c r="N2551" s="229">
        <f t="shared" si="478"/>
        <v>2.24934448787962</v>
      </c>
      <c r="O2551" s="229">
        <f t="shared" si="474"/>
        <v>0</v>
      </c>
      <c r="P2551" s="229">
        <f t="shared" si="475"/>
        <v>-2.24934448787962</v>
      </c>
      <c r="Q2551" s="230">
        <f t="shared" si="469"/>
        <v>33.652860339256961</v>
      </c>
      <c r="R2551" s="231">
        <f t="shared" si="470"/>
        <v>147.65286033925696</v>
      </c>
      <c r="S2551" s="3"/>
      <c r="T2551" s="3"/>
      <c r="U2551" s="3"/>
      <c r="V2551" s="3"/>
      <c r="W2551" s="233">
        <f t="shared" si="476"/>
        <v>41620</v>
      </c>
    </row>
    <row r="2552" spans="1:23" s="234" customFormat="1" x14ac:dyDescent="0.25">
      <c r="A2552" s="3"/>
      <c r="B2552" s="218">
        <f>+Datos!B2543</f>
        <v>2013</v>
      </c>
      <c r="C2552" s="219">
        <f>+Datos!C2543</f>
        <v>12</v>
      </c>
      <c r="D2552" s="220">
        <f>+Datos!D2543</f>
        <v>13</v>
      </c>
      <c r="E2552" s="221">
        <f>+Datos!E2543</f>
        <v>0</v>
      </c>
      <c r="F2552" s="222">
        <f>+Datos!F2543</f>
        <v>5.9239612617220825</v>
      </c>
      <c r="G2552" s="223">
        <f>+Datos!G2543</f>
        <v>1</v>
      </c>
      <c r="H2552" s="224">
        <f t="shared" si="471"/>
        <v>5.9239612617220825</v>
      </c>
      <c r="I2552" s="225">
        <f t="shared" si="472"/>
        <v>-5.9239612617220825</v>
      </c>
      <c r="J2552" s="226">
        <f t="shared" si="473"/>
        <v>110.4043500738951</v>
      </c>
      <c r="K2552" s="227">
        <f t="shared" si="468"/>
        <v>144.08616825571329</v>
      </c>
      <c r="L2552" s="226">
        <f t="shared" si="479"/>
        <v>-3.5666920835436713</v>
      </c>
      <c r="M2552" s="228">
        <f t="shared" si="477"/>
        <v>3.5666920835436713</v>
      </c>
      <c r="N2552" s="229">
        <f t="shared" si="478"/>
        <v>2.3572691781784112</v>
      </c>
      <c r="O2552" s="229">
        <f t="shared" si="474"/>
        <v>0</v>
      </c>
      <c r="P2552" s="229">
        <f t="shared" si="475"/>
        <v>-2.3572691781784112</v>
      </c>
      <c r="Q2552" s="230">
        <f t="shared" si="469"/>
        <v>30.086168255713289</v>
      </c>
      <c r="R2552" s="231">
        <f t="shared" si="470"/>
        <v>144.08616825571329</v>
      </c>
      <c r="S2552" s="3"/>
      <c r="T2552" s="3"/>
      <c r="U2552" s="3"/>
      <c r="V2552" s="3"/>
      <c r="W2552" s="233">
        <f t="shared" si="476"/>
        <v>41621</v>
      </c>
    </row>
    <row r="2553" spans="1:23" s="234" customFormat="1" x14ac:dyDescent="0.25">
      <c r="A2553" s="3"/>
      <c r="B2553" s="218">
        <f>+Datos!B2544</f>
        <v>2013</v>
      </c>
      <c r="C2553" s="219">
        <f>+Datos!C2544</f>
        <v>12</v>
      </c>
      <c r="D2553" s="220">
        <f>+Datos!D2544</f>
        <v>14</v>
      </c>
      <c r="E2553" s="221">
        <f>+Datos!E2544</f>
        <v>0</v>
      </c>
      <c r="F2553" s="222">
        <f>+Datos!F2544</f>
        <v>5.9028091952185253</v>
      </c>
      <c r="G2553" s="223">
        <f>+Datos!G2544</f>
        <v>1</v>
      </c>
      <c r="H2553" s="224">
        <f t="shared" si="471"/>
        <v>5.9028091952185253</v>
      </c>
      <c r="I2553" s="225">
        <f t="shared" si="472"/>
        <v>-5.9028091952185253</v>
      </c>
      <c r="J2553" s="226">
        <f t="shared" si="473"/>
        <v>106.9614189028006</v>
      </c>
      <c r="K2553" s="227">
        <f t="shared" si="468"/>
        <v>140.64323708461879</v>
      </c>
      <c r="L2553" s="226">
        <f t="shared" si="479"/>
        <v>-3.4429311710945001</v>
      </c>
      <c r="M2553" s="228">
        <f t="shared" si="477"/>
        <v>3.4429311710945001</v>
      </c>
      <c r="N2553" s="229">
        <f t="shared" si="478"/>
        <v>2.4598780241240252</v>
      </c>
      <c r="O2553" s="229">
        <f t="shared" si="474"/>
        <v>0</v>
      </c>
      <c r="P2553" s="229">
        <f t="shared" si="475"/>
        <v>-2.4598780241240252</v>
      </c>
      <c r="Q2553" s="230">
        <f t="shared" si="469"/>
        <v>26.643237084618789</v>
      </c>
      <c r="R2553" s="231">
        <f t="shared" si="470"/>
        <v>140.64323708461879</v>
      </c>
      <c r="S2553" s="3"/>
      <c r="T2553" s="3"/>
      <c r="U2553" s="3"/>
      <c r="V2553" s="3"/>
      <c r="W2553" s="233">
        <f t="shared" si="476"/>
        <v>41622</v>
      </c>
    </row>
    <row r="2554" spans="1:23" s="234" customFormat="1" x14ac:dyDescent="0.25">
      <c r="A2554" s="3"/>
      <c r="B2554" s="218">
        <f>+Datos!B2545</f>
        <v>2013</v>
      </c>
      <c r="C2554" s="219">
        <f>+Datos!C2545</f>
        <v>12</v>
      </c>
      <c r="D2554" s="220">
        <f>+Datos!D2545</f>
        <v>15</v>
      </c>
      <c r="E2554" s="221">
        <f>+Datos!E2545</f>
        <v>19.078170799999999</v>
      </c>
      <c r="F2554" s="222">
        <f>+Datos!F2545</f>
        <v>5.8802936704828621</v>
      </c>
      <c r="G2554" s="223">
        <f>+Datos!G2545</f>
        <v>1</v>
      </c>
      <c r="H2554" s="224">
        <f t="shared" si="471"/>
        <v>5.8802936704828621</v>
      </c>
      <c r="I2554" s="225">
        <f t="shared" si="472"/>
        <v>13.197877129517137</v>
      </c>
      <c r="J2554" s="226">
        <f t="shared" si="473"/>
        <v>120.15929603231774</v>
      </c>
      <c r="K2554" s="227">
        <f t="shared" si="468"/>
        <v>153.84111421413593</v>
      </c>
      <c r="L2554" s="226">
        <f t="shared" si="479"/>
        <v>13.197877129517138</v>
      </c>
      <c r="M2554" s="228">
        <f t="shared" si="477"/>
        <v>5.8802936704828621</v>
      </c>
      <c r="N2554" s="229">
        <f t="shared" si="478"/>
        <v>0</v>
      </c>
      <c r="O2554" s="229">
        <f t="shared" si="474"/>
        <v>0</v>
      </c>
      <c r="P2554" s="229">
        <f t="shared" si="475"/>
        <v>0</v>
      </c>
      <c r="Q2554" s="230">
        <f t="shared" si="469"/>
        <v>39.841114214135928</v>
      </c>
      <c r="R2554" s="231">
        <f t="shared" si="470"/>
        <v>153.84111421413593</v>
      </c>
      <c r="S2554" s="3"/>
      <c r="T2554" s="3"/>
      <c r="U2554" s="3"/>
      <c r="V2554" s="3"/>
      <c r="W2554" s="233">
        <f t="shared" si="476"/>
        <v>41623</v>
      </c>
    </row>
    <row r="2555" spans="1:23" s="234" customFormat="1" x14ac:dyDescent="0.25">
      <c r="A2555" s="3"/>
      <c r="B2555" s="218">
        <f>+Datos!B2546</f>
        <v>2013</v>
      </c>
      <c r="C2555" s="219">
        <f>+Datos!C2546</f>
        <v>12</v>
      </c>
      <c r="D2555" s="220">
        <f>+Datos!D2546</f>
        <v>16</v>
      </c>
      <c r="E2555" s="221">
        <f>+Datos!E2546</f>
        <v>0.96413421600000004</v>
      </c>
      <c r="F2555" s="222">
        <f>+Datos!F2546</f>
        <v>5.856393704229883</v>
      </c>
      <c r="G2555" s="223">
        <f>+Datos!G2546</f>
        <v>1</v>
      </c>
      <c r="H2555" s="224">
        <f t="shared" si="471"/>
        <v>5.856393704229883</v>
      </c>
      <c r="I2555" s="225">
        <f t="shared" si="472"/>
        <v>-4.8922594882298833</v>
      </c>
      <c r="J2555" s="226">
        <f t="shared" si="473"/>
        <v>117.045269253125</v>
      </c>
      <c r="K2555" s="227">
        <f t="shared" si="468"/>
        <v>150.72708743494317</v>
      </c>
      <c r="L2555" s="226">
        <f t="shared" si="479"/>
        <v>-3.1140267791927556</v>
      </c>
      <c r="M2555" s="228">
        <f t="shared" si="477"/>
        <v>4.0781609951927553</v>
      </c>
      <c r="N2555" s="229">
        <f t="shared" si="478"/>
        <v>1.7782327090371277</v>
      </c>
      <c r="O2555" s="229">
        <f t="shared" si="474"/>
        <v>0</v>
      </c>
      <c r="P2555" s="229">
        <f t="shared" si="475"/>
        <v>-1.7782327090371277</v>
      </c>
      <c r="Q2555" s="230">
        <f t="shared" si="469"/>
        <v>36.727087434943172</v>
      </c>
      <c r="R2555" s="231">
        <f t="shared" si="470"/>
        <v>150.72708743494317</v>
      </c>
      <c r="S2555" s="3"/>
      <c r="T2555" s="3"/>
      <c r="U2555" s="3"/>
      <c r="V2555" s="3"/>
      <c r="W2555" s="233">
        <f t="shared" si="476"/>
        <v>41624</v>
      </c>
    </row>
    <row r="2556" spans="1:23" s="234" customFormat="1" x14ac:dyDescent="0.25">
      <c r="A2556" s="3"/>
      <c r="B2556" s="218">
        <f>+Datos!B2547</f>
        <v>2013</v>
      </c>
      <c r="C2556" s="219">
        <f>+Datos!C2547</f>
        <v>12</v>
      </c>
      <c r="D2556" s="220">
        <f>+Datos!D2547</f>
        <v>17</v>
      </c>
      <c r="E2556" s="221">
        <f>+Datos!E2547</f>
        <v>0.23372952599999999</v>
      </c>
      <c r="F2556" s="222">
        <f>+Datos!F2547</f>
        <v>5.8310881955647451</v>
      </c>
      <c r="G2556" s="223">
        <f>+Datos!G2547</f>
        <v>1</v>
      </c>
      <c r="H2556" s="224">
        <f t="shared" si="471"/>
        <v>5.8310881955647451</v>
      </c>
      <c r="I2556" s="225">
        <f t="shared" si="472"/>
        <v>-5.5973586695647448</v>
      </c>
      <c r="J2556" s="226">
        <f t="shared" si="473"/>
        <v>113.58129566130053</v>
      </c>
      <c r="K2556" s="227">
        <f t="shared" si="468"/>
        <v>147.2631138431187</v>
      </c>
      <c r="L2556" s="226">
        <f t="shared" si="479"/>
        <v>-3.4639735918244696</v>
      </c>
      <c r="M2556" s="228">
        <f t="shared" si="477"/>
        <v>3.6977031178244695</v>
      </c>
      <c r="N2556" s="229">
        <f t="shared" si="478"/>
        <v>2.1333850777402756</v>
      </c>
      <c r="O2556" s="229">
        <f t="shared" si="474"/>
        <v>0</v>
      </c>
      <c r="P2556" s="229">
        <f t="shared" si="475"/>
        <v>-2.1333850777402756</v>
      </c>
      <c r="Q2556" s="230">
        <f t="shared" si="469"/>
        <v>33.263113843118703</v>
      </c>
      <c r="R2556" s="231">
        <f t="shared" si="470"/>
        <v>147.2631138431187</v>
      </c>
      <c r="S2556" s="3"/>
      <c r="T2556" s="3"/>
      <c r="U2556" s="3"/>
      <c r="V2556" s="3"/>
      <c r="W2556" s="233">
        <f t="shared" si="476"/>
        <v>41625</v>
      </c>
    </row>
    <row r="2557" spans="1:23" s="234" customFormat="1" x14ac:dyDescent="0.25">
      <c r="A2557" s="3"/>
      <c r="B2557" s="218">
        <f>+Datos!B2548</f>
        <v>2013</v>
      </c>
      <c r="C2557" s="219">
        <f>+Datos!C2548</f>
        <v>12</v>
      </c>
      <c r="D2557" s="220">
        <f>+Datos!D2548</f>
        <v>18</v>
      </c>
      <c r="E2557" s="221">
        <f>+Datos!E2548</f>
        <v>1.1394313599999999</v>
      </c>
      <c r="F2557" s="222">
        <f>+Datos!F2548</f>
        <v>5.804355925983006</v>
      </c>
      <c r="G2557" s="223">
        <f>+Datos!G2548</f>
        <v>1</v>
      </c>
      <c r="H2557" s="224">
        <f t="shared" si="471"/>
        <v>5.804355925983006</v>
      </c>
      <c r="I2557" s="225">
        <f t="shared" si="472"/>
        <v>-4.6649245659830063</v>
      </c>
      <c r="J2557" s="226">
        <f t="shared" si="473"/>
        <v>110.77281947561147</v>
      </c>
      <c r="K2557" s="227">
        <f t="shared" si="468"/>
        <v>144.45463765742966</v>
      </c>
      <c r="L2557" s="226">
        <f t="shared" si="479"/>
        <v>-2.8084761856890452</v>
      </c>
      <c r="M2557" s="228">
        <f t="shared" si="477"/>
        <v>3.9479075456890449</v>
      </c>
      <c r="N2557" s="229">
        <f t="shared" si="478"/>
        <v>1.8564483802939611</v>
      </c>
      <c r="O2557" s="229">
        <f t="shared" si="474"/>
        <v>0</v>
      </c>
      <c r="P2557" s="229">
        <f t="shared" si="475"/>
        <v>-1.8564483802939611</v>
      </c>
      <c r="Q2557" s="230">
        <f t="shared" si="469"/>
        <v>30.454637657429657</v>
      </c>
      <c r="R2557" s="231">
        <f t="shared" si="470"/>
        <v>144.45463765742966</v>
      </c>
      <c r="S2557" s="3"/>
      <c r="T2557" s="3"/>
      <c r="U2557" s="3"/>
      <c r="V2557" s="3"/>
      <c r="W2557" s="233">
        <f t="shared" si="476"/>
        <v>41626</v>
      </c>
    </row>
    <row r="2558" spans="1:23" s="234" customFormat="1" x14ac:dyDescent="0.25">
      <c r="A2558" s="3"/>
      <c r="B2558" s="218">
        <f>+Datos!B2549</f>
        <v>2013</v>
      </c>
      <c r="C2558" s="219">
        <f>+Datos!C2549</f>
        <v>12</v>
      </c>
      <c r="D2558" s="220">
        <f>+Datos!D2549</f>
        <v>19</v>
      </c>
      <c r="E2558" s="221">
        <f>+Datos!E2549</f>
        <v>0</v>
      </c>
      <c r="F2558" s="222">
        <f>+Datos!F2549</f>
        <v>5.7761755593705351</v>
      </c>
      <c r="G2558" s="223">
        <f>+Datos!G2549</f>
        <v>1</v>
      </c>
      <c r="H2558" s="224">
        <f t="shared" si="471"/>
        <v>5.7761755593705351</v>
      </c>
      <c r="I2558" s="225">
        <f t="shared" si="472"/>
        <v>-5.7761755593705351</v>
      </c>
      <c r="J2558" s="226">
        <f t="shared" si="473"/>
        <v>107.39136285387406</v>
      </c>
      <c r="K2558" s="227">
        <f t="shared" si="468"/>
        <v>141.07318103569224</v>
      </c>
      <c r="L2558" s="226">
        <f t="shared" si="479"/>
        <v>-3.3814566217374136</v>
      </c>
      <c r="M2558" s="228">
        <f t="shared" si="477"/>
        <v>3.3814566217374136</v>
      </c>
      <c r="N2558" s="229">
        <f t="shared" si="478"/>
        <v>2.3947189376331215</v>
      </c>
      <c r="O2558" s="229">
        <f t="shared" si="474"/>
        <v>0</v>
      </c>
      <c r="P2558" s="229">
        <f t="shared" si="475"/>
        <v>-2.3947189376331215</v>
      </c>
      <c r="Q2558" s="230">
        <f t="shared" si="469"/>
        <v>27.073181035692244</v>
      </c>
      <c r="R2558" s="231">
        <f t="shared" si="470"/>
        <v>141.07318103569224</v>
      </c>
      <c r="S2558" s="3"/>
      <c r="T2558" s="3"/>
      <c r="U2558" s="3"/>
      <c r="V2558" s="3"/>
      <c r="W2558" s="233">
        <f t="shared" si="476"/>
        <v>41627</v>
      </c>
    </row>
    <row r="2559" spans="1:23" s="234" customFormat="1" x14ac:dyDescent="0.25">
      <c r="A2559" s="3"/>
      <c r="B2559" s="218">
        <f>+Datos!B2550</f>
        <v>2013</v>
      </c>
      <c r="C2559" s="219">
        <f>+Datos!C2550</f>
        <v>12</v>
      </c>
      <c r="D2559" s="220">
        <f>+Datos!D2550</f>
        <v>20</v>
      </c>
      <c r="E2559" s="221">
        <f>+Datos!E2550</f>
        <v>0</v>
      </c>
      <c r="F2559" s="222">
        <f>+Datos!F2550</f>
        <v>5.7465256420036148</v>
      </c>
      <c r="G2559" s="223">
        <f>+Datos!G2550</f>
        <v>1</v>
      </c>
      <c r="H2559" s="224">
        <f t="shared" si="471"/>
        <v>5.7465256420036148</v>
      </c>
      <c r="I2559" s="225">
        <f t="shared" si="472"/>
        <v>-5.7465256420036148</v>
      </c>
      <c r="J2559" s="226">
        <f t="shared" si="473"/>
        <v>104.12969820397427</v>
      </c>
      <c r="K2559" s="227">
        <f t="shared" si="468"/>
        <v>137.81151638579246</v>
      </c>
      <c r="L2559" s="226">
        <f t="shared" si="479"/>
        <v>-3.2616646498997852</v>
      </c>
      <c r="M2559" s="228">
        <f t="shared" si="477"/>
        <v>3.2616646498997852</v>
      </c>
      <c r="N2559" s="229">
        <f t="shared" si="478"/>
        <v>2.4848609921038296</v>
      </c>
      <c r="O2559" s="229">
        <f t="shared" si="474"/>
        <v>0</v>
      </c>
      <c r="P2559" s="229">
        <f t="shared" si="475"/>
        <v>-2.4848609921038296</v>
      </c>
      <c r="Q2559" s="230">
        <f t="shared" si="469"/>
        <v>23.811516385792459</v>
      </c>
      <c r="R2559" s="231">
        <f t="shared" si="470"/>
        <v>137.81151638579246</v>
      </c>
      <c r="S2559" s="3"/>
      <c r="T2559" s="3"/>
      <c r="U2559" s="3"/>
      <c r="V2559" s="3"/>
      <c r="W2559" s="233">
        <f t="shared" si="476"/>
        <v>41628</v>
      </c>
    </row>
    <row r="2560" spans="1:23" s="234" customFormat="1" x14ac:dyDescent="0.25">
      <c r="A2560" s="3"/>
      <c r="B2560" s="218">
        <f>+Datos!B2551</f>
        <v>2013</v>
      </c>
      <c r="C2560" s="219">
        <f>+Datos!C2551</f>
        <v>12</v>
      </c>
      <c r="D2560" s="220">
        <f>+Datos!D2551</f>
        <v>21</v>
      </c>
      <c r="E2560" s="221">
        <f>+Datos!E2551</f>
        <v>0</v>
      </c>
      <c r="F2560" s="222">
        <f>+Datos!F2551</f>
        <v>5.7153846025488235</v>
      </c>
      <c r="G2560" s="223">
        <f>+Datos!G2551</f>
        <v>1</v>
      </c>
      <c r="H2560" s="224">
        <f t="shared" si="471"/>
        <v>5.7153846025488235</v>
      </c>
      <c r="I2560" s="225">
        <f t="shared" si="472"/>
        <v>-5.7153846025488235</v>
      </c>
      <c r="J2560" s="226">
        <f t="shared" si="473"/>
        <v>100.98397300100211</v>
      </c>
      <c r="K2560" s="227">
        <f t="shared" si="468"/>
        <v>134.6657911828203</v>
      </c>
      <c r="L2560" s="226">
        <f t="shared" si="479"/>
        <v>-3.1457252029721587</v>
      </c>
      <c r="M2560" s="228">
        <f t="shared" si="477"/>
        <v>3.1457252029721587</v>
      </c>
      <c r="N2560" s="229">
        <f t="shared" si="478"/>
        <v>2.5696593995766648</v>
      </c>
      <c r="O2560" s="229">
        <f t="shared" si="474"/>
        <v>0</v>
      </c>
      <c r="P2560" s="229">
        <f t="shared" si="475"/>
        <v>-2.5696593995766648</v>
      </c>
      <c r="Q2560" s="230">
        <f t="shared" si="469"/>
        <v>20.6657911828203</v>
      </c>
      <c r="R2560" s="231">
        <f t="shared" si="470"/>
        <v>134.6657911828203</v>
      </c>
      <c r="S2560" s="3"/>
      <c r="T2560" s="3"/>
      <c r="U2560" s="3"/>
      <c r="V2560" s="3"/>
      <c r="W2560" s="233">
        <f t="shared" si="476"/>
        <v>41629</v>
      </c>
    </row>
    <row r="2561" spans="1:23" s="234" customFormat="1" x14ac:dyDescent="0.25">
      <c r="A2561" s="3"/>
      <c r="B2561" s="218">
        <f>+Datos!B2552</f>
        <v>2013</v>
      </c>
      <c r="C2561" s="219">
        <f>+Datos!C2552</f>
        <v>12</v>
      </c>
      <c r="D2561" s="220">
        <f>+Datos!D2552</f>
        <v>22</v>
      </c>
      <c r="E2561" s="221">
        <f>+Datos!E2552</f>
        <v>0.70118856399999996</v>
      </c>
      <c r="F2561" s="222">
        <f>+Datos!F2552</f>
        <v>5.6827307520632537</v>
      </c>
      <c r="G2561" s="223">
        <f>+Datos!G2552</f>
        <v>1</v>
      </c>
      <c r="H2561" s="224">
        <f t="shared" si="471"/>
        <v>5.6827307520632537</v>
      </c>
      <c r="I2561" s="225">
        <f t="shared" si="472"/>
        <v>-4.981542188063254</v>
      </c>
      <c r="J2561" s="226">
        <f t="shared" si="473"/>
        <v>98.31976484840331</v>
      </c>
      <c r="K2561" s="227">
        <f t="shared" si="468"/>
        <v>132.0015830302215</v>
      </c>
      <c r="L2561" s="226">
        <f t="shared" si="479"/>
        <v>-2.6642081525988033</v>
      </c>
      <c r="M2561" s="228">
        <f t="shared" si="477"/>
        <v>3.365396716598803</v>
      </c>
      <c r="N2561" s="229">
        <f t="shared" si="478"/>
        <v>2.3173340354644507</v>
      </c>
      <c r="O2561" s="229">
        <f t="shared" si="474"/>
        <v>0</v>
      </c>
      <c r="P2561" s="229">
        <f t="shared" si="475"/>
        <v>-2.3173340354644507</v>
      </c>
      <c r="Q2561" s="230">
        <f t="shared" si="469"/>
        <v>18.001583030221497</v>
      </c>
      <c r="R2561" s="231">
        <f t="shared" si="470"/>
        <v>132.0015830302215</v>
      </c>
      <c r="S2561" s="3"/>
      <c r="T2561" s="3"/>
      <c r="U2561" s="3"/>
      <c r="V2561" s="3"/>
      <c r="W2561" s="233">
        <f t="shared" si="476"/>
        <v>41630</v>
      </c>
    </row>
    <row r="2562" spans="1:23" s="234" customFormat="1" x14ac:dyDescent="0.25">
      <c r="A2562" s="3"/>
      <c r="B2562" s="218">
        <f>+Datos!B2553</f>
        <v>2013</v>
      </c>
      <c r="C2562" s="219">
        <f>+Datos!C2553</f>
        <v>12</v>
      </c>
      <c r="D2562" s="220">
        <f>+Datos!D2553</f>
        <v>23</v>
      </c>
      <c r="E2562" s="221">
        <f>+Datos!E2553</f>
        <v>0</v>
      </c>
      <c r="F2562" s="222">
        <f>+Datos!F2553</f>
        <v>5.6485422839941677</v>
      </c>
      <c r="G2562" s="223">
        <f>+Datos!G2553</f>
        <v>1</v>
      </c>
      <c r="H2562" s="224">
        <f t="shared" si="471"/>
        <v>5.6485422839941677</v>
      </c>
      <c r="I2562" s="225">
        <f t="shared" si="472"/>
        <v>-5.6485422839941677</v>
      </c>
      <c r="J2562" s="226">
        <f t="shared" si="473"/>
        <v>95.383769025143323</v>
      </c>
      <c r="K2562" s="227">
        <f t="shared" si="468"/>
        <v>129.06558720696151</v>
      </c>
      <c r="L2562" s="226">
        <f t="shared" si="479"/>
        <v>-2.9359958232599865</v>
      </c>
      <c r="M2562" s="228">
        <f t="shared" si="477"/>
        <v>2.9359958232599865</v>
      </c>
      <c r="N2562" s="229">
        <f t="shared" si="478"/>
        <v>2.7125464607341812</v>
      </c>
      <c r="O2562" s="229">
        <f t="shared" si="474"/>
        <v>0</v>
      </c>
      <c r="P2562" s="229">
        <f t="shared" si="475"/>
        <v>-2.7125464607341812</v>
      </c>
      <c r="Q2562" s="230">
        <f t="shared" si="469"/>
        <v>15.06558720696151</v>
      </c>
      <c r="R2562" s="231">
        <f t="shared" si="470"/>
        <v>129.06558720696151</v>
      </c>
      <c r="S2562" s="3"/>
      <c r="T2562" s="3"/>
      <c r="U2562" s="3"/>
      <c r="V2562" s="3"/>
      <c r="W2562" s="233">
        <f t="shared" si="476"/>
        <v>41631</v>
      </c>
    </row>
    <row r="2563" spans="1:23" s="234" customFormat="1" x14ac:dyDescent="0.25">
      <c r="A2563" s="3"/>
      <c r="B2563" s="218">
        <f>+Datos!B2554</f>
        <v>2013</v>
      </c>
      <c r="C2563" s="219">
        <f>+Datos!C2554</f>
        <v>12</v>
      </c>
      <c r="D2563" s="220">
        <f>+Datos!D2554</f>
        <v>24</v>
      </c>
      <c r="E2563" s="221">
        <f>+Datos!E2554</f>
        <v>0</v>
      </c>
      <c r="F2563" s="222">
        <f>+Datos!F2554</f>
        <v>5.6127972741793686</v>
      </c>
      <c r="G2563" s="223">
        <f>+Datos!G2554</f>
        <v>1</v>
      </c>
      <c r="H2563" s="224">
        <f t="shared" si="471"/>
        <v>5.6127972741793686</v>
      </c>
      <c r="I2563" s="225">
        <f t="shared" si="472"/>
        <v>-5.6127972741793686</v>
      </c>
      <c r="J2563" s="226">
        <f t="shared" si="473"/>
        <v>92.553201605651793</v>
      </c>
      <c r="K2563" s="227">
        <f t="shared" si="468"/>
        <v>126.23501978746998</v>
      </c>
      <c r="L2563" s="226">
        <f t="shared" si="479"/>
        <v>-2.8305674194915298</v>
      </c>
      <c r="M2563" s="228">
        <f t="shared" si="477"/>
        <v>2.8305674194915298</v>
      </c>
      <c r="N2563" s="229">
        <f t="shared" si="478"/>
        <v>2.7822298546878388</v>
      </c>
      <c r="O2563" s="229">
        <f t="shared" si="474"/>
        <v>0</v>
      </c>
      <c r="P2563" s="229">
        <f t="shared" si="475"/>
        <v>-2.7822298546878388</v>
      </c>
      <c r="Q2563" s="230">
        <f t="shared" si="469"/>
        <v>12.23501978746998</v>
      </c>
      <c r="R2563" s="231">
        <f t="shared" si="470"/>
        <v>126.23501978746998</v>
      </c>
      <c r="S2563" s="3"/>
      <c r="T2563" s="3"/>
      <c r="U2563" s="3"/>
      <c r="V2563" s="3"/>
      <c r="W2563" s="233">
        <f t="shared" si="476"/>
        <v>41632</v>
      </c>
    </row>
    <row r="2564" spans="1:23" s="234" customFormat="1" x14ac:dyDescent="0.25">
      <c r="A2564" s="3"/>
      <c r="B2564" s="218">
        <f>+Datos!B2555</f>
        <v>2013</v>
      </c>
      <c r="C2564" s="219">
        <f>+Datos!C2555</f>
        <v>12</v>
      </c>
      <c r="D2564" s="220">
        <f>+Datos!D2555</f>
        <v>25</v>
      </c>
      <c r="E2564" s="221">
        <f>+Datos!E2555</f>
        <v>0</v>
      </c>
      <c r="F2564" s="222">
        <f>+Datos!F2555</f>
        <v>5.5754736808469412</v>
      </c>
      <c r="G2564" s="223">
        <f>+Datos!G2555</f>
        <v>1</v>
      </c>
      <c r="H2564" s="224">
        <f t="shared" si="471"/>
        <v>5.5754736808469412</v>
      </c>
      <c r="I2564" s="225">
        <f t="shared" si="472"/>
        <v>-5.5754736808469412</v>
      </c>
      <c r="J2564" s="226">
        <f t="shared" si="473"/>
        <v>89.824624907281262</v>
      </c>
      <c r="K2564" s="227">
        <f t="shared" si="468"/>
        <v>123.50644308909943</v>
      </c>
      <c r="L2564" s="226">
        <f t="shared" si="479"/>
        <v>-2.7285766983705457</v>
      </c>
      <c r="M2564" s="228">
        <f t="shared" si="477"/>
        <v>2.7285766983705457</v>
      </c>
      <c r="N2564" s="229">
        <f t="shared" si="478"/>
        <v>2.8468969824763954</v>
      </c>
      <c r="O2564" s="229">
        <f t="shared" si="474"/>
        <v>0</v>
      </c>
      <c r="P2564" s="229">
        <f t="shared" si="475"/>
        <v>-2.8468969824763954</v>
      </c>
      <c r="Q2564" s="230">
        <f t="shared" si="469"/>
        <v>9.5064430890994345</v>
      </c>
      <c r="R2564" s="231">
        <f t="shared" si="470"/>
        <v>123.50644308909943</v>
      </c>
      <c r="S2564" s="3"/>
      <c r="T2564" s="3"/>
      <c r="U2564" s="3"/>
      <c r="V2564" s="3"/>
      <c r="W2564" s="233">
        <f t="shared" si="476"/>
        <v>41633</v>
      </c>
    </row>
    <row r="2565" spans="1:23" s="234" customFormat="1" x14ac:dyDescent="0.25">
      <c r="A2565" s="3"/>
      <c r="B2565" s="218">
        <f>+Datos!B2556</f>
        <v>2013</v>
      </c>
      <c r="C2565" s="219">
        <f>+Datos!C2556</f>
        <v>12</v>
      </c>
      <c r="D2565" s="220">
        <f>+Datos!D2556</f>
        <v>26</v>
      </c>
      <c r="E2565" s="221">
        <f>+Datos!E2556</f>
        <v>0</v>
      </c>
      <c r="F2565" s="222">
        <f>+Datos!F2556</f>
        <v>5.5365493446153566</v>
      </c>
      <c r="G2565" s="223">
        <f>+Datos!G2556</f>
        <v>1</v>
      </c>
      <c r="H2565" s="224">
        <f t="shared" si="471"/>
        <v>5.5365493446153566</v>
      </c>
      <c r="I2565" s="225">
        <f t="shared" si="472"/>
        <v>-5.5365493446153566</v>
      </c>
      <c r="J2565" s="226">
        <f t="shared" si="473"/>
        <v>87.19470406926807</v>
      </c>
      <c r="K2565" s="227">
        <f t="shared" si="468"/>
        <v>120.87652225108624</v>
      </c>
      <c r="L2565" s="226">
        <f t="shared" si="479"/>
        <v>-2.6299208380131915</v>
      </c>
      <c r="M2565" s="228">
        <f t="shared" si="477"/>
        <v>2.6299208380131915</v>
      </c>
      <c r="N2565" s="229">
        <f t="shared" si="478"/>
        <v>2.9066285066021651</v>
      </c>
      <c r="O2565" s="229">
        <f t="shared" si="474"/>
        <v>0</v>
      </c>
      <c r="P2565" s="229">
        <f t="shared" si="475"/>
        <v>-2.9066285066021651</v>
      </c>
      <c r="Q2565" s="230">
        <f t="shared" si="469"/>
        <v>6.8765222510862429</v>
      </c>
      <c r="R2565" s="231">
        <f t="shared" si="470"/>
        <v>120.87652225108624</v>
      </c>
      <c r="S2565" s="3"/>
      <c r="T2565" s="3"/>
      <c r="U2565" s="3"/>
      <c r="V2565" s="3"/>
      <c r="W2565" s="233">
        <f t="shared" si="476"/>
        <v>41634</v>
      </c>
    </row>
    <row r="2566" spans="1:23" s="234" customFormat="1" x14ac:dyDescent="0.25">
      <c r="A2566" s="3"/>
      <c r="B2566" s="218">
        <f>+Datos!B2557</f>
        <v>2013</v>
      </c>
      <c r="C2566" s="219">
        <f>+Datos!C2557</f>
        <v>12</v>
      </c>
      <c r="D2566" s="220">
        <f>+Datos!D2557</f>
        <v>27</v>
      </c>
      <c r="E2566" s="221">
        <f>+Datos!E2557</f>
        <v>1.9282684299999999</v>
      </c>
      <c r="F2566" s="222">
        <f>+Datos!F2557</f>
        <v>5.4960019884934548</v>
      </c>
      <c r="G2566" s="223">
        <f>+Datos!G2557</f>
        <v>1</v>
      </c>
      <c r="H2566" s="224">
        <f t="shared" si="471"/>
        <v>5.4960019884934548</v>
      </c>
      <c r="I2566" s="225">
        <f t="shared" si="472"/>
        <v>-3.5677335584934546</v>
      </c>
      <c r="J2566" s="226">
        <f t="shared" si="473"/>
        <v>85.540931241571684</v>
      </c>
      <c r="K2566" s="227">
        <f t="shared" si="468"/>
        <v>119.22274942338987</v>
      </c>
      <c r="L2566" s="226">
        <f t="shared" si="479"/>
        <v>-1.6537728276963719</v>
      </c>
      <c r="M2566" s="228">
        <f t="shared" si="477"/>
        <v>3.582041257696372</v>
      </c>
      <c r="N2566" s="229">
        <f t="shared" si="478"/>
        <v>1.9139607307970827</v>
      </c>
      <c r="O2566" s="229">
        <f t="shared" si="474"/>
        <v>0</v>
      </c>
      <c r="P2566" s="229">
        <f t="shared" si="475"/>
        <v>-1.9139607307970827</v>
      </c>
      <c r="Q2566" s="230">
        <f t="shared" si="469"/>
        <v>5.222749423389871</v>
      </c>
      <c r="R2566" s="231">
        <f t="shared" si="470"/>
        <v>119.22274942338987</v>
      </c>
      <c r="S2566" s="3"/>
      <c r="T2566" s="3"/>
      <c r="U2566" s="3"/>
      <c r="V2566" s="3"/>
      <c r="W2566" s="233">
        <f t="shared" si="476"/>
        <v>41635</v>
      </c>
    </row>
    <row r="2567" spans="1:23" s="234" customFormat="1" x14ac:dyDescent="0.25">
      <c r="A2567" s="3"/>
      <c r="B2567" s="218">
        <f>+Datos!B2558</f>
        <v>2013</v>
      </c>
      <c r="C2567" s="219">
        <f>+Datos!C2558</f>
        <v>12</v>
      </c>
      <c r="D2567" s="220">
        <f>+Datos!D2558</f>
        <v>28</v>
      </c>
      <c r="E2567" s="221">
        <f>+Datos!E2558</f>
        <v>0</v>
      </c>
      <c r="F2567" s="222">
        <f>+Datos!F2558</f>
        <v>5.4538092178804174</v>
      </c>
      <c r="G2567" s="223">
        <f>+Datos!G2558</f>
        <v>1</v>
      </c>
      <c r="H2567" s="224">
        <f t="shared" si="471"/>
        <v>5.4538092178804174</v>
      </c>
      <c r="I2567" s="225">
        <f t="shared" si="472"/>
        <v>-5.4538092178804174</v>
      </c>
      <c r="J2567" s="226">
        <f t="shared" si="473"/>
        <v>83.073313062076849</v>
      </c>
      <c r="K2567" s="227">
        <f t="shared" si="468"/>
        <v>116.75513124389502</v>
      </c>
      <c r="L2567" s="226">
        <f t="shared" si="479"/>
        <v>-2.4676181794948491</v>
      </c>
      <c r="M2567" s="228">
        <f t="shared" si="477"/>
        <v>2.4676181794948491</v>
      </c>
      <c r="N2567" s="229">
        <f t="shared" si="478"/>
        <v>2.9861910383855683</v>
      </c>
      <c r="O2567" s="229">
        <f t="shared" si="474"/>
        <v>0</v>
      </c>
      <c r="P2567" s="229">
        <f t="shared" si="475"/>
        <v>-2.9861910383855683</v>
      </c>
      <c r="Q2567" s="230">
        <f t="shared" si="469"/>
        <v>2.755131243895022</v>
      </c>
      <c r="R2567" s="231">
        <f t="shared" si="470"/>
        <v>116.75513124389502</v>
      </c>
      <c r="S2567" s="3"/>
      <c r="T2567" s="3"/>
      <c r="U2567" s="3"/>
      <c r="V2567" s="3"/>
      <c r="W2567" s="233">
        <f t="shared" si="476"/>
        <v>41636</v>
      </c>
    </row>
    <row r="2568" spans="1:23" s="234" customFormat="1" x14ac:dyDescent="0.25">
      <c r="A2568" s="3"/>
      <c r="B2568" s="218">
        <f>+Datos!B2559</f>
        <v>2013</v>
      </c>
      <c r="C2568" s="219">
        <f>+Datos!C2559</f>
        <v>12</v>
      </c>
      <c r="D2568" s="220">
        <f>+Datos!D2559</f>
        <v>29</v>
      </c>
      <c r="E2568" s="221">
        <f>+Datos!E2559</f>
        <v>0.20451334099999999</v>
      </c>
      <c r="F2568" s="222">
        <f>+Datos!F2559</f>
        <v>5.40994852056585</v>
      </c>
      <c r="G2568" s="223">
        <f>+Datos!G2559</f>
        <v>1</v>
      </c>
      <c r="H2568" s="224">
        <f t="shared" si="471"/>
        <v>5.40994852056585</v>
      </c>
      <c r="I2568" s="225">
        <f t="shared" si="472"/>
        <v>-5.2054351795658498</v>
      </c>
      <c r="J2568" s="226">
        <f t="shared" si="473"/>
        <v>80.784497959188585</v>
      </c>
      <c r="K2568" s="227">
        <f t="shared" si="468"/>
        <v>114.46631614100676</v>
      </c>
      <c r="L2568" s="226">
        <f t="shared" si="479"/>
        <v>-2.2888151028882646</v>
      </c>
      <c r="M2568" s="228">
        <f t="shared" si="477"/>
        <v>2.4933284438882648</v>
      </c>
      <c r="N2568" s="229">
        <f t="shared" si="478"/>
        <v>2.9166200766775852</v>
      </c>
      <c r="O2568" s="229">
        <f t="shared" si="474"/>
        <v>0</v>
      </c>
      <c r="P2568" s="229">
        <f t="shared" si="475"/>
        <v>-2.9166200766775852</v>
      </c>
      <c r="Q2568" s="230">
        <f t="shared" si="469"/>
        <v>0.46631614100675733</v>
      </c>
      <c r="R2568" s="231">
        <f t="shared" si="470"/>
        <v>114.46631614100676</v>
      </c>
      <c r="S2568" s="3"/>
      <c r="T2568" s="3"/>
      <c r="U2568" s="3"/>
      <c r="V2568" s="3"/>
      <c r="W2568" s="233">
        <f t="shared" si="476"/>
        <v>41637</v>
      </c>
    </row>
    <row r="2569" spans="1:23" s="234" customFormat="1" x14ac:dyDescent="0.25">
      <c r="A2569" s="3"/>
      <c r="B2569" s="218">
        <f>+Datos!B2560</f>
        <v>2013</v>
      </c>
      <c r="C2569" s="219">
        <f>+Datos!C2560</f>
        <v>12</v>
      </c>
      <c r="D2569" s="220">
        <f>+Datos!D2560</f>
        <v>30</v>
      </c>
      <c r="E2569" s="221">
        <f>+Datos!E2560</f>
        <v>0</v>
      </c>
      <c r="F2569" s="222">
        <f>+Datos!F2560</f>
        <v>5.3643972667296733</v>
      </c>
      <c r="G2569" s="223">
        <f>+Datos!G2560</f>
        <v>1</v>
      </c>
      <c r="H2569" s="224">
        <f t="shared" si="471"/>
        <v>5.3643972667296733</v>
      </c>
      <c r="I2569" s="225">
        <f t="shared" si="472"/>
        <v>-5.3643972667296733</v>
      </c>
      <c r="J2569" s="226">
        <f t="shared" si="473"/>
        <v>78.49174791338227</v>
      </c>
      <c r="K2569" s="227">
        <f t="shared" si="468"/>
        <v>112.17356609520044</v>
      </c>
      <c r="L2569" s="226">
        <f t="shared" si="479"/>
        <v>-2.292750045806315</v>
      </c>
      <c r="M2569" s="228">
        <f t="shared" si="477"/>
        <v>2.292750045806315</v>
      </c>
      <c r="N2569" s="229">
        <f t="shared" si="478"/>
        <v>3.0716472209233583</v>
      </c>
      <c r="O2569" s="229">
        <f t="shared" si="474"/>
        <v>0</v>
      </c>
      <c r="P2569" s="229">
        <f t="shared" si="475"/>
        <v>-3.0716472209233583</v>
      </c>
      <c r="Q2569" s="230">
        <f t="shared" si="469"/>
        <v>0</v>
      </c>
      <c r="R2569" s="231">
        <f t="shared" si="470"/>
        <v>112.17356609520044</v>
      </c>
      <c r="S2569" s="3"/>
      <c r="T2569" s="3"/>
      <c r="U2569" s="3"/>
      <c r="V2569" s="3"/>
      <c r="W2569" s="233">
        <f t="shared" si="476"/>
        <v>41638</v>
      </c>
    </row>
    <row r="2570" spans="1:23" s="234" customFormat="1" x14ac:dyDescent="0.25">
      <c r="A2570" s="3"/>
      <c r="B2570" s="218">
        <f>+Datos!B2561</f>
        <v>2013</v>
      </c>
      <c r="C2570" s="219">
        <f>+Datos!C2561</f>
        <v>12</v>
      </c>
      <c r="D2570" s="220">
        <f>+Datos!D2561</f>
        <v>31</v>
      </c>
      <c r="E2570" s="221">
        <f>+Datos!E2561</f>
        <v>31.715766899999998</v>
      </c>
      <c r="F2570" s="222">
        <f>+Datos!F2561</f>
        <v>5.3171327089422338</v>
      </c>
      <c r="G2570" s="223">
        <f>+Datos!G2561</f>
        <v>1</v>
      </c>
      <c r="H2570" s="224">
        <f t="shared" si="471"/>
        <v>5.3171327089422338</v>
      </c>
      <c r="I2570" s="225">
        <f t="shared" si="472"/>
        <v>26.398634191057766</v>
      </c>
      <c r="J2570" s="226">
        <f t="shared" si="473"/>
        <v>104.89038210444004</v>
      </c>
      <c r="K2570" s="227">
        <f t="shared" si="468"/>
        <v>138.57220028625821</v>
      </c>
      <c r="L2570" s="226">
        <f t="shared" si="479"/>
        <v>26.398634191057766</v>
      </c>
      <c r="M2570" s="228">
        <f t="shared" si="477"/>
        <v>5.3171327089422338</v>
      </c>
      <c r="N2570" s="229">
        <f t="shared" si="478"/>
        <v>0</v>
      </c>
      <c r="O2570" s="229">
        <f t="shared" si="474"/>
        <v>0</v>
      </c>
      <c r="P2570" s="229">
        <f t="shared" si="475"/>
        <v>0</v>
      </c>
      <c r="Q2570" s="230">
        <f t="shared" si="469"/>
        <v>24.572200286258209</v>
      </c>
      <c r="R2570" s="231">
        <f t="shared" si="470"/>
        <v>138.57220028625821</v>
      </c>
      <c r="S2570" s="3"/>
      <c r="T2570" s="3"/>
      <c r="U2570" s="3"/>
      <c r="V2570" s="3"/>
      <c r="W2570" s="233">
        <f t="shared" si="476"/>
        <v>41639</v>
      </c>
    </row>
    <row r="2571" spans="1:23" s="234" customFormat="1" x14ac:dyDescent="0.25">
      <c r="A2571" s="3"/>
      <c r="B2571" s="218">
        <f>+Datos!B2562</f>
        <v>2014</v>
      </c>
      <c r="C2571" s="219">
        <f>+Datos!C2562</f>
        <v>1</v>
      </c>
      <c r="D2571" s="220">
        <f>+Datos!D2562</f>
        <v>1</v>
      </c>
      <c r="E2571" s="221">
        <f>+Datos!E2562</f>
        <v>1.6372885699999999</v>
      </c>
      <c r="F2571" s="222">
        <f>+Datos!F2562</f>
        <v>6.0554107200174849</v>
      </c>
      <c r="G2571" s="223">
        <f>+Datos!G2562</f>
        <v>1</v>
      </c>
      <c r="H2571" s="224">
        <f t="shared" si="471"/>
        <v>6.0554107200174849</v>
      </c>
      <c r="I2571" s="225">
        <f t="shared" si="472"/>
        <v>-4.418122150017485</v>
      </c>
      <c r="J2571" s="226">
        <f t="shared" si="473"/>
        <v>102.43239749615468</v>
      </c>
      <c r="K2571" s="227">
        <f t="shared" si="468"/>
        <v>136.11421567797285</v>
      </c>
      <c r="L2571" s="226">
        <f t="shared" si="479"/>
        <v>-2.4579846082853578</v>
      </c>
      <c r="M2571" s="228">
        <f t="shared" si="477"/>
        <v>4.0952731782853578</v>
      </c>
      <c r="N2571" s="229">
        <f t="shared" si="478"/>
        <v>1.9601375417321272</v>
      </c>
      <c r="O2571" s="229">
        <f t="shared" si="474"/>
        <v>0</v>
      </c>
      <c r="P2571" s="229">
        <f t="shared" si="475"/>
        <v>-1.9601375417321272</v>
      </c>
      <c r="Q2571" s="230">
        <f t="shared" si="469"/>
        <v>22.114215677972851</v>
      </c>
      <c r="R2571" s="231">
        <f t="shared" si="470"/>
        <v>136.11421567797285</v>
      </c>
      <c r="S2571" s="3"/>
      <c r="T2571" s="3"/>
      <c r="U2571" s="3"/>
      <c r="V2571" s="3"/>
      <c r="W2571" s="233">
        <f t="shared" si="476"/>
        <v>41640</v>
      </c>
    </row>
    <row r="2572" spans="1:23" s="234" customFormat="1" x14ac:dyDescent="0.25">
      <c r="A2572" s="3"/>
      <c r="B2572" s="218">
        <f>+Datos!B2563</f>
        <v>2014</v>
      </c>
      <c r="C2572" s="219">
        <f>+Datos!C2563</f>
        <v>1</v>
      </c>
      <c r="D2572" s="220">
        <f>+Datos!D2563</f>
        <v>2</v>
      </c>
      <c r="E2572" s="221">
        <f>+Datos!E2563</f>
        <v>4.18418169</v>
      </c>
      <c r="F2572" s="222">
        <f>+Datos!F2563</f>
        <v>6.0653535715409959</v>
      </c>
      <c r="G2572" s="223">
        <f>+Datos!G2563</f>
        <v>1</v>
      </c>
      <c r="H2572" s="224">
        <f t="shared" si="471"/>
        <v>6.0653535715409959</v>
      </c>
      <c r="I2572" s="225">
        <f t="shared" si="472"/>
        <v>-1.8811718815409959</v>
      </c>
      <c r="J2572" s="226">
        <f t="shared" si="473"/>
        <v>101.40338657431738</v>
      </c>
      <c r="K2572" s="227">
        <f t="shared" si="468"/>
        <v>135.08520475613557</v>
      </c>
      <c r="L2572" s="226">
        <f t="shared" si="479"/>
        <v>-1.0290109218372834</v>
      </c>
      <c r="M2572" s="228">
        <f t="shared" si="477"/>
        <v>5.2131926118372833</v>
      </c>
      <c r="N2572" s="229">
        <f t="shared" si="478"/>
        <v>0.85216095970371253</v>
      </c>
      <c r="O2572" s="229">
        <f t="shared" si="474"/>
        <v>0</v>
      </c>
      <c r="P2572" s="229">
        <f t="shared" si="475"/>
        <v>-0.85216095970371253</v>
      </c>
      <c r="Q2572" s="230">
        <f t="shared" si="469"/>
        <v>21.085204756135568</v>
      </c>
      <c r="R2572" s="231">
        <f t="shared" si="470"/>
        <v>135.08520475613557</v>
      </c>
      <c r="S2572" s="3"/>
      <c r="T2572" s="3"/>
      <c r="U2572" s="3"/>
      <c r="V2572" s="3"/>
      <c r="W2572" s="233">
        <f t="shared" si="476"/>
        <v>41641</v>
      </c>
    </row>
    <row r="2573" spans="1:23" s="234" customFormat="1" x14ac:dyDescent="0.25">
      <c r="A2573" s="3"/>
      <c r="B2573" s="218">
        <f>+Datos!B2564</f>
        <v>2014</v>
      </c>
      <c r="C2573" s="219">
        <f>+Datos!C2564</f>
        <v>1</v>
      </c>
      <c r="D2573" s="220">
        <f>+Datos!D2564</f>
        <v>3</v>
      </c>
      <c r="E2573" s="221">
        <f>+Datos!E2564</f>
        <v>39.749725300000001</v>
      </c>
      <c r="F2573" s="222">
        <f>+Datos!F2564</f>
        <v>6.0741329576863645</v>
      </c>
      <c r="G2573" s="223">
        <f>+Datos!G2564</f>
        <v>1</v>
      </c>
      <c r="H2573" s="224">
        <f t="shared" si="471"/>
        <v>6.0741329576863645</v>
      </c>
      <c r="I2573" s="225">
        <f t="shared" si="472"/>
        <v>33.675592342313635</v>
      </c>
      <c r="J2573" s="226">
        <f t="shared" si="473"/>
        <v>135.078978916631</v>
      </c>
      <c r="K2573" s="227">
        <f t="shared" si="468"/>
        <v>168.76079709844919</v>
      </c>
      <c r="L2573" s="226">
        <f t="shared" si="479"/>
        <v>33.675592342313621</v>
      </c>
      <c r="M2573" s="228">
        <f t="shared" si="477"/>
        <v>6.0741329576863645</v>
      </c>
      <c r="N2573" s="229">
        <f t="shared" si="478"/>
        <v>0</v>
      </c>
      <c r="O2573" s="229">
        <f t="shared" si="474"/>
        <v>0</v>
      </c>
      <c r="P2573" s="229">
        <f t="shared" si="475"/>
        <v>0</v>
      </c>
      <c r="Q2573" s="230">
        <f t="shared" si="469"/>
        <v>54.760797098449189</v>
      </c>
      <c r="R2573" s="231">
        <f t="shared" si="470"/>
        <v>168.76079709844919</v>
      </c>
      <c r="S2573" s="3"/>
      <c r="T2573" s="3"/>
      <c r="U2573" s="3"/>
      <c r="V2573" s="3"/>
      <c r="W2573" s="233">
        <f t="shared" si="476"/>
        <v>41642</v>
      </c>
    </row>
    <row r="2574" spans="1:23" s="234" customFormat="1" x14ac:dyDescent="0.25">
      <c r="A2574" s="3"/>
      <c r="B2574" s="218">
        <f>+Datos!B2565</f>
        <v>2014</v>
      </c>
      <c r="C2574" s="219">
        <f>+Datos!C2565</f>
        <v>1</v>
      </c>
      <c r="D2574" s="220">
        <f>+Datos!D2565</f>
        <v>4</v>
      </c>
      <c r="E2574" s="221">
        <f>+Datos!E2565</f>
        <v>0</v>
      </c>
      <c r="F2574" s="222">
        <f>+Datos!F2565</f>
        <v>6.0817685881011112</v>
      </c>
      <c r="G2574" s="223">
        <f>+Datos!G2565</f>
        <v>1</v>
      </c>
      <c r="H2574" s="224">
        <f t="shared" si="471"/>
        <v>6.0817685881011112</v>
      </c>
      <c r="I2574" s="225">
        <f t="shared" si="472"/>
        <v>-6.0817685881011112</v>
      </c>
      <c r="J2574" s="226">
        <f t="shared" si="473"/>
        <v>130.74093826545371</v>
      </c>
      <c r="K2574" s="227">
        <f t="shared" ref="K2574:K2637" si="480">+J2574+$U$21</f>
        <v>164.42275644727189</v>
      </c>
      <c r="L2574" s="226">
        <f t="shared" si="479"/>
        <v>-4.3380406511772946</v>
      </c>
      <c r="M2574" s="228">
        <f t="shared" si="477"/>
        <v>4.3380406511772946</v>
      </c>
      <c r="N2574" s="229">
        <f t="shared" si="478"/>
        <v>1.7437279369238166</v>
      </c>
      <c r="O2574" s="229">
        <f t="shared" si="474"/>
        <v>0</v>
      </c>
      <c r="P2574" s="229">
        <f t="shared" si="475"/>
        <v>-1.7437279369238166</v>
      </c>
      <c r="Q2574" s="230">
        <f t="shared" ref="Q2574:Q2637" si="481">IF(K2574-$U$15&gt;0,K2574-$U$15,0)</f>
        <v>50.422756447271894</v>
      </c>
      <c r="R2574" s="231">
        <f t="shared" ref="R2574:R2637" si="482">+O2574+K2574</f>
        <v>164.42275644727189</v>
      </c>
      <c r="S2574" s="3"/>
      <c r="T2574" s="3"/>
      <c r="U2574" s="3"/>
      <c r="V2574" s="3"/>
      <c r="W2574" s="233">
        <f t="shared" si="476"/>
        <v>41643</v>
      </c>
    </row>
    <row r="2575" spans="1:23" s="234" customFormat="1" x14ac:dyDescent="0.25">
      <c r="A2575" s="3"/>
      <c r="B2575" s="218">
        <f>+Datos!B2566</f>
        <v>2014</v>
      </c>
      <c r="C2575" s="219">
        <f>+Datos!C2566</f>
        <v>1</v>
      </c>
      <c r="D2575" s="220">
        <f>+Datos!D2566</f>
        <v>5</v>
      </c>
      <c r="E2575" s="221">
        <f>+Datos!E2566</f>
        <v>0</v>
      </c>
      <c r="F2575" s="222">
        <f>+Datos!F2566</f>
        <v>6.0882800548231222</v>
      </c>
      <c r="G2575" s="223">
        <f>+Datos!G2566</f>
        <v>1</v>
      </c>
      <c r="H2575" s="224">
        <f t="shared" ref="H2575:H2638" si="483">+F2575*G2575</f>
        <v>6.0882800548231222</v>
      </c>
      <c r="I2575" s="225">
        <f t="shared" ref="I2575:I2638" si="484">+E2575-H2575</f>
        <v>-6.0882800548231222</v>
      </c>
      <c r="J2575" s="226">
        <f t="shared" ref="J2575:J2638" si="485">IF(I2575&lt;0,J2574*EXP(I2575/$U$20),IF((I2575+J2574)&gt;$U$20,+$U$20,I2575+J2574))</f>
        <v>126.53779079036309</v>
      </c>
      <c r="K2575" s="227">
        <f t="shared" si="480"/>
        <v>160.21960897218128</v>
      </c>
      <c r="L2575" s="226">
        <f t="shared" si="479"/>
        <v>-4.203147475090617</v>
      </c>
      <c r="M2575" s="228">
        <f t="shared" si="477"/>
        <v>4.203147475090617</v>
      </c>
      <c r="N2575" s="229">
        <f t="shared" si="478"/>
        <v>1.8851325797325051</v>
      </c>
      <c r="O2575" s="229">
        <f t="shared" ref="O2575:O2638" si="486">IF(K2574+I2575-$U$14&gt;0,K2574+I2575-$U$14,0)</f>
        <v>0</v>
      </c>
      <c r="P2575" s="229">
        <f t="shared" ref="P2575:P2638" si="487">+IF(N2575&gt;0,(-1)*N2575,O2575)</f>
        <v>-1.8851325797325051</v>
      </c>
      <c r="Q2575" s="230">
        <f t="shared" si="481"/>
        <v>46.219608972181277</v>
      </c>
      <c r="R2575" s="231">
        <f t="shared" si="482"/>
        <v>160.21960897218128</v>
      </c>
      <c r="S2575" s="3"/>
      <c r="T2575" s="3"/>
      <c r="U2575" s="3"/>
      <c r="V2575" s="3"/>
      <c r="W2575" s="233">
        <f t="shared" ref="W2575:W2638" si="488">+DATE(B2575,C2575,D2575)</f>
        <v>41644</v>
      </c>
    </row>
    <row r="2576" spans="1:23" s="234" customFormat="1" x14ac:dyDescent="0.25">
      <c r="A2576" s="3"/>
      <c r="B2576" s="218">
        <f>+Datos!B2567</f>
        <v>2014</v>
      </c>
      <c r="C2576" s="219">
        <f>+Datos!C2567</f>
        <v>1</v>
      </c>
      <c r="D2576" s="220">
        <f>+Datos!D2567</f>
        <v>6</v>
      </c>
      <c r="E2576" s="221">
        <f>+Datos!E2567</f>
        <v>0</v>
      </c>
      <c r="F2576" s="222">
        <f>+Datos!F2567</f>
        <v>6.0936868322806506</v>
      </c>
      <c r="G2576" s="223">
        <f>+Datos!G2567</f>
        <v>1</v>
      </c>
      <c r="H2576" s="224">
        <f t="shared" si="483"/>
        <v>6.0936868322806506</v>
      </c>
      <c r="I2576" s="225">
        <f t="shared" si="484"/>
        <v>-6.0936868322806506</v>
      </c>
      <c r="J2576" s="226">
        <f t="shared" si="485"/>
        <v>122.46621501736588</v>
      </c>
      <c r="K2576" s="227">
        <f t="shared" si="480"/>
        <v>156.14803319918406</v>
      </c>
      <c r="L2576" s="226">
        <f t="shared" si="479"/>
        <v>-4.0715757729972211</v>
      </c>
      <c r="M2576" s="228">
        <f t="shared" ref="M2576:M2639" si="489">IF(I2576&gt;=0,+H2576,+E2576+ABS(L2576))</f>
        <v>4.0715757729972211</v>
      </c>
      <c r="N2576" s="229">
        <f t="shared" ref="N2576:N2639" si="490">+H2576-M2576</f>
        <v>2.0221110592834295</v>
      </c>
      <c r="O2576" s="229">
        <f t="shared" si="486"/>
        <v>0</v>
      </c>
      <c r="P2576" s="229">
        <f t="shared" si="487"/>
        <v>-2.0221110592834295</v>
      </c>
      <c r="Q2576" s="230">
        <f t="shared" si="481"/>
        <v>42.148033199184056</v>
      </c>
      <c r="R2576" s="231">
        <f t="shared" si="482"/>
        <v>156.14803319918406</v>
      </c>
      <c r="S2576" s="3"/>
      <c r="T2576" s="3"/>
      <c r="U2576" s="3"/>
      <c r="V2576" s="3"/>
      <c r="W2576" s="233">
        <f t="shared" si="488"/>
        <v>41645</v>
      </c>
    </row>
    <row r="2577" spans="1:23" s="234" customFormat="1" x14ac:dyDescent="0.25">
      <c r="A2577" s="3"/>
      <c r="B2577" s="218">
        <f>+Datos!B2568</f>
        <v>2014</v>
      </c>
      <c r="C2577" s="219">
        <f>+Datos!C2568</f>
        <v>1</v>
      </c>
      <c r="D2577" s="220">
        <f>+Datos!D2568</f>
        <v>7</v>
      </c>
      <c r="E2577" s="221">
        <f>+Datos!E2568</f>
        <v>0</v>
      </c>
      <c r="F2577" s="222">
        <f>+Datos!F2568</f>
        <v>6.0980082772923199</v>
      </c>
      <c r="G2577" s="223">
        <f>+Datos!G2568</f>
        <v>1</v>
      </c>
      <c r="H2577" s="224">
        <f t="shared" si="483"/>
        <v>6.0980082772923199</v>
      </c>
      <c r="I2577" s="225">
        <f t="shared" si="484"/>
        <v>-6.0980082772923199</v>
      </c>
      <c r="J2577" s="226">
        <f t="shared" si="485"/>
        <v>118.52290030949686</v>
      </c>
      <c r="K2577" s="227">
        <f t="shared" si="480"/>
        <v>152.20471849131505</v>
      </c>
      <c r="L2577" s="226">
        <f t="shared" ref="L2577:L2640" si="491">+K2577-K2576</f>
        <v>-3.943314707869007</v>
      </c>
      <c r="M2577" s="228">
        <f t="shared" si="489"/>
        <v>3.943314707869007</v>
      </c>
      <c r="N2577" s="229">
        <f t="shared" si="490"/>
        <v>2.1546935694233129</v>
      </c>
      <c r="O2577" s="229">
        <f t="shared" si="486"/>
        <v>0</v>
      </c>
      <c r="P2577" s="229">
        <f t="shared" si="487"/>
        <v>-2.1546935694233129</v>
      </c>
      <c r="Q2577" s="230">
        <f t="shared" si="481"/>
        <v>38.204718491315049</v>
      </c>
      <c r="R2577" s="231">
        <f t="shared" si="482"/>
        <v>152.20471849131505</v>
      </c>
      <c r="S2577" s="3"/>
      <c r="T2577" s="3"/>
      <c r="U2577" s="3"/>
      <c r="V2577" s="3"/>
      <c r="W2577" s="233">
        <f t="shared" si="488"/>
        <v>41646</v>
      </c>
    </row>
    <row r="2578" spans="1:23" s="234" customFormat="1" x14ac:dyDescent="0.25">
      <c r="A2578" s="3"/>
      <c r="B2578" s="218">
        <f>+Datos!B2569</f>
        <v>2014</v>
      </c>
      <c r="C2578" s="219">
        <f>+Datos!C2569</f>
        <v>1</v>
      </c>
      <c r="D2578" s="220">
        <f>+Datos!D2569</f>
        <v>8</v>
      </c>
      <c r="E2578" s="221">
        <f>+Datos!E2569</f>
        <v>8.2774028800000004</v>
      </c>
      <c r="F2578" s="222">
        <f>+Datos!F2569</f>
        <v>6.1012636290671196</v>
      </c>
      <c r="G2578" s="223">
        <f>+Datos!G2569</f>
        <v>1</v>
      </c>
      <c r="H2578" s="224">
        <f t="shared" si="483"/>
        <v>6.1012636290671196</v>
      </c>
      <c r="I2578" s="225">
        <f t="shared" si="484"/>
        <v>2.1761392509328807</v>
      </c>
      <c r="J2578" s="226">
        <f t="shared" si="485"/>
        <v>120.69903956042974</v>
      </c>
      <c r="K2578" s="227">
        <f t="shared" si="480"/>
        <v>154.38085774224791</v>
      </c>
      <c r="L2578" s="226">
        <f t="shared" si="491"/>
        <v>2.176139250932863</v>
      </c>
      <c r="M2578" s="228">
        <f t="shared" si="489"/>
        <v>6.1012636290671196</v>
      </c>
      <c r="N2578" s="229">
        <f t="shared" si="490"/>
        <v>0</v>
      </c>
      <c r="O2578" s="229">
        <f t="shared" si="486"/>
        <v>0</v>
      </c>
      <c r="P2578" s="229">
        <f t="shared" si="487"/>
        <v>0</v>
      </c>
      <c r="Q2578" s="230">
        <f t="shared" si="481"/>
        <v>40.380857742247912</v>
      </c>
      <c r="R2578" s="231">
        <f t="shared" si="482"/>
        <v>154.38085774224791</v>
      </c>
      <c r="S2578" s="3"/>
      <c r="T2578" s="3"/>
      <c r="U2578" s="3"/>
      <c r="V2578" s="3"/>
      <c r="W2578" s="233">
        <f t="shared" si="488"/>
        <v>41647</v>
      </c>
    </row>
    <row r="2579" spans="1:23" s="234" customFormat="1" x14ac:dyDescent="0.25">
      <c r="A2579" s="3"/>
      <c r="B2579" s="218">
        <f>+Datos!B2570</f>
        <v>2014</v>
      </c>
      <c r="C2579" s="219">
        <f>+Datos!C2570</f>
        <v>1</v>
      </c>
      <c r="D2579" s="220">
        <f>+Datos!D2570</f>
        <v>9</v>
      </c>
      <c r="E2579" s="221">
        <f>+Datos!E2570</f>
        <v>0</v>
      </c>
      <c r="F2579" s="222">
        <f>+Datos!F2570</f>
        <v>6.103472009204407</v>
      </c>
      <c r="G2579" s="223">
        <f>+Datos!G2570</f>
        <v>1</v>
      </c>
      <c r="H2579" s="224">
        <f t="shared" si="483"/>
        <v>6.103472009204407</v>
      </c>
      <c r="I2579" s="225">
        <f t="shared" si="484"/>
        <v>-6.103472009204407</v>
      </c>
      <c r="J2579" s="226">
        <f t="shared" si="485"/>
        <v>116.80920104710495</v>
      </c>
      <c r="K2579" s="227">
        <f t="shared" si="480"/>
        <v>150.49101922892314</v>
      </c>
      <c r="L2579" s="226">
        <f t="shared" si="491"/>
        <v>-3.8898385133247757</v>
      </c>
      <c r="M2579" s="228">
        <f t="shared" si="489"/>
        <v>3.8898385133247757</v>
      </c>
      <c r="N2579" s="229">
        <f t="shared" si="490"/>
        <v>2.2136334958796313</v>
      </c>
      <c r="O2579" s="229">
        <f t="shared" si="486"/>
        <v>0</v>
      </c>
      <c r="P2579" s="229">
        <f t="shared" si="487"/>
        <v>-2.2136334958796313</v>
      </c>
      <c r="Q2579" s="230">
        <f t="shared" si="481"/>
        <v>36.491019228923136</v>
      </c>
      <c r="R2579" s="231">
        <f t="shared" si="482"/>
        <v>150.49101922892314</v>
      </c>
      <c r="S2579" s="3"/>
      <c r="T2579" s="3"/>
      <c r="U2579" s="3"/>
      <c r="V2579" s="3"/>
      <c r="W2579" s="233">
        <f t="shared" si="488"/>
        <v>41648</v>
      </c>
    </row>
    <row r="2580" spans="1:23" s="234" customFormat="1" x14ac:dyDescent="0.25">
      <c r="A2580" s="3"/>
      <c r="B2580" s="218">
        <f>+Datos!B2571</f>
        <v>2014</v>
      </c>
      <c r="C2580" s="219">
        <f>+Datos!C2571</f>
        <v>1</v>
      </c>
      <c r="D2580" s="220">
        <f>+Datos!D2571</f>
        <v>10</v>
      </c>
      <c r="E2580" s="221">
        <f>+Datos!E2571</f>
        <v>0</v>
      </c>
      <c r="F2580" s="222">
        <f>+Datos!F2571</f>
        <v>6.104652421693908</v>
      </c>
      <c r="G2580" s="223">
        <f>+Datos!G2571</f>
        <v>1</v>
      </c>
      <c r="H2580" s="224">
        <f t="shared" si="483"/>
        <v>6.104652421693908</v>
      </c>
      <c r="I2580" s="225">
        <f t="shared" si="484"/>
        <v>-6.104652421693908</v>
      </c>
      <c r="J2580" s="226">
        <f t="shared" si="485"/>
        <v>113.04400644498386</v>
      </c>
      <c r="K2580" s="227">
        <f t="shared" si="480"/>
        <v>146.72582462680205</v>
      </c>
      <c r="L2580" s="226">
        <f t="shared" si="491"/>
        <v>-3.7651946021210847</v>
      </c>
      <c r="M2580" s="228">
        <f t="shared" si="489"/>
        <v>3.7651946021210847</v>
      </c>
      <c r="N2580" s="229">
        <f t="shared" si="490"/>
        <v>2.3394578195728233</v>
      </c>
      <c r="O2580" s="229">
        <f t="shared" si="486"/>
        <v>0</v>
      </c>
      <c r="P2580" s="229">
        <f t="shared" si="487"/>
        <v>-2.3394578195728233</v>
      </c>
      <c r="Q2580" s="230">
        <f t="shared" si="481"/>
        <v>32.725824626802051</v>
      </c>
      <c r="R2580" s="231">
        <f t="shared" si="482"/>
        <v>146.72582462680205</v>
      </c>
      <c r="S2580" s="3"/>
      <c r="T2580" s="3"/>
      <c r="U2580" s="3"/>
      <c r="V2580" s="3"/>
      <c r="W2580" s="233">
        <f t="shared" si="488"/>
        <v>41649</v>
      </c>
    </row>
    <row r="2581" spans="1:23" s="234" customFormat="1" x14ac:dyDescent="0.25">
      <c r="A2581" s="3"/>
      <c r="B2581" s="218">
        <f>+Datos!B2572</f>
        <v>2014</v>
      </c>
      <c r="C2581" s="219">
        <f>+Datos!C2572</f>
        <v>1</v>
      </c>
      <c r="D2581" s="220">
        <f>+Datos!D2572</f>
        <v>11</v>
      </c>
      <c r="E2581" s="221">
        <f>+Datos!E2572</f>
        <v>11.9158211</v>
      </c>
      <c r="F2581" s="222">
        <f>+Datos!F2572</f>
        <v>6.104823752915717</v>
      </c>
      <c r="G2581" s="223">
        <f>+Datos!G2572</f>
        <v>1</v>
      </c>
      <c r="H2581" s="224">
        <f t="shared" si="483"/>
        <v>6.104823752915717</v>
      </c>
      <c r="I2581" s="225">
        <f t="shared" si="484"/>
        <v>5.8109973470842835</v>
      </c>
      <c r="J2581" s="226">
        <f t="shared" si="485"/>
        <v>118.85500379206815</v>
      </c>
      <c r="K2581" s="227">
        <f t="shared" si="480"/>
        <v>152.53682197388633</v>
      </c>
      <c r="L2581" s="226">
        <f t="shared" si="491"/>
        <v>5.8109973470842817</v>
      </c>
      <c r="M2581" s="228">
        <f t="shared" si="489"/>
        <v>6.104823752915717</v>
      </c>
      <c r="N2581" s="229">
        <f t="shared" si="490"/>
        <v>0</v>
      </c>
      <c r="O2581" s="229">
        <f t="shared" si="486"/>
        <v>0</v>
      </c>
      <c r="P2581" s="229">
        <f t="shared" si="487"/>
        <v>0</v>
      </c>
      <c r="Q2581" s="230">
        <f t="shared" si="481"/>
        <v>38.536821973886333</v>
      </c>
      <c r="R2581" s="231">
        <f t="shared" si="482"/>
        <v>152.53682197388633</v>
      </c>
      <c r="S2581" s="3"/>
      <c r="T2581" s="3"/>
      <c r="U2581" s="3"/>
      <c r="V2581" s="3"/>
      <c r="W2581" s="233">
        <f t="shared" si="488"/>
        <v>41650</v>
      </c>
    </row>
    <row r="2582" spans="1:23" s="234" customFormat="1" x14ac:dyDescent="0.25">
      <c r="A2582" s="3"/>
      <c r="B2582" s="218">
        <f>+Datos!B2573</f>
        <v>2014</v>
      </c>
      <c r="C2582" s="219">
        <f>+Datos!C2573</f>
        <v>1</v>
      </c>
      <c r="D2582" s="220">
        <f>+Datos!D2573</f>
        <v>12</v>
      </c>
      <c r="E2582" s="221">
        <f>+Datos!E2573</f>
        <v>0</v>
      </c>
      <c r="F2582" s="222">
        <f>+Datos!F2573</f>
        <v>6.1040047716402945</v>
      </c>
      <c r="G2582" s="223">
        <f>+Datos!G2573</f>
        <v>1</v>
      </c>
      <c r="H2582" s="224">
        <f t="shared" si="483"/>
        <v>6.1040047716402945</v>
      </c>
      <c r="I2582" s="225">
        <f t="shared" si="484"/>
        <v>-6.1040047716402945</v>
      </c>
      <c r="J2582" s="226">
        <f t="shared" si="485"/>
        <v>115.0242651940827</v>
      </c>
      <c r="K2582" s="227">
        <f t="shared" si="480"/>
        <v>148.70608337590087</v>
      </c>
      <c r="L2582" s="226">
        <f t="shared" si="491"/>
        <v>-3.8307385979854587</v>
      </c>
      <c r="M2582" s="228">
        <f t="shared" si="489"/>
        <v>3.8307385979854587</v>
      </c>
      <c r="N2582" s="229">
        <f t="shared" si="490"/>
        <v>2.2732661736548359</v>
      </c>
      <c r="O2582" s="229">
        <f t="shared" si="486"/>
        <v>0</v>
      </c>
      <c r="P2582" s="229">
        <f t="shared" si="487"/>
        <v>-2.2732661736548359</v>
      </c>
      <c r="Q2582" s="230">
        <f t="shared" si="481"/>
        <v>34.706083375900874</v>
      </c>
      <c r="R2582" s="231">
        <f t="shared" si="482"/>
        <v>148.70608337590087</v>
      </c>
      <c r="S2582" s="3"/>
      <c r="T2582" s="3"/>
      <c r="U2582" s="3"/>
      <c r="V2582" s="3"/>
      <c r="W2582" s="233">
        <f t="shared" si="488"/>
        <v>41651</v>
      </c>
    </row>
    <row r="2583" spans="1:23" s="234" customFormat="1" x14ac:dyDescent="0.25">
      <c r="A2583" s="3"/>
      <c r="B2583" s="218">
        <f>+Datos!B2574</f>
        <v>2014</v>
      </c>
      <c r="C2583" s="219">
        <f>+Datos!C2574</f>
        <v>1</v>
      </c>
      <c r="D2583" s="220">
        <f>+Datos!D2574</f>
        <v>13</v>
      </c>
      <c r="E2583" s="221">
        <f>+Datos!E2574</f>
        <v>0</v>
      </c>
      <c r="F2583" s="222">
        <f>+Datos!F2574</f>
        <v>6.1022141290284697</v>
      </c>
      <c r="G2583" s="223">
        <f>+Datos!G2574</f>
        <v>1</v>
      </c>
      <c r="H2583" s="224">
        <f t="shared" si="483"/>
        <v>6.1022141290284697</v>
      </c>
      <c r="I2583" s="225">
        <f t="shared" si="484"/>
        <v>-6.1022141290284697</v>
      </c>
      <c r="J2583" s="226">
        <f t="shared" si="485"/>
        <v>111.31806248522287</v>
      </c>
      <c r="K2583" s="227">
        <f t="shared" si="480"/>
        <v>144.99988066704105</v>
      </c>
      <c r="L2583" s="226">
        <f t="shared" si="491"/>
        <v>-3.7062027088598199</v>
      </c>
      <c r="M2583" s="228">
        <f t="shared" si="489"/>
        <v>3.7062027088598199</v>
      </c>
      <c r="N2583" s="229">
        <f t="shared" si="490"/>
        <v>2.3960114201686498</v>
      </c>
      <c r="O2583" s="229">
        <f t="shared" si="486"/>
        <v>0</v>
      </c>
      <c r="P2583" s="229">
        <f t="shared" si="487"/>
        <v>-2.3960114201686498</v>
      </c>
      <c r="Q2583" s="230">
        <f t="shared" si="481"/>
        <v>30.999880667041054</v>
      </c>
      <c r="R2583" s="231">
        <f t="shared" si="482"/>
        <v>144.99988066704105</v>
      </c>
      <c r="S2583" s="3"/>
      <c r="T2583" s="3"/>
      <c r="U2583" s="3"/>
      <c r="V2583" s="3"/>
      <c r="W2583" s="233">
        <f t="shared" si="488"/>
        <v>41652</v>
      </c>
    </row>
    <row r="2584" spans="1:23" s="234" customFormat="1" x14ac:dyDescent="0.25">
      <c r="A2584" s="3"/>
      <c r="B2584" s="218">
        <f>+Datos!B2575</f>
        <v>2014</v>
      </c>
      <c r="C2584" s="219">
        <f>+Datos!C2575</f>
        <v>1</v>
      </c>
      <c r="D2584" s="220">
        <f>+Datos!D2575</f>
        <v>14</v>
      </c>
      <c r="E2584" s="221">
        <f>+Datos!E2575</f>
        <v>0</v>
      </c>
      <c r="F2584" s="222">
        <f>+Datos!F2575</f>
        <v>6.0994703586314403</v>
      </c>
      <c r="G2584" s="223">
        <f>+Datos!G2575</f>
        <v>1</v>
      </c>
      <c r="H2584" s="224">
        <f t="shared" si="483"/>
        <v>6.0994703586314403</v>
      </c>
      <c r="I2584" s="225">
        <f t="shared" si="484"/>
        <v>-6.0994703586314403</v>
      </c>
      <c r="J2584" s="226">
        <f t="shared" si="485"/>
        <v>107.73286401338274</v>
      </c>
      <c r="K2584" s="227">
        <f t="shared" si="480"/>
        <v>141.41468219520092</v>
      </c>
      <c r="L2584" s="226">
        <f t="shared" si="491"/>
        <v>-3.5851984718401297</v>
      </c>
      <c r="M2584" s="228">
        <f t="shared" si="489"/>
        <v>3.5851984718401297</v>
      </c>
      <c r="N2584" s="229">
        <f t="shared" si="490"/>
        <v>2.5142718867913105</v>
      </c>
      <c r="O2584" s="229">
        <f t="shared" si="486"/>
        <v>0</v>
      </c>
      <c r="P2584" s="229">
        <f t="shared" si="487"/>
        <v>-2.5142718867913105</v>
      </c>
      <c r="Q2584" s="230">
        <f t="shared" si="481"/>
        <v>27.414682195200925</v>
      </c>
      <c r="R2584" s="231">
        <f t="shared" si="482"/>
        <v>141.41468219520092</v>
      </c>
      <c r="S2584" s="3"/>
      <c r="T2584" s="3"/>
      <c r="U2584" s="3"/>
      <c r="V2584" s="3"/>
      <c r="W2584" s="233">
        <f t="shared" si="488"/>
        <v>41653</v>
      </c>
    </row>
    <row r="2585" spans="1:23" s="234" customFormat="1" x14ac:dyDescent="0.25">
      <c r="A2585" s="3"/>
      <c r="B2585" s="218">
        <f>+Datos!B2576</f>
        <v>2014</v>
      </c>
      <c r="C2585" s="219">
        <f>+Datos!C2576</f>
        <v>1</v>
      </c>
      <c r="D2585" s="220">
        <f>+Datos!D2576</f>
        <v>15</v>
      </c>
      <c r="E2585" s="221">
        <f>+Datos!E2576</f>
        <v>8.0954818700000004</v>
      </c>
      <c r="F2585" s="222">
        <f>+Datos!F2576</f>
        <v>6.0957918763907708</v>
      </c>
      <c r="G2585" s="223">
        <f>+Datos!G2576</f>
        <v>1</v>
      </c>
      <c r="H2585" s="224">
        <f t="shared" si="483"/>
        <v>6.0957918763907708</v>
      </c>
      <c r="I2585" s="225">
        <f t="shared" si="484"/>
        <v>1.9996899936092296</v>
      </c>
      <c r="J2585" s="226">
        <f t="shared" si="485"/>
        <v>109.73255400699196</v>
      </c>
      <c r="K2585" s="227">
        <f t="shared" si="480"/>
        <v>143.41437218881015</v>
      </c>
      <c r="L2585" s="226">
        <f t="shared" si="491"/>
        <v>1.9996899936092234</v>
      </c>
      <c r="M2585" s="228">
        <f t="shared" si="489"/>
        <v>6.0957918763907708</v>
      </c>
      <c r="N2585" s="229">
        <f t="shared" si="490"/>
        <v>0</v>
      </c>
      <c r="O2585" s="229">
        <f t="shared" si="486"/>
        <v>0</v>
      </c>
      <c r="P2585" s="229">
        <f t="shared" si="487"/>
        <v>0</v>
      </c>
      <c r="Q2585" s="230">
        <f t="shared" si="481"/>
        <v>29.414372188810148</v>
      </c>
      <c r="R2585" s="231">
        <f t="shared" si="482"/>
        <v>143.41437218881015</v>
      </c>
      <c r="S2585" s="3"/>
      <c r="T2585" s="3"/>
      <c r="U2585" s="3"/>
      <c r="V2585" s="3"/>
      <c r="W2585" s="233">
        <f t="shared" si="488"/>
        <v>41654</v>
      </c>
    </row>
    <row r="2586" spans="1:23" s="234" customFormat="1" x14ac:dyDescent="0.25">
      <c r="A2586" s="3"/>
      <c r="B2586" s="218">
        <f>+Datos!B2577</f>
        <v>2014</v>
      </c>
      <c r="C2586" s="219">
        <f>+Datos!C2577</f>
        <v>1</v>
      </c>
      <c r="D2586" s="220">
        <f>+Datos!D2577</f>
        <v>16</v>
      </c>
      <c r="E2586" s="221">
        <f>+Datos!E2577</f>
        <v>0.22740116699999999</v>
      </c>
      <c r="F2586" s="222">
        <f>+Datos!F2577</f>
        <v>6.0911969806383937</v>
      </c>
      <c r="G2586" s="223">
        <f>+Datos!G2577</f>
        <v>1</v>
      </c>
      <c r="H2586" s="224">
        <f t="shared" si="483"/>
        <v>6.0911969806383937</v>
      </c>
      <c r="I2586" s="225">
        <f t="shared" si="484"/>
        <v>-5.8637958136383936</v>
      </c>
      <c r="J2586" s="226">
        <f t="shared" si="485"/>
        <v>106.3328354485465</v>
      </c>
      <c r="K2586" s="227">
        <f t="shared" si="480"/>
        <v>140.01465363036468</v>
      </c>
      <c r="L2586" s="226">
        <f t="shared" si="491"/>
        <v>-3.3997185584454712</v>
      </c>
      <c r="M2586" s="228">
        <f t="shared" si="489"/>
        <v>3.6271197254454712</v>
      </c>
      <c r="N2586" s="229">
        <f t="shared" si="490"/>
        <v>2.4640772551929224</v>
      </c>
      <c r="O2586" s="229">
        <f t="shared" si="486"/>
        <v>0</v>
      </c>
      <c r="P2586" s="229">
        <f t="shared" si="487"/>
        <v>-2.4640772551929224</v>
      </c>
      <c r="Q2586" s="230">
        <f t="shared" si="481"/>
        <v>26.014653630364677</v>
      </c>
      <c r="R2586" s="231">
        <f t="shared" si="482"/>
        <v>140.01465363036468</v>
      </c>
      <c r="S2586" s="3"/>
      <c r="T2586" s="3"/>
      <c r="U2586" s="3"/>
      <c r="V2586" s="3"/>
      <c r="W2586" s="233">
        <f t="shared" si="488"/>
        <v>41655</v>
      </c>
    </row>
    <row r="2587" spans="1:23" s="234" customFormat="1" x14ac:dyDescent="0.25">
      <c r="A2587" s="3"/>
      <c r="B2587" s="218">
        <f>+Datos!B2578</f>
        <v>2014</v>
      </c>
      <c r="C2587" s="219">
        <f>+Datos!C2578</f>
        <v>1</v>
      </c>
      <c r="D2587" s="220">
        <f>+Datos!D2578</f>
        <v>17</v>
      </c>
      <c r="E2587" s="221">
        <f>+Datos!E2578</f>
        <v>0</v>
      </c>
      <c r="F2587" s="222">
        <f>+Datos!F2578</f>
        <v>6.0857038520966089</v>
      </c>
      <c r="G2587" s="223">
        <f>+Datos!G2578</f>
        <v>1</v>
      </c>
      <c r="H2587" s="224">
        <f t="shared" si="483"/>
        <v>6.0857038520966089</v>
      </c>
      <c r="I2587" s="225">
        <f t="shared" si="484"/>
        <v>-6.0857038520966089</v>
      </c>
      <c r="J2587" s="226">
        <f t="shared" si="485"/>
        <v>102.91579904924994</v>
      </c>
      <c r="K2587" s="227">
        <f t="shared" si="480"/>
        <v>136.59761723106811</v>
      </c>
      <c r="L2587" s="226">
        <f t="shared" si="491"/>
        <v>-3.4170363992965633</v>
      </c>
      <c r="M2587" s="228">
        <f t="shared" si="489"/>
        <v>3.4170363992965633</v>
      </c>
      <c r="N2587" s="229">
        <f t="shared" si="490"/>
        <v>2.6686674528000456</v>
      </c>
      <c r="O2587" s="229">
        <f t="shared" si="486"/>
        <v>0</v>
      </c>
      <c r="P2587" s="229">
        <f t="shared" si="487"/>
        <v>-2.6686674528000456</v>
      </c>
      <c r="Q2587" s="230">
        <f t="shared" si="481"/>
        <v>22.597617231068114</v>
      </c>
      <c r="R2587" s="231">
        <f t="shared" si="482"/>
        <v>136.59761723106811</v>
      </c>
      <c r="S2587" s="3"/>
      <c r="T2587" s="3"/>
      <c r="U2587" s="3"/>
      <c r="V2587" s="3"/>
      <c r="W2587" s="233">
        <f t="shared" si="488"/>
        <v>41656</v>
      </c>
    </row>
    <row r="2588" spans="1:23" s="234" customFormat="1" x14ac:dyDescent="0.25">
      <c r="A2588" s="3"/>
      <c r="B2588" s="218">
        <f>+Datos!B2579</f>
        <v>2014</v>
      </c>
      <c r="C2588" s="219">
        <f>+Datos!C2579</f>
        <v>1</v>
      </c>
      <c r="D2588" s="220">
        <f>+Datos!D2579</f>
        <v>18</v>
      </c>
      <c r="E2588" s="221">
        <f>+Datos!E2579</f>
        <v>1.7282490699999999</v>
      </c>
      <c r="F2588" s="222">
        <f>+Datos!F2579</f>
        <v>6.0793305538780871</v>
      </c>
      <c r="G2588" s="223">
        <f>+Datos!G2579</f>
        <v>1</v>
      </c>
      <c r="H2588" s="224">
        <f t="shared" si="483"/>
        <v>6.0793305538780871</v>
      </c>
      <c r="I2588" s="225">
        <f t="shared" si="484"/>
        <v>-4.3510814838780867</v>
      </c>
      <c r="J2588" s="226">
        <f t="shared" si="485"/>
        <v>100.54025621043931</v>
      </c>
      <c r="K2588" s="227">
        <f t="shared" si="480"/>
        <v>134.2220743922575</v>
      </c>
      <c r="L2588" s="226">
        <f t="shared" si="491"/>
        <v>-2.3755428388106168</v>
      </c>
      <c r="M2588" s="228">
        <f t="shared" si="489"/>
        <v>4.1037919088106172</v>
      </c>
      <c r="N2588" s="229">
        <f t="shared" si="490"/>
        <v>1.9755386450674699</v>
      </c>
      <c r="O2588" s="229">
        <f t="shared" si="486"/>
        <v>0</v>
      </c>
      <c r="P2588" s="229">
        <f t="shared" si="487"/>
        <v>-1.9755386450674699</v>
      </c>
      <c r="Q2588" s="230">
        <f t="shared" si="481"/>
        <v>20.222074392257497</v>
      </c>
      <c r="R2588" s="231">
        <f t="shared" si="482"/>
        <v>134.2220743922575</v>
      </c>
      <c r="S2588" s="3"/>
      <c r="T2588" s="3"/>
      <c r="U2588" s="3"/>
      <c r="V2588" s="3"/>
      <c r="W2588" s="233">
        <f t="shared" si="488"/>
        <v>41657</v>
      </c>
    </row>
    <row r="2589" spans="1:23" s="234" customFormat="1" x14ac:dyDescent="0.25">
      <c r="A2589" s="3"/>
      <c r="B2589" s="218">
        <f>+Datos!B2580</f>
        <v>2014</v>
      </c>
      <c r="C2589" s="219">
        <f>+Datos!C2580</f>
        <v>1</v>
      </c>
      <c r="D2589" s="220">
        <f>+Datos!D2580</f>
        <v>19</v>
      </c>
      <c r="E2589" s="221">
        <f>+Datos!E2580</f>
        <v>0</v>
      </c>
      <c r="F2589" s="222">
        <f>+Datos!F2580</f>
        <v>6.0720950314858619</v>
      </c>
      <c r="G2589" s="223">
        <f>+Datos!G2580</f>
        <v>1</v>
      </c>
      <c r="H2589" s="224">
        <f t="shared" si="483"/>
        <v>6.0720950314858619</v>
      </c>
      <c r="I2589" s="225">
        <f t="shared" si="484"/>
        <v>-6.0720950314858619</v>
      </c>
      <c r="J2589" s="226">
        <f t="shared" si="485"/>
        <v>97.316473828230187</v>
      </c>
      <c r="K2589" s="227">
        <f t="shared" si="480"/>
        <v>130.99829201004837</v>
      </c>
      <c r="L2589" s="226">
        <f t="shared" si="491"/>
        <v>-3.2237823822091229</v>
      </c>
      <c r="M2589" s="228">
        <f t="shared" si="489"/>
        <v>3.2237823822091229</v>
      </c>
      <c r="N2589" s="229">
        <f t="shared" si="490"/>
        <v>2.848312649276739</v>
      </c>
      <c r="O2589" s="229">
        <f t="shared" si="486"/>
        <v>0</v>
      </c>
      <c r="P2589" s="229">
        <f t="shared" si="487"/>
        <v>-2.848312649276739</v>
      </c>
      <c r="Q2589" s="230">
        <f t="shared" si="481"/>
        <v>16.998292010048374</v>
      </c>
      <c r="R2589" s="231">
        <f t="shared" si="482"/>
        <v>130.99829201004837</v>
      </c>
      <c r="S2589" s="3"/>
      <c r="T2589" s="3"/>
      <c r="U2589" s="3"/>
      <c r="V2589" s="3"/>
      <c r="W2589" s="233">
        <f t="shared" si="488"/>
        <v>41658</v>
      </c>
    </row>
    <row r="2590" spans="1:23" s="234" customFormat="1" x14ac:dyDescent="0.25">
      <c r="A2590" s="3"/>
      <c r="B2590" s="218">
        <f>+Datos!B2581</f>
        <v>2014</v>
      </c>
      <c r="C2590" s="219">
        <f>+Datos!C2581</f>
        <v>1</v>
      </c>
      <c r="D2590" s="220">
        <f>+Datos!D2581</f>
        <v>20</v>
      </c>
      <c r="E2590" s="221">
        <f>+Datos!E2581</f>
        <v>0</v>
      </c>
      <c r="F2590" s="222">
        <f>+Datos!F2581</f>
        <v>6.0640151128133395</v>
      </c>
      <c r="G2590" s="223">
        <f>+Datos!G2581</f>
        <v>1</v>
      </c>
      <c r="H2590" s="224">
        <f t="shared" si="483"/>
        <v>6.0640151128133395</v>
      </c>
      <c r="I2590" s="225">
        <f t="shared" si="484"/>
        <v>-6.0640151128133395</v>
      </c>
      <c r="J2590" s="226">
        <f t="shared" si="485"/>
        <v>94.200145732992169</v>
      </c>
      <c r="K2590" s="227">
        <f t="shared" si="480"/>
        <v>127.88196391481034</v>
      </c>
      <c r="L2590" s="226">
        <f t="shared" si="491"/>
        <v>-3.1163280952380319</v>
      </c>
      <c r="M2590" s="228">
        <f t="shared" si="489"/>
        <v>3.1163280952380319</v>
      </c>
      <c r="N2590" s="229">
        <f t="shared" si="490"/>
        <v>2.9476870175753076</v>
      </c>
      <c r="O2590" s="229">
        <f t="shared" si="486"/>
        <v>0</v>
      </c>
      <c r="P2590" s="229">
        <f t="shared" si="487"/>
        <v>-2.9476870175753076</v>
      </c>
      <c r="Q2590" s="230">
        <f t="shared" si="481"/>
        <v>13.881963914810342</v>
      </c>
      <c r="R2590" s="231">
        <f t="shared" si="482"/>
        <v>127.88196391481034</v>
      </c>
      <c r="S2590" s="3"/>
      <c r="T2590" s="3"/>
      <c r="U2590" s="3"/>
      <c r="V2590" s="3"/>
      <c r="W2590" s="233">
        <f t="shared" si="488"/>
        <v>41659</v>
      </c>
    </row>
    <row r="2591" spans="1:23" s="234" customFormat="1" x14ac:dyDescent="0.25">
      <c r="A2591" s="3"/>
      <c r="B2591" s="218">
        <f>+Datos!B2582</f>
        <v>2014</v>
      </c>
      <c r="C2591" s="219">
        <f>+Datos!C2582</f>
        <v>1</v>
      </c>
      <c r="D2591" s="220">
        <f>+Datos!D2582</f>
        <v>21</v>
      </c>
      <c r="E2591" s="221">
        <f>+Datos!E2582</f>
        <v>0</v>
      </c>
      <c r="F2591" s="222">
        <f>+Datos!F2582</f>
        <v>6.0551085081442908</v>
      </c>
      <c r="G2591" s="223">
        <f>+Datos!G2582</f>
        <v>1</v>
      </c>
      <c r="H2591" s="224">
        <f t="shared" si="483"/>
        <v>6.0551085081442908</v>
      </c>
      <c r="I2591" s="225">
        <f t="shared" si="484"/>
        <v>-6.0551085081442908</v>
      </c>
      <c r="J2591" s="226">
        <f t="shared" si="485"/>
        <v>91.187969588673454</v>
      </c>
      <c r="K2591" s="227">
        <f t="shared" si="480"/>
        <v>124.86978777049163</v>
      </c>
      <c r="L2591" s="226">
        <f t="shared" si="491"/>
        <v>-3.0121761443187154</v>
      </c>
      <c r="M2591" s="228">
        <f t="shared" si="489"/>
        <v>3.0121761443187154</v>
      </c>
      <c r="N2591" s="229">
        <f t="shared" si="490"/>
        <v>3.0429323638255754</v>
      </c>
      <c r="O2591" s="229">
        <f t="shared" si="486"/>
        <v>0</v>
      </c>
      <c r="P2591" s="229">
        <f t="shared" si="487"/>
        <v>-3.0429323638255754</v>
      </c>
      <c r="Q2591" s="230">
        <f t="shared" si="481"/>
        <v>10.869787770491627</v>
      </c>
      <c r="R2591" s="231">
        <f t="shared" si="482"/>
        <v>124.86978777049163</v>
      </c>
      <c r="S2591" s="3"/>
      <c r="T2591" s="3"/>
      <c r="U2591" s="3"/>
      <c r="V2591" s="3"/>
      <c r="W2591" s="233">
        <f t="shared" si="488"/>
        <v>41660</v>
      </c>
    </row>
    <row r="2592" spans="1:23" s="234" customFormat="1" x14ac:dyDescent="0.25">
      <c r="A2592" s="3"/>
      <c r="B2592" s="218">
        <f>+Datos!B2583</f>
        <v>2014</v>
      </c>
      <c r="C2592" s="219">
        <f>+Datos!C2583</f>
        <v>1</v>
      </c>
      <c r="D2592" s="220">
        <f>+Datos!D2583</f>
        <v>22</v>
      </c>
      <c r="E2592" s="221">
        <f>+Datos!E2583</f>
        <v>0</v>
      </c>
      <c r="F2592" s="222">
        <f>+Datos!F2583</f>
        <v>6.0453928101528547</v>
      </c>
      <c r="G2592" s="223">
        <f>+Datos!G2583</f>
        <v>1</v>
      </c>
      <c r="H2592" s="224">
        <f t="shared" si="483"/>
        <v>6.0453928101528547</v>
      </c>
      <c r="I2592" s="225">
        <f t="shared" si="484"/>
        <v>-6.0453928101528547</v>
      </c>
      <c r="J2592" s="226">
        <f t="shared" si="485"/>
        <v>88.276714954990595</v>
      </c>
      <c r="K2592" s="227">
        <f t="shared" si="480"/>
        <v>121.95853313680877</v>
      </c>
      <c r="L2592" s="226">
        <f t="shared" si="491"/>
        <v>-2.9112546336828586</v>
      </c>
      <c r="M2592" s="228">
        <f t="shared" si="489"/>
        <v>2.9112546336828586</v>
      </c>
      <c r="N2592" s="229">
        <f t="shared" si="490"/>
        <v>3.134138176469996</v>
      </c>
      <c r="O2592" s="229">
        <f t="shared" si="486"/>
        <v>0</v>
      </c>
      <c r="P2592" s="229">
        <f t="shared" si="487"/>
        <v>-3.134138176469996</v>
      </c>
      <c r="Q2592" s="230">
        <f t="shared" si="481"/>
        <v>7.9585331368087679</v>
      </c>
      <c r="R2592" s="231">
        <f t="shared" si="482"/>
        <v>121.95853313680877</v>
      </c>
      <c r="S2592" s="3"/>
      <c r="T2592" s="3"/>
      <c r="U2592" s="3"/>
      <c r="V2592" s="3"/>
      <c r="W2592" s="233">
        <f t="shared" si="488"/>
        <v>41661</v>
      </c>
    </row>
    <row r="2593" spans="1:23" s="234" customFormat="1" x14ac:dyDescent="0.25">
      <c r="A2593" s="3"/>
      <c r="B2593" s="218">
        <f>+Datos!B2584</f>
        <v>2014</v>
      </c>
      <c r="C2593" s="219">
        <f>+Datos!C2584</f>
        <v>1</v>
      </c>
      <c r="D2593" s="220">
        <f>+Datos!D2584</f>
        <v>23</v>
      </c>
      <c r="E2593" s="221">
        <f>+Datos!E2584</f>
        <v>0</v>
      </c>
      <c r="F2593" s="222">
        <f>+Datos!F2584</f>
        <v>6.0348854939035412</v>
      </c>
      <c r="G2593" s="223">
        <f>+Datos!G2584</f>
        <v>1</v>
      </c>
      <c r="H2593" s="224">
        <f t="shared" si="483"/>
        <v>6.0348854939035412</v>
      </c>
      <c r="I2593" s="225">
        <f t="shared" si="484"/>
        <v>-6.0348854939035412</v>
      </c>
      <c r="J2593" s="226">
        <f t="shared" si="485"/>
        <v>85.463224156051922</v>
      </c>
      <c r="K2593" s="227">
        <f t="shared" si="480"/>
        <v>119.14504233787011</v>
      </c>
      <c r="L2593" s="226">
        <f t="shared" si="491"/>
        <v>-2.8134907989386591</v>
      </c>
      <c r="M2593" s="228">
        <f t="shared" si="489"/>
        <v>2.8134907989386591</v>
      </c>
      <c r="N2593" s="229">
        <f t="shared" si="490"/>
        <v>3.2213946949648822</v>
      </c>
      <c r="O2593" s="229">
        <f t="shared" si="486"/>
        <v>0</v>
      </c>
      <c r="P2593" s="229">
        <f t="shared" si="487"/>
        <v>-3.2213946949648822</v>
      </c>
      <c r="Q2593" s="230">
        <f t="shared" si="481"/>
        <v>5.1450423378701089</v>
      </c>
      <c r="R2593" s="231">
        <f t="shared" si="482"/>
        <v>119.14504233787011</v>
      </c>
      <c r="S2593" s="3"/>
      <c r="T2593" s="3"/>
      <c r="U2593" s="3"/>
      <c r="V2593" s="3"/>
      <c r="W2593" s="233">
        <f t="shared" si="488"/>
        <v>41662</v>
      </c>
    </row>
    <row r="2594" spans="1:23" s="234" customFormat="1" x14ac:dyDescent="0.25">
      <c r="A2594" s="3"/>
      <c r="B2594" s="218">
        <f>+Datos!B2585</f>
        <v>2014</v>
      </c>
      <c r="C2594" s="219">
        <f>+Datos!C2585</f>
        <v>1</v>
      </c>
      <c r="D2594" s="220">
        <f>+Datos!D2585</f>
        <v>24</v>
      </c>
      <c r="E2594" s="221">
        <f>+Datos!E2585</f>
        <v>58.578544600000001</v>
      </c>
      <c r="F2594" s="222">
        <f>+Datos!F2585</f>
        <v>6.0236039168512239</v>
      </c>
      <c r="G2594" s="223">
        <f>+Datos!G2585</f>
        <v>1</v>
      </c>
      <c r="H2594" s="224">
        <f t="shared" si="483"/>
        <v>6.0236039168512239</v>
      </c>
      <c r="I2594" s="225">
        <f t="shared" si="484"/>
        <v>52.554940683148779</v>
      </c>
      <c r="J2594" s="226">
        <f t="shared" si="485"/>
        <v>138.01816483920069</v>
      </c>
      <c r="K2594" s="227">
        <f t="shared" si="480"/>
        <v>171.69998302101888</v>
      </c>
      <c r="L2594" s="226">
        <f t="shared" si="491"/>
        <v>52.554940683148772</v>
      </c>
      <c r="M2594" s="228">
        <f t="shared" si="489"/>
        <v>6.0236039168512239</v>
      </c>
      <c r="N2594" s="229">
        <f t="shared" si="490"/>
        <v>0</v>
      </c>
      <c r="O2594" s="229">
        <f t="shared" si="486"/>
        <v>0</v>
      </c>
      <c r="P2594" s="229">
        <f t="shared" si="487"/>
        <v>0</v>
      </c>
      <c r="Q2594" s="230">
        <f t="shared" si="481"/>
        <v>57.69998302101888</v>
      </c>
      <c r="R2594" s="231">
        <f t="shared" si="482"/>
        <v>171.69998302101888</v>
      </c>
      <c r="S2594" s="3"/>
      <c r="T2594" s="3"/>
      <c r="U2594" s="3"/>
      <c r="V2594" s="3"/>
      <c r="W2594" s="233">
        <f t="shared" si="488"/>
        <v>41663</v>
      </c>
    </row>
    <row r="2595" spans="1:23" s="234" customFormat="1" x14ac:dyDescent="0.25">
      <c r="A2595" s="3"/>
      <c r="B2595" s="218">
        <f>+Datos!B2586</f>
        <v>2014</v>
      </c>
      <c r="C2595" s="219">
        <f>+Datos!C2586</f>
        <v>1</v>
      </c>
      <c r="D2595" s="220">
        <f>+Datos!D2586</f>
        <v>25</v>
      </c>
      <c r="E2595" s="221">
        <f>+Datos!E2586</f>
        <v>5.2302269900000002</v>
      </c>
      <c r="F2595" s="222">
        <f>+Datos!F2586</f>
        <v>6.0115653188411455</v>
      </c>
      <c r="G2595" s="223">
        <f>+Datos!G2586</f>
        <v>1</v>
      </c>
      <c r="H2595" s="224">
        <f t="shared" si="483"/>
        <v>6.0115653188411455</v>
      </c>
      <c r="I2595" s="225">
        <f t="shared" si="484"/>
        <v>-0.78133832884114529</v>
      </c>
      <c r="J2595" s="226">
        <f t="shared" si="485"/>
        <v>137.44058791132358</v>
      </c>
      <c r="K2595" s="227">
        <f t="shared" si="480"/>
        <v>171.12240609314176</v>
      </c>
      <c r="L2595" s="226">
        <f t="shared" si="491"/>
        <v>-0.5775769278771179</v>
      </c>
      <c r="M2595" s="228">
        <f t="shared" si="489"/>
        <v>5.8078039178771181</v>
      </c>
      <c r="N2595" s="229">
        <f t="shared" si="490"/>
        <v>0.20376140096402739</v>
      </c>
      <c r="O2595" s="229">
        <f t="shared" si="486"/>
        <v>0</v>
      </c>
      <c r="P2595" s="229">
        <f t="shared" si="487"/>
        <v>-0.20376140096402739</v>
      </c>
      <c r="Q2595" s="230">
        <f t="shared" si="481"/>
        <v>57.122406093141763</v>
      </c>
      <c r="R2595" s="231">
        <f t="shared" si="482"/>
        <v>171.12240609314176</v>
      </c>
      <c r="S2595" s="3"/>
      <c r="T2595" s="3"/>
      <c r="U2595" s="3"/>
      <c r="V2595" s="3"/>
      <c r="W2595" s="233">
        <f t="shared" si="488"/>
        <v>41664</v>
      </c>
    </row>
    <row r="2596" spans="1:23" s="234" customFormat="1" x14ac:dyDescent="0.25">
      <c r="A2596" s="3"/>
      <c r="B2596" s="218">
        <f>+Datos!B2587</f>
        <v>2014</v>
      </c>
      <c r="C2596" s="219">
        <f>+Datos!C2587</f>
        <v>1</v>
      </c>
      <c r="D2596" s="220">
        <f>+Datos!D2587</f>
        <v>26</v>
      </c>
      <c r="E2596" s="221">
        <f>+Datos!E2587</f>
        <v>0</v>
      </c>
      <c r="F2596" s="222">
        <f>+Datos!F2587</f>
        <v>5.9987868221089196</v>
      </c>
      <c r="G2596" s="223">
        <f>+Datos!G2587</f>
        <v>1</v>
      </c>
      <c r="H2596" s="224">
        <f t="shared" si="483"/>
        <v>5.9987868221089196</v>
      </c>
      <c r="I2596" s="225">
        <f t="shared" si="484"/>
        <v>-5.9987868221089196</v>
      </c>
      <c r="J2596" s="226">
        <f t="shared" si="485"/>
        <v>133.08596473259396</v>
      </c>
      <c r="K2596" s="227">
        <f t="shared" si="480"/>
        <v>166.76778291441215</v>
      </c>
      <c r="L2596" s="226">
        <f t="shared" si="491"/>
        <v>-4.3546231787296108</v>
      </c>
      <c r="M2596" s="228">
        <f t="shared" si="489"/>
        <v>4.3546231787296108</v>
      </c>
      <c r="N2596" s="229">
        <f t="shared" si="490"/>
        <v>1.6441636433793088</v>
      </c>
      <c r="O2596" s="229">
        <f t="shared" si="486"/>
        <v>0</v>
      </c>
      <c r="P2596" s="229">
        <f t="shared" si="487"/>
        <v>-1.6441636433793088</v>
      </c>
      <c r="Q2596" s="230">
        <f t="shared" si="481"/>
        <v>52.767782914412152</v>
      </c>
      <c r="R2596" s="231">
        <f t="shared" si="482"/>
        <v>166.76778291441215</v>
      </c>
      <c r="S2596" s="3"/>
      <c r="T2596" s="3"/>
      <c r="U2596" s="3"/>
      <c r="V2596" s="3"/>
      <c r="W2596" s="233">
        <f t="shared" si="488"/>
        <v>41665</v>
      </c>
    </row>
    <row r="2597" spans="1:23" s="234" customFormat="1" x14ac:dyDescent="0.25">
      <c r="A2597" s="3"/>
      <c r="B2597" s="218">
        <f>+Datos!B2588</f>
        <v>2014</v>
      </c>
      <c r="C2597" s="219">
        <f>+Datos!C2588</f>
        <v>1</v>
      </c>
      <c r="D2597" s="220">
        <f>+Datos!D2588</f>
        <v>27</v>
      </c>
      <c r="E2597" s="221">
        <f>+Datos!E2588</f>
        <v>0</v>
      </c>
      <c r="F2597" s="222">
        <f>+Datos!F2588</f>
        <v>5.9852854312805235</v>
      </c>
      <c r="G2597" s="223">
        <f>+Datos!G2588</f>
        <v>1</v>
      </c>
      <c r="H2597" s="224">
        <f t="shared" si="483"/>
        <v>5.9852854312805235</v>
      </c>
      <c r="I2597" s="225">
        <f t="shared" si="484"/>
        <v>-5.9852854312805235</v>
      </c>
      <c r="J2597" s="226">
        <f t="shared" si="485"/>
        <v>128.8786507726345</v>
      </c>
      <c r="K2597" s="227">
        <f t="shared" si="480"/>
        <v>162.56046895445269</v>
      </c>
      <c r="L2597" s="226">
        <f t="shared" si="491"/>
        <v>-4.207313959959464</v>
      </c>
      <c r="M2597" s="228">
        <f t="shared" si="489"/>
        <v>4.207313959959464</v>
      </c>
      <c r="N2597" s="229">
        <f t="shared" si="490"/>
        <v>1.7779714713210595</v>
      </c>
      <c r="O2597" s="229">
        <f t="shared" si="486"/>
        <v>0</v>
      </c>
      <c r="P2597" s="229">
        <f t="shared" si="487"/>
        <v>-1.7779714713210595</v>
      </c>
      <c r="Q2597" s="230">
        <f t="shared" si="481"/>
        <v>48.560468954452688</v>
      </c>
      <c r="R2597" s="231">
        <f t="shared" si="482"/>
        <v>162.56046895445269</v>
      </c>
      <c r="S2597" s="3"/>
      <c r="T2597" s="3"/>
      <c r="U2597" s="3"/>
      <c r="V2597" s="3"/>
      <c r="W2597" s="233">
        <f t="shared" si="488"/>
        <v>41666</v>
      </c>
    </row>
    <row r="2598" spans="1:23" s="234" customFormat="1" x14ac:dyDescent="0.25">
      <c r="A2598" s="3"/>
      <c r="B2598" s="218">
        <f>+Datos!B2589</f>
        <v>2014</v>
      </c>
      <c r="C2598" s="219">
        <f>+Datos!C2589</f>
        <v>1</v>
      </c>
      <c r="D2598" s="220">
        <f>+Datos!D2589</f>
        <v>28</v>
      </c>
      <c r="E2598" s="221">
        <f>+Datos!E2589</f>
        <v>2.2740118499999999</v>
      </c>
      <c r="F2598" s="222">
        <f>+Datos!F2589</f>
        <v>5.9710780333723035</v>
      </c>
      <c r="G2598" s="223">
        <f>+Datos!G2589</f>
        <v>1</v>
      </c>
      <c r="H2598" s="224">
        <f t="shared" si="483"/>
        <v>5.9710780333723035</v>
      </c>
      <c r="I2598" s="225">
        <f t="shared" si="484"/>
        <v>-3.6970661833723035</v>
      </c>
      <c r="J2598" s="226">
        <f t="shared" si="485"/>
        <v>126.34654820456429</v>
      </c>
      <c r="K2598" s="227">
        <f t="shared" si="480"/>
        <v>160.02836638638246</v>
      </c>
      <c r="L2598" s="226">
        <f t="shared" si="491"/>
        <v>-2.5321025680702292</v>
      </c>
      <c r="M2598" s="228">
        <f t="shared" si="489"/>
        <v>4.8061144180702291</v>
      </c>
      <c r="N2598" s="229">
        <f t="shared" si="490"/>
        <v>1.1649636153020744</v>
      </c>
      <c r="O2598" s="229">
        <f t="shared" si="486"/>
        <v>0</v>
      </c>
      <c r="P2598" s="229">
        <f t="shared" si="487"/>
        <v>-1.1649636153020744</v>
      </c>
      <c r="Q2598" s="230">
        <f t="shared" si="481"/>
        <v>46.028366386382459</v>
      </c>
      <c r="R2598" s="231">
        <f t="shared" si="482"/>
        <v>160.02836638638246</v>
      </c>
      <c r="S2598" s="3"/>
      <c r="T2598" s="3"/>
      <c r="U2598" s="3"/>
      <c r="V2598" s="3"/>
      <c r="W2598" s="233">
        <f t="shared" si="488"/>
        <v>41667</v>
      </c>
    </row>
    <row r="2599" spans="1:23" s="234" customFormat="1" x14ac:dyDescent="0.25">
      <c r="A2599" s="3"/>
      <c r="B2599" s="218">
        <f>+Datos!B2590</f>
        <v>2014</v>
      </c>
      <c r="C2599" s="219">
        <f>+Datos!C2590</f>
        <v>1</v>
      </c>
      <c r="D2599" s="220">
        <f>+Datos!D2590</f>
        <v>29</v>
      </c>
      <c r="E2599" s="221">
        <f>+Datos!E2590</f>
        <v>53.575721700000003</v>
      </c>
      <c r="F2599" s="222">
        <f>+Datos!F2590</f>
        <v>5.9561813977909752</v>
      </c>
      <c r="G2599" s="223">
        <f>+Datos!G2590</f>
        <v>1</v>
      </c>
      <c r="H2599" s="224">
        <f t="shared" si="483"/>
        <v>5.9561813977909752</v>
      </c>
      <c r="I2599" s="225">
        <f t="shared" si="484"/>
        <v>47.619540302209025</v>
      </c>
      <c r="J2599" s="226">
        <f t="shared" si="485"/>
        <v>173.9660885067733</v>
      </c>
      <c r="K2599" s="227">
        <f t="shared" si="480"/>
        <v>207.64790668859149</v>
      </c>
      <c r="L2599" s="226">
        <f t="shared" si="491"/>
        <v>47.619540302209032</v>
      </c>
      <c r="M2599" s="228">
        <f t="shared" si="489"/>
        <v>5.9561813977909752</v>
      </c>
      <c r="N2599" s="229">
        <f t="shared" si="490"/>
        <v>0</v>
      </c>
      <c r="O2599" s="229">
        <f t="shared" si="486"/>
        <v>0</v>
      </c>
      <c r="P2599" s="229">
        <f t="shared" si="487"/>
        <v>0</v>
      </c>
      <c r="Q2599" s="230">
        <f t="shared" si="481"/>
        <v>93.64790668859149</v>
      </c>
      <c r="R2599" s="231">
        <f t="shared" si="482"/>
        <v>207.64790668859149</v>
      </c>
      <c r="S2599" s="3"/>
      <c r="T2599" s="3"/>
      <c r="U2599" s="3"/>
      <c r="V2599" s="3"/>
      <c r="W2599" s="233">
        <f t="shared" si="488"/>
        <v>41668</v>
      </c>
    </row>
    <row r="2600" spans="1:23" s="234" customFormat="1" x14ac:dyDescent="0.25">
      <c r="A2600" s="3"/>
      <c r="B2600" s="218">
        <f>+Datos!B2591</f>
        <v>2014</v>
      </c>
      <c r="C2600" s="219">
        <f>+Datos!C2591</f>
        <v>1</v>
      </c>
      <c r="D2600" s="220">
        <f>+Datos!D2591</f>
        <v>30</v>
      </c>
      <c r="E2600" s="221">
        <f>+Datos!E2591</f>
        <v>0</v>
      </c>
      <c r="F2600" s="222">
        <f>+Datos!F2591</f>
        <v>5.9406121763336213</v>
      </c>
      <c r="G2600" s="223">
        <f>+Datos!G2591</f>
        <v>1</v>
      </c>
      <c r="H2600" s="224">
        <f t="shared" si="483"/>
        <v>5.9406121763336213</v>
      </c>
      <c r="I2600" s="225">
        <f t="shared" si="484"/>
        <v>-5.9406121763336213</v>
      </c>
      <c r="J2600" s="226">
        <f t="shared" si="485"/>
        <v>168.50680830696621</v>
      </c>
      <c r="K2600" s="227">
        <f t="shared" si="480"/>
        <v>202.18862648878439</v>
      </c>
      <c r="L2600" s="226">
        <f t="shared" si="491"/>
        <v>-5.4592801998070968</v>
      </c>
      <c r="M2600" s="228">
        <f t="shared" si="489"/>
        <v>5.4592801998070968</v>
      </c>
      <c r="N2600" s="229">
        <f t="shared" si="490"/>
        <v>0.48133197652652449</v>
      </c>
      <c r="O2600" s="229">
        <f t="shared" si="486"/>
        <v>0</v>
      </c>
      <c r="P2600" s="229">
        <f t="shared" si="487"/>
        <v>-0.48133197652652449</v>
      </c>
      <c r="Q2600" s="230">
        <f t="shared" si="481"/>
        <v>88.188626488784394</v>
      </c>
      <c r="R2600" s="231">
        <f t="shared" si="482"/>
        <v>202.18862648878439</v>
      </c>
      <c r="S2600" s="3"/>
      <c r="T2600" s="3"/>
      <c r="U2600" s="3"/>
      <c r="V2600" s="3"/>
      <c r="W2600" s="233">
        <f t="shared" si="488"/>
        <v>41669</v>
      </c>
    </row>
    <row r="2601" spans="1:23" s="234" customFormat="1" x14ac:dyDescent="0.25">
      <c r="A2601" s="3"/>
      <c r="B2601" s="218">
        <f>+Datos!B2592</f>
        <v>2014</v>
      </c>
      <c r="C2601" s="219">
        <f>+Datos!C2592</f>
        <v>1</v>
      </c>
      <c r="D2601" s="220">
        <f>+Datos!D2592</f>
        <v>31</v>
      </c>
      <c r="E2601" s="221">
        <f>+Datos!E2592</f>
        <v>0</v>
      </c>
      <c r="F2601" s="222">
        <f>+Datos!F2592</f>
        <v>5.9243869031876919</v>
      </c>
      <c r="G2601" s="223">
        <f>+Datos!G2592</f>
        <v>1</v>
      </c>
      <c r="H2601" s="224">
        <f t="shared" si="483"/>
        <v>5.9243869031876919</v>
      </c>
      <c r="I2601" s="225">
        <f t="shared" si="484"/>
        <v>-5.9243869031876919</v>
      </c>
      <c r="J2601" s="226">
        <f t="shared" si="485"/>
        <v>163.23306167696165</v>
      </c>
      <c r="K2601" s="227">
        <f t="shared" si="480"/>
        <v>196.91487985877984</v>
      </c>
      <c r="L2601" s="226">
        <f t="shared" si="491"/>
        <v>-5.2737466300045526</v>
      </c>
      <c r="M2601" s="228">
        <f t="shared" si="489"/>
        <v>5.2737466300045526</v>
      </c>
      <c r="N2601" s="229">
        <f t="shared" si="490"/>
        <v>0.65064027318313933</v>
      </c>
      <c r="O2601" s="229">
        <f t="shared" si="486"/>
        <v>0</v>
      </c>
      <c r="P2601" s="229">
        <f t="shared" si="487"/>
        <v>-0.65064027318313933</v>
      </c>
      <c r="Q2601" s="230">
        <f t="shared" si="481"/>
        <v>82.914879858779841</v>
      </c>
      <c r="R2601" s="231">
        <f t="shared" si="482"/>
        <v>196.91487985877984</v>
      </c>
      <c r="S2601" s="3"/>
      <c r="T2601" s="3"/>
      <c r="U2601" s="3"/>
      <c r="V2601" s="3"/>
      <c r="W2601" s="233">
        <f t="shared" si="488"/>
        <v>41670</v>
      </c>
    </row>
    <row r="2602" spans="1:23" s="234" customFormat="1" x14ac:dyDescent="0.25">
      <c r="A2602" s="3"/>
      <c r="B2602" s="218">
        <f>+Datos!B2593</f>
        <v>2014</v>
      </c>
      <c r="C2602" s="219">
        <f>+Datos!C2593</f>
        <v>2</v>
      </c>
      <c r="D2602" s="220">
        <f>+Datos!D2593</f>
        <v>1</v>
      </c>
      <c r="E2602" s="221">
        <f>+Datos!E2593</f>
        <v>0</v>
      </c>
      <c r="F2602" s="222">
        <f>+Datos!F2593</f>
        <v>5.9075219949310052</v>
      </c>
      <c r="G2602" s="223">
        <f>+Datos!G2593</f>
        <v>1</v>
      </c>
      <c r="H2602" s="224">
        <f t="shared" si="483"/>
        <v>5.9075219949310052</v>
      </c>
      <c r="I2602" s="225">
        <f t="shared" si="484"/>
        <v>-5.9075219949310052</v>
      </c>
      <c r="J2602" s="226">
        <f t="shared" si="485"/>
        <v>158.13868069734355</v>
      </c>
      <c r="K2602" s="227">
        <f t="shared" si="480"/>
        <v>191.82049887916173</v>
      </c>
      <c r="L2602" s="226">
        <f t="shared" si="491"/>
        <v>-5.0943809796181085</v>
      </c>
      <c r="M2602" s="228">
        <f t="shared" si="489"/>
        <v>5.0943809796181085</v>
      </c>
      <c r="N2602" s="229">
        <f t="shared" si="490"/>
        <v>0.81314101531289662</v>
      </c>
      <c r="O2602" s="229">
        <f t="shared" si="486"/>
        <v>0</v>
      </c>
      <c r="P2602" s="229">
        <f t="shared" si="487"/>
        <v>-0.81314101531289662</v>
      </c>
      <c r="Q2602" s="230">
        <f t="shared" si="481"/>
        <v>77.820498879161732</v>
      </c>
      <c r="R2602" s="231">
        <f t="shared" si="482"/>
        <v>191.82049887916173</v>
      </c>
      <c r="S2602" s="3"/>
      <c r="T2602" s="3"/>
      <c r="U2602" s="3"/>
      <c r="V2602" s="3"/>
      <c r="W2602" s="233">
        <f t="shared" si="488"/>
        <v>41671</v>
      </c>
    </row>
    <row r="2603" spans="1:23" s="234" customFormat="1" x14ac:dyDescent="0.25">
      <c r="A2603" s="3"/>
      <c r="B2603" s="218">
        <f>+Datos!B2594</f>
        <v>2014</v>
      </c>
      <c r="C2603" s="219">
        <f>+Datos!C2594</f>
        <v>2</v>
      </c>
      <c r="D2603" s="220">
        <f>+Datos!D2594</f>
        <v>2</v>
      </c>
      <c r="E2603" s="221">
        <f>+Datos!E2594</f>
        <v>0</v>
      </c>
      <c r="F2603" s="222">
        <f>+Datos!F2594</f>
        <v>5.8900337505317468</v>
      </c>
      <c r="G2603" s="223">
        <f>+Datos!G2594</f>
        <v>1</v>
      </c>
      <c r="H2603" s="224">
        <f t="shared" si="483"/>
        <v>5.8900337505317468</v>
      </c>
      <c r="I2603" s="225">
        <f t="shared" si="484"/>
        <v>-5.8900337505317468</v>
      </c>
      <c r="J2603" s="226">
        <f t="shared" si="485"/>
        <v>153.21767219431746</v>
      </c>
      <c r="K2603" s="227">
        <f t="shared" si="480"/>
        <v>186.89949037613565</v>
      </c>
      <c r="L2603" s="226">
        <f t="shared" si="491"/>
        <v>-4.9210085030260871</v>
      </c>
      <c r="M2603" s="228">
        <f t="shared" si="489"/>
        <v>4.9210085030260871</v>
      </c>
      <c r="N2603" s="229">
        <f t="shared" si="490"/>
        <v>0.96902524750565977</v>
      </c>
      <c r="O2603" s="229">
        <f t="shared" si="486"/>
        <v>0</v>
      </c>
      <c r="P2603" s="229">
        <f t="shared" si="487"/>
        <v>-0.96902524750565977</v>
      </c>
      <c r="Q2603" s="230">
        <f t="shared" si="481"/>
        <v>72.899490376135645</v>
      </c>
      <c r="R2603" s="231">
        <f t="shared" si="482"/>
        <v>186.89949037613565</v>
      </c>
      <c r="S2603" s="3"/>
      <c r="T2603" s="3"/>
      <c r="U2603" s="3"/>
      <c r="V2603" s="3"/>
      <c r="W2603" s="233">
        <f t="shared" si="488"/>
        <v>41672</v>
      </c>
    </row>
    <row r="2604" spans="1:23" s="234" customFormat="1" x14ac:dyDescent="0.25">
      <c r="A2604" s="3"/>
      <c r="B2604" s="218">
        <f>+Datos!B2595</f>
        <v>2014</v>
      </c>
      <c r="C2604" s="219">
        <f>+Datos!C2595</f>
        <v>2</v>
      </c>
      <c r="D2604" s="220">
        <f>+Datos!D2595</f>
        <v>3</v>
      </c>
      <c r="E2604" s="221">
        <f>+Datos!E2595</f>
        <v>33.840164199999997</v>
      </c>
      <c r="F2604" s="222">
        <f>+Datos!F2595</f>
        <v>5.8719383513484704</v>
      </c>
      <c r="G2604" s="223">
        <f>+Datos!G2595</f>
        <v>1</v>
      </c>
      <c r="H2604" s="224">
        <f t="shared" si="483"/>
        <v>5.8719383513484704</v>
      </c>
      <c r="I2604" s="225">
        <f t="shared" si="484"/>
        <v>27.968225848651528</v>
      </c>
      <c r="J2604" s="226">
        <f t="shared" si="485"/>
        <v>181.18589804296897</v>
      </c>
      <c r="K2604" s="227">
        <f t="shared" si="480"/>
        <v>214.86771622478716</v>
      </c>
      <c r="L2604" s="226">
        <f t="shared" si="491"/>
        <v>27.968225848651514</v>
      </c>
      <c r="M2604" s="228">
        <f t="shared" si="489"/>
        <v>5.8719383513484704</v>
      </c>
      <c r="N2604" s="229">
        <f t="shared" si="490"/>
        <v>0</v>
      </c>
      <c r="O2604" s="229">
        <f t="shared" si="486"/>
        <v>0</v>
      </c>
      <c r="P2604" s="229">
        <f t="shared" si="487"/>
        <v>0</v>
      </c>
      <c r="Q2604" s="230">
        <f t="shared" si="481"/>
        <v>100.86771622478716</v>
      </c>
      <c r="R2604" s="231">
        <f t="shared" si="482"/>
        <v>214.86771622478716</v>
      </c>
      <c r="S2604" s="3"/>
      <c r="T2604" s="3"/>
      <c r="U2604" s="3"/>
      <c r="V2604" s="3"/>
      <c r="W2604" s="233">
        <f t="shared" si="488"/>
        <v>41673</v>
      </c>
    </row>
    <row r="2605" spans="1:23" s="234" customFormat="1" x14ac:dyDescent="0.25">
      <c r="A2605" s="3"/>
      <c r="B2605" s="218">
        <f>+Datos!B2596</f>
        <v>2014</v>
      </c>
      <c r="C2605" s="219">
        <f>+Datos!C2596</f>
        <v>2</v>
      </c>
      <c r="D2605" s="220">
        <f>+Datos!D2596</f>
        <v>4</v>
      </c>
      <c r="E2605" s="221">
        <f>+Datos!E2596</f>
        <v>26.750135400000001</v>
      </c>
      <c r="F2605" s="222">
        <f>+Datos!F2596</f>
        <v>5.853251861130099</v>
      </c>
      <c r="G2605" s="223">
        <f>+Datos!G2596</f>
        <v>1</v>
      </c>
      <c r="H2605" s="224">
        <f t="shared" si="483"/>
        <v>5.853251861130099</v>
      </c>
      <c r="I2605" s="225">
        <f t="shared" si="484"/>
        <v>20.896883538869901</v>
      </c>
      <c r="J2605" s="226">
        <f t="shared" si="485"/>
        <v>186.31818181818181</v>
      </c>
      <c r="K2605" s="227">
        <f t="shared" si="480"/>
        <v>220</v>
      </c>
      <c r="L2605" s="226">
        <f t="shared" si="491"/>
        <v>5.1322837752128407</v>
      </c>
      <c r="M2605" s="228">
        <f t="shared" si="489"/>
        <v>5.853251861130099</v>
      </c>
      <c r="N2605" s="229">
        <f t="shared" si="490"/>
        <v>0</v>
      </c>
      <c r="O2605" s="229">
        <f t="shared" si="486"/>
        <v>15.76459976365706</v>
      </c>
      <c r="P2605" s="229">
        <f t="shared" si="487"/>
        <v>15.76459976365706</v>
      </c>
      <c r="Q2605" s="230">
        <f t="shared" si="481"/>
        <v>106</v>
      </c>
      <c r="R2605" s="231">
        <f t="shared" si="482"/>
        <v>235.76459976365706</v>
      </c>
      <c r="S2605" s="3"/>
      <c r="T2605" s="3"/>
      <c r="U2605" s="3"/>
      <c r="V2605" s="3"/>
      <c r="W2605" s="233">
        <f t="shared" si="488"/>
        <v>41674</v>
      </c>
    </row>
    <row r="2606" spans="1:23" s="234" customFormat="1" x14ac:dyDescent="0.25">
      <c r="A2606" s="3"/>
      <c r="B2606" s="218">
        <f>+Datos!B2597</f>
        <v>2014</v>
      </c>
      <c r="C2606" s="219">
        <f>+Datos!C2597</f>
        <v>2</v>
      </c>
      <c r="D2606" s="220">
        <f>+Datos!D2597</f>
        <v>5</v>
      </c>
      <c r="E2606" s="221">
        <f>+Datos!E2597</f>
        <v>0</v>
      </c>
      <c r="F2606" s="222">
        <f>+Datos!F2597</f>
        <v>5.8339902260159207</v>
      </c>
      <c r="G2606" s="223">
        <f>+Datos!G2597</f>
        <v>1</v>
      </c>
      <c r="H2606" s="224">
        <f t="shared" si="483"/>
        <v>5.8339902260159207</v>
      </c>
      <c r="I2606" s="225">
        <f t="shared" si="484"/>
        <v>-5.8339902260159207</v>
      </c>
      <c r="J2606" s="226">
        <f t="shared" si="485"/>
        <v>180.57458257318885</v>
      </c>
      <c r="K2606" s="227">
        <f t="shared" si="480"/>
        <v>214.25640075500704</v>
      </c>
      <c r="L2606" s="226">
        <f t="shared" si="491"/>
        <v>-5.7435992449929643</v>
      </c>
      <c r="M2606" s="228">
        <f t="shared" si="489"/>
        <v>5.7435992449929643</v>
      </c>
      <c r="N2606" s="229">
        <f t="shared" si="490"/>
        <v>9.0390981022956396E-2</v>
      </c>
      <c r="O2606" s="229">
        <f t="shared" si="486"/>
        <v>0</v>
      </c>
      <c r="P2606" s="229">
        <f t="shared" si="487"/>
        <v>-9.0390981022956396E-2</v>
      </c>
      <c r="Q2606" s="230">
        <f t="shared" si="481"/>
        <v>100.25640075500704</v>
      </c>
      <c r="R2606" s="231">
        <f t="shared" si="482"/>
        <v>214.25640075500704</v>
      </c>
      <c r="S2606" s="3"/>
      <c r="T2606" s="3"/>
      <c r="U2606" s="3"/>
      <c r="V2606" s="3"/>
      <c r="W2606" s="233">
        <f t="shared" si="488"/>
        <v>41675</v>
      </c>
    </row>
    <row r="2607" spans="1:23" s="234" customFormat="1" x14ac:dyDescent="0.25">
      <c r="A2607" s="3"/>
      <c r="B2607" s="218">
        <f>+Datos!B2598</f>
        <v>2014</v>
      </c>
      <c r="C2607" s="219">
        <f>+Datos!C2598</f>
        <v>2</v>
      </c>
      <c r="D2607" s="220">
        <f>+Datos!D2598</f>
        <v>6</v>
      </c>
      <c r="E2607" s="221">
        <f>+Datos!E2598</f>
        <v>12.6939297</v>
      </c>
      <c r="F2607" s="222">
        <f>+Datos!F2598</f>
        <v>5.814169274535594</v>
      </c>
      <c r="G2607" s="223">
        <f>+Datos!G2598</f>
        <v>1</v>
      </c>
      <c r="H2607" s="224">
        <f t="shared" si="483"/>
        <v>5.814169274535594</v>
      </c>
      <c r="I2607" s="225">
        <f t="shared" si="484"/>
        <v>6.879760425464406</v>
      </c>
      <c r="J2607" s="226">
        <f t="shared" si="485"/>
        <v>186.31818181818181</v>
      </c>
      <c r="K2607" s="227">
        <f t="shared" si="480"/>
        <v>220</v>
      </c>
      <c r="L2607" s="226">
        <f t="shared" si="491"/>
        <v>5.7435992449929643</v>
      </c>
      <c r="M2607" s="228">
        <f t="shared" si="489"/>
        <v>5.814169274535594</v>
      </c>
      <c r="N2607" s="229">
        <f t="shared" si="490"/>
        <v>0</v>
      </c>
      <c r="O2607" s="229">
        <f t="shared" si="486"/>
        <v>1.1361611804714471</v>
      </c>
      <c r="P2607" s="229">
        <f t="shared" si="487"/>
        <v>1.1361611804714471</v>
      </c>
      <c r="Q2607" s="230">
        <f t="shared" si="481"/>
        <v>106</v>
      </c>
      <c r="R2607" s="231">
        <f t="shared" si="482"/>
        <v>221.13616118047145</v>
      </c>
      <c r="S2607" s="3"/>
      <c r="T2607" s="3"/>
      <c r="U2607" s="3"/>
      <c r="V2607" s="3"/>
      <c r="W2607" s="233">
        <f t="shared" si="488"/>
        <v>41676</v>
      </c>
    </row>
    <row r="2608" spans="1:23" s="234" customFormat="1" x14ac:dyDescent="0.25">
      <c r="A2608" s="3"/>
      <c r="B2608" s="218">
        <f>+Datos!B2599</f>
        <v>2014</v>
      </c>
      <c r="C2608" s="219">
        <f>+Datos!C2599</f>
        <v>2</v>
      </c>
      <c r="D2608" s="220">
        <f>+Datos!D2599</f>
        <v>7</v>
      </c>
      <c r="E2608" s="221">
        <f>+Datos!E2599</f>
        <v>18.886091199999999</v>
      </c>
      <c r="F2608" s="222">
        <f>+Datos!F2599</f>
        <v>5.7938047176091434</v>
      </c>
      <c r="G2608" s="223">
        <f>+Datos!G2599</f>
        <v>1</v>
      </c>
      <c r="H2608" s="224">
        <f t="shared" si="483"/>
        <v>5.7938047176091434</v>
      </c>
      <c r="I2608" s="225">
        <f t="shared" si="484"/>
        <v>13.092286482390856</v>
      </c>
      <c r="J2608" s="226">
        <f t="shared" si="485"/>
        <v>186.31818181818181</v>
      </c>
      <c r="K2608" s="227">
        <f t="shared" si="480"/>
        <v>220</v>
      </c>
      <c r="L2608" s="226">
        <f t="shared" si="491"/>
        <v>0</v>
      </c>
      <c r="M2608" s="228">
        <f t="shared" si="489"/>
        <v>5.7938047176091434</v>
      </c>
      <c r="N2608" s="229">
        <f t="shared" si="490"/>
        <v>0</v>
      </c>
      <c r="O2608" s="229">
        <f t="shared" si="486"/>
        <v>13.092286482390847</v>
      </c>
      <c r="P2608" s="229">
        <f t="shared" si="487"/>
        <v>13.092286482390847</v>
      </c>
      <c r="Q2608" s="230">
        <f t="shared" si="481"/>
        <v>106</v>
      </c>
      <c r="R2608" s="231">
        <f t="shared" si="482"/>
        <v>233.09228648239085</v>
      </c>
      <c r="S2608" s="3"/>
      <c r="T2608" s="3"/>
      <c r="U2608" s="3"/>
      <c r="V2608" s="3"/>
      <c r="W2608" s="233">
        <f t="shared" si="488"/>
        <v>41677</v>
      </c>
    </row>
    <row r="2609" spans="1:23" s="234" customFormat="1" x14ac:dyDescent="0.25">
      <c r="A2609" s="3"/>
      <c r="B2609" s="218">
        <f>+Datos!B2600</f>
        <v>2014</v>
      </c>
      <c r="C2609" s="219">
        <f>+Datos!C2600</f>
        <v>2</v>
      </c>
      <c r="D2609" s="220">
        <f>+Datos!D2600</f>
        <v>8</v>
      </c>
      <c r="E2609" s="221">
        <f>+Datos!E2600</f>
        <v>0</v>
      </c>
      <c r="F2609" s="222">
        <f>+Datos!F2600</f>
        <v>5.7729121485469612</v>
      </c>
      <c r="G2609" s="223">
        <f>+Datos!G2600</f>
        <v>1</v>
      </c>
      <c r="H2609" s="224">
        <f t="shared" si="483"/>
        <v>5.7729121485469612</v>
      </c>
      <c r="I2609" s="225">
        <f t="shared" si="484"/>
        <v>-5.7729121485469612</v>
      </c>
      <c r="J2609" s="226">
        <f t="shared" si="485"/>
        <v>180.63378751067148</v>
      </c>
      <c r="K2609" s="227">
        <f t="shared" si="480"/>
        <v>214.31560569248967</v>
      </c>
      <c r="L2609" s="226">
        <f t="shared" si="491"/>
        <v>-5.6843943075103311</v>
      </c>
      <c r="M2609" s="228">
        <f t="shared" si="489"/>
        <v>5.6843943075103311</v>
      </c>
      <c r="N2609" s="229">
        <f t="shared" si="490"/>
        <v>8.8517841036630074E-2</v>
      </c>
      <c r="O2609" s="229">
        <f t="shared" si="486"/>
        <v>0</v>
      </c>
      <c r="P2609" s="229">
        <f t="shared" si="487"/>
        <v>-8.8517841036630074E-2</v>
      </c>
      <c r="Q2609" s="230">
        <f t="shared" si="481"/>
        <v>100.31560569248967</v>
      </c>
      <c r="R2609" s="231">
        <f t="shared" si="482"/>
        <v>214.31560569248967</v>
      </c>
      <c r="S2609" s="3"/>
      <c r="T2609" s="3"/>
      <c r="U2609" s="3"/>
      <c r="V2609" s="3"/>
      <c r="W2609" s="233">
        <f t="shared" si="488"/>
        <v>41678</v>
      </c>
    </row>
    <row r="2610" spans="1:23" s="234" customFormat="1" x14ac:dyDescent="0.25">
      <c r="A2610" s="3"/>
      <c r="B2610" s="218">
        <f>+Datos!B2601</f>
        <v>2014</v>
      </c>
      <c r="C2610" s="219">
        <f>+Datos!C2601</f>
        <v>2</v>
      </c>
      <c r="D2610" s="220">
        <f>+Datos!D2601</f>
        <v>9</v>
      </c>
      <c r="E2610" s="221">
        <f>+Datos!E2601</f>
        <v>38.886772200000003</v>
      </c>
      <c r="F2610" s="222">
        <f>+Datos!F2601</f>
        <v>5.751507043049811</v>
      </c>
      <c r="G2610" s="223">
        <f>+Datos!G2601</f>
        <v>1</v>
      </c>
      <c r="H2610" s="224">
        <f t="shared" si="483"/>
        <v>5.751507043049811</v>
      </c>
      <c r="I2610" s="225">
        <f t="shared" si="484"/>
        <v>33.13526515695019</v>
      </c>
      <c r="J2610" s="226">
        <f t="shared" si="485"/>
        <v>186.31818181818181</v>
      </c>
      <c r="K2610" s="227">
        <f t="shared" si="480"/>
        <v>220</v>
      </c>
      <c r="L2610" s="226">
        <f t="shared" si="491"/>
        <v>5.6843943075103311</v>
      </c>
      <c r="M2610" s="228">
        <f t="shared" si="489"/>
        <v>5.751507043049811</v>
      </c>
      <c r="N2610" s="229">
        <f t="shared" si="490"/>
        <v>0</v>
      </c>
      <c r="O2610" s="229">
        <f t="shared" si="486"/>
        <v>27.450870849439866</v>
      </c>
      <c r="P2610" s="229">
        <f t="shared" si="487"/>
        <v>27.450870849439866</v>
      </c>
      <c r="Q2610" s="230">
        <f t="shared" si="481"/>
        <v>106</v>
      </c>
      <c r="R2610" s="231">
        <f t="shared" si="482"/>
        <v>247.45087084943987</v>
      </c>
      <c r="S2610" s="3"/>
      <c r="T2610" s="3"/>
      <c r="U2610" s="3"/>
      <c r="V2610" s="3"/>
      <c r="W2610" s="233">
        <f t="shared" si="488"/>
        <v>41679</v>
      </c>
    </row>
    <row r="2611" spans="1:23" s="234" customFormat="1" x14ac:dyDescent="0.25">
      <c r="A2611" s="3"/>
      <c r="B2611" s="218">
        <f>+Datos!B2602</f>
        <v>2014</v>
      </c>
      <c r="C2611" s="219">
        <f>+Datos!C2602</f>
        <v>2</v>
      </c>
      <c r="D2611" s="220">
        <f>+Datos!D2602</f>
        <v>10</v>
      </c>
      <c r="E2611" s="221">
        <f>+Datos!E2602</f>
        <v>14.396774300000001</v>
      </c>
      <c r="F2611" s="222">
        <f>+Datos!F2602</f>
        <v>5.7296047592088186</v>
      </c>
      <c r="G2611" s="223">
        <f>+Datos!G2602</f>
        <v>1</v>
      </c>
      <c r="H2611" s="224">
        <f t="shared" si="483"/>
        <v>5.7296047592088186</v>
      </c>
      <c r="I2611" s="225">
        <f t="shared" si="484"/>
        <v>8.667169540791182</v>
      </c>
      <c r="J2611" s="226">
        <f t="shared" si="485"/>
        <v>186.31818181818181</v>
      </c>
      <c r="K2611" s="227">
        <f t="shared" si="480"/>
        <v>220</v>
      </c>
      <c r="L2611" s="226">
        <f t="shared" si="491"/>
        <v>0</v>
      </c>
      <c r="M2611" s="228">
        <f t="shared" si="489"/>
        <v>5.7296047592088186</v>
      </c>
      <c r="N2611" s="229">
        <f t="shared" si="490"/>
        <v>0</v>
      </c>
      <c r="O2611" s="229">
        <f t="shared" si="486"/>
        <v>8.6671695407911784</v>
      </c>
      <c r="P2611" s="229">
        <f t="shared" si="487"/>
        <v>8.6671695407911784</v>
      </c>
      <c r="Q2611" s="230">
        <f t="shared" si="481"/>
        <v>106</v>
      </c>
      <c r="R2611" s="231">
        <f t="shared" si="482"/>
        <v>228.66716954079118</v>
      </c>
      <c r="S2611" s="3"/>
      <c r="T2611" s="3"/>
      <c r="U2611" s="3"/>
      <c r="V2611" s="3"/>
      <c r="W2611" s="233">
        <f t="shared" si="488"/>
        <v>41680</v>
      </c>
    </row>
    <row r="2612" spans="1:23" s="234" customFormat="1" x14ac:dyDescent="0.25">
      <c r="A2612" s="3"/>
      <c r="B2612" s="218">
        <f>+Datos!B2603</f>
        <v>2014</v>
      </c>
      <c r="C2612" s="219">
        <f>+Datos!C2603</f>
        <v>2</v>
      </c>
      <c r="D2612" s="220">
        <f>+Datos!D2603</f>
        <v>11</v>
      </c>
      <c r="E2612" s="221">
        <f>+Datos!E2603</f>
        <v>2.4459035400000002</v>
      </c>
      <c r="F2612" s="222">
        <f>+Datos!F2603</f>
        <v>5.7072205375054823</v>
      </c>
      <c r="G2612" s="223">
        <f>+Datos!G2603</f>
        <v>1</v>
      </c>
      <c r="H2612" s="224">
        <f t="shared" si="483"/>
        <v>5.7072205375054823</v>
      </c>
      <c r="I2612" s="225">
        <f t="shared" si="484"/>
        <v>-3.2613169975054821</v>
      </c>
      <c r="J2612" s="226">
        <f t="shared" si="485"/>
        <v>183.08524208475734</v>
      </c>
      <c r="K2612" s="227">
        <f t="shared" si="480"/>
        <v>216.76706026657553</v>
      </c>
      <c r="L2612" s="226">
        <f t="shared" si="491"/>
        <v>-3.2329397334244732</v>
      </c>
      <c r="M2612" s="228">
        <f t="shared" si="489"/>
        <v>5.6788432734244729</v>
      </c>
      <c r="N2612" s="229">
        <f t="shared" si="490"/>
        <v>2.8377264081009379E-2</v>
      </c>
      <c r="O2612" s="229">
        <f t="shared" si="486"/>
        <v>0</v>
      </c>
      <c r="P2612" s="229">
        <f t="shared" si="487"/>
        <v>-2.8377264081009379E-2</v>
      </c>
      <c r="Q2612" s="230">
        <f t="shared" si="481"/>
        <v>102.76706026657553</v>
      </c>
      <c r="R2612" s="231">
        <f t="shared" si="482"/>
        <v>216.76706026657553</v>
      </c>
      <c r="S2612" s="3"/>
      <c r="T2612" s="3"/>
      <c r="U2612" s="3"/>
      <c r="V2612" s="3"/>
      <c r="W2612" s="233">
        <f t="shared" si="488"/>
        <v>41681</v>
      </c>
    </row>
    <row r="2613" spans="1:23" s="234" customFormat="1" x14ac:dyDescent="0.25">
      <c r="A2613" s="3"/>
      <c r="B2613" s="218">
        <f>+Datos!B2604</f>
        <v>2014</v>
      </c>
      <c r="C2613" s="219">
        <f>+Datos!C2604</f>
        <v>2</v>
      </c>
      <c r="D2613" s="220">
        <f>+Datos!D2604</f>
        <v>12</v>
      </c>
      <c r="E2613" s="221">
        <f>+Datos!E2604</f>
        <v>21.7964077</v>
      </c>
      <c r="F2613" s="222">
        <f>+Datos!F2604</f>
        <v>5.6843695008116661</v>
      </c>
      <c r="G2613" s="223">
        <f>+Datos!G2604</f>
        <v>1</v>
      </c>
      <c r="H2613" s="224">
        <f t="shared" si="483"/>
        <v>5.6843695008116661</v>
      </c>
      <c r="I2613" s="225">
        <f t="shared" si="484"/>
        <v>16.112038199188333</v>
      </c>
      <c r="J2613" s="226">
        <f t="shared" si="485"/>
        <v>186.31818181818181</v>
      </c>
      <c r="K2613" s="227">
        <f t="shared" si="480"/>
        <v>220</v>
      </c>
      <c r="L2613" s="226">
        <f t="shared" si="491"/>
        <v>3.2329397334244732</v>
      </c>
      <c r="M2613" s="228">
        <f t="shared" si="489"/>
        <v>5.6843695008116661</v>
      </c>
      <c r="N2613" s="229">
        <f t="shared" si="490"/>
        <v>0</v>
      </c>
      <c r="O2613" s="229">
        <f t="shared" si="486"/>
        <v>12.87909846576386</v>
      </c>
      <c r="P2613" s="229">
        <f t="shared" si="487"/>
        <v>12.87909846576386</v>
      </c>
      <c r="Q2613" s="230">
        <f t="shared" si="481"/>
        <v>106</v>
      </c>
      <c r="R2613" s="231">
        <f t="shared" si="482"/>
        <v>232.87909846576386</v>
      </c>
      <c r="S2613" s="3"/>
      <c r="T2613" s="3"/>
      <c r="U2613" s="3"/>
      <c r="V2613" s="3"/>
      <c r="W2613" s="233">
        <f t="shared" si="488"/>
        <v>41682</v>
      </c>
    </row>
    <row r="2614" spans="1:23" s="234" customFormat="1" x14ac:dyDescent="0.25">
      <c r="A2614" s="3"/>
      <c r="B2614" s="218">
        <f>+Datos!B2605</f>
        <v>2014</v>
      </c>
      <c r="C2614" s="219">
        <f>+Datos!C2605</f>
        <v>2</v>
      </c>
      <c r="D2614" s="220">
        <f>+Datos!D2605</f>
        <v>13</v>
      </c>
      <c r="E2614" s="221">
        <f>+Datos!E2605</f>
        <v>0</v>
      </c>
      <c r="F2614" s="222">
        <f>+Datos!F2605</f>
        <v>5.661066654389602</v>
      </c>
      <c r="G2614" s="223">
        <f>+Datos!G2605</f>
        <v>1</v>
      </c>
      <c r="H2614" s="224">
        <f t="shared" si="483"/>
        <v>5.661066654389602</v>
      </c>
      <c r="I2614" s="225">
        <f t="shared" si="484"/>
        <v>-5.661066654389602</v>
      </c>
      <c r="J2614" s="226">
        <f t="shared" si="485"/>
        <v>180.74225325525941</v>
      </c>
      <c r="K2614" s="227">
        <f t="shared" si="480"/>
        <v>214.4240714370776</v>
      </c>
      <c r="L2614" s="226">
        <f t="shared" si="491"/>
        <v>-5.5759285629223996</v>
      </c>
      <c r="M2614" s="228">
        <f t="shared" si="489"/>
        <v>5.5759285629223996</v>
      </c>
      <c r="N2614" s="229">
        <f t="shared" si="490"/>
        <v>8.5138091467202415E-2</v>
      </c>
      <c r="O2614" s="229">
        <f t="shared" si="486"/>
        <v>0</v>
      </c>
      <c r="P2614" s="229">
        <f t="shared" si="487"/>
        <v>-8.5138091467202415E-2</v>
      </c>
      <c r="Q2614" s="230">
        <f t="shared" si="481"/>
        <v>100.4240714370776</v>
      </c>
      <c r="R2614" s="231">
        <f t="shared" si="482"/>
        <v>214.4240714370776</v>
      </c>
      <c r="S2614" s="3"/>
      <c r="T2614" s="3"/>
      <c r="U2614" s="3"/>
      <c r="V2614" s="3"/>
      <c r="W2614" s="233">
        <f t="shared" si="488"/>
        <v>41683</v>
      </c>
    </row>
    <row r="2615" spans="1:23" s="234" customFormat="1" x14ac:dyDescent="0.25">
      <c r="A2615" s="3"/>
      <c r="B2615" s="218">
        <f>+Datos!B2606</f>
        <v>2014</v>
      </c>
      <c r="C2615" s="219">
        <f>+Datos!C2606</f>
        <v>2</v>
      </c>
      <c r="D2615" s="220">
        <f>+Datos!D2606</f>
        <v>14</v>
      </c>
      <c r="E2615" s="221">
        <f>+Datos!E2606</f>
        <v>0</v>
      </c>
      <c r="F2615" s="222">
        <f>+Datos!F2606</f>
        <v>5.6373268858918903</v>
      </c>
      <c r="G2615" s="223">
        <f>+Datos!G2606</f>
        <v>1</v>
      </c>
      <c r="H2615" s="224">
        <f t="shared" si="483"/>
        <v>5.6373268858918903</v>
      </c>
      <c r="I2615" s="225">
        <f t="shared" si="484"/>
        <v>-5.6373268858918903</v>
      </c>
      <c r="J2615" s="226">
        <f t="shared" si="485"/>
        <v>175.35553657515374</v>
      </c>
      <c r="K2615" s="227">
        <f t="shared" si="480"/>
        <v>209.03735475697192</v>
      </c>
      <c r="L2615" s="226">
        <f t="shared" si="491"/>
        <v>-5.3867166801056783</v>
      </c>
      <c r="M2615" s="228">
        <f t="shared" si="489"/>
        <v>5.3867166801056783</v>
      </c>
      <c r="N2615" s="229">
        <f t="shared" si="490"/>
        <v>0.25061020578621207</v>
      </c>
      <c r="O2615" s="229">
        <f t="shared" si="486"/>
        <v>0</v>
      </c>
      <c r="P2615" s="229">
        <f t="shared" si="487"/>
        <v>-0.25061020578621207</v>
      </c>
      <c r="Q2615" s="230">
        <f t="shared" si="481"/>
        <v>95.037354756971922</v>
      </c>
      <c r="R2615" s="231">
        <f t="shared" si="482"/>
        <v>209.03735475697192</v>
      </c>
      <c r="S2615" s="3"/>
      <c r="T2615" s="3"/>
      <c r="U2615" s="3"/>
      <c r="V2615" s="3"/>
      <c r="W2615" s="233">
        <f t="shared" si="488"/>
        <v>41684</v>
      </c>
    </row>
    <row r="2616" spans="1:23" s="234" customFormat="1" x14ac:dyDescent="0.25">
      <c r="A2616" s="3"/>
      <c r="B2616" s="218">
        <f>+Datos!B2607</f>
        <v>2014</v>
      </c>
      <c r="C2616" s="219">
        <f>+Datos!C2607</f>
        <v>2</v>
      </c>
      <c r="D2616" s="220">
        <f>+Datos!D2607</f>
        <v>15</v>
      </c>
      <c r="E2616" s="221">
        <f>+Datos!E2607</f>
        <v>0</v>
      </c>
      <c r="F2616" s="222">
        <f>+Datos!F2607</f>
        <v>5.6131649653614994</v>
      </c>
      <c r="G2616" s="223">
        <f>+Datos!G2607</f>
        <v>1</v>
      </c>
      <c r="H2616" s="224">
        <f t="shared" si="483"/>
        <v>5.6131649653614994</v>
      </c>
      <c r="I2616" s="225">
        <f t="shared" si="484"/>
        <v>-5.6131649653614994</v>
      </c>
      <c r="J2616" s="226">
        <f t="shared" si="485"/>
        <v>170.15142583001477</v>
      </c>
      <c r="K2616" s="227">
        <f t="shared" si="480"/>
        <v>203.83324401183296</v>
      </c>
      <c r="L2616" s="226">
        <f t="shared" si="491"/>
        <v>-5.2041107451389621</v>
      </c>
      <c r="M2616" s="228">
        <f t="shared" si="489"/>
        <v>5.2041107451389621</v>
      </c>
      <c r="N2616" s="229">
        <f t="shared" si="490"/>
        <v>0.40905422022253735</v>
      </c>
      <c r="O2616" s="229">
        <f t="shared" si="486"/>
        <v>0</v>
      </c>
      <c r="P2616" s="229">
        <f t="shared" si="487"/>
        <v>-0.40905422022253735</v>
      </c>
      <c r="Q2616" s="230">
        <f t="shared" si="481"/>
        <v>89.83324401183296</v>
      </c>
      <c r="R2616" s="231">
        <f t="shared" si="482"/>
        <v>203.83324401183296</v>
      </c>
      <c r="S2616" s="3"/>
      <c r="T2616" s="3"/>
      <c r="U2616" s="3"/>
      <c r="V2616" s="3"/>
      <c r="W2616" s="233">
        <f t="shared" si="488"/>
        <v>41685</v>
      </c>
    </row>
    <row r="2617" spans="1:23" s="234" customFormat="1" x14ac:dyDescent="0.25">
      <c r="A2617" s="3"/>
      <c r="B2617" s="218">
        <f>+Datos!B2608</f>
        <v>2014</v>
      </c>
      <c r="C2617" s="219">
        <f>+Datos!C2608</f>
        <v>2</v>
      </c>
      <c r="D2617" s="220">
        <f>+Datos!D2608</f>
        <v>16</v>
      </c>
      <c r="E2617" s="221">
        <f>+Datos!E2608</f>
        <v>0</v>
      </c>
      <c r="F2617" s="222">
        <f>+Datos!F2608</f>
        <v>5.5885955452317644</v>
      </c>
      <c r="G2617" s="223">
        <f>+Datos!G2608</f>
        <v>1</v>
      </c>
      <c r="H2617" s="224">
        <f t="shared" si="483"/>
        <v>5.5885955452317644</v>
      </c>
      <c r="I2617" s="225">
        <f t="shared" si="484"/>
        <v>-5.5885955452317644</v>
      </c>
      <c r="J2617" s="226">
        <f t="shared" si="485"/>
        <v>165.12353307375957</v>
      </c>
      <c r="K2617" s="227">
        <f t="shared" si="480"/>
        <v>198.80535125557776</v>
      </c>
      <c r="L2617" s="226">
        <f t="shared" si="491"/>
        <v>-5.0278927562551985</v>
      </c>
      <c r="M2617" s="228">
        <f t="shared" si="489"/>
        <v>5.0278927562551985</v>
      </c>
      <c r="N2617" s="229">
        <f t="shared" si="490"/>
        <v>0.56070278897656589</v>
      </c>
      <c r="O2617" s="229">
        <f t="shared" si="486"/>
        <v>0</v>
      </c>
      <c r="P2617" s="229">
        <f t="shared" si="487"/>
        <v>-0.56070278897656589</v>
      </c>
      <c r="Q2617" s="230">
        <f t="shared" si="481"/>
        <v>84.805351255577762</v>
      </c>
      <c r="R2617" s="231">
        <f t="shared" si="482"/>
        <v>198.80535125557776</v>
      </c>
      <c r="S2617" s="3"/>
      <c r="T2617" s="3"/>
      <c r="U2617" s="3"/>
      <c r="V2617" s="3"/>
      <c r="W2617" s="233">
        <f t="shared" si="488"/>
        <v>41686</v>
      </c>
    </row>
    <row r="2618" spans="1:23" s="234" customFormat="1" x14ac:dyDescent="0.25">
      <c r="A2618" s="3"/>
      <c r="B2618" s="218">
        <f>+Datos!B2609</f>
        <v>2014</v>
      </c>
      <c r="C2618" s="219">
        <f>+Datos!C2609</f>
        <v>2</v>
      </c>
      <c r="D2618" s="220">
        <f>+Datos!D2609</f>
        <v>17</v>
      </c>
      <c r="E2618" s="221">
        <f>+Datos!E2609</f>
        <v>0</v>
      </c>
      <c r="F2618" s="222">
        <f>+Datos!F2609</f>
        <v>5.5636331603263898</v>
      </c>
      <c r="G2618" s="223">
        <f>+Datos!G2609</f>
        <v>1</v>
      </c>
      <c r="H2618" s="224">
        <f t="shared" si="483"/>
        <v>5.5636331603263898</v>
      </c>
      <c r="I2618" s="225">
        <f t="shared" si="484"/>
        <v>-5.5636331603263898</v>
      </c>
      <c r="J2618" s="226">
        <f t="shared" si="485"/>
        <v>160.26568263520184</v>
      </c>
      <c r="K2618" s="227">
        <f t="shared" si="480"/>
        <v>193.94750081702003</v>
      </c>
      <c r="L2618" s="226">
        <f t="shared" si="491"/>
        <v>-4.8578504385577332</v>
      </c>
      <c r="M2618" s="228">
        <f t="shared" si="489"/>
        <v>4.8578504385577332</v>
      </c>
      <c r="N2618" s="229">
        <f t="shared" si="490"/>
        <v>0.70578272176865653</v>
      </c>
      <c r="O2618" s="229">
        <f t="shared" si="486"/>
        <v>0</v>
      </c>
      <c r="P2618" s="229">
        <f t="shared" si="487"/>
        <v>-0.70578272176865653</v>
      </c>
      <c r="Q2618" s="230">
        <f t="shared" si="481"/>
        <v>79.947500817020028</v>
      </c>
      <c r="R2618" s="231">
        <f t="shared" si="482"/>
        <v>193.94750081702003</v>
      </c>
      <c r="S2618" s="3"/>
      <c r="T2618" s="3"/>
      <c r="U2618" s="3"/>
      <c r="V2618" s="3"/>
      <c r="W2618" s="233">
        <f t="shared" si="488"/>
        <v>41687</v>
      </c>
    </row>
    <row r="2619" spans="1:23" s="234" customFormat="1" x14ac:dyDescent="0.25">
      <c r="A2619" s="3"/>
      <c r="B2619" s="218">
        <f>+Datos!B2610</f>
        <v>2014</v>
      </c>
      <c r="C2619" s="219">
        <f>+Datos!C2610</f>
        <v>2</v>
      </c>
      <c r="D2619" s="220">
        <f>+Datos!D2610</f>
        <v>18</v>
      </c>
      <c r="E2619" s="221">
        <f>+Datos!E2610</f>
        <v>3.1270415800000002</v>
      </c>
      <c r="F2619" s="222">
        <f>+Datos!F2610</f>
        <v>5.5382922278594462</v>
      </c>
      <c r="G2619" s="223">
        <f>+Datos!G2610</f>
        <v>1</v>
      </c>
      <c r="H2619" s="224">
        <f t="shared" si="483"/>
        <v>5.5382922278594462</v>
      </c>
      <c r="I2619" s="225">
        <f t="shared" si="484"/>
        <v>-2.411250647859446</v>
      </c>
      <c r="J2619" s="226">
        <f t="shared" si="485"/>
        <v>158.20495563645994</v>
      </c>
      <c r="K2619" s="227">
        <f t="shared" si="480"/>
        <v>191.88677381827813</v>
      </c>
      <c r="L2619" s="226">
        <f t="shared" si="491"/>
        <v>-2.0607269987418988</v>
      </c>
      <c r="M2619" s="228">
        <f t="shared" si="489"/>
        <v>5.187768578741899</v>
      </c>
      <c r="N2619" s="229">
        <f t="shared" si="490"/>
        <v>0.35052364911754719</v>
      </c>
      <c r="O2619" s="229">
        <f t="shared" si="486"/>
        <v>0</v>
      </c>
      <c r="P2619" s="229">
        <f t="shared" si="487"/>
        <v>-0.35052364911754719</v>
      </c>
      <c r="Q2619" s="230">
        <f t="shared" si="481"/>
        <v>77.88677381827813</v>
      </c>
      <c r="R2619" s="231">
        <f t="shared" si="482"/>
        <v>191.88677381827813</v>
      </c>
      <c r="S2619" s="3"/>
      <c r="T2619" s="3"/>
      <c r="U2619" s="3"/>
      <c r="V2619" s="3"/>
      <c r="W2619" s="233">
        <f t="shared" si="488"/>
        <v>41688</v>
      </c>
    </row>
    <row r="2620" spans="1:23" s="234" customFormat="1" x14ac:dyDescent="0.25">
      <c r="A2620" s="3"/>
      <c r="B2620" s="218">
        <f>+Datos!B2611</f>
        <v>2014</v>
      </c>
      <c r="C2620" s="219">
        <f>+Datos!C2611</f>
        <v>2</v>
      </c>
      <c r="D2620" s="220">
        <f>+Datos!D2611</f>
        <v>19</v>
      </c>
      <c r="E2620" s="221">
        <f>+Datos!E2611</f>
        <v>2.3839821799999998</v>
      </c>
      <c r="F2620" s="222">
        <f>+Datos!F2611</f>
        <v>5.5125870474353729</v>
      </c>
      <c r="G2620" s="223">
        <f>+Datos!G2611</f>
        <v>1</v>
      </c>
      <c r="H2620" s="224">
        <f t="shared" si="483"/>
        <v>5.5125870474353729</v>
      </c>
      <c r="I2620" s="225">
        <f t="shared" si="484"/>
        <v>-3.128604867435373</v>
      </c>
      <c r="J2620" s="226">
        <f t="shared" si="485"/>
        <v>155.57060010640575</v>
      </c>
      <c r="K2620" s="227">
        <f t="shared" si="480"/>
        <v>189.25241828822394</v>
      </c>
      <c r="L2620" s="226">
        <f t="shared" si="491"/>
        <v>-2.6343555300541937</v>
      </c>
      <c r="M2620" s="228">
        <f t="shared" si="489"/>
        <v>5.0183377100541939</v>
      </c>
      <c r="N2620" s="229">
        <f t="shared" si="490"/>
        <v>0.49424933738117893</v>
      </c>
      <c r="O2620" s="229">
        <f t="shared" si="486"/>
        <v>0</v>
      </c>
      <c r="P2620" s="229">
        <f t="shared" si="487"/>
        <v>-0.49424933738117893</v>
      </c>
      <c r="Q2620" s="230">
        <f t="shared" si="481"/>
        <v>75.252418288223936</v>
      </c>
      <c r="R2620" s="231">
        <f t="shared" si="482"/>
        <v>189.25241828822394</v>
      </c>
      <c r="S2620" s="3"/>
      <c r="T2620" s="3"/>
      <c r="U2620" s="3"/>
      <c r="V2620" s="3"/>
      <c r="W2620" s="233">
        <f t="shared" si="488"/>
        <v>41689</v>
      </c>
    </row>
    <row r="2621" spans="1:23" s="234" customFormat="1" x14ac:dyDescent="0.25">
      <c r="A2621" s="3"/>
      <c r="B2621" s="218">
        <f>+Datos!B2612</f>
        <v>2014</v>
      </c>
      <c r="C2621" s="219">
        <f>+Datos!C2612</f>
        <v>2</v>
      </c>
      <c r="D2621" s="220">
        <f>+Datos!D2612</f>
        <v>20</v>
      </c>
      <c r="E2621" s="221">
        <f>+Datos!E2612</f>
        <v>0</v>
      </c>
      <c r="F2621" s="222">
        <f>+Datos!F2612</f>
        <v>5.4865318010489776</v>
      </c>
      <c r="G2621" s="223">
        <f>+Datos!G2612</f>
        <v>1</v>
      </c>
      <c r="H2621" s="224">
        <f t="shared" si="483"/>
        <v>5.4865318010489776</v>
      </c>
      <c r="I2621" s="225">
        <f t="shared" si="484"/>
        <v>-5.4865318010489776</v>
      </c>
      <c r="J2621" s="226">
        <f t="shared" si="485"/>
        <v>151.0562886095455</v>
      </c>
      <c r="K2621" s="227">
        <f t="shared" si="480"/>
        <v>184.73810679136369</v>
      </c>
      <c r="L2621" s="226">
        <f t="shared" si="491"/>
        <v>-4.5143114968602447</v>
      </c>
      <c r="M2621" s="228">
        <f t="shared" si="489"/>
        <v>4.5143114968602447</v>
      </c>
      <c r="N2621" s="229">
        <f t="shared" si="490"/>
        <v>0.97222030418873295</v>
      </c>
      <c r="O2621" s="229">
        <f t="shared" si="486"/>
        <v>0</v>
      </c>
      <c r="P2621" s="229">
        <f t="shared" si="487"/>
        <v>-0.97222030418873295</v>
      </c>
      <c r="Q2621" s="230">
        <f t="shared" si="481"/>
        <v>70.738106791363691</v>
      </c>
      <c r="R2621" s="231">
        <f t="shared" si="482"/>
        <v>184.73810679136369</v>
      </c>
      <c r="S2621" s="3"/>
      <c r="T2621" s="3"/>
      <c r="U2621" s="3"/>
      <c r="V2621" s="3"/>
      <c r="W2621" s="233">
        <f t="shared" si="488"/>
        <v>41690</v>
      </c>
    </row>
    <row r="2622" spans="1:23" s="234" customFormat="1" x14ac:dyDescent="0.25">
      <c r="A2622" s="3"/>
      <c r="B2622" s="218">
        <f>+Datos!B2613</f>
        <v>2014</v>
      </c>
      <c r="C2622" s="219">
        <f>+Datos!C2613</f>
        <v>2</v>
      </c>
      <c r="D2622" s="220">
        <f>+Datos!D2613</f>
        <v>21</v>
      </c>
      <c r="E2622" s="221">
        <f>+Datos!E2613</f>
        <v>0</v>
      </c>
      <c r="F2622" s="222">
        <f>+Datos!F2613</f>
        <v>5.4601405530854361</v>
      </c>
      <c r="G2622" s="223">
        <f>+Datos!G2613</f>
        <v>1</v>
      </c>
      <c r="H2622" s="224">
        <f t="shared" si="483"/>
        <v>5.4601405530854361</v>
      </c>
      <c r="I2622" s="225">
        <f t="shared" si="484"/>
        <v>-5.4601405530854361</v>
      </c>
      <c r="J2622" s="226">
        <f t="shared" si="485"/>
        <v>146.69374948316596</v>
      </c>
      <c r="K2622" s="227">
        <f t="shared" si="480"/>
        <v>180.37556766498415</v>
      </c>
      <c r="L2622" s="226">
        <f t="shared" si="491"/>
        <v>-4.362539126379545</v>
      </c>
      <c r="M2622" s="228">
        <f t="shared" si="489"/>
        <v>4.362539126379545</v>
      </c>
      <c r="N2622" s="229">
        <f t="shared" si="490"/>
        <v>1.0976014267058911</v>
      </c>
      <c r="O2622" s="229">
        <f t="shared" si="486"/>
        <v>0</v>
      </c>
      <c r="P2622" s="229">
        <f t="shared" si="487"/>
        <v>-1.0976014267058911</v>
      </c>
      <c r="Q2622" s="230">
        <f t="shared" si="481"/>
        <v>66.375567664984146</v>
      </c>
      <c r="R2622" s="231">
        <f t="shared" si="482"/>
        <v>180.37556766498415</v>
      </c>
      <c r="S2622" s="3"/>
      <c r="T2622" s="3"/>
      <c r="U2622" s="3"/>
      <c r="V2622" s="3"/>
      <c r="W2622" s="233">
        <f t="shared" si="488"/>
        <v>41691</v>
      </c>
    </row>
    <row r="2623" spans="1:23" s="234" customFormat="1" x14ac:dyDescent="0.25">
      <c r="A2623" s="3"/>
      <c r="B2623" s="218">
        <f>+Datos!B2614</f>
        <v>2014</v>
      </c>
      <c r="C2623" s="219">
        <f>+Datos!C2614</f>
        <v>2</v>
      </c>
      <c r="D2623" s="220">
        <f>+Datos!D2614</f>
        <v>22</v>
      </c>
      <c r="E2623" s="221">
        <f>+Datos!E2614</f>
        <v>0</v>
      </c>
      <c r="F2623" s="222">
        <f>+Datos!F2614</f>
        <v>5.4334272503202889</v>
      </c>
      <c r="G2623" s="223">
        <f>+Datos!G2614</f>
        <v>1</v>
      </c>
      <c r="H2623" s="224">
        <f t="shared" si="483"/>
        <v>5.4334272503202889</v>
      </c>
      <c r="I2623" s="225">
        <f t="shared" si="484"/>
        <v>-5.4334272503202889</v>
      </c>
      <c r="J2623" s="226">
        <f t="shared" si="485"/>
        <v>142.47762766920943</v>
      </c>
      <c r="K2623" s="227">
        <f t="shared" si="480"/>
        <v>176.15944585102761</v>
      </c>
      <c r="L2623" s="226">
        <f t="shared" si="491"/>
        <v>-4.2161218139565335</v>
      </c>
      <c r="M2623" s="228">
        <f t="shared" si="489"/>
        <v>4.2161218139565335</v>
      </c>
      <c r="N2623" s="229">
        <f t="shared" si="490"/>
        <v>1.2173054363637554</v>
      </c>
      <c r="O2623" s="229">
        <f t="shared" si="486"/>
        <v>0</v>
      </c>
      <c r="P2623" s="229">
        <f t="shared" si="487"/>
        <v>-1.2173054363637554</v>
      </c>
      <c r="Q2623" s="230">
        <f t="shared" si="481"/>
        <v>62.159445851027613</v>
      </c>
      <c r="R2623" s="231">
        <f t="shared" si="482"/>
        <v>176.15944585102761</v>
      </c>
      <c r="S2623" s="3"/>
      <c r="T2623" s="3"/>
      <c r="U2623" s="3"/>
      <c r="V2623" s="3"/>
      <c r="W2623" s="233">
        <f t="shared" si="488"/>
        <v>41692</v>
      </c>
    </row>
    <row r="2624" spans="1:23" s="234" customFormat="1" x14ac:dyDescent="0.25">
      <c r="A2624" s="3"/>
      <c r="B2624" s="218">
        <f>+Datos!B2615</f>
        <v>2014</v>
      </c>
      <c r="C2624" s="219">
        <f>+Datos!C2615</f>
        <v>2</v>
      </c>
      <c r="D2624" s="220">
        <f>+Datos!D2615</f>
        <v>23</v>
      </c>
      <c r="E2624" s="221">
        <f>+Datos!E2615</f>
        <v>9.2882417100000003E-2</v>
      </c>
      <c r="F2624" s="222">
        <f>+Datos!F2615</f>
        <v>5.406405721919449</v>
      </c>
      <c r="G2624" s="223">
        <f>+Datos!G2615</f>
        <v>1</v>
      </c>
      <c r="H2624" s="224">
        <f t="shared" si="483"/>
        <v>5.406405721919449</v>
      </c>
      <c r="I2624" s="225">
        <f t="shared" si="484"/>
        <v>-5.3135233048194488</v>
      </c>
      <c r="J2624" s="226">
        <f t="shared" si="485"/>
        <v>138.47176532326253</v>
      </c>
      <c r="K2624" s="227">
        <f t="shared" si="480"/>
        <v>172.15358350508072</v>
      </c>
      <c r="L2624" s="226">
        <f t="shared" si="491"/>
        <v>-4.0058623459468947</v>
      </c>
      <c r="M2624" s="228">
        <f t="shared" si="489"/>
        <v>4.0987447630468949</v>
      </c>
      <c r="N2624" s="229">
        <f t="shared" si="490"/>
        <v>1.3076609588725541</v>
      </c>
      <c r="O2624" s="229">
        <f t="shared" si="486"/>
        <v>0</v>
      </c>
      <c r="P2624" s="229">
        <f t="shared" si="487"/>
        <v>-1.3076609588725541</v>
      </c>
      <c r="Q2624" s="230">
        <f t="shared" si="481"/>
        <v>58.153583505080718</v>
      </c>
      <c r="R2624" s="231">
        <f t="shared" si="482"/>
        <v>172.15358350508072</v>
      </c>
      <c r="S2624" s="3"/>
      <c r="T2624" s="3"/>
      <c r="U2624" s="3"/>
      <c r="V2624" s="3"/>
      <c r="W2624" s="233">
        <f t="shared" si="488"/>
        <v>41693</v>
      </c>
    </row>
    <row r="2625" spans="1:23" s="234" customFormat="1" x14ac:dyDescent="0.25">
      <c r="A2625" s="3"/>
      <c r="B2625" s="218">
        <f>+Datos!B2616</f>
        <v>2014</v>
      </c>
      <c r="C2625" s="219">
        <f>+Datos!C2616</f>
        <v>2</v>
      </c>
      <c r="D2625" s="220">
        <f>+Datos!D2616</f>
        <v>24</v>
      </c>
      <c r="E2625" s="221">
        <f>+Datos!E2616</f>
        <v>0</v>
      </c>
      <c r="F2625" s="222">
        <f>+Datos!F2616</f>
        <v>5.3790896794391934</v>
      </c>
      <c r="G2625" s="223">
        <f>+Datos!G2616</f>
        <v>1</v>
      </c>
      <c r="H2625" s="224">
        <f t="shared" si="483"/>
        <v>5.3790896794391934</v>
      </c>
      <c r="I2625" s="225">
        <f t="shared" si="484"/>
        <v>-5.3790896794391934</v>
      </c>
      <c r="J2625" s="226">
        <f t="shared" si="485"/>
        <v>134.53118013685923</v>
      </c>
      <c r="K2625" s="227">
        <f t="shared" si="480"/>
        <v>168.21299831867742</v>
      </c>
      <c r="L2625" s="226">
        <f t="shared" si="491"/>
        <v>-3.9405851864032968</v>
      </c>
      <c r="M2625" s="228">
        <f t="shared" si="489"/>
        <v>3.9405851864032968</v>
      </c>
      <c r="N2625" s="229">
        <f t="shared" si="490"/>
        <v>1.4385044930358966</v>
      </c>
      <c r="O2625" s="229">
        <f t="shared" si="486"/>
        <v>0</v>
      </c>
      <c r="P2625" s="229">
        <f t="shared" si="487"/>
        <v>-1.4385044930358966</v>
      </c>
      <c r="Q2625" s="230">
        <f t="shared" si="481"/>
        <v>54.212998318677421</v>
      </c>
      <c r="R2625" s="231">
        <f t="shared" si="482"/>
        <v>168.21299831867742</v>
      </c>
      <c r="S2625" s="3"/>
      <c r="T2625" s="3"/>
      <c r="U2625" s="3"/>
      <c r="V2625" s="3"/>
      <c r="W2625" s="233">
        <f t="shared" si="488"/>
        <v>41694</v>
      </c>
    </row>
    <row r="2626" spans="1:23" s="234" customFormat="1" x14ac:dyDescent="0.25">
      <c r="A2626" s="3"/>
      <c r="B2626" s="218">
        <f>+Datos!B2617</f>
        <v>2014</v>
      </c>
      <c r="C2626" s="219">
        <f>+Datos!C2617</f>
        <v>2</v>
      </c>
      <c r="D2626" s="220">
        <f>+Datos!D2617</f>
        <v>25</v>
      </c>
      <c r="E2626" s="221">
        <f>+Datos!E2617</f>
        <v>0</v>
      </c>
      <c r="F2626" s="222">
        <f>+Datos!F2617</f>
        <v>5.3514927168261694</v>
      </c>
      <c r="G2626" s="223">
        <f>+Datos!G2617</f>
        <v>1</v>
      </c>
      <c r="H2626" s="224">
        <f t="shared" si="483"/>
        <v>5.3514927168261694</v>
      </c>
      <c r="I2626" s="225">
        <f t="shared" si="484"/>
        <v>-5.3514927168261694</v>
      </c>
      <c r="J2626" s="226">
        <f t="shared" si="485"/>
        <v>130.7220956443187</v>
      </c>
      <c r="K2626" s="227">
        <f t="shared" si="480"/>
        <v>164.40391382613689</v>
      </c>
      <c r="L2626" s="226">
        <f t="shared" si="491"/>
        <v>-3.8090844925405349</v>
      </c>
      <c r="M2626" s="228">
        <f t="shared" si="489"/>
        <v>3.8090844925405349</v>
      </c>
      <c r="N2626" s="229">
        <f t="shared" si="490"/>
        <v>1.5424082242856345</v>
      </c>
      <c r="O2626" s="229">
        <f t="shared" si="486"/>
        <v>0</v>
      </c>
      <c r="P2626" s="229">
        <f t="shared" si="487"/>
        <v>-1.5424082242856345</v>
      </c>
      <c r="Q2626" s="230">
        <f t="shared" si="481"/>
        <v>50.403913826136886</v>
      </c>
      <c r="R2626" s="231">
        <f t="shared" si="482"/>
        <v>164.40391382613689</v>
      </c>
      <c r="S2626" s="3"/>
      <c r="T2626" s="3"/>
      <c r="U2626" s="3"/>
      <c r="V2626" s="3"/>
      <c r="W2626" s="233">
        <f t="shared" si="488"/>
        <v>41695</v>
      </c>
    </row>
    <row r="2627" spans="1:23" s="234" customFormat="1" x14ac:dyDescent="0.25">
      <c r="A2627" s="3"/>
      <c r="B2627" s="218">
        <f>+Datos!B2618</f>
        <v>2014</v>
      </c>
      <c r="C2627" s="219">
        <f>+Datos!C2618</f>
        <v>2</v>
      </c>
      <c r="D2627" s="220">
        <f>+Datos!D2618</f>
        <v>26</v>
      </c>
      <c r="E2627" s="221">
        <f>+Datos!E2618</f>
        <v>0</v>
      </c>
      <c r="F2627" s="222">
        <f>+Datos!F2618</f>
        <v>5.3236283104173907</v>
      </c>
      <c r="G2627" s="223">
        <f>+Datos!G2618</f>
        <v>1</v>
      </c>
      <c r="H2627" s="224">
        <f t="shared" si="483"/>
        <v>5.3236283104173907</v>
      </c>
      <c r="I2627" s="225">
        <f t="shared" si="484"/>
        <v>-5.3236283104173907</v>
      </c>
      <c r="J2627" s="226">
        <f t="shared" si="485"/>
        <v>127.03985842904262</v>
      </c>
      <c r="K2627" s="227">
        <f t="shared" si="480"/>
        <v>160.72167661086081</v>
      </c>
      <c r="L2627" s="226">
        <f t="shared" si="491"/>
        <v>-3.6822372152760749</v>
      </c>
      <c r="M2627" s="228">
        <f t="shared" si="489"/>
        <v>3.6822372152760749</v>
      </c>
      <c r="N2627" s="229">
        <f t="shared" si="490"/>
        <v>1.6413910951413158</v>
      </c>
      <c r="O2627" s="229">
        <f t="shared" si="486"/>
        <v>0</v>
      </c>
      <c r="P2627" s="229">
        <f t="shared" si="487"/>
        <v>-1.6413910951413158</v>
      </c>
      <c r="Q2627" s="230">
        <f t="shared" si="481"/>
        <v>46.721676610860811</v>
      </c>
      <c r="R2627" s="231">
        <f t="shared" si="482"/>
        <v>160.72167661086081</v>
      </c>
      <c r="S2627" s="3"/>
      <c r="T2627" s="3"/>
      <c r="U2627" s="3"/>
      <c r="V2627" s="3"/>
      <c r="W2627" s="233">
        <f t="shared" si="488"/>
        <v>41696</v>
      </c>
    </row>
    <row r="2628" spans="1:23" s="234" customFormat="1" x14ac:dyDescent="0.25">
      <c r="A2628" s="3"/>
      <c r="B2628" s="218">
        <f>+Datos!B2619</f>
        <v>2014</v>
      </c>
      <c r="C2628" s="219">
        <f>+Datos!C2619</f>
        <v>2</v>
      </c>
      <c r="D2628" s="220">
        <f>+Datos!D2619</f>
        <v>27</v>
      </c>
      <c r="E2628" s="221">
        <f>+Datos!E2619</f>
        <v>0</v>
      </c>
      <c r="F2628" s="222">
        <f>+Datos!F2619</f>
        <v>5.2955098189402392</v>
      </c>
      <c r="G2628" s="223">
        <f>+Datos!G2619</f>
        <v>1</v>
      </c>
      <c r="H2628" s="224">
        <f t="shared" si="483"/>
        <v>5.2955098189402392</v>
      </c>
      <c r="I2628" s="225">
        <f t="shared" si="484"/>
        <v>-5.2955098189402392</v>
      </c>
      <c r="J2628" s="226">
        <f t="shared" si="485"/>
        <v>123.47997784593967</v>
      </c>
      <c r="K2628" s="227">
        <f t="shared" si="480"/>
        <v>157.16179602775784</v>
      </c>
      <c r="L2628" s="226">
        <f t="shared" si="491"/>
        <v>-3.5598805831029665</v>
      </c>
      <c r="M2628" s="228">
        <f t="shared" si="489"/>
        <v>3.5598805831029665</v>
      </c>
      <c r="N2628" s="229">
        <f t="shared" si="490"/>
        <v>1.7356292358372727</v>
      </c>
      <c r="O2628" s="229">
        <f t="shared" si="486"/>
        <v>0</v>
      </c>
      <c r="P2628" s="229">
        <f t="shared" si="487"/>
        <v>-1.7356292358372727</v>
      </c>
      <c r="Q2628" s="230">
        <f t="shared" si="481"/>
        <v>43.161796027757845</v>
      </c>
      <c r="R2628" s="231">
        <f t="shared" si="482"/>
        <v>157.16179602775784</v>
      </c>
      <c r="S2628" s="3"/>
      <c r="T2628" s="3"/>
      <c r="U2628" s="3"/>
      <c r="V2628" s="3"/>
      <c r="W2628" s="233">
        <f t="shared" si="488"/>
        <v>41697</v>
      </c>
    </row>
    <row r="2629" spans="1:23" s="234" customFormat="1" x14ac:dyDescent="0.25">
      <c r="A2629" s="3"/>
      <c r="B2629" s="218">
        <f>+Datos!B2620</f>
        <v>2014</v>
      </c>
      <c r="C2629" s="219">
        <f>+Datos!C2620</f>
        <v>2</v>
      </c>
      <c r="D2629" s="220">
        <f>+Datos!D2620</f>
        <v>28</v>
      </c>
      <c r="E2629" s="221">
        <f>+Datos!E2620</f>
        <v>0</v>
      </c>
      <c r="F2629" s="222">
        <f>+Datos!F2620</f>
        <v>5.2671504835124665</v>
      </c>
      <c r="G2629" s="223">
        <f>+Datos!G2620</f>
        <v>1</v>
      </c>
      <c r="H2629" s="224">
        <f t="shared" si="483"/>
        <v>5.2671504835124665</v>
      </c>
      <c r="I2629" s="225">
        <f t="shared" si="484"/>
        <v>-5.2671504835124665</v>
      </c>
      <c r="J2629" s="226">
        <f t="shared" si="485"/>
        <v>120.03812089871707</v>
      </c>
      <c r="K2629" s="227">
        <f t="shared" si="480"/>
        <v>153.71993908053526</v>
      </c>
      <c r="L2629" s="226">
        <f t="shared" si="491"/>
        <v>-3.4418569472225897</v>
      </c>
      <c r="M2629" s="228">
        <f t="shared" si="489"/>
        <v>3.4418569472225897</v>
      </c>
      <c r="N2629" s="229">
        <f t="shared" si="490"/>
        <v>1.8252935362898768</v>
      </c>
      <c r="O2629" s="229">
        <f t="shared" si="486"/>
        <v>0</v>
      </c>
      <c r="P2629" s="229">
        <f t="shared" si="487"/>
        <v>-1.8252935362898768</v>
      </c>
      <c r="Q2629" s="230">
        <f t="shared" si="481"/>
        <v>39.719939080535255</v>
      </c>
      <c r="R2629" s="231">
        <f t="shared" si="482"/>
        <v>153.71993908053526</v>
      </c>
      <c r="S2629" s="3"/>
      <c r="T2629" s="3"/>
      <c r="U2629" s="3"/>
      <c r="V2629" s="3"/>
      <c r="W2629" s="233">
        <f t="shared" si="488"/>
        <v>41698</v>
      </c>
    </row>
    <row r="2630" spans="1:23" s="234" customFormat="1" x14ac:dyDescent="0.25">
      <c r="A2630" s="3"/>
      <c r="B2630" s="218">
        <f>+Datos!B2621</f>
        <v>2014</v>
      </c>
      <c r="C2630" s="219">
        <f>+Datos!C2621</f>
        <v>3</v>
      </c>
      <c r="D2630" s="220">
        <f>+Datos!D2621</f>
        <v>1</v>
      </c>
      <c r="E2630" s="221">
        <f>+Datos!E2621</f>
        <v>0</v>
      </c>
      <c r="F2630" s="222">
        <f>+Datos!F2621</f>
        <v>5.2385634276421875</v>
      </c>
      <c r="G2630" s="223">
        <f>+Datos!G2621</f>
        <v>1</v>
      </c>
      <c r="H2630" s="224">
        <f t="shared" si="483"/>
        <v>5.2385634276421875</v>
      </c>
      <c r="I2630" s="225">
        <f t="shared" si="484"/>
        <v>-5.2385634276421875</v>
      </c>
      <c r="J2630" s="226">
        <f t="shared" si="485"/>
        <v>116.71010722352334</v>
      </c>
      <c r="K2630" s="227">
        <f t="shared" si="480"/>
        <v>150.39192540534151</v>
      </c>
      <c r="L2630" s="226">
        <f t="shared" si="491"/>
        <v>-3.3280136751937448</v>
      </c>
      <c r="M2630" s="228">
        <f t="shared" si="489"/>
        <v>3.3280136751937448</v>
      </c>
      <c r="N2630" s="229">
        <f t="shared" si="490"/>
        <v>1.9105497524484427</v>
      </c>
      <c r="O2630" s="229">
        <f t="shared" si="486"/>
        <v>0</v>
      </c>
      <c r="P2630" s="229">
        <f t="shared" si="487"/>
        <v>-1.9105497524484427</v>
      </c>
      <c r="Q2630" s="230">
        <f t="shared" si="481"/>
        <v>36.39192540534151</v>
      </c>
      <c r="R2630" s="231">
        <f t="shared" si="482"/>
        <v>150.39192540534151</v>
      </c>
      <c r="S2630" s="3"/>
      <c r="T2630" s="3"/>
      <c r="U2630" s="3"/>
      <c r="V2630" s="3"/>
      <c r="W2630" s="233">
        <f t="shared" si="488"/>
        <v>41699</v>
      </c>
    </row>
    <row r="2631" spans="1:23" s="234" customFormat="1" x14ac:dyDescent="0.25">
      <c r="A2631" s="3"/>
      <c r="B2631" s="218">
        <f>+Datos!B2622</f>
        <v>2014</v>
      </c>
      <c r="C2631" s="219">
        <f>+Datos!C2622</f>
        <v>3</v>
      </c>
      <c r="D2631" s="220">
        <f>+Datos!D2622</f>
        <v>2</v>
      </c>
      <c r="E2631" s="221">
        <f>+Datos!E2622</f>
        <v>0</v>
      </c>
      <c r="F2631" s="222">
        <f>+Datos!F2622</f>
        <v>5.2097616572278893</v>
      </c>
      <c r="G2631" s="223">
        <f>+Datos!G2622</f>
        <v>1</v>
      </c>
      <c r="H2631" s="224">
        <f t="shared" si="483"/>
        <v>5.2097616572278893</v>
      </c>
      <c r="I2631" s="225">
        <f t="shared" si="484"/>
        <v>-5.2097616572278893</v>
      </c>
      <c r="J2631" s="226">
        <f t="shared" si="485"/>
        <v>113.49190418160316</v>
      </c>
      <c r="K2631" s="227">
        <f t="shared" si="480"/>
        <v>147.17372236342135</v>
      </c>
      <c r="L2631" s="226">
        <f t="shared" si="491"/>
        <v>-3.2182030419201624</v>
      </c>
      <c r="M2631" s="228">
        <f t="shared" si="489"/>
        <v>3.2182030419201624</v>
      </c>
      <c r="N2631" s="229">
        <f t="shared" si="490"/>
        <v>1.9915586153077269</v>
      </c>
      <c r="O2631" s="229">
        <f t="shared" si="486"/>
        <v>0</v>
      </c>
      <c r="P2631" s="229">
        <f t="shared" si="487"/>
        <v>-1.9915586153077269</v>
      </c>
      <c r="Q2631" s="230">
        <f t="shared" si="481"/>
        <v>33.173722363421348</v>
      </c>
      <c r="R2631" s="231">
        <f t="shared" si="482"/>
        <v>147.17372236342135</v>
      </c>
      <c r="S2631" s="3"/>
      <c r="T2631" s="3"/>
      <c r="U2631" s="3"/>
      <c r="V2631" s="3"/>
      <c r="W2631" s="233">
        <f t="shared" si="488"/>
        <v>41700</v>
      </c>
    </row>
    <row r="2632" spans="1:23" s="234" customFormat="1" x14ac:dyDescent="0.25">
      <c r="A2632" s="3"/>
      <c r="B2632" s="218">
        <f>+Datos!B2623</f>
        <v>2014</v>
      </c>
      <c r="C2632" s="219">
        <f>+Datos!C2623</f>
        <v>3</v>
      </c>
      <c r="D2632" s="220">
        <f>+Datos!D2623</f>
        <v>3</v>
      </c>
      <c r="E2632" s="221">
        <f>+Datos!E2623</f>
        <v>0</v>
      </c>
      <c r="F2632" s="222">
        <f>+Datos!F2623</f>
        <v>5.1807580605584258</v>
      </c>
      <c r="G2632" s="223">
        <f>+Datos!G2623</f>
        <v>1</v>
      </c>
      <c r="H2632" s="224">
        <f t="shared" si="483"/>
        <v>5.1807580605584258</v>
      </c>
      <c r="I2632" s="225">
        <f t="shared" si="484"/>
        <v>-5.1807580605584258</v>
      </c>
      <c r="J2632" s="226">
        <f t="shared" si="485"/>
        <v>110.37962206307209</v>
      </c>
      <c r="K2632" s="227">
        <f t="shared" si="480"/>
        <v>144.06144024489026</v>
      </c>
      <c r="L2632" s="226">
        <f t="shared" si="491"/>
        <v>-3.1122821185310841</v>
      </c>
      <c r="M2632" s="228">
        <f t="shared" si="489"/>
        <v>3.1122821185310841</v>
      </c>
      <c r="N2632" s="229">
        <f t="shared" si="490"/>
        <v>2.0684759420273418</v>
      </c>
      <c r="O2632" s="229">
        <f t="shared" si="486"/>
        <v>0</v>
      </c>
      <c r="P2632" s="229">
        <f t="shared" si="487"/>
        <v>-2.0684759420273418</v>
      </c>
      <c r="Q2632" s="230">
        <f t="shared" si="481"/>
        <v>30.061440244890264</v>
      </c>
      <c r="R2632" s="231">
        <f t="shared" si="482"/>
        <v>144.06144024489026</v>
      </c>
      <c r="S2632" s="3"/>
      <c r="T2632" s="3"/>
      <c r="U2632" s="3"/>
      <c r="V2632" s="3"/>
      <c r="W2632" s="233">
        <f t="shared" si="488"/>
        <v>41701</v>
      </c>
    </row>
    <row r="2633" spans="1:23" s="234" customFormat="1" x14ac:dyDescent="0.25">
      <c r="A2633" s="3"/>
      <c r="B2633" s="218">
        <f>+Datos!B2624</f>
        <v>2014</v>
      </c>
      <c r="C2633" s="219">
        <f>+Datos!C2624</f>
        <v>3</v>
      </c>
      <c r="D2633" s="220">
        <f>+Datos!D2624</f>
        <v>4</v>
      </c>
      <c r="E2633" s="221">
        <f>+Datos!E2624</f>
        <v>0</v>
      </c>
      <c r="F2633" s="222">
        <f>+Datos!F2624</f>
        <v>5.1515654083130169</v>
      </c>
      <c r="G2633" s="223">
        <f>+Datos!G2624</f>
        <v>1</v>
      </c>
      <c r="H2633" s="224">
        <f t="shared" si="483"/>
        <v>5.1515654083130169</v>
      </c>
      <c r="I2633" s="225">
        <f t="shared" si="484"/>
        <v>-5.1515654083130169</v>
      </c>
      <c r="J2633" s="226">
        <f t="shared" si="485"/>
        <v>107.36950940341282</v>
      </c>
      <c r="K2633" s="227">
        <f t="shared" si="480"/>
        <v>141.05132758523101</v>
      </c>
      <c r="L2633" s="226">
        <f t="shared" si="491"/>
        <v>-3.0101126596592565</v>
      </c>
      <c r="M2633" s="228">
        <f t="shared" si="489"/>
        <v>3.0101126596592565</v>
      </c>
      <c r="N2633" s="229">
        <f t="shared" si="490"/>
        <v>2.1414527486537605</v>
      </c>
      <c r="O2633" s="229">
        <f t="shared" si="486"/>
        <v>0</v>
      </c>
      <c r="P2633" s="229">
        <f t="shared" si="487"/>
        <v>-2.1414527486537605</v>
      </c>
      <c r="Q2633" s="230">
        <f t="shared" si="481"/>
        <v>27.051327585231007</v>
      </c>
      <c r="R2633" s="231">
        <f t="shared" si="482"/>
        <v>141.05132758523101</v>
      </c>
      <c r="S2633" s="3"/>
      <c r="T2633" s="3"/>
      <c r="U2633" s="3"/>
      <c r="V2633" s="3"/>
      <c r="W2633" s="233">
        <f t="shared" si="488"/>
        <v>41702</v>
      </c>
    </row>
    <row r="2634" spans="1:23" s="234" customFormat="1" x14ac:dyDescent="0.25">
      <c r="A2634" s="3"/>
      <c r="B2634" s="218">
        <f>+Datos!B2625</f>
        <v>2014</v>
      </c>
      <c r="C2634" s="219">
        <f>+Datos!C2625</f>
        <v>3</v>
      </c>
      <c r="D2634" s="220">
        <f>+Datos!D2625</f>
        <v>5</v>
      </c>
      <c r="E2634" s="221">
        <f>+Datos!E2625</f>
        <v>0</v>
      </c>
      <c r="F2634" s="222">
        <f>+Datos!F2625</f>
        <v>5.1221963535612529</v>
      </c>
      <c r="G2634" s="223">
        <f>+Datos!G2625</f>
        <v>1</v>
      </c>
      <c r="H2634" s="224">
        <f t="shared" si="483"/>
        <v>5.1221963535612529</v>
      </c>
      <c r="I2634" s="225">
        <f t="shared" si="484"/>
        <v>-5.1221963535612529</v>
      </c>
      <c r="J2634" s="226">
        <f t="shared" si="485"/>
        <v>104.45794841383389</v>
      </c>
      <c r="K2634" s="227">
        <f t="shared" si="480"/>
        <v>138.13976659565208</v>
      </c>
      <c r="L2634" s="226">
        <f t="shared" si="491"/>
        <v>-2.9115609895789305</v>
      </c>
      <c r="M2634" s="228">
        <f t="shared" si="489"/>
        <v>2.9115609895789305</v>
      </c>
      <c r="N2634" s="229">
        <f t="shared" si="490"/>
        <v>2.2106353639823224</v>
      </c>
      <c r="O2634" s="229">
        <f t="shared" si="486"/>
        <v>0</v>
      </c>
      <c r="P2634" s="229">
        <f t="shared" si="487"/>
        <v>-2.2106353639823224</v>
      </c>
      <c r="Q2634" s="230">
        <f t="shared" si="481"/>
        <v>24.139766595652077</v>
      </c>
      <c r="R2634" s="231">
        <f t="shared" si="482"/>
        <v>138.13976659565208</v>
      </c>
      <c r="S2634" s="3"/>
      <c r="T2634" s="3"/>
      <c r="U2634" s="3"/>
      <c r="V2634" s="3"/>
      <c r="W2634" s="233">
        <f t="shared" si="488"/>
        <v>41703</v>
      </c>
    </row>
    <row r="2635" spans="1:23" s="234" customFormat="1" x14ac:dyDescent="0.25">
      <c r="A2635" s="3"/>
      <c r="B2635" s="218">
        <f>+Datos!B2626</f>
        <v>2014</v>
      </c>
      <c r="C2635" s="219">
        <f>+Datos!C2626</f>
        <v>3</v>
      </c>
      <c r="D2635" s="220">
        <f>+Datos!D2626</f>
        <v>6</v>
      </c>
      <c r="E2635" s="221">
        <f>+Datos!E2626</f>
        <v>0</v>
      </c>
      <c r="F2635" s="222">
        <f>+Datos!F2626</f>
        <v>5.092663431763091</v>
      </c>
      <c r="G2635" s="223">
        <f>+Datos!G2626</f>
        <v>1</v>
      </c>
      <c r="H2635" s="224">
        <f t="shared" si="483"/>
        <v>5.092663431763091</v>
      </c>
      <c r="I2635" s="225">
        <f t="shared" si="484"/>
        <v>-5.092663431763091</v>
      </c>
      <c r="J2635" s="226">
        <f t="shared" si="485"/>
        <v>101.64145052621076</v>
      </c>
      <c r="K2635" s="227">
        <f t="shared" si="480"/>
        <v>135.32326870802893</v>
      </c>
      <c r="L2635" s="226">
        <f t="shared" si="491"/>
        <v>-2.816497887623143</v>
      </c>
      <c r="M2635" s="228">
        <f t="shared" si="489"/>
        <v>2.816497887623143</v>
      </c>
      <c r="N2635" s="229">
        <f t="shared" si="490"/>
        <v>2.276165544139948</v>
      </c>
      <c r="O2635" s="229">
        <f t="shared" si="486"/>
        <v>0</v>
      </c>
      <c r="P2635" s="229">
        <f t="shared" si="487"/>
        <v>-2.276165544139948</v>
      </c>
      <c r="Q2635" s="230">
        <f t="shared" si="481"/>
        <v>21.323268708028934</v>
      </c>
      <c r="R2635" s="231">
        <f t="shared" si="482"/>
        <v>135.32326870802893</v>
      </c>
      <c r="S2635" s="3"/>
      <c r="T2635" s="3"/>
      <c r="U2635" s="3"/>
      <c r="V2635" s="3"/>
      <c r="W2635" s="233">
        <f t="shared" si="488"/>
        <v>41704</v>
      </c>
    </row>
    <row r="2636" spans="1:23" s="234" customFormat="1" x14ac:dyDescent="0.25">
      <c r="A2636" s="3"/>
      <c r="B2636" s="218">
        <f>+Datos!B2627</f>
        <v>2014</v>
      </c>
      <c r="C2636" s="219">
        <f>+Datos!C2627</f>
        <v>3</v>
      </c>
      <c r="D2636" s="220">
        <f>+Datos!D2627</f>
        <v>7</v>
      </c>
      <c r="E2636" s="221">
        <f>+Datos!E2627</f>
        <v>0</v>
      </c>
      <c r="F2636" s="222">
        <f>+Datos!F2627</f>
        <v>5.0629790607688543</v>
      </c>
      <c r="G2636" s="223">
        <f>+Datos!G2627</f>
        <v>1</v>
      </c>
      <c r="H2636" s="224">
        <f t="shared" si="483"/>
        <v>5.0629790607688543</v>
      </c>
      <c r="I2636" s="225">
        <f t="shared" si="484"/>
        <v>-5.0629790607688543</v>
      </c>
      <c r="J2636" s="226">
        <f t="shared" si="485"/>
        <v>98.916652052948635</v>
      </c>
      <c r="K2636" s="227">
        <f t="shared" si="480"/>
        <v>132.59847023476681</v>
      </c>
      <c r="L2636" s="226">
        <f t="shared" si="491"/>
        <v>-2.7247984732621262</v>
      </c>
      <c r="M2636" s="228">
        <f t="shared" si="489"/>
        <v>2.7247984732621262</v>
      </c>
      <c r="N2636" s="229">
        <f t="shared" si="490"/>
        <v>2.3381805875067281</v>
      </c>
      <c r="O2636" s="229">
        <f t="shared" si="486"/>
        <v>0</v>
      </c>
      <c r="P2636" s="229">
        <f t="shared" si="487"/>
        <v>-2.3381805875067281</v>
      </c>
      <c r="Q2636" s="230">
        <f t="shared" si="481"/>
        <v>18.598470234766808</v>
      </c>
      <c r="R2636" s="231">
        <f t="shared" si="482"/>
        <v>132.59847023476681</v>
      </c>
      <c r="S2636" s="3"/>
      <c r="T2636" s="3"/>
      <c r="U2636" s="3"/>
      <c r="V2636" s="3"/>
      <c r="W2636" s="233">
        <f t="shared" si="488"/>
        <v>41705</v>
      </c>
    </row>
    <row r="2637" spans="1:23" s="234" customFormat="1" x14ac:dyDescent="0.25">
      <c r="A2637" s="3"/>
      <c r="B2637" s="218">
        <f>+Datos!B2628</f>
        <v>2014</v>
      </c>
      <c r="C2637" s="219">
        <f>+Datos!C2628</f>
        <v>3</v>
      </c>
      <c r="D2637" s="220">
        <f>+Datos!D2628</f>
        <v>8</v>
      </c>
      <c r="E2637" s="221">
        <f>+Datos!E2628</f>
        <v>0</v>
      </c>
      <c r="F2637" s="222">
        <f>+Datos!F2628</f>
        <v>5.0331555408192372</v>
      </c>
      <c r="G2637" s="223">
        <f>+Datos!G2628</f>
        <v>1</v>
      </c>
      <c r="H2637" s="224">
        <f t="shared" si="483"/>
        <v>5.0331555408192372</v>
      </c>
      <c r="I2637" s="225">
        <f t="shared" si="484"/>
        <v>-5.0331555408192372</v>
      </c>
      <c r="J2637" s="226">
        <f t="shared" si="485"/>
        <v>96.280309961760693</v>
      </c>
      <c r="K2637" s="227">
        <f t="shared" si="480"/>
        <v>129.96212814357887</v>
      </c>
      <c r="L2637" s="226">
        <f t="shared" si="491"/>
        <v>-2.6363420911879416</v>
      </c>
      <c r="M2637" s="228">
        <f t="shared" si="489"/>
        <v>2.6363420911879416</v>
      </c>
      <c r="N2637" s="229">
        <f t="shared" si="490"/>
        <v>2.3968134496312956</v>
      </c>
      <c r="O2637" s="229">
        <f t="shared" si="486"/>
        <v>0</v>
      </c>
      <c r="P2637" s="229">
        <f t="shared" si="487"/>
        <v>-2.3968134496312956</v>
      </c>
      <c r="Q2637" s="230">
        <f t="shared" si="481"/>
        <v>15.962128143578866</v>
      </c>
      <c r="R2637" s="231">
        <f t="shared" si="482"/>
        <v>129.96212814357887</v>
      </c>
      <c r="S2637" s="3"/>
      <c r="T2637" s="3"/>
      <c r="U2637" s="3"/>
      <c r="V2637" s="3"/>
      <c r="W2637" s="233">
        <f t="shared" si="488"/>
        <v>41706</v>
      </c>
    </row>
    <row r="2638" spans="1:23" s="234" customFormat="1" x14ac:dyDescent="0.25">
      <c r="A2638" s="3"/>
      <c r="B2638" s="218">
        <f>+Datos!B2629</f>
        <v>2014</v>
      </c>
      <c r="C2638" s="219">
        <f>+Datos!C2629</f>
        <v>3</v>
      </c>
      <c r="D2638" s="220">
        <f>+Datos!D2629</f>
        <v>9</v>
      </c>
      <c r="E2638" s="221">
        <f>+Datos!E2629</f>
        <v>0</v>
      </c>
      <c r="F2638" s="222">
        <f>+Datos!F2629</f>
        <v>5.0032050545452993</v>
      </c>
      <c r="G2638" s="223">
        <f>+Datos!G2629</f>
        <v>1</v>
      </c>
      <c r="H2638" s="224">
        <f t="shared" si="483"/>
        <v>5.0032050545452993</v>
      </c>
      <c r="I2638" s="225">
        <f t="shared" si="484"/>
        <v>-5.0032050545452993</v>
      </c>
      <c r="J2638" s="226">
        <f t="shared" si="485"/>
        <v>93.729297765044393</v>
      </c>
      <c r="K2638" s="227">
        <f t="shared" ref="K2638:K2701" si="492">+J2638+$U$21</f>
        <v>127.41111594686257</v>
      </c>
      <c r="L2638" s="226">
        <f t="shared" si="491"/>
        <v>-2.5510121967163002</v>
      </c>
      <c r="M2638" s="228">
        <f t="shared" si="489"/>
        <v>2.5510121967163002</v>
      </c>
      <c r="N2638" s="229">
        <f t="shared" si="490"/>
        <v>2.4521928578289991</v>
      </c>
      <c r="O2638" s="229">
        <f t="shared" si="486"/>
        <v>0</v>
      </c>
      <c r="P2638" s="229">
        <f t="shared" si="487"/>
        <v>-2.4521928578289991</v>
      </c>
      <c r="Q2638" s="230">
        <f t="shared" ref="Q2638:Q2701" si="493">IF(K2638-$U$15&gt;0,K2638-$U$15,0)</f>
        <v>13.411115946862566</v>
      </c>
      <c r="R2638" s="231">
        <f t="shared" ref="R2638:R2701" si="494">+O2638+K2638</f>
        <v>127.41111594686257</v>
      </c>
      <c r="S2638" s="3"/>
      <c r="T2638" s="3"/>
      <c r="U2638" s="3"/>
      <c r="V2638" s="3"/>
      <c r="W2638" s="233">
        <f t="shared" si="488"/>
        <v>41707</v>
      </c>
    </row>
    <row r="2639" spans="1:23" s="234" customFormat="1" x14ac:dyDescent="0.25">
      <c r="A2639" s="3"/>
      <c r="B2639" s="218">
        <f>+Datos!B2630</f>
        <v>2014</v>
      </c>
      <c r="C2639" s="219">
        <f>+Datos!C2630</f>
        <v>3</v>
      </c>
      <c r="D2639" s="220">
        <f>+Datos!D2630</f>
        <v>10</v>
      </c>
      <c r="E2639" s="221">
        <f>+Datos!E2630</f>
        <v>0</v>
      </c>
      <c r="F2639" s="222">
        <f>+Datos!F2630</f>
        <v>4.9731396669684678</v>
      </c>
      <c r="G2639" s="223">
        <f>+Datos!G2630</f>
        <v>1</v>
      </c>
      <c r="H2639" s="224">
        <f t="shared" ref="H2639:H2702" si="495">+F2639*G2639</f>
        <v>4.9731396669684678</v>
      </c>
      <c r="I2639" s="225">
        <f t="shared" ref="I2639:I2702" si="496">+E2639-H2639</f>
        <v>-4.9731396669684678</v>
      </c>
      <c r="J2639" s="226">
        <f t="shared" ref="J2639:J2702" si="497">IF(I2639&lt;0,J2638*EXP(I2639/$U$20),IF((I2639+J2638)&gt;$U$20,+$U$20,I2639+J2638))</f>
        <v>91.260601523258458</v>
      </c>
      <c r="K2639" s="227">
        <f t="shared" si="492"/>
        <v>124.94241970507665</v>
      </c>
      <c r="L2639" s="226">
        <f t="shared" si="491"/>
        <v>-2.4686962417859206</v>
      </c>
      <c r="M2639" s="228">
        <f t="shared" si="489"/>
        <v>2.4686962417859206</v>
      </c>
      <c r="N2639" s="229">
        <f t="shared" si="490"/>
        <v>2.5044434251825471</v>
      </c>
      <c r="O2639" s="229">
        <f t="shared" ref="O2639:O2702" si="498">IF(K2638+I2639-$U$14&gt;0,K2638+I2639-$U$14,0)</f>
        <v>0</v>
      </c>
      <c r="P2639" s="229">
        <f t="shared" ref="P2639:P2702" si="499">+IF(N2639&gt;0,(-1)*N2639,O2639)</f>
        <v>-2.5044434251825471</v>
      </c>
      <c r="Q2639" s="230">
        <f t="shared" si="493"/>
        <v>10.942419705076645</v>
      </c>
      <c r="R2639" s="231">
        <f t="shared" si="494"/>
        <v>124.94241970507665</v>
      </c>
      <c r="S2639" s="3"/>
      <c r="T2639" s="3"/>
      <c r="U2639" s="3"/>
      <c r="V2639" s="3"/>
      <c r="W2639" s="233">
        <f t="shared" ref="W2639:W2702" si="500">+DATE(B2639,C2639,D2639)</f>
        <v>41708</v>
      </c>
    </row>
    <row r="2640" spans="1:23" s="234" customFormat="1" x14ac:dyDescent="0.25">
      <c r="A2640" s="3"/>
      <c r="B2640" s="218">
        <f>+Datos!B2631</f>
        <v>2014</v>
      </c>
      <c r="C2640" s="219">
        <f>+Datos!C2631</f>
        <v>3</v>
      </c>
      <c r="D2640" s="220">
        <f>+Datos!D2631</f>
        <v>11</v>
      </c>
      <c r="E2640" s="221">
        <f>+Datos!E2631</f>
        <v>0</v>
      </c>
      <c r="F2640" s="222">
        <f>+Datos!F2631</f>
        <v>4.9429713255005412</v>
      </c>
      <c r="G2640" s="223">
        <f>+Datos!G2631</f>
        <v>1</v>
      </c>
      <c r="H2640" s="224">
        <f t="shared" si="495"/>
        <v>4.9429713255005412</v>
      </c>
      <c r="I2640" s="225">
        <f t="shared" si="496"/>
        <v>-4.9429713255005412</v>
      </c>
      <c r="J2640" s="226">
        <f t="shared" si="497"/>
        <v>88.871315961451984</v>
      </c>
      <c r="K2640" s="227">
        <f t="shared" si="492"/>
        <v>122.55313414327017</v>
      </c>
      <c r="L2640" s="226">
        <f t="shared" si="491"/>
        <v>-2.3892855618064743</v>
      </c>
      <c r="M2640" s="228">
        <f t="shared" ref="M2640:M2703" si="501">IF(I2640&gt;=0,+H2640,+E2640+ABS(L2640))</f>
        <v>2.3892855618064743</v>
      </c>
      <c r="N2640" s="229">
        <f t="shared" ref="N2640:N2703" si="502">+H2640-M2640</f>
        <v>2.5536857636940669</v>
      </c>
      <c r="O2640" s="229">
        <f t="shared" si="498"/>
        <v>0</v>
      </c>
      <c r="P2640" s="229">
        <f t="shared" si="499"/>
        <v>-2.5536857636940669</v>
      </c>
      <c r="Q2640" s="230">
        <f t="shared" si="493"/>
        <v>8.5531341432701709</v>
      </c>
      <c r="R2640" s="231">
        <f t="shared" si="494"/>
        <v>122.55313414327017</v>
      </c>
      <c r="S2640" s="3"/>
      <c r="T2640" s="3"/>
      <c r="U2640" s="3"/>
      <c r="V2640" s="3"/>
      <c r="W2640" s="233">
        <f t="shared" si="500"/>
        <v>41709</v>
      </c>
    </row>
    <row r="2641" spans="1:23" s="234" customFormat="1" x14ac:dyDescent="0.25">
      <c r="A2641" s="3"/>
      <c r="B2641" s="218">
        <f>+Datos!B2632</f>
        <v>2014</v>
      </c>
      <c r="C2641" s="219">
        <f>+Datos!C2632</f>
        <v>3</v>
      </c>
      <c r="D2641" s="220">
        <f>+Datos!D2632</f>
        <v>12</v>
      </c>
      <c r="E2641" s="221">
        <f>+Datos!E2632</f>
        <v>0</v>
      </c>
      <c r="F2641" s="222">
        <f>+Datos!F2632</f>
        <v>4.9127118599436823</v>
      </c>
      <c r="G2641" s="223">
        <f>+Datos!G2632</f>
        <v>1</v>
      </c>
      <c r="H2641" s="224">
        <f t="shared" si="495"/>
        <v>4.9127118599436823</v>
      </c>
      <c r="I2641" s="225">
        <f t="shared" si="496"/>
        <v>-4.9127118599436823</v>
      </c>
      <c r="J2641" s="226">
        <f t="shared" si="497"/>
        <v>86.558640697874225</v>
      </c>
      <c r="K2641" s="227">
        <f t="shared" si="492"/>
        <v>120.2404588796924</v>
      </c>
      <c r="L2641" s="226">
        <f t="shared" ref="L2641:L2704" si="503">+K2641-K2640</f>
        <v>-2.3126752635777734</v>
      </c>
      <c r="M2641" s="228">
        <f t="shared" si="501"/>
        <v>2.3126752635777734</v>
      </c>
      <c r="N2641" s="229">
        <f t="shared" si="502"/>
        <v>2.6000365963659089</v>
      </c>
      <c r="O2641" s="229">
        <f t="shared" si="498"/>
        <v>0</v>
      </c>
      <c r="P2641" s="229">
        <f t="shared" si="499"/>
        <v>-2.6000365963659089</v>
      </c>
      <c r="Q2641" s="230">
        <f t="shared" si="493"/>
        <v>6.2404588796923974</v>
      </c>
      <c r="R2641" s="231">
        <f t="shared" si="494"/>
        <v>120.2404588796924</v>
      </c>
      <c r="S2641" s="3"/>
      <c r="T2641" s="3"/>
      <c r="U2641" s="3"/>
      <c r="V2641" s="3"/>
      <c r="W2641" s="233">
        <f t="shared" si="500"/>
        <v>41710</v>
      </c>
    </row>
    <row r="2642" spans="1:23" s="234" customFormat="1" x14ac:dyDescent="0.25">
      <c r="A2642" s="3"/>
      <c r="B2642" s="218">
        <f>+Datos!B2633</f>
        <v>2014</v>
      </c>
      <c r="C2642" s="219">
        <f>+Datos!C2633</f>
        <v>3</v>
      </c>
      <c r="D2642" s="220">
        <f>+Datos!D2633</f>
        <v>13</v>
      </c>
      <c r="E2642" s="221">
        <f>+Datos!E2633</f>
        <v>0</v>
      </c>
      <c r="F2642" s="222">
        <f>+Datos!F2633</f>
        <v>4.8823729824904225</v>
      </c>
      <c r="G2642" s="223">
        <f>+Datos!G2633</f>
        <v>1</v>
      </c>
      <c r="H2642" s="224">
        <f t="shared" si="495"/>
        <v>4.8823729824904225</v>
      </c>
      <c r="I2642" s="225">
        <f t="shared" si="496"/>
        <v>-4.8823729824904225</v>
      </c>
      <c r="J2642" s="226">
        <f t="shared" si="497"/>
        <v>84.319876583394276</v>
      </c>
      <c r="K2642" s="227">
        <f t="shared" si="492"/>
        <v>118.00169476521245</v>
      </c>
      <c r="L2642" s="226">
        <f t="shared" si="503"/>
        <v>-2.2387641144799488</v>
      </c>
      <c r="M2642" s="228">
        <f t="shared" si="501"/>
        <v>2.2387641144799488</v>
      </c>
      <c r="N2642" s="229">
        <f t="shared" si="502"/>
        <v>2.6436088680104737</v>
      </c>
      <c r="O2642" s="229">
        <f t="shared" si="498"/>
        <v>0</v>
      </c>
      <c r="P2642" s="229">
        <f t="shared" si="499"/>
        <v>-2.6436088680104737</v>
      </c>
      <c r="Q2642" s="230">
        <f t="shared" si="493"/>
        <v>4.0016947652124486</v>
      </c>
      <c r="R2642" s="231">
        <f t="shared" si="494"/>
        <v>118.00169476521245</v>
      </c>
      <c r="S2642" s="3"/>
      <c r="T2642" s="3"/>
      <c r="U2642" s="3"/>
      <c r="V2642" s="3"/>
      <c r="W2642" s="233">
        <f t="shared" si="500"/>
        <v>41711</v>
      </c>
    </row>
    <row r="2643" spans="1:23" s="234" customFormat="1" x14ac:dyDescent="0.25">
      <c r="A2643" s="3"/>
      <c r="B2643" s="218">
        <f>+Datos!B2634</f>
        <v>2014</v>
      </c>
      <c r="C2643" s="219">
        <f>+Datos!C2634</f>
        <v>3</v>
      </c>
      <c r="D2643" s="220">
        <f>+Datos!D2634</f>
        <v>14</v>
      </c>
      <c r="E2643" s="221">
        <f>+Datos!E2634</f>
        <v>0</v>
      </c>
      <c r="F2643" s="222">
        <f>+Datos!F2634</f>
        <v>4.8519662877236618</v>
      </c>
      <c r="G2643" s="223">
        <f>+Datos!G2634</f>
        <v>1</v>
      </c>
      <c r="H2643" s="224">
        <f t="shared" si="495"/>
        <v>4.8519662877236618</v>
      </c>
      <c r="I2643" s="225">
        <f t="shared" si="496"/>
        <v>-4.8519662877236618</v>
      </c>
      <c r="J2643" s="226">
        <f t="shared" si="497"/>
        <v>82.152422150285318</v>
      </c>
      <c r="K2643" s="227">
        <f t="shared" si="492"/>
        <v>115.83424033210349</v>
      </c>
      <c r="L2643" s="226">
        <f t="shared" si="503"/>
        <v>-2.1674544331089578</v>
      </c>
      <c r="M2643" s="228">
        <f t="shared" si="501"/>
        <v>2.1674544331089578</v>
      </c>
      <c r="N2643" s="229">
        <f t="shared" si="502"/>
        <v>2.684511854614704</v>
      </c>
      <c r="O2643" s="229">
        <f t="shared" si="498"/>
        <v>0</v>
      </c>
      <c r="P2643" s="229">
        <f t="shared" si="499"/>
        <v>-2.684511854614704</v>
      </c>
      <c r="Q2643" s="230">
        <f t="shared" si="493"/>
        <v>1.8342403321034908</v>
      </c>
      <c r="R2643" s="231">
        <f t="shared" si="494"/>
        <v>115.83424033210349</v>
      </c>
      <c r="S2643" s="3"/>
      <c r="T2643" s="3"/>
      <c r="U2643" s="3"/>
      <c r="V2643" s="3"/>
      <c r="W2643" s="233">
        <f t="shared" si="500"/>
        <v>41712</v>
      </c>
    </row>
    <row r="2644" spans="1:23" s="234" customFormat="1" x14ac:dyDescent="0.25">
      <c r="A2644" s="3"/>
      <c r="B2644" s="218">
        <f>+Datos!B2635</f>
        <v>2014</v>
      </c>
      <c r="C2644" s="219">
        <f>+Datos!C2635</f>
        <v>3</v>
      </c>
      <c r="D2644" s="220">
        <f>+Datos!D2635</f>
        <v>15</v>
      </c>
      <c r="E2644" s="221">
        <f>+Datos!E2635</f>
        <v>0</v>
      </c>
      <c r="F2644" s="222">
        <f>+Datos!F2635</f>
        <v>4.8215032526166688</v>
      </c>
      <c r="G2644" s="223">
        <f>+Datos!G2635</f>
        <v>1</v>
      </c>
      <c r="H2644" s="224">
        <f t="shared" si="495"/>
        <v>4.8215032526166688</v>
      </c>
      <c r="I2644" s="225">
        <f t="shared" si="496"/>
        <v>-4.8215032526166688</v>
      </c>
      <c r="J2644" s="226">
        <f t="shared" si="497"/>
        <v>80.053770168773781</v>
      </c>
      <c r="K2644" s="227">
        <f t="shared" si="492"/>
        <v>113.73558835059197</v>
      </c>
      <c r="L2644" s="226">
        <f t="shared" si="503"/>
        <v>-2.098651981511523</v>
      </c>
      <c r="M2644" s="228">
        <f t="shared" si="501"/>
        <v>2.098651981511523</v>
      </c>
      <c r="N2644" s="229">
        <f t="shared" si="502"/>
        <v>2.7228512711051458</v>
      </c>
      <c r="O2644" s="229">
        <f t="shared" si="498"/>
        <v>0</v>
      </c>
      <c r="P2644" s="229">
        <f t="shared" si="499"/>
        <v>-2.7228512711051458</v>
      </c>
      <c r="Q2644" s="230">
        <f t="shared" si="493"/>
        <v>0</v>
      </c>
      <c r="R2644" s="231">
        <f t="shared" si="494"/>
        <v>113.73558835059197</v>
      </c>
      <c r="S2644" s="3"/>
      <c r="T2644" s="3"/>
      <c r="U2644" s="3"/>
      <c r="V2644" s="3"/>
      <c r="W2644" s="233">
        <f t="shared" si="500"/>
        <v>41713</v>
      </c>
    </row>
    <row r="2645" spans="1:23" s="234" customFormat="1" x14ac:dyDescent="0.25">
      <c r="A2645" s="3"/>
      <c r="B2645" s="218">
        <f>+Datos!B2636</f>
        <v>2014</v>
      </c>
      <c r="C2645" s="219">
        <f>+Datos!C2636</f>
        <v>3</v>
      </c>
      <c r="D2645" s="220">
        <f>+Datos!D2636</f>
        <v>16</v>
      </c>
      <c r="E2645" s="221">
        <f>+Datos!E2636</f>
        <v>0</v>
      </c>
      <c r="F2645" s="222">
        <f>+Datos!F2636</f>
        <v>4.7909952365330764</v>
      </c>
      <c r="G2645" s="223">
        <f>+Datos!G2636</f>
        <v>1</v>
      </c>
      <c r="H2645" s="224">
        <f t="shared" si="495"/>
        <v>4.7909952365330764</v>
      </c>
      <c r="I2645" s="225">
        <f t="shared" si="496"/>
        <v>-4.7909952365330764</v>
      </c>
      <c r="J2645" s="226">
        <f t="shared" si="497"/>
        <v>78.021504309620425</v>
      </c>
      <c r="K2645" s="227">
        <f t="shared" si="492"/>
        <v>111.7033224914386</v>
      </c>
      <c r="L2645" s="226">
        <f t="shared" si="503"/>
        <v>-2.0322658591533695</v>
      </c>
      <c r="M2645" s="228">
        <f t="shared" si="501"/>
        <v>2.0322658591533695</v>
      </c>
      <c r="N2645" s="229">
        <f t="shared" si="502"/>
        <v>2.7587293773797068</v>
      </c>
      <c r="O2645" s="229">
        <f t="shared" si="498"/>
        <v>0</v>
      </c>
      <c r="P2645" s="229">
        <f t="shared" si="499"/>
        <v>-2.7587293773797068</v>
      </c>
      <c r="Q2645" s="230">
        <f t="shared" si="493"/>
        <v>0</v>
      </c>
      <c r="R2645" s="231">
        <f t="shared" si="494"/>
        <v>111.7033224914386</v>
      </c>
      <c r="S2645" s="3"/>
      <c r="T2645" s="3"/>
      <c r="U2645" s="3"/>
      <c r="V2645" s="3"/>
      <c r="W2645" s="233">
        <f t="shared" si="500"/>
        <v>41714</v>
      </c>
    </row>
    <row r="2646" spans="1:23" s="234" customFormat="1" x14ac:dyDescent="0.25">
      <c r="A2646" s="3"/>
      <c r="B2646" s="218">
        <f>+Datos!B2637</f>
        <v>2014</v>
      </c>
      <c r="C2646" s="219">
        <f>+Datos!C2637</f>
        <v>3</v>
      </c>
      <c r="D2646" s="220">
        <f>+Datos!D2637</f>
        <v>17</v>
      </c>
      <c r="E2646" s="221">
        <f>+Datos!E2637</f>
        <v>0</v>
      </c>
      <c r="F2646" s="222">
        <f>+Datos!F2637</f>
        <v>4.7604534812268895</v>
      </c>
      <c r="G2646" s="223">
        <f>+Datos!G2637</f>
        <v>1</v>
      </c>
      <c r="H2646" s="224">
        <f t="shared" si="495"/>
        <v>4.7604534812268895</v>
      </c>
      <c r="I2646" s="225">
        <f t="shared" si="496"/>
        <v>-4.7604534812268895</v>
      </c>
      <c r="J2646" s="226">
        <f t="shared" si="497"/>
        <v>76.053295910884259</v>
      </c>
      <c r="K2646" s="227">
        <f t="shared" si="492"/>
        <v>109.73511409270245</v>
      </c>
      <c r="L2646" s="226">
        <f t="shared" si="503"/>
        <v>-1.9682083987361523</v>
      </c>
      <c r="M2646" s="228">
        <f t="shared" si="501"/>
        <v>1.9682083987361523</v>
      </c>
      <c r="N2646" s="229">
        <f t="shared" si="502"/>
        <v>2.7922450824907372</v>
      </c>
      <c r="O2646" s="229">
        <f t="shared" si="498"/>
        <v>0</v>
      </c>
      <c r="P2646" s="229">
        <f t="shared" si="499"/>
        <v>-2.7922450824907372</v>
      </c>
      <c r="Q2646" s="230">
        <f t="shared" si="493"/>
        <v>0</v>
      </c>
      <c r="R2646" s="231">
        <f t="shared" si="494"/>
        <v>109.73511409270245</v>
      </c>
      <c r="S2646" s="3"/>
      <c r="T2646" s="3"/>
      <c r="U2646" s="3"/>
      <c r="V2646" s="3"/>
      <c r="W2646" s="233">
        <f t="shared" si="500"/>
        <v>41715</v>
      </c>
    </row>
    <row r="2647" spans="1:23" s="234" customFormat="1" x14ac:dyDescent="0.25">
      <c r="A2647" s="3"/>
      <c r="B2647" s="218">
        <f>+Datos!B2638</f>
        <v>2014</v>
      </c>
      <c r="C2647" s="219">
        <f>+Datos!C2638</f>
        <v>3</v>
      </c>
      <c r="D2647" s="220">
        <f>+Datos!D2638</f>
        <v>18</v>
      </c>
      <c r="E2647" s="221">
        <f>+Datos!E2638</f>
        <v>0</v>
      </c>
      <c r="F2647" s="222">
        <f>+Datos!F2638</f>
        <v>4.7298891108424792</v>
      </c>
      <c r="G2647" s="223">
        <f>+Datos!G2638</f>
        <v>1</v>
      </c>
      <c r="H2647" s="224">
        <f t="shared" si="495"/>
        <v>4.7298891108424792</v>
      </c>
      <c r="I2647" s="225">
        <f t="shared" si="496"/>
        <v>-4.7298891108424792</v>
      </c>
      <c r="J2647" s="226">
        <f t="shared" si="497"/>
        <v>74.14690084692181</v>
      </c>
      <c r="K2647" s="227">
        <f t="shared" si="492"/>
        <v>107.82871902873998</v>
      </c>
      <c r="L2647" s="226">
        <f t="shared" si="503"/>
        <v>-1.9063950639624636</v>
      </c>
      <c r="M2647" s="228">
        <f t="shared" si="501"/>
        <v>1.9063950639624636</v>
      </c>
      <c r="N2647" s="229">
        <f t="shared" si="502"/>
        <v>2.8234940468800156</v>
      </c>
      <c r="O2647" s="229">
        <f t="shared" si="498"/>
        <v>0</v>
      </c>
      <c r="P2647" s="229">
        <f t="shared" si="499"/>
        <v>-2.8234940468800156</v>
      </c>
      <c r="Q2647" s="230">
        <f t="shared" si="493"/>
        <v>0</v>
      </c>
      <c r="R2647" s="231">
        <f t="shared" si="494"/>
        <v>107.82871902873998</v>
      </c>
      <c r="S2647" s="3"/>
      <c r="T2647" s="3"/>
      <c r="U2647" s="3"/>
      <c r="V2647" s="3"/>
      <c r="W2647" s="233">
        <f t="shared" si="500"/>
        <v>41716</v>
      </c>
    </row>
    <row r="2648" spans="1:23" s="234" customFormat="1" x14ac:dyDescent="0.25">
      <c r="A2648" s="3"/>
      <c r="B2648" s="218">
        <f>+Datos!B2639</f>
        <v>2014</v>
      </c>
      <c r="C2648" s="219">
        <f>+Datos!C2639</f>
        <v>3</v>
      </c>
      <c r="D2648" s="220">
        <f>+Datos!D2639</f>
        <v>19</v>
      </c>
      <c r="E2648" s="221">
        <f>+Datos!E2639</f>
        <v>0</v>
      </c>
      <c r="F2648" s="222">
        <f>+Datos!F2639</f>
        <v>4.6993131319145842</v>
      </c>
      <c r="G2648" s="223">
        <f>+Datos!G2639</f>
        <v>1</v>
      </c>
      <c r="H2648" s="224">
        <f t="shared" si="495"/>
        <v>4.6993131319145842</v>
      </c>
      <c r="I2648" s="225">
        <f t="shared" si="496"/>
        <v>-4.6993131319145842</v>
      </c>
      <c r="J2648" s="226">
        <f t="shared" si="497"/>
        <v>72.300156497590692</v>
      </c>
      <c r="K2648" s="227">
        <f t="shared" si="492"/>
        <v>105.98197467940886</v>
      </c>
      <c r="L2648" s="226">
        <f t="shared" si="503"/>
        <v>-1.846744349331118</v>
      </c>
      <c r="M2648" s="228">
        <f t="shared" si="501"/>
        <v>1.846744349331118</v>
      </c>
      <c r="N2648" s="229">
        <f t="shared" si="502"/>
        <v>2.8525687825834662</v>
      </c>
      <c r="O2648" s="229">
        <f t="shared" si="498"/>
        <v>0</v>
      </c>
      <c r="P2648" s="229">
        <f t="shared" si="499"/>
        <v>-2.8525687825834662</v>
      </c>
      <c r="Q2648" s="230">
        <f t="shared" si="493"/>
        <v>0</v>
      </c>
      <c r="R2648" s="231">
        <f t="shared" si="494"/>
        <v>105.98197467940886</v>
      </c>
      <c r="S2648" s="3"/>
      <c r="T2648" s="3"/>
      <c r="U2648" s="3"/>
      <c r="V2648" s="3"/>
      <c r="W2648" s="233">
        <f t="shared" si="500"/>
        <v>41717</v>
      </c>
    </row>
    <row r="2649" spans="1:23" s="234" customFormat="1" x14ac:dyDescent="0.25">
      <c r="A2649" s="3"/>
      <c r="B2649" s="218">
        <f>+Datos!B2640</f>
        <v>2014</v>
      </c>
      <c r="C2649" s="219">
        <f>+Datos!C2640</f>
        <v>3</v>
      </c>
      <c r="D2649" s="220">
        <f>+Datos!D2640</f>
        <v>20</v>
      </c>
      <c r="E2649" s="221">
        <f>+Datos!E2640</f>
        <v>0</v>
      </c>
      <c r="F2649" s="222">
        <f>+Datos!F2640</f>
        <v>4.668736433368311</v>
      </c>
      <c r="G2649" s="223">
        <f>+Datos!G2640</f>
        <v>1</v>
      </c>
      <c r="H2649" s="224">
        <f t="shared" si="495"/>
        <v>4.668736433368311</v>
      </c>
      <c r="I2649" s="225">
        <f t="shared" si="496"/>
        <v>-4.668736433368311</v>
      </c>
      <c r="J2649" s="226">
        <f t="shared" si="497"/>
        <v>70.510978815557266</v>
      </c>
      <c r="K2649" s="227">
        <f t="shared" si="492"/>
        <v>104.19279699737544</v>
      </c>
      <c r="L2649" s="226">
        <f t="shared" si="503"/>
        <v>-1.7891776820334258</v>
      </c>
      <c r="M2649" s="228">
        <f t="shared" si="501"/>
        <v>1.7891776820334258</v>
      </c>
      <c r="N2649" s="229">
        <f t="shared" si="502"/>
        <v>2.8795587513348853</v>
      </c>
      <c r="O2649" s="229">
        <f t="shared" si="498"/>
        <v>0</v>
      </c>
      <c r="P2649" s="229">
        <f t="shared" si="499"/>
        <v>-2.8795587513348853</v>
      </c>
      <c r="Q2649" s="230">
        <f t="shared" si="493"/>
        <v>0</v>
      </c>
      <c r="R2649" s="231">
        <f t="shared" si="494"/>
        <v>104.19279699737544</v>
      </c>
      <c r="S2649" s="3"/>
      <c r="T2649" s="3"/>
      <c r="U2649" s="3"/>
      <c r="V2649" s="3"/>
      <c r="W2649" s="233">
        <f t="shared" si="500"/>
        <v>41718</v>
      </c>
    </row>
    <row r="2650" spans="1:23" s="234" customFormat="1" x14ac:dyDescent="0.25">
      <c r="A2650" s="3"/>
      <c r="B2650" s="218">
        <f>+Datos!B2641</f>
        <v>2014</v>
      </c>
      <c r="C2650" s="219">
        <f>+Datos!C2641</f>
        <v>3</v>
      </c>
      <c r="D2650" s="220">
        <f>+Datos!D2641</f>
        <v>21</v>
      </c>
      <c r="E2650" s="221">
        <f>+Datos!E2641</f>
        <v>0</v>
      </c>
      <c r="F2650" s="222">
        <f>+Datos!F2641</f>
        <v>4.6381697865191338</v>
      </c>
      <c r="G2650" s="223">
        <f>+Datos!G2641</f>
        <v>1</v>
      </c>
      <c r="H2650" s="224">
        <f t="shared" si="495"/>
        <v>4.6381697865191338</v>
      </c>
      <c r="I2650" s="225">
        <f t="shared" si="496"/>
        <v>-4.6381697865191338</v>
      </c>
      <c r="J2650" s="226">
        <f t="shared" si="497"/>
        <v>68.777359489551984</v>
      </c>
      <c r="K2650" s="227">
        <f t="shared" si="492"/>
        <v>102.45917767137016</v>
      </c>
      <c r="L2650" s="226">
        <f t="shared" si="503"/>
        <v>-1.7336193260052823</v>
      </c>
      <c r="M2650" s="228">
        <f t="shared" si="501"/>
        <v>1.7336193260052823</v>
      </c>
      <c r="N2650" s="229">
        <f t="shared" si="502"/>
        <v>2.9045504605138515</v>
      </c>
      <c r="O2650" s="229">
        <f t="shared" si="498"/>
        <v>0</v>
      </c>
      <c r="P2650" s="229">
        <f t="shared" si="499"/>
        <v>-2.9045504605138515</v>
      </c>
      <c r="Q2650" s="230">
        <f t="shared" si="493"/>
        <v>0</v>
      </c>
      <c r="R2650" s="231">
        <f t="shared" si="494"/>
        <v>102.45917767137016</v>
      </c>
      <c r="S2650" s="3"/>
      <c r="T2650" s="3"/>
      <c r="U2650" s="3"/>
      <c r="V2650" s="3"/>
      <c r="W2650" s="233">
        <f t="shared" si="500"/>
        <v>41719</v>
      </c>
    </row>
    <row r="2651" spans="1:23" s="234" customFormat="1" x14ac:dyDescent="0.25">
      <c r="A2651" s="3"/>
      <c r="B2651" s="218">
        <f>+Datos!B2642</f>
        <v>2014</v>
      </c>
      <c r="C2651" s="219">
        <f>+Datos!C2642</f>
        <v>3</v>
      </c>
      <c r="D2651" s="220">
        <f>+Datos!D2642</f>
        <v>22</v>
      </c>
      <c r="E2651" s="221">
        <f>+Datos!E2642</f>
        <v>1.9382368299999999</v>
      </c>
      <c r="F2651" s="222">
        <f>+Datos!F2642</f>
        <v>4.6076238450728955</v>
      </c>
      <c r="G2651" s="223">
        <f>+Datos!G2642</f>
        <v>1</v>
      </c>
      <c r="H2651" s="224">
        <f t="shared" si="495"/>
        <v>4.6076238450728955</v>
      </c>
      <c r="I2651" s="225">
        <f t="shared" si="496"/>
        <v>-2.6693870150728953</v>
      </c>
      <c r="J2651" s="226">
        <f t="shared" si="497"/>
        <v>67.799009053892647</v>
      </c>
      <c r="K2651" s="227">
        <f t="shared" si="492"/>
        <v>101.48082723571082</v>
      </c>
      <c r="L2651" s="226">
        <f t="shared" si="503"/>
        <v>-0.97835043565933688</v>
      </c>
      <c r="M2651" s="228">
        <f t="shared" si="501"/>
        <v>2.916587265659337</v>
      </c>
      <c r="N2651" s="229">
        <f t="shared" si="502"/>
        <v>1.6910365794135584</v>
      </c>
      <c r="O2651" s="229">
        <f t="shared" si="498"/>
        <v>0</v>
      </c>
      <c r="P2651" s="229">
        <f t="shared" si="499"/>
        <v>-1.6910365794135584</v>
      </c>
      <c r="Q2651" s="230">
        <f t="shared" si="493"/>
        <v>0</v>
      </c>
      <c r="R2651" s="231">
        <f t="shared" si="494"/>
        <v>101.48082723571082</v>
      </c>
      <c r="S2651" s="3"/>
      <c r="T2651" s="3"/>
      <c r="U2651" s="3"/>
      <c r="V2651" s="3"/>
      <c r="W2651" s="233">
        <f t="shared" si="500"/>
        <v>41720</v>
      </c>
    </row>
    <row r="2652" spans="1:23" s="234" customFormat="1" x14ac:dyDescent="0.25">
      <c r="A2652" s="3"/>
      <c r="B2652" s="218">
        <f>+Datos!B2643</f>
        <v>2014</v>
      </c>
      <c r="C2652" s="219">
        <f>+Datos!C2643</f>
        <v>3</v>
      </c>
      <c r="D2652" s="220">
        <f>+Datos!D2643</f>
        <v>23</v>
      </c>
      <c r="E2652" s="221">
        <f>+Datos!E2643</f>
        <v>2.6430501899999999</v>
      </c>
      <c r="F2652" s="222">
        <f>+Datos!F2643</f>
        <v>4.5771091451258066</v>
      </c>
      <c r="G2652" s="223">
        <f>+Datos!G2643</f>
        <v>1</v>
      </c>
      <c r="H2652" s="224">
        <f t="shared" si="495"/>
        <v>4.5771091451258066</v>
      </c>
      <c r="I2652" s="225">
        <f t="shared" si="496"/>
        <v>-1.9340589551258067</v>
      </c>
      <c r="J2652" s="226">
        <f t="shared" si="497"/>
        <v>67.098867764844783</v>
      </c>
      <c r="K2652" s="227">
        <f t="shared" si="492"/>
        <v>100.78068594666297</v>
      </c>
      <c r="L2652" s="226">
        <f t="shared" si="503"/>
        <v>-0.70014128904784911</v>
      </c>
      <c r="M2652" s="228">
        <f t="shared" si="501"/>
        <v>3.343191479047849</v>
      </c>
      <c r="N2652" s="229">
        <f t="shared" si="502"/>
        <v>1.2339176660779576</v>
      </c>
      <c r="O2652" s="229">
        <f t="shared" si="498"/>
        <v>0</v>
      </c>
      <c r="P2652" s="229">
        <f t="shared" si="499"/>
        <v>-1.2339176660779576</v>
      </c>
      <c r="Q2652" s="230">
        <f t="shared" si="493"/>
        <v>0</v>
      </c>
      <c r="R2652" s="231">
        <f t="shared" si="494"/>
        <v>100.78068594666297</v>
      </c>
      <c r="S2652" s="3"/>
      <c r="T2652" s="3"/>
      <c r="U2652" s="3"/>
      <c r="V2652" s="3"/>
      <c r="W2652" s="233">
        <f t="shared" si="500"/>
        <v>41721</v>
      </c>
    </row>
    <row r="2653" spans="1:23" s="234" customFormat="1" x14ac:dyDescent="0.25">
      <c r="A2653" s="3"/>
      <c r="B2653" s="218">
        <f>+Datos!B2644</f>
        <v>2014</v>
      </c>
      <c r="C2653" s="219">
        <f>+Datos!C2644</f>
        <v>3</v>
      </c>
      <c r="D2653" s="220">
        <f>+Datos!D2644</f>
        <v>24</v>
      </c>
      <c r="E2653" s="221">
        <f>+Datos!E2644</f>
        <v>0</v>
      </c>
      <c r="F2653" s="222">
        <f>+Datos!F2644</f>
        <v>4.5466361051644455</v>
      </c>
      <c r="G2653" s="223">
        <f>+Datos!G2644</f>
        <v>1</v>
      </c>
      <c r="H2653" s="224">
        <f t="shared" si="495"/>
        <v>4.5466361051644455</v>
      </c>
      <c r="I2653" s="225">
        <f t="shared" si="496"/>
        <v>-4.5466361051644455</v>
      </c>
      <c r="J2653" s="226">
        <f t="shared" si="497"/>
        <v>65.481301864567513</v>
      </c>
      <c r="K2653" s="227">
        <f t="shared" si="492"/>
        <v>99.1631200463857</v>
      </c>
      <c r="L2653" s="226">
        <f t="shared" si="503"/>
        <v>-1.6175659002772704</v>
      </c>
      <c r="M2653" s="228">
        <f t="shared" si="501"/>
        <v>1.6175659002772704</v>
      </c>
      <c r="N2653" s="229">
        <f t="shared" si="502"/>
        <v>2.9290702048871751</v>
      </c>
      <c r="O2653" s="229">
        <f t="shared" si="498"/>
        <v>0</v>
      </c>
      <c r="P2653" s="229">
        <f t="shared" si="499"/>
        <v>-2.9290702048871751</v>
      </c>
      <c r="Q2653" s="230">
        <f t="shared" si="493"/>
        <v>0</v>
      </c>
      <c r="R2653" s="231">
        <f t="shared" si="494"/>
        <v>99.1631200463857</v>
      </c>
      <c r="S2653" s="3"/>
      <c r="T2653" s="3"/>
      <c r="U2653" s="3"/>
      <c r="V2653" s="3"/>
      <c r="W2653" s="233">
        <f t="shared" si="500"/>
        <v>41722</v>
      </c>
    </row>
    <row r="2654" spans="1:23" s="234" customFormat="1" x14ac:dyDescent="0.25">
      <c r="A2654" s="3"/>
      <c r="B2654" s="218">
        <f>+Datos!B2645</f>
        <v>2014</v>
      </c>
      <c r="C2654" s="219">
        <f>+Datos!C2645</f>
        <v>3</v>
      </c>
      <c r="D2654" s="220">
        <f>+Datos!D2645</f>
        <v>25</v>
      </c>
      <c r="E2654" s="221">
        <f>+Datos!E2645</f>
        <v>0</v>
      </c>
      <c r="F2654" s="222">
        <f>+Datos!F2645</f>
        <v>4.5162150260657574</v>
      </c>
      <c r="G2654" s="223">
        <f>+Datos!G2645</f>
        <v>1</v>
      </c>
      <c r="H2654" s="224">
        <f t="shared" si="495"/>
        <v>4.5162150260657574</v>
      </c>
      <c r="I2654" s="225">
        <f t="shared" si="496"/>
        <v>-4.5162150260657574</v>
      </c>
      <c r="J2654" s="226">
        <f t="shared" si="497"/>
        <v>63.91316551344201</v>
      </c>
      <c r="K2654" s="227">
        <f t="shared" si="492"/>
        <v>97.594983695260197</v>
      </c>
      <c r="L2654" s="226">
        <f t="shared" si="503"/>
        <v>-1.5681363511255029</v>
      </c>
      <c r="M2654" s="228">
        <f t="shared" si="501"/>
        <v>1.5681363511255029</v>
      </c>
      <c r="N2654" s="229">
        <f t="shared" si="502"/>
        <v>2.9480786749402546</v>
      </c>
      <c r="O2654" s="229">
        <f t="shared" si="498"/>
        <v>0</v>
      </c>
      <c r="P2654" s="229">
        <f t="shared" si="499"/>
        <v>-2.9480786749402546</v>
      </c>
      <c r="Q2654" s="230">
        <f t="shared" si="493"/>
        <v>0</v>
      </c>
      <c r="R2654" s="231">
        <f t="shared" si="494"/>
        <v>97.594983695260197</v>
      </c>
      <c r="S2654" s="3"/>
      <c r="T2654" s="3"/>
      <c r="U2654" s="3"/>
      <c r="V2654" s="3"/>
      <c r="W2654" s="233">
        <f t="shared" si="500"/>
        <v>41723</v>
      </c>
    </row>
    <row r="2655" spans="1:23" s="234" customFormat="1" x14ac:dyDescent="0.25">
      <c r="A2655" s="3"/>
      <c r="B2655" s="218">
        <f>+Datos!B2646</f>
        <v>2014</v>
      </c>
      <c r="C2655" s="219">
        <f>+Datos!C2646</f>
        <v>3</v>
      </c>
      <c r="D2655" s="220">
        <f>+Datos!D2646</f>
        <v>26</v>
      </c>
      <c r="E2655" s="221">
        <f>+Datos!E2646</f>
        <v>18.060844400000001</v>
      </c>
      <c r="F2655" s="222">
        <f>+Datos!F2646</f>
        <v>4.4858560910970544</v>
      </c>
      <c r="G2655" s="223">
        <f>+Datos!G2646</f>
        <v>1</v>
      </c>
      <c r="H2655" s="224">
        <f t="shared" si="495"/>
        <v>4.4858560910970544</v>
      </c>
      <c r="I2655" s="225">
        <f t="shared" si="496"/>
        <v>13.574988308902945</v>
      </c>
      <c r="J2655" s="226">
        <f t="shared" si="497"/>
        <v>77.488153822344955</v>
      </c>
      <c r="K2655" s="227">
        <f t="shared" si="492"/>
        <v>111.16997200416313</v>
      </c>
      <c r="L2655" s="226">
        <f t="shared" si="503"/>
        <v>13.574988308902931</v>
      </c>
      <c r="M2655" s="228">
        <f t="shared" si="501"/>
        <v>4.4858560910970544</v>
      </c>
      <c r="N2655" s="229">
        <f t="shared" si="502"/>
        <v>0</v>
      </c>
      <c r="O2655" s="229">
        <f t="shared" si="498"/>
        <v>0</v>
      </c>
      <c r="P2655" s="229">
        <f t="shared" si="499"/>
        <v>0</v>
      </c>
      <c r="Q2655" s="230">
        <f t="shared" si="493"/>
        <v>0</v>
      </c>
      <c r="R2655" s="231">
        <f t="shared" si="494"/>
        <v>111.16997200416313</v>
      </c>
      <c r="S2655" s="3"/>
      <c r="T2655" s="3"/>
      <c r="U2655" s="3"/>
      <c r="V2655" s="3"/>
      <c r="W2655" s="233">
        <f t="shared" si="500"/>
        <v>41724</v>
      </c>
    </row>
    <row r="2656" spans="1:23" s="234" customFormat="1" x14ac:dyDescent="0.25">
      <c r="A2656" s="3"/>
      <c r="B2656" s="218">
        <f>+Datos!B2647</f>
        <v>2014</v>
      </c>
      <c r="C2656" s="219">
        <f>+Datos!C2647</f>
        <v>3</v>
      </c>
      <c r="D2656" s="220">
        <f>+Datos!D2647</f>
        <v>27</v>
      </c>
      <c r="E2656" s="221">
        <f>+Datos!E2647</f>
        <v>0</v>
      </c>
      <c r="F2656" s="222">
        <f>+Datos!F2647</f>
        <v>4.4555693659160207</v>
      </c>
      <c r="G2656" s="223">
        <f>+Datos!G2647</f>
        <v>1</v>
      </c>
      <c r="H2656" s="224">
        <f t="shared" si="495"/>
        <v>4.4555693659160207</v>
      </c>
      <c r="I2656" s="225">
        <f t="shared" si="496"/>
        <v>-4.4555693659160207</v>
      </c>
      <c r="J2656" s="226">
        <f t="shared" si="497"/>
        <v>75.657101199913086</v>
      </c>
      <c r="K2656" s="227">
        <f t="shared" si="492"/>
        <v>109.33891938173127</v>
      </c>
      <c r="L2656" s="226">
        <f t="shared" si="503"/>
        <v>-1.8310526224318551</v>
      </c>
      <c r="M2656" s="228">
        <f t="shared" si="501"/>
        <v>1.8310526224318551</v>
      </c>
      <c r="N2656" s="229">
        <f t="shared" si="502"/>
        <v>2.6245167434841656</v>
      </c>
      <c r="O2656" s="229">
        <f t="shared" si="498"/>
        <v>0</v>
      </c>
      <c r="P2656" s="229">
        <f t="shared" si="499"/>
        <v>-2.6245167434841656</v>
      </c>
      <c r="Q2656" s="230">
        <f t="shared" si="493"/>
        <v>0</v>
      </c>
      <c r="R2656" s="231">
        <f t="shared" si="494"/>
        <v>109.33891938173127</v>
      </c>
      <c r="S2656" s="3"/>
      <c r="T2656" s="3"/>
      <c r="U2656" s="3"/>
      <c r="V2656" s="3"/>
      <c r="W2656" s="233">
        <f t="shared" si="500"/>
        <v>41725</v>
      </c>
    </row>
    <row r="2657" spans="1:23" s="234" customFormat="1" x14ac:dyDescent="0.25">
      <c r="A2657" s="3"/>
      <c r="B2657" s="218">
        <f>+Datos!B2648</f>
        <v>2014</v>
      </c>
      <c r="C2657" s="219">
        <f>+Datos!C2648</f>
        <v>3</v>
      </c>
      <c r="D2657" s="220">
        <f>+Datos!D2648</f>
        <v>28</v>
      </c>
      <c r="E2657" s="221">
        <f>+Datos!E2648</f>
        <v>0</v>
      </c>
      <c r="F2657" s="222">
        <f>+Datos!F2648</f>
        <v>4.4253647985707047</v>
      </c>
      <c r="G2657" s="223">
        <f>+Datos!G2648</f>
        <v>1</v>
      </c>
      <c r="H2657" s="224">
        <f t="shared" si="495"/>
        <v>4.4253647985707047</v>
      </c>
      <c r="I2657" s="225">
        <f t="shared" si="496"/>
        <v>-4.4253647985707047</v>
      </c>
      <c r="J2657" s="226">
        <f t="shared" si="497"/>
        <v>73.881292663814563</v>
      </c>
      <c r="K2657" s="227">
        <f t="shared" si="492"/>
        <v>107.56311084563274</v>
      </c>
      <c r="L2657" s="226">
        <f t="shared" si="503"/>
        <v>-1.7758085360985376</v>
      </c>
      <c r="M2657" s="228">
        <f t="shared" si="501"/>
        <v>1.7758085360985376</v>
      </c>
      <c r="N2657" s="229">
        <f t="shared" si="502"/>
        <v>2.6495562624721671</v>
      </c>
      <c r="O2657" s="229">
        <f t="shared" si="498"/>
        <v>0</v>
      </c>
      <c r="P2657" s="229">
        <f t="shared" si="499"/>
        <v>-2.6495562624721671</v>
      </c>
      <c r="Q2657" s="230">
        <f t="shared" si="493"/>
        <v>0</v>
      </c>
      <c r="R2657" s="231">
        <f t="shared" si="494"/>
        <v>107.56311084563274</v>
      </c>
      <c r="S2657" s="3"/>
      <c r="T2657" s="3"/>
      <c r="U2657" s="3"/>
      <c r="V2657" s="3"/>
      <c r="W2657" s="233">
        <f t="shared" si="500"/>
        <v>41726</v>
      </c>
    </row>
    <row r="2658" spans="1:23" s="234" customFormat="1" x14ac:dyDescent="0.25">
      <c r="A2658" s="3"/>
      <c r="B2658" s="218">
        <f>+Datos!B2649</f>
        <v>2014</v>
      </c>
      <c r="C2658" s="219">
        <f>+Datos!C2649</f>
        <v>3</v>
      </c>
      <c r="D2658" s="220">
        <f>+Datos!D2649</f>
        <v>29</v>
      </c>
      <c r="E2658" s="221">
        <f>+Datos!E2649</f>
        <v>60.0853386</v>
      </c>
      <c r="F2658" s="222">
        <f>+Datos!F2649</f>
        <v>4.3952522194995245</v>
      </c>
      <c r="G2658" s="223">
        <f>+Datos!G2649</f>
        <v>1</v>
      </c>
      <c r="H2658" s="224">
        <f t="shared" si="495"/>
        <v>4.3952522194995245</v>
      </c>
      <c r="I2658" s="225">
        <f t="shared" si="496"/>
        <v>55.690086380500475</v>
      </c>
      <c r="J2658" s="226">
        <f t="shared" si="497"/>
        <v>129.57137904431505</v>
      </c>
      <c r="K2658" s="227">
        <f t="shared" si="492"/>
        <v>163.25319722613324</v>
      </c>
      <c r="L2658" s="226">
        <f t="shared" si="503"/>
        <v>55.690086380500503</v>
      </c>
      <c r="M2658" s="228">
        <f t="shared" si="501"/>
        <v>4.3952522194995245</v>
      </c>
      <c r="N2658" s="229">
        <f t="shared" si="502"/>
        <v>0</v>
      </c>
      <c r="O2658" s="229">
        <f t="shared" si="498"/>
        <v>0</v>
      </c>
      <c r="P2658" s="229">
        <f t="shared" si="499"/>
        <v>0</v>
      </c>
      <c r="Q2658" s="230">
        <f t="shared" si="493"/>
        <v>49.253197226133238</v>
      </c>
      <c r="R2658" s="231">
        <f t="shared" si="494"/>
        <v>163.25319722613324</v>
      </c>
      <c r="S2658" s="3"/>
      <c r="T2658" s="3"/>
      <c r="U2658" s="3"/>
      <c r="V2658" s="3"/>
      <c r="W2658" s="233">
        <f t="shared" si="500"/>
        <v>41727</v>
      </c>
    </row>
    <row r="2659" spans="1:23" s="234" customFormat="1" x14ac:dyDescent="0.25">
      <c r="A2659" s="3"/>
      <c r="B2659" s="218">
        <f>+Datos!B2650</f>
        <v>2014</v>
      </c>
      <c r="C2659" s="219">
        <f>+Datos!C2650</f>
        <v>3</v>
      </c>
      <c r="D2659" s="220">
        <f>+Datos!D2650</f>
        <v>30</v>
      </c>
      <c r="E2659" s="221">
        <f>+Datos!E2650</f>
        <v>0</v>
      </c>
      <c r="F2659" s="222">
        <f>+Datos!F2650</f>
        <v>4.3652413415312648</v>
      </c>
      <c r="G2659" s="223">
        <f>+Datos!G2650</f>
        <v>1</v>
      </c>
      <c r="H2659" s="224">
        <f t="shared" si="495"/>
        <v>4.3652413415312648</v>
      </c>
      <c r="I2659" s="225">
        <f t="shared" si="496"/>
        <v>-4.3652413415312648</v>
      </c>
      <c r="J2659" s="226">
        <f t="shared" si="497"/>
        <v>126.57094211641451</v>
      </c>
      <c r="K2659" s="227">
        <f t="shared" si="492"/>
        <v>160.25276029823269</v>
      </c>
      <c r="L2659" s="226">
        <f t="shared" si="503"/>
        <v>-3.0004369279005516</v>
      </c>
      <c r="M2659" s="228">
        <f t="shared" si="501"/>
        <v>3.0004369279005516</v>
      </c>
      <c r="N2659" s="229">
        <f t="shared" si="502"/>
        <v>1.3648044136307131</v>
      </c>
      <c r="O2659" s="229">
        <f t="shared" si="498"/>
        <v>0</v>
      </c>
      <c r="P2659" s="229">
        <f t="shared" si="499"/>
        <v>-1.3648044136307131</v>
      </c>
      <c r="Q2659" s="230">
        <f t="shared" si="493"/>
        <v>46.252760298232687</v>
      </c>
      <c r="R2659" s="231">
        <f t="shared" si="494"/>
        <v>160.25276029823269</v>
      </c>
      <c r="S2659" s="3"/>
      <c r="T2659" s="3"/>
      <c r="U2659" s="3"/>
      <c r="V2659" s="3"/>
      <c r="W2659" s="233">
        <f t="shared" si="500"/>
        <v>41728</v>
      </c>
    </row>
    <row r="2660" spans="1:23" s="234" customFormat="1" x14ac:dyDescent="0.25">
      <c r="A2660" s="3"/>
      <c r="B2660" s="218">
        <f>+Datos!B2651</f>
        <v>2014</v>
      </c>
      <c r="C2660" s="219">
        <f>+Datos!C2651</f>
        <v>3</v>
      </c>
      <c r="D2660" s="220">
        <f>+Datos!D2651</f>
        <v>31</v>
      </c>
      <c r="E2660" s="221">
        <f>+Datos!E2651</f>
        <v>4.4931855199999999</v>
      </c>
      <c r="F2660" s="222">
        <f>+Datos!F2651</f>
        <v>4.3353417598850772</v>
      </c>
      <c r="G2660" s="223">
        <f>+Datos!G2651</f>
        <v>1</v>
      </c>
      <c r="H2660" s="224">
        <f t="shared" si="495"/>
        <v>4.3353417598850772</v>
      </c>
      <c r="I2660" s="225">
        <f t="shared" si="496"/>
        <v>0.15784376011492274</v>
      </c>
      <c r="J2660" s="226">
        <f t="shared" si="497"/>
        <v>126.72878587652944</v>
      </c>
      <c r="K2660" s="227">
        <f t="shared" si="492"/>
        <v>160.41060405834762</v>
      </c>
      <c r="L2660" s="226">
        <f t="shared" si="503"/>
        <v>0.15784376011492895</v>
      </c>
      <c r="M2660" s="228">
        <f t="shared" si="501"/>
        <v>4.3353417598850772</v>
      </c>
      <c r="N2660" s="229">
        <f t="shared" si="502"/>
        <v>0</v>
      </c>
      <c r="O2660" s="229">
        <f t="shared" si="498"/>
        <v>0</v>
      </c>
      <c r="P2660" s="229">
        <f t="shared" si="499"/>
        <v>0</v>
      </c>
      <c r="Q2660" s="230">
        <f t="shared" si="493"/>
        <v>46.410604058347616</v>
      </c>
      <c r="R2660" s="231">
        <f t="shared" si="494"/>
        <v>160.41060405834762</v>
      </c>
      <c r="S2660" s="3"/>
      <c r="T2660" s="3"/>
      <c r="U2660" s="3"/>
      <c r="V2660" s="3"/>
      <c r="W2660" s="233">
        <f t="shared" si="500"/>
        <v>41729</v>
      </c>
    </row>
    <row r="2661" spans="1:23" s="234" customFormat="1" x14ac:dyDescent="0.25">
      <c r="A2661" s="3"/>
      <c r="B2661" s="218">
        <f>+Datos!B2652</f>
        <v>2014</v>
      </c>
      <c r="C2661" s="219">
        <f>+Datos!C2652</f>
        <v>4</v>
      </c>
      <c r="D2661" s="220">
        <f>+Datos!D2652</f>
        <v>1</v>
      </c>
      <c r="E2661" s="221">
        <f>+Datos!E2652</f>
        <v>0</v>
      </c>
      <c r="F2661" s="222">
        <f>+Datos!F2652</f>
        <v>4.3055629521704839</v>
      </c>
      <c r="G2661" s="223">
        <f>+Datos!G2652</f>
        <v>1</v>
      </c>
      <c r="H2661" s="224">
        <f t="shared" si="495"/>
        <v>4.3055629521704839</v>
      </c>
      <c r="I2661" s="225">
        <f t="shared" si="496"/>
        <v>-4.3055629521704839</v>
      </c>
      <c r="J2661" s="226">
        <f t="shared" si="497"/>
        <v>123.83383191043407</v>
      </c>
      <c r="K2661" s="227">
        <f t="shared" si="492"/>
        <v>157.51565009225226</v>
      </c>
      <c r="L2661" s="226">
        <f t="shared" si="503"/>
        <v>-2.8949539660953576</v>
      </c>
      <c r="M2661" s="228">
        <f t="shared" si="501"/>
        <v>2.8949539660953576</v>
      </c>
      <c r="N2661" s="229">
        <f t="shared" si="502"/>
        <v>1.4106089860751263</v>
      </c>
      <c r="O2661" s="229">
        <f t="shared" si="498"/>
        <v>0</v>
      </c>
      <c r="P2661" s="229">
        <f t="shared" si="499"/>
        <v>-1.4106089860751263</v>
      </c>
      <c r="Q2661" s="230">
        <f t="shared" si="493"/>
        <v>43.515650092252258</v>
      </c>
      <c r="R2661" s="231">
        <f t="shared" si="494"/>
        <v>157.51565009225226</v>
      </c>
      <c r="S2661" s="3"/>
      <c r="T2661" s="3"/>
      <c r="U2661" s="3"/>
      <c r="V2661" s="3"/>
      <c r="W2661" s="233">
        <f t="shared" si="500"/>
        <v>41730</v>
      </c>
    </row>
    <row r="2662" spans="1:23" s="234" customFormat="1" x14ac:dyDescent="0.25">
      <c r="A2662" s="3"/>
      <c r="B2662" s="218">
        <f>+Datos!B2653</f>
        <v>2014</v>
      </c>
      <c r="C2662" s="219">
        <f>+Datos!C2653</f>
        <v>4</v>
      </c>
      <c r="D2662" s="220">
        <f>+Datos!D2653</f>
        <v>2</v>
      </c>
      <c r="E2662" s="221">
        <f>+Datos!E2653</f>
        <v>1.71654916</v>
      </c>
      <c r="F2662" s="222">
        <f>+Datos!F2653</f>
        <v>4.2759142783873729</v>
      </c>
      <c r="G2662" s="223">
        <f>+Datos!G2653</f>
        <v>1</v>
      </c>
      <c r="H2662" s="224">
        <f t="shared" si="495"/>
        <v>4.2759142783873729</v>
      </c>
      <c r="I2662" s="225">
        <f t="shared" si="496"/>
        <v>-2.5593651183873729</v>
      </c>
      <c r="J2662" s="226">
        <f t="shared" si="497"/>
        <v>122.14441480862115</v>
      </c>
      <c r="K2662" s="227">
        <f t="shared" si="492"/>
        <v>155.82623299043934</v>
      </c>
      <c r="L2662" s="226">
        <f t="shared" si="503"/>
        <v>-1.6894171018129214</v>
      </c>
      <c r="M2662" s="228">
        <f t="shared" si="501"/>
        <v>3.4059662618129214</v>
      </c>
      <c r="N2662" s="229">
        <f t="shared" si="502"/>
        <v>0.86994801657445153</v>
      </c>
      <c r="O2662" s="229">
        <f t="shared" si="498"/>
        <v>0</v>
      </c>
      <c r="P2662" s="229">
        <f t="shared" si="499"/>
        <v>-0.86994801657445153</v>
      </c>
      <c r="Q2662" s="230">
        <f t="shared" si="493"/>
        <v>41.826232990439337</v>
      </c>
      <c r="R2662" s="231">
        <f t="shared" si="494"/>
        <v>155.82623299043934</v>
      </c>
      <c r="S2662" s="3"/>
      <c r="T2662" s="3"/>
      <c r="U2662" s="3"/>
      <c r="V2662" s="3"/>
      <c r="W2662" s="233">
        <f t="shared" si="500"/>
        <v>41731</v>
      </c>
    </row>
    <row r="2663" spans="1:23" s="234" customFormat="1" x14ac:dyDescent="0.25">
      <c r="A2663" s="3"/>
      <c r="B2663" s="218">
        <f>+Datos!B2654</f>
        <v>2014</v>
      </c>
      <c r="C2663" s="219">
        <f>+Datos!C2654</f>
        <v>4</v>
      </c>
      <c r="D2663" s="220">
        <f>+Datos!D2654</f>
        <v>3</v>
      </c>
      <c r="E2663" s="221">
        <f>+Datos!E2654</f>
        <v>0</v>
      </c>
      <c r="F2663" s="222">
        <f>+Datos!F2654</f>
        <v>4.2464049809260027</v>
      </c>
      <c r="G2663" s="223">
        <f>+Datos!G2654</f>
        <v>1</v>
      </c>
      <c r="H2663" s="224">
        <f t="shared" si="495"/>
        <v>4.2464049809260027</v>
      </c>
      <c r="I2663" s="225">
        <f t="shared" si="496"/>
        <v>-4.2464049809260027</v>
      </c>
      <c r="J2663" s="226">
        <f t="shared" si="497"/>
        <v>119.39208704417214</v>
      </c>
      <c r="K2663" s="227">
        <f t="shared" si="492"/>
        <v>153.07390522599033</v>
      </c>
      <c r="L2663" s="226">
        <f t="shared" si="503"/>
        <v>-2.7523277644490065</v>
      </c>
      <c r="M2663" s="228">
        <f t="shared" si="501"/>
        <v>2.7523277644490065</v>
      </c>
      <c r="N2663" s="229">
        <f t="shared" si="502"/>
        <v>1.4940772164769962</v>
      </c>
      <c r="O2663" s="229">
        <f t="shared" si="498"/>
        <v>0</v>
      </c>
      <c r="P2663" s="229">
        <f t="shared" si="499"/>
        <v>-1.4940772164769962</v>
      </c>
      <c r="Q2663" s="230">
        <f t="shared" si="493"/>
        <v>39.07390522599033</v>
      </c>
      <c r="R2663" s="231">
        <f t="shared" si="494"/>
        <v>153.07390522599033</v>
      </c>
      <c r="S2663" s="3"/>
      <c r="T2663" s="3"/>
      <c r="U2663" s="3"/>
      <c r="V2663" s="3"/>
      <c r="W2663" s="233">
        <f t="shared" si="500"/>
        <v>41732</v>
      </c>
    </row>
    <row r="2664" spans="1:23" s="234" customFormat="1" x14ac:dyDescent="0.25">
      <c r="A2664" s="3"/>
      <c r="B2664" s="218">
        <f>+Datos!B2655</f>
        <v>2014</v>
      </c>
      <c r="C2664" s="219">
        <f>+Datos!C2655</f>
        <v>4</v>
      </c>
      <c r="D2664" s="220">
        <f>+Datos!D2655</f>
        <v>4</v>
      </c>
      <c r="E2664" s="221">
        <f>+Datos!E2655</f>
        <v>29.217859300000001</v>
      </c>
      <c r="F2664" s="222">
        <f>+Datos!F2655</f>
        <v>4.217044184566995</v>
      </c>
      <c r="G2664" s="223">
        <f>+Datos!G2655</f>
        <v>1</v>
      </c>
      <c r="H2664" s="224">
        <f t="shared" si="495"/>
        <v>4.217044184566995</v>
      </c>
      <c r="I2664" s="225">
        <f t="shared" si="496"/>
        <v>25.000815115433006</v>
      </c>
      <c r="J2664" s="226">
        <f t="shared" si="497"/>
        <v>144.39290215960514</v>
      </c>
      <c r="K2664" s="227">
        <f t="shared" si="492"/>
        <v>178.07472034142333</v>
      </c>
      <c r="L2664" s="226">
        <f t="shared" si="503"/>
        <v>25.000815115432999</v>
      </c>
      <c r="M2664" s="228">
        <f t="shared" si="501"/>
        <v>4.217044184566995</v>
      </c>
      <c r="N2664" s="229">
        <f t="shared" si="502"/>
        <v>0</v>
      </c>
      <c r="O2664" s="229">
        <f t="shared" si="498"/>
        <v>0</v>
      </c>
      <c r="P2664" s="229">
        <f t="shared" si="499"/>
        <v>0</v>
      </c>
      <c r="Q2664" s="230">
        <f t="shared" si="493"/>
        <v>64.07472034142333</v>
      </c>
      <c r="R2664" s="231">
        <f t="shared" si="494"/>
        <v>178.07472034142333</v>
      </c>
      <c r="S2664" s="3"/>
      <c r="T2664" s="3"/>
      <c r="U2664" s="3"/>
      <c r="V2664" s="3"/>
      <c r="W2664" s="233">
        <f t="shared" si="500"/>
        <v>41733</v>
      </c>
    </row>
    <row r="2665" spans="1:23" s="234" customFormat="1" x14ac:dyDescent="0.25">
      <c r="A2665" s="3"/>
      <c r="B2665" s="218">
        <f>+Datos!B2656</f>
        <v>2014</v>
      </c>
      <c r="C2665" s="219">
        <f>+Datos!C2656</f>
        <v>4</v>
      </c>
      <c r="D2665" s="220">
        <f>+Datos!D2656</f>
        <v>5</v>
      </c>
      <c r="E2665" s="221">
        <f>+Datos!E2656</f>
        <v>0</v>
      </c>
      <c r="F2665" s="222">
        <f>+Datos!F2656</f>
        <v>4.1878408964813421</v>
      </c>
      <c r="G2665" s="223">
        <f>+Datos!G2656</f>
        <v>1</v>
      </c>
      <c r="H2665" s="224">
        <f t="shared" si="495"/>
        <v>4.1878408964813421</v>
      </c>
      <c r="I2665" s="225">
        <f t="shared" si="496"/>
        <v>-4.1878408964813421</v>
      </c>
      <c r="J2665" s="226">
        <f t="shared" si="497"/>
        <v>141.18361082577465</v>
      </c>
      <c r="K2665" s="227">
        <f t="shared" si="492"/>
        <v>174.86542900759284</v>
      </c>
      <c r="L2665" s="226">
        <f t="shared" si="503"/>
        <v>-3.2092913338304925</v>
      </c>
      <c r="M2665" s="228">
        <f t="shared" si="501"/>
        <v>3.2092913338304925</v>
      </c>
      <c r="N2665" s="229">
        <f t="shared" si="502"/>
        <v>0.97854956265084958</v>
      </c>
      <c r="O2665" s="229">
        <f t="shared" si="498"/>
        <v>0</v>
      </c>
      <c r="P2665" s="229">
        <f t="shared" si="499"/>
        <v>-0.97854956265084958</v>
      </c>
      <c r="Q2665" s="230">
        <f t="shared" si="493"/>
        <v>60.865429007592837</v>
      </c>
      <c r="R2665" s="231">
        <f t="shared" si="494"/>
        <v>174.86542900759284</v>
      </c>
      <c r="S2665" s="3"/>
      <c r="T2665" s="3"/>
      <c r="U2665" s="3"/>
      <c r="V2665" s="3"/>
      <c r="W2665" s="233">
        <f t="shared" si="500"/>
        <v>41734</v>
      </c>
    </row>
    <row r="2666" spans="1:23" s="234" customFormat="1" x14ac:dyDescent="0.25">
      <c r="A2666" s="3"/>
      <c r="B2666" s="218">
        <f>+Datos!B2657</f>
        <v>2014</v>
      </c>
      <c r="C2666" s="219">
        <f>+Datos!C2657</f>
        <v>4</v>
      </c>
      <c r="D2666" s="220">
        <f>+Datos!D2657</f>
        <v>6</v>
      </c>
      <c r="E2666" s="221">
        <f>+Datos!E2657</f>
        <v>5.3687815700000003</v>
      </c>
      <c r="F2666" s="222">
        <f>+Datos!F2657</f>
        <v>4.1588040062304064</v>
      </c>
      <c r="G2666" s="223">
        <f>+Datos!G2657</f>
        <v>1</v>
      </c>
      <c r="H2666" s="224">
        <f t="shared" si="495"/>
        <v>4.1588040062304064</v>
      </c>
      <c r="I2666" s="225">
        <f t="shared" si="496"/>
        <v>1.209977563769594</v>
      </c>
      <c r="J2666" s="226">
        <f t="shared" si="497"/>
        <v>142.39358838954425</v>
      </c>
      <c r="K2666" s="227">
        <f t="shared" si="492"/>
        <v>176.07540657136244</v>
      </c>
      <c r="L2666" s="226">
        <f t="shared" si="503"/>
        <v>1.2099775637695984</v>
      </c>
      <c r="M2666" s="228">
        <f t="shared" si="501"/>
        <v>4.1588040062304064</v>
      </c>
      <c r="N2666" s="229">
        <f t="shared" si="502"/>
        <v>0</v>
      </c>
      <c r="O2666" s="229">
        <f t="shared" si="498"/>
        <v>0</v>
      </c>
      <c r="P2666" s="229">
        <f t="shared" si="499"/>
        <v>0</v>
      </c>
      <c r="Q2666" s="230">
        <f t="shared" si="493"/>
        <v>62.075406571362436</v>
      </c>
      <c r="R2666" s="231">
        <f t="shared" si="494"/>
        <v>176.07540657136244</v>
      </c>
      <c r="S2666" s="3"/>
      <c r="T2666" s="3"/>
      <c r="U2666" s="3"/>
      <c r="V2666" s="3"/>
      <c r="W2666" s="233">
        <f t="shared" si="500"/>
        <v>41735</v>
      </c>
    </row>
    <row r="2667" spans="1:23" s="234" customFormat="1" x14ac:dyDescent="0.25">
      <c r="A2667" s="3"/>
      <c r="B2667" s="218">
        <f>+Datos!B2658</f>
        <v>2014</v>
      </c>
      <c r="C2667" s="219">
        <f>+Datos!C2658</f>
        <v>4</v>
      </c>
      <c r="D2667" s="220">
        <f>+Datos!D2658</f>
        <v>7</v>
      </c>
      <c r="E2667" s="221">
        <f>+Datos!E2658</f>
        <v>6.7566299399999998</v>
      </c>
      <c r="F2667" s="222">
        <f>+Datos!F2658</f>
        <v>4.1299422857659129</v>
      </c>
      <c r="G2667" s="223">
        <f>+Datos!G2658</f>
        <v>1</v>
      </c>
      <c r="H2667" s="224">
        <f t="shared" si="495"/>
        <v>4.1299422857659129</v>
      </c>
      <c r="I2667" s="225">
        <f t="shared" si="496"/>
        <v>2.6266876542340869</v>
      </c>
      <c r="J2667" s="226">
        <f t="shared" si="497"/>
        <v>145.02027604377832</v>
      </c>
      <c r="K2667" s="227">
        <f t="shared" si="492"/>
        <v>178.70209422559651</v>
      </c>
      <c r="L2667" s="226">
        <f t="shared" si="503"/>
        <v>2.6266876542340754</v>
      </c>
      <c r="M2667" s="228">
        <f t="shared" si="501"/>
        <v>4.1299422857659129</v>
      </c>
      <c r="N2667" s="229">
        <f t="shared" si="502"/>
        <v>0</v>
      </c>
      <c r="O2667" s="229">
        <f t="shared" si="498"/>
        <v>0</v>
      </c>
      <c r="P2667" s="229">
        <f t="shared" si="499"/>
        <v>0</v>
      </c>
      <c r="Q2667" s="230">
        <f t="shared" si="493"/>
        <v>64.702094225596511</v>
      </c>
      <c r="R2667" s="231">
        <f t="shared" si="494"/>
        <v>178.70209422559651</v>
      </c>
      <c r="S2667" s="3"/>
      <c r="T2667" s="3"/>
      <c r="U2667" s="3"/>
      <c r="V2667" s="3"/>
      <c r="W2667" s="233">
        <f t="shared" si="500"/>
        <v>41736</v>
      </c>
    </row>
    <row r="2668" spans="1:23" s="234" customFormat="1" x14ac:dyDescent="0.25">
      <c r="A2668" s="3"/>
      <c r="B2668" s="218">
        <f>+Datos!B2659</f>
        <v>2014</v>
      </c>
      <c r="C2668" s="219">
        <f>+Datos!C2659</f>
        <v>4</v>
      </c>
      <c r="D2668" s="220">
        <f>+Datos!D2659</f>
        <v>8</v>
      </c>
      <c r="E2668" s="221">
        <f>+Datos!E2659</f>
        <v>0</v>
      </c>
      <c r="F2668" s="222">
        <f>+Datos!F2659</f>
        <v>4.101264389429959</v>
      </c>
      <c r="G2668" s="223">
        <f>+Datos!G2659</f>
        <v>1</v>
      </c>
      <c r="H2668" s="224">
        <f t="shared" si="495"/>
        <v>4.101264389429959</v>
      </c>
      <c r="I2668" s="225">
        <f t="shared" si="496"/>
        <v>-4.101264389429959</v>
      </c>
      <c r="J2668" s="226">
        <f t="shared" si="497"/>
        <v>141.86294480425107</v>
      </c>
      <c r="K2668" s="227">
        <f t="shared" si="492"/>
        <v>175.54476298606926</v>
      </c>
      <c r="L2668" s="226">
        <f t="shared" si="503"/>
        <v>-3.1573312395272524</v>
      </c>
      <c r="M2668" s="228">
        <f t="shared" si="501"/>
        <v>3.1573312395272524</v>
      </c>
      <c r="N2668" s="229">
        <f t="shared" si="502"/>
        <v>0.9439331499027066</v>
      </c>
      <c r="O2668" s="229">
        <f t="shared" si="498"/>
        <v>0</v>
      </c>
      <c r="P2668" s="229">
        <f t="shared" si="499"/>
        <v>-0.9439331499027066</v>
      </c>
      <c r="Q2668" s="230">
        <f t="shared" si="493"/>
        <v>61.544762986069259</v>
      </c>
      <c r="R2668" s="231">
        <f t="shared" si="494"/>
        <v>175.54476298606926</v>
      </c>
      <c r="S2668" s="3"/>
      <c r="T2668" s="3"/>
      <c r="U2668" s="3"/>
      <c r="V2668" s="3"/>
      <c r="W2668" s="233">
        <f t="shared" si="500"/>
        <v>41737</v>
      </c>
    </row>
    <row r="2669" spans="1:23" s="234" customFormat="1" x14ac:dyDescent="0.25">
      <c r="A2669" s="3"/>
      <c r="B2669" s="218">
        <f>+Datos!B2660</f>
        <v>2014</v>
      </c>
      <c r="C2669" s="219">
        <f>+Datos!C2660</f>
        <v>4</v>
      </c>
      <c r="D2669" s="220">
        <f>+Datos!D2660</f>
        <v>9</v>
      </c>
      <c r="E2669" s="221">
        <f>+Datos!E2660</f>
        <v>0.18261161400000001</v>
      </c>
      <c r="F2669" s="222">
        <f>+Datos!F2660</f>
        <v>4.0727788539550085</v>
      </c>
      <c r="G2669" s="223">
        <f>+Datos!G2660</f>
        <v>1</v>
      </c>
      <c r="H2669" s="224">
        <f t="shared" si="495"/>
        <v>4.0727788539550085</v>
      </c>
      <c r="I2669" s="225">
        <f t="shared" si="496"/>
        <v>-3.8901672399550087</v>
      </c>
      <c r="J2669" s="226">
        <f t="shared" si="497"/>
        <v>138.93167332841969</v>
      </c>
      <c r="K2669" s="227">
        <f t="shared" si="492"/>
        <v>172.61349151023788</v>
      </c>
      <c r="L2669" s="226">
        <f t="shared" si="503"/>
        <v>-2.9312714758313803</v>
      </c>
      <c r="M2669" s="228">
        <f t="shared" si="501"/>
        <v>3.1138830898313801</v>
      </c>
      <c r="N2669" s="229">
        <f t="shared" si="502"/>
        <v>0.95889576412362842</v>
      </c>
      <c r="O2669" s="229">
        <f t="shared" si="498"/>
        <v>0</v>
      </c>
      <c r="P2669" s="229">
        <f t="shared" si="499"/>
        <v>-0.95889576412362842</v>
      </c>
      <c r="Q2669" s="230">
        <f t="shared" si="493"/>
        <v>58.613491510237878</v>
      </c>
      <c r="R2669" s="231">
        <f t="shared" si="494"/>
        <v>172.61349151023788</v>
      </c>
      <c r="S2669" s="3"/>
      <c r="T2669" s="3"/>
      <c r="U2669" s="3"/>
      <c r="V2669" s="3"/>
      <c r="W2669" s="233">
        <f t="shared" si="500"/>
        <v>41738</v>
      </c>
    </row>
    <row r="2670" spans="1:23" s="234" customFormat="1" x14ac:dyDescent="0.25">
      <c r="A2670" s="3"/>
      <c r="B2670" s="218">
        <f>+Datos!B2661</f>
        <v>2014</v>
      </c>
      <c r="C2670" s="219">
        <f>+Datos!C2661</f>
        <v>4</v>
      </c>
      <c r="D2670" s="220">
        <f>+Datos!D2661</f>
        <v>10</v>
      </c>
      <c r="E2670" s="221">
        <f>+Datos!E2661</f>
        <v>0</v>
      </c>
      <c r="F2670" s="222">
        <f>+Datos!F2661</f>
        <v>4.0444940984638915</v>
      </c>
      <c r="G2670" s="223">
        <f>+Datos!G2661</f>
        <v>1</v>
      </c>
      <c r="H2670" s="224">
        <f t="shared" si="495"/>
        <v>4.0444940984638915</v>
      </c>
      <c r="I2670" s="225">
        <f t="shared" si="496"/>
        <v>-4.0444940984638915</v>
      </c>
      <c r="J2670" s="226">
        <f t="shared" si="497"/>
        <v>135.94831755467686</v>
      </c>
      <c r="K2670" s="227">
        <f t="shared" si="492"/>
        <v>169.63013573649505</v>
      </c>
      <c r="L2670" s="226">
        <f t="shared" si="503"/>
        <v>-2.9833557737428293</v>
      </c>
      <c r="M2670" s="228">
        <f t="shared" si="501"/>
        <v>2.9833557737428293</v>
      </c>
      <c r="N2670" s="229">
        <f t="shared" si="502"/>
        <v>1.0611383247210622</v>
      </c>
      <c r="O2670" s="229">
        <f t="shared" si="498"/>
        <v>0</v>
      </c>
      <c r="P2670" s="229">
        <f t="shared" si="499"/>
        <v>-1.0611383247210622</v>
      </c>
      <c r="Q2670" s="230">
        <f t="shared" si="493"/>
        <v>55.630135736495049</v>
      </c>
      <c r="R2670" s="231">
        <f t="shared" si="494"/>
        <v>169.63013573649505</v>
      </c>
      <c r="S2670" s="3"/>
      <c r="T2670" s="3"/>
      <c r="U2670" s="3"/>
      <c r="V2670" s="3"/>
      <c r="W2670" s="233">
        <f t="shared" si="500"/>
        <v>41739</v>
      </c>
    </row>
    <row r="2671" spans="1:23" s="234" customFormat="1" x14ac:dyDescent="0.25">
      <c r="A2671" s="3"/>
      <c r="B2671" s="218">
        <f>+Datos!B2662</f>
        <v>2014</v>
      </c>
      <c r="C2671" s="219">
        <f>+Datos!C2662</f>
        <v>4</v>
      </c>
      <c r="D2671" s="220">
        <f>+Datos!D2662</f>
        <v>11</v>
      </c>
      <c r="E2671" s="221">
        <f>+Datos!E2662</f>
        <v>0</v>
      </c>
      <c r="F2671" s="222">
        <f>+Datos!F2662</f>
        <v>4.0164184244698076</v>
      </c>
      <c r="G2671" s="223">
        <f>+Datos!G2662</f>
        <v>1</v>
      </c>
      <c r="H2671" s="224">
        <f t="shared" si="495"/>
        <v>4.0164184244698076</v>
      </c>
      <c r="I2671" s="225">
        <f t="shared" si="496"/>
        <v>-4.0164184244698076</v>
      </c>
      <c r="J2671" s="226">
        <f t="shared" si="497"/>
        <v>133.04907222704637</v>
      </c>
      <c r="K2671" s="227">
        <f t="shared" si="492"/>
        <v>166.73089040886455</v>
      </c>
      <c r="L2671" s="226">
        <f t="shared" si="503"/>
        <v>-2.8992453276304957</v>
      </c>
      <c r="M2671" s="228">
        <f t="shared" si="501"/>
        <v>2.8992453276304957</v>
      </c>
      <c r="N2671" s="229">
        <f t="shared" si="502"/>
        <v>1.1171730968393119</v>
      </c>
      <c r="O2671" s="229">
        <f t="shared" si="498"/>
        <v>0</v>
      </c>
      <c r="P2671" s="229">
        <f t="shared" si="499"/>
        <v>-1.1171730968393119</v>
      </c>
      <c r="Q2671" s="230">
        <f t="shared" si="493"/>
        <v>52.730890408864553</v>
      </c>
      <c r="R2671" s="231">
        <f t="shared" si="494"/>
        <v>166.73089040886455</v>
      </c>
      <c r="S2671" s="3"/>
      <c r="T2671" s="3"/>
      <c r="U2671" s="3"/>
      <c r="V2671" s="3"/>
      <c r="W2671" s="233">
        <f t="shared" si="500"/>
        <v>41740</v>
      </c>
    </row>
    <row r="2672" spans="1:23" s="234" customFormat="1" x14ac:dyDescent="0.25">
      <c r="A2672" s="3"/>
      <c r="B2672" s="218">
        <f>+Datos!B2663</f>
        <v>2014</v>
      </c>
      <c r="C2672" s="219">
        <f>+Datos!C2663</f>
        <v>4</v>
      </c>
      <c r="D2672" s="220">
        <f>+Datos!D2663</f>
        <v>12</v>
      </c>
      <c r="E2672" s="221">
        <f>+Datos!E2663</f>
        <v>0</v>
      </c>
      <c r="F2672" s="222">
        <f>+Datos!F2663</f>
        <v>3.9885600158763244</v>
      </c>
      <c r="G2672" s="223">
        <f>+Datos!G2663</f>
        <v>1</v>
      </c>
      <c r="H2672" s="224">
        <f t="shared" si="495"/>
        <v>3.9885600158763244</v>
      </c>
      <c r="I2672" s="225">
        <f t="shared" si="496"/>
        <v>-3.9885600158763244</v>
      </c>
      <c r="J2672" s="226">
        <f t="shared" si="497"/>
        <v>130.23112723286425</v>
      </c>
      <c r="K2672" s="227">
        <f t="shared" si="492"/>
        <v>163.91294541468244</v>
      </c>
      <c r="L2672" s="226">
        <f t="shared" si="503"/>
        <v>-2.8179449941821133</v>
      </c>
      <c r="M2672" s="228">
        <f t="shared" si="501"/>
        <v>2.8179449941821133</v>
      </c>
      <c r="N2672" s="229">
        <f t="shared" si="502"/>
        <v>1.1706150216942111</v>
      </c>
      <c r="O2672" s="229">
        <f t="shared" si="498"/>
        <v>0</v>
      </c>
      <c r="P2672" s="229">
        <f t="shared" si="499"/>
        <v>-1.1706150216942111</v>
      </c>
      <c r="Q2672" s="230">
        <f t="shared" si="493"/>
        <v>49.91294541468244</v>
      </c>
      <c r="R2672" s="231">
        <f t="shared" si="494"/>
        <v>163.91294541468244</v>
      </c>
      <c r="S2672" s="3"/>
      <c r="T2672" s="3"/>
      <c r="U2672" s="3"/>
      <c r="V2672" s="3"/>
      <c r="W2672" s="233">
        <f t="shared" si="500"/>
        <v>41741</v>
      </c>
    </row>
    <row r="2673" spans="1:23" s="234" customFormat="1" x14ac:dyDescent="0.25">
      <c r="A2673" s="3"/>
      <c r="B2673" s="218">
        <f>+Datos!B2664</f>
        <v>2014</v>
      </c>
      <c r="C2673" s="219">
        <f>+Datos!C2664</f>
        <v>4</v>
      </c>
      <c r="D2673" s="220">
        <f>+Datos!D2664</f>
        <v>13</v>
      </c>
      <c r="E2673" s="221">
        <f>+Datos!E2664</f>
        <v>0</v>
      </c>
      <c r="F2673" s="222">
        <f>+Datos!F2664</f>
        <v>3.9609269389773765</v>
      </c>
      <c r="G2673" s="223">
        <f>+Datos!G2664</f>
        <v>1</v>
      </c>
      <c r="H2673" s="224">
        <f t="shared" si="495"/>
        <v>3.9609269389773765</v>
      </c>
      <c r="I2673" s="225">
        <f t="shared" si="496"/>
        <v>-3.9609269389773765</v>
      </c>
      <c r="J2673" s="226">
        <f t="shared" si="497"/>
        <v>127.4917726442892</v>
      </c>
      <c r="K2673" s="227">
        <f t="shared" si="492"/>
        <v>161.17359082610739</v>
      </c>
      <c r="L2673" s="226">
        <f t="shared" si="503"/>
        <v>-2.7393545885750541</v>
      </c>
      <c r="M2673" s="228">
        <f t="shared" si="501"/>
        <v>2.7393545885750541</v>
      </c>
      <c r="N2673" s="229">
        <f t="shared" si="502"/>
        <v>1.2215723504023224</v>
      </c>
      <c r="O2673" s="229">
        <f t="shared" si="498"/>
        <v>0</v>
      </c>
      <c r="P2673" s="229">
        <f t="shared" si="499"/>
        <v>-1.2215723504023224</v>
      </c>
      <c r="Q2673" s="230">
        <f t="shared" si="493"/>
        <v>47.173590826107386</v>
      </c>
      <c r="R2673" s="231">
        <f t="shared" si="494"/>
        <v>161.17359082610739</v>
      </c>
      <c r="S2673" s="3"/>
      <c r="T2673" s="3"/>
      <c r="U2673" s="3"/>
      <c r="V2673" s="3"/>
      <c r="W2673" s="233">
        <f t="shared" si="500"/>
        <v>41742</v>
      </c>
    </row>
    <row r="2674" spans="1:23" s="234" customFormat="1" x14ac:dyDescent="0.25">
      <c r="A2674" s="3"/>
      <c r="B2674" s="218">
        <f>+Datos!B2665</f>
        <v>2014</v>
      </c>
      <c r="C2674" s="219">
        <f>+Datos!C2665</f>
        <v>4</v>
      </c>
      <c r="D2674" s="220">
        <f>+Datos!D2665</f>
        <v>14</v>
      </c>
      <c r="E2674" s="221">
        <f>+Datos!E2665</f>
        <v>0</v>
      </c>
      <c r="F2674" s="222">
        <f>+Datos!F2665</f>
        <v>3.9335271424572671</v>
      </c>
      <c r="G2674" s="223">
        <f>+Datos!G2665</f>
        <v>1</v>
      </c>
      <c r="H2674" s="224">
        <f t="shared" si="495"/>
        <v>3.9335271424572671</v>
      </c>
      <c r="I2674" s="225">
        <f t="shared" si="496"/>
        <v>-3.9335271424572671</v>
      </c>
      <c r="J2674" s="226">
        <f t="shared" si="497"/>
        <v>124.82839498687366</v>
      </c>
      <c r="K2674" s="227">
        <f t="shared" si="492"/>
        <v>158.51021316869185</v>
      </c>
      <c r="L2674" s="226">
        <f t="shared" si="503"/>
        <v>-2.6633776574155377</v>
      </c>
      <c r="M2674" s="228">
        <f t="shared" si="501"/>
        <v>2.6633776574155377</v>
      </c>
      <c r="N2674" s="229">
        <f t="shared" si="502"/>
        <v>1.2701494850417294</v>
      </c>
      <c r="O2674" s="229">
        <f t="shared" si="498"/>
        <v>0</v>
      </c>
      <c r="P2674" s="229">
        <f t="shared" si="499"/>
        <v>-1.2701494850417294</v>
      </c>
      <c r="Q2674" s="230">
        <f t="shared" si="493"/>
        <v>44.510213168691848</v>
      </c>
      <c r="R2674" s="231">
        <f t="shared" si="494"/>
        <v>158.51021316869185</v>
      </c>
      <c r="S2674" s="3"/>
      <c r="T2674" s="3"/>
      <c r="U2674" s="3"/>
      <c r="V2674" s="3"/>
      <c r="W2674" s="233">
        <f t="shared" si="500"/>
        <v>41743</v>
      </c>
    </row>
    <row r="2675" spans="1:23" s="234" customFormat="1" x14ac:dyDescent="0.25">
      <c r="A2675" s="3"/>
      <c r="B2675" s="218">
        <f>+Datos!B2666</f>
        <v>2014</v>
      </c>
      <c r="C2675" s="219">
        <f>+Datos!C2666</f>
        <v>4</v>
      </c>
      <c r="D2675" s="220">
        <f>+Datos!D2666</f>
        <v>15</v>
      </c>
      <c r="E2675" s="221">
        <f>+Datos!E2666</f>
        <v>0</v>
      </c>
      <c r="F2675" s="222">
        <f>+Datos!F2666</f>
        <v>3.9063684573906663</v>
      </c>
      <c r="G2675" s="223">
        <f>+Datos!G2666</f>
        <v>1</v>
      </c>
      <c r="H2675" s="224">
        <f t="shared" si="495"/>
        <v>3.9063684573906663</v>
      </c>
      <c r="I2675" s="225">
        <f t="shared" si="496"/>
        <v>-3.9063684573906663</v>
      </c>
      <c r="J2675" s="226">
        <f t="shared" si="497"/>
        <v>122.23847364821138</v>
      </c>
      <c r="K2675" s="227">
        <f t="shared" si="492"/>
        <v>155.92029183002956</v>
      </c>
      <c r="L2675" s="226">
        <f t="shared" si="503"/>
        <v>-2.5899213386622932</v>
      </c>
      <c r="M2675" s="228">
        <f t="shared" si="501"/>
        <v>2.5899213386622932</v>
      </c>
      <c r="N2675" s="229">
        <f t="shared" si="502"/>
        <v>1.3164471187283731</v>
      </c>
      <c r="O2675" s="229">
        <f t="shared" si="498"/>
        <v>0</v>
      </c>
      <c r="P2675" s="229">
        <f t="shared" si="499"/>
        <v>-1.3164471187283731</v>
      </c>
      <c r="Q2675" s="230">
        <f t="shared" si="493"/>
        <v>41.920291830029555</v>
      </c>
      <c r="R2675" s="231">
        <f t="shared" si="494"/>
        <v>155.92029183002956</v>
      </c>
      <c r="S2675" s="3"/>
      <c r="T2675" s="3"/>
      <c r="U2675" s="3"/>
      <c r="V2675" s="3"/>
      <c r="W2675" s="233">
        <f t="shared" si="500"/>
        <v>41744</v>
      </c>
    </row>
    <row r="2676" spans="1:23" s="234" customFormat="1" x14ac:dyDescent="0.25">
      <c r="A2676" s="3"/>
      <c r="B2676" s="218">
        <f>+Datos!B2667</f>
        <v>2014</v>
      </c>
      <c r="C2676" s="219">
        <f>+Datos!C2667</f>
        <v>4</v>
      </c>
      <c r="D2676" s="220">
        <f>+Datos!D2667</f>
        <v>16</v>
      </c>
      <c r="E2676" s="221">
        <f>+Datos!E2667</f>
        <v>0</v>
      </c>
      <c r="F2676" s="222">
        <f>+Datos!F2667</f>
        <v>3.8794585972426114</v>
      </c>
      <c r="G2676" s="223">
        <f>+Datos!G2667</f>
        <v>1</v>
      </c>
      <c r="H2676" s="224">
        <f t="shared" si="495"/>
        <v>3.8794585972426114</v>
      </c>
      <c r="I2676" s="225">
        <f t="shared" si="496"/>
        <v>-3.8794585972426114</v>
      </c>
      <c r="J2676" s="226">
        <f t="shared" si="497"/>
        <v>119.71957742172278</v>
      </c>
      <c r="K2676" s="227">
        <f t="shared" si="492"/>
        <v>153.40139560354095</v>
      </c>
      <c r="L2676" s="226">
        <f t="shared" si="503"/>
        <v>-2.5188962264886072</v>
      </c>
      <c r="M2676" s="228">
        <f t="shared" si="501"/>
        <v>2.5188962264886072</v>
      </c>
      <c r="N2676" s="229">
        <f t="shared" si="502"/>
        <v>1.3605623707540042</v>
      </c>
      <c r="O2676" s="229">
        <f t="shared" si="498"/>
        <v>0</v>
      </c>
      <c r="P2676" s="229">
        <f t="shared" si="499"/>
        <v>-1.3605623707540042</v>
      </c>
      <c r="Q2676" s="230">
        <f t="shared" si="493"/>
        <v>39.401395603540948</v>
      </c>
      <c r="R2676" s="231">
        <f t="shared" si="494"/>
        <v>153.40139560354095</v>
      </c>
      <c r="S2676" s="3"/>
      <c r="T2676" s="3"/>
      <c r="U2676" s="3"/>
      <c r="V2676" s="3"/>
      <c r="W2676" s="233">
        <f t="shared" si="500"/>
        <v>41745</v>
      </c>
    </row>
    <row r="2677" spans="1:23" s="234" customFormat="1" x14ac:dyDescent="0.25">
      <c r="A2677" s="3"/>
      <c r="B2677" s="218">
        <f>+Datos!B2668</f>
        <v>2014</v>
      </c>
      <c r="C2677" s="219">
        <f>+Datos!C2668</f>
        <v>4</v>
      </c>
      <c r="D2677" s="220">
        <f>+Datos!D2668</f>
        <v>17</v>
      </c>
      <c r="E2677" s="221">
        <f>+Datos!E2668</f>
        <v>0</v>
      </c>
      <c r="F2677" s="222">
        <f>+Datos!F2668</f>
        <v>3.8528051578685112</v>
      </c>
      <c r="G2677" s="223">
        <f>+Datos!G2668</f>
        <v>1</v>
      </c>
      <c r="H2677" s="224">
        <f t="shared" si="495"/>
        <v>3.8528051578685112</v>
      </c>
      <c r="I2677" s="225">
        <f t="shared" si="496"/>
        <v>-3.8528051578685112</v>
      </c>
      <c r="J2677" s="226">
        <f t="shared" si="497"/>
        <v>117.26936118078224</v>
      </c>
      <c r="K2677" s="227">
        <f t="shared" si="492"/>
        <v>150.95117936260041</v>
      </c>
      <c r="L2677" s="226">
        <f t="shared" si="503"/>
        <v>-2.4502162409405344</v>
      </c>
      <c r="M2677" s="228">
        <f t="shared" si="501"/>
        <v>2.4502162409405344</v>
      </c>
      <c r="N2677" s="229">
        <f t="shared" si="502"/>
        <v>1.4025889169279768</v>
      </c>
      <c r="O2677" s="229">
        <f t="shared" si="498"/>
        <v>0</v>
      </c>
      <c r="P2677" s="229">
        <f t="shared" si="499"/>
        <v>-1.4025889169279768</v>
      </c>
      <c r="Q2677" s="230">
        <f t="shared" si="493"/>
        <v>36.951179362600413</v>
      </c>
      <c r="R2677" s="231">
        <f t="shared" si="494"/>
        <v>150.95117936260041</v>
      </c>
      <c r="S2677" s="3"/>
      <c r="T2677" s="3"/>
      <c r="U2677" s="3"/>
      <c r="V2677" s="3"/>
      <c r="W2677" s="233">
        <f t="shared" si="500"/>
        <v>41746</v>
      </c>
    </row>
    <row r="2678" spans="1:23" s="234" customFormat="1" x14ac:dyDescent="0.25">
      <c r="A2678" s="3"/>
      <c r="B2678" s="218">
        <f>+Datos!B2669</f>
        <v>2014</v>
      </c>
      <c r="C2678" s="219">
        <f>+Datos!C2669</f>
        <v>4</v>
      </c>
      <c r="D2678" s="220">
        <f>+Datos!D2669</f>
        <v>18</v>
      </c>
      <c r="E2678" s="221">
        <f>+Datos!E2669</f>
        <v>0</v>
      </c>
      <c r="F2678" s="222">
        <f>+Datos!F2669</f>
        <v>3.8264156175141375</v>
      </c>
      <c r="G2678" s="223">
        <f>+Datos!G2669</f>
        <v>1</v>
      </c>
      <c r="H2678" s="224">
        <f t="shared" si="495"/>
        <v>3.8264156175141375</v>
      </c>
      <c r="I2678" s="225">
        <f t="shared" si="496"/>
        <v>-3.8264156175141375</v>
      </c>
      <c r="J2678" s="226">
        <f t="shared" si="497"/>
        <v>114.88556267853366</v>
      </c>
      <c r="K2678" s="227">
        <f t="shared" si="492"/>
        <v>148.56738086035185</v>
      </c>
      <c r="L2678" s="226">
        <f t="shared" si="503"/>
        <v>-2.3837985022485668</v>
      </c>
      <c r="M2678" s="228">
        <f t="shared" si="501"/>
        <v>2.3837985022485668</v>
      </c>
      <c r="N2678" s="229">
        <f t="shared" si="502"/>
        <v>1.4426171152655707</v>
      </c>
      <c r="O2678" s="229">
        <f t="shared" si="498"/>
        <v>0</v>
      </c>
      <c r="P2678" s="229">
        <f t="shared" si="499"/>
        <v>-1.4426171152655707</v>
      </c>
      <c r="Q2678" s="230">
        <f t="shared" si="493"/>
        <v>34.567380860351847</v>
      </c>
      <c r="R2678" s="231">
        <f t="shared" si="494"/>
        <v>148.56738086035185</v>
      </c>
      <c r="S2678" s="3"/>
      <c r="T2678" s="3"/>
      <c r="U2678" s="3"/>
      <c r="V2678" s="3"/>
      <c r="W2678" s="233">
        <f t="shared" si="500"/>
        <v>41747</v>
      </c>
    </row>
    <row r="2679" spans="1:23" s="234" customFormat="1" x14ac:dyDescent="0.25">
      <c r="A2679" s="3"/>
      <c r="B2679" s="218">
        <f>+Datos!B2670</f>
        <v>2014</v>
      </c>
      <c r="C2679" s="219">
        <f>+Datos!C2670</f>
        <v>4</v>
      </c>
      <c r="D2679" s="220">
        <f>+Datos!D2670</f>
        <v>19</v>
      </c>
      <c r="E2679" s="221">
        <f>+Datos!E2670</f>
        <v>0</v>
      </c>
      <c r="F2679" s="222">
        <f>+Datos!F2670</f>
        <v>3.8002973368156328</v>
      </c>
      <c r="G2679" s="223">
        <f>+Datos!G2670</f>
        <v>1</v>
      </c>
      <c r="H2679" s="224">
        <f t="shared" si="495"/>
        <v>3.8002973368156328</v>
      </c>
      <c r="I2679" s="225">
        <f t="shared" si="496"/>
        <v>-3.8002973368156328</v>
      </c>
      <c r="J2679" s="226">
        <f t="shared" si="497"/>
        <v>112.56599946888004</v>
      </c>
      <c r="K2679" s="227">
        <f t="shared" si="492"/>
        <v>146.24781765069821</v>
      </c>
      <c r="L2679" s="226">
        <f t="shared" si="503"/>
        <v>-2.3195632096536372</v>
      </c>
      <c r="M2679" s="228">
        <f t="shared" si="501"/>
        <v>2.3195632096536372</v>
      </c>
      <c r="N2679" s="229">
        <f t="shared" si="502"/>
        <v>1.4807341271619956</v>
      </c>
      <c r="O2679" s="229">
        <f t="shared" si="498"/>
        <v>0</v>
      </c>
      <c r="P2679" s="229">
        <f t="shared" si="499"/>
        <v>-1.4807341271619956</v>
      </c>
      <c r="Q2679" s="230">
        <f t="shared" si="493"/>
        <v>32.247817650698209</v>
      </c>
      <c r="R2679" s="231">
        <f t="shared" si="494"/>
        <v>146.24781765069821</v>
      </c>
      <c r="S2679" s="3"/>
      <c r="T2679" s="3"/>
      <c r="U2679" s="3"/>
      <c r="V2679" s="3"/>
      <c r="W2679" s="233">
        <f t="shared" si="500"/>
        <v>41748</v>
      </c>
    </row>
    <row r="2680" spans="1:23" s="234" customFormat="1" x14ac:dyDescent="0.25">
      <c r="A2680" s="3"/>
      <c r="B2680" s="218">
        <f>+Datos!B2671</f>
        <v>2014</v>
      </c>
      <c r="C2680" s="219">
        <f>+Datos!C2671</f>
        <v>4</v>
      </c>
      <c r="D2680" s="220">
        <f>+Datos!D2671</f>
        <v>20</v>
      </c>
      <c r="E2680" s="221">
        <f>+Datos!E2671</f>
        <v>0</v>
      </c>
      <c r="F2680" s="222">
        <f>+Datos!F2671</f>
        <v>3.7744575587995088</v>
      </c>
      <c r="G2680" s="223">
        <f>+Datos!G2671</f>
        <v>1</v>
      </c>
      <c r="H2680" s="224">
        <f t="shared" si="495"/>
        <v>3.7744575587995088</v>
      </c>
      <c r="I2680" s="225">
        <f t="shared" si="496"/>
        <v>-3.7744575587995088</v>
      </c>
      <c r="J2680" s="226">
        <f t="shared" si="497"/>
        <v>110.30856594427149</v>
      </c>
      <c r="K2680" s="227">
        <f t="shared" si="492"/>
        <v>143.99038412608968</v>
      </c>
      <c r="L2680" s="226">
        <f t="shared" si="503"/>
        <v>-2.2574335246085298</v>
      </c>
      <c r="M2680" s="228">
        <f t="shared" si="501"/>
        <v>2.2574335246085298</v>
      </c>
      <c r="N2680" s="229">
        <f t="shared" si="502"/>
        <v>1.5170240341909791</v>
      </c>
      <c r="O2680" s="229">
        <f t="shared" si="498"/>
        <v>0</v>
      </c>
      <c r="P2680" s="229">
        <f t="shared" si="499"/>
        <v>-1.5170240341909791</v>
      </c>
      <c r="Q2680" s="230">
        <f t="shared" si="493"/>
        <v>29.99038412608968</v>
      </c>
      <c r="R2680" s="231">
        <f t="shared" si="494"/>
        <v>143.99038412608968</v>
      </c>
      <c r="S2680" s="3"/>
      <c r="T2680" s="3"/>
      <c r="U2680" s="3"/>
      <c r="V2680" s="3"/>
      <c r="W2680" s="233">
        <f t="shared" si="500"/>
        <v>41749</v>
      </c>
    </row>
    <row r="2681" spans="1:23" s="234" customFormat="1" x14ac:dyDescent="0.25">
      <c r="A2681" s="3"/>
      <c r="B2681" s="218">
        <f>+Datos!B2672</f>
        <v>2014</v>
      </c>
      <c r="C2681" s="219">
        <f>+Datos!C2672</f>
        <v>4</v>
      </c>
      <c r="D2681" s="220">
        <f>+Datos!D2672</f>
        <v>21</v>
      </c>
      <c r="E2681" s="221">
        <f>+Datos!E2672</f>
        <v>0</v>
      </c>
      <c r="F2681" s="222">
        <f>+Datos!F2672</f>
        <v>3.7489034088826401</v>
      </c>
      <c r="G2681" s="223">
        <f>+Datos!G2672</f>
        <v>1</v>
      </c>
      <c r="H2681" s="224">
        <f t="shared" si="495"/>
        <v>3.7489034088826401</v>
      </c>
      <c r="I2681" s="225">
        <f t="shared" si="496"/>
        <v>-3.7489034088826401</v>
      </c>
      <c r="J2681" s="226">
        <f t="shared" si="497"/>
        <v>108.11123048605208</v>
      </c>
      <c r="K2681" s="227">
        <f t="shared" si="492"/>
        <v>141.79304866787027</v>
      </c>
      <c r="L2681" s="226">
        <f t="shared" si="503"/>
        <v>-2.1973354582194133</v>
      </c>
      <c r="M2681" s="228">
        <f t="shared" si="501"/>
        <v>2.1973354582194133</v>
      </c>
      <c r="N2681" s="229">
        <f t="shared" si="502"/>
        <v>1.5515679506632267</v>
      </c>
      <c r="O2681" s="229">
        <f t="shared" si="498"/>
        <v>0</v>
      </c>
      <c r="P2681" s="229">
        <f t="shared" si="499"/>
        <v>-1.5515679506632267</v>
      </c>
      <c r="Q2681" s="230">
        <f t="shared" si="493"/>
        <v>27.793048667870266</v>
      </c>
      <c r="R2681" s="231">
        <f t="shared" si="494"/>
        <v>141.79304866787027</v>
      </c>
      <c r="S2681" s="3"/>
      <c r="T2681" s="3"/>
      <c r="U2681" s="3"/>
      <c r="V2681" s="3"/>
      <c r="W2681" s="233">
        <f t="shared" si="500"/>
        <v>41750</v>
      </c>
    </row>
    <row r="2682" spans="1:23" s="234" customFormat="1" x14ac:dyDescent="0.25">
      <c r="A2682" s="3"/>
      <c r="B2682" s="218">
        <f>+Datos!B2673</f>
        <v>2014</v>
      </c>
      <c r="C2682" s="219">
        <f>+Datos!C2673</f>
        <v>4</v>
      </c>
      <c r="D2682" s="220">
        <f>+Datos!D2673</f>
        <v>22</v>
      </c>
      <c r="E2682" s="221">
        <f>+Datos!E2673</f>
        <v>0</v>
      </c>
      <c r="F2682" s="222">
        <f>+Datos!F2673</f>
        <v>3.7236418948722738</v>
      </c>
      <c r="G2682" s="223">
        <f>+Datos!G2673</f>
        <v>1</v>
      </c>
      <c r="H2682" s="224">
        <f t="shared" si="495"/>
        <v>3.7236418948722738</v>
      </c>
      <c r="I2682" s="225">
        <f t="shared" si="496"/>
        <v>-3.7236418948722738</v>
      </c>
      <c r="J2682" s="226">
        <f t="shared" si="497"/>
        <v>105.97203272325955</v>
      </c>
      <c r="K2682" s="227">
        <f t="shared" si="492"/>
        <v>139.65385090507772</v>
      </c>
      <c r="L2682" s="226">
        <f t="shared" si="503"/>
        <v>-2.1391977627925485</v>
      </c>
      <c r="M2682" s="228">
        <f t="shared" si="501"/>
        <v>2.1391977627925485</v>
      </c>
      <c r="N2682" s="229">
        <f t="shared" si="502"/>
        <v>1.5844441320797253</v>
      </c>
      <c r="O2682" s="229">
        <f t="shared" si="498"/>
        <v>0</v>
      </c>
      <c r="P2682" s="229">
        <f t="shared" si="499"/>
        <v>-1.5844441320797253</v>
      </c>
      <c r="Q2682" s="230">
        <f t="shared" si="493"/>
        <v>25.653850905077718</v>
      </c>
      <c r="R2682" s="231">
        <f t="shared" si="494"/>
        <v>139.65385090507772</v>
      </c>
      <c r="S2682" s="3"/>
      <c r="T2682" s="3"/>
      <c r="U2682" s="3"/>
      <c r="V2682" s="3"/>
      <c r="W2682" s="233">
        <f t="shared" si="500"/>
        <v>41751</v>
      </c>
    </row>
    <row r="2683" spans="1:23" s="234" customFormat="1" x14ac:dyDescent="0.25">
      <c r="A2683" s="3"/>
      <c r="B2683" s="218">
        <f>+Datos!B2674</f>
        <v>2014</v>
      </c>
      <c r="C2683" s="219">
        <f>+Datos!C2674</f>
        <v>4</v>
      </c>
      <c r="D2683" s="220">
        <f>+Datos!D2674</f>
        <v>23</v>
      </c>
      <c r="E2683" s="221">
        <f>+Datos!E2674</f>
        <v>0</v>
      </c>
      <c r="F2683" s="222">
        <f>+Datos!F2674</f>
        <v>3.6986799069660243</v>
      </c>
      <c r="G2683" s="223">
        <f>+Datos!G2674</f>
        <v>1</v>
      </c>
      <c r="H2683" s="224">
        <f t="shared" si="495"/>
        <v>3.6986799069660243</v>
      </c>
      <c r="I2683" s="225">
        <f t="shared" si="496"/>
        <v>-3.6986799069660243</v>
      </c>
      <c r="J2683" s="226">
        <f t="shared" si="497"/>
        <v>103.88908089590397</v>
      </c>
      <c r="K2683" s="227">
        <f t="shared" si="492"/>
        <v>137.57089907772215</v>
      </c>
      <c r="L2683" s="226">
        <f t="shared" si="503"/>
        <v>-2.082951827355572</v>
      </c>
      <c r="M2683" s="228">
        <f t="shared" si="501"/>
        <v>2.082951827355572</v>
      </c>
      <c r="N2683" s="229">
        <f t="shared" si="502"/>
        <v>1.6157280796104523</v>
      </c>
      <c r="O2683" s="229">
        <f t="shared" si="498"/>
        <v>0</v>
      </c>
      <c r="P2683" s="229">
        <f t="shared" si="499"/>
        <v>-1.6157280796104523</v>
      </c>
      <c r="Q2683" s="230">
        <f t="shared" si="493"/>
        <v>23.570899077722146</v>
      </c>
      <c r="R2683" s="231">
        <f t="shared" si="494"/>
        <v>137.57089907772215</v>
      </c>
      <c r="S2683" s="3"/>
      <c r="T2683" s="3"/>
      <c r="U2683" s="3"/>
      <c r="V2683" s="3"/>
      <c r="W2683" s="233">
        <f t="shared" si="500"/>
        <v>41752</v>
      </c>
    </row>
    <row r="2684" spans="1:23" s="234" customFormat="1" x14ac:dyDescent="0.25">
      <c r="A2684" s="3"/>
      <c r="B2684" s="218">
        <f>+Datos!B2675</f>
        <v>2014</v>
      </c>
      <c r="C2684" s="219">
        <f>+Datos!C2675</f>
        <v>4</v>
      </c>
      <c r="D2684" s="220">
        <f>+Datos!D2675</f>
        <v>24</v>
      </c>
      <c r="E2684" s="221">
        <f>+Datos!E2675</f>
        <v>0</v>
      </c>
      <c r="F2684" s="222">
        <f>+Datos!F2675</f>
        <v>3.6740242177518709</v>
      </c>
      <c r="G2684" s="223">
        <f>+Datos!G2675</f>
        <v>1</v>
      </c>
      <c r="H2684" s="224">
        <f t="shared" si="495"/>
        <v>3.6740242177518709</v>
      </c>
      <c r="I2684" s="225">
        <f t="shared" si="496"/>
        <v>-3.6740242177518709</v>
      </c>
      <c r="J2684" s="226">
        <f t="shared" si="497"/>
        <v>101.86054931887966</v>
      </c>
      <c r="K2684" s="227">
        <f t="shared" si="492"/>
        <v>135.54236750069785</v>
      </c>
      <c r="L2684" s="226">
        <f t="shared" si="503"/>
        <v>-2.028531577024296</v>
      </c>
      <c r="M2684" s="228">
        <f t="shared" si="501"/>
        <v>2.028531577024296</v>
      </c>
      <c r="N2684" s="229">
        <f t="shared" si="502"/>
        <v>1.645492640727575</v>
      </c>
      <c r="O2684" s="229">
        <f t="shared" si="498"/>
        <v>0</v>
      </c>
      <c r="P2684" s="229">
        <f t="shared" si="499"/>
        <v>-1.645492640727575</v>
      </c>
      <c r="Q2684" s="230">
        <f t="shared" si="493"/>
        <v>21.54236750069785</v>
      </c>
      <c r="R2684" s="231">
        <f t="shared" si="494"/>
        <v>135.54236750069785</v>
      </c>
      <c r="S2684" s="3"/>
      <c r="T2684" s="3"/>
      <c r="U2684" s="3"/>
      <c r="V2684" s="3"/>
      <c r="W2684" s="233">
        <f t="shared" si="500"/>
        <v>41753</v>
      </c>
    </row>
    <row r="2685" spans="1:23" s="234" customFormat="1" x14ac:dyDescent="0.25">
      <c r="A2685" s="3"/>
      <c r="B2685" s="218">
        <f>+Datos!B2676</f>
        <v>2014</v>
      </c>
      <c r="C2685" s="219">
        <f>+Datos!C2676</f>
        <v>4</v>
      </c>
      <c r="D2685" s="220">
        <f>+Datos!D2676</f>
        <v>25</v>
      </c>
      <c r="E2685" s="221">
        <f>+Datos!E2676</f>
        <v>0</v>
      </c>
      <c r="F2685" s="222">
        <f>+Datos!F2676</f>
        <v>3.6496814822081625</v>
      </c>
      <c r="G2685" s="223">
        <f>+Datos!G2676</f>
        <v>1</v>
      </c>
      <c r="H2685" s="224">
        <f t="shared" si="495"/>
        <v>3.6496814822081625</v>
      </c>
      <c r="I2685" s="225">
        <f t="shared" si="496"/>
        <v>-3.6496814822081625</v>
      </c>
      <c r="J2685" s="226">
        <f t="shared" si="497"/>
        <v>99.884675942791219</v>
      </c>
      <c r="K2685" s="227">
        <f t="shared" si="492"/>
        <v>133.56649412460939</v>
      </c>
      <c r="L2685" s="226">
        <f t="shared" si="503"/>
        <v>-1.9758733760884581</v>
      </c>
      <c r="M2685" s="228">
        <f t="shared" si="501"/>
        <v>1.9758733760884581</v>
      </c>
      <c r="N2685" s="229">
        <f t="shared" si="502"/>
        <v>1.6738081061197043</v>
      </c>
      <c r="O2685" s="229">
        <f t="shared" si="498"/>
        <v>0</v>
      </c>
      <c r="P2685" s="229">
        <f t="shared" si="499"/>
        <v>-1.6738081061197043</v>
      </c>
      <c r="Q2685" s="230">
        <f t="shared" si="493"/>
        <v>19.566494124609392</v>
      </c>
      <c r="R2685" s="231">
        <f t="shared" si="494"/>
        <v>133.56649412460939</v>
      </c>
      <c r="S2685" s="3"/>
      <c r="T2685" s="3"/>
      <c r="U2685" s="3"/>
      <c r="V2685" s="3"/>
      <c r="W2685" s="233">
        <f t="shared" si="500"/>
        <v>41754</v>
      </c>
    </row>
    <row r="2686" spans="1:23" s="234" customFormat="1" x14ac:dyDescent="0.25">
      <c r="A2686" s="3"/>
      <c r="B2686" s="218">
        <f>+Datos!B2677</f>
        <v>2014</v>
      </c>
      <c r="C2686" s="219">
        <f>+Datos!C2677</f>
        <v>4</v>
      </c>
      <c r="D2686" s="220">
        <f>+Datos!D2677</f>
        <v>26</v>
      </c>
      <c r="E2686" s="221">
        <f>+Datos!E2677</f>
        <v>0</v>
      </c>
      <c r="F2686" s="222">
        <f>+Datos!F2677</f>
        <v>3.6256582377036159</v>
      </c>
      <c r="G2686" s="223">
        <f>+Datos!G2677</f>
        <v>1</v>
      </c>
      <c r="H2686" s="224">
        <f t="shared" si="495"/>
        <v>3.6256582377036159</v>
      </c>
      <c r="I2686" s="225">
        <f t="shared" si="496"/>
        <v>-3.6256582377036159</v>
      </c>
      <c r="J2686" s="226">
        <f t="shared" si="497"/>
        <v>97.959760008098158</v>
      </c>
      <c r="K2686" s="227">
        <f t="shared" si="492"/>
        <v>131.64157818991634</v>
      </c>
      <c r="L2686" s="226">
        <f t="shared" si="503"/>
        <v>-1.9249159346930469</v>
      </c>
      <c r="M2686" s="228">
        <f t="shared" si="501"/>
        <v>1.9249159346930469</v>
      </c>
      <c r="N2686" s="229">
        <f t="shared" si="502"/>
        <v>1.7007423030105691</v>
      </c>
      <c r="O2686" s="229">
        <f t="shared" si="498"/>
        <v>0</v>
      </c>
      <c r="P2686" s="229">
        <f t="shared" si="499"/>
        <v>-1.7007423030105691</v>
      </c>
      <c r="Q2686" s="230">
        <f t="shared" si="493"/>
        <v>17.641578189916345</v>
      </c>
      <c r="R2686" s="231">
        <f t="shared" si="494"/>
        <v>131.64157818991634</v>
      </c>
      <c r="S2686" s="3"/>
      <c r="T2686" s="3"/>
      <c r="U2686" s="3"/>
      <c r="V2686" s="3"/>
      <c r="W2686" s="233">
        <f t="shared" si="500"/>
        <v>41755</v>
      </c>
    </row>
    <row r="2687" spans="1:23" s="234" customFormat="1" x14ac:dyDescent="0.25">
      <c r="A2687" s="3"/>
      <c r="B2687" s="218">
        <f>+Datos!B2678</f>
        <v>2014</v>
      </c>
      <c r="C2687" s="219">
        <f>+Datos!C2678</f>
        <v>4</v>
      </c>
      <c r="D2687" s="220">
        <f>+Datos!D2678</f>
        <v>27</v>
      </c>
      <c r="E2687" s="221">
        <f>+Datos!E2678</f>
        <v>0</v>
      </c>
      <c r="F2687" s="222">
        <f>+Datos!F2678</f>
        <v>3.6019609039973197</v>
      </c>
      <c r="G2687" s="223">
        <f>+Datos!G2678</f>
        <v>1</v>
      </c>
      <c r="H2687" s="224">
        <f t="shared" si="495"/>
        <v>3.6019609039973197</v>
      </c>
      <c r="I2687" s="225">
        <f t="shared" si="496"/>
        <v>-3.6019609039973197</v>
      </c>
      <c r="J2687" s="226">
        <f t="shared" si="497"/>
        <v>96.084159789102912</v>
      </c>
      <c r="K2687" s="227">
        <f t="shared" si="492"/>
        <v>129.76597797092109</v>
      </c>
      <c r="L2687" s="226">
        <f t="shared" si="503"/>
        <v>-1.8756002189952596</v>
      </c>
      <c r="M2687" s="228">
        <f t="shared" si="501"/>
        <v>1.8756002189952596</v>
      </c>
      <c r="N2687" s="229">
        <f t="shared" si="502"/>
        <v>1.7263606850020601</v>
      </c>
      <c r="O2687" s="229">
        <f t="shared" si="498"/>
        <v>0</v>
      </c>
      <c r="P2687" s="229">
        <f t="shared" si="499"/>
        <v>-1.7263606850020601</v>
      </c>
      <c r="Q2687" s="230">
        <f t="shared" si="493"/>
        <v>15.765977970921085</v>
      </c>
      <c r="R2687" s="231">
        <f t="shared" si="494"/>
        <v>129.76597797092109</v>
      </c>
      <c r="S2687" s="3"/>
      <c r="T2687" s="3"/>
      <c r="U2687" s="3"/>
      <c r="V2687" s="3"/>
      <c r="W2687" s="233">
        <f t="shared" si="500"/>
        <v>41756</v>
      </c>
    </row>
    <row r="2688" spans="1:23" s="234" customFormat="1" x14ac:dyDescent="0.25">
      <c r="A2688" s="3"/>
      <c r="B2688" s="218">
        <f>+Datos!B2679</f>
        <v>2014</v>
      </c>
      <c r="C2688" s="219">
        <f>+Datos!C2679</f>
        <v>4</v>
      </c>
      <c r="D2688" s="220">
        <f>+Datos!D2679</f>
        <v>28</v>
      </c>
      <c r="E2688" s="221">
        <f>+Datos!E2679</f>
        <v>0</v>
      </c>
      <c r="F2688" s="222">
        <f>+Datos!F2679</f>
        <v>3.5785957832387201</v>
      </c>
      <c r="G2688" s="223">
        <f>+Datos!G2679</f>
        <v>1</v>
      </c>
      <c r="H2688" s="224">
        <f t="shared" si="495"/>
        <v>3.5785957832387201</v>
      </c>
      <c r="I2688" s="225">
        <f t="shared" si="496"/>
        <v>-3.5785957832387201</v>
      </c>
      <c r="J2688" s="226">
        <f t="shared" si="497"/>
        <v>94.256290424424947</v>
      </c>
      <c r="K2688" s="227">
        <f t="shared" si="492"/>
        <v>127.93810860624313</v>
      </c>
      <c r="L2688" s="226">
        <f t="shared" si="503"/>
        <v>-1.8278693646779516</v>
      </c>
      <c r="M2688" s="228">
        <f t="shared" si="501"/>
        <v>1.8278693646779516</v>
      </c>
      <c r="N2688" s="229">
        <f t="shared" si="502"/>
        <v>1.7507264185607685</v>
      </c>
      <c r="O2688" s="229">
        <f t="shared" si="498"/>
        <v>0</v>
      </c>
      <c r="P2688" s="229">
        <f t="shared" si="499"/>
        <v>-1.7507264185607685</v>
      </c>
      <c r="Q2688" s="230">
        <f t="shared" si="493"/>
        <v>13.938108606243134</v>
      </c>
      <c r="R2688" s="231">
        <f t="shared" si="494"/>
        <v>127.93810860624313</v>
      </c>
      <c r="S2688" s="3"/>
      <c r="T2688" s="3"/>
      <c r="U2688" s="3"/>
      <c r="V2688" s="3"/>
      <c r="W2688" s="233">
        <f t="shared" si="500"/>
        <v>41757</v>
      </c>
    </row>
    <row r="2689" spans="1:23" s="234" customFormat="1" x14ac:dyDescent="0.25">
      <c r="A2689" s="3"/>
      <c r="B2689" s="218">
        <f>+Datos!B2680</f>
        <v>2014</v>
      </c>
      <c r="C2689" s="219">
        <f>+Datos!C2680</f>
        <v>4</v>
      </c>
      <c r="D2689" s="220">
        <f>+Datos!D2680</f>
        <v>29</v>
      </c>
      <c r="E2689" s="221">
        <f>+Datos!E2680</f>
        <v>0</v>
      </c>
      <c r="F2689" s="222">
        <f>+Datos!F2680</f>
        <v>3.5555690599676408</v>
      </c>
      <c r="G2689" s="223">
        <f>+Datos!G2680</f>
        <v>1</v>
      </c>
      <c r="H2689" s="224">
        <f t="shared" si="495"/>
        <v>3.5555690599676408</v>
      </c>
      <c r="I2689" s="225">
        <f t="shared" si="496"/>
        <v>-3.5555690599676408</v>
      </c>
      <c r="J2689" s="226">
        <f t="shared" si="497"/>
        <v>92.474621830718391</v>
      </c>
      <c r="K2689" s="227">
        <f t="shared" si="492"/>
        <v>126.15644001253656</v>
      </c>
      <c r="L2689" s="226">
        <f t="shared" si="503"/>
        <v>-1.7816685937065699</v>
      </c>
      <c r="M2689" s="228">
        <f t="shared" si="501"/>
        <v>1.7816685937065699</v>
      </c>
      <c r="N2689" s="229">
        <f t="shared" si="502"/>
        <v>1.7739004662610709</v>
      </c>
      <c r="O2689" s="229">
        <f t="shared" si="498"/>
        <v>0</v>
      </c>
      <c r="P2689" s="229">
        <f t="shared" si="499"/>
        <v>-1.7739004662610709</v>
      </c>
      <c r="Q2689" s="230">
        <f t="shared" si="493"/>
        <v>12.156440012536564</v>
      </c>
      <c r="R2689" s="231">
        <f t="shared" si="494"/>
        <v>126.15644001253656</v>
      </c>
      <c r="S2689" s="3"/>
      <c r="T2689" s="3"/>
      <c r="U2689" s="3"/>
      <c r="V2689" s="3"/>
      <c r="W2689" s="233">
        <f t="shared" si="500"/>
        <v>41758</v>
      </c>
    </row>
    <row r="2690" spans="1:23" s="234" customFormat="1" x14ac:dyDescent="0.25">
      <c r="A2690" s="3"/>
      <c r="B2690" s="218">
        <f>+Datos!B2681</f>
        <v>2014</v>
      </c>
      <c r="C2690" s="219">
        <f>+Datos!C2681</f>
        <v>4</v>
      </c>
      <c r="D2690" s="220">
        <f>+Datos!D2681</f>
        <v>30</v>
      </c>
      <c r="E2690" s="221">
        <f>+Datos!E2681</f>
        <v>0</v>
      </c>
      <c r="F2690" s="222">
        <f>+Datos!F2681</f>
        <v>3.5328868011142704</v>
      </c>
      <c r="G2690" s="223">
        <f>+Datos!G2681</f>
        <v>1</v>
      </c>
      <c r="H2690" s="224">
        <f t="shared" si="495"/>
        <v>3.5328868011142704</v>
      </c>
      <c r="I2690" s="225">
        <f t="shared" si="496"/>
        <v>-3.5328868011142704</v>
      </c>
      <c r="J2690" s="226">
        <f t="shared" si="497"/>
        <v>90.737676696502461</v>
      </c>
      <c r="K2690" s="227">
        <f t="shared" si="492"/>
        <v>124.41949487832065</v>
      </c>
      <c r="L2690" s="226">
        <f t="shared" si="503"/>
        <v>-1.7369451342159152</v>
      </c>
      <c r="M2690" s="228">
        <f t="shared" si="501"/>
        <v>1.7369451342159152</v>
      </c>
      <c r="N2690" s="229">
        <f t="shared" si="502"/>
        <v>1.7959416668983552</v>
      </c>
      <c r="O2690" s="229">
        <f t="shared" si="498"/>
        <v>0</v>
      </c>
      <c r="P2690" s="229">
        <f t="shared" si="499"/>
        <v>-1.7959416668983552</v>
      </c>
      <c r="Q2690" s="230">
        <f t="shared" si="493"/>
        <v>10.419494878320648</v>
      </c>
      <c r="R2690" s="231">
        <f t="shared" si="494"/>
        <v>124.41949487832065</v>
      </c>
      <c r="S2690" s="3"/>
      <c r="T2690" s="3"/>
      <c r="U2690" s="3"/>
      <c r="V2690" s="3"/>
      <c r="W2690" s="233">
        <f t="shared" si="500"/>
        <v>41759</v>
      </c>
    </row>
    <row r="2691" spans="1:23" s="234" customFormat="1" x14ac:dyDescent="0.25">
      <c r="A2691" s="3"/>
      <c r="B2691" s="218">
        <f>+Datos!B2682</f>
        <v>2014</v>
      </c>
      <c r="C2691" s="219">
        <f>+Datos!C2682</f>
        <v>5</v>
      </c>
      <c r="D2691" s="220">
        <f>+Datos!D2682</f>
        <v>1</v>
      </c>
      <c r="E2691" s="221">
        <f>+Datos!E2682</f>
        <v>0</v>
      </c>
      <c r="F2691" s="222">
        <f>+Datos!F2682</f>
        <v>3.5105549559991664</v>
      </c>
      <c r="G2691" s="223">
        <f>+Datos!G2682</f>
        <v>1</v>
      </c>
      <c r="H2691" s="224">
        <f t="shared" si="495"/>
        <v>3.5105549559991664</v>
      </c>
      <c r="I2691" s="225">
        <f t="shared" si="496"/>
        <v>-3.5105549559991664</v>
      </c>
      <c r="J2691" s="226">
        <f t="shared" si="497"/>
        <v>89.044028553082924</v>
      </c>
      <c r="K2691" s="227">
        <f t="shared" si="492"/>
        <v>122.7258467349011</v>
      </c>
      <c r="L2691" s="226">
        <f t="shared" si="503"/>
        <v>-1.6936481434195514</v>
      </c>
      <c r="M2691" s="228">
        <f t="shared" si="501"/>
        <v>1.6936481434195514</v>
      </c>
      <c r="N2691" s="229">
        <f t="shared" si="502"/>
        <v>1.8169068125796151</v>
      </c>
      <c r="O2691" s="229">
        <f t="shared" si="498"/>
        <v>0</v>
      </c>
      <c r="P2691" s="229">
        <f t="shared" si="499"/>
        <v>-1.8169068125796151</v>
      </c>
      <c r="Q2691" s="230">
        <f t="shared" si="493"/>
        <v>8.7258467349010971</v>
      </c>
      <c r="R2691" s="231">
        <f t="shared" si="494"/>
        <v>122.7258467349011</v>
      </c>
      <c r="S2691" s="3"/>
      <c r="T2691" s="3"/>
      <c r="U2691" s="3"/>
      <c r="V2691" s="3"/>
      <c r="W2691" s="233">
        <f t="shared" si="500"/>
        <v>41760</v>
      </c>
    </row>
    <row r="2692" spans="1:23" s="234" customFormat="1" x14ac:dyDescent="0.25">
      <c r="A2692" s="3"/>
      <c r="B2692" s="218">
        <f>+Datos!B2683</f>
        <v>2014</v>
      </c>
      <c r="C2692" s="219">
        <f>+Datos!C2683</f>
        <v>5</v>
      </c>
      <c r="D2692" s="220">
        <f>+Datos!D2683</f>
        <v>2</v>
      </c>
      <c r="E2692" s="221">
        <f>+Datos!E2683</f>
        <v>0</v>
      </c>
      <c r="F2692" s="222">
        <f>+Datos!F2683</f>
        <v>3.4885793563332479</v>
      </c>
      <c r="G2692" s="223">
        <f>+Datos!G2683</f>
        <v>1</v>
      </c>
      <c r="H2692" s="224">
        <f t="shared" si="495"/>
        <v>3.4885793563332479</v>
      </c>
      <c r="I2692" s="225">
        <f t="shared" si="496"/>
        <v>-3.4885793563332479</v>
      </c>
      <c r="J2692" s="226">
        <f t="shared" si="497"/>
        <v>87.392299919648323</v>
      </c>
      <c r="K2692" s="227">
        <f t="shared" si="492"/>
        <v>121.0741181014665</v>
      </c>
      <c r="L2692" s="226">
        <f t="shared" si="503"/>
        <v>-1.6517286334346011</v>
      </c>
      <c r="M2692" s="228">
        <f t="shared" si="501"/>
        <v>1.6517286334346011</v>
      </c>
      <c r="N2692" s="229">
        <f t="shared" si="502"/>
        <v>1.8368507228986468</v>
      </c>
      <c r="O2692" s="229">
        <f t="shared" si="498"/>
        <v>0</v>
      </c>
      <c r="P2692" s="229">
        <f t="shared" si="499"/>
        <v>-1.8368507228986468</v>
      </c>
      <c r="Q2692" s="230">
        <f t="shared" si="493"/>
        <v>7.074118101466496</v>
      </c>
      <c r="R2692" s="231">
        <f t="shared" si="494"/>
        <v>121.0741181014665</v>
      </c>
      <c r="S2692" s="3"/>
      <c r="T2692" s="3"/>
      <c r="U2692" s="3"/>
      <c r="V2692" s="3"/>
      <c r="W2692" s="233">
        <f t="shared" si="500"/>
        <v>41761</v>
      </c>
    </row>
    <row r="2693" spans="1:23" s="234" customFormat="1" x14ac:dyDescent="0.25">
      <c r="A2693" s="3"/>
      <c r="B2693" s="218">
        <f>+Datos!B2684</f>
        <v>2014</v>
      </c>
      <c r="C2693" s="219">
        <f>+Datos!C2684</f>
        <v>5</v>
      </c>
      <c r="D2693" s="220">
        <f>+Datos!D2684</f>
        <v>3</v>
      </c>
      <c r="E2693" s="221">
        <f>+Datos!E2684</f>
        <v>0</v>
      </c>
      <c r="F2693" s="222">
        <f>+Datos!F2684</f>
        <v>3.4669657162178096</v>
      </c>
      <c r="G2693" s="223">
        <f>+Datos!G2684</f>
        <v>1</v>
      </c>
      <c r="H2693" s="224">
        <f t="shared" si="495"/>
        <v>3.4669657162178096</v>
      </c>
      <c r="I2693" s="225">
        <f t="shared" si="496"/>
        <v>-3.4669657162178096</v>
      </c>
      <c r="J2693" s="226">
        <f t="shared" si="497"/>
        <v>85.781160519727919</v>
      </c>
      <c r="K2693" s="227">
        <f t="shared" si="492"/>
        <v>119.46297870154609</v>
      </c>
      <c r="L2693" s="226">
        <f t="shared" si="503"/>
        <v>-1.611139399920404</v>
      </c>
      <c r="M2693" s="228">
        <f t="shared" si="501"/>
        <v>1.611139399920404</v>
      </c>
      <c r="N2693" s="229">
        <f t="shared" si="502"/>
        <v>1.8558263162974056</v>
      </c>
      <c r="O2693" s="229">
        <f t="shared" si="498"/>
        <v>0</v>
      </c>
      <c r="P2693" s="229">
        <f t="shared" si="499"/>
        <v>-1.8558263162974056</v>
      </c>
      <c r="Q2693" s="230">
        <f t="shared" si="493"/>
        <v>5.462978701546092</v>
      </c>
      <c r="R2693" s="231">
        <f t="shared" si="494"/>
        <v>119.46297870154609</v>
      </c>
      <c r="S2693" s="3"/>
      <c r="T2693" s="3"/>
      <c r="U2693" s="3"/>
      <c r="V2693" s="3"/>
      <c r="W2693" s="233">
        <f t="shared" si="500"/>
        <v>41762</v>
      </c>
    </row>
    <row r="2694" spans="1:23" s="234" customFormat="1" x14ac:dyDescent="0.25">
      <c r="A2694" s="3"/>
      <c r="B2694" s="218">
        <f>+Datos!B2685</f>
        <v>2014</v>
      </c>
      <c r="C2694" s="219">
        <f>+Datos!C2685</f>
        <v>5</v>
      </c>
      <c r="D2694" s="220">
        <f>+Datos!D2685</f>
        <v>4</v>
      </c>
      <c r="E2694" s="221">
        <f>+Datos!E2685</f>
        <v>0</v>
      </c>
      <c r="F2694" s="222">
        <f>+Datos!F2685</f>
        <v>3.4457196321445114</v>
      </c>
      <c r="G2694" s="223">
        <f>+Datos!G2685</f>
        <v>1</v>
      </c>
      <c r="H2694" s="224">
        <f t="shared" si="495"/>
        <v>3.4457196321445114</v>
      </c>
      <c r="I2694" s="225">
        <f t="shared" si="496"/>
        <v>-3.4457196321445114</v>
      </c>
      <c r="J2694" s="226">
        <f t="shared" si="497"/>
        <v>84.209325566298006</v>
      </c>
      <c r="K2694" s="227">
        <f t="shared" si="492"/>
        <v>117.89114374811618</v>
      </c>
      <c r="L2694" s="226">
        <f t="shared" si="503"/>
        <v>-1.5718349534299136</v>
      </c>
      <c r="M2694" s="228">
        <f t="shared" si="501"/>
        <v>1.5718349534299136</v>
      </c>
      <c r="N2694" s="229">
        <f t="shared" si="502"/>
        <v>1.8738846787145977</v>
      </c>
      <c r="O2694" s="229">
        <f t="shared" si="498"/>
        <v>0</v>
      </c>
      <c r="P2694" s="229">
        <f t="shared" si="499"/>
        <v>-1.8738846787145977</v>
      </c>
      <c r="Q2694" s="230">
        <f t="shared" si="493"/>
        <v>3.8911437481161784</v>
      </c>
      <c r="R2694" s="231">
        <f t="shared" si="494"/>
        <v>117.89114374811618</v>
      </c>
      <c r="S2694" s="3"/>
      <c r="T2694" s="3"/>
      <c r="U2694" s="3"/>
      <c r="V2694" s="3"/>
      <c r="W2694" s="233">
        <f t="shared" si="500"/>
        <v>41763</v>
      </c>
    </row>
    <row r="2695" spans="1:23" s="234" customFormat="1" x14ac:dyDescent="0.25">
      <c r="A2695" s="3"/>
      <c r="B2695" s="218">
        <f>+Datos!B2686</f>
        <v>2014</v>
      </c>
      <c r="C2695" s="219">
        <f>+Datos!C2686</f>
        <v>5</v>
      </c>
      <c r="D2695" s="220">
        <f>+Datos!D2686</f>
        <v>5</v>
      </c>
      <c r="E2695" s="221">
        <f>+Datos!E2686</f>
        <v>0</v>
      </c>
      <c r="F2695" s="222">
        <f>+Datos!F2686</f>
        <v>3.42484658299538</v>
      </c>
      <c r="G2695" s="223">
        <f>+Datos!G2686</f>
        <v>1</v>
      </c>
      <c r="H2695" s="224">
        <f t="shared" si="495"/>
        <v>3.42484658299538</v>
      </c>
      <c r="I2695" s="225">
        <f t="shared" si="496"/>
        <v>-3.42484658299538</v>
      </c>
      <c r="J2695" s="226">
        <f t="shared" si="497"/>
        <v>82.675554112920096</v>
      </c>
      <c r="K2695" s="227">
        <f t="shared" si="492"/>
        <v>116.35737229473827</v>
      </c>
      <c r="L2695" s="226">
        <f t="shared" si="503"/>
        <v>-1.5337714533779092</v>
      </c>
      <c r="M2695" s="228">
        <f t="shared" si="501"/>
        <v>1.5337714533779092</v>
      </c>
      <c r="N2695" s="229">
        <f t="shared" si="502"/>
        <v>1.8910751296174708</v>
      </c>
      <c r="O2695" s="229">
        <f t="shared" si="498"/>
        <v>0</v>
      </c>
      <c r="P2695" s="229">
        <f t="shared" si="499"/>
        <v>-1.8910751296174708</v>
      </c>
      <c r="Q2695" s="230">
        <f t="shared" si="493"/>
        <v>2.3573722947382691</v>
      </c>
      <c r="R2695" s="231">
        <f t="shared" si="494"/>
        <v>116.35737229473827</v>
      </c>
      <c r="S2695" s="3"/>
      <c r="T2695" s="3"/>
      <c r="U2695" s="3"/>
      <c r="V2695" s="3"/>
      <c r="W2695" s="233">
        <f t="shared" si="500"/>
        <v>41764</v>
      </c>
    </row>
    <row r="2696" spans="1:23" s="234" customFormat="1" x14ac:dyDescent="0.25">
      <c r="A2696" s="3"/>
      <c r="B2696" s="218">
        <f>+Datos!B2687</f>
        <v>2014</v>
      </c>
      <c r="C2696" s="219">
        <f>+Datos!C2687</f>
        <v>5</v>
      </c>
      <c r="D2696" s="220">
        <f>+Datos!D2687</f>
        <v>6</v>
      </c>
      <c r="E2696" s="221">
        <f>+Datos!E2687</f>
        <v>0</v>
      </c>
      <c r="F2696" s="222">
        <f>+Datos!F2687</f>
        <v>3.4043519300428109</v>
      </c>
      <c r="G2696" s="223">
        <f>+Datos!G2687</f>
        <v>1</v>
      </c>
      <c r="H2696" s="224">
        <f t="shared" si="495"/>
        <v>3.4043519300428109</v>
      </c>
      <c r="I2696" s="225">
        <f t="shared" si="496"/>
        <v>-3.4043519300428109</v>
      </c>
      <c r="J2696" s="226">
        <f t="shared" si="497"/>
        <v>81.178647468388547</v>
      </c>
      <c r="K2696" s="227">
        <f t="shared" si="492"/>
        <v>114.86046565020672</v>
      </c>
      <c r="L2696" s="226">
        <f t="shared" si="503"/>
        <v>-1.4969066445315491</v>
      </c>
      <c r="M2696" s="228">
        <f t="shared" si="501"/>
        <v>1.4969066445315491</v>
      </c>
      <c r="N2696" s="229">
        <f t="shared" si="502"/>
        <v>1.9074452855112618</v>
      </c>
      <c r="O2696" s="229">
        <f t="shared" si="498"/>
        <v>0</v>
      </c>
      <c r="P2696" s="229">
        <f t="shared" si="499"/>
        <v>-1.9074452855112618</v>
      </c>
      <c r="Q2696" s="230">
        <f t="shared" si="493"/>
        <v>0.86046565020672006</v>
      </c>
      <c r="R2696" s="231">
        <f t="shared" si="494"/>
        <v>114.86046565020672</v>
      </c>
      <c r="S2696" s="3"/>
      <c r="T2696" s="3"/>
      <c r="U2696" s="3"/>
      <c r="V2696" s="3"/>
      <c r="W2696" s="233">
        <f t="shared" si="500"/>
        <v>41765</v>
      </c>
    </row>
    <row r="2697" spans="1:23" s="234" customFormat="1" x14ac:dyDescent="0.25">
      <c r="A2697" s="3"/>
      <c r="B2697" s="218">
        <f>+Datos!B2688</f>
        <v>2014</v>
      </c>
      <c r="C2697" s="219">
        <f>+Datos!C2688</f>
        <v>5</v>
      </c>
      <c r="D2697" s="220">
        <f>+Datos!D2688</f>
        <v>7</v>
      </c>
      <c r="E2697" s="221">
        <f>+Datos!E2688</f>
        <v>0</v>
      </c>
      <c r="F2697" s="222">
        <f>+Datos!F2688</f>
        <v>3.384240916949568</v>
      </c>
      <c r="G2697" s="223">
        <f>+Datos!G2688</f>
        <v>1</v>
      </c>
      <c r="H2697" s="224">
        <f t="shared" si="495"/>
        <v>3.384240916949568</v>
      </c>
      <c r="I2697" s="225">
        <f t="shared" si="496"/>
        <v>-3.384240916949568</v>
      </c>
      <c r="J2697" s="226">
        <f t="shared" si="497"/>
        <v>79.717447672456359</v>
      </c>
      <c r="K2697" s="227">
        <f t="shared" si="492"/>
        <v>113.39926585427455</v>
      </c>
      <c r="L2697" s="226">
        <f t="shared" si="503"/>
        <v>-1.4611997959321741</v>
      </c>
      <c r="M2697" s="228">
        <f t="shared" si="501"/>
        <v>1.4611997959321741</v>
      </c>
      <c r="N2697" s="229">
        <f t="shared" si="502"/>
        <v>1.9230411210173939</v>
      </c>
      <c r="O2697" s="229">
        <f t="shared" si="498"/>
        <v>0</v>
      </c>
      <c r="P2697" s="229">
        <f t="shared" si="499"/>
        <v>-1.9230411210173939</v>
      </c>
      <c r="Q2697" s="230">
        <f t="shared" si="493"/>
        <v>0</v>
      </c>
      <c r="R2697" s="231">
        <f t="shared" si="494"/>
        <v>113.39926585427455</v>
      </c>
      <c r="S2697" s="3"/>
      <c r="T2697" s="3"/>
      <c r="U2697" s="3"/>
      <c r="V2697" s="3"/>
      <c r="W2697" s="233">
        <f t="shared" si="500"/>
        <v>41766</v>
      </c>
    </row>
    <row r="2698" spans="1:23" s="234" customFormat="1" x14ac:dyDescent="0.25">
      <c r="A2698" s="3"/>
      <c r="B2698" s="218">
        <f>+Datos!B2689</f>
        <v>2014</v>
      </c>
      <c r="C2698" s="219">
        <f>+Datos!C2689</f>
        <v>5</v>
      </c>
      <c r="D2698" s="220">
        <f>+Datos!D2689</f>
        <v>8</v>
      </c>
      <c r="E2698" s="221">
        <f>+Datos!E2689</f>
        <v>0</v>
      </c>
      <c r="F2698" s="222">
        <f>+Datos!F2689</f>
        <v>3.3645186697687794</v>
      </c>
      <c r="G2698" s="223">
        <f>+Datos!G2689</f>
        <v>1</v>
      </c>
      <c r="H2698" s="224">
        <f t="shared" si="495"/>
        <v>3.3645186697687794</v>
      </c>
      <c r="I2698" s="225">
        <f t="shared" si="496"/>
        <v>-3.3645186697687794</v>
      </c>
      <c r="J2698" s="226">
        <f t="shared" si="497"/>
        <v>78.290836030295793</v>
      </c>
      <c r="K2698" s="227">
        <f t="shared" si="492"/>
        <v>111.97265421211398</v>
      </c>
      <c r="L2698" s="226">
        <f t="shared" si="503"/>
        <v>-1.4266116421605659</v>
      </c>
      <c r="M2698" s="228">
        <f t="shared" si="501"/>
        <v>1.4266116421605659</v>
      </c>
      <c r="N2698" s="229">
        <f t="shared" si="502"/>
        <v>1.9379070276082135</v>
      </c>
      <c r="O2698" s="229">
        <f t="shared" si="498"/>
        <v>0</v>
      </c>
      <c r="P2698" s="229">
        <f t="shared" si="499"/>
        <v>-1.9379070276082135</v>
      </c>
      <c r="Q2698" s="230">
        <f t="shared" si="493"/>
        <v>0</v>
      </c>
      <c r="R2698" s="231">
        <f t="shared" si="494"/>
        <v>111.97265421211398</v>
      </c>
      <c r="S2698" s="3"/>
      <c r="T2698" s="3"/>
      <c r="U2698" s="3"/>
      <c r="V2698" s="3"/>
      <c r="W2698" s="233">
        <f t="shared" si="500"/>
        <v>41767</v>
      </c>
    </row>
    <row r="2699" spans="1:23" s="234" customFormat="1" x14ac:dyDescent="0.25">
      <c r="A2699" s="3"/>
      <c r="B2699" s="218">
        <f>+Datos!B2690</f>
        <v>2014</v>
      </c>
      <c r="C2699" s="219">
        <f>+Datos!C2690</f>
        <v>5</v>
      </c>
      <c r="D2699" s="220">
        <f>+Datos!D2690</f>
        <v>9</v>
      </c>
      <c r="E2699" s="221">
        <f>+Datos!E2690</f>
        <v>0</v>
      </c>
      <c r="F2699" s="222">
        <f>+Datos!F2690</f>
        <v>3.3451901969439466</v>
      </c>
      <c r="G2699" s="223">
        <f>+Datos!G2690</f>
        <v>1</v>
      </c>
      <c r="H2699" s="224">
        <f t="shared" si="495"/>
        <v>3.3451901969439466</v>
      </c>
      <c r="I2699" s="225">
        <f t="shared" si="496"/>
        <v>-3.3451901969439466</v>
      </c>
      <c r="J2699" s="226">
        <f t="shared" si="497"/>
        <v>76.897731703436193</v>
      </c>
      <c r="K2699" s="227">
        <f t="shared" si="492"/>
        <v>110.57954988525438</v>
      </c>
      <c r="L2699" s="226">
        <f t="shared" si="503"/>
        <v>-1.3931043268596</v>
      </c>
      <c r="M2699" s="228">
        <f t="shared" si="501"/>
        <v>1.3931043268596</v>
      </c>
      <c r="N2699" s="229">
        <f t="shared" si="502"/>
        <v>1.9520858700843466</v>
      </c>
      <c r="O2699" s="229">
        <f t="shared" si="498"/>
        <v>0</v>
      </c>
      <c r="P2699" s="229">
        <f t="shared" si="499"/>
        <v>-1.9520858700843466</v>
      </c>
      <c r="Q2699" s="230">
        <f t="shared" si="493"/>
        <v>0</v>
      </c>
      <c r="R2699" s="231">
        <f t="shared" si="494"/>
        <v>110.57954988525438</v>
      </c>
      <c r="S2699" s="3"/>
      <c r="T2699" s="3"/>
      <c r="U2699" s="3"/>
      <c r="V2699" s="3"/>
      <c r="W2699" s="233">
        <f t="shared" si="500"/>
        <v>41768</v>
      </c>
    </row>
    <row r="2700" spans="1:23" s="234" customFormat="1" x14ac:dyDescent="0.25">
      <c r="A2700" s="3"/>
      <c r="B2700" s="218">
        <f>+Datos!B2691</f>
        <v>2014</v>
      </c>
      <c r="C2700" s="219">
        <f>+Datos!C2691</f>
        <v>5</v>
      </c>
      <c r="D2700" s="220">
        <f>+Datos!D2691</f>
        <v>10</v>
      </c>
      <c r="E2700" s="221">
        <f>+Datos!E2691</f>
        <v>39.239997899999999</v>
      </c>
      <c r="F2700" s="222">
        <f>+Datos!F2691</f>
        <v>3.3262603893089349</v>
      </c>
      <c r="G2700" s="223">
        <f>+Datos!G2691</f>
        <v>1</v>
      </c>
      <c r="H2700" s="224">
        <f t="shared" si="495"/>
        <v>3.3262603893089349</v>
      </c>
      <c r="I2700" s="225">
        <f t="shared" si="496"/>
        <v>35.913737510691064</v>
      </c>
      <c r="J2700" s="226">
        <f t="shared" si="497"/>
        <v>112.81146921412726</v>
      </c>
      <c r="K2700" s="227">
        <f t="shared" si="492"/>
        <v>146.49328739594543</v>
      </c>
      <c r="L2700" s="226">
        <f t="shared" si="503"/>
        <v>35.91373751069105</v>
      </c>
      <c r="M2700" s="228">
        <f t="shared" si="501"/>
        <v>3.3262603893089349</v>
      </c>
      <c r="N2700" s="229">
        <f t="shared" si="502"/>
        <v>0</v>
      </c>
      <c r="O2700" s="229">
        <f t="shared" si="498"/>
        <v>0</v>
      </c>
      <c r="P2700" s="229">
        <f t="shared" si="499"/>
        <v>0</v>
      </c>
      <c r="Q2700" s="230">
        <f t="shared" si="493"/>
        <v>32.49328739594543</v>
      </c>
      <c r="R2700" s="231">
        <f t="shared" si="494"/>
        <v>146.49328739594543</v>
      </c>
      <c r="S2700" s="3"/>
      <c r="T2700" s="3"/>
      <c r="U2700" s="3"/>
      <c r="V2700" s="3"/>
      <c r="W2700" s="233">
        <f t="shared" si="500"/>
        <v>41769</v>
      </c>
    </row>
    <row r="2701" spans="1:23" s="234" customFormat="1" x14ac:dyDescent="0.25">
      <c r="A2701" s="3"/>
      <c r="B2701" s="218">
        <f>+Datos!B2692</f>
        <v>2014</v>
      </c>
      <c r="C2701" s="219">
        <f>+Datos!C2692</f>
        <v>5</v>
      </c>
      <c r="D2701" s="220">
        <f>+Datos!D2692</f>
        <v>11</v>
      </c>
      <c r="E2701" s="221">
        <f>+Datos!E2692</f>
        <v>0</v>
      </c>
      <c r="F2701" s="222">
        <f>+Datos!F2692</f>
        <v>3.3077340200879792</v>
      </c>
      <c r="G2701" s="223">
        <f>+Datos!G2692</f>
        <v>1</v>
      </c>
      <c r="H2701" s="224">
        <f t="shared" si="495"/>
        <v>3.3077340200879792</v>
      </c>
      <c r="I2701" s="225">
        <f t="shared" si="496"/>
        <v>-3.3077340200879792</v>
      </c>
      <c r="J2701" s="226">
        <f t="shared" si="497"/>
        <v>110.82638354409102</v>
      </c>
      <c r="K2701" s="227">
        <f t="shared" si="492"/>
        <v>144.5082017259092</v>
      </c>
      <c r="L2701" s="226">
        <f t="shared" si="503"/>
        <v>-1.9850856700362272</v>
      </c>
      <c r="M2701" s="228">
        <f t="shared" si="501"/>
        <v>1.9850856700362272</v>
      </c>
      <c r="N2701" s="229">
        <f t="shared" si="502"/>
        <v>1.3226483500517521</v>
      </c>
      <c r="O2701" s="229">
        <f t="shared" si="498"/>
        <v>0</v>
      </c>
      <c r="P2701" s="229">
        <f t="shared" si="499"/>
        <v>-1.3226483500517521</v>
      </c>
      <c r="Q2701" s="230">
        <f t="shared" si="493"/>
        <v>30.508201725909203</v>
      </c>
      <c r="R2701" s="231">
        <f t="shared" si="494"/>
        <v>144.5082017259092</v>
      </c>
      <c r="S2701" s="3"/>
      <c r="T2701" s="3"/>
      <c r="U2701" s="3"/>
      <c r="V2701" s="3"/>
      <c r="W2701" s="233">
        <f t="shared" si="500"/>
        <v>41770</v>
      </c>
    </row>
    <row r="2702" spans="1:23" s="234" customFormat="1" x14ac:dyDescent="0.25">
      <c r="A2702" s="3"/>
      <c r="B2702" s="218">
        <f>+Datos!B2693</f>
        <v>2014</v>
      </c>
      <c r="C2702" s="219">
        <f>+Datos!C2693</f>
        <v>5</v>
      </c>
      <c r="D2702" s="220">
        <f>+Datos!D2693</f>
        <v>12</v>
      </c>
      <c r="E2702" s="221">
        <f>+Datos!E2693</f>
        <v>0</v>
      </c>
      <c r="F2702" s="222">
        <f>+Datos!F2693</f>
        <v>3.2896157448956815</v>
      </c>
      <c r="G2702" s="223">
        <f>+Datos!G2693</f>
        <v>1</v>
      </c>
      <c r="H2702" s="224">
        <f t="shared" si="495"/>
        <v>3.2896157448956815</v>
      </c>
      <c r="I2702" s="225">
        <f t="shared" si="496"/>
        <v>-3.2896157448956815</v>
      </c>
      <c r="J2702" s="226">
        <f t="shared" si="497"/>
        <v>108.88681645582056</v>
      </c>
      <c r="K2702" s="227">
        <f t="shared" ref="K2702:K2765" si="504">+J2702+$U$21</f>
        <v>142.56863463763875</v>
      </c>
      <c r="L2702" s="226">
        <f t="shared" si="503"/>
        <v>-1.9395670882704508</v>
      </c>
      <c r="M2702" s="228">
        <f t="shared" si="501"/>
        <v>1.9395670882704508</v>
      </c>
      <c r="N2702" s="229">
        <f t="shared" si="502"/>
        <v>1.3500486566252308</v>
      </c>
      <c r="O2702" s="229">
        <f t="shared" si="498"/>
        <v>0</v>
      </c>
      <c r="P2702" s="229">
        <f t="shared" si="499"/>
        <v>-1.3500486566252308</v>
      </c>
      <c r="Q2702" s="230">
        <f t="shared" ref="Q2702:Q2765" si="505">IF(K2702-$U$15&gt;0,K2702-$U$15,0)</f>
        <v>28.568634637638752</v>
      </c>
      <c r="R2702" s="231">
        <f t="shared" ref="R2702:R2765" si="506">+O2702+K2702</f>
        <v>142.56863463763875</v>
      </c>
      <c r="S2702" s="3"/>
      <c r="T2702" s="3"/>
      <c r="U2702" s="3"/>
      <c r="V2702" s="3"/>
      <c r="W2702" s="233">
        <f t="shared" si="500"/>
        <v>41771</v>
      </c>
    </row>
    <row r="2703" spans="1:23" s="234" customFormat="1" x14ac:dyDescent="0.25">
      <c r="A2703" s="3"/>
      <c r="B2703" s="218">
        <f>+Datos!B2694</f>
        <v>2014</v>
      </c>
      <c r="C2703" s="219">
        <f>+Datos!C2694</f>
        <v>5</v>
      </c>
      <c r="D2703" s="220">
        <f>+Datos!D2694</f>
        <v>13</v>
      </c>
      <c r="E2703" s="221">
        <f>+Datos!E2694</f>
        <v>0</v>
      </c>
      <c r="F2703" s="222">
        <f>+Datos!F2694</f>
        <v>3.2719101017370131</v>
      </c>
      <c r="G2703" s="223">
        <f>+Datos!G2694</f>
        <v>1</v>
      </c>
      <c r="H2703" s="224">
        <f t="shared" ref="H2703:H2766" si="507">+F2703*G2703</f>
        <v>3.2719101017370131</v>
      </c>
      <c r="I2703" s="225">
        <f t="shared" ref="I2703:I2766" si="508">+E2703-H2703</f>
        <v>-3.2719101017370131</v>
      </c>
      <c r="J2703" s="226">
        <f t="shared" ref="J2703:J2766" si="509">IF(I2703&lt;0,J2702*EXP(I2703/$U$20),IF((I2703+J2702)&gt;$U$20,+$U$20,I2703+J2702))</f>
        <v>106.99136044196123</v>
      </c>
      <c r="K2703" s="227">
        <f t="shared" si="504"/>
        <v>140.67317862377942</v>
      </c>
      <c r="L2703" s="226">
        <f t="shared" si="503"/>
        <v>-1.8954560138593308</v>
      </c>
      <c r="M2703" s="228">
        <f t="shared" si="501"/>
        <v>1.8954560138593308</v>
      </c>
      <c r="N2703" s="229">
        <f t="shared" si="502"/>
        <v>1.3764540878776823</v>
      </c>
      <c r="O2703" s="229">
        <f t="shared" ref="O2703:O2766" si="510">IF(K2702+I2703-$U$14&gt;0,K2702+I2703-$U$14,0)</f>
        <v>0</v>
      </c>
      <c r="P2703" s="229">
        <f t="shared" ref="P2703:P2766" si="511">+IF(N2703&gt;0,(-1)*N2703,O2703)</f>
        <v>-1.3764540878776823</v>
      </c>
      <c r="Q2703" s="230">
        <f t="shared" si="505"/>
        <v>26.673178623779421</v>
      </c>
      <c r="R2703" s="231">
        <f t="shared" si="506"/>
        <v>140.67317862377942</v>
      </c>
      <c r="S2703" s="3"/>
      <c r="T2703" s="3"/>
      <c r="U2703" s="3"/>
      <c r="V2703" s="3"/>
      <c r="W2703" s="233">
        <f t="shared" ref="W2703:W2766" si="512">+DATE(B2703,C2703,D2703)</f>
        <v>41772</v>
      </c>
    </row>
    <row r="2704" spans="1:23" s="234" customFormat="1" x14ac:dyDescent="0.25">
      <c r="A2704" s="3"/>
      <c r="B2704" s="218">
        <f>+Datos!B2695</f>
        <v>2014</v>
      </c>
      <c r="C2704" s="219">
        <f>+Datos!C2695</f>
        <v>5</v>
      </c>
      <c r="D2704" s="220">
        <f>+Datos!D2695</f>
        <v>14</v>
      </c>
      <c r="E2704" s="221">
        <f>+Datos!E2695</f>
        <v>0</v>
      </c>
      <c r="F2704" s="222">
        <f>+Datos!F2695</f>
        <v>3.2546215110073105</v>
      </c>
      <c r="G2704" s="223">
        <f>+Datos!G2695</f>
        <v>1</v>
      </c>
      <c r="H2704" s="224">
        <f t="shared" si="507"/>
        <v>3.2546215110073105</v>
      </c>
      <c r="I2704" s="225">
        <f t="shared" si="508"/>
        <v>-3.2546215110073105</v>
      </c>
      <c r="J2704" s="226">
        <f t="shared" si="509"/>
        <v>105.1386551657519</v>
      </c>
      <c r="K2704" s="227">
        <f t="shared" si="504"/>
        <v>138.82047334757007</v>
      </c>
      <c r="L2704" s="226">
        <f t="shared" si="503"/>
        <v>-1.852705276209349</v>
      </c>
      <c r="M2704" s="228">
        <f t="shared" ref="M2704:M2767" si="513">IF(I2704&gt;=0,+H2704,+E2704+ABS(L2704))</f>
        <v>1.852705276209349</v>
      </c>
      <c r="N2704" s="229">
        <f t="shared" ref="N2704:N2767" si="514">+H2704-M2704</f>
        <v>1.4019162347979615</v>
      </c>
      <c r="O2704" s="229">
        <f t="shared" si="510"/>
        <v>0</v>
      </c>
      <c r="P2704" s="229">
        <f t="shared" si="511"/>
        <v>-1.4019162347979615</v>
      </c>
      <c r="Q2704" s="230">
        <f t="shared" si="505"/>
        <v>24.820473347570072</v>
      </c>
      <c r="R2704" s="231">
        <f t="shared" si="506"/>
        <v>138.82047334757007</v>
      </c>
      <c r="S2704" s="3"/>
      <c r="T2704" s="3"/>
      <c r="U2704" s="3"/>
      <c r="V2704" s="3"/>
      <c r="W2704" s="233">
        <f t="shared" si="512"/>
        <v>41773</v>
      </c>
    </row>
    <row r="2705" spans="1:23" s="234" customFormat="1" x14ac:dyDescent="0.25">
      <c r="A2705" s="3"/>
      <c r="B2705" s="218">
        <f>+Datos!B2696</f>
        <v>2014</v>
      </c>
      <c r="C2705" s="219">
        <f>+Datos!C2696</f>
        <v>5</v>
      </c>
      <c r="D2705" s="220">
        <f>+Datos!D2696</f>
        <v>15</v>
      </c>
      <c r="E2705" s="221">
        <f>+Datos!E2696</f>
        <v>0</v>
      </c>
      <c r="F2705" s="222">
        <f>+Datos!F2696</f>
        <v>3.2377542754922803</v>
      </c>
      <c r="G2705" s="223">
        <f>+Datos!G2696</f>
        <v>1</v>
      </c>
      <c r="H2705" s="224">
        <f t="shared" si="507"/>
        <v>3.2377542754922803</v>
      </c>
      <c r="I2705" s="225">
        <f t="shared" si="508"/>
        <v>-3.2377542754922803</v>
      </c>
      <c r="J2705" s="226">
        <f t="shared" si="509"/>
        <v>103.3273857985487</v>
      </c>
      <c r="K2705" s="227">
        <f t="shared" si="504"/>
        <v>137.00920398036689</v>
      </c>
      <c r="L2705" s="226">
        <f t="shared" ref="L2705:L2768" si="515">+K2705-K2704</f>
        <v>-1.811269367203181</v>
      </c>
      <c r="M2705" s="228">
        <f t="shared" si="513"/>
        <v>1.811269367203181</v>
      </c>
      <c r="N2705" s="229">
        <f t="shared" si="514"/>
        <v>1.4264849082890994</v>
      </c>
      <c r="O2705" s="229">
        <f t="shared" si="510"/>
        <v>0</v>
      </c>
      <c r="P2705" s="229">
        <f t="shared" si="511"/>
        <v>-1.4264849082890994</v>
      </c>
      <c r="Q2705" s="230">
        <f t="shared" si="505"/>
        <v>23.009203980366891</v>
      </c>
      <c r="R2705" s="231">
        <f t="shared" si="506"/>
        <v>137.00920398036689</v>
      </c>
      <c r="S2705" s="3"/>
      <c r="T2705" s="3"/>
      <c r="U2705" s="3"/>
      <c r="V2705" s="3"/>
      <c r="W2705" s="233">
        <f t="shared" si="512"/>
        <v>41774</v>
      </c>
    </row>
    <row r="2706" spans="1:23" s="234" customFormat="1" x14ac:dyDescent="0.25">
      <c r="A2706" s="3"/>
      <c r="B2706" s="218">
        <f>+Datos!B2697</f>
        <v>2014</v>
      </c>
      <c r="C2706" s="219">
        <f>+Datos!C2697</f>
        <v>5</v>
      </c>
      <c r="D2706" s="220">
        <f>+Datos!D2697</f>
        <v>16</v>
      </c>
      <c r="E2706" s="221">
        <f>+Datos!E2697</f>
        <v>0</v>
      </c>
      <c r="F2706" s="222">
        <f>+Datos!F2697</f>
        <v>3.2213125803679956</v>
      </c>
      <c r="G2706" s="223">
        <f>+Datos!G2697</f>
        <v>1</v>
      </c>
      <c r="H2706" s="224">
        <f t="shared" si="507"/>
        <v>3.2213125803679956</v>
      </c>
      <c r="I2706" s="225">
        <f t="shared" si="508"/>
        <v>-3.2213125803679956</v>
      </c>
      <c r="J2706" s="226">
        <f t="shared" si="509"/>
        <v>101.55628142132544</v>
      </c>
      <c r="K2706" s="227">
        <f t="shared" si="504"/>
        <v>135.23809960314361</v>
      </c>
      <c r="L2706" s="226">
        <f t="shared" si="515"/>
        <v>-1.7711043772232813</v>
      </c>
      <c r="M2706" s="228">
        <f t="shared" si="513"/>
        <v>1.7711043772232813</v>
      </c>
      <c r="N2706" s="229">
        <f t="shared" si="514"/>
        <v>1.4502082031447143</v>
      </c>
      <c r="O2706" s="229">
        <f t="shared" si="510"/>
        <v>0</v>
      </c>
      <c r="P2706" s="229">
        <f t="shared" si="511"/>
        <v>-1.4502082031447143</v>
      </c>
      <c r="Q2706" s="230">
        <f t="shared" si="505"/>
        <v>21.23809960314361</v>
      </c>
      <c r="R2706" s="231">
        <f t="shared" si="506"/>
        <v>135.23809960314361</v>
      </c>
      <c r="S2706" s="3"/>
      <c r="T2706" s="3"/>
      <c r="U2706" s="3"/>
      <c r="V2706" s="3"/>
      <c r="W2706" s="233">
        <f t="shared" si="512"/>
        <v>41775</v>
      </c>
    </row>
    <row r="2707" spans="1:23" s="234" customFormat="1" x14ac:dyDescent="0.25">
      <c r="A2707" s="3"/>
      <c r="B2707" s="218">
        <f>+Datos!B2698</f>
        <v>2014</v>
      </c>
      <c r="C2707" s="219">
        <f>+Datos!C2698</f>
        <v>5</v>
      </c>
      <c r="D2707" s="220">
        <f>+Datos!D2698</f>
        <v>17</v>
      </c>
      <c r="E2707" s="221">
        <f>+Datos!E2698</f>
        <v>0</v>
      </c>
      <c r="F2707" s="222">
        <f>+Datos!F2698</f>
        <v>3.2053004932008986</v>
      </c>
      <c r="G2707" s="223">
        <f>+Datos!G2698</f>
        <v>1</v>
      </c>
      <c r="H2707" s="224">
        <f t="shared" si="507"/>
        <v>3.2053004932008986</v>
      </c>
      <c r="I2707" s="225">
        <f t="shared" si="508"/>
        <v>-3.2053004932008986</v>
      </c>
      <c r="J2707" s="226">
        <f t="shared" si="509"/>
        <v>99.824113487656874</v>
      </c>
      <c r="K2707" s="227">
        <f t="shared" si="504"/>
        <v>133.50593166947505</v>
      </c>
      <c r="L2707" s="226">
        <f t="shared" si="515"/>
        <v>-1.7321679336685634</v>
      </c>
      <c r="M2707" s="228">
        <f t="shared" si="513"/>
        <v>1.7321679336685634</v>
      </c>
      <c r="N2707" s="229">
        <f t="shared" si="514"/>
        <v>1.4731325595323352</v>
      </c>
      <c r="O2707" s="229">
        <f t="shared" si="510"/>
        <v>0</v>
      </c>
      <c r="P2707" s="229">
        <f t="shared" si="511"/>
        <v>-1.4731325595323352</v>
      </c>
      <c r="Q2707" s="230">
        <f t="shared" si="505"/>
        <v>19.505931669475046</v>
      </c>
      <c r="R2707" s="231">
        <f t="shared" si="506"/>
        <v>133.50593166947505</v>
      </c>
      <c r="S2707" s="3"/>
      <c r="T2707" s="3"/>
      <c r="U2707" s="3"/>
      <c r="V2707" s="3"/>
      <c r="W2707" s="233">
        <f t="shared" si="512"/>
        <v>41776</v>
      </c>
    </row>
    <row r="2708" spans="1:23" s="234" customFormat="1" x14ac:dyDescent="0.25">
      <c r="A2708" s="3"/>
      <c r="B2708" s="218">
        <f>+Datos!B2699</f>
        <v>2014</v>
      </c>
      <c r="C2708" s="219">
        <f>+Datos!C2699</f>
        <v>5</v>
      </c>
      <c r="D2708" s="220">
        <f>+Datos!D2699</f>
        <v>18</v>
      </c>
      <c r="E2708" s="221">
        <f>+Datos!E2699</f>
        <v>0</v>
      </c>
      <c r="F2708" s="222">
        <f>+Datos!F2699</f>
        <v>3.1897219639477972</v>
      </c>
      <c r="G2708" s="223">
        <f>+Datos!G2699</f>
        <v>1</v>
      </c>
      <c r="H2708" s="224">
        <f t="shared" si="507"/>
        <v>3.1897219639477972</v>
      </c>
      <c r="I2708" s="225">
        <f t="shared" si="508"/>
        <v>-3.1897219639477972</v>
      </c>
      <c r="J2708" s="226">
        <f t="shared" si="509"/>
        <v>98.129694345784714</v>
      </c>
      <c r="K2708" s="227">
        <f t="shared" si="504"/>
        <v>131.8115125276029</v>
      </c>
      <c r="L2708" s="226">
        <f t="shared" si="515"/>
        <v>-1.6944191418721459</v>
      </c>
      <c r="M2708" s="228">
        <f t="shared" si="513"/>
        <v>1.6944191418721459</v>
      </c>
      <c r="N2708" s="229">
        <f t="shared" si="514"/>
        <v>1.4953028220756512</v>
      </c>
      <c r="O2708" s="229">
        <f t="shared" si="510"/>
        <v>0</v>
      </c>
      <c r="P2708" s="229">
        <f t="shared" si="511"/>
        <v>-1.4953028220756512</v>
      </c>
      <c r="Q2708" s="230">
        <f t="shared" si="505"/>
        <v>17.8115125276029</v>
      </c>
      <c r="R2708" s="231">
        <f t="shared" si="506"/>
        <v>131.8115125276029</v>
      </c>
      <c r="S2708" s="3"/>
      <c r="T2708" s="3"/>
      <c r="U2708" s="3"/>
      <c r="V2708" s="3"/>
      <c r="W2708" s="233">
        <f t="shared" si="512"/>
        <v>41777</v>
      </c>
    </row>
    <row r="2709" spans="1:23" s="234" customFormat="1" x14ac:dyDescent="0.25">
      <c r="A2709" s="3"/>
      <c r="B2709" s="218">
        <f>+Datos!B2700</f>
        <v>2014</v>
      </c>
      <c r="C2709" s="219">
        <f>+Datos!C2700</f>
        <v>5</v>
      </c>
      <c r="D2709" s="220">
        <f>+Datos!D2700</f>
        <v>19</v>
      </c>
      <c r="E2709" s="221">
        <f>+Datos!E2700</f>
        <v>0</v>
      </c>
      <c r="F2709" s="222">
        <f>+Datos!F2700</f>
        <v>3.1745808249558705</v>
      </c>
      <c r="G2709" s="223">
        <f>+Datos!G2700</f>
        <v>1</v>
      </c>
      <c r="H2709" s="224">
        <f t="shared" si="507"/>
        <v>3.1745808249558705</v>
      </c>
      <c r="I2709" s="225">
        <f t="shared" si="508"/>
        <v>-3.1745808249558705</v>
      </c>
      <c r="J2709" s="226">
        <f t="shared" si="509"/>
        <v>96.471875817455498</v>
      </c>
      <c r="K2709" s="227">
        <f t="shared" si="504"/>
        <v>130.15369399927368</v>
      </c>
      <c r="L2709" s="226">
        <f t="shared" si="515"/>
        <v>-1.6578185283292157</v>
      </c>
      <c r="M2709" s="228">
        <f t="shared" si="513"/>
        <v>1.6578185283292157</v>
      </c>
      <c r="N2709" s="229">
        <f t="shared" si="514"/>
        <v>1.5167622966266547</v>
      </c>
      <c r="O2709" s="229">
        <f t="shared" si="510"/>
        <v>0</v>
      </c>
      <c r="P2709" s="229">
        <f t="shared" si="511"/>
        <v>-1.5167622966266547</v>
      </c>
      <c r="Q2709" s="230">
        <f t="shared" si="505"/>
        <v>16.153693999273685</v>
      </c>
      <c r="R2709" s="231">
        <f t="shared" si="506"/>
        <v>130.15369399927368</v>
      </c>
      <c r="S2709" s="3"/>
      <c r="T2709" s="3"/>
      <c r="U2709" s="3"/>
      <c r="V2709" s="3"/>
      <c r="W2709" s="233">
        <f t="shared" si="512"/>
        <v>41778</v>
      </c>
    </row>
    <row r="2710" spans="1:23" s="234" customFormat="1" x14ac:dyDescent="0.25">
      <c r="A2710" s="3"/>
      <c r="B2710" s="218">
        <f>+Datos!B2701</f>
        <v>2014</v>
      </c>
      <c r="C2710" s="219">
        <f>+Datos!C2701</f>
        <v>5</v>
      </c>
      <c r="D2710" s="220">
        <f>+Datos!D2701</f>
        <v>20</v>
      </c>
      <c r="E2710" s="221">
        <f>+Datos!E2701</f>
        <v>0</v>
      </c>
      <c r="F2710" s="222">
        <f>+Datos!F2701</f>
        <v>3.1598807909626627</v>
      </c>
      <c r="G2710" s="223">
        <f>+Datos!G2701</f>
        <v>1</v>
      </c>
      <c r="H2710" s="224">
        <f t="shared" si="507"/>
        <v>3.1598807909626627</v>
      </c>
      <c r="I2710" s="225">
        <f t="shared" si="508"/>
        <v>-3.1598807909626627</v>
      </c>
      <c r="J2710" s="226">
        <f t="shared" si="509"/>
        <v>94.849547831307106</v>
      </c>
      <c r="K2710" s="227">
        <f t="shared" si="504"/>
        <v>128.53136601312528</v>
      </c>
      <c r="L2710" s="226">
        <f t="shared" si="515"/>
        <v>-1.6223279861484059</v>
      </c>
      <c r="M2710" s="228">
        <f t="shared" si="513"/>
        <v>1.6223279861484059</v>
      </c>
      <c r="N2710" s="229">
        <f t="shared" si="514"/>
        <v>1.5375528048142568</v>
      </c>
      <c r="O2710" s="229">
        <f t="shared" si="510"/>
        <v>0</v>
      </c>
      <c r="P2710" s="229">
        <f t="shared" si="511"/>
        <v>-1.5375528048142568</v>
      </c>
      <c r="Q2710" s="230">
        <f t="shared" si="505"/>
        <v>14.531366013125279</v>
      </c>
      <c r="R2710" s="231">
        <f t="shared" si="506"/>
        <v>128.53136601312528</v>
      </c>
      <c r="S2710" s="3"/>
      <c r="T2710" s="3"/>
      <c r="U2710" s="3"/>
      <c r="V2710" s="3"/>
      <c r="W2710" s="233">
        <f t="shared" si="512"/>
        <v>41779</v>
      </c>
    </row>
    <row r="2711" spans="1:23" s="234" customFormat="1" x14ac:dyDescent="0.25">
      <c r="A2711" s="3"/>
      <c r="B2711" s="218">
        <f>+Datos!B2702</f>
        <v>2014</v>
      </c>
      <c r="C2711" s="219">
        <f>+Datos!C2702</f>
        <v>5</v>
      </c>
      <c r="D2711" s="220">
        <f>+Datos!D2702</f>
        <v>21</v>
      </c>
      <c r="E2711" s="221">
        <f>+Datos!E2702</f>
        <v>0</v>
      </c>
      <c r="F2711" s="222">
        <f>+Datos!F2702</f>
        <v>3.1456254590960864</v>
      </c>
      <c r="G2711" s="223">
        <f>+Datos!G2702</f>
        <v>1</v>
      </c>
      <c r="H2711" s="224">
        <f t="shared" si="507"/>
        <v>3.1456254590960864</v>
      </c>
      <c r="I2711" s="225">
        <f t="shared" si="508"/>
        <v>-3.1456254590960864</v>
      </c>
      <c r="J2711" s="226">
        <f t="shared" si="509"/>
        <v>93.261637108663336</v>
      </c>
      <c r="K2711" s="227">
        <f t="shared" si="504"/>
        <v>126.94345529048152</v>
      </c>
      <c r="L2711" s="226">
        <f t="shared" si="515"/>
        <v>-1.5879107226437554</v>
      </c>
      <c r="M2711" s="228">
        <f t="shared" si="513"/>
        <v>1.5879107226437554</v>
      </c>
      <c r="N2711" s="229">
        <f t="shared" si="514"/>
        <v>1.5577147364523309</v>
      </c>
      <c r="O2711" s="229">
        <f t="shared" si="510"/>
        <v>0</v>
      </c>
      <c r="P2711" s="229">
        <f t="shared" si="511"/>
        <v>-1.5577147364523309</v>
      </c>
      <c r="Q2711" s="230">
        <f t="shared" si="505"/>
        <v>12.943455290481523</v>
      </c>
      <c r="R2711" s="231">
        <f t="shared" si="506"/>
        <v>126.94345529048152</v>
      </c>
      <c r="S2711" s="3"/>
      <c r="T2711" s="3"/>
      <c r="U2711" s="3"/>
      <c r="V2711" s="3"/>
      <c r="W2711" s="233">
        <f t="shared" si="512"/>
        <v>41780</v>
      </c>
    </row>
    <row r="2712" spans="1:23" s="234" customFormat="1" x14ac:dyDescent="0.25">
      <c r="A2712" s="3"/>
      <c r="B2712" s="218">
        <f>+Datos!B2703</f>
        <v>2014</v>
      </c>
      <c r="C2712" s="219">
        <f>+Datos!C2703</f>
        <v>5</v>
      </c>
      <c r="D2712" s="220">
        <f>+Datos!D2703</f>
        <v>22</v>
      </c>
      <c r="E2712" s="221">
        <f>+Datos!E2703</f>
        <v>0</v>
      </c>
      <c r="F2712" s="222">
        <f>+Datos!F2703</f>
        <v>3.1318183088744234</v>
      </c>
      <c r="G2712" s="223">
        <f>+Datos!G2703</f>
        <v>1</v>
      </c>
      <c r="H2712" s="224">
        <f t="shared" si="507"/>
        <v>3.1318183088744234</v>
      </c>
      <c r="I2712" s="225">
        <f t="shared" si="508"/>
        <v>-3.1318183088744234</v>
      </c>
      <c r="J2712" s="226">
        <f t="shared" si="509"/>
        <v>91.70710589967706</v>
      </c>
      <c r="K2712" s="227">
        <f t="shared" si="504"/>
        <v>125.38892408149525</v>
      </c>
      <c r="L2712" s="226">
        <f t="shared" si="515"/>
        <v>-1.5545312089862762</v>
      </c>
      <c r="M2712" s="228">
        <f t="shared" si="513"/>
        <v>1.5545312089862762</v>
      </c>
      <c r="N2712" s="229">
        <f t="shared" si="514"/>
        <v>1.5772870998881472</v>
      </c>
      <c r="O2712" s="229">
        <f t="shared" si="510"/>
        <v>0</v>
      </c>
      <c r="P2712" s="229">
        <f t="shared" si="511"/>
        <v>-1.5772870998881472</v>
      </c>
      <c r="Q2712" s="230">
        <f t="shared" si="505"/>
        <v>11.388924081495247</v>
      </c>
      <c r="R2712" s="231">
        <f t="shared" si="506"/>
        <v>125.38892408149525</v>
      </c>
      <c r="S2712" s="3"/>
      <c r="T2712" s="3"/>
      <c r="U2712" s="3"/>
      <c r="V2712" s="3"/>
      <c r="W2712" s="233">
        <f t="shared" si="512"/>
        <v>41781</v>
      </c>
    </row>
    <row r="2713" spans="1:23" s="234" customFormat="1" x14ac:dyDescent="0.25">
      <c r="A2713" s="3"/>
      <c r="B2713" s="218">
        <f>+Datos!B2704</f>
        <v>2014</v>
      </c>
      <c r="C2713" s="219">
        <f>+Datos!C2704</f>
        <v>5</v>
      </c>
      <c r="D2713" s="220">
        <f>+Datos!D2704</f>
        <v>23</v>
      </c>
      <c r="E2713" s="221">
        <f>+Datos!E2704</f>
        <v>0</v>
      </c>
      <c r="F2713" s="222">
        <f>+Datos!F2704</f>
        <v>3.1184627022063207</v>
      </c>
      <c r="G2713" s="223">
        <f>+Datos!G2704</f>
        <v>1</v>
      </c>
      <c r="H2713" s="224">
        <f t="shared" si="507"/>
        <v>3.1184627022063207</v>
      </c>
      <c r="I2713" s="225">
        <f t="shared" si="508"/>
        <v>-3.1184627022063207</v>
      </c>
      <c r="J2713" s="226">
        <f t="shared" si="509"/>
        <v>90.184950767839695</v>
      </c>
      <c r="K2713" s="227">
        <f t="shared" si="504"/>
        <v>123.86676894965788</v>
      </c>
      <c r="L2713" s="226">
        <f t="shared" si="515"/>
        <v>-1.5221551318373656</v>
      </c>
      <c r="M2713" s="228">
        <f t="shared" si="513"/>
        <v>1.5221551318373656</v>
      </c>
      <c r="N2713" s="229">
        <f t="shared" si="514"/>
        <v>1.5963075703689551</v>
      </c>
      <c r="O2713" s="229">
        <f t="shared" si="510"/>
        <v>0</v>
      </c>
      <c r="P2713" s="229">
        <f t="shared" si="511"/>
        <v>-1.5963075703689551</v>
      </c>
      <c r="Q2713" s="230">
        <f t="shared" si="505"/>
        <v>9.8667689496578816</v>
      </c>
      <c r="R2713" s="231">
        <f t="shared" si="506"/>
        <v>123.86676894965788</v>
      </c>
      <c r="S2713" s="3"/>
      <c r="T2713" s="3"/>
      <c r="U2713" s="3"/>
      <c r="V2713" s="3"/>
      <c r="W2713" s="233">
        <f t="shared" si="512"/>
        <v>41782</v>
      </c>
    </row>
    <row r="2714" spans="1:23" s="234" customFormat="1" x14ac:dyDescent="0.25">
      <c r="A2714" s="3"/>
      <c r="B2714" s="218">
        <f>+Datos!B2705</f>
        <v>2014</v>
      </c>
      <c r="C2714" s="219">
        <f>+Datos!C2705</f>
        <v>5</v>
      </c>
      <c r="D2714" s="220">
        <f>+Datos!D2705</f>
        <v>24</v>
      </c>
      <c r="E2714" s="221">
        <f>+Datos!E2705</f>
        <v>0</v>
      </c>
      <c r="F2714" s="222">
        <f>+Datos!F2705</f>
        <v>3.105561883390795</v>
      </c>
      <c r="G2714" s="223">
        <f>+Datos!G2705</f>
        <v>1</v>
      </c>
      <c r="H2714" s="224">
        <f t="shared" si="507"/>
        <v>3.105561883390795</v>
      </c>
      <c r="I2714" s="225">
        <f t="shared" si="508"/>
        <v>-3.105561883390795</v>
      </c>
      <c r="J2714" s="226">
        <f t="shared" si="509"/>
        <v>88.694201420949454</v>
      </c>
      <c r="K2714" s="227">
        <f t="shared" si="504"/>
        <v>122.37601960276763</v>
      </c>
      <c r="L2714" s="226">
        <f t="shared" si="515"/>
        <v>-1.4907493468902544</v>
      </c>
      <c r="M2714" s="228">
        <f t="shared" si="513"/>
        <v>1.4907493468902544</v>
      </c>
      <c r="N2714" s="229">
        <f t="shared" si="514"/>
        <v>1.6148125365005406</v>
      </c>
      <c r="O2714" s="229">
        <f t="shared" si="510"/>
        <v>0</v>
      </c>
      <c r="P2714" s="229">
        <f t="shared" si="511"/>
        <v>-1.6148125365005406</v>
      </c>
      <c r="Q2714" s="230">
        <f t="shared" si="505"/>
        <v>8.3760196027676272</v>
      </c>
      <c r="R2714" s="231">
        <f t="shared" si="506"/>
        <v>122.37601960276763</v>
      </c>
      <c r="S2714" s="3"/>
      <c r="T2714" s="3"/>
      <c r="U2714" s="3"/>
      <c r="V2714" s="3"/>
      <c r="W2714" s="233">
        <f t="shared" si="512"/>
        <v>41783</v>
      </c>
    </row>
    <row r="2715" spans="1:23" s="234" customFormat="1" x14ac:dyDescent="0.25">
      <c r="A2715" s="3"/>
      <c r="B2715" s="218">
        <f>+Datos!B2706</f>
        <v>2014</v>
      </c>
      <c r="C2715" s="219">
        <f>+Datos!C2706</f>
        <v>5</v>
      </c>
      <c r="D2715" s="220">
        <f>+Datos!D2706</f>
        <v>25</v>
      </c>
      <c r="E2715" s="221">
        <f>+Datos!E2706</f>
        <v>0</v>
      </c>
      <c r="F2715" s="222">
        <f>+Datos!F2706</f>
        <v>3.0931189791172296</v>
      </c>
      <c r="G2715" s="223">
        <f>+Datos!G2706</f>
        <v>1</v>
      </c>
      <c r="H2715" s="224">
        <f t="shared" si="507"/>
        <v>3.0931189791172296</v>
      </c>
      <c r="I2715" s="225">
        <f t="shared" si="508"/>
        <v>-3.0931189791172296</v>
      </c>
      <c r="J2715" s="226">
        <f t="shared" si="509"/>
        <v>87.233919586702712</v>
      </c>
      <c r="K2715" s="227">
        <f t="shared" si="504"/>
        <v>120.9157377685209</v>
      </c>
      <c r="L2715" s="226">
        <f t="shared" si="515"/>
        <v>-1.4602818342467287</v>
      </c>
      <c r="M2715" s="228">
        <f t="shared" si="513"/>
        <v>1.4602818342467287</v>
      </c>
      <c r="N2715" s="229">
        <f t="shared" si="514"/>
        <v>1.6328371448705008</v>
      </c>
      <c r="O2715" s="229">
        <f t="shared" si="510"/>
        <v>0</v>
      </c>
      <c r="P2715" s="229">
        <f t="shared" si="511"/>
        <v>-1.6328371448705008</v>
      </c>
      <c r="Q2715" s="230">
        <f t="shared" si="505"/>
        <v>6.9157377685208985</v>
      </c>
      <c r="R2715" s="231">
        <f t="shared" si="506"/>
        <v>120.9157377685209</v>
      </c>
      <c r="S2715" s="3"/>
      <c r="T2715" s="3"/>
      <c r="U2715" s="3"/>
      <c r="V2715" s="3"/>
      <c r="W2715" s="233">
        <f t="shared" si="512"/>
        <v>41784</v>
      </c>
    </row>
    <row r="2716" spans="1:23" s="234" customFormat="1" x14ac:dyDescent="0.25">
      <c r="A2716" s="3"/>
      <c r="B2716" s="218">
        <f>+Datos!B2707</f>
        <v>2014</v>
      </c>
      <c r="C2716" s="219">
        <f>+Datos!C2707</f>
        <v>5</v>
      </c>
      <c r="D2716" s="220">
        <f>+Datos!D2707</f>
        <v>26</v>
      </c>
      <c r="E2716" s="221">
        <f>+Datos!E2707</f>
        <v>0</v>
      </c>
      <c r="F2716" s="222">
        <f>+Datos!F2707</f>
        <v>3.0811369984653791</v>
      </c>
      <c r="G2716" s="223">
        <f>+Datos!G2707</f>
        <v>1</v>
      </c>
      <c r="H2716" s="224">
        <f t="shared" si="507"/>
        <v>3.0811369984653791</v>
      </c>
      <c r="I2716" s="225">
        <f t="shared" si="508"/>
        <v>-3.0811369984653791</v>
      </c>
      <c r="J2716" s="226">
        <f t="shared" si="509"/>
        <v>85.803197931141867</v>
      </c>
      <c r="K2716" s="227">
        <f t="shared" si="504"/>
        <v>119.48501611296004</v>
      </c>
      <c r="L2716" s="226">
        <f t="shared" si="515"/>
        <v>-1.4307216555608591</v>
      </c>
      <c r="M2716" s="228">
        <f t="shared" si="513"/>
        <v>1.4307216555608591</v>
      </c>
      <c r="N2716" s="229">
        <f t="shared" si="514"/>
        <v>1.6504153429045201</v>
      </c>
      <c r="O2716" s="229">
        <f t="shared" si="510"/>
        <v>0</v>
      </c>
      <c r="P2716" s="229">
        <f t="shared" si="511"/>
        <v>-1.6504153429045201</v>
      </c>
      <c r="Q2716" s="230">
        <f t="shared" si="505"/>
        <v>5.4850161129600394</v>
      </c>
      <c r="R2716" s="231">
        <f t="shared" si="506"/>
        <v>119.48501611296004</v>
      </c>
      <c r="S2716" s="3"/>
      <c r="T2716" s="3"/>
      <c r="U2716" s="3"/>
      <c r="V2716" s="3"/>
      <c r="W2716" s="233">
        <f t="shared" si="512"/>
        <v>41785</v>
      </c>
    </row>
    <row r="2717" spans="1:23" s="234" customFormat="1" x14ac:dyDescent="0.25">
      <c r="A2717" s="3"/>
      <c r="B2717" s="218">
        <f>+Datos!B2708</f>
        <v>2014</v>
      </c>
      <c r="C2717" s="219">
        <f>+Datos!C2708</f>
        <v>5</v>
      </c>
      <c r="D2717" s="220">
        <f>+Datos!D2708</f>
        <v>27</v>
      </c>
      <c r="E2717" s="221">
        <f>+Datos!E2708</f>
        <v>0</v>
      </c>
      <c r="F2717" s="222">
        <f>+Datos!F2708</f>
        <v>3.0696188329053635</v>
      </c>
      <c r="G2717" s="223">
        <f>+Datos!G2708</f>
        <v>1</v>
      </c>
      <c r="H2717" s="224">
        <f t="shared" si="507"/>
        <v>3.0696188329053635</v>
      </c>
      <c r="I2717" s="225">
        <f t="shared" si="508"/>
        <v>-3.0696188329053635</v>
      </c>
      <c r="J2717" s="226">
        <f t="shared" si="509"/>
        <v>84.40115901825979</v>
      </c>
      <c r="K2717" s="227">
        <f t="shared" si="504"/>
        <v>118.08297720007798</v>
      </c>
      <c r="L2717" s="226">
        <f t="shared" si="515"/>
        <v>-1.4020389128820625</v>
      </c>
      <c r="M2717" s="228">
        <f t="shared" si="513"/>
        <v>1.4020389128820625</v>
      </c>
      <c r="N2717" s="229">
        <f t="shared" si="514"/>
        <v>1.667579920023301</v>
      </c>
      <c r="O2717" s="229">
        <f t="shared" si="510"/>
        <v>0</v>
      </c>
      <c r="P2717" s="229">
        <f t="shared" si="511"/>
        <v>-1.667579920023301</v>
      </c>
      <c r="Q2717" s="230">
        <f t="shared" si="505"/>
        <v>4.0829772000779769</v>
      </c>
      <c r="R2717" s="231">
        <f t="shared" si="506"/>
        <v>118.08297720007798</v>
      </c>
      <c r="S2717" s="3"/>
      <c r="T2717" s="3"/>
      <c r="U2717" s="3"/>
      <c r="V2717" s="3"/>
      <c r="W2717" s="233">
        <f t="shared" si="512"/>
        <v>41786</v>
      </c>
    </row>
    <row r="2718" spans="1:23" s="234" customFormat="1" x14ac:dyDescent="0.25">
      <c r="A2718" s="3"/>
      <c r="B2718" s="218">
        <f>+Datos!B2709</f>
        <v>2014</v>
      </c>
      <c r="C2718" s="219">
        <f>+Datos!C2709</f>
        <v>5</v>
      </c>
      <c r="D2718" s="220">
        <f>+Datos!D2709</f>
        <v>28</v>
      </c>
      <c r="E2718" s="221">
        <f>+Datos!E2709</f>
        <v>0</v>
      </c>
      <c r="F2718" s="222">
        <f>+Datos!F2709</f>
        <v>3.0585672562976685</v>
      </c>
      <c r="G2718" s="223">
        <f>+Datos!G2709</f>
        <v>1</v>
      </c>
      <c r="H2718" s="224">
        <f t="shared" si="507"/>
        <v>3.0585672562976685</v>
      </c>
      <c r="I2718" s="225">
        <f t="shared" si="508"/>
        <v>-3.0585672562976685</v>
      </c>
      <c r="J2718" s="226">
        <f t="shared" si="509"/>
        <v>83.026954309124818</v>
      </c>
      <c r="K2718" s="227">
        <f t="shared" si="504"/>
        <v>116.70877249094301</v>
      </c>
      <c r="L2718" s="226">
        <f t="shared" si="515"/>
        <v>-1.3742047091349718</v>
      </c>
      <c r="M2718" s="228">
        <f t="shared" si="513"/>
        <v>1.3742047091349718</v>
      </c>
      <c r="N2718" s="229">
        <f t="shared" si="514"/>
        <v>1.6843625471626966</v>
      </c>
      <c r="O2718" s="229">
        <f t="shared" si="510"/>
        <v>0</v>
      </c>
      <c r="P2718" s="229">
        <f t="shared" si="511"/>
        <v>-1.6843625471626966</v>
      </c>
      <c r="Q2718" s="230">
        <f t="shared" si="505"/>
        <v>2.7087724909430051</v>
      </c>
      <c r="R2718" s="231">
        <f t="shared" si="506"/>
        <v>116.70877249094301</v>
      </c>
      <c r="S2718" s="3"/>
      <c r="T2718" s="3"/>
      <c r="U2718" s="3"/>
      <c r="V2718" s="3"/>
      <c r="W2718" s="233">
        <f t="shared" si="512"/>
        <v>41787</v>
      </c>
    </row>
    <row r="2719" spans="1:23" s="234" customFormat="1" x14ac:dyDescent="0.25">
      <c r="A2719" s="3"/>
      <c r="B2719" s="218">
        <f>+Datos!B2710</f>
        <v>2014</v>
      </c>
      <c r="C2719" s="219">
        <f>+Datos!C2710</f>
        <v>5</v>
      </c>
      <c r="D2719" s="220">
        <f>+Datos!D2710</f>
        <v>29</v>
      </c>
      <c r="E2719" s="221">
        <f>+Datos!E2710</f>
        <v>0</v>
      </c>
      <c r="F2719" s="222">
        <f>+Datos!F2710</f>
        <v>3.0479849248931492</v>
      </c>
      <c r="G2719" s="223">
        <f>+Datos!G2710</f>
        <v>1</v>
      </c>
      <c r="H2719" s="224">
        <f t="shared" si="507"/>
        <v>3.0479849248931492</v>
      </c>
      <c r="I2719" s="225">
        <f t="shared" si="508"/>
        <v>-3.0479849248931492</v>
      </c>
      <c r="J2719" s="226">
        <f t="shared" si="509"/>
        <v>81.679763198952045</v>
      </c>
      <c r="K2719" s="227">
        <f t="shared" si="504"/>
        <v>115.36158138077022</v>
      </c>
      <c r="L2719" s="226">
        <f t="shared" si="515"/>
        <v>-1.3471911101727869</v>
      </c>
      <c r="M2719" s="228">
        <f t="shared" si="513"/>
        <v>1.3471911101727869</v>
      </c>
      <c r="N2719" s="229">
        <f t="shared" si="514"/>
        <v>1.7007938147203623</v>
      </c>
      <c r="O2719" s="229">
        <f t="shared" si="510"/>
        <v>0</v>
      </c>
      <c r="P2719" s="229">
        <f t="shared" si="511"/>
        <v>-1.7007938147203623</v>
      </c>
      <c r="Q2719" s="230">
        <f t="shared" si="505"/>
        <v>1.3615813807702182</v>
      </c>
      <c r="R2719" s="231">
        <f t="shared" si="506"/>
        <v>115.36158138077022</v>
      </c>
      <c r="S2719" s="3"/>
      <c r="T2719" s="3"/>
      <c r="U2719" s="3"/>
      <c r="V2719" s="3"/>
      <c r="W2719" s="233">
        <f t="shared" si="512"/>
        <v>41788</v>
      </c>
    </row>
    <row r="2720" spans="1:23" s="234" customFormat="1" x14ac:dyDescent="0.25">
      <c r="A2720" s="3"/>
      <c r="B2720" s="218">
        <f>+Datos!B2711</f>
        <v>2014</v>
      </c>
      <c r="C2720" s="219">
        <f>+Datos!C2711</f>
        <v>5</v>
      </c>
      <c r="D2720" s="220">
        <f>+Datos!D2711</f>
        <v>30</v>
      </c>
      <c r="E2720" s="221">
        <f>+Datos!E2711</f>
        <v>0</v>
      </c>
      <c r="F2720" s="222">
        <f>+Datos!F2711</f>
        <v>3.0378743773330323</v>
      </c>
      <c r="G2720" s="223">
        <f>+Datos!G2711</f>
        <v>1</v>
      </c>
      <c r="H2720" s="224">
        <f t="shared" si="507"/>
        <v>3.0378743773330323</v>
      </c>
      <c r="I2720" s="225">
        <f t="shared" si="508"/>
        <v>-3.0378743773330323</v>
      </c>
      <c r="J2720" s="226">
        <f t="shared" si="509"/>
        <v>80.358792090605732</v>
      </c>
      <c r="K2720" s="227">
        <f t="shared" si="504"/>
        <v>114.04061027242392</v>
      </c>
      <c r="L2720" s="226">
        <f t="shared" si="515"/>
        <v>-1.3209711083462992</v>
      </c>
      <c r="M2720" s="228">
        <f t="shared" si="513"/>
        <v>1.3209711083462992</v>
      </c>
      <c r="N2720" s="229">
        <f t="shared" si="514"/>
        <v>1.7169032689867332</v>
      </c>
      <c r="O2720" s="229">
        <f t="shared" si="510"/>
        <v>0</v>
      </c>
      <c r="P2720" s="229">
        <f t="shared" si="511"/>
        <v>-1.7169032689867332</v>
      </c>
      <c r="Q2720" s="230">
        <f t="shared" si="505"/>
        <v>4.0610272423919014E-2</v>
      </c>
      <c r="R2720" s="231">
        <f t="shared" si="506"/>
        <v>114.04061027242392</v>
      </c>
      <c r="S2720" s="3"/>
      <c r="T2720" s="3"/>
      <c r="U2720" s="3"/>
      <c r="V2720" s="3"/>
      <c r="W2720" s="233">
        <f t="shared" si="512"/>
        <v>41789</v>
      </c>
    </row>
    <row r="2721" spans="1:23" s="234" customFormat="1" x14ac:dyDescent="0.25">
      <c r="A2721" s="3"/>
      <c r="B2721" s="218">
        <f>+Datos!B2712</f>
        <v>2014</v>
      </c>
      <c r="C2721" s="219">
        <f>+Datos!C2712</f>
        <v>5</v>
      </c>
      <c r="D2721" s="220">
        <f>+Datos!D2712</f>
        <v>31</v>
      </c>
      <c r="E2721" s="221">
        <f>+Datos!E2712</f>
        <v>0</v>
      </c>
      <c r="F2721" s="222">
        <f>+Datos!F2712</f>
        <v>3.0282380346489042</v>
      </c>
      <c r="G2721" s="223">
        <f>+Datos!G2712</f>
        <v>1</v>
      </c>
      <c r="H2721" s="224">
        <f t="shared" si="507"/>
        <v>3.0282380346489042</v>
      </c>
      <c r="I2721" s="225">
        <f t="shared" si="508"/>
        <v>-3.0282380346489042</v>
      </c>
      <c r="J2721" s="226">
        <f t="shared" si="509"/>
        <v>79.063273503074868</v>
      </c>
      <c r="K2721" s="227">
        <f t="shared" si="504"/>
        <v>112.74509168489305</v>
      </c>
      <c r="L2721" s="226">
        <f t="shared" si="515"/>
        <v>-1.2955185875308644</v>
      </c>
      <c r="M2721" s="228">
        <f t="shared" si="513"/>
        <v>1.2955185875308644</v>
      </c>
      <c r="N2721" s="229">
        <f t="shared" si="514"/>
        <v>1.7327194471180398</v>
      </c>
      <c r="O2721" s="229">
        <f t="shared" si="510"/>
        <v>0</v>
      </c>
      <c r="P2721" s="229">
        <f t="shared" si="511"/>
        <v>-1.7327194471180398</v>
      </c>
      <c r="Q2721" s="230">
        <f t="shared" si="505"/>
        <v>0</v>
      </c>
      <c r="R2721" s="231">
        <f t="shared" si="506"/>
        <v>112.74509168489305</v>
      </c>
      <c r="S2721" s="3"/>
      <c r="T2721" s="3"/>
      <c r="U2721" s="3"/>
      <c r="V2721" s="3"/>
      <c r="W2721" s="233">
        <f t="shared" si="512"/>
        <v>41790</v>
      </c>
    </row>
    <row r="2722" spans="1:23" s="234" customFormat="1" x14ac:dyDescent="0.25">
      <c r="A2722" s="3"/>
      <c r="B2722" s="218">
        <f>+Datos!B2713</f>
        <v>2014</v>
      </c>
      <c r="C2722" s="219">
        <f>+Datos!C2713</f>
        <v>6</v>
      </c>
      <c r="D2722" s="220">
        <f>+Datos!D2713</f>
        <v>1</v>
      </c>
      <c r="E2722" s="221">
        <f>+Datos!E2713</f>
        <v>0</v>
      </c>
      <c r="F2722" s="222">
        <f>+Datos!F2713</f>
        <v>3.0190782002627294</v>
      </c>
      <c r="G2722" s="223">
        <f>+Datos!G2713</f>
        <v>1</v>
      </c>
      <c r="H2722" s="224">
        <f t="shared" si="507"/>
        <v>3.0190782002627294</v>
      </c>
      <c r="I2722" s="225">
        <f t="shared" si="508"/>
        <v>-3.0190782002627294</v>
      </c>
      <c r="J2722" s="226">
        <f t="shared" si="509"/>
        <v>77.792465213518582</v>
      </c>
      <c r="K2722" s="227">
        <f t="shared" si="504"/>
        <v>111.47428339533676</v>
      </c>
      <c r="L2722" s="226">
        <f t="shared" si="515"/>
        <v>-1.2708082895562995</v>
      </c>
      <c r="M2722" s="228">
        <f t="shared" si="513"/>
        <v>1.2708082895562995</v>
      </c>
      <c r="N2722" s="229">
        <f t="shared" si="514"/>
        <v>1.7482699107064299</v>
      </c>
      <c r="O2722" s="229">
        <f t="shared" si="510"/>
        <v>0</v>
      </c>
      <c r="P2722" s="229">
        <f t="shared" si="511"/>
        <v>-1.7482699107064299</v>
      </c>
      <c r="Q2722" s="230">
        <f t="shared" si="505"/>
        <v>0</v>
      </c>
      <c r="R2722" s="231">
        <f t="shared" si="506"/>
        <v>111.47428339533676</v>
      </c>
      <c r="S2722" s="3"/>
      <c r="T2722" s="3"/>
      <c r="U2722" s="3"/>
      <c r="V2722" s="3"/>
      <c r="W2722" s="233">
        <f t="shared" si="512"/>
        <v>41791</v>
      </c>
    </row>
    <row r="2723" spans="1:23" s="234" customFormat="1" x14ac:dyDescent="0.25">
      <c r="A2723" s="3"/>
      <c r="B2723" s="218">
        <f>+Datos!B2714</f>
        <v>2014</v>
      </c>
      <c r="C2723" s="219">
        <f>+Datos!C2714</f>
        <v>6</v>
      </c>
      <c r="D2723" s="220">
        <f>+Datos!D2714</f>
        <v>2</v>
      </c>
      <c r="E2723" s="221">
        <f>+Datos!E2714</f>
        <v>0</v>
      </c>
      <c r="F2723" s="222">
        <f>+Datos!F2714</f>
        <v>3.0103970599868308</v>
      </c>
      <c r="G2723" s="223">
        <f>+Datos!G2714</f>
        <v>1</v>
      </c>
      <c r="H2723" s="224">
        <f t="shared" si="507"/>
        <v>3.0103970599868308</v>
      </c>
      <c r="I2723" s="225">
        <f t="shared" si="508"/>
        <v>-3.0103970599868308</v>
      </c>
      <c r="J2723" s="226">
        <f t="shared" si="509"/>
        <v>76.545649431530961</v>
      </c>
      <c r="K2723" s="227">
        <f t="shared" si="504"/>
        <v>110.22746761334915</v>
      </c>
      <c r="L2723" s="226">
        <f t="shared" si="515"/>
        <v>-1.2468157819876069</v>
      </c>
      <c r="M2723" s="228">
        <f t="shared" si="513"/>
        <v>1.2468157819876069</v>
      </c>
      <c r="N2723" s="229">
        <f t="shared" si="514"/>
        <v>1.7635812779992239</v>
      </c>
      <c r="O2723" s="229">
        <f t="shared" si="510"/>
        <v>0</v>
      </c>
      <c r="P2723" s="229">
        <f t="shared" si="511"/>
        <v>-1.7635812779992239</v>
      </c>
      <c r="Q2723" s="230">
        <f t="shared" si="505"/>
        <v>0</v>
      </c>
      <c r="R2723" s="231">
        <f t="shared" si="506"/>
        <v>110.22746761334915</v>
      </c>
      <c r="S2723" s="3"/>
      <c r="T2723" s="3"/>
      <c r="U2723" s="3"/>
      <c r="V2723" s="3"/>
      <c r="W2723" s="233">
        <f t="shared" si="512"/>
        <v>41792</v>
      </c>
    </row>
    <row r="2724" spans="1:23" s="234" customFormat="1" x14ac:dyDescent="0.25">
      <c r="A2724" s="3"/>
      <c r="B2724" s="218">
        <f>+Datos!B2715</f>
        <v>2014</v>
      </c>
      <c r="C2724" s="219">
        <f>+Datos!C2715</f>
        <v>6</v>
      </c>
      <c r="D2724" s="220">
        <f>+Datos!D2715</f>
        <v>3</v>
      </c>
      <c r="E2724" s="221">
        <f>+Datos!E2715</f>
        <v>0</v>
      </c>
      <c r="F2724" s="222">
        <f>+Datos!F2715</f>
        <v>3.0021966820239041</v>
      </c>
      <c r="G2724" s="223">
        <f>+Datos!G2715</f>
        <v>1</v>
      </c>
      <c r="H2724" s="224">
        <f t="shared" si="507"/>
        <v>3.0021966820239041</v>
      </c>
      <c r="I2724" s="225">
        <f t="shared" si="508"/>
        <v>-3.0021966820239041</v>
      </c>
      <c r="J2724" s="226">
        <f t="shared" si="509"/>
        <v>75.322132004325482</v>
      </c>
      <c r="K2724" s="227">
        <f t="shared" si="504"/>
        <v>109.00395018614367</v>
      </c>
      <c r="L2724" s="226">
        <f t="shared" si="515"/>
        <v>-1.2235174272054792</v>
      </c>
      <c r="M2724" s="228">
        <f t="shared" si="513"/>
        <v>1.2235174272054792</v>
      </c>
      <c r="N2724" s="229">
        <f t="shared" si="514"/>
        <v>1.7786792548184249</v>
      </c>
      <c r="O2724" s="229">
        <f t="shared" si="510"/>
        <v>0</v>
      </c>
      <c r="P2724" s="229">
        <f t="shared" si="511"/>
        <v>-1.7786792548184249</v>
      </c>
      <c r="Q2724" s="230">
        <f t="shared" si="505"/>
        <v>0</v>
      </c>
      <c r="R2724" s="231">
        <f t="shared" si="506"/>
        <v>109.00395018614367</v>
      </c>
      <c r="S2724" s="3"/>
      <c r="T2724" s="3"/>
      <c r="U2724" s="3"/>
      <c r="V2724" s="3"/>
      <c r="W2724" s="233">
        <f t="shared" si="512"/>
        <v>41793</v>
      </c>
    </row>
    <row r="2725" spans="1:23" s="234" customFormat="1" x14ac:dyDescent="0.25">
      <c r="A2725" s="3"/>
      <c r="B2725" s="218">
        <f>+Datos!B2716</f>
        <v>2014</v>
      </c>
      <c r="C2725" s="219">
        <f>+Datos!C2716</f>
        <v>6</v>
      </c>
      <c r="D2725" s="220">
        <f>+Datos!D2716</f>
        <v>4</v>
      </c>
      <c r="E2725" s="221">
        <f>+Datos!E2716</f>
        <v>0</v>
      </c>
      <c r="F2725" s="222">
        <f>+Datos!F2716</f>
        <v>2.9944790169670137</v>
      </c>
      <c r="G2725" s="223">
        <f>+Datos!G2716</f>
        <v>1</v>
      </c>
      <c r="H2725" s="224">
        <f t="shared" si="507"/>
        <v>2.9944790169670137</v>
      </c>
      <c r="I2725" s="225">
        <f t="shared" si="508"/>
        <v>-2.9944790169670137</v>
      </c>
      <c r="J2725" s="226">
        <f t="shared" si="509"/>
        <v>74.121241651588193</v>
      </c>
      <c r="K2725" s="227">
        <f t="shared" si="504"/>
        <v>107.80305983340637</v>
      </c>
      <c r="L2725" s="226">
        <f t="shared" si="515"/>
        <v>-1.2008903527373036</v>
      </c>
      <c r="M2725" s="228">
        <f t="shared" si="513"/>
        <v>1.2008903527373036</v>
      </c>
      <c r="N2725" s="229">
        <f t="shared" si="514"/>
        <v>1.7935886642297101</v>
      </c>
      <c r="O2725" s="229">
        <f t="shared" si="510"/>
        <v>0</v>
      </c>
      <c r="P2725" s="229">
        <f t="shared" si="511"/>
        <v>-1.7935886642297101</v>
      </c>
      <c r="Q2725" s="230">
        <f t="shared" si="505"/>
        <v>0</v>
      </c>
      <c r="R2725" s="231">
        <f t="shared" si="506"/>
        <v>107.80305983340637</v>
      </c>
      <c r="S2725" s="3"/>
      <c r="T2725" s="3"/>
      <c r="U2725" s="3"/>
      <c r="V2725" s="3"/>
      <c r="W2725" s="233">
        <f t="shared" si="512"/>
        <v>41794</v>
      </c>
    </row>
    <row r="2726" spans="1:23" s="234" customFormat="1" x14ac:dyDescent="0.25">
      <c r="A2726" s="3"/>
      <c r="B2726" s="218">
        <f>+Datos!B2717</f>
        <v>2014</v>
      </c>
      <c r="C2726" s="219">
        <f>+Datos!C2717</f>
        <v>6</v>
      </c>
      <c r="D2726" s="220">
        <f>+Datos!D2717</f>
        <v>5</v>
      </c>
      <c r="E2726" s="221">
        <f>+Datos!E2717</f>
        <v>0</v>
      </c>
      <c r="F2726" s="222">
        <f>+Datos!F2717</f>
        <v>2.9872458977995882</v>
      </c>
      <c r="G2726" s="223">
        <f>+Datos!G2717</f>
        <v>1</v>
      </c>
      <c r="H2726" s="224">
        <f t="shared" si="507"/>
        <v>2.9872458977995882</v>
      </c>
      <c r="I2726" s="225">
        <f t="shared" si="508"/>
        <v>-2.9872458977995882</v>
      </c>
      <c r="J2726" s="226">
        <f t="shared" si="509"/>
        <v>72.942329228795401</v>
      </c>
      <c r="K2726" s="227">
        <f t="shared" si="504"/>
        <v>106.62414741061357</v>
      </c>
      <c r="L2726" s="226">
        <f t="shared" si="515"/>
        <v>-1.1789124227927914</v>
      </c>
      <c r="M2726" s="228">
        <f t="shared" si="513"/>
        <v>1.1789124227927914</v>
      </c>
      <c r="N2726" s="229">
        <f t="shared" si="514"/>
        <v>1.8083334750067968</v>
      </c>
      <c r="O2726" s="229">
        <f t="shared" si="510"/>
        <v>0</v>
      </c>
      <c r="P2726" s="229">
        <f t="shared" si="511"/>
        <v>-1.8083334750067968</v>
      </c>
      <c r="Q2726" s="230">
        <f t="shared" si="505"/>
        <v>0</v>
      </c>
      <c r="R2726" s="231">
        <f t="shared" si="506"/>
        <v>106.62414741061357</v>
      </c>
      <c r="S2726" s="3"/>
      <c r="T2726" s="3"/>
      <c r="U2726" s="3"/>
      <c r="V2726" s="3"/>
      <c r="W2726" s="233">
        <f t="shared" si="512"/>
        <v>41795</v>
      </c>
    </row>
    <row r="2727" spans="1:23" s="234" customFormat="1" x14ac:dyDescent="0.25">
      <c r="A2727" s="3"/>
      <c r="B2727" s="218">
        <f>+Datos!B2718</f>
        <v>2014</v>
      </c>
      <c r="C2727" s="219">
        <f>+Datos!C2718</f>
        <v>6</v>
      </c>
      <c r="D2727" s="220">
        <f>+Datos!D2718</f>
        <v>6</v>
      </c>
      <c r="E2727" s="221">
        <f>+Datos!E2718</f>
        <v>0</v>
      </c>
      <c r="F2727" s="222">
        <f>+Datos!F2718</f>
        <v>2.9804990398954248</v>
      </c>
      <c r="G2727" s="223">
        <f>+Datos!G2718</f>
        <v>1</v>
      </c>
      <c r="H2727" s="224">
        <f t="shared" si="507"/>
        <v>2.9804990398954248</v>
      </c>
      <c r="I2727" s="225">
        <f t="shared" si="508"/>
        <v>-2.9804990398954248</v>
      </c>
      <c r="J2727" s="226">
        <f t="shared" si="509"/>
        <v>71.784767017837225</v>
      </c>
      <c r="K2727" s="227">
        <f t="shared" si="504"/>
        <v>105.46658519965541</v>
      </c>
      <c r="L2727" s="226">
        <f t="shared" si="515"/>
        <v>-1.1575622109581616</v>
      </c>
      <c r="M2727" s="228">
        <f t="shared" si="513"/>
        <v>1.1575622109581616</v>
      </c>
      <c r="N2727" s="229">
        <f t="shared" si="514"/>
        <v>1.8229368289372632</v>
      </c>
      <c r="O2727" s="229">
        <f t="shared" si="510"/>
        <v>0</v>
      </c>
      <c r="P2727" s="229">
        <f t="shared" si="511"/>
        <v>-1.8229368289372632</v>
      </c>
      <c r="Q2727" s="230">
        <f t="shared" si="505"/>
        <v>0</v>
      </c>
      <c r="R2727" s="231">
        <f t="shared" si="506"/>
        <v>105.46658519965541</v>
      </c>
      <c r="S2727" s="3"/>
      <c r="T2727" s="3"/>
      <c r="U2727" s="3"/>
      <c r="V2727" s="3"/>
      <c r="W2727" s="233">
        <f t="shared" si="512"/>
        <v>41796</v>
      </c>
    </row>
    <row r="2728" spans="1:23" s="234" customFormat="1" x14ac:dyDescent="0.25">
      <c r="A2728" s="3"/>
      <c r="B2728" s="218">
        <f>+Datos!B2719</f>
        <v>2014</v>
      </c>
      <c r="C2728" s="219">
        <f>+Datos!C2719</f>
        <v>6</v>
      </c>
      <c r="D2728" s="220">
        <f>+Datos!D2719</f>
        <v>7</v>
      </c>
      <c r="E2728" s="221">
        <f>+Datos!E2719</f>
        <v>0</v>
      </c>
      <c r="F2728" s="222">
        <f>+Datos!F2719</f>
        <v>2.9742400410186969</v>
      </c>
      <c r="G2728" s="223">
        <f>+Datos!G2719</f>
        <v>1</v>
      </c>
      <c r="H2728" s="224">
        <f t="shared" si="507"/>
        <v>2.9742400410186969</v>
      </c>
      <c r="I2728" s="225">
        <f t="shared" si="508"/>
        <v>-2.9742400410186969</v>
      </c>
      <c r="J2728" s="226">
        <f t="shared" si="509"/>
        <v>70.647948043831292</v>
      </c>
      <c r="K2728" s="227">
        <f t="shared" si="504"/>
        <v>104.32976622564948</v>
      </c>
      <c r="L2728" s="226">
        <f t="shared" si="515"/>
        <v>-1.1368189740059336</v>
      </c>
      <c r="M2728" s="228">
        <f t="shared" si="513"/>
        <v>1.1368189740059336</v>
      </c>
      <c r="N2728" s="229">
        <f t="shared" si="514"/>
        <v>1.8374210670127633</v>
      </c>
      <c r="O2728" s="229">
        <f t="shared" si="510"/>
        <v>0</v>
      </c>
      <c r="P2728" s="229">
        <f t="shared" si="511"/>
        <v>-1.8374210670127633</v>
      </c>
      <c r="Q2728" s="230">
        <f t="shared" si="505"/>
        <v>0</v>
      </c>
      <c r="R2728" s="231">
        <f t="shared" si="506"/>
        <v>104.32976622564948</v>
      </c>
      <c r="S2728" s="3"/>
      <c r="T2728" s="3"/>
      <c r="U2728" s="3"/>
      <c r="V2728" s="3"/>
      <c r="W2728" s="233">
        <f t="shared" si="512"/>
        <v>41797</v>
      </c>
    </row>
    <row r="2729" spans="1:23" s="234" customFormat="1" x14ac:dyDescent="0.25">
      <c r="A2729" s="3"/>
      <c r="B2729" s="218">
        <f>+Datos!B2720</f>
        <v>2014</v>
      </c>
      <c r="C2729" s="219">
        <f>+Datos!C2720</f>
        <v>6</v>
      </c>
      <c r="D2729" s="220">
        <f>+Datos!D2720</f>
        <v>8</v>
      </c>
      <c r="E2729" s="221">
        <f>+Datos!E2720</f>
        <v>0</v>
      </c>
      <c r="F2729" s="222">
        <f>+Datos!F2720</f>
        <v>2.9684703813239284</v>
      </c>
      <c r="G2729" s="223">
        <f>+Datos!G2720</f>
        <v>1</v>
      </c>
      <c r="H2729" s="224">
        <f t="shared" si="507"/>
        <v>2.9684703813239284</v>
      </c>
      <c r="I2729" s="225">
        <f t="shared" si="508"/>
        <v>-2.9684703813239284</v>
      </c>
      <c r="J2729" s="226">
        <f t="shared" si="509"/>
        <v>69.531285417052985</v>
      </c>
      <c r="K2729" s="227">
        <f t="shared" si="504"/>
        <v>103.21310359887116</v>
      </c>
      <c r="L2729" s="226">
        <f t="shared" si="515"/>
        <v>-1.1166626267783215</v>
      </c>
      <c r="M2729" s="228">
        <f t="shared" si="513"/>
        <v>1.1166626267783215</v>
      </c>
      <c r="N2729" s="229">
        <f t="shared" si="514"/>
        <v>1.8518077545456069</v>
      </c>
      <c r="O2729" s="229">
        <f t="shared" si="510"/>
        <v>0</v>
      </c>
      <c r="P2729" s="229">
        <f t="shared" si="511"/>
        <v>-1.8518077545456069</v>
      </c>
      <c r="Q2729" s="230">
        <f t="shared" si="505"/>
        <v>0</v>
      </c>
      <c r="R2729" s="231">
        <f t="shared" si="506"/>
        <v>103.21310359887116</v>
      </c>
      <c r="S2729" s="3"/>
      <c r="T2729" s="3"/>
      <c r="U2729" s="3"/>
      <c r="V2729" s="3"/>
      <c r="W2729" s="233">
        <f t="shared" si="512"/>
        <v>41798</v>
      </c>
    </row>
    <row r="2730" spans="1:23" s="234" customFormat="1" x14ac:dyDescent="0.25">
      <c r="A2730" s="3"/>
      <c r="B2730" s="218">
        <f>+Datos!B2721</f>
        <v>2014</v>
      </c>
      <c r="C2730" s="219">
        <f>+Datos!C2721</f>
        <v>6</v>
      </c>
      <c r="D2730" s="220">
        <f>+Datos!D2721</f>
        <v>9</v>
      </c>
      <c r="E2730" s="221">
        <f>+Datos!E2721</f>
        <v>0</v>
      </c>
      <c r="F2730" s="222">
        <f>+Datos!F2721</f>
        <v>2.9631914233560277</v>
      </c>
      <c r="G2730" s="223">
        <f>+Datos!G2721</f>
        <v>1</v>
      </c>
      <c r="H2730" s="224">
        <f t="shared" si="507"/>
        <v>2.9631914233560277</v>
      </c>
      <c r="I2730" s="225">
        <f t="shared" si="508"/>
        <v>-2.9631914233560277</v>
      </c>
      <c r="J2730" s="226">
        <f t="shared" si="509"/>
        <v>68.434211698948658</v>
      </c>
      <c r="K2730" s="227">
        <f t="shared" si="504"/>
        <v>102.11602988076683</v>
      </c>
      <c r="L2730" s="226">
        <f t="shared" si="515"/>
        <v>-1.0970737181043262</v>
      </c>
      <c r="M2730" s="228">
        <f t="shared" si="513"/>
        <v>1.0970737181043262</v>
      </c>
      <c r="N2730" s="229">
        <f t="shared" si="514"/>
        <v>1.8661177052517015</v>
      </c>
      <c r="O2730" s="229">
        <f t="shared" si="510"/>
        <v>0</v>
      </c>
      <c r="P2730" s="229">
        <f t="shared" si="511"/>
        <v>-1.8661177052517015</v>
      </c>
      <c r="Q2730" s="230">
        <f t="shared" si="505"/>
        <v>0</v>
      </c>
      <c r="R2730" s="231">
        <f t="shared" si="506"/>
        <v>102.11602988076683</v>
      </c>
      <c r="S2730" s="3"/>
      <c r="T2730" s="3"/>
      <c r="U2730" s="3"/>
      <c r="V2730" s="3"/>
      <c r="W2730" s="233">
        <f t="shared" si="512"/>
        <v>41799</v>
      </c>
    </row>
    <row r="2731" spans="1:23" s="234" customFormat="1" x14ac:dyDescent="0.25">
      <c r="A2731" s="3"/>
      <c r="B2731" s="218">
        <f>+Datos!B2722</f>
        <v>2014</v>
      </c>
      <c r="C2731" s="219">
        <f>+Datos!C2722</f>
        <v>6</v>
      </c>
      <c r="D2731" s="220">
        <f>+Datos!D2722</f>
        <v>10</v>
      </c>
      <c r="E2731" s="221">
        <f>+Datos!E2722</f>
        <v>0</v>
      </c>
      <c r="F2731" s="222">
        <f>+Datos!F2722</f>
        <v>2.9584044120502604</v>
      </c>
      <c r="G2731" s="223">
        <f>+Datos!G2722</f>
        <v>1</v>
      </c>
      <c r="H2731" s="224">
        <f t="shared" si="507"/>
        <v>2.9584044120502604</v>
      </c>
      <c r="I2731" s="225">
        <f t="shared" si="508"/>
        <v>-2.9584044120502604</v>
      </c>
      <c r="J2731" s="226">
        <f t="shared" si="509"/>
        <v>67.356178291237057</v>
      </c>
      <c r="K2731" s="227">
        <f t="shared" si="504"/>
        <v>101.03799647305524</v>
      </c>
      <c r="L2731" s="226">
        <f t="shared" si="515"/>
        <v>-1.0780334077115867</v>
      </c>
      <c r="M2731" s="228">
        <f t="shared" si="513"/>
        <v>1.0780334077115867</v>
      </c>
      <c r="N2731" s="229">
        <f t="shared" si="514"/>
        <v>1.8803710043386737</v>
      </c>
      <c r="O2731" s="229">
        <f t="shared" si="510"/>
        <v>0</v>
      </c>
      <c r="P2731" s="229">
        <f t="shared" si="511"/>
        <v>-1.8803710043386737</v>
      </c>
      <c r="Q2731" s="230">
        <f t="shared" si="505"/>
        <v>0</v>
      </c>
      <c r="R2731" s="231">
        <f t="shared" si="506"/>
        <v>101.03799647305524</v>
      </c>
      <c r="S2731" s="3"/>
      <c r="T2731" s="3"/>
      <c r="U2731" s="3"/>
      <c r="V2731" s="3"/>
      <c r="W2731" s="233">
        <f t="shared" si="512"/>
        <v>41800</v>
      </c>
    </row>
    <row r="2732" spans="1:23" s="234" customFormat="1" x14ac:dyDescent="0.25">
      <c r="A2732" s="3"/>
      <c r="B2732" s="218">
        <f>+Datos!B2723</f>
        <v>2014</v>
      </c>
      <c r="C2732" s="219">
        <f>+Datos!C2723</f>
        <v>6</v>
      </c>
      <c r="D2732" s="220">
        <f>+Datos!D2723</f>
        <v>11</v>
      </c>
      <c r="E2732" s="221">
        <f>+Datos!E2723</f>
        <v>0</v>
      </c>
      <c r="F2732" s="222">
        <f>+Datos!F2723</f>
        <v>2.954110474732266</v>
      </c>
      <c r="G2732" s="223">
        <f>+Datos!G2723</f>
        <v>1</v>
      </c>
      <c r="H2732" s="224">
        <f t="shared" si="507"/>
        <v>2.954110474732266</v>
      </c>
      <c r="I2732" s="225">
        <f t="shared" si="508"/>
        <v>-2.954110474732266</v>
      </c>
      <c r="J2732" s="226">
        <f t="shared" si="509"/>
        <v>66.296654847141127</v>
      </c>
      <c r="K2732" s="227">
        <f t="shared" si="504"/>
        <v>99.978473028959314</v>
      </c>
      <c r="L2732" s="226">
        <f t="shared" si="515"/>
        <v>-1.0595234440959302</v>
      </c>
      <c r="M2732" s="228">
        <f t="shared" si="513"/>
        <v>1.0595234440959302</v>
      </c>
      <c r="N2732" s="229">
        <f t="shared" si="514"/>
        <v>1.8945870306363357</v>
      </c>
      <c r="O2732" s="229">
        <f t="shared" si="510"/>
        <v>0</v>
      </c>
      <c r="P2732" s="229">
        <f t="shared" si="511"/>
        <v>-1.8945870306363357</v>
      </c>
      <c r="Q2732" s="230">
        <f t="shared" si="505"/>
        <v>0</v>
      </c>
      <c r="R2732" s="231">
        <f t="shared" si="506"/>
        <v>99.978473028959314</v>
      </c>
      <c r="S2732" s="3"/>
      <c r="T2732" s="3"/>
      <c r="U2732" s="3"/>
      <c r="V2732" s="3"/>
      <c r="W2732" s="233">
        <f t="shared" si="512"/>
        <v>41801</v>
      </c>
    </row>
    <row r="2733" spans="1:23" s="234" customFormat="1" x14ac:dyDescent="0.25">
      <c r="A2733" s="3"/>
      <c r="B2733" s="218">
        <f>+Datos!B2724</f>
        <v>2014</v>
      </c>
      <c r="C2733" s="219">
        <f>+Datos!C2724</f>
        <v>6</v>
      </c>
      <c r="D2733" s="220">
        <f>+Datos!D2724</f>
        <v>12</v>
      </c>
      <c r="E2733" s="221">
        <f>+Datos!E2724</f>
        <v>0</v>
      </c>
      <c r="F2733" s="222">
        <f>+Datos!F2724</f>
        <v>2.9503106211180534</v>
      </c>
      <c r="G2733" s="223">
        <f>+Datos!G2724</f>
        <v>1</v>
      </c>
      <c r="H2733" s="224">
        <f t="shared" si="507"/>
        <v>2.9503106211180534</v>
      </c>
      <c r="I2733" s="225">
        <f t="shared" si="508"/>
        <v>-2.9503106211180534</v>
      </c>
      <c r="J2733" s="226">
        <f t="shared" si="509"/>
        <v>65.255128703828561</v>
      </c>
      <c r="K2733" s="227">
        <f t="shared" si="504"/>
        <v>98.936946885646734</v>
      </c>
      <c r="L2733" s="226">
        <f t="shared" si="515"/>
        <v>-1.0415261433125806</v>
      </c>
      <c r="M2733" s="228">
        <f t="shared" si="513"/>
        <v>1.0415261433125806</v>
      </c>
      <c r="N2733" s="229">
        <f t="shared" si="514"/>
        <v>1.9087844778054728</v>
      </c>
      <c r="O2733" s="229">
        <f t="shared" si="510"/>
        <v>0</v>
      </c>
      <c r="P2733" s="229">
        <f t="shared" si="511"/>
        <v>-1.9087844778054728</v>
      </c>
      <c r="Q2733" s="230">
        <f t="shared" si="505"/>
        <v>0</v>
      </c>
      <c r="R2733" s="231">
        <f t="shared" si="506"/>
        <v>98.936946885646734</v>
      </c>
      <c r="S2733" s="3"/>
      <c r="T2733" s="3"/>
      <c r="U2733" s="3"/>
      <c r="V2733" s="3"/>
      <c r="W2733" s="233">
        <f t="shared" si="512"/>
        <v>41802</v>
      </c>
    </row>
    <row r="2734" spans="1:23" s="234" customFormat="1" x14ac:dyDescent="0.25">
      <c r="A2734" s="3"/>
      <c r="B2734" s="218">
        <f>+Datos!B2725</f>
        <v>2014</v>
      </c>
      <c r="C2734" s="219">
        <f>+Datos!C2725</f>
        <v>6</v>
      </c>
      <c r="D2734" s="220">
        <f>+Datos!D2725</f>
        <v>13</v>
      </c>
      <c r="E2734" s="221">
        <f>+Datos!E2725</f>
        <v>0</v>
      </c>
      <c r="F2734" s="222">
        <f>+Datos!F2725</f>
        <v>2.9470057433139898</v>
      </c>
      <c r="G2734" s="223">
        <f>+Datos!G2725</f>
        <v>1</v>
      </c>
      <c r="H2734" s="224">
        <f t="shared" si="507"/>
        <v>2.9470057433139898</v>
      </c>
      <c r="I2734" s="225">
        <f t="shared" si="508"/>
        <v>-2.9470057433139898</v>
      </c>
      <c r="J2734" s="226">
        <f t="shared" si="509"/>
        <v>64.231104335173725</v>
      </c>
      <c r="K2734" s="227">
        <f t="shared" si="504"/>
        <v>97.912922516991898</v>
      </c>
      <c r="L2734" s="226">
        <f t="shared" si="515"/>
        <v>-1.0240243686548354</v>
      </c>
      <c r="M2734" s="228">
        <f t="shared" si="513"/>
        <v>1.0240243686548354</v>
      </c>
      <c r="N2734" s="229">
        <f t="shared" si="514"/>
        <v>1.9229813746591544</v>
      </c>
      <c r="O2734" s="229">
        <f t="shared" si="510"/>
        <v>0</v>
      </c>
      <c r="P2734" s="229">
        <f t="shared" si="511"/>
        <v>-1.9229813746591544</v>
      </c>
      <c r="Q2734" s="230">
        <f t="shared" si="505"/>
        <v>0</v>
      </c>
      <c r="R2734" s="231">
        <f t="shared" si="506"/>
        <v>97.912922516991898</v>
      </c>
      <c r="S2734" s="3"/>
      <c r="T2734" s="3"/>
      <c r="U2734" s="3"/>
      <c r="V2734" s="3"/>
      <c r="W2734" s="233">
        <f t="shared" si="512"/>
        <v>41803</v>
      </c>
    </row>
    <row r="2735" spans="1:23" s="234" customFormat="1" x14ac:dyDescent="0.25">
      <c r="A2735" s="3"/>
      <c r="B2735" s="218">
        <f>+Datos!B2726</f>
        <v>2014</v>
      </c>
      <c r="C2735" s="219">
        <f>+Datos!C2726</f>
        <v>6</v>
      </c>
      <c r="D2735" s="220">
        <f>+Datos!D2726</f>
        <v>14</v>
      </c>
      <c r="E2735" s="221">
        <f>+Datos!E2726</f>
        <v>0</v>
      </c>
      <c r="F2735" s="222">
        <f>+Datos!F2726</f>
        <v>2.9441966158168205</v>
      </c>
      <c r="G2735" s="223">
        <f>+Datos!G2726</f>
        <v>1</v>
      </c>
      <c r="H2735" s="224">
        <f t="shared" si="507"/>
        <v>2.9441966158168205</v>
      </c>
      <c r="I2735" s="225">
        <f t="shared" si="508"/>
        <v>-2.9441966158168205</v>
      </c>
      <c r="J2735" s="226">
        <f t="shared" si="509"/>
        <v>63.224102823986769</v>
      </c>
      <c r="K2735" s="227">
        <f t="shared" si="504"/>
        <v>96.905921005804942</v>
      </c>
      <c r="L2735" s="226">
        <f t="shared" si="515"/>
        <v>-1.0070015111869566</v>
      </c>
      <c r="M2735" s="228">
        <f t="shared" si="513"/>
        <v>1.0070015111869566</v>
      </c>
      <c r="N2735" s="229">
        <f t="shared" si="514"/>
        <v>1.9371951046298639</v>
      </c>
      <c r="O2735" s="229">
        <f t="shared" si="510"/>
        <v>0</v>
      </c>
      <c r="P2735" s="229">
        <f t="shared" si="511"/>
        <v>-1.9371951046298639</v>
      </c>
      <c r="Q2735" s="230">
        <f t="shared" si="505"/>
        <v>0</v>
      </c>
      <c r="R2735" s="231">
        <f t="shared" si="506"/>
        <v>96.905921005804942</v>
      </c>
      <c r="S2735" s="3"/>
      <c r="T2735" s="3"/>
      <c r="U2735" s="3"/>
      <c r="V2735" s="3"/>
      <c r="W2735" s="233">
        <f t="shared" si="512"/>
        <v>41804</v>
      </c>
    </row>
    <row r="2736" spans="1:23" s="234" customFormat="1" x14ac:dyDescent="0.25">
      <c r="A2736" s="3"/>
      <c r="B2736" s="218">
        <f>+Datos!B2727</f>
        <v>2014</v>
      </c>
      <c r="C2736" s="219">
        <f>+Datos!C2727</f>
        <v>6</v>
      </c>
      <c r="D2736" s="220">
        <f>+Datos!D2727</f>
        <v>15</v>
      </c>
      <c r="E2736" s="221">
        <f>+Datos!E2727</f>
        <v>0</v>
      </c>
      <c r="F2736" s="222">
        <f>+Datos!F2727</f>
        <v>2.9418838955136524</v>
      </c>
      <c r="G2736" s="223">
        <f>+Datos!G2727</f>
        <v>1</v>
      </c>
      <c r="H2736" s="224">
        <f t="shared" si="507"/>
        <v>2.9418838955136524</v>
      </c>
      <c r="I2736" s="225">
        <f t="shared" si="508"/>
        <v>-2.9418838955136524</v>
      </c>
      <c r="J2736" s="226">
        <f t="shared" si="509"/>
        <v>62.233661352888042</v>
      </c>
      <c r="K2736" s="227">
        <f t="shared" si="504"/>
        <v>95.915479534706222</v>
      </c>
      <c r="L2736" s="226">
        <f t="shared" si="515"/>
        <v>-0.99044147109871972</v>
      </c>
      <c r="M2736" s="228">
        <f t="shared" si="513"/>
        <v>0.99044147109871972</v>
      </c>
      <c r="N2736" s="229">
        <f t="shared" si="514"/>
        <v>1.9514424244149327</v>
      </c>
      <c r="O2736" s="229">
        <f t="shared" si="510"/>
        <v>0</v>
      </c>
      <c r="P2736" s="229">
        <f t="shared" si="511"/>
        <v>-1.9514424244149327</v>
      </c>
      <c r="Q2736" s="230">
        <f t="shared" si="505"/>
        <v>0</v>
      </c>
      <c r="R2736" s="231">
        <f t="shared" si="506"/>
        <v>95.915479534706222</v>
      </c>
      <c r="S2736" s="3"/>
      <c r="T2736" s="3"/>
      <c r="U2736" s="3"/>
      <c r="V2736" s="3"/>
      <c r="W2736" s="233">
        <f t="shared" si="512"/>
        <v>41805</v>
      </c>
    </row>
    <row r="2737" spans="1:23" s="234" customFormat="1" x14ac:dyDescent="0.25">
      <c r="A2737" s="3"/>
      <c r="B2737" s="218">
        <f>+Datos!B2728</f>
        <v>2014</v>
      </c>
      <c r="C2737" s="219">
        <f>+Datos!C2728</f>
        <v>6</v>
      </c>
      <c r="D2737" s="220">
        <f>+Datos!D2728</f>
        <v>16</v>
      </c>
      <c r="E2737" s="221">
        <f>+Datos!E2728</f>
        <v>0</v>
      </c>
      <c r="F2737" s="222">
        <f>+Datos!F2728</f>
        <v>2.9400681216819602</v>
      </c>
      <c r="G2737" s="223">
        <f>+Datos!G2728</f>
        <v>1</v>
      </c>
      <c r="H2737" s="224">
        <f t="shared" si="507"/>
        <v>2.9400681216819602</v>
      </c>
      <c r="I2737" s="225">
        <f t="shared" si="508"/>
        <v>-2.9400681216819602</v>
      </c>
      <c r="J2737" s="226">
        <f t="shared" si="509"/>
        <v>61.259332713036358</v>
      </c>
      <c r="K2737" s="227">
        <f t="shared" si="504"/>
        <v>94.94115089485453</v>
      </c>
      <c r="L2737" s="226">
        <f t="shared" si="515"/>
        <v>-0.97432863985169149</v>
      </c>
      <c r="M2737" s="228">
        <f t="shared" si="513"/>
        <v>0.97432863985169149</v>
      </c>
      <c r="N2737" s="229">
        <f t="shared" si="514"/>
        <v>1.9657394818302687</v>
      </c>
      <c r="O2737" s="229">
        <f t="shared" si="510"/>
        <v>0</v>
      </c>
      <c r="P2737" s="229">
        <f t="shared" si="511"/>
        <v>-1.9657394818302687</v>
      </c>
      <c r="Q2737" s="230">
        <f t="shared" si="505"/>
        <v>0</v>
      </c>
      <c r="R2737" s="231">
        <f t="shared" si="506"/>
        <v>94.94115089485453</v>
      </c>
      <c r="S2737" s="3"/>
      <c r="T2737" s="3"/>
      <c r="U2737" s="3"/>
      <c r="V2737" s="3"/>
      <c r="W2737" s="233">
        <f t="shared" si="512"/>
        <v>41806</v>
      </c>
    </row>
    <row r="2738" spans="1:23" s="234" customFormat="1" x14ac:dyDescent="0.25">
      <c r="A2738" s="3"/>
      <c r="B2738" s="218">
        <f>+Datos!B2729</f>
        <v>2014</v>
      </c>
      <c r="C2738" s="219">
        <f>+Datos!C2729</f>
        <v>6</v>
      </c>
      <c r="D2738" s="220">
        <f>+Datos!D2729</f>
        <v>17</v>
      </c>
      <c r="E2738" s="221">
        <f>+Datos!E2729</f>
        <v>0</v>
      </c>
      <c r="F2738" s="222">
        <f>+Datos!F2729</f>
        <v>2.9387497159895979</v>
      </c>
      <c r="G2738" s="223">
        <f>+Datos!G2729</f>
        <v>1</v>
      </c>
      <c r="H2738" s="224">
        <f t="shared" si="507"/>
        <v>2.9387497159895979</v>
      </c>
      <c r="I2738" s="225">
        <f t="shared" si="508"/>
        <v>-2.9387497159895979</v>
      </c>
      <c r="J2738" s="226">
        <f t="shared" si="509"/>
        <v>60.30068482994978</v>
      </c>
      <c r="K2738" s="227">
        <f t="shared" si="504"/>
        <v>93.98250301176796</v>
      </c>
      <c r="L2738" s="226">
        <f t="shared" si="515"/>
        <v>-0.95864788308657012</v>
      </c>
      <c r="M2738" s="228">
        <f t="shared" si="513"/>
        <v>0.95864788308657012</v>
      </c>
      <c r="N2738" s="229">
        <f t="shared" si="514"/>
        <v>1.9801018329030278</v>
      </c>
      <c r="O2738" s="229">
        <f t="shared" si="510"/>
        <v>0</v>
      </c>
      <c r="P2738" s="229">
        <f t="shared" si="511"/>
        <v>-1.9801018329030278</v>
      </c>
      <c r="Q2738" s="230">
        <f t="shared" si="505"/>
        <v>0</v>
      </c>
      <c r="R2738" s="231">
        <f t="shared" si="506"/>
        <v>93.98250301176796</v>
      </c>
      <c r="S2738" s="3"/>
      <c r="T2738" s="3"/>
      <c r="U2738" s="3"/>
      <c r="V2738" s="3"/>
      <c r="W2738" s="233">
        <f t="shared" si="512"/>
        <v>41807</v>
      </c>
    </row>
    <row r="2739" spans="1:23" s="234" customFormat="1" x14ac:dyDescent="0.25">
      <c r="A2739" s="3"/>
      <c r="B2739" s="218">
        <f>+Datos!B2730</f>
        <v>2014</v>
      </c>
      <c r="C2739" s="219">
        <f>+Datos!C2730</f>
        <v>6</v>
      </c>
      <c r="D2739" s="220">
        <f>+Datos!D2730</f>
        <v>18</v>
      </c>
      <c r="E2739" s="221">
        <f>+Datos!E2730</f>
        <v>0</v>
      </c>
      <c r="F2739" s="222">
        <f>+Datos!F2730</f>
        <v>2.9379289824947659</v>
      </c>
      <c r="G2739" s="223">
        <f>+Datos!G2730</f>
        <v>1</v>
      </c>
      <c r="H2739" s="224">
        <f t="shared" si="507"/>
        <v>2.9379289824947659</v>
      </c>
      <c r="I2739" s="225">
        <f t="shared" si="508"/>
        <v>-2.9379289824947659</v>
      </c>
      <c r="J2739" s="226">
        <f t="shared" si="509"/>
        <v>59.35730030568601</v>
      </c>
      <c r="K2739" s="227">
        <f t="shared" si="504"/>
        <v>93.039118487504197</v>
      </c>
      <c r="L2739" s="226">
        <f t="shared" si="515"/>
        <v>-0.94338452426376307</v>
      </c>
      <c r="M2739" s="228">
        <f t="shared" si="513"/>
        <v>0.94338452426376307</v>
      </c>
      <c r="N2739" s="229">
        <f t="shared" si="514"/>
        <v>1.9945444582310028</v>
      </c>
      <c r="O2739" s="229">
        <f t="shared" si="510"/>
        <v>0</v>
      </c>
      <c r="P2739" s="229">
        <f t="shared" si="511"/>
        <v>-1.9945444582310028</v>
      </c>
      <c r="Q2739" s="230">
        <f t="shared" si="505"/>
        <v>0</v>
      </c>
      <c r="R2739" s="231">
        <f t="shared" si="506"/>
        <v>93.039118487504197</v>
      </c>
      <c r="S2739" s="3"/>
      <c r="T2739" s="3"/>
      <c r="U2739" s="3"/>
      <c r="V2739" s="3"/>
      <c r="W2739" s="233">
        <f t="shared" si="512"/>
        <v>41808</v>
      </c>
    </row>
    <row r="2740" spans="1:23" s="234" customFormat="1" x14ac:dyDescent="0.25">
      <c r="A2740" s="3"/>
      <c r="B2740" s="218">
        <f>+Datos!B2731</f>
        <v>2014</v>
      </c>
      <c r="C2740" s="219">
        <f>+Datos!C2731</f>
        <v>6</v>
      </c>
      <c r="D2740" s="220">
        <f>+Datos!D2731</f>
        <v>19</v>
      </c>
      <c r="E2740" s="221">
        <f>+Datos!E2731</f>
        <v>0</v>
      </c>
      <c r="F2740" s="222">
        <f>+Datos!F2731</f>
        <v>2.9376061076460438</v>
      </c>
      <c r="G2740" s="223">
        <f>+Datos!G2731</f>
        <v>1</v>
      </c>
      <c r="H2740" s="224">
        <f t="shared" si="507"/>
        <v>2.9376061076460438</v>
      </c>
      <c r="I2740" s="225">
        <f t="shared" si="508"/>
        <v>-2.9376061076460438</v>
      </c>
      <c r="J2740" s="226">
        <f t="shared" si="509"/>
        <v>58.42877597667723</v>
      </c>
      <c r="K2740" s="227">
        <f t="shared" si="504"/>
        <v>92.110594158495417</v>
      </c>
      <c r="L2740" s="226">
        <f t="shared" si="515"/>
        <v>-0.92852432900878057</v>
      </c>
      <c r="M2740" s="228">
        <f t="shared" si="513"/>
        <v>0.92852432900878057</v>
      </c>
      <c r="N2740" s="229">
        <f t="shared" si="514"/>
        <v>2.0090817786372632</v>
      </c>
      <c r="O2740" s="229">
        <f t="shared" si="510"/>
        <v>0</v>
      </c>
      <c r="P2740" s="229">
        <f t="shared" si="511"/>
        <v>-2.0090817786372632</v>
      </c>
      <c r="Q2740" s="230">
        <f t="shared" si="505"/>
        <v>0</v>
      </c>
      <c r="R2740" s="231">
        <f t="shared" si="506"/>
        <v>92.110594158495417</v>
      </c>
      <c r="S2740" s="3"/>
      <c r="T2740" s="3"/>
      <c r="U2740" s="3"/>
      <c r="V2740" s="3"/>
      <c r="W2740" s="233">
        <f t="shared" si="512"/>
        <v>41809</v>
      </c>
    </row>
    <row r="2741" spans="1:23" s="234" customFormat="1" x14ac:dyDescent="0.25">
      <c r="A2741" s="3"/>
      <c r="B2741" s="218">
        <f>+Datos!B2732</f>
        <v>2014</v>
      </c>
      <c r="C2741" s="219">
        <f>+Datos!C2732</f>
        <v>6</v>
      </c>
      <c r="D2741" s="220">
        <f>+Datos!D2732</f>
        <v>20</v>
      </c>
      <c r="E2741" s="221">
        <f>+Datos!E2732</f>
        <v>0</v>
      </c>
      <c r="F2741" s="222">
        <f>+Datos!F2732</f>
        <v>2.9377811602823951</v>
      </c>
      <c r="G2741" s="223">
        <f>+Datos!G2732</f>
        <v>1</v>
      </c>
      <c r="H2741" s="224">
        <f t="shared" si="507"/>
        <v>2.9377811602823951</v>
      </c>
      <c r="I2741" s="225">
        <f t="shared" si="508"/>
        <v>-2.9377811602823951</v>
      </c>
      <c r="J2741" s="226">
        <f t="shared" si="509"/>
        <v>57.514722486540961</v>
      </c>
      <c r="K2741" s="227">
        <f t="shared" si="504"/>
        <v>91.196540668359148</v>
      </c>
      <c r="L2741" s="226">
        <f t="shared" si="515"/>
        <v>-0.91405349013626846</v>
      </c>
      <c r="M2741" s="228">
        <f t="shared" si="513"/>
        <v>0.91405349013626846</v>
      </c>
      <c r="N2741" s="229">
        <f t="shared" si="514"/>
        <v>2.0237276701461266</v>
      </c>
      <c r="O2741" s="229">
        <f t="shared" si="510"/>
        <v>0</v>
      </c>
      <c r="P2741" s="229">
        <f t="shared" si="511"/>
        <v>-2.0237276701461266</v>
      </c>
      <c r="Q2741" s="230">
        <f t="shared" si="505"/>
        <v>0</v>
      </c>
      <c r="R2741" s="231">
        <f t="shared" si="506"/>
        <v>91.196540668359148</v>
      </c>
      <c r="S2741" s="3"/>
      <c r="T2741" s="3"/>
      <c r="U2741" s="3"/>
      <c r="V2741" s="3"/>
      <c r="W2741" s="233">
        <f t="shared" si="512"/>
        <v>41810</v>
      </c>
    </row>
    <row r="2742" spans="1:23" s="234" customFormat="1" x14ac:dyDescent="0.25">
      <c r="A2742" s="3"/>
      <c r="B2742" s="218">
        <f>+Datos!B2733</f>
        <v>2014</v>
      </c>
      <c r="C2742" s="219">
        <f>+Datos!C2733</f>
        <v>6</v>
      </c>
      <c r="D2742" s="220">
        <f>+Datos!D2733</f>
        <v>21</v>
      </c>
      <c r="E2742" s="221">
        <f>+Datos!E2733</f>
        <v>0</v>
      </c>
      <c r="F2742" s="222">
        <f>+Datos!F2733</f>
        <v>2.9384540916331194</v>
      </c>
      <c r="G2742" s="223">
        <f>+Datos!G2733</f>
        <v>1</v>
      </c>
      <c r="H2742" s="224">
        <f t="shared" si="507"/>
        <v>2.9384540916331194</v>
      </c>
      <c r="I2742" s="225">
        <f t="shared" si="508"/>
        <v>-2.9384540916331194</v>
      </c>
      <c r="J2742" s="226">
        <f t="shared" si="509"/>
        <v>56.614763873214258</v>
      </c>
      <c r="K2742" s="227">
        <f t="shared" si="504"/>
        <v>90.296582055032445</v>
      </c>
      <c r="L2742" s="226">
        <f t="shared" si="515"/>
        <v>-0.89995861332670302</v>
      </c>
      <c r="M2742" s="228">
        <f t="shared" si="513"/>
        <v>0.89995861332670302</v>
      </c>
      <c r="N2742" s="229">
        <f t="shared" si="514"/>
        <v>2.0384954783064164</v>
      </c>
      <c r="O2742" s="229">
        <f t="shared" si="510"/>
        <v>0</v>
      </c>
      <c r="P2742" s="229">
        <f t="shared" si="511"/>
        <v>-2.0384954783064164</v>
      </c>
      <c r="Q2742" s="230">
        <f t="shared" si="505"/>
        <v>0</v>
      </c>
      <c r="R2742" s="231">
        <f t="shared" si="506"/>
        <v>90.296582055032445</v>
      </c>
      <c r="S2742" s="3"/>
      <c r="T2742" s="3"/>
      <c r="U2742" s="3"/>
      <c r="V2742" s="3"/>
      <c r="W2742" s="233">
        <f t="shared" si="512"/>
        <v>41811</v>
      </c>
    </row>
    <row r="2743" spans="1:23" s="234" customFormat="1" x14ac:dyDescent="0.25">
      <c r="A2743" s="3"/>
      <c r="B2743" s="218">
        <f>+Datos!B2734</f>
        <v>2014</v>
      </c>
      <c r="C2743" s="219">
        <f>+Datos!C2734</f>
        <v>6</v>
      </c>
      <c r="D2743" s="220">
        <f>+Datos!D2734</f>
        <v>22</v>
      </c>
      <c r="E2743" s="221">
        <f>+Datos!E2734</f>
        <v>0</v>
      </c>
      <c r="F2743" s="222">
        <f>+Datos!F2734</f>
        <v>2.9396247353179108</v>
      </c>
      <c r="G2743" s="223">
        <f>+Datos!G2734</f>
        <v>1</v>
      </c>
      <c r="H2743" s="224">
        <f t="shared" si="507"/>
        <v>2.9396247353179108</v>
      </c>
      <c r="I2743" s="225">
        <f t="shared" si="508"/>
        <v>-2.9396247353179108</v>
      </c>
      <c r="J2743" s="226">
        <f t="shared" si="509"/>
        <v>55.728537169783444</v>
      </c>
      <c r="K2743" s="227">
        <f t="shared" si="504"/>
        <v>89.410355351601623</v>
      </c>
      <c r="L2743" s="226">
        <f t="shared" si="515"/>
        <v>-0.88622670343082177</v>
      </c>
      <c r="M2743" s="228">
        <f t="shared" si="513"/>
        <v>0.88622670343082177</v>
      </c>
      <c r="N2743" s="229">
        <f t="shared" si="514"/>
        <v>2.053398031887089</v>
      </c>
      <c r="O2743" s="229">
        <f t="shared" si="510"/>
        <v>0</v>
      </c>
      <c r="P2743" s="229">
        <f t="shared" si="511"/>
        <v>-2.053398031887089</v>
      </c>
      <c r="Q2743" s="230">
        <f t="shared" si="505"/>
        <v>0</v>
      </c>
      <c r="R2743" s="231">
        <f t="shared" si="506"/>
        <v>89.410355351601623</v>
      </c>
      <c r="S2743" s="3"/>
      <c r="T2743" s="3"/>
      <c r="U2743" s="3"/>
      <c r="V2743" s="3"/>
      <c r="W2743" s="233">
        <f t="shared" si="512"/>
        <v>41812</v>
      </c>
    </row>
    <row r="2744" spans="1:23" s="234" customFormat="1" x14ac:dyDescent="0.25">
      <c r="A2744" s="3"/>
      <c r="B2744" s="218">
        <f>+Datos!B2735</f>
        <v>2014</v>
      </c>
      <c r="C2744" s="219">
        <f>+Datos!C2735</f>
        <v>6</v>
      </c>
      <c r="D2744" s="220">
        <f>+Datos!D2735</f>
        <v>23</v>
      </c>
      <c r="E2744" s="221">
        <f>+Datos!E2735</f>
        <v>0</v>
      </c>
      <c r="F2744" s="222">
        <f>+Datos!F2735</f>
        <v>2.9412928073468168</v>
      </c>
      <c r="G2744" s="223">
        <f>+Datos!G2735</f>
        <v>1</v>
      </c>
      <c r="H2744" s="224">
        <f t="shared" si="507"/>
        <v>2.9412928073468168</v>
      </c>
      <c r="I2744" s="225">
        <f t="shared" si="508"/>
        <v>-2.9412928073468168</v>
      </c>
      <c r="J2744" s="226">
        <f t="shared" si="509"/>
        <v>54.855692018405705</v>
      </c>
      <c r="K2744" s="227">
        <f t="shared" si="504"/>
        <v>88.537510200223892</v>
      </c>
      <c r="L2744" s="226">
        <f t="shared" si="515"/>
        <v>-0.87284515137773155</v>
      </c>
      <c r="M2744" s="228">
        <f t="shared" si="513"/>
        <v>0.87284515137773155</v>
      </c>
      <c r="N2744" s="229">
        <f t="shared" si="514"/>
        <v>2.0684476559690852</v>
      </c>
      <c r="O2744" s="229">
        <f t="shared" si="510"/>
        <v>0</v>
      </c>
      <c r="P2744" s="229">
        <f t="shared" si="511"/>
        <v>-2.0684476559690852</v>
      </c>
      <c r="Q2744" s="230">
        <f t="shared" si="505"/>
        <v>0</v>
      </c>
      <c r="R2744" s="231">
        <f t="shared" si="506"/>
        <v>88.537510200223892</v>
      </c>
      <c r="S2744" s="3"/>
      <c r="T2744" s="3"/>
      <c r="U2744" s="3"/>
      <c r="V2744" s="3"/>
      <c r="W2744" s="233">
        <f t="shared" si="512"/>
        <v>41813</v>
      </c>
    </row>
    <row r="2745" spans="1:23" s="234" customFormat="1" x14ac:dyDescent="0.25">
      <c r="A2745" s="3"/>
      <c r="B2745" s="218">
        <f>+Datos!B2736</f>
        <v>2014</v>
      </c>
      <c r="C2745" s="219">
        <f>+Datos!C2736</f>
        <v>6</v>
      </c>
      <c r="D2745" s="220">
        <f>+Datos!D2736</f>
        <v>24</v>
      </c>
      <c r="E2745" s="221">
        <f>+Datos!E2736</f>
        <v>0</v>
      </c>
      <c r="F2745" s="222">
        <f>+Datos!F2736</f>
        <v>2.9434579061202579</v>
      </c>
      <c r="G2745" s="223">
        <f>+Datos!G2736</f>
        <v>1</v>
      </c>
      <c r="H2745" s="224">
        <f t="shared" si="507"/>
        <v>2.9434579061202579</v>
      </c>
      <c r="I2745" s="225">
        <f t="shared" si="508"/>
        <v>-2.9434579061202579</v>
      </c>
      <c r="J2745" s="226">
        <f t="shared" si="509"/>
        <v>53.995890296742111</v>
      </c>
      <c r="K2745" s="227">
        <f t="shared" si="504"/>
        <v>87.677708478560291</v>
      </c>
      <c r="L2745" s="226">
        <f t="shared" si="515"/>
        <v>-0.85980172166360092</v>
      </c>
      <c r="M2745" s="228">
        <f t="shared" si="513"/>
        <v>0.85980172166360092</v>
      </c>
      <c r="N2745" s="229">
        <f t="shared" si="514"/>
        <v>2.083656184456657</v>
      </c>
      <c r="O2745" s="229">
        <f t="shared" si="510"/>
        <v>0</v>
      </c>
      <c r="P2745" s="229">
        <f t="shared" si="511"/>
        <v>-2.083656184456657</v>
      </c>
      <c r="Q2745" s="230">
        <f t="shared" si="505"/>
        <v>0</v>
      </c>
      <c r="R2745" s="231">
        <f t="shared" si="506"/>
        <v>87.677708478560291</v>
      </c>
      <c r="S2745" s="3"/>
      <c r="T2745" s="3"/>
      <c r="U2745" s="3"/>
      <c r="V2745" s="3"/>
      <c r="W2745" s="233">
        <f t="shared" si="512"/>
        <v>41814</v>
      </c>
    </row>
    <row r="2746" spans="1:23" s="234" customFormat="1" x14ac:dyDescent="0.25">
      <c r="A2746" s="3"/>
      <c r="B2746" s="218">
        <f>+Datos!B2737</f>
        <v>2014</v>
      </c>
      <c r="C2746" s="219">
        <f>+Datos!C2737</f>
        <v>6</v>
      </c>
      <c r="D2746" s="220">
        <f>+Datos!D2737</f>
        <v>25</v>
      </c>
      <c r="E2746" s="221">
        <f>+Datos!E2737</f>
        <v>0</v>
      </c>
      <c r="F2746" s="222">
        <f>+Datos!F2737</f>
        <v>2.9461195124290174</v>
      </c>
      <c r="G2746" s="223">
        <f>+Datos!G2737</f>
        <v>1</v>
      </c>
      <c r="H2746" s="224">
        <f t="shared" si="507"/>
        <v>2.9461195124290174</v>
      </c>
      <c r="I2746" s="225">
        <f t="shared" si="508"/>
        <v>-2.9461195124290174</v>
      </c>
      <c r="J2746" s="226">
        <f t="shared" si="509"/>
        <v>53.148805756344188</v>
      </c>
      <c r="K2746" s="227">
        <f t="shared" si="504"/>
        <v>86.830623938162375</v>
      </c>
      <c r="L2746" s="226">
        <f t="shared" si="515"/>
        <v>-0.84708454039791548</v>
      </c>
      <c r="M2746" s="228">
        <f t="shared" si="513"/>
        <v>0.84708454039791548</v>
      </c>
      <c r="N2746" s="229">
        <f t="shared" si="514"/>
        <v>2.0990349720311019</v>
      </c>
      <c r="O2746" s="229">
        <f t="shared" si="510"/>
        <v>0</v>
      </c>
      <c r="P2746" s="229">
        <f t="shared" si="511"/>
        <v>-2.0990349720311019</v>
      </c>
      <c r="Q2746" s="230">
        <f t="shared" si="505"/>
        <v>0</v>
      </c>
      <c r="R2746" s="231">
        <f t="shared" si="506"/>
        <v>86.830623938162375</v>
      </c>
      <c r="S2746" s="3"/>
      <c r="T2746" s="3"/>
      <c r="U2746" s="3"/>
      <c r="V2746" s="3"/>
      <c r="W2746" s="233">
        <f t="shared" si="512"/>
        <v>41815</v>
      </c>
    </row>
    <row r="2747" spans="1:23" s="234" customFormat="1" x14ac:dyDescent="0.25">
      <c r="A2747" s="3"/>
      <c r="B2747" s="218">
        <f>+Datos!B2738</f>
        <v>2014</v>
      </c>
      <c r="C2747" s="219">
        <f>+Datos!C2738</f>
        <v>6</v>
      </c>
      <c r="D2747" s="220">
        <f>+Datos!D2738</f>
        <v>26</v>
      </c>
      <c r="E2747" s="221">
        <f>+Datos!E2738</f>
        <v>0</v>
      </c>
      <c r="F2747" s="222">
        <f>+Datos!F2738</f>
        <v>2.9492769894542565</v>
      </c>
      <c r="G2747" s="223">
        <f>+Datos!G2738</f>
        <v>1</v>
      </c>
      <c r="H2747" s="224">
        <f t="shared" si="507"/>
        <v>2.9492769894542565</v>
      </c>
      <c r="I2747" s="225">
        <f t="shared" si="508"/>
        <v>-2.9492769894542565</v>
      </c>
      <c r="J2747" s="226">
        <f t="shared" si="509"/>
        <v>52.314123672457889</v>
      </c>
      <c r="K2747" s="227">
        <f t="shared" si="504"/>
        <v>85.995941854276069</v>
      </c>
      <c r="L2747" s="226">
        <f t="shared" si="515"/>
        <v>-0.83468208388630671</v>
      </c>
      <c r="M2747" s="228">
        <f t="shared" si="513"/>
        <v>0.83468208388630671</v>
      </c>
      <c r="N2747" s="229">
        <f t="shared" si="514"/>
        <v>2.1145949055679498</v>
      </c>
      <c r="O2747" s="229">
        <f t="shared" si="510"/>
        <v>0</v>
      </c>
      <c r="P2747" s="229">
        <f t="shared" si="511"/>
        <v>-2.1145949055679498</v>
      </c>
      <c r="Q2747" s="230">
        <f t="shared" si="505"/>
        <v>0</v>
      </c>
      <c r="R2747" s="231">
        <f t="shared" si="506"/>
        <v>85.995941854276069</v>
      </c>
      <c r="S2747" s="3"/>
      <c r="T2747" s="3"/>
      <c r="U2747" s="3"/>
      <c r="V2747" s="3"/>
      <c r="W2747" s="233">
        <f t="shared" si="512"/>
        <v>41816</v>
      </c>
    </row>
    <row r="2748" spans="1:23" s="234" customFormat="1" x14ac:dyDescent="0.25">
      <c r="A2748" s="3"/>
      <c r="B2748" s="218">
        <f>+Datos!B2739</f>
        <v>2014</v>
      </c>
      <c r="C2748" s="219">
        <f>+Datos!C2739</f>
        <v>6</v>
      </c>
      <c r="D2748" s="220">
        <f>+Datos!D2739</f>
        <v>27</v>
      </c>
      <c r="E2748" s="221">
        <f>+Datos!E2739</f>
        <v>0</v>
      </c>
      <c r="F2748" s="222">
        <f>+Datos!F2739</f>
        <v>2.952929582767494</v>
      </c>
      <c r="G2748" s="223">
        <f>+Datos!G2739</f>
        <v>1</v>
      </c>
      <c r="H2748" s="224">
        <f t="shared" si="507"/>
        <v>2.952929582767494</v>
      </c>
      <c r="I2748" s="225">
        <f t="shared" si="508"/>
        <v>-2.952929582767494</v>
      </c>
      <c r="J2748" s="226">
        <f t="shared" si="509"/>
        <v>51.491540504730033</v>
      </c>
      <c r="K2748" s="227">
        <f t="shared" si="504"/>
        <v>85.173358686548212</v>
      </c>
      <c r="L2748" s="226">
        <f t="shared" si="515"/>
        <v>-0.82258316772785633</v>
      </c>
      <c r="M2748" s="228">
        <f t="shared" si="513"/>
        <v>0.82258316772785633</v>
      </c>
      <c r="N2748" s="229">
        <f t="shared" si="514"/>
        <v>2.1303464150396376</v>
      </c>
      <c r="O2748" s="229">
        <f t="shared" si="510"/>
        <v>0</v>
      </c>
      <c r="P2748" s="229">
        <f t="shared" si="511"/>
        <v>-2.1303464150396376</v>
      </c>
      <c r="Q2748" s="230">
        <f t="shared" si="505"/>
        <v>0</v>
      </c>
      <c r="R2748" s="231">
        <f t="shared" si="506"/>
        <v>85.173358686548212</v>
      </c>
      <c r="S2748" s="3"/>
      <c r="T2748" s="3"/>
      <c r="U2748" s="3"/>
      <c r="V2748" s="3"/>
      <c r="W2748" s="233">
        <f t="shared" si="512"/>
        <v>41817</v>
      </c>
    </row>
    <row r="2749" spans="1:23" s="234" customFormat="1" x14ac:dyDescent="0.25">
      <c r="A2749" s="3"/>
      <c r="B2749" s="218">
        <f>+Datos!B2740</f>
        <v>2014</v>
      </c>
      <c r="C2749" s="219">
        <f>+Datos!C2740</f>
        <v>6</v>
      </c>
      <c r="D2749" s="220">
        <f>+Datos!D2740</f>
        <v>28</v>
      </c>
      <c r="E2749" s="221">
        <f>+Datos!E2740</f>
        <v>0</v>
      </c>
      <c r="F2749" s="222">
        <f>+Datos!F2740</f>
        <v>2.9570764203306212</v>
      </c>
      <c r="G2749" s="223">
        <f>+Datos!G2740</f>
        <v>1</v>
      </c>
      <c r="H2749" s="224">
        <f t="shared" si="507"/>
        <v>2.9570764203306212</v>
      </c>
      <c r="I2749" s="225">
        <f t="shared" si="508"/>
        <v>-2.9570764203306212</v>
      </c>
      <c r="J2749" s="226">
        <f t="shared" si="509"/>
        <v>50.680763568322689</v>
      </c>
      <c r="K2749" s="227">
        <f t="shared" si="504"/>
        <v>84.362581750140862</v>
      </c>
      <c r="L2749" s="226">
        <f t="shared" si="515"/>
        <v>-0.81077693640735049</v>
      </c>
      <c r="M2749" s="228">
        <f t="shared" si="513"/>
        <v>0.81077693640735049</v>
      </c>
      <c r="N2749" s="229">
        <f t="shared" si="514"/>
        <v>2.1462994839232707</v>
      </c>
      <c r="O2749" s="229">
        <f t="shared" si="510"/>
        <v>0</v>
      </c>
      <c r="P2749" s="229">
        <f t="shared" si="511"/>
        <v>-2.1462994839232707</v>
      </c>
      <c r="Q2749" s="230">
        <f t="shared" si="505"/>
        <v>0</v>
      </c>
      <c r="R2749" s="231">
        <f t="shared" si="506"/>
        <v>84.362581750140862</v>
      </c>
      <c r="S2749" s="3"/>
      <c r="T2749" s="3"/>
      <c r="U2749" s="3"/>
      <c r="V2749" s="3"/>
      <c r="W2749" s="233">
        <f t="shared" si="512"/>
        <v>41818</v>
      </c>
    </row>
    <row r="2750" spans="1:23" s="234" customFormat="1" x14ac:dyDescent="0.25">
      <c r="A2750" s="3"/>
      <c r="B2750" s="218">
        <f>+Datos!B2741</f>
        <v>2014</v>
      </c>
      <c r="C2750" s="219">
        <f>+Datos!C2741</f>
        <v>6</v>
      </c>
      <c r="D2750" s="220">
        <f>+Datos!D2741</f>
        <v>29</v>
      </c>
      <c r="E2750" s="221">
        <f>+Datos!E2741</f>
        <v>0</v>
      </c>
      <c r="F2750" s="222">
        <f>+Datos!F2741</f>
        <v>2.9617165124958995</v>
      </c>
      <c r="G2750" s="223">
        <f>+Datos!G2741</f>
        <v>1</v>
      </c>
      <c r="H2750" s="224">
        <f t="shared" si="507"/>
        <v>2.9617165124958995</v>
      </c>
      <c r="I2750" s="225">
        <f t="shared" si="508"/>
        <v>-2.9617165124958995</v>
      </c>
      <c r="J2750" s="226">
        <f t="shared" si="509"/>
        <v>49.88151071496079</v>
      </c>
      <c r="K2750" s="227">
        <f t="shared" si="504"/>
        <v>83.56332889677897</v>
      </c>
      <c r="L2750" s="226">
        <f t="shared" si="515"/>
        <v>-0.79925285336189233</v>
      </c>
      <c r="M2750" s="228">
        <f t="shared" si="513"/>
        <v>0.79925285336189233</v>
      </c>
      <c r="N2750" s="229">
        <f t="shared" si="514"/>
        <v>2.1624636591340072</v>
      </c>
      <c r="O2750" s="229">
        <f t="shared" si="510"/>
        <v>0</v>
      </c>
      <c r="P2750" s="229">
        <f t="shared" si="511"/>
        <v>-2.1624636591340072</v>
      </c>
      <c r="Q2750" s="230">
        <f t="shared" si="505"/>
        <v>0</v>
      </c>
      <c r="R2750" s="231">
        <f t="shared" si="506"/>
        <v>83.56332889677897</v>
      </c>
      <c r="S2750" s="3"/>
      <c r="T2750" s="3"/>
      <c r="U2750" s="3"/>
      <c r="V2750" s="3"/>
      <c r="W2750" s="233">
        <f t="shared" si="512"/>
        <v>41819</v>
      </c>
    </row>
    <row r="2751" spans="1:23" s="234" customFormat="1" x14ac:dyDescent="0.25">
      <c r="A2751" s="3"/>
      <c r="B2751" s="218">
        <f>+Datos!B2742</f>
        <v>2014</v>
      </c>
      <c r="C2751" s="219">
        <f>+Datos!C2742</f>
        <v>6</v>
      </c>
      <c r="D2751" s="220">
        <f>+Datos!D2742</f>
        <v>30</v>
      </c>
      <c r="E2751" s="221">
        <f>+Datos!E2742</f>
        <v>0</v>
      </c>
      <c r="F2751" s="222">
        <f>+Datos!F2742</f>
        <v>2.9668487520059523</v>
      </c>
      <c r="G2751" s="223">
        <f>+Datos!G2742</f>
        <v>1</v>
      </c>
      <c r="H2751" s="224">
        <f t="shared" si="507"/>
        <v>2.9668487520059523</v>
      </c>
      <c r="I2751" s="225">
        <f t="shared" si="508"/>
        <v>-2.9668487520059523</v>
      </c>
      <c r="J2751" s="226">
        <f t="shared" si="509"/>
        <v>49.093510023457625</v>
      </c>
      <c r="K2751" s="227">
        <f t="shared" si="504"/>
        <v>82.775328205275798</v>
      </c>
      <c r="L2751" s="226">
        <f t="shared" si="515"/>
        <v>-0.78800069150317142</v>
      </c>
      <c r="M2751" s="228">
        <f t="shared" si="513"/>
        <v>0.78800069150317142</v>
      </c>
      <c r="N2751" s="229">
        <f t="shared" si="514"/>
        <v>2.1788480605027809</v>
      </c>
      <c r="O2751" s="229">
        <f t="shared" si="510"/>
        <v>0</v>
      </c>
      <c r="P2751" s="229">
        <f t="shared" si="511"/>
        <v>-2.1788480605027809</v>
      </c>
      <c r="Q2751" s="230">
        <f t="shared" si="505"/>
        <v>0</v>
      </c>
      <c r="R2751" s="231">
        <f t="shared" si="506"/>
        <v>82.775328205275798</v>
      </c>
      <c r="S2751" s="3"/>
      <c r="T2751" s="3"/>
      <c r="U2751" s="3"/>
      <c r="V2751" s="3"/>
      <c r="W2751" s="233">
        <f t="shared" si="512"/>
        <v>41820</v>
      </c>
    </row>
    <row r="2752" spans="1:23" s="234" customFormat="1" x14ac:dyDescent="0.25">
      <c r="A2752" s="3"/>
      <c r="B2752" s="218">
        <f>+Datos!B2743</f>
        <v>2014</v>
      </c>
      <c r="C2752" s="219">
        <f>+Datos!C2743</f>
        <v>7</v>
      </c>
      <c r="D2752" s="220">
        <f>+Datos!D2743</f>
        <v>1</v>
      </c>
      <c r="E2752" s="221">
        <f>+Datos!E2743</f>
        <v>0</v>
      </c>
      <c r="F2752" s="222">
        <f>+Datos!F2743</f>
        <v>2.9724719139937745</v>
      </c>
      <c r="G2752" s="223">
        <f>+Datos!G2743</f>
        <v>1</v>
      </c>
      <c r="H2752" s="224">
        <f t="shared" si="507"/>
        <v>2.9724719139937745</v>
      </c>
      <c r="I2752" s="225">
        <f t="shared" si="508"/>
        <v>-2.9724719139937745</v>
      </c>
      <c r="J2752" s="226">
        <f t="shared" si="509"/>
        <v>48.316499499281441</v>
      </c>
      <c r="K2752" s="227">
        <f t="shared" si="504"/>
        <v>81.998317681099621</v>
      </c>
      <c r="L2752" s="226">
        <f t="shared" si="515"/>
        <v>-0.77701052417617689</v>
      </c>
      <c r="M2752" s="228">
        <f t="shared" si="513"/>
        <v>0.77701052417617689</v>
      </c>
      <c r="N2752" s="229">
        <f t="shared" si="514"/>
        <v>2.1954613898175976</v>
      </c>
      <c r="O2752" s="229">
        <f t="shared" si="510"/>
        <v>0</v>
      </c>
      <c r="P2752" s="229">
        <f t="shared" si="511"/>
        <v>-2.1954613898175976</v>
      </c>
      <c r="Q2752" s="230">
        <f t="shared" si="505"/>
        <v>0</v>
      </c>
      <c r="R2752" s="231">
        <f t="shared" si="506"/>
        <v>81.998317681099621</v>
      </c>
      <c r="S2752" s="3"/>
      <c r="T2752" s="3"/>
      <c r="U2752" s="3"/>
      <c r="V2752" s="3"/>
      <c r="W2752" s="233">
        <f t="shared" si="512"/>
        <v>41821</v>
      </c>
    </row>
    <row r="2753" spans="1:23" s="234" customFormat="1" x14ac:dyDescent="0.25">
      <c r="A2753" s="3"/>
      <c r="B2753" s="218">
        <f>+Datos!B2744</f>
        <v>2014</v>
      </c>
      <c r="C2753" s="219">
        <f>+Datos!C2744</f>
        <v>7</v>
      </c>
      <c r="D2753" s="220">
        <f>+Datos!D2744</f>
        <v>2</v>
      </c>
      <c r="E2753" s="221">
        <f>+Datos!E2744</f>
        <v>0</v>
      </c>
      <c r="F2753" s="222">
        <f>+Datos!F2744</f>
        <v>2.9785846559827318</v>
      </c>
      <c r="G2753" s="223">
        <f>+Datos!G2744</f>
        <v>1</v>
      </c>
      <c r="H2753" s="224">
        <f t="shared" si="507"/>
        <v>2.9785846559827318</v>
      </c>
      <c r="I2753" s="225">
        <f t="shared" si="508"/>
        <v>-2.9785846559827318</v>
      </c>
      <c r="J2753" s="226">
        <f t="shared" si="509"/>
        <v>47.550226782744588</v>
      </c>
      <c r="K2753" s="227">
        <f t="shared" si="504"/>
        <v>81.23204496456276</v>
      </c>
      <c r="L2753" s="226">
        <f t="shared" si="515"/>
        <v>-0.7662727165368608</v>
      </c>
      <c r="M2753" s="228">
        <f t="shared" si="513"/>
        <v>0.7662727165368608</v>
      </c>
      <c r="N2753" s="229">
        <f t="shared" si="514"/>
        <v>2.212311939445871</v>
      </c>
      <c r="O2753" s="229">
        <f t="shared" si="510"/>
        <v>0</v>
      </c>
      <c r="P2753" s="229">
        <f t="shared" si="511"/>
        <v>-2.212311939445871</v>
      </c>
      <c r="Q2753" s="230">
        <f t="shared" si="505"/>
        <v>0</v>
      </c>
      <c r="R2753" s="231">
        <f t="shared" si="506"/>
        <v>81.23204496456276</v>
      </c>
      <c r="S2753" s="3"/>
      <c r="T2753" s="3"/>
      <c r="U2753" s="3"/>
      <c r="V2753" s="3"/>
      <c r="W2753" s="233">
        <f t="shared" si="512"/>
        <v>41822</v>
      </c>
    </row>
    <row r="2754" spans="1:23" s="234" customFormat="1" x14ac:dyDescent="0.25">
      <c r="A2754" s="3"/>
      <c r="B2754" s="218">
        <f>+Datos!B2745</f>
        <v>2014</v>
      </c>
      <c r="C2754" s="219">
        <f>+Datos!C2745</f>
        <v>7</v>
      </c>
      <c r="D2754" s="220">
        <f>+Datos!D2745</f>
        <v>3</v>
      </c>
      <c r="E2754" s="221">
        <f>+Datos!E2745</f>
        <v>0</v>
      </c>
      <c r="F2754" s="222">
        <f>+Datos!F2745</f>
        <v>2.9851855178865523</v>
      </c>
      <c r="G2754" s="223">
        <f>+Datos!G2745</f>
        <v>1</v>
      </c>
      <c r="H2754" s="224">
        <f t="shared" si="507"/>
        <v>2.9851855178865523</v>
      </c>
      <c r="I2754" s="225">
        <f t="shared" si="508"/>
        <v>-2.9851855178865523</v>
      </c>
      <c r="J2754" s="226">
        <f t="shared" si="509"/>
        <v>46.794448865414338</v>
      </c>
      <c r="K2754" s="227">
        <f t="shared" si="504"/>
        <v>80.476267047232511</v>
      </c>
      <c r="L2754" s="226">
        <f t="shared" si="515"/>
        <v>-0.75577791733024924</v>
      </c>
      <c r="M2754" s="228">
        <f t="shared" si="513"/>
        <v>0.75577791733024924</v>
      </c>
      <c r="N2754" s="229">
        <f t="shared" si="514"/>
        <v>2.229407600556303</v>
      </c>
      <c r="O2754" s="229">
        <f t="shared" si="510"/>
        <v>0</v>
      </c>
      <c r="P2754" s="229">
        <f t="shared" si="511"/>
        <v>-2.229407600556303</v>
      </c>
      <c r="Q2754" s="230">
        <f t="shared" si="505"/>
        <v>0</v>
      </c>
      <c r="R2754" s="231">
        <f t="shared" si="506"/>
        <v>80.476267047232511</v>
      </c>
      <c r="S2754" s="3"/>
      <c r="T2754" s="3"/>
      <c r="U2754" s="3"/>
      <c r="V2754" s="3"/>
      <c r="W2754" s="233">
        <f t="shared" si="512"/>
        <v>41823</v>
      </c>
    </row>
    <row r="2755" spans="1:23" s="234" customFormat="1" x14ac:dyDescent="0.25">
      <c r="A2755" s="3"/>
      <c r="B2755" s="218">
        <f>+Datos!B2746</f>
        <v>2014</v>
      </c>
      <c r="C2755" s="219">
        <f>+Datos!C2746</f>
        <v>7</v>
      </c>
      <c r="D2755" s="220">
        <f>+Datos!D2746</f>
        <v>4</v>
      </c>
      <c r="E2755" s="221">
        <f>+Datos!E2746</f>
        <v>0</v>
      </c>
      <c r="F2755" s="222">
        <f>+Datos!F2746</f>
        <v>2.9922729220093323</v>
      </c>
      <c r="G2755" s="223">
        <f>+Datos!G2746</f>
        <v>1</v>
      </c>
      <c r="H2755" s="224">
        <f t="shared" si="507"/>
        <v>2.9922729220093323</v>
      </c>
      <c r="I2755" s="225">
        <f t="shared" si="508"/>
        <v>-2.9922729220093323</v>
      </c>
      <c r="J2755" s="226">
        <f t="shared" si="509"/>
        <v>46.04893181436158</v>
      </c>
      <c r="K2755" s="227">
        <f t="shared" si="504"/>
        <v>79.730749996179753</v>
      </c>
      <c r="L2755" s="226">
        <f t="shared" si="515"/>
        <v>-0.74551705105275801</v>
      </c>
      <c r="M2755" s="228">
        <f t="shared" si="513"/>
        <v>0.74551705105275801</v>
      </c>
      <c r="N2755" s="229">
        <f t="shared" si="514"/>
        <v>2.2467558709565743</v>
      </c>
      <c r="O2755" s="229">
        <f t="shared" si="510"/>
        <v>0</v>
      </c>
      <c r="P2755" s="229">
        <f t="shared" si="511"/>
        <v>-2.2467558709565743</v>
      </c>
      <c r="Q2755" s="230">
        <f t="shared" si="505"/>
        <v>0</v>
      </c>
      <c r="R2755" s="231">
        <f t="shared" si="506"/>
        <v>79.730749996179753</v>
      </c>
      <c r="S2755" s="3"/>
      <c r="T2755" s="3"/>
      <c r="U2755" s="3"/>
      <c r="V2755" s="3"/>
      <c r="W2755" s="233">
        <f t="shared" si="512"/>
        <v>41824</v>
      </c>
    </row>
    <row r="2756" spans="1:23" s="234" customFormat="1" x14ac:dyDescent="0.25">
      <c r="A2756" s="3"/>
      <c r="B2756" s="218">
        <f>+Datos!B2747</f>
        <v>2014</v>
      </c>
      <c r="C2756" s="219">
        <f>+Datos!C2747</f>
        <v>7</v>
      </c>
      <c r="D2756" s="220">
        <f>+Datos!D2747</f>
        <v>5</v>
      </c>
      <c r="E2756" s="221">
        <f>+Datos!E2747</f>
        <v>0</v>
      </c>
      <c r="F2756" s="222">
        <f>+Datos!F2747</f>
        <v>2.9998451730455375</v>
      </c>
      <c r="G2756" s="223">
        <f>+Datos!G2747</f>
        <v>1</v>
      </c>
      <c r="H2756" s="224">
        <f t="shared" si="507"/>
        <v>2.9998451730455375</v>
      </c>
      <c r="I2756" s="225">
        <f t="shared" si="508"/>
        <v>-2.9998451730455375</v>
      </c>
      <c r="J2756" s="226">
        <f t="shared" si="509"/>
        <v>45.313450503880318</v>
      </c>
      <c r="K2756" s="227">
        <f t="shared" si="504"/>
        <v>78.995268685698505</v>
      </c>
      <c r="L2756" s="226">
        <f t="shared" si="515"/>
        <v>-0.73548131048124787</v>
      </c>
      <c r="M2756" s="228">
        <f t="shared" si="513"/>
        <v>0.73548131048124787</v>
      </c>
      <c r="N2756" s="229">
        <f t="shared" si="514"/>
        <v>2.2643638625642897</v>
      </c>
      <c r="O2756" s="229">
        <f t="shared" si="510"/>
        <v>0</v>
      </c>
      <c r="P2756" s="229">
        <f t="shared" si="511"/>
        <v>-2.2643638625642897</v>
      </c>
      <c r="Q2756" s="230">
        <f t="shared" si="505"/>
        <v>0</v>
      </c>
      <c r="R2756" s="231">
        <f t="shared" si="506"/>
        <v>78.995268685698505</v>
      </c>
      <c r="S2756" s="3"/>
      <c r="T2756" s="3"/>
      <c r="U2756" s="3"/>
      <c r="V2756" s="3"/>
      <c r="W2756" s="233">
        <f t="shared" si="512"/>
        <v>41825</v>
      </c>
    </row>
    <row r="2757" spans="1:23" s="234" customFormat="1" x14ac:dyDescent="0.25">
      <c r="A2757" s="3"/>
      <c r="B2757" s="218">
        <f>+Datos!B2748</f>
        <v>2014</v>
      </c>
      <c r="C2757" s="219">
        <f>+Datos!C2748</f>
        <v>7</v>
      </c>
      <c r="D2757" s="220">
        <f>+Datos!D2748</f>
        <v>6</v>
      </c>
      <c r="E2757" s="221">
        <f>+Datos!E2748</f>
        <v>0</v>
      </c>
      <c r="F2757" s="222">
        <f>+Datos!F2748</f>
        <v>3.0079004580800053</v>
      </c>
      <c r="G2757" s="223">
        <f>+Datos!G2748</f>
        <v>1</v>
      </c>
      <c r="H2757" s="224">
        <f t="shared" si="507"/>
        <v>3.0079004580800053</v>
      </c>
      <c r="I2757" s="225">
        <f t="shared" si="508"/>
        <v>-3.0079004580800053</v>
      </c>
      <c r="J2757" s="226">
        <f t="shared" si="509"/>
        <v>44.587788354327216</v>
      </c>
      <c r="K2757" s="227">
        <f t="shared" si="504"/>
        <v>78.269606536145403</v>
      </c>
      <c r="L2757" s="226">
        <f t="shared" si="515"/>
        <v>-0.72566214955310215</v>
      </c>
      <c r="M2757" s="228">
        <f t="shared" si="513"/>
        <v>0.72566214955310215</v>
      </c>
      <c r="N2757" s="229">
        <f t="shared" si="514"/>
        <v>2.2822383085269031</v>
      </c>
      <c r="O2757" s="229">
        <f t="shared" si="510"/>
        <v>0</v>
      </c>
      <c r="P2757" s="229">
        <f t="shared" si="511"/>
        <v>-2.2822383085269031</v>
      </c>
      <c r="Q2757" s="230">
        <f t="shared" si="505"/>
        <v>0</v>
      </c>
      <c r="R2757" s="231">
        <f t="shared" si="506"/>
        <v>78.269606536145403</v>
      </c>
      <c r="S2757" s="3"/>
      <c r="T2757" s="3"/>
      <c r="U2757" s="3"/>
      <c r="V2757" s="3"/>
      <c r="W2757" s="233">
        <f t="shared" si="512"/>
        <v>41826</v>
      </c>
    </row>
    <row r="2758" spans="1:23" s="234" customFormat="1" x14ac:dyDescent="0.25">
      <c r="A2758" s="3"/>
      <c r="B2758" s="218">
        <f>+Datos!B2749</f>
        <v>2014</v>
      </c>
      <c r="C2758" s="219">
        <f>+Datos!C2749</f>
        <v>7</v>
      </c>
      <c r="D2758" s="220">
        <f>+Datos!D2749</f>
        <v>7</v>
      </c>
      <c r="E2758" s="221">
        <f>+Datos!E2749</f>
        <v>0</v>
      </c>
      <c r="F2758" s="222">
        <f>+Datos!F2749</f>
        <v>3.0164368465879297</v>
      </c>
      <c r="G2758" s="223">
        <f>+Datos!G2749</f>
        <v>1</v>
      </c>
      <c r="H2758" s="224">
        <f t="shared" si="507"/>
        <v>3.0164368465879297</v>
      </c>
      <c r="I2758" s="225">
        <f t="shared" si="508"/>
        <v>-3.0164368465879297</v>
      </c>
      <c r="J2758" s="226">
        <f t="shared" si="509"/>
        <v>43.871737077746204</v>
      </c>
      <c r="K2758" s="227">
        <f t="shared" si="504"/>
        <v>77.553555259564376</v>
      </c>
      <c r="L2758" s="226">
        <f t="shared" si="515"/>
        <v>-0.71605127658102674</v>
      </c>
      <c r="M2758" s="228">
        <f t="shared" si="513"/>
        <v>0.71605127658102674</v>
      </c>
      <c r="N2758" s="229">
        <f t="shared" si="514"/>
        <v>2.3003855700069029</v>
      </c>
      <c r="O2758" s="229">
        <f t="shared" si="510"/>
        <v>0</v>
      </c>
      <c r="P2758" s="229">
        <f t="shared" si="511"/>
        <v>-2.3003855700069029</v>
      </c>
      <c r="Q2758" s="230">
        <f t="shared" si="505"/>
        <v>0</v>
      </c>
      <c r="R2758" s="231">
        <f t="shared" si="506"/>
        <v>77.553555259564376</v>
      </c>
      <c r="S2758" s="3"/>
      <c r="T2758" s="3"/>
      <c r="U2758" s="3"/>
      <c r="V2758" s="3"/>
      <c r="W2758" s="233">
        <f t="shared" si="512"/>
        <v>41827</v>
      </c>
    </row>
    <row r="2759" spans="1:23" s="234" customFormat="1" x14ac:dyDescent="0.25">
      <c r="A2759" s="3"/>
      <c r="B2759" s="218">
        <f>+Datos!B2750</f>
        <v>2014</v>
      </c>
      <c r="C2759" s="219">
        <f>+Datos!C2750</f>
        <v>7</v>
      </c>
      <c r="D2759" s="220">
        <f>+Datos!D2750</f>
        <v>8</v>
      </c>
      <c r="E2759" s="221">
        <f>+Datos!E2750</f>
        <v>0</v>
      </c>
      <c r="F2759" s="222">
        <f>+Datos!F2750</f>
        <v>3.0254522904348815</v>
      </c>
      <c r="G2759" s="223">
        <f>+Datos!G2750</f>
        <v>1</v>
      </c>
      <c r="H2759" s="224">
        <f t="shared" si="507"/>
        <v>3.0254522904348815</v>
      </c>
      <c r="I2759" s="225">
        <f t="shared" si="508"/>
        <v>-3.0254522904348815</v>
      </c>
      <c r="J2759" s="226">
        <f t="shared" si="509"/>
        <v>43.165096429958538</v>
      </c>
      <c r="K2759" s="227">
        <f t="shared" si="504"/>
        <v>76.846914611776725</v>
      </c>
      <c r="L2759" s="226">
        <f t="shared" si="515"/>
        <v>-0.70664064778765123</v>
      </c>
      <c r="M2759" s="228">
        <f t="shared" si="513"/>
        <v>0.70664064778765123</v>
      </c>
      <c r="N2759" s="229">
        <f t="shared" si="514"/>
        <v>2.3188116426472303</v>
      </c>
      <c r="O2759" s="229">
        <f t="shared" si="510"/>
        <v>0</v>
      </c>
      <c r="P2759" s="229">
        <f t="shared" si="511"/>
        <v>-2.3188116426472303</v>
      </c>
      <c r="Q2759" s="230">
        <f t="shared" si="505"/>
        <v>0</v>
      </c>
      <c r="R2759" s="231">
        <f t="shared" si="506"/>
        <v>76.846914611776725</v>
      </c>
      <c r="S2759" s="3"/>
      <c r="T2759" s="3"/>
      <c r="U2759" s="3"/>
      <c r="V2759" s="3"/>
      <c r="W2759" s="233">
        <f t="shared" si="512"/>
        <v>41828</v>
      </c>
    </row>
    <row r="2760" spans="1:23" s="234" customFormat="1" x14ac:dyDescent="0.25">
      <c r="A2760" s="3"/>
      <c r="B2760" s="218">
        <f>+Datos!B2751</f>
        <v>2014</v>
      </c>
      <c r="C2760" s="219">
        <f>+Datos!C2751</f>
        <v>7</v>
      </c>
      <c r="D2760" s="220">
        <f>+Datos!D2751</f>
        <v>9</v>
      </c>
      <c r="E2760" s="221">
        <f>+Datos!E2751</f>
        <v>0</v>
      </c>
      <c r="F2760" s="222">
        <f>+Datos!F2751</f>
        <v>3.0349446238768012</v>
      </c>
      <c r="G2760" s="223">
        <f>+Datos!G2751</f>
        <v>1</v>
      </c>
      <c r="H2760" s="224">
        <f t="shared" si="507"/>
        <v>3.0349446238768012</v>
      </c>
      <c r="I2760" s="225">
        <f t="shared" si="508"/>
        <v>-3.0349446238768012</v>
      </c>
      <c r="J2760" s="226">
        <f t="shared" si="509"/>
        <v>42.467673968813898</v>
      </c>
      <c r="K2760" s="227">
        <f t="shared" si="504"/>
        <v>76.149492150632085</v>
      </c>
      <c r="L2760" s="226">
        <f t="shared" si="515"/>
        <v>-0.69742246114464024</v>
      </c>
      <c r="M2760" s="228">
        <f t="shared" si="513"/>
        <v>0.69742246114464024</v>
      </c>
      <c r="N2760" s="229">
        <f t="shared" si="514"/>
        <v>2.337522162732161</v>
      </c>
      <c r="O2760" s="229">
        <f t="shared" si="510"/>
        <v>0</v>
      </c>
      <c r="P2760" s="229">
        <f t="shared" si="511"/>
        <v>-2.337522162732161</v>
      </c>
      <c r="Q2760" s="230">
        <f t="shared" si="505"/>
        <v>0</v>
      </c>
      <c r="R2760" s="231">
        <f t="shared" si="506"/>
        <v>76.149492150632085</v>
      </c>
      <c r="S2760" s="3"/>
      <c r="T2760" s="3"/>
      <c r="U2760" s="3"/>
      <c r="V2760" s="3"/>
      <c r="W2760" s="233">
        <f t="shared" si="512"/>
        <v>41829</v>
      </c>
    </row>
    <row r="2761" spans="1:23" s="234" customFormat="1" x14ac:dyDescent="0.25">
      <c r="A2761" s="3"/>
      <c r="B2761" s="218">
        <f>+Datos!B2752</f>
        <v>2014</v>
      </c>
      <c r="C2761" s="219">
        <f>+Datos!C2752</f>
        <v>7</v>
      </c>
      <c r="D2761" s="220">
        <f>+Datos!D2752</f>
        <v>10</v>
      </c>
      <c r="E2761" s="221">
        <f>+Datos!E2752</f>
        <v>0</v>
      </c>
      <c r="F2761" s="222">
        <f>+Datos!F2752</f>
        <v>3.0449115635600004</v>
      </c>
      <c r="G2761" s="223">
        <f>+Datos!G2752</f>
        <v>1</v>
      </c>
      <c r="H2761" s="224">
        <f t="shared" si="507"/>
        <v>3.0449115635600004</v>
      </c>
      <c r="I2761" s="225">
        <f t="shared" si="508"/>
        <v>-3.0449115635600004</v>
      </c>
      <c r="J2761" s="226">
        <f t="shared" si="509"/>
        <v>41.77928481831254</v>
      </c>
      <c r="K2761" s="227">
        <f t="shared" si="504"/>
        <v>75.46110300013072</v>
      </c>
      <c r="L2761" s="226">
        <f t="shared" si="515"/>
        <v>-0.68838915050136507</v>
      </c>
      <c r="M2761" s="228">
        <f t="shared" si="513"/>
        <v>0.68838915050136507</v>
      </c>
      <c r="N2761" s="229">
        <f t="shared" si="514"/>
        <v>2.3565224130586353</v>
      </c>
      <c r="O2761" s="229">
        <f t="shared" si="510"/>
        <v>0</v>
      </c>
      <c r="P2761" s="229">
        <f t="shared" si="511"/>
        <v>-2.3565224130586353</v>
      </c>
      <c r="Q2761" s="230">
        <f t="shared" si="505"/>
        <v>0</v>
      </c>
      <c r="R2761" s="231">
        <f t="shared" si="506"/>
        <v>75.46110300013072</v>
      </c>
      <c r="S2761" s="3"/>
      <c r="T2761" s="3"/>
      <c r="U2761" s="3"/>
      <c r="V2761" s="3"/>
      <c r="W2761" s="233">
        <f t="shared" si="512"/>
        <v>41830</v>
      </c>
    </row>
    <row r="2762" spans="1:23" s="234" customFormat="1" x14ac:dyDescent="0.25">
      <c r="A2762" s="3"/>
      <c r="B2762" s="218">
        <f>+Datos!B2753</f>
        <v>2014</v>
      </c>
      <c r="C2762" s="219">
        <f>+Datos!C2753</f>
        <v>7</v>
      </c>
      <c r="D2762" s="220">
        <f>+Datos!D2753</f>
        <v>11</v>
      </c>
      <c r="E2762" s="221">
        <f>+Datos!E2753</f>
        <v>0</v>
      </c>
      <c r="F2762" s="222">
        <f>+Datos!F2753</f>
        <v>3.0553507085211407</v>
      </c>
      <c r="G2762" s="223">
        <f>+Datos!G2753</f>
        <v>1</v>
      </c>
      <c r="H2762" s="224">
        <f t="shared" si="507"/>
        <v>3.0553507085211407</v>
      </c>
      <c r="I2762" s="225">
        <f t="shared" si="508"/>
        <v>-3.0553507085211407</v>
      </c>
      <c r="J2762" s="226">
        <f t="shared" si="509"/>
        <v>41.09975143832304</v>
      </c>
      <c r="K2762" s="227">
        <f t="shared" si="504"/>
        <v>74.781569620141227</v>
      </c>
      <c r="L2762" s="226">
        <f t="shared" si="515"/>
        <v>-0.67953337998949337</v>
      </c>
      <c r="M2762" s="228">
        <f t="shared" si="513"/>
        <v>0.67953337998949337</v>
      </c>
      <c r="N2762" s="229">
        <f t="shared" si="514"/>
        <v>2.3758173285316473</v>
      </c>
      <c r="O2762" s="229">
        <f t="shared" si="510"/>
        <v>0</v>
      </c>
      <c r="P2762" s="229">
        <f t="shared" si="511"/>
        <v>-2.3758173285316473</v>
      </c>
      <c r="Q2762" s="230">
        <f t="shared" si="505"/>
        <v>0</v>
      </c>
      <c r="R2762" s="231">
        <f t="shared" si="506"/>
        <v>74.781569620141227</v>
      </c>
      <c r="S2762" s="3"/>
      <c r="T2762" s="3"/>
      <c r="U2762" s="3"/>
      <c r="V2762" s="3"/>
      <c r="W2762" s="233">
        <f t="shared" si="512"/>
        <v>41831</v>
      </c>
    </row>
    <row r="2763" spans="1:23" s="234" customFormat="1" x14ac:dyDescent="0.25">
      <c r="A2763" s="3"/>
      <c r="B2763" s="218">
        <f>+Datos!B2754</f>
        <v>2014</v>
      </c>
      <c r="C2763" s="219">
        <f>+Datos!C2754</f>
        <v>7</v>
      </c>
      <c r="D2763" s="220">
        <f>+Datos!D2754</f>
        <v>12</v>
      </c>
      <c r="E2763" s="221">
        <f>+Datos!E2754</f>
        <v>0</v>
      </c>
      <c r="F2763" s="222">
        <f>+Datos!F2754</f>
        <v>3.0662595401872657</v>
      </c>
      <c r="G2763" s="223">
        <f>+Datos!G2754</f>
        <v>1</v>
      </c>
      <c r="H2763" s="224">
        <f t="shared" si="507"/>
        <v>3.0662595401872657</v>
      </c>
      <c r="I2763" s="225">
        <f t="shared" si="508"/>
        <v>-3.0662595401872657</v>
      </c>
      <c r="J2763" s="226">
        <f t="shared" si="509"/>
        <v>40.428903399633967</v>
      </c>
      <c r="K2763" s="227">
        <f t="shared" si="504"/>
        <v>74.11072158145214</v>
      </c>
      <c r="L2763" s="226">
        <f t="shared" si="515"/>
        <v>-0.67084803868908693</v>
      </c>
      <c r="M2763" s="228">
        <f t="shared" si="513"/>
        <v>0.67084803868908693</v>
      </c>
      <c r="N2763" s="229">
        <f t="shared" si="514"/>
        <v>2.3954115014981787</v>
      </c>
      <c r="O2763" s="229">
        <f t="shared" si="510"/>
        <v>0</v>
      </c>
      <c r="P2763" s="229">
        <f t="shared" si="511"/>
        <v>-2.3954115014981787</v>
      </c>
      <c r="Q2763" s="230">
        <f t="shared" si="505"/>
        <v>0</v>
      </c>
      <c r="R2763" s="231">
        <f t="shared" si="506"/>
        <v>74.11072158145214</v>
      </c>
      <c r="S2763" s="3"/>
      <c r="T2763" s="3"/>
      <c r="U2763" s="3"/>
      <c r="V2763" s="3"/>
      <c r="W2763" s="233">
        <f t="shared" si="512"/>
        <v>41832</v>
      </c>
    </row>
    <row r="2764" spans="1:23" s="234" customFormat="1" x14ac:dyDescent="0.25">
      <c r="A2764" s="3"/>
      <c r="B2764" s="218">
        <f>+Datos!B2755</f>
        <v>2014</v>
      </c>
      <c r="C2764" s="219">
        <f>+Datos!C2755</f>
        <v>7</v>
      </c>
      <c r="D2764" s="220">
        <f>+Datos!D2755</f>
        <v>13</v>
      </c>
      <c r="E2764" s="221">
        <f>+Datos!E2755</f>
        <v>0</v>
      </c>
      <c r="F2764" s="222">
        <f>+Datos!F2755</f>
        <v>3.0776354223757831</v>
      </c>
      <c r="G2764" s="223">
        <f>+Datos!G2755</f>
        <v>1</v>
      </c>
      <c r="H2764" s="224">
        <f t="shared" si="507"/>
        <v>3.0776354223757831</v>
      </c>
      <c r="I2764" s="225">
        <f t="shared" si="508"/>
        <v>-3.0776354223757831</v>
      </c>
      <c r="J2764" s="226">
        <f t="shared" si="509"/>
        <v>39.766577164091466</v>
      </c>
      <c r="K2764" s="227">
        <f t="shared" si="504"/>
        <v>73.448395345909645</v>
      </c>
      <c r="L2764" s="226">
        <f t="shared" si="515"/>
        <v>-0.66232623554249415</v>
      </c>
      <c r="M2764" s="228">
        <f t="shared" si="513"/>
        <v>0.66232623554249415</v>
      </c>
      <c r="N2764" s="229">
        <f t="shared" si="514"/>
        <v>2.415309186833289</v>
      </c>
      <c r="O2764" s="229">
        <f t="shared" si="510"/>
        <v>0</v>
      </c>
      <c r="P2764" s="229">
        <f t="shared" si="511"/>
        <v>-2.415309186833289</v>
      </c>
      <c r="Q2764" s="230">
        <f t="shared" si="505"/>
        <v>0</v>
      </c>
      <c r="R2764" s="231">
        <f t="shared" si="506"/>
        <v>73.448395345909645</v>
      </c>
      <c r="S2764" s="3"/>
      <c r="T2764" s="3"/>
      <c r="U2764" s="3"/>
      <c r="V2764" s="3"/>
      <c r="W2764" s="233">
        <f t="shared" si="512"/>
        <v>41833</v>
      </c>
    </row>
    <row r="2765" spans="1:23" s="234" customFormat="1" x14ac:dyDescent="0.25">
      <c r="A2765" s="3"/>
      <c r="B2765" s="218">
        <f>+Datos!B2756</f>
        <v>2014</v>
      </c>
      <c r="C2765" s="219">
        <f>+Datos!C2756</f>
        <v>7</v>
      </c>
      <c r="D2765" s="220">
        <f>+Datos!D2756</f>
        <v>14</v>
      </c>
      <c r="E2765" s="221">
        <f>+Datos!E2756</f>
        <v>0</v>
      </c>
      <c r="F2765" s="222">
        <f>+Datos!F2756</f>
        <v>3.0894756012944757</v>
      </c>
      <c r="G2765" s="223">
        <f>+Datos!G2756</f>
        <v>1</v>
      </c>
      <c r="H2765" s="224">
        <f t="shared" si="507"/>
        <v>3.0894756012944757</v>
      </c>
      <c r="I2765" s="225">
        <f t="shared" si="508"/>
        <v>-3.0894756012944757</v>
      </c>
      <c r="J2765" s="226">
        <f t="shared" si="509"/>
        <v>39.112615869588062</v>
      </c>
      <c r="K2765" s="227">
        <f t="shared" si="504"/>
        <v>72.794434051406242</v>
      </c>
      <c r="L2765" s="226">
        <f t="shared" si="515"/>
        <v>-0.65396129450340368</v>
      </c>
      <c r="M2765" s="228">
        <f t="shared" si="513"/>
        <v>0.65396129450340368</v>
      </c>
      <c r="N2765" s="229">
        <f t="shared" si="514"/>
        <v>2.4355143067910721</v>
      </c>
      <c r="O2765" s="229">
        <f t="shared" si="510"/>
        <v>0</v>
      </c>
      <c r="P2765" s="229">
        <f t="shared" si="511"/>
        <v>-2.4355143067910721</v>
      </c>
      <c r="Q2765" s="230">
        <f t="shared" si="505"/>
        <v>0</v>
      </c>
      <c r="R2765" s="231">
        <f t="shared" si="506"/>
        <v>72.794434051406242</v>
      </c>
      <c r="S2765" s="3"/>
      <c r="T2765" s="3"/>
      <c r="U2765" s="3"/>
      <c r="V2765" s="3"/>
      <c r="W2765" s="233">
        <f t="shared" si="512"/>
        <v>41834</v>
      </c>
    </row>
    <row r="2766" spans="1:23" s="234" customFormat="1" x14ac:dyDescent="0.25">
      <c r="A2766" s="3"/>
      <c r="B2766" s="218">
        <f>+Datos!B2757</f>
        <v>2014</v>
      </c>
      <c r="C2766" s="219">
        <f>+Datos!C2757</f>
        <v>7</v>
      </c>
      <c r="D2766" s="220">
        <f>+Datos!D2757</f>
        <v>15</v>
      </c>
      <c r="E2766" s="221">
        <f>+Datos!E2757</f>
        <v>0</v>
      </c>
      <c r="F2766" s="222">
        <f>+Datos!F2757</f>
        <v>3.1017772055414761</v>
      </c>
      <c r="G2766" s="223">
        <f>+Datos!G2757</f>
        <v>1</v>
      </c>
      <c r="H2766" s="224">
        <f t="shared" si="507"/>
        <v>3.1017772055414761</v>
      </c>
      <c r="I2766" s="225">
        <f t="shared" si="508"/>
        <v>-3.1017772055414761</v>
      </c>
      <c r="J2766" s="226">
        <f t="shared" si="509"/>
        <v>38.466869119680894</v>
      </c>
      <c r="K2766" s="227">
        <f t="shared" ref="K2766:K2829" si="516">+J2766+$U$21</f>
        <v>72.148687301499081</v>
      </c>
      <c r="L2766" s="226">
        <f t="shared" si="515"/>
        <v>-0.64574674990716119</v>
      </c>
      <c r="M2766" s="228">
        <f t="shared" si="513"/>
        <v>0.64574674990716119</v>
      </c>
      <c r="N2766" s="229">
        <f t="shared" si="514"/>
        <v>2.4560304556343149</v>
      </c>
      <c r="O2766" s="229">
        <f t="shared" si="510"/>
        <v>0</v>
      </c>
      <c r="P2766" s="229">
        <f t="shared" si="511"/>
        <v>-2.4560304556343149</v>
      </c>
      <c r="Q2766" s="230">
        <f t="shared" ref="Q2766:Q2829" si="517">IF(K2766-$U$15&gt;0,K2766-$U$15,0)</f>
        <v>0</v>
      </c>
      <c r="R2766" s="231">
        <f t="shared" ref="R2766:R2829" si="518">+O2766+K2766</f>
        <v>72.148687301499081</v>
      </c>
      <c r="S2766" s="3"/>
      <c r="T2766" s="3"/>
      <c r="U2766" s="3"/>
      <c r="V2766" s="3"/>
      <c r="W2766" s="233">
        <f t="shared" si="512"/>
        <v>41835</v>
      </c>
    </row>
    <row r="2767" spans="1:23" s="234" customFormat="1" x14ac:dyDescent="0.25">
      <c r="A2767" s="3"/>
      <c r="B2767" s="218">
        <f>+Datos!B2758</f>
        <v>2014</v>
      </c>
      <c r="C2767" s="219">
        <f>+Datos!C2758</f>
        <v>7</v>
      </c>
      <c r="D2767" s="220">
        <f>+Datos!D2758</f>
        <v>16</v>
      </c>
      <c r="E2767" s="221">
        <f>+Datos!E2758</f>
        <v>0</v>
      </c>
      <c r="F2767" s="222">
        <f>+Datos!F2758</f>
        <v>3.1145372461053058</v>
      </c>
      <c r="G2767" s="223">
        <f>+Datos!G2758</f>
        <v>1</v>
      </c>
      <c r="H2767" s="224">
        <f t="shared" ref="H2767:H2830" si="519">+F2767*G2767</f>
        <v>3.1145372461053058</v>
      </c>
      <c r="I2767" s="225">
        <f t="shared" ref="I2767:I2830" si="520">+E2767-H2767</f>
        <v>-3.1145372461053058</v>
      </c>
      <c r="J2767" s="226">
        <f t="shared" ref="J2767:J2830" si="521">IF(I2767&lt;0,J2766*EXP(I2767/$U$20),IF((I2767+J2766)&gt;$U$20,+$U$20,I2767+J2766))</f>
        <v>37.829192777630261</v>
      </c>
      <c r="K2767" s="227">
        <f t="shared" si="516"/>
        <v>71.511010959448441</v>
      </c>
      <c r="L2767" s="226">
        <f t="shared" si="515"/>
        <v>-0.63767634205063928</v>
      </c>
      <c r="M2767" s="228">
        <f t="shared" si="513"/>
        <v>0.63767634205063928</v>
      </c>
      <c r="N2767" s="229">
        <f t="shared" si="514"/>
        <v>2.4768609040546665</v>
      </c>
      <c r="O2767" s="229">
        <f t="shared" ref="O2767:O2830" si="522">IF(K2766+I2767-$U$14&gt;0,K2766+I2767-$U$14,0)</f>
        <v>0</v>
      </c>
      <c r="P2767" s="229">
        <f t="shared" ref="P2767:P2830" si="523">+IF(N2767&gt;0,(-1)*N2767,O2767)</f>
        <v>-2.4768609040546665</v>
      </c>
      <c r="Q2767" s="230">
        <f t="shared" si="517"/>
        <v>0</v>
      </c>
      <c r="R2767" s="231">
        <f t="shared" si="518"/>
        <v>71.511010959448441</v>
      </c>
      <c r="S2767" s="3"/>
      <c r="T2767" s="3"/>
      <c r="U2767" s="3"/>
      <c r="V2767" s="3"/>
      <c r="W2767" s="233">
        <f t="shared" ref="W2767:W2830" si="524">+DATE(B2767,C2767,D2767)</f>
        <v>41836</v>
      </c>
    </row>
    <row r="2768" spans="1:23" s="234" customFormat="1" x14ac:dyDescent="0.25">
      <c r="A2768" s="3"/>
      <c r="B2768" s="218">
        <f>+Datos!B2759</f>
        <v>2014</v>
      </c>
      <c r="C2768" s="219">
        <f>+Datos!C2759</f>
        <v>7</v>
      </c>
      <c r="D2768" s="220">
        <f>+Datos!D2759</f>
        <v>17</v>
      </c>
      <c r="E2768" s="221">
        <f>+Datos!E2759</f>
        <v>0</v>
      </c>
      <c r="F2768" s="222">
        <f>+Datos!F2759</f>
        <v>3.1277526163648437</v>
      </c>
      <c r="G2768" s="223">
        <f>+Datos!G2759</f>
        <v>1</v>
      </c>
      <c r="H2768" s="224">
        <f t="shared" si="519"/>
        <v>3.1277526163648437</v>
      </c>
      <c r="I2768" s="225">
        <f t="shared" si="520"/>
        <v>-3.1277526163648437</v>
      </c>
      <c r="J2768" s="226">
        <f t="shared" si="521"/>
        <v>37.199448764661753</v>
      </c>
      <c r="K2768" s="227">
        <f t="shared" si="516"/>
        <v>70.88126694647994</v>
      </c>
      <c r="L2768" s="226">
        <f t="shared" si="515"/>
        <v>-0.62974401296850147</v>
      </c>
      <c r="M2768" s="228">
        <f t="shared" ref="M2768:M2831" si="525">IF(I2768&gt;=0,+H2768,+E2768+ABS(L2768))</f>
        <v>0.62974401296850147</v>
      </c>
      <c r="N2768" s="229">
        <f t="shared" ref="N2768:N2831" si="526">+H2768-M2768</f>
        <v>2.4980086033963422</v>
      </c>
      <c r="O2768" s="229">
        <f t="shared" si="522"/>
        <v>0</v>
      </c>
      <c r="P2768" s="229">
        <f t="shared" si="523"/>
        <v>-2.4980086033963422</v>
      </c>
      <c r="Q2768" s="230">
        <f t="shared" si="517"/>
        <v>0</v>
      </c>
      <c r="R2768" s="231">
        <f t="shared" si="518"/>
        <v>70.88126694647994</v>
      </c>
      <c r="S2768" s="3"/>
      <c r="T2768" s="3"/>
      <c r="U2768" s="3"/>
      <c r="V2768" s="3"/>
      <c r="W2768" s="233">
        <f t="shared" si="524"/>
        <v>41837</v>
      </c>
    </row>
    <row r="2769" spans="1:23" s="234" customFormat="1" x14ac:dyDescent="0.25">
      <c r="A2769" s="3"/>
      <c r="B2769" s="218">
        <f>+Datos!B2760</f>
        <v>2014</v>
      </c>
      <c r="C2769" s="219">
        <f>+Datos!C2760</f>
        <v>7</v>
      </c>
      <c r="D2769" s="220">
        <f>+Datos!D2760</f>
        <v>18</v>
      </c>
      <c r="E2769" s="221">
        <f>+Datos!E2760</f>
        <v>0</v>
      </c>
      <c r="F2769" s="222">
        <f>+Datos!F2760</f>
        <v>3.1414200920893363</v>
      </c>
      <c r="G2769" s="223">
        <f>+Datos!G2760</f>
        <v>1</v>
      </c>
      <c r="H2769" s="224">
        <f t="shared" si="519"/>
        <v>3.1414200920893363</v>
      </c>
      <c r="I2769" s="225">
        <f t="shared" si="520"/>
        <v>-3.1414200920893363</v>
      </c>
      <c r="J2769" s="226">
        <f t="shared" si="521"/>
        <v>36.577504862267155</v>
      </c>
      <c r="K2769" s="227">
        <f t="shared" si="516"/>
        <v>70.259323044085335</v>
      </c>
      <c r="L2769" s="226">
        <f t="shared" ref="L2769:L2832" si="527">+K2769-K2768</f>
        <v>-0.62194390239460517</v>
      </c>
      <c r="M2769" s="228">
        <f t="shared" si="525"/>
        <v>0.62194390239460517</v>
      </c>
      <c r="N2769" s="229">
        <f t="shared" si="526"/>
        <v>2.5194761896947311</v>
      </c>
      <c r="O2769" s="229">
        <f t="shared" si="522"/>
        <v>0</v>
      </c>
      <c r="P2769" s="229">
        <f t="shared" si="523"/>
        <v>-2.5194761896947311</v>
      </c>
      <c r="Q2769" s="230">
        <f t="shared" si="517"/>
        <v>0</v>
      </c>
      <c r="R2769" s="231">
        <f t="shared" si="518"/>
        <v>70.259323044085335</v>
      </c>
      <c r="S2769" s="3"/>
      <c r="T2769" s="3"/>
      <c r="U2769" s="3"/>
      <c r="V2769" s="3"/>
      <c r="W2769" s="233">
        <f t="shared" si="524"/>
        <v>41838</v>
      </c>
    </row>
    <row r="2770" spans="1:23" s="234" customFormat="1" x14ac:dyDescent="0.25">
      <c r="A2770" s="3"/>
      <c r="B2770" s="218">
        <f>+Datos!B2761</f>
        <v>2014</v>
      </c>
      <c r="C2770" s="219">
        <f>+Datos!C2761</f>
        <v>7</v>
      </c>
      <c r="D2770" s="220">
        <f>+Datos!D2761</f>
        <v>19</v>
      </c>
      <c r="E2770" s="221">
        <f>+Datos!E2761</f>
        <v>0</v>
      </c>
      <c r="F2770" s="222">
        <f>+Datos!F2761</f>
        <v>3.1555363314383942</v>
      </c>
      <c r="G2770" s="223">
        <f>+Datos!G2761</f>
        <v>1</v>
      </c>
      <c r="H2770" s="224">
        <f t="shared" si="519"/>
        <v>3.1555363314383942</v>
      </c>
      <c r="I2770" s="225">
        <f t="shared" si="520"/>
        <v>-3.1555363314383942</v>
      </c>
      <c r="J2770" s="226">
        <f t="shared" si="521"/>
        <v>35.963234518371287</v>
      </c>
      <c r="K2770" s="227">
        <f t="shared" si="516"/>
        <v>69.645052700189467</v>
      </c>
      <c r="L2770" s="226">
        <f t="shared" si="527"/>
        <v>-0.61427034389586765</v>
      </c>
      <c r="M2770" s="228">
        <f t="shared" si="525"/>
        <v>0.61427034389586765</v>
      </c>
      <c r="N2770" s="229">
        <f t="shared" si="526"/>
        <v>2.5412659875425265</v>
      </c>
      <c r="O2770" s="229">
        <f t="shared" si="522"/>
        <v>0</v>
      </c>
      <c r="P2770" s="229">
        <f t="shared" si="523"/>
        <v>-2.5412659875425265</v>
      </c>
      <c r="Q2770" s="230">
        <f t="shared" si="517"/>
        <v>0</v>
      </c>
      <c r="R2770" s="231">
        <f t="shared" si="518"/>
        <v>69.645052700189467</v>
      </c>
      <c r="S2770" s="3"/>
      <c r="T2770" s="3"/>
      <c r="U2770" s="3"/>
      <c r="V2770" s="3"/>
      <c r="W2770" s="233">
        <f t="shared" si="524"/>
        <v>41839</v>
      </c>
    </row>
    <row r="2771" spans="1:23" s="234" customFormat="1" x14ac:dyDescent="0.25">
      <c r="A2771" s="3"/>
      <c r="B2771" s="218">
        <f>+Datos!B2762</f>
        <v>2014</v>
      </c>
      <c r="C2771" s="219">
        <f>+Datos!C2762</f>
        <v>7</v>
      </c>
      <c r="D2771" s="220">
        <f>+Datos!D2762</f>
        <v>20</v>
      </c>
      <c r="E2771" s="221">
        <f>+Datos!E2762</f>
        <v>0</v>
      </c>
      <c r="F2771" s="222">
        <f>+Datos!F2762</f>
        <v>3.1700978749620066</v>
      </c>
      <c r="G2771" s="223">
        <f>+Datos!G2762</f>
        <v>1</v>
      </c>
      <c r="H2771" s="224">
        <f t="shared" si="519"/>
        <v>3.1700978749620066</v>
      </c>
      <c r="I2771" s="225">
        <f t="shared" si="520"/>
        <v>-3.1700978749620066</v>
      </c>
      <c r="J2771" s="226">
        <f t="shared" si="521"/>
        <v>35.356516657203095</v>
      </c>
      <c r="K2771" s="227">
        <f t="shared" si="516"/>
        <v>69.038334839021275</v>
      </c>
      <c r="L2771" s="226">
        <f t="shared" si="527"/>
        <v>-0.60671786116819248</v>
      </c>
      <c r="M2771" s="228">
        <f t="shared" si="525"/>
        <v>0.60671786116819248</v>
      </c>
      <c r="N2771" s="229">
        <f t="shared" si="526"/>
        <v>2.5633800137938141</v>
      </c>
      <c r="O2771" s="229">
        <f t="shared" si="522"/>
        <v>0</v>
      </c>
      <c r="P2771" s="229">
        <f t="shared" si="523"/>
        <v>-2.5633800137938141</v>
      </c>
      <c r="Q2771" s="230">
        <f t="shared" si="517"/>
        <v>0</v>
      </c>
      <c r="R2771" s="231">
        <f t="shared" si="518"/>
        <v>69.038334839021275</v>
      </c>
      <c r="S2771" s="3"/>
      <c r="T2771" s="3"/>
      <c r="U2771" s="3"/>
      <c r="V2771" s="3"/>
      <c r="W2771" s="233">
        <f t="shared" si="524"/>
        <v>41840</v>
      </c>
    </row>
    <row r="2772" spans="1:23" s="234" customFormat="1" x14ac:dyDescent="0.25">
      <c r="A2772" s="3"/>
      <c r="B2772" s="218">
        <f>+Datos!B2763</f>
        <v>2014</v>
      </c>
      <c r="C2772" s="219">
        <f>+Datos!C2763</f>
        <v>7</v>
      </c>
      <c r="D2772" s="220">
        <f>+Datos!D2763</f>
        <v>21</v>
      </c>
      <c r="E2772" s="221">
        <f>+Datos!E2763</f>
        <v>0</v>
      </c>
      <c r="F2772" s="222">
        <f>+Datos!F2763</f>
        <v>3.1851011456005192</v>
      </c>
      <c r="G2772" s="223">
        <f>+Datos!G2763</f>
        <v>1</v>
      </c>
      <c r="H2772" s="224">
        <f t="shared" si="519"/>
        <v>3.1851011456005192</v>
      </c>
      <c r="I2772" s="225">
        <f t="shared" si="520"/>
        <v>-3.1851011456005192</v>
      </c>
      <c r="J2772" s="226">
        <f t="shared" si="521"/>
        <v>34.757235492720774</v>
      </c>
      <c r="K2772" s="227">
        <f t="shared" si="516"/>
        <v>68.439053674538954</v>
      </c>
      <c r="L2772" s="226">
        <f t="shared" si="527"/>
        <v>-0.59928116448232061</v>
      </c>
      <c r="M2772" s="228">
        <f t="shared" si="525"/>
        <v>0.59928116448232061</v>
      </c>
      <c r="N2772" s="229">
        <f t="shared" si="526"/>
        <v>2.5858199811181986</v>
      </c>
      <c r="O2772" s="229">
        <f t="shared" si="522"/>
        <v>0</v>
      </c>
      <c r="P2772" s="229">
        <f t="shared" si="523"/>
        <v>-2.5858199811181986</v>
      </c>
      <c r="Q2772" s="230">
        <f t="shared" si="517"/>
        <v>0</v>
      </c>
      <c r="R2772" s="231">
        <f t="shared" si="518"/>
        <v>68.439053674538954</v>
      </c>
      <c r="S2772" s="3"/>
      <c r="T2772" s="3"/>
      <c r="U2772" s="3"/>
      <c r="V2772" s="3"/>
      <c r="W2772" s="233">
        <f t="shared" si="524"/>
        <v>41841</v>
      </c>
    </row>
    <row r="2773" spans="1:23" s="234" customFormat="1" x14ac:dyDescent="0.25">
      <c r="A2773" s="3"/>
      <c r="B2773" s="218">
        <f>+Datos!B2764</f>
        <v>2014</v>
      </c>
      <c r="C2773" s="219">
        <f>+Datos!C2764</f>
        <v>7</v>
      </c>
      <c r="D2773" s="220">
        <f>+Datos!D2764</f>
        <v>22</v>
      </c>
      <c r="E2773" s="221">
        <f>+Datos!E2764</f>
        <v>0</v>
      </c>
      <c r="F2773" s="222">
        <f>+Datos!F2764</f>
        <v>3.2005424486846579</v>
      </c>
      <c r="G2773" s="223">
        <f>+Datos!G2764</f>
        <v>1</v>
      </c>
      <c r="H2773" s="224">
        <f t="shared" si="519"/>
        <v>3.2005424486846579</v>
      </c>
      <c r="I2773" s="225">
        <f t="shared" si="520"/>
        <v>-3.2005424486846579</v>
      </c>
      <c r="J2773" s="226">
        <f t="shared" si="521"/>
        <v>34.165280345451386</v>
      </c>
      <c r="K2773" s="227">
        <f t="shared" si="516"/>
        <v>67.847098527269566</v>
      </c>
      <c r="L2773" s="226">
        <f t="shared" si="527"/>
        <v>-0.59195514726938825</v>
      </c>
      <c r="M2773" s="228">
        <f t="shared" si="525"/>
        <v>0.59195514726938825</v>
      </c>
      <c r="N2773" s="229">
        <f t="shared" si="526"/>
        <v>2.6085873014152696</v>
      </c>
      <c r="O2773" s="229">
        <f t="shared" si="522"/>
        <v>0</v>
      </c>
      <c r="P2773" s="229">
        <f t="shared" si="523"/>
        <v>-2.6085873014152696</v>
      </c>
      <c r="Q2773" s="230">
        <f t="shared" si="517"/>
        <v>0</v>
      </c>
      <c r="R2773" s="231">
        <f t="shared" si="518"/>
        <v>67.847098527269566</v>
      </c>
      <c r="S2773" s="3"/>
      <c r="T2773" s="3"/>
      <c r="U2773" s="3"/>
      <c r="V2773" s="3"/>
      <c r="W2773" s="233">
        <f t="shared" si="524"/>
        <v>41842</v>
      </c>
    </row>
    <row r="2774" spans="1:23" s="234" customFormat="1" x14ac:dyDescent="0.25">
      <c r="A2774" s="3"/>
      <c r="B2774" s="218">
        <f>+Datos!B2765</f>
        <v>2014</v>
      </c>
      <c r="C2774" s="219">
        <f>+Datos!C2765</f>
        <v>7</v>
      </c>
      <c r="D2774" s="220">
        <f>+Datos!D2765</f>
        <v>23</v>
      </c>
      <c r="E2774" s="221">
        <f>+Datos!E2765</f>
        <v>0</v>
      </c>
      <c r="F2774" s="222">
        <f>+Datos!F2765</f>
        <v>3.2164179719355062</v>
      </c>
      <c r="G2774" s="223">
        <f>+Datos!G2765</f>
        <v>1</v>
      </c>
      <c r="H2774" s="224">
        <f t="shared" si="519"/>
        <v>3.2164179719355062</v>
      </c>
      <c r="I2774" s="225">
        <f t="shared" si="520"/>
        <v>-3.2164179719355062</v>
      </c>
      <c r="J2774" s="226">
        <f t="shared" si="521"/>
        <v>33.580545462616044</v>
      </c>
      <c r="K2774" s="227">
        <f t="shared" si="516"/>
        <v>67.262363644434231</v>
      </c>
      <c r="L2774" s="226">
        <f t="shared" si="527"/>
        <v>-0.5847348828353347</v>
      </c>
      <c r="M2774" s="228">
        <f t="shared" si="525"/>
        <v>0.5847348828353347</v>
      </c>
      <c r="N2774" s="229">
        <f t="shared" si="526"/>
        <v>2.6316830891001715</v>
      </c>
      <c r="O2774" s="229">
        <f t="shared" si="522"/>
        <v>0</v>
      </c>
      <c r="P2774" s="229">
        <f t="shared" si="523"/>
        <v>-2.6316830891001715</v>
      </c>
      <c r="Q2774" s="230">
        <f t="shared" si="517"/>
        <v>0</v>
      </c>
      <c r="R2774" s="231">
        <f t="shared" si="518"/>
        <v>67.262363644434231</v>
      </c>
      <c r="S2774" s="3"/>
      <c r="T2774" s="3"/>
      <c r="U2774" s="3"/>
      <c r="V2774" s="3"/>
      <c r="W2774" s="233">
        <f t="shared" si="524"/>
        <v>41843</v>
      </c>
    </row>
    <row r="2775" spans="1:23" s="234" customFormat="1" x14ac:dyDescent="0.25">
      <c r="A2775" s="3"/>
      <c r="B2775" s="218">
        <f>+Datos!B2766</f>
        <v>2014</v>
      </c>
      <c r="C2775" s="219">
        <f>+Datos!C2766</f>
        <v>7</v>
      </c>
      <c r="D2775" s="220">
        <f>+Datos!D2766</f>
        <v>24</v>
      </c>
      <c r="E2775" s="221">
        <f>+Datos!E2766</f>
        <v>0</v>
      </c>
      <c r="F2775" s="222">
        <f>+Datos!F2766</f>
        <v>3.2327237854645152</v>
      </c>
      <c r="G2775" s="223">
        <f>+Datos!G2766</f>
        <v>1</v>
      </c>
      <c r="H2775" s="224">
        <f t="shared" si="519"/>
        <v>3.2327237854645152</v>
      </c>
      <c r="I2775" s="225">
        <f t="shared" si="520"/>
        <v>-3.2327237854645152</v>
      </c>
      <c r="J2775" s="226">
        <f t="shared" si="521"/>
        <v>33.002929841422151</v>
      </c>
      <c r="K2775" s="227">
        <f t="shared" si="516"/>
        <v>66.684748023240331</v>
      </c>
      <c r="L2775" s="226">
        <f t="shared" si="527"/>
        <v>-0.57761562119389964</v>
      </c>
      <c r="M2775" s="228">
        <f t="shared" si="525"/>
        <v>0.57761562119389964</v>
      </c>
      <c r="N2775" s="229">
        <f t="shared" si="526"/>
        <v>2.6551081642706156</v>
      </c>
      <c r="O2775" s="229">
        <f t="shared" si="522"/>
        <v>0</v>
      </c>
      <c r="P2775" s="229">
        <f t="shared" si="523"/>
        <v>-2.6551081642706156</v>
      </c>
      <c r="Q2775" s="230">
        <f t="shared" si="517"/>
        <v>0</v>
      </c>
      <c r="R2775" s="231">
        <f t="shared" si="518"/>
        <v>66.684748023240331</v>
      </c>
      <c r="S2775" s="3"/>
      <c r="T2775" s="3"/>
      <c r="U2775" s="3"/>
      <c r="V2775" s="3"/>
      <c r="W2775" s="233">
        <f t="shared" si="524"/>
        <v>41844</v>
      </c>
    </row>
    <row r="2776" spans="1:23" s="234" customFormat="1" x14ac:dyDescent="0.25">
      <c r="A2776" s="3"/>
      <c r="B2776" s="218">
        <f>+Datos!B2767</f>
        <v>2014</v>
      </c>
      <c r="C2776" s="219">
        <f>+Datos!C2767</f>
        <v>7</v>
      </c>
      <c r="D2776" s="220">
        <f>+Datos!D2767</f>
        <v>25</v>
      </c>
      <c r="E2776" s="221">
        <f>+Datos!E2767</f>
        <v>0</v>
      </c>
      <c r="F2776" s="222">
        <f>+Datos!F2767</f>
        <v>3.2494558417735147</v>
      </c>
      <c r="G2776" s="223">
        <f>+Datos!G2767</f>
        <v>1</v>
      </c>
      <c r="H2776" s="224">
        <f t="shared" si="519"/>
        <v>3.2494558417735147</v>
      </c>
      <c r="I2776" s="225">
        <f t="shared" si="520"/>
        <v>-3.2494558417735147</v>
      </c>
      <c r="J2776" s="226">
        <f t="shared" si="521"/>
        <v>32.432337055414074</v>
      </c>
      <c r="K2776" s="227">
        <f t="shared" si="516"/>
        <v>66.114155237232254</v>
      </c>
      <c r="L2776" s="226">
        <f t="shared" si="527"/>
        <v>-0.57059278600807772</v>
      </c>
      <c r="M2776" s="228">
        <f t="shared" si="525"/>
        <v>0.57059278600807772</v>
      </c>
      <c r="N2776" s="229">
        <f t="shared" si="526"/>
        <v>2.6788630557654369</v>
      </c>
      <c r="O2776" s="229">
        <f t="shared" si="522"/>
        <v>0</v>
      </c>
      <c r="P2776" s="229">
        <f t="shared" si="523"/>
        <v>-2.6788630557654369</v>
      </c>
      <c r="Q2776" s="230">
        <f t="shared" si="517"/>
        <v>0</v>
      </c>
      <c r="R2776" s="231">
        <f t="shared" si="518"/>
        <v>66.114155237232254</v>
      </c>
      <c r="S2776" s="3"/>
      <c r="T2776" s="3"/>
      <c r="U2776" s="3"/>
      <c r="V2776" s="3"/>
      <c r="W2776" s="233">
        <f t="shared" si="524"/>
        <v>41845</v>
      </c>
    </row>
    <row r="2777" spans="1:23" s="234" customFormat="1" x14ac:dyDescent="0.25">
      <c r="A2777" s="3"/>
      <c r="B2777" s="218">
        <f>+Datos!B2768</f>
        <v>2014</v>
      </c>
      <c r="C2777" s="219">
        <f>+Datos!C2768</f>
        <v>7</v>
      </c>
      <c r="D2777" s="220">
        <f>+Datos!D2768</f>
        <v>26</v>
      </c>
      <c r="E2777" s="221">
        <f>+Datos!E2768</f>
        <v>0</v>
      </c>
      <c r="F2777" s="222">
        <f>+Datos!F2768</f>
        <v>3.2666099757546911</v>
      </c>
      <c r="G2777" s="223">
        <f>+Datos!G2768</f>
        <v>1</v>
      </c>
      <c r="H2777" s="224">
        <f t="shared" si="519"/>
        <v>3.2666099757546911</v>
      </c>
      <c r="I2777" s="225">
        <f t="shared" si="520"/>
        <v>-3.2666099757546911</v>
      </c>
      <c r="J2777" s="226">
        <f t="shared" si="521"/>
        <v>31.868675083783334</v>
      </c>
      <c r="K2777" s="227">
        <f t="shared" si="516"/>
        <v>65.550493265601517</v>
      </c>
      <c r="L2777" s="226">
        <f t="shared" si="527"/>
        <v>-0.5636619716307365</v>
      </c>
      <c r="M2777" s="228">
        <f t="shared" si="525"/>
        <v>0.5636619716307365</v>
      </c>
      <c r="N2777" s="229">
        <f t="shared" si="526"/>
        <v>2.7029480041239546</v>
      </c>
      <c r="O2777" s="229">
        <f t="shared" si="522"/>
        <v>0</v>
      </c>
      <c r="P2777" s="229">
        <f t="shared" si="523"/>
        <v>-2.7029480041239546</v>
      </c>
      <c r="Q2777" s="230">
        <f t="shared" si="517"/>
        <v>0</v>
      </c>
      <c r="R2777" s="231">
        <f t="shared" si="518"/>
        <v>65.550493265601517</v>
      </c>
      <c r="S2777" s="3"/>
      <c r="T2777" s="3"/>
      <c r="U2777" s="3"/>
      <c r="V2777" s="3"/>
      <c r="W2777" s="233">
        <f t="shared" si="524"/>
        <v>41846</v>
      </c>
    </row>
    <row r="2778" spans="1:23" s="234" customFormat="1" x14ac:dyDescent="0.25">
      <c r="A2778" s="3"/>
      <c r="B2778" s="218">
        <f>+Datos!B2769</f>
        <v>2014</v>
      </c>
      <c r="C2778" s="219">
        <f>+Datos!C2769</f>
        <v>7</v>
      </c>
      <c r="D2778" s="220">
        <f>+Datos!D2769</f>
        <v>27</v>
      </c>
      <c r="E2778" s="221">
        <f>+Datos!E2769</f>
        <v>0</v>
      </c>
      <c r="F2778" s="222">
        <f>+Datos!F2769</f>
        <v>3.2841819046906027</v>
      </c>
      <c r="G2778" s="223">
        <f>+Datos!G2769</f>
        <v>1</v>
      </c>
      <c r="H2778" s="224">
        <f t="shared" si="519"/>
        <v>3.2841819046906027</v>
      </c>
      <c r="I2778" s="225">
        <f t="shared" si="520"/>
        <v>-3.2841819046906027</v>
      </c>
      <c r="J2778" s="226">
        <f t="shared" si="521"/>
        <v>31.311856143548944</v>
      </c>
      <c r="K2778" s="227">
        <f t="shared" si="516"/>
        <v>64.993674325367124</v>
      </c>
      <c r="L2778" s="226">
        <f t="shared" si="527"/>
        <v>-0.55681894023439327</v>
      </c>
      <c r="M2778" s="228">
        <f t="shared" si="525"/>
        <v>0.55681894023439327</v>
      </c>
      <c r="N2778" s="229">
        <f t="shared" si="526"/>
        <v>2.7273629644562094</v>
      </c>
      <c r="O2778" s="229">
        <f t="shared" si="522"/>
        <v>0</v>
      </c>
      <c r="P2778" s="229">
        <f t="shared" si="523"/>
        <v>-2.7273629644562094</v>
      </c>
      <c r="Q2778" s="230">
        <f t="shared" si="517"/>
        <v>0</v>
      </c>
      <c r="R2778" s="231">
        <f t="shared" si="518"/>
        <v>64.993674325367124</v>
      </c>
      <c r="S2778" s="3"/>
      <c r="T2778" s="3"/>
      <c r="U2778" s="3"/>
      <c r="V2778" s="3"/>
      <c r="W2778" s="233">
        <f t="shared" si="524"/>
        <v>41847</v>
      </c>
    </row>
    <row r="2779" spans="1:23" s="234" customFormat="1" x14ac:dyDescent="0.25">
      <c r="A2779" s="3"/>
      <c r="B2779" s="218">
        <f>+Datos!B2770</f>
        <v>2014</v>
      </c>
      <c r="C2779" s="219">
        <f>+Datos!C2770</f>
        <v>7</v>
      </c>
      <c r="D2779" s="220">
        <f>+Datos!D2770</f>
        <v>28</v>
      </c>
      <c r="E2779" s="221">
        <f>+Datos!E2770</f>
        <v>0</v>
      </c>
      <c r="F2779" s="222">
        <f>+Datos!F2770</f>
        <v>3.3021672282541714</v>
      </c>
      <c r="G2779" s="223">
        <f>+Datos!G2770</f>
        <v>1</v>
      </c>
      <c r="H2779" s="224">
        <f t="shared" si="519"/>
        <v>3.3021672282541714</v>
      </c>
      <c r="I2779" s="225">
        <f t="shared" si="520"/>
        <v>-3.3021672282541714</v>
      </c>
      <c r="J2779" s="226">
        <f t="shared" si="521"/>
        <v>30.761796524527568</v>
      </c>
      <c r="K2779" s="227">
        <f t="shared" si="516"/>
        <v>64.443614706345755</v>
      </c>
      <c r="L2779" s="226">
        <f t="shared" si="527"/>
        <v>-0.55005961902136846</v>
      </c>
      <c r="M2779" s="228">
        <f t="shared" si="525"/>
        <v>0.55005961902136846</v>
      </c>
      <c r="N2779" s="229">
        <f t="shared" si="526"/>
        <v>2.752107609232803</v>
      </c>
      <c r="O2779" s="229">
        <f t="shared" si="522"/>
        <v>0</v>
      </c>
      <c r="P2779" s="229">
        <f t="shared" si="523"/>
        <v>-2.752107609232803</v>
      </c>
      <c r="Q2779" s="230">
        <f t="shared" si="517"/>
        <v>0</v>
      </c>
      <c r="R2779" s="231">
        <f t="shared" si="518"/>
        <v>64.443614706345755</v>
      </c>
      <c r="S2779" s="3"/>
      <c r="T2779" s="3"/>
      <c r="U2779" s="3"/>
      <c r="V2779" s="3"/>
      <c r="W2779" s="233">
        <f t="shared" si="524"/>
        <v>41848</v>
      </c>
    </row>
    <row r="2780" spans="1:23" s="234" customFormat="1" x14ac:dyDescent="0.25">
      <c r="A2780" s="3"/>
      <c r="B2780" s="218">
        <f>+Datos!B2771</f>
        <v>2014</v>
      </c>
      <c r="C2780" s="219">
        <f>+Datos!C2771</f>
        <v>7</v>
      </c>
      <c r="D2780" s="220">
        <f>+Datos!D2771</f>
        <v>29</v>
      </c>
      <c r="E2780" s="221">
        <f>+Datos!E2771</f>
        <v>0</v>
      </c>
      <c r="F2780" s="222">
        <f>+Datos!F2771</f>
        <v>3.3205614285087051</v>
      </c>
      <c r="G2780" s="223">
        <f>+Datos!G2771</f>
        <v>1</v>
      </c>
      <c r="H2780" s="224">
        <f t="shared" si="519"/>
        <v>3.3205614285087051</v>
      </c>
      <c r="I2780" s="225">
        <f t="shared" si="520"/>
        <v>-3.3205614285087051</v>
      </c>
      <c r="J2780" s="226">
        <f t="shared" si="521"/>
        <v>30.218416427021936</v>
      </c>
      <c r="K2780" s="227">
        <f t="shared" si="516"/>
        <v>63.900234608840115</v>
      </c>
      <c r="L2780" s="226">
        <f t="shared" si="527"/>
        <v>-0.54338009750563998</v>
      </c>
      <c r="M2780" s="228">
        <f t="shared" si="525"/>
        <v>0.54338009750563998</v>
      </c>
      <c r="N2780" s="229">
        <f t="shared" si="526"/>
        <v>2.7771813310030651</v>
      </c>
      <c r="O2780" s="229">
        <f t="shared" si="522"/>
        <v>0</v>
      </c>
      <c r="P2780" s="229">
        <f t="shared" si="523"/>
        <v>-2.7771813310030651</v>
      </c>
      <c r="Q2780" s="230">
        <f t="shared" si="517"/>
        <v>0</v>
      </c>
      <c r="R2780" s="231">
        <f t="shared" si="518"/>
        <v>63.900234608840115</v>
      </c>
      <c r="S2780" s="3"/>
      <c r="T2780" s="3"/>
      <c r="U2780" s="3"/>
      <c r="V2780" s="3"/>
      <c r="W2780" s="233">
        <f t="shared" si="524"/>
        <v>41849</v>
      </c>
    </row>
    <row r="2781" spans="1:23" s="234" customFormat="1" x14ac:dyDescent="0.25">
      <c r="A2781" s="3"/>
      <c r="B2781" s="218">
        <f>+Datos!B2772</f>
        <v>2014</v>
      </c>
      <c r="C2781" s="219">
        <f>+Datos!C2772</f>
        <v>7</v>
      </c>
      <c r="D2781" s="220">
        <f>+Datos!D2772</f>
        <v>30</v>
      </c>
      <c r="E2781" s="221">
        <f>+Datos!E2772</f>
        <v>0</v>
      </c>
      <c r="F2781" s="222">
        <f>+Datos!F2772</f>
        <v>3.3393598699078471</v>
      </c>
      <c r="G2781" s="223">
        <f>+Datos!G2772</f>
        <v>1</v>
      </c>
      <c r="H2781" s="224">
        <f t="shared" si="519"/>
        <v>3.3393598699078471</v>
      </c>
      <c r="I2781" s="225">
        <f t="shared" si="520"/>
        <v>-3.3393598699078471</v>
      </c>
      <c r="J2781" s="226">
        <f t="shared" si="521"/>
        <v>29.681639802164657</v>
      </c>
      <c r="K2781" s="227">
        <f t="shared" si="516"/>
        <v>63.36345798398284</v>
      </c>
      <c r="L2781" s="226">
        <f t="shared" si="527"/>
        <v>-0.53677662485727495</v>
      </c>
      <c r="M2781" s="228">
        <f t="shared" si="525"/>
        <v>0.53677662485727495</v>
      </c>
      <c r="N2781" s="229">
        <f t="shared" si="526"/>
        <v>2.8025832450505721</v>
      </c>
      <c r="O2781" s="229">
        <f t="shared" si="522"/>
        <v>0</v>
      </c>
      <c r="P2781" s="229">
        <f t="shared" si="523"/>
        <v>-2.8025832450505721</v>
      </c>
      <c r="Q2781" s="230">
        <f t="shared" si="517"/>
        <v>0</v>
      </c>
      <c r="R2781" s="231">
        <f t="shared" si="518"/>
        <v>63.36345798398284</v>
      </c>
      <c r="S2781" s="3"/>
      <c r="T2781" s="3"/>
      <c r="U2781" s="3"/>
      <c r="V2781" s="3"/>
      <c r="W2781" s="233">
        <f t="shared" si="524"/>
        <v>41850</v>
      </c>
    </row>
    <row r="2782" spans="1:23" s="234" customFormat="1" x14ac:dyDescent="0.25">
      <c r="A2782" s="3"/>
      <c r="B2782" s="218">
        <f>+Datos!B2773</f>
        <v>2014</v>
      </c>
      <c r="C2782" s="219">
        <f>+Datos!C2773</f>
        <v>7</v>
      </c>
      <c r="D2782" s="220">
        <f>+Datos!D2773</f>
        <v>31</v>
      </c>
      <c r="E2782" s="221">
        <f>+Datos!E2773</f>
        <v>0</v>
      </c>
      <c r="F2782" s="222">
        <f>+Datos!F2773</f>
        <v>3.3585577992956406</v>
      </c>
      <c r="G2782" s="223">
        <f>+Datos!G2773</f>
        <v>1</v>
      </c>
      <c r="H2782" s="224">
        <f t="shared" si="519"/>
        <v>3.3585577992956406</v>
      </c>
      <c r="I2782" s="225">
        <f t="shared" si="520"/>
        <v>-3.3585577992956406</v>
      </c>
      <c r="J2782" s="226">
        <f t="shared" si="521"/>
        <v>29.151394194862604</v>
      </c>
      <c r="K2782" s="227">
        <f t="shared" si="516"/>
        <v>62.833212376680784</v>
      </c>
      <c r="L2782" s="226">
        <f t="shared" si="527"/>
        <v>-0.5302456073020565</v>
      </c>
      <c r="M2782" s="228">
        <f t="shared" si="525"/>
        <v>0.5302456073020565</v>
      </c>
      <c r="N2782" s="229">
        <f t="shared" si="526"/>
        <v>2.8283121919935841</v>
      </c>
      <c r="O2782" s="229">
        <f t="shared" si="522"/>
        <v>0</v>
      </c>
      <c r="P2782" s="229">
        <f t="shared" si="523"/>
        <v>-2.8283121919935841</v>
      </c>
      <c r="Q2782" s="230">
        <f t="shared" si="517"/>
        <v>0</v>
      </c>
      <c r="R2782" s="231">
        <f t="shared" si="518"/>
        <v>62.833212376680784</v>
      </c>
      <c r="S2782" s="3"/>
      <c r="T2782" s="3"/>
      <c r="U2782" s="3"/>
      <c r="V2782" s="3"/>
      <c r="W2782" s="233">
        <f t="shared" si="524"/>
        <v>41851</v>
      </c>
    </row>
    <row r="2783" spans="1:23" s="234" customFormat="1" x14ac:dyDescent="0.25">
      <c r="A2783" s="3"/>
      <c r="B2783" s="218">
        <f>+Datos!B2774</f>
        <v>2014</v>
      </c>
      <c r="C2783" s="219">
        <f>+Datos!C2774</f>
        <v>8</v>
      </c>
      <c r="D2783" s="220">
        <f>+Datos!D2774</f>
        <v>1</v>
      </c>
      <c r="E2783" s="221">
        <f>+Datos!E2774</f>
        <v>0</v>
      </c>
      <c r="F2783" s="222">
        <f>+Datos!F2774</f>
        <v>3.3781503459064717</v>
      </c>
      <c r="G2783" s="223">
        <f>+Datos!G2774</f>
        <v>1</v>
      </c>
      <c r="H2783" s="224">
        <f t="shared" si="519"/>
        <v>3.3781503459064717</v>
      </c>
      <c r="I2783" s="225">
        <f t="shared" si="520"/>
        <v>-3.3781503459064717</v>
      </c>
      <c r="J2783" s="226">
        <f t="shared" si="521"/>
        <v>28.627610589295067</v>
      </c>
      <c r="K2783" s="227">
        <f t="shared" si="516"/>
        <v>62.309428771113247</v>
      </c>
      <c r="L2783" s="226">
        <f t="shared" si="527"/>
        <v>-0.52378360556753734</v>
      </c>
      <c r="M2783" s="228">
        <f t="shared" si="525"/>
        <v>0.52378360556753734</v>
      </c>
      <c r="N2783" s="229">
        <f t="shared" si="526"/>
        <v>2.8543667403389343</v>
      </c>
      <c r="O2783" s="229">
        <f t="shared" si="522"/>
        <v>0</v>
      </c>
      <c r="P2783" s="229">
        <f t="shared" si="523"/>
        <v>-2.8543667403389343</v>
      </c>
      <c r="Q2783" s="230">
        <f t="shared" si="517"/>
        <v>0</v>
      </c>
      <c r="R2783" s="231">
        <f t="shared" si="518"/>
        <v>62.309428771113247</v>
      </c>
      <c r="S2783" s="3"/>
      <c r="T2783" s="3"/>
      <c r="U2783" s="3"/>
      <c r="V2783" s="3"/>
      <c r="W2783" s="233">
        <f t="shared" si="524"/>
        <v>41852</v>
      </c>
    </row>
    <row r="2784" spans="1:23" s="234" customFormat="1" x14ac:dyDescent="0.25">
      <c r="A2784" s="3"/>
      <c r="B2784" s="218">
        <f>+Datos!B2775</f>
        <v>2014</v>
      </c>
      <c r="C2784" s="219">
        <f>+Datos!C2775</f>
        <v>8</v>
      </c>
      <c r="D2784" s="220">
        <f>+Datos!D2775</f>
        <v>2</v>
      </c>
      <c r="E2784" s="221">
        <f>+Datos!E2775</f>
        <v>0</v>
      </c>
      <c r="F2784" s="222">
        <f>+Datos!F2775</f>
        <v>3.3981325213651226</v>
      </c>
      <c r="G2784" s="223">
        <f>+Datos!G2775</f>
        <v>1</v>
      </c>
      <c r="H2784" s="224">
        <f t="shared" si="519"/>
        <v>3.3981325213651226</v>
      </c>
      <c r="I2784" s="225">
        <f t="shared" si="520"/>
        <v>-3.3981325213651226</v>
      </c>
      <c r="J2784" s="226">
        <f t="shared" si="521"/>
        <v>28.110223256926371</v>
      </c>
      <c r="K2784" s="227">
        <f t="shared" si="516"/>
        <v>61.792041438744548</v>
      </c>
      <c r="L2784" s="226">
        <f t="shared" si="527"/>
        <v>-0.51738733236869905</v>
      </c>
      <c r="M2784" s="228">
        <f t="shared" si="525"/>
        <v>0.51738733236869905</v>
      </c>
      <c r="N2784" s="229">
        <f t="shared" si="526"/>
        <v>2.8807451889964235</v>
      </c>
      <c r="O2784" s="229">
        <f t="shared" si="522"/>
        <v>0</v>
      </c>
      <c r="P2784" s="229">
        <f t="shared" si="523"/>
        <v>-2.8807451889964235</v>
      </c>
      <c r="Q2784" s="230">
        <f t="shared" si="517"/>
        <v>0</v>
      </c>
      <c r="R2784" s="231">
        <f t="shared" si="518"/>
        <v>61.792041438744548</v>
      </c>
      <c r="S2784" s="3"/>
      <c r="T2784" s="3"/>
      <c r="U2784" s="3"/>
      <c r="V2784" s="3"/>
      <c r="W2784" s="233">
        <f t="shared" si="524"/>
        <v>41853</v>
      </c>
    </row>
    <row r="2785" spans="1:23" s="234" customFormat="1" x14ac:dyDescent="0.25">
      <c r="A2785" s="3"/>
      <c r="B2785" s="218">
        <f>+Datos!B2776</f>
        <v>2014</v>
      </c>
      <c r="C2785" s="219">
        <f>+Datos!C2776</f>
        <v>8</v>
      </c>
      <c r="D2785" s="220">
        <f>+Datos!D2776</f>
        <v>3</v>
      </c>
      <c r="E2785" s="221">
        <f>+Datos!E2776</f>
        <v>0</v>
      </c>
      <c r="F2785" s="222">
        <f>+Datos!F2776</f>
        <v>3.4184992196867077</v>
      </c>
      <c r="G2785" s="223">
        <f>+Datos!G2776</f>
        <v>1</v>
      </c>
      <c r="H2785" s="224">
        <f t="shared" si="519"/>
        <v>3.4184992196867077</v>
      </c>
      <c r="I2785" s="225">
        <f t="shared" si="520"/>
        <v>-3.4184992196867077</v>
      </c>
      <c r="J2785" s="226">
        <f t="shared" si="521"/>
        <v>27.599169607001045</v>
      </c>
      <c r="K2785" s="227">
        <f t="shared" si="516"/>
        <v>61.280987788819225</v>
      </c>
      <c r="L2785" s="226">
        <f t="shared" si="527"/>
        <v>-0.51105364992532287</v>
      </c>
      <c r="M2785" s="228">
        <f t="shared" si="525"/>
        <v>0.51105364992532287</v>
      </c>
      <c r="N2785" s="229">
        <f t="shared" si="526"/>
        <v>2.9074455697613848</v>
      </c>
      <c r="O2785" s="229">
        <f t="shared" si="522"/>
        <v>0</v>
      </c>
      <c r="P2785" s="229">
        <f t="shared" si="523"/>
        <v>-2.9074455697613848</v>
      </c>
      <c r="Q2785" s="230">
        <f t="shared" si="517"/>
        <v>0</v>
      </c>
      <c r="R2785" s="231">
        <f t="shared" si="518"/>
        <v>61.280987788819225</v>
      </c>
      <c r="S2785" s="3"/>
      <c r="T2785" s="3"/>
      <c r="U2785" s="3"/>
      <c r="V2785" s="3"/>
      <c r="W2785" s="233">
        <f t="shared" si="524"/>
        <v>41854</v>
      </c>
    </row>
    <row r="2786" spans="1:23" s="234" customFormat="1" x14ac:dyDescent="0.25">
      <c r="A2786" s="3"/>
      <c r="B2786" s="218">
        <f>+Datos!B2777</f>
        <v>2014</v>
      </c>
      <c r="C2786" s="219">
        <f>+Datos!C2777</f>
        <v>8</v>
      </c>
      <c r="D2786" s="220">
        <f>+Datos!D2777</f>
        <v>4</v>
      </c>
      <c r="E2786" s="221">
        <f>+Datos!E2777</f>
        <v>0</v>
      </c>
      <c r="F2786" s="222">
        <f>+Datos!F2777</f>
        <v>3.4392452172767412</v>
      </c>
      <c r="G2786" s="223">
        <f>+Datos!G2777</f>
        <v>1</v>
      </c>
      <c r="H2786" s="224">
        <f t="shared" si="519"/>
        <v>3.4392452172767412</v>
      </c>
      <c r="I2786" s="225">
        <f t="shared" si="520"/>
        <v>-3.4392452172767412</v>
      </c>
      <c r="J2786" s="226">
        <f t="shared" si="521"/>
        <v>27.094390039496407</v>
      </c>
      <c r="K2786" s="227">
        <f t="shared" si="516"/>
        <v>60.77620822131459</v>
      </c>
      <c r="L2786" s="226">
        <f t="shared" si="527"/>
        <v>-0.50477956750463449</v>
      </c>
      <c r="M2786" s="228">
        <f t="shared" si="525"/>
        <v>0.50477956750463449</v>
      </c>
      <c r="N2786" s="229">
        <f t="shared" si="526"/>
        <v>2.9344656497721067</v>
      </c>
      <c r="O2786" s="229">
        <f t="shared" si="522"/>
        <v>0</v>
      </c>
      <c r="P2786" s="229">
        <f t="shared" si="523"/>
        <v>-2.9344656497721067</v>
      </c>
      <c r="Q2786" s="230">
        <f t="shared" si="517"/>
        <v>0</v>
      </c>
      <c r="R2786" s="231">
        <f t="shared" si="518"/>
        <v>60.77620822131459</v>
      </c>
      <c r="S2786" s="3"/>
      <c r="T2786" s="3"/>
      <c r="U2786" s="3"/>
      <c r="V2786" s="3"/>
      <c r="W2786" s="233">
        <f t="shared" si="524"/>
        <v>41855</v>
      </c>
    </row>
    <row r="2787" spans="1:23" s="234" customFormat="1" x14ac:dyDescent="0.25">
      <c r="A2787" s="3"/>
      <c r="B2787" s="218">
        <f>+Datos!B2778</f>
        <v>2014</v>
      </c>
      <c r="C2787" s="219">
        <f>+Datos!C2778</f>
        <v>8</v>
      </c>
      <c r="D2787" s="220">
        <f>+Datos!D2778</f>
        <v>5</v>
      </c>
      <c r="E2787" s="221">
        <f>+Datos!E2778</f>
        <v>0</v>
      </c>
      <c r="F2787" s="222">
        <f>+Datos!F2778</f>
        <v>3.46036517293108</v>
      </c>
      <c r="G2787" s="223">
        <f>+Datos!G2778</f>
        <v>1</v>
      </c>
      <c r="H2787" s="224">
        <f t="shared" si="519"/>
        <v>3.46036517293108</v>
      </c>
      <c r="I2787" s="225">
        <f t="shared" si="520"/>
        <v>-3.46036517293108</v>
      </c>
      <c r="J2787" s="226">
        <f t="shared" si="521"/>
        <v>26.595827800514169</v>
      </c>
      <c r="K2787" s="227">
        <f t="shared" si="516"/>
        <v>60.277645982332345</v>
      </c>
      <c r="L2787" s="226">
        <f t="shared" si="527"/>
        <v>-0.49856223898224528</v>
      </c>
      <c r="M2787" s="228">
        <f t="shared" si="525"/>
        <v>0.49856223898224528</v>
      </c>
      <c r="N2787" s="229">
        <f t="shared" si="526"/>
        <v>2.9618029339488348</v>
      </c>
      <c r="O2787" s="229">
        <f t="shared" si="522"/>
        <v>0</v>
      </c>
      <c r="P2787" s="229">
        <f t="shared" si="523"/>
        <v>-2.9618029339488348</v>
      </c>
      <c r="Q2787" s="230">
        <f t="shared" si="517"/>
        <v>0</v>
      </c>
      <c r="R2787" s="231">
        <f t="shared" si="518"/>
        <v>60.277645982332345</v>
      </c>
      <c r="S2787" s="3"/>
      <c r="T2787" s="3"/>
      <c r="U2787" s="3"/>
      <c r="V2787" s="3"/>
      <c r="W2787" s="233">
        <f t="shared" si="524"/>
        <v>41856</v>
      </c>
    </row>
    <row r="2788" spans="1:23" s="234" customFormat="1" x14ac:dyDescent="0.25">
      <c r="A2788" s="3"/>
      <c r="B2788" s="218">
        <f>+Datos!B2779</f>
        <v>2014</v>
      </c>
      <c r="C2788" s="219">
        <f>+Datos!C2779</f>
        <v>8</v>
      </c>
      <c r="D2788" s="220">
        <f>+Datos!D2779</f>
        <v>6</v>
      </c>
      <c r="E2788" s="221">
        <f>+Datos!E2779</f>
        <v>0</v>
      </c>
      <c r="F2788" s="222">
        <f>+Datos!F2779</f>
        <v>3.481853627835974</v>
      </c>
      <c r="G2788" s="223">
        <f>+Datos!G2779</f>
        <v>1</v>
      </c>
      <c r="H2788" s="224">
        <f t="shared" si="519"/>
        <v>3.481853627835974</v>
      </c>
      <c r="I2788" s="225">
        <f t="shared" si="520"/>
        <v>-3.481853627835974</v>
      </c>
      <c r="J2788" s="226">
        <f t="shared" si="521"/>
        <v>26.103428840098914</v>
      </c>
      <c r="K2788" s="227">
        <f t="shared" si="516"/>
        <v>59.785247021917094</v>
      </c>
      <c r="L2788" s="226">
        <f t="shared" si="527"/>
        <v>-0.492398960415251</v>
      </c>
      <c r="M2788" s="228">
        <f t="shared" si="525"/>
        <v>0.492398960415251</v>
      </c>
      <c r="N2788" s="229">
        <f t="shared" si="526"/>
        <v>2.989454667420723</v>
      </c>
      <c r="O2788" s="229">
        <f t="shared" si="522"/>
        <v>0</v>
      </c>
      <c r="P2788" s="229">
        <f t="shared" si="523"/>
        <v>-2.989454667420723</v>
      </c>
      <c r="Q2788" s="230">
        <f t="shared" si="517"/>
        <v>0</v>
      </c>
      <c r="R2788" s="231">
        <f t="shared" si="518"/>
        <v>59.785247021917094</v>
      </c>
      <c r="S2788" s="3"/>
      <c r="T2788" s="3"/>
      <c r="U2788" s="3"/>
      <c r="V2788" s="3"/>
      <c r="W2788" s="233">
        <f t="shared" si="524"/>
        <v>41857</v>
      </c>
    </row>
    <row r="2789" spans="1:23" s="234" customFormat="1" x14ac:dyDescent="0.25">
      <c r="A2789" s="3"/>
      <c r="B2789" s="218">
        <f>+Datos!B2780</f>
        <v>2014</v>
      </c>
      <c r="C2789" s="219">
        <f>+Datos!C2780</f>
        <v>8</v>
      </c>
      <c r="D2789" s="220">
        <f>+Datos!D2780</f>
        <v>7</v>
      </c>
      <c r="E2789" s="221">
        <f>+Datos!E2780</f>
        <v>0</v>
      </c>
      <c r="F2789" s="222">
        <f>+Datos!F2780</f>
        <v>3.5037050055680155</v>
      </c>
      <c r="G2789" s="223">
        <f>+Datos!G2780</f>
        <v>1</v>
      </c>
      <c r="H2789" s="224">
        <f t="shared" si="519"/>
        <v>3.5037050055680155</v>
      </c>
      <c r="I2789" s="225">
        <f t="shared" si="520"/>
        <v>-3.5037050055680155</v>
      </c>
      <c r="J2789" s="226">
        <f t="shared" si="521"/>
        <v>25.617141672477153</v>
      </c>
      <c r="K2789" s="227">
        <f t="shared" si="516"/>
        <v>59.298959854295333</v>
      </c>
      <c r="L2789" s="226">
        <f t="shared" si="527"/>
        <v>-0.48628716762176083</v>
      </c>
      <c r="M2789" s="228">
        <f t="shared" si="525"/>
        <v>0.48628716762176083</v>
      </c>
      <c r="N2789" s="229">
        <f t="shared" si="526"/>
        <v>3.0174178379462546</v>
      </c>
      <c r="O2789" s="229">
        <f t="shared" si="522"/>
        <v>0</v>
      </c>
      <c r="P2789" s="229">
        <f t="shared" si="523"/>
        <v>-3.0174178379462546</v>
      </c>
      <c r="Q2789" s="230">
        <f t="shared" si="517"/>
        <v>0</v>
      </c>
      <c r="R2789" s="231">
        <f t="shared" si="518"/>
        <v>59.298959854295333</v>
      </c>
      <c r="S2789" s="3"/>
      <c r="T2789" s="3"/>
      <c r="U2789" s="3"/>
      <c r="V2789" s="3"/>
      <c r="W2789" s="233">
        <f t="shared" si="524"/>
        <v>41858</v>
      </c>
    </row>
    <row r="2790" spans="1:23" s="234" customFormat="1" x14ac:dyDescent="0.25">
      <c r="A2790" s="3"/>
      <c r="B2790" s="218">
        <f>+Datos!B2781</f>
        <v>2014</v>
      </c>
      <c r="C2790" s="219">
        <f>+Datos!C2781</f>
        <v>8</v>
      </c>
      <c r="D2790" s="220">
        <f>+Datos!D2781</f>
        <v>8</v>
      </c>
      <c r="E2790" s="221">
        <f>+Datos!E2781</f>
        <v>0</v>
      </c>
      <c r="F2790" s="222">
        <f>+Datos!F2781</f>
        <v>3.5259136120941932</v>
      </c>
      <c r="G2790" s="223">
        <f>+Datos!G2781</f>
        <v>1</v>
      </c>
      <c r="H2790" s="224">
        <f t="shared" si="519"/>
        <v>3.5259136120941932</v>
      </c>
      <c r="I2790" s="225">
        <f t="shared" si="520"/>
        <v>-3.5259136120941932</v>
      </c>
      <c r="J2790" s="226">
        <f t="shared" si="521"/>
        <v>25.136917238716354</v>
      </c>
      <c r="K2790" s="227">
        <f t="shared" si="516"/>
        <v>58.818735420534537</v>
      </c>
      <c r="L2790" s="226">
        <f t="shared" si="527"/>
        <v>-0.48022443376079593</v>
      </c>
      <c r="M2790" s="228">
        <f t="shared" si="525"/>
        <v>0.48022443376079593</v>
      </c>
      <c r="N2790" s="229">
        <f t="shared" si="526"/>
        <v>3.0456891783333973</v>
      </c>
      <c r="O2790" s="229">
        <f t="shared" si="522"/>
        <v>0</v>
      </c>
      <c r="P2790" s="229">
        <f t="shared" si="523"/>
        <v>-3.0456891783333973</v>
      </c>
      <c r="Q2790" s="230">
        <f t="shared" si="517"/>
        <v>0</v>
      </c>
      <c r="R2790" s="231">
        <f t="shared" si="518"/>
        <v>58.818735420534537</v>
      </c>
      <c r="S2790" s="3"/>
      <c r="T2790" s="3"/>
      <c r="U2790" s="3"/>
      <c r="V2790" s="3"/>
      <c r="W2790" s="233">
        <f t="shared" si="524"/>
        <v>41859</v>
      </c>
    </row>
    <row r="2791" spans="1:23" s="234" customFormat="1" x14ac:dyDescent="0.25">
      <c r="A2791" s="3"/>
      <c r="B2791" s="218">
        <f>+Datos!B2782</f>
        <v>2014</v>
      </c>
      <c r="C2791" s="219">
        <f>+Datos!C2782</f>
        <v>8</v>
      </c>
      <c r="D2791" s="220">
        <f>+Datos!D2782</f>
        <v>9</v>
      </c>
      <c r="E2791" s="221">
        <f>+Datos!E2782</f>
        <v>0</v>
      </c>
      <c r="F2791" s="222">
        <f>+Datos!F2782</f>
        <v>3.5484736357718276</v>
      </c>
      <c r="G2791" s="223">
        <f>+Datos!G2782</f>
        <v>1</v>
      </c>
      <c r="H2791" s="224">
        <f t="shared" si="519"/>
        <v>3.5484736357718276</v>
      </c>
      <c r="I2791" s="225">
        <f t="shared" si="520"/>
        <v>-3.5484736357718276</v>
      </c>
      <c r="J2791" s="226">
        <f t="shared" si="521"/>
        <v>24.662708771808539</v>
      </c>
      <c r="K2791" s="227">
        <f t="shared" si="516"/>
        <v>58.344526953626719</v>
      </c>
      <c r="L2791" s="226">
        <f t="shared" si="527"/>
        <v>-0.47420846690781815</v>
      </c>
      <c r="M2791" s="228">
        <f t="shared" si="525"/>
        <v>0.47420846690781815</v>
      </c>
      <c r="N2791" s="229">
        <f t="shared" si="526"/>
        <v>3.0742651688640095</v>
      </c>
      <c r="O2791" s="229">
        <f t="shared" si="522"/>
        <v>0</v>
      </c>
      <c r="P2791" s="229">
        <f t="shared" si="523"/>
        <v>-3.0742651688640095</v>
      </c>
      <c r="Q2791" s="230">
        <f t="shared" si="517"/>
        <v>0</v>
      </c>
      <c r="R2791" s="231">
        <f t="shared" si="518"/>
        <v>58.344526953626719</v>
      </c>
      <c r="S2791" s="3"/>
      <c r="T2791" s="3"/>
      <c r="U2791" s="3"/>
      <c r="V2791" s="3"/>
      <c r="W2791" s="233">
        <f t="shared" si="524"/>
        <v>41860</v>
      </c>
    </row>
    <row r="2792" spans="1:23" s="234" customFormat="1" x14ac:dyDescent="0.25">
      <c r="A2792" s="3"/>
      <c r="B2792" s="218">
        <f>+Datos!B2783</f>
        <v>2014</v>
      </c>
      <c r="C2792" s="219">
        <f>+Datos!C2783</f>
        <v>8</v>
      </c>
      <c r="D2792" s="220">
        <f>+Datos!D2783</f>
        <v>10</v>
      </c>
      <c r="E2792" s="221">
        <f>+Datos!E2783</f>
        <v>0</v>
      </c>
      <c r="F2792" s="222">
        <f>+Datos!F2783</f>
        <v>3.5713791473486372</v>
      </c>
      <c r="G2792" s="223">
        <f>+Datos!G2783</f>
        <v>1</v>
      </c>
      <c r="H2792" s="224">
        <f t="shared" si="519"/>
        <v>3.5713791473486372</v>
      </c>
      <c r="I2792" s="225">
        <f t="shared" si="520"/>
        <v>-3.5713791473486372</v>
      </c>
      <c r="J2792" s="226">
        <f t="shared" si="521"/>
        <v>24.194471664187908</v>
      </c>
      <c r="K2792" s="227">
        <f t="shared" si="516"/>
        <v>57.876289846006088</v>
      </c>
      <c r="L2792" s="226">
        <f t="shared" si="527"/>
        <v>-0.46823710762063087</v>
      </c>
      <c r="M2792" s="228">
        <f t="shared" si="525"/>
        <v>0.46823710762063087</v>
      </c>
      <c r="N2792" s="229">
        <f t="shared" si="526"/>
        <v>3.1031420397280063</v>
      </c>
      <c r="O2792" s="229">
        <f t="shared" si="522"/>
        <v>0</v>
      </c>
      <c r="P2792" s="229">
        <f t="shared" si="523"/>
        <v>-3.1031420397280063</v>
      </c>
      <c r="Q2792" s="230">
        <f t="shared" si="517"/>
        <v>0</v>
      </c>
      <c r="R2792" s="231">
        <f t="shared" si="518"/>
        <v>57.876289846006088</v>
      </c>
      <c r="S2792" s="3"/>
      <c r="T2792" s="3"/>
      <c r="U2792" s="3"/>
      <c r="V2792" s="3"/>
      <c r="W2792" s="233">
        <f t="shared" si="524"/>
        <v>41861</v>
      </c>
    </row>
    <row r="2793" spans="1:23" s="234" customFormat="1" x14ac:dyDescent="0.25">
      <c r="A2793" s="3"/>
      <c r="B2793" s="218">
        <f>+Datos!B2784</f>
        <v>2014</v>
      </c>
      <c r="C2793" s="219">
        <f>+Datos!C2784</f>
        <v>8</v>
      </c>
      <c r="D2793" s="220">
        <f>+Datos!D2784</f>
        <v>11</v>
      </c>
      <c r="E2793" s="221">
        <f>+Datos!E2784</f>
        <v>0</v>
      </c>
      <c r="F2793" s="222">
        <f>+Datos!F2784</f>
        <v>3.5946240999626942</v>
      </c>
      <c r="G2793" s="223">
        <f>+Datos!G2784</f>
        <v>1</v>
      </c>
      <c r="H2793" s="224">
        <f t="shared" si="519"/>
        <v>3.5946240999626942</v>
      </c>
      <c r="I2793" s="225">
        <f t="shared" si="520"/>
        <v>-3.5946240999626942</v>
      </c>
      <c r="J2793" s="226">
        <f t="shared" si="521"/>
        <v>23.732163337696495</v>
      </c>
      <c r="K2793" s="227">
        <f t="shared" si="516"/>
        <v>57.413981519514678</v>
      </c>
      <c r="L2793" s="226">
        <f t="shared" si="527"/>
        <v>-0.46230832649141007</v>
      </c>
      <c r="M2793" s="228">
        <f t="shared" si="525"/>
        <v>0.46230832649141007</v>
      </c>
      <c r="N2793" s="229">
        <f t="shared" si="526"/>
        <v>3.1323157734712841</v>
      </c>
      <c r="O2793" s="229">
        <f t="shared" si="522"/>
        <v>0</v>
      </c>
      <c r="P2793" s="229">
        <f t="shared" si="523"/>
        <v>-3.1323157734712841</v>
      </c>
      <c r="Q2793" s="230">
        <f t="shared" si="517"/>
        <v>0</v>
      </c>
      <c r="R2793" s="231">
        <f t="shared" si="518"/>
        <v>57.413981519514678</v>
      </c>
      <c r="S2793" s="3"/>
      <c r="T2793" s="3"/>
      <c r="U2793" s="3"/>
      <c r="V2793" s="3"/>
      <c r="W2793" s="233">
        <f t="shared" si="524"/>
        <v>41862</v>
      </c>
    </row>
    <row r="2794" spans="1:23" s="234" customFormat="1" x14ac:dyDescent="0.25">
      <c r="A2794" s="3"/>
      <c r="B2794" s="218">
        <f>+Datos!B2785</f>
        <v>2014</v>
      </c>
      <c r="C2794" s="219">
        <f>+Datos!C2785</f>
        <v>8</v>
      </c>
      <c r="D2794" s="220">
        <f>+Datos!D2785</f>
        <v>12</v>
      </c>
      <c r="E2794" s="221">
        <f>+Datos!E2785</f>
        <v>0</v>
      </c>
      <c r="F2794" s="222">
        <f>+Datos!F2785</f>
        <v>3.6182023291424459</v>
      </c>
      <c r="G2794" s="223">
        <f>+Datos!G2785</f>
        <v>1</v>
      </c>
      <c r="H2794" s="224">
        <f t="shared" si="519"/>
        <v>3.6182023291424459</v>
      </c>
      <c r="I2794" s="225">
        <f t="shared" si="520"/>
        <v>-3.6182023291424459</v>
      </c>
      <c r="J2794" s="226">
        <f t="shared" si="521"/>
        <v>23.275743116016045</v>
      </c>
      <c r="K2794" s="227">
        <f t="shared" si="516"/>
        <v>56.957561297834225</v>
      </c>
      <c r="L2794" s="226">
        <f t="shared" si="527"/>
        <v>-0.45642022168045315</v>
      </c>
      <c r="M2794" s="228">
        <f t="shared" si="525"/>
        <v>0.45642022168045315</v>
      </c>
      <c r="N2794" s="229">
        <f t="shared" si="526"/>
        <v>3.1617821074619927</v>
      </c>
      <c r="O2794" s="229">
        <f t="shared" si="522"/>
        <v>0</v>
      </c>
      <c r="P2794" s="229">
        <f t="shared" si="523"/>
        <v>-3.1617821074619927</v>
      </c>
      <c r="Q2794" s="230">
        <f t="shared" si="517"/>
        <v>0</v>
      </c>
      <c r="R2794" s="231">
        <f t="shared" si="518"/>
        <v>56.957561297834225</v>
      </c>
      <c r="S2794" s="3"/>
      <c r="T2794" s="3"/>
      <c r="U2794" s="3"/>
      <c r="V2794" s="3"/>
      <c r="W2794" s="233">
        <f t="shared" si="524"/>
        <v>41863</v>
      </c>
    </row>
    <row r="2795" spans="1:23" s="234" customFormat="1" x14ac:dyDescent="0.25">
      <c r="A2795" s="3"/>
      <c r="B2795" s="218">
        <f>+Datos!B2786</f>
        <v>2014</v>
      </c>
      <c r="C2795" s="219">
        <f>+Datos!C2786</f>
        <v>8</v>
      </c>
      <c r="D2795" s="220">
        <f>+Datos!D2786</f>
        <v>13</v>
      </c>
      <c r="E2795" s="221">
        <f>+Datos!E2786</f>
        <v>0</v>
      </c>
      <c r="F2795" s="222">
        <f>+Datos!F2786</f>
        <v>3.6421075528067002</v>
      </c>
      <c r="G2795" s="223">
        <f>+Datos!G2786</f>
        <v>1</v>
      </c>
      <c r="H2795" s="224">
        <f t="shared" si="519"/>
        <v>3.6421075528067002</v>
      </c>
      <c r="I2795" s="225">
        <f t="shared" si="520"/>
        <v>-3.6421075528067002</v>
      </c>
      <c r="J2795" s="226">
        <f t="shared" si="521"/>
        <v>22.825172099588091</v>
      </c>
      <c r="K2795" s="227">
        <f t="shared" si="516"/>
        <v>56.506990281406274</v>
      </c>
      <c r="L2795" s="226">
        <f t="shared" si="527"/>
        <v>-0.45057101642795061</v>
      </c>
      <c r="M2795" s="228">
        <f t="shared" si="525"/>
        <v>0.45057101642795061</v>
      </c>
      <c r="N2795" s="229">
        <f t="shared" si="526"/>
        <v>3.1915365363787496</v>
      </c>
      <c r="O2795" s="229">
        <f t="shared" si="522"/>
        <v>0</v>
      </c>
      <c r="P2795" s="229">
        <f t="shared" si="523"/>
        <v>-3.1915365363787496</v>
      </c>
      <c r="Q2795" s="230">
        <f t="shared" si="517"/>
        <v>0</v>
      </c>
      <c r="R2795" s="231">
        <f t="shared" si="518"/>
        <v>56.506990281406274</v>
      </c>
      <c r="S2795" s="3"/>
      <c r="T2795" s="3"/>
      <c r="U2795" s="3"/>
      <c r="V2795" s="3"/>
      <c r="W2795" s="233">
        <f t="shared" si="524"/>
        <v>41864</v>
      </c>
    </row>
    <row r="2796" spans="1:23" s="234" customFormat="1" x14ac:dyDescent="0.25">
      <c r="A2796" s="3"/>
      <c r="B2796" s="218">
        <f>+Datos!B2787</f>
        <v>2014</v>
      </c>
      <c r="C2796" s="219">
        <f>+Datos!C2787</f>
        <v>8</v>
      </c>
      <c r="D2796" s="220">
        <f>+Datos!D2787</f>
        <v>14</v>
      </c>
      <c r="E2796" s="221">
        <f>+Datos!E2787</f>
        <v>0</v>
      </c>
      <c r="F2796" s="222">
        <f>+Datos!F2787</f>
        <v>3.6663333712646433</v>
      </c>
      <c r="G2796" s="223">
        <f>+Datos!G2787</f>
        <v>1</v>
      </c>
      <c r="H2796" s="224">
        <f t="shared" si="519"/>
        <v>3.6663333712646433</v>
      </c>
      <c r="I2796" s="225">
        <f t="shared" si="520"/>
        <v>-3.6663333712646433</v>
      </c>
      <c r="J2796" s="226">
        <f t="shared" si="521"/>
        <v>22.380413043047628</v>
      </c>
      <c r="K2796" s="227">
        <f t="shared" si="516"/>
        <v>56.062231224865812</v>
      </c>
      <c r="L2796" s="226">
        <f t="shared" si="527"/>
        <v>-0.44475905654046244</v>
      </c>
      <c r="M2796" s="228">
        <f t="shared" si="525"/>
        <v>0.44475905654046244</v>
      </c>
      <c r="N2796" s="229">
        <f t="shared" si="526"/>
        <v>3.2215743147241809</v>
      </c>
      <c r="O2796" s="229">
        <f t="shared" si="522"/>
        <v>0</v>
      </c>
      <c r="P2796" s="229">
        <f t="shared" si="523"/>
        <v>-3.2215743147241809</v>
      </c>
      <c r="Q2796" s="230">
        <f t="shared" si="517"/>
        <v>0</v>
      </c>
      <c r="R2796" s="231">
        <f t="shared" si="518"/>
        <v>56.062231224865812</v>
      </c>
      <c r="S2796" s="3"/>
      <c r="T2796" s="3"/>
      <c r="U2796" s="3"/>
      <c r="V2796" s="3"/>
      <c r="W2796" s="233">
        <f t="shared" si="524"/>
        <v>41865</v>
      </c>
    </row>
    <row r="2797" spans="1:23" s="234" customFormat="1" x14ac:dyDescent="0.25">
      <c r="A2797" s="3"/>
      <c r="B2797" s="218">
        <f>+Datos!B2788</f>
        <v>2014</v>
      </c>
      <c r="C2797" s="219">
        <f>+Datos!C2788</f>
        <v>8</v>
      </c>
      <c r="D2797" s="220">
        <f>+Datos!D2788</f>
        <v>15</v>
      </c>
      <c r="E2797" s="221">
        <f>+Datos!E2788</f>
        <v>0</v>
      </c>
      <c r="F2797" s="222">
        <f>+Datos!F2788</f>
        <v>3.6908732672158187</v>
      </c>
      <c r="G2797" s="223">
        <f>+Datos!G2788</f>
        <v>1</v>
      </c>
      <c r="H2797" s="224">
        <f t="shared" si="519"/>
        <v>3.6908732672158187</v>
      </c>
      <c r="I2797" s="225">
        <f t="shared" si="520"/>
        <v>-3.6908732672158187</v>
      </c>
      <c r="J2797" s="226">
        <f t="shared" si="521"/>
        <v>21.941430235198915</v>
      </c>
      <c r="K2797" s="227">
        <f t="shared" si="516"/>
        <v>55.623248417017095</v>
      </c>
      <c r="L2797" s="226">
        <f t="shared" si="527"/>
        <v>-0.43898280784871702</v>
      </c>
      <c r="M2797" s="228">
        <f t="shared" si="525"/>
        <v>0.43898280784871702</v>
      </c>
      <c r="N2797" s="229">
        <f t="shared" si="526"/>
        <v>3.2518904593671016</v>
      </c>
      <c r="O2797" s="229">
        <f t="shared" si="522"/>
        <v>0</v>
      </c>
      <c r="P2797" s="229">
        <f t="shared" si="523"/>
        <v>-3.2518904593671016</v>
      </c>
      <c r="Q2797" s="230">
        <f t="shared" si="517"/>
        <v>0</v>
      </c>
      <c r="R2797" s="231">
        <f t="shared" si="518"/>
        <v>55.623248417017095</v>
      </c>
      <c r="S2797" s="3"/>
      <c r="T2797" s="3"/>
      <c r="U2797" s="3"/>
      <c r="V2797" s="3"/>
      <c r="W2797" s="233">
        <f t="shared" si="524"/>
        <v>41866</v>
      </c>
    </row>
    <row r="2798" spans="1:23" s="234" customFormat="1" x14ac:dyDescent="0.25">
      <c r="A2798" s="3"/>
      <c r="B2798" s="218">
        <f>+Datos!B2789</f>
        <v>2014</v>
      </c>
      <c r="C2798" s="219">
        <f>+Datos!C2789</f>
        <v>8</v>
      </c>
      <c r="D2798" s="220">
        <f>+Datos!D2789</f>
        <v>16</v>
      </c>
      <c r="E2798" s="221">
        <f>+Datos!E2789</f>
        <v>0</v>
      </c>
      <c r="F2798" s="222">
        <f>+Datos!F2789</f>
        <v>3.7157206057501373</v>
      </c>
      <c r="G2798" s="223">
        <f>+Datos!G2789</f>
        <v>1</v>
      </c>
      <c r="H2798" s="224">
        <f t="shared" si="519"/>
        <v>3.7157206057501373</v>
      </c>
      <c r="I2798" s="225">
        <f t="shared" si="520"/>
        <v>-3.7157206057501373</v>
      </c>
      <c r="J2798" s="226">
        <f t="shared" si="521"/>
        <v>21.508189381564584</v>
      </c>
      <c r="K2798" s="227">
        <f t="shared" si="516"/>
        <v>55.190007563382764</v>
      </c>
      <c r="L2798" s="226">
        <f t="shared" si="527"/>
        <v>-0.43324085363433085</v>
      </c>
      <c r="M2798" s="228">
        <f t="shared" si="525"/>
        <v>0.43324085363433085</v>
      </c>
      <c r="N2798" s="229">
        <f t="shared" si="526"/>
        <v>3.2824797521158064</v>
      </c>
      <c r="O2798" s="229">
        <f t="shared" si="522"/>
        <v>0</v>
      </c>
      <c r="P2798" s="229">
        <f t="shared" si="523"/>
        <v>-3.2824797521158064</v>
      </c>
      <c r="Q2798" s="230">
        <f t="shared" si="517"/>
        <v>0</v>
      </c>
      <c r="R2798" s="231">
        <f t="shared" si="518"/>
        <v>55.190007563382764</v>
      </c>
      <c r="S2798" s="3"/>
      <c r="T2798" s="3"/>
      <c r="U2798" s="3"/>
      <c r="V2798" s="3"/>
      <c r="W2798" s="233">
        <f t="shared" si="524"/>
        <v>41867</v>
      </c>
    </row>
    <row r="2799" spans="1:23" s="234" customFormat="1" x14ac:dyDescent="0.25">
      <c r="A2799" s="3"/>
      <c r="B2799" s="218">
        <f>+Datos!B2790</f>
        <v>2014</v>
      </c>
      <c r="C2799" s="219">
        <f>+Datos!C2790</f>
        <v>8</v>
      </c>
      <c r="D2799" s="220">
        <f>+Datos!D2790</f>
        <v>17</v>
      </c>
      <c r="E2799" s="221">
        <f>+Datos!E2790</f>
        <v>0</v>
      </c>
      <c r="F2799" s="222">
        <f>+Datos!F2790</f>
        <v>3.7408686343478852</v>
      </c>
      <c r="G2799" s="223">
        <f>+Datos!G2790</f>
        <v>1</v>
      </c>
      <c r="H2799" s="224">
        <f t="shared" si="519"/>
        <v>3.7408686343478852</v>
      </c>
      <c r="I2799" s="225">
        <f t="shared" si="520"/>
        <v>-3.7408686343478852</v>
      </c>
      <c r="J2799" s="226">
        <f t="shared" si="521"/>
        <v>21.080657489541618</v>
      </c>
      <c r="K2799" s="227">
        <f t="shared" si="516"/>
        <v>54.762475671359795</v>
      </c>
      <c r="L2799" s="226">
        <f t="shared" si="527"/>
        <v>-0.42753189202296937</v>
      </c>
      <c r="M2799" s="228">
        <f t="shared" si="525"/>
        <v>0.42753189202296937</v>
      </c>
      <c r="N2799" s="229">
        <f t="shared" si="526"/>
        <v>3.3133367423249158</v>
      </c>
      <c r="O2799" s="229">
        <f t="shared" si="522"/>
        <v>0</v>
      </c>
      <c r="P2799" s="229">
        <f t="shared" si="523"/>
        <v>-3.3133367423249158</v>
      </c>
      <c r="Q2799" s="230">
        <f t="shared" si="517"/>
        <v>0</v>
      </c>
      <c r="R2799" s="231">
        <f t="shared" si="518"/>
        <v>54.762475671359795</v>
      </c>
      <c r="S2799" s="3"/>
      <c r="T2799" s="3"/>
      <c r="U2799" s="3"/>
      <c r="V2799" s="3"/>
      <c r="W2799" s="233">
        <f t="shared" si="524"/>
        <v>41868</v>
      </c>
    </row>
    <row r="2800" spans="1:23" s="234" customFormat="1" x14ac:dyDescent="0.25">
      <c r="A2800" s="3"/>
      <c r="B2800" s="218">
        <f>+Datos!B2791</f>
        <v>2014</v>
      </c>
      <c r="C2800" s="219">
        <f>+Datos!C2791</f>
        <v>8</v>
      </c>
      <c r="D2800" s="220">
        <f>+Datos!D2791</f>
        <v>18</v>
      </c>
      <c r="E2800" s="221">
        <f>+Datos!E2791</f>
        <v>0</v>
      </c>
      <c r="F2800" s="222">
        <f>+Datos!F2791</f>
        <v>3.7663104828797125</v>
      </c>
      <c r="G2800" s="223">
        <f>+Datos!G2791</f>
        <v>1</v>
      </c>
      <c r="H2800" s="224">
        <f t="shared" si="519"/>
        <v>3.7663104828797125</v>
      </c>
      <c r="I2800" s="225">
        <f t="shared" si="520"/>
        <v>-3.7663104828797125</v>
      </c>
      <c r="J2800" s="226">
        <f t="shared" si="521"/>
        <v>20.658802756199695</v>
      </c>
      <c r="K2800" s="227">
        <f t="shared" si="516"/>
        <v>54.340620938017878</v>
      </c>
      <c r="L2800" s="226">
        <f t="shared" si="527"/>
        <v>-0.4218547333419167</v>
      </c>
      <c r="M2800" s="228">
        <f t="shared" si="525"/>
        <v>0.4218547333419167</v>
      </c>
      <c r="N2800" s="229">
        <f t="shared" si="526"/>
        <v>3.3444557495377958</v>
      </c>
      <c r="O2800" s="229">
        <f t="shared" si="522"/>
        <v>0</v>
      </c>
      <c r="P2800" s="229">
        <f t="shared" si="523"/>
        <v>-3.3444557495377958</v>
      </c>
      <c r="Q2800" s="230">
        <f t="shared" si="517"/>
        <v>0</v>
      </c>
      <c r="R2800" s="231">
        <f t="shared" si="518"/>
        <v>54.340620938017878</v>
      </c>
      <c r="S2800" s="3"/>
      <c r="T2800" s="3"/>
      <c r="U2800" s="3"/>
      <c r="V2800" s="3"/>
      <c r="W2800" s="233">
        <f t="shared" si="524"/>
        <v>41869</v>
      </c>
    </row>
    <row r="2801" spans="1:23" s="234" customFormat="1" x14ac:dyDescent="0.25">
      <c r="A2801" s="3"/>
      <c r="B2801" s="218">
        <f>+Datos!B2792</f>
        <v>2014</v>
      </c>
      <c r="C2801" s="219">
        <f>+Datos!C2792</f>
        <v>8</v>
      </c>
      <c r="D2801" s="220">
        <f>+Datos!D2792</f>
        <v>19</v>
      </c>
      <c r="E2801" s="221">
        <f>+Datos!E2792</f>
        <v>0</v>
      </c>
      <c r="F2801" s="222">
        <f>+Datos!F2792</f>
        <v>3.7920391636066335</v>
      </c>
      <c r="G2801" s="223">
        <f>+Datos!G2792</f>
        <v>1</v>
      </c>
      <c r="H2801" s="224">
        <f t="shared" si="519"/>
        <v>3.7920391636066335</v>
      </c>
      <c r="I2801" s="225">
        <f t="shared" si="520"/>
        <v>-3.7920391636066335</v>
      </c>
      <c r="J2801" s="226">
        <f t="shared" si="521"/>
        <v>20.242594458759051</v>
      </c>
      <c r="K2801" s="227">
        <f t="shared" si="516"/>
        <v>53.924412640577231</v>
      </c>
      <c r="L2801" s="226">
        <f t="shared" si="527"/>
        <v>-0.41620829744064736</v>
      </c>
      <c r="M2801" s="228">
        <f t="shared" si="525"/>
        <v>0.41620829744064736</v>
      </c>
      <c r="N2801" s="229">
        <f t="shared" si="526"/>
        <v>3.3758308661659862</v>
      </c>
      <c r="O2801" s="229">
        <f t="shared" si="522"/>
        <v>0</v>
      </c>
      <c r="P2801" s="229">
        <f t="shared" si="523"/>
        <v>-3.3758308661659862</v>
      </c>
      <c r="Q2801" s="230">
        <f t="shared" si="517"/>
        <v>0</v>
      </c>
      <c r="R2801" s="231">
        <f t="shared" si="518"/>
        <v>53.924412640577231</v>
      </c>
      <c r="S2801" s="3"/>
      <c r="T2801" s="3"/>
      <c r="U2801" s="3"/>
      <c r="V2801" s="3"/>
      <c r="W2801" s="233">
        <f t="shared" si="524"/>
        <v>41870</v>
      </c>
    </row>
    <row r="2802" spans="1:23" s="234" customFormat="1" x14ac:dyDescent="0.25">
      <c r="A2802" s="3"/>
      <c r="B2802" s="218">
        <f>+Datos!B2793</f>
        <v>2014</v>
      </c>
      <c r="C2802" s="219">
        <f>+Datos!C2793</f>
        <v>8</v>
      </c>
      <c r="D2802" s="220">
        <f>+Datos!D2793</f>
        <v>20</v>
      </c>
      <c r="E2802" s="221">
        <f>+Datos!E2793</f>
        <v>0</v>
      </c>
      <c r="F2802" s="222">
        <f>+Datos!F2793</f>
        <v>3.8180475711800446</v>
      </c>
      <c r="G2802" s="223">
        <f>+Datos!G2793</f>
        <v>1</v>
      </c>
      <c r="H2802" s="224">
        <f t="shared" si="519"/>
        <v>3.8180475711800446</v>
      </c>
      <c r="I2802" s="225">
        <f t="shared" si="520"/>
        <v>-3.8180475711800446</v>
      </c>
      <c r="J2802" s="226">
        <f t="shared" si="521"/>
        <v>19.832002847786235</v>
      </c>
      <c r="K2802" s="227">
        <f t="shared" si="516"/>
        <v>53.513821029604415</v>
      </c>
      <c r="L2802" s="226">
        <f t="shared" si="527"/>
        <v>-0.4105916109728156</v>
      </c>
      <c r="M2802" s="228">
        <f t="shared" si="525"/>
        <v>0.4105916109728156</v>
      </c>
      <c r="N2802" s="229">
        <f t="shared" si="526"/>
        <v>3.407455960207229</v>
      </c>
      <c r="O2802" s="229">
        <f t="shared" si="522"/>
        <v>0</v>
      </c>
      <c r="P2802" s="229">
        <f t="shared" si="523"/>
        <v>-3.407455960207229</v>
      </c>
      <c r="Q2802" s="230">
        <f t="shared" si="517"/>
        <v>0</v>
      </c>
      <c r="R2802" s="231">
        <f t="shared" si="518"/>
        <v>53.513821029604415</v>
      </c>
      <c r="S2802" s="3"/>
      <c r="T2802" s="3"/>
      <c r="U2802" s="3"/>
      <c r="V2802" s="3"/>
      <c r="W2802" s="233">
        <f t="shared" si="524"/>
        <v>41871</v>
      </c>
    </row>
    <row r="2803" spans="1:23" s="234" customFormat="1" x14ac:dyDescent="0.25">
      <c r="A2803" s="3"/>
      <c r="B2803" s="218">
        <f>+Datos!B2794</f>
        <v>2014</v>
      </c>
      <c r="C2803" s="219">
        <f>+Datos!C2794</f>
        <v>8</v>
      </c>
      <c r="D2803" s="220">
        <f>+Datos!D2794</f>
        <v>21</v>
      </c>
      <c r="E2803" s="221">
        <f>+Datos!E2794</f>
        <v>0</v>
      </c>
      <c r="F2803" s="222">
        <f>+Datos!F2794</f>
        <v>3.8443284826417026</v>
      </c>
      <c r="G2803" s="223">
        <f>+Datos!G2794</f>
        <v>1</v>
      </c>
      <c r="H2803" s="224">
        <f t="shared" si="519"/>
        <v>3.8443284826417026</v>
      </c>
      <c r="I2803" s="225">
        <f t="shared" si="520"/>
        <v>-3.8443284826417026</v>
      </c>
      <c r="J2803" s="226">
        <f t="shared" si="521"/>
        <v>19.426999043146971</v>
      </c>
      <c r="K2803" s="227">
        <f t="shared" si="516"/>
        <v>53.108817224965151</v>
      </c>
      <c r="L2803" s="226">
        <f t="shared" si="527"/>
        <v>-0.40500380463926433</v>
      </c>
      <c r="M2803" s="228">
        <f t="shared" si="525"/>
        <v>0.40500380463926433</v>
      </c>
      <c r="N2803" s="229">
        <f t="shared" si="526"/>
        <v>3.4393246780024382</v>
      </c>
      <c r="O2803" s="229">
        <f t="shared" si="522"/>
        <v>0</v>
      </c>
      <c r="P2803" s="229">
        <f t="shared" si="523"/>
        <v>-3.4393246780024382</v>
      </c>
      <c r="Q2803" s="230">
        <f t="shared" si="517"/>
        <v>0</v>
      </c>
      <c r="R2803" s="231">
        <f t="shared" si="518"/>
        <v>53.108817224965151</v>
      </c>
      <c r="S2803" s="3"/>
      <c r="T2803" s="3"/>
      <c r="U2803" s="3"/>
      <c r="V2803" s="3"/>
      <c r="W2803" s="233">
        <f t="shared" si="524"/>
        <v>41872</v>
      </c>
    </row>
    <row r="2804" spans="1:23" s="234" customFormat="1" x14ac:dyDescent="0.25">
      <c r="A2804" s="3"/>
      <c r="B2804" s="218">
        <f>+Datos!B2795</f>
        <v>2014</v>
      </c>
      <c r="C2804" s="219">
        <f>+Datos!C2795</f>
        <v>8</v>
      </c>
      <c r="D2804" s="220">
        <f>+Datos!D2795</f>
        <v>22</v>
      </c>
      <c r="E2804" s="221">
        <f>+Datos!E2795</f>
        <v>0</v>
      </c>
      <c r="F2804" s="222">
        <f>+Datos!F2795</f>
        <v>3.870874557423718</v>
      </c>
      <c r="G2804" s="223">
        <f>+Datos!G2795</f>
        <v>1</v>
      </c>
      <c r="H2804" s="224">
        <f t="shared" si="519"/>
        <v>3.870874557423718</v>
      </c>
      <c r="I2804" s="225">
        <f t="shared" si="520"/>
        <v>-3.870874557423718</v>
      </c>
      <c r="J2804" s="226">
        <f t="shared" si="521"/>
        <v>19.027554932755997</v>
      </c>
      <c r="K2804" s="227">
        <f t="shared" si="516"/>
        <v>52.709373114574177</v>
      </c>
      <c r="L2804" s="226">
        <f t="shared" si="527"/>
        <v>-0.39944411039097361</v>
      </c>
      <c r="M2804" s="228">
        <f t="shared" si="525"/>
        <v>0.39944411039097361</v>
      </c>
      <c r="N2804" s="229">
        <f t="shared" si="526"/>
        <v>3.4714304470327444</v>
      </c>
      <c r="O2804" s="229">
        <f t="shared" si="522"/>
        <v>0</v>
      </c>
      <c r="P2804" s="229">
        <f t="shared" si="523"/>
        <v>-3.4714304470327444</v>
      </c>
      <c r="Q2804" s="230">
        <f t="shared" si="517"/>
        <v>0</v>
      </c>
      <c r="R2804" s="231">
        <f t="shared" si="518"/>
        <v>52.709373114574177</v>
      </c>
      <c r="S2804" s="3"/>
      <c r="T2804" s="3"/>
      <c r="U2804" s="3"/>
      <c r="V2804" s="3"/>
      <c r="W2804" s="233">
        <f t="shared" si="524"/>
        <v>41873</v>
      </c>
    </row>
    <row r="2805" spans="1:23" s="234" customFormat="1" x14ac:dyDescent="0.25">
      <c r="A2805" s="3"/>
      <c r="B2805" s="218">
        <f>+Datos!B2796</f>
        <v>2014</v>
      </c>
      <c r="C2805" s="219">
        <f>+Datos!C2796</f>
        <v>8</v>
      </c>
      <c r="D2805" s="220">
        <f>+Datos!D2796</f>
        <v>23</v>
      </c>
      <c r="E2805" s="221">
        <f>+Datos!E2796</f>
        <v>0</v>
      </c>
      <c r="F2805" s="222">
        <f>+Datos!F2796</f>
        <v>3.8976783373485762</v>
      </c>
      <c r="G2805" s="223">
        <f>+Datos!G2796</f>
        <v>1</v>
      </c>
      <c r="H2805" s="224">
        <f t="shared" si="519"/>
        <v>3.8976783373485762</v>
      </c>
      <c r="I2805" s="225">
        <f t="shared" si="520"/>
        <v>-3.8976783373485762</v>
      </c>
      <c r="J2805" s="226">
        <f t="shared" si="521"/>
        <v>18.633643074163768</v>
      </c>
      <c r="K2805" s="227">
        <f t="shared" si="516"/>
        <v>52.315461255981944</v>
      </c>
      <c r="L2805" s="226">
        <f t="shared" si="527"/>
        <v>-0.39391185859223299</v>
      </c>
      <c r="M2805" s="228">
        <f t="shared" si="525"/>
        <v>0.39391185859223299</v>
      </c>
      <c r="N2805" s="229">
        <f t="shared" si="526"/>
        <v>3.5037664787563432</v>
      </c>
      <c r="O2805" s="229">
        <f t="shared" si="522"/>
        <v>0</v>
      </c>
      <c r="P2805" s="229">
        <f t="shared" si="523"/>
        <v>-3.5037664787563432</v>
      </c>
      <c r="Q2805" s="230">
        <f t="shared" si="517"/>
        <v>0</v>
      </c>
      <c r="R2805" s="231">
        <f t="shared" si="518"/>
        <v>52.315461255981944</v>
      </c>
      <c r="S2805" s="3"/>
      <c r="T2805" s="3"/>
      <c r="U2805" s="3"/>
      <c r="V2805" s="3"/>
      <c r="W2805" s="233">
        <f t="shared" si="524"/>
        <v>41874</v>
      </c>
    </row>
    <row r="2806" spans="1:23" s="234" customFormat="1" x14ac:dyDescent="0.25">
      <c r="A2806" s="3"/>
      <c r="B2806" s="218">
        <f>+Datos!B2797</f>
        <v>2014</v>
      </c>
      <c r="C2806" s="219">
        <f>+Datos!C2797</f>
        <v>8</v>
      </c>
      <c r="D2806" s="220">
        <f>+Datos!D2797</f>
        <v>24</v>
      </c>
      <c r="E2806" s="221">
        <f>+Datos!E2797</f>
        <v>0</v>
      </c>
      <c r="F2806" s="222">
        <f>+Datos!F2797</f>
        <v>3.9247322466291443</v>
      </c>
      <c r="G2806" s="223">
        <f>+Datos!G2797</f>
        <v>1</v>
      </c>
      <c r="H2806" s="224">
        <f t="shared" si="519"/>
        <v>3.9247322466291443</v>
      </c>
      <c r="I2806" s="225">
        <f t="shared" si="520"/>
        <v>-3.9247322466291443</v>
      </c>
      <c r="J2806" s="226">
        <f t="shared" si="521"/>
        <v>18.245236599019876</v>
      </c>
      <c r="K2806" s="227">
        <f t="shared" si="516"/>
        <v>51.927054780838056</v>
      </c>
      <c r="L2806" s="226">
        <f t="shared" si="527"/>
        <v>-0.38840647514388849</v>
      </c>
      <c r="M2806" s="228">
        <f t="shared" si="525"/>
        <v>0.38840647514388849</v>
      </c>
      <c r="N2806" s="229">
        <f t="shared" si="526"/>
        <v>3.5363257714852558</v>
      </c>
      <c r="O2806" s="229">
        <f t="shared" si="522"/>
        <v>0</v>
      </c>
      <c r="P2806" s="229">
        <f t="shared" si="523"/>
        <v>-3.5363257714852558</v>
      </c>
      <c r="Q2806" s="230">
        <f t="shared" si="517"/>
        <v>0</v>
      </c>
      <c r="R2806" s="231">
        <f t="shared" si="518"/>
        <v>51.927054780838056</v>
      </c>
      <c r="S2806" s="3"/>
      <c r="T2806" s="3"/>
      <c r="U2806" s="3"/>
      <c r="V2806" s="3"/>
      <c r="W2806" s="233">
        <f t="shared" si="524"/>
        <v>41875</v>
      </c>
    </row>
    <row r="2807" spans="1:23" s="234" customFormat="1" x14ac:dyDescent="0.25">
      <c r="A2807" s="3"/>
      <c r="B2807" s="218">
        <f>+Datos!B2798</f>
        <v>2014</v>
      </c>
      <c r="C2807" s="219">
        <f>+Datos!C2798</f>
        <v>8</v>
      </c>
      <c r="D2807" s="220">
        <f>+Datos!D2798</f>
        <v>25</v>
      </c>
      <c r="E2807" s="221">
        <f>+Datos!E2798</f>
        <v>0</v>
      </c>
      <c r="F2807" s="222">
        <f>+Datos!F2798</f>
        <v>3.9520285918686575</v>
      </c>
      <c r="G2807" s="223">
        <f>+Datos!G2798</f>
        <v>1</v>
      </c>
      <c r="H2807" s="224">
        <f t="shared" si="519"/>
        <v>3.9520285918686575</v>
      </c>
      <c r="I2807" s="225">
        <f t="shared" si="520"/>
        <v>-3.9520285918686575</v>
      </c>
      <c r="J2807" s="226">
        <f t="shared" si="521"/>
        <v>17.862309120452466</v>
      </c>
      <c r="K2807" s="227">
        <f t="shared" si="516"/>
        <v>51.544127302270645</v>
      </c>
      <c r="L2807" s="226">
        <f t="shared" si="527"/>
        <v>-0.38292747856741016</v>
      </c>
      <c r="M2807" s="228">
        <f t="shared" si="525"/>
        <v>0.38292747856741016</v>
      </c>
      <c r="N2807" s="229">
        <f t="shared" si="526"/>
        <v>3.5691011133012474</v>
      </c>
      <c r="O2807" s="229">
        <f t="shared" si="522"/>
        <v>0</v>
      </c>
      <c r="P2807" s="229">
        <f t="shared" si="523"/>
        <v>-3.5691011133012474</v>
      </c>
      <c r="Q2807" s="230">
        <f t="shared" si="517"/>
        <v>0</v>
      </c>
      <c r="R2807" s="231">
        <f t="shared" si="518"/>
        <v>51.544127302270645</v>
      </c>
      <c r="S2807" s="3"/>
      <c r="T2807" s="3"/>
      <c r="U2807" s="3"/>
      <c r="V2807" s="3"/>
      <c r="W2807" s="233">
        <f t="shared" si="524"/>
        <v>41876</v>
      </c>
    </row>
    <row r="2808" spans="1:23" s="234" customFormat="1" x14ac:dyDescent="0.25">
      <c r="A2808" s="3"/>
      <c r="B2808" s="218">
        <f>+Datos!B2799</f>
        <v>2014</v>
      </c>
      <c r="C2808" s="219">
        <f>+Datos!C2799</f>
        <v>8</v>
      </c>
      <c r="D2808" s="220">
        <f>+Datos!D2799</f>
        <v>26</v>
      </c>
      <c r="E2808" s="221">
        <f>+Datos!E2799</f>
        <v>0</v>
      </c>
      <c r="F2808" s="222">
        <f>+Datos!F2799</f>
        <v>3.979559562060679</v>
      </c>
      <c r="G2808" s="223">
        <f>+Datos!G2799</f>
        <v>1</v>
      </c>
      <c r="H2808" s="224">
        <f t="shared" si="519"/>
        <v>3.979559562060679</v>
      </c>
      <c r="I2808" s="225">
        <f t="shared" si="520"/>
        <v>-3.979559562060679</v>
      </c>
      <c r="J2808" s="226">
        <f t="shared" si="521"/>
        <v>17.484834643402102</v>
      </c>
      <c r="K2808" s="227">
        <f t="shared" si="516"/>
        <v>51.166652825220282</v>
      </c>
      <c r="L2808" s="226">
        <f t="shared" si="527"/>
        <v>-0.37747447705036308</v>
      </c>
      <c r="M2808" s="228">
        <f t="shared" si="525"/>
        <v>0.37747447705036308</v>
      </c>
      <c r="N2808" s="229">
        <f t="shared" si="526"/>
        <v>3.6020850850103159</v>
      </c>
      <c r="O2808" s="229">
        <f t="shared" si="522"/>
        <v>0</v>
      </c>
      <c r="P2808" s="229">
        <f t="shared" si="523"/>
        <v>-3.6020850850103159</v>
      </c>
      <c r="Q2808" s="230">
        <f t="shared" si="517"/>
        <v>0</v>
      </c>
      <c r="R2808" s="231">
        <f t="shared" si="518"/>
        <v>51.166652825220282</v>
      </c>
      <c r="S2808" s="3"/>
      <c r="T2808" s="3"/>
      <c r="U2808" s="3"/>
      <c r="V2808" s="3"/>
      <c r="W2808" s="233">
        <f t="shared" si="524"/>
        <v>41877</v>
      </c>
    </row>
    <row r="2809" spans="1:23" s="234" customFormat="1" x14ac:dyDescent="0.25">
      <c r="A2809" s="3"/>
      <c r="B2809" s="218">
        <f>+Datos!B2800</f>
        <v>2014</v>
      </c>
      <c r="C2809" s="219">
        <f>+Datos!C2800</f>
        <v>8</v>
      </c>
      <c r="D2809" s="220">
        <f>+Datos!D2800</f>
        <v>27</v>
      </c>
      <c r="E2809" s="221">
        <f>+Datos!E2800</f>
        <v>0</v>
      </c>
      <c r="F2809" s="222">
        <f>+Datos!F2800</f>
        <v>4.0073172285892049</v>
      </c>
      <c r="G2809" s="223">
        <f>+Datos!G2800</f>
        <v>1</v>
      </c>
      <c r="H2809" s="224">
        <f t="shared" si="519"/>
        <v>4.0073172285892049</v>
      </c>
      <c r="I2809" s="225">
        <f t="shared" si="520"/>
        <v>-4.0073172285892049</v>
      </c>
      <c r="J2809" s="226">
        <f t="shared" si="521"/>
        <v>17.112787477947396</v>
      </c>
      <c r="K2809" s="227">
        <f t="shared" si="516"/>
        <v>50.79460565976558</v>
      </c>
      <c r="L2809" s="226">
        <f t="shared" si="527"/>
        <v>-0.37204716545470262</v>
      </c>
      <c r="M2809" s="228">
        <f t="shared" si="525"/>
        <v>0.37204716545470262</v>
      </c>
      <c r="N2809" s="229">
        <f t="shared" si="526"/>
        <v>3.6352700631345023</v>
      </c>
      <c r="O2809" s="229">
        <f t="shared" si="522"/>
        <v>0</v>
      </c>
      <c r="P2809" s="229">
        <f t="shared" si="523"/>
        <v>-3.6352700631345023</v>
      </c>
      <c r="Q2809" s="230">
        <f t="shared" si="517"/>
        <v>0</v>
      </c>
      <c r="R2809" s="231">
        <f t="shared" si="518"/>
        <v>50.79460565976558</v>
      </c>
      <c r="S2809" s="3"/>
      <c r="T2809" s="3"/>
      <c r="U2809" s="3"/>
      <c r="V2809" s="3"/>
      <c r="W2809" s="233">
        <f t="shared" si="524"/>
        <v>41878</v>
      </c>
    </row>
    <row r="2810" spans="1:23" s="234" customFormat="1" x14ac:dyDescent="0.25">
      <c r="A2810" s="3"/>
      <c r="B2810" s="218">
        <f>+Datos!B2801</f>
        <v>2014</v>
      </c>
      <c r="C2810" s="219">
        <f>+Datos!C2801</f>
        <v>8</v>
      </c>
      <c r="D2810" s="220">
        <f>+Datos!D2801</f>
        <v>28</v>
      </c>
      <c r="E2810" s="221">
        <f>+Datos!E2801</f>
        <v>0</v>
      </c>
      <c r="F2810" s="222">
        <f>+Datos!F2801</f>
        <v>4.0352935452285443</v>
      </c>
      <c r="G2810" s="223">
        <f>+Datos!G2801</f>
        <v>1</v>
      </c>
      <c r="H2810" s="224">
        <f t="shared" si="519"/>
        <v>4.0352935452285443</v>
      </c>
      <c r="I2810" s="225">
        <f t="shared" si="520"/>
        <v>-4.0352935452285443</v>
      </c>
      <c r="J2810" s="226">
        <f t="shared" si="521"/>
        <v>16.746142155658202</v>
      </c>
      <c r="K2810" s="227">
        <f t="shared" si="516"/>
        <v>50.427960337476378</v>
      </c>
      <c r="L2810" s="226">
        <f t="shared" si="527"/>
        <v>-0.36664532228920166</v>
      </c>
      <c r="M2810" s="228">
        <f t="shared" si="525"/>
        <v>0.36664532228920166</v>
      </c>
      <c r="N2810" s="229">
        <f t="shared" si="526"/>
        <v>3.6686482229393427</v>
      </c>
      <c r="O2810" s="229">
        <f t="shared" si="522"/>
        <v>0</v>
      </c>
      <c r="P2810" s="229">
        <f t="shared" si="523"/>
        <v>-3.6686482229393427</v>
      </c>
      <c r="Q2810" s="230">
        <f t="shared" si="517"/>
        <v>0</v>
      </c>
      <c r="R2810" s="231">
        <f t="shared" si="518"/>
        <v>50.427960337476378</v>
      </c>
      <c r="S2810" s="3"/>
      <c r="T2810" s="3"/>
      <c r="U2810" s="3"/>
      <c r="V2810" s="3"/>
      <c r="W2810" s="233">
        <f t="shared" si="524"/>
        <v>41879</v>
      </c>
    </row>
    <row r="2811" spans="1:23" s="234" customFormat="1" x14ac:dyDescent="0.25">
      <c r="A2811" s="3"/>
      <c r="B2811" s="218">
        <f>+Datos!B2802</f>
        <v>2014</v>
      </c>
      <c r="C2811" s="219">
        <f>+Datos!C2802</f>
        <v>8</v>
      </c>
      <c r="D2811" s="220">
        <f>+Datos!D2802</f>
        <v>29</v>
      </c>
      <c r="E2811" s="221">
        <f>+Datos!E2802</f>
        <v>0</v>
      </c>
      <c r="F2811" s="222">
        <f>+Datos!F2802</f>
        <v>4.0634803481434085</v>
      </c>
      <c r="G2811" s="223">
        <f>+Datos!G2802</f>
        <v>1</v>
      </c>
      <c r="H2811" s="224">
        <f t="shared" si="519"/>
        <v>4.0634803481434085</v>
      </c>
      <c r="I2811" s="225">
        <f t="shared" si="520"/>
        <v>-4.0634803481434085</v>
      </c>
      <c r="J2811" s="226">
        <f t="shared" si="521"/>
        <v>16.384873349010434</v>
      </c>
      <c r="K2811" s="227">
        <f t="shared" si="516"/>
        <v>50.066691530828614</v>
      </c>
      <c r="L2811" s="226">
        <f t="shared" si="527"/>
        <v>-0.36126880664776451</v>
      </c>
      <c r="M2811" s="228">
        <f t="shared" si="525"/>
        <v>0.36126880664776451</v>
      </c>
      <c r="N2811" s="229">
        <f t="shared" si="526"/>
        <v>3.702211541495644</v>
      </c>
      <c r="O2811" s="229">
        <f t="shared" si="522"/>
        <v>0</v>
      </c>
      <c r="P2811" s="229">
        <f t="shared" si="523"/>
        <v>-3.702211541495644</v>
      </c>
      <c r="Q2811" s="230">
        <f t="shared" si="517"/>
        <v>0</v>
      </c>
      <c r="R2811" s="231">
        <f t="shared" si="518"/>
        <v>50.066691530828614</v>
      </c>
      <c r="S2811" s="3"/>
      <c r="T2811" s="3"/>
      <c r="U2811" s="3"/>
      <c r="V2811" s="3"/>
      <c r="W2811" s="233">
        <f t="shared" si="524"/>
        <v>41880</v>
      </c>
    </row>
    <row r="2812" spans="1:23" s="234" customFormat="1" x14ac:dyDescent="0.25">
      <c r="A2812" s="3"/>
      <c r="B2812" s="218">
        <f>+Datos!B2803</f>
        <v>2014</v>
      </c>
      <c r="C2812" s="219">
        <f>+Datos!C2803</f>
        <v>8</v>
      </c>
      <c r="D2812" s="220">
        <f>+Datos!D2803</f>
        <v>30</v>
      </c>
      <c r="E2812" s="221">
        <f>+Datos!E2803</f>
        <v>0</v>
      </c>
      <c r="F2812" s="222">
        <f>+Datos!F2803</f>
        <v>4.0918693558888437</v>
      </c>
      <c r="G2812" s="223">
        <f>+Datos!G2803</f>
        <v>1</v>
      </c>
      <c r="H2812" s="224">
        <f t="shared" si="519"/>
        <v>4.0918693558888437</v>
      </c>
      <c r="I2812" s="225">
        <f t="shared" si="520"/>
        <v>-4.0918693558888437</v>
      </c>
      <c r="J2812" s="226">
        <f t="shared" si="521"/>
        <v>16.028955793894511</v>
      </c>
      <c r="K2812" s="227">
        <f t="shared" si="516"/>
        <v>49.710773975712691</v>
      </c>
      <c r="L2812" s="226">
        <f t="shared" si="527"/>
        <v>-0.35591755511592282</v>
      </c>
      <c r="M2812" s="228">
        <f t="shared" si="525"/>
        <v>0.35591755511592282</v>
      </c>
      <c r="N2812" s="229">
        <f t="shared" si="526"/>
        <v>3.7359518007729209</v>
      </c>
      <c r="O2812" s="229">
        <f t="shared" si="522"/>
        <v>0</v>
      </c>
      <c r="P2812" s="229">
        <f t="shared" si="523"/>
        <v>-3.7359518007729209</v>
      </c>
      <c r="Q2812" s="230">
        <f t="shared" si="517"/>
        <v>0</v>
      </c>
      <c r="R2812" s="231">
        <f t="shared" si="518"/>
        <v>49.710773975712691</v>
      </c>
      <c r="S2812" s="3"/>
      <c r="T2812" s="3"/>
      <c r="U2812" s="3"/>
      <c r="V2812" s="3"/>
      <c r="W2812" s="233">
        <f t="shared" si="524"/>
        <v>41881</v>
      </c>
    </row>
    <row r="2813" spans="1:23" s="234" customFormat="1" x14ac:dyDescent="0.25">
      <c r="A2813" s="3"/>
      <c r="B2813" s="218">
        <f>+Datos!B2804</f>
        <v>2014</v>
      </c>
      <c r="C2813" s="219">
        <f>+Datos!C2804</f>
        <v>8</v>
      </c>
      <c r="D2813" s="220">
        <f>+Datos!D2804</f>
        <v>31</v>
      </c>
      <c r="E2813" s="221">
        <f>+Datos!E2804</f>
        <v>0</v>
      </c>
      <c r="F2813" s="222">
        <f>+Datos!F2804</f>
        <v>4.1204521694102905</v>
      </c>
      <c r="G2813" s="223">
        <f>+Datos!G2804</f>
        <v>1</v>
      </c>
      <c r="H2813" s="224">
        <f t="shared" si="519"/>
        <v>4.1204521694102905</v>
      </c>
      <c r="I2813" s="225">
        <f t="shared" si="520"/>
        <v>-4.1204521694102905</v>
      </c>
      <c r="J2813" s="226">
        <f t="shared" si="521"/>
        <v>15.678364215247013</v>
      </c>
      <c r="K2813" s="227">
        <f t="shared" si="516"/>
        <v>49.360182397065195</v>
      </c>
      <c r="L2813" s="226">
        <f t="shared" si="527"/>
        <v>-0.35059157864749579</v>
      </c>
      <c r="M2813" s="228">
        <f t="shared" si="525"/>
        <v>0.35059157864749579</v>
      </c>
      <c r="N2813" s="229">
        <f t="shared" si="526"/>
        <v>3.7698605907627947</v>
      </c>
      <c r="O2813" s="229">
        <f t="shared" si="522"/>
        <v>0</v>
      </c>
      <c r="P2813" s="229">
        <f t="shared" si="523"/>
        <v>-3.7698605907627947</v>
      </c>
      <c r="Q2813" s="230">
        <f t="shared" si="517"/>
        <v>0</v>
      </c>
      <c r="R2813" s="231">
        <f t="shared" si="518"/>
        <v>49.360182397065195</v>
      </c>
      <c r="S2813" s="3"/>
      <c r="T2813" s="3"/>
      <c r="U2813" s="3"/>
      <c r="V2813" s="3"/>
      <c r="W2813" s="233">
        <f t="shared" si="524"/>
        <v>41882</v>
      </c>
    </row>
    <row r="2814" spans="1:23" s="234" customFormat="1" x14ac:dyDescent="0.25">
      <c r="A2814" s="3"/>
      <c r="B2814" s="218">
        <f>+Datos!B2805</f>
        <v>2014</v>
      </c>
      <c r="C2814" s="219">
        <f>+Datos!C2805</f>
        <v>9</v>
      </c>
      <c r="D2814" s="220">
        <f>+Datos!D2805</f>
        <v>1</v>
      </c>
      <c r="E2814" s="221">
        <f>+Datos!E2805</f>
        <v>0</v>
      </c>
      <c r="F2814" s="222">
        <f>+Datos!F2805</f>
        <v>4.1492202720435518</v>
      </c>
      <c r="G2814" s="223">
        <f>+Datos!G2805</f>
        <v>1</v>
      </c>
      <c r="H2814" s="224">
        <f t="shared" si="519"/>
        <v>4.1492202720435518</v>
      </c>
      <c r="I2814" s="225">
        <f t="shared" si="520"/>
        <v>-4.1492202720435518</v>
      </c>
      <c r="J2814" s="226">
        <f t="shared" si="521"/>
        <v>15.333073255832593</v>
      </c>
      <c r="K2814" s="227">
        <f t="shared" si="516"/>
        <v>49.014891437650775</v>
      </c>
      <c r="L2814" s="226">
        <f t="shared" si="527"/>
        <v>-0.34529095941442023</v>
      </c>
      <c r="M2814" s="228">
        <f t="shared" si="525"/>
        <v>0.34529095941442023</v>
      </c>
      <c r="N2814" s="229">
        <f t="shared" si="526"/>
        <v>3.8039293126291316</v>
      </c>
      <c r="O2814" s="229">
        <f t="shared" si="522"/>
        <v>0</v>
      </c>
      <c r="P2814" s="229">
        <f t="shared" si="523"/>
        <v>-3.8039293126291316</v>
      </c>
      <c r="Q2814" s="230">
        <f t="shared" si="517"/>
        <v>0</v>
      </c>
      <c r="R2814" s="231">
        <f t="shared" si="518"/>
        <v>49.014891437650775</v>
      </c>
      <c r="S2814" s="3"/>
      <c r="T2814" s="3"/>
      <c r="U2814" s="3"/>
      <c r="V2814" s="3"/>
      <c r="W2814" s="233">
        <f t="shared" si="524"/>
        <v>41883</v>
      </c>
    </row>
    <row r="2815" spans="1:23" s="234" customFormat="1" x14ac:dyDescent="0.25">
      <c r="A2815" s="3"/>
      <c r="B2815" s="218">
        <f>+Datos!B2806</f>
        <v>2014</v>
      </c>
      <c r="C2815" s="219">
        <f>+Datos!C2806</f>
        <v>9</v>
      </c>
      <c r="D2815" s="220">
        <f>+Datos!D2806</f>
        <v>2</v>
      </c>
      <c r="E2815" s="221">
        <f>+Datos!E2806</f>
        <v>0</v>
      </c>
      <c r="F2815" s="222">
        <f>+Datos!F2806</f>
        <v>4.1781650295147958</v>
      </c>
      <c r="G2815" s="223">
        <f>+Datos!G2806</f>
        <v>1</v>
      </c>
      <c r="H2815" s="224">
        <f t="shared" si="519"/>
        <v>4.1781650295147958</v>
      </c>
      <c r="I2815" s="225">
        <f t="shared" si="520"/>
        <v>-4.1781650295147958</v>
      </c>
      <c r="J2815" s="226">
        <f t="shared" si="521"/>
        <v>14.993057408200281</v>
      </c>
      <c r="K2815" s="227">
        <f t="shared" si="516"/>
        <v>48.674875590018459</v>
      </c>
      <c r="L2815" s="226">
        <f t="shared" si="527"/>
        <v>-0.34001584763231563</v>
      </c>
      <c r="M2815" s="228">
        <f t="shared" si="525"/>
        <v>0.34001584763231563</v>
      </c>
      <c r="N2815" s="229">
        <f t="shared" si="526"/>
        <v>3.8381491818824802</v>
      </c>
      <c r="O2815" s="229">
        <f t="shared" si="522"/>
        <v>0</v>
      </c>
      <c r="P2815" s="229">
        <f t="shared" si="523"/>
        <v>-3.8381491818824802</v>
      </c>
      <c r="Q2815" s="230">
        <f t="shared" si="517"/>
        <v>0</v>
      </c>
      <c r="R2815" s="231">
        <f t="shared" si="518"/>
        <v>48.674875590018459</v>
      </c>
      <c r="S2815" s="3"/>
      <c r="T2815" s="3"/>
      <c r="U2815" s="3"/>
      <c r="V2815" s="3"/>
      <c r="W2815" s="233">
        <f t="shared" si="524"/>
        <v>41884</v>
      </c>
    </row>
    <row r="2816" spans="1:23" s="234" customFormat="1" x14ac:dyDescent="0.25">
      <c r="A2816" s="3"/>
      <c r="B2816" s="218">
        <f>+Datos!B2807</f>
        <v>2014</v>
      </c>
      <c r="C2816" s="219">
        <f>+Datos!C2807</f>
        <v>9</v>
      </c>
      <c r="D2816" s="220">
        <f>+Datos!D2807</f>
        <v>3</v>
      </c>
      <c r="E2816" s="221">
        <f>+Datos!E2807</f>
        <v>0</v>
      </c>
      <c r="F2816" s="222">
        <f>+Datos!F2807</f>
        <v>4.2072776899405557</v>
      </c>
      <c r="G2816" s="223">
        <f>+Datos!G2807</f>
        <v>1</v>
      </c>
      <c r="H2816" s="224">
        <f t="shared" si="519"/>
        <v>4.2072776899405557</v>
      </c>
      <c r="I2816" s="225">
        <f t="shared" si="520"/>
        <v>-4.2072776899405557</v>
      </c>
      <c r="J2816" s="226">
        <f t="shared" si="521"/>
        <v>14.658290949835234</v>
      </c>
      <c r="K2816" s="227">
        <f t="shared" si="516"/>
        <v>48.340109131653413</v>
      </c>
      <c r="L2816" s="226">
        <f t="shared" si="527"/>
        <v>-0.33476645836504559</v>
      </c>
      <c r="M2816" s="228">
        <f t="shared" si="525"/>
        <v>0.33476645836504559</v>
      </c>
      <c r="N2816" s="229">
        <f t="shared" si="526"/>
        <v>3.8725112315755101</v>
      </c>
      <c r="O2816" s="229">
        <f t="shared" si="522"/>
        <v>0</v>
      </c>
      <c r="P2816" s="229">
        <f t="shared" si="523"/>
        <v>-3.8725112315755101</v>
      </c>
      <c r="Q2816" s="230">
        <f t="shared" si="517"/>
        <v>0</v>
      </c>
      <c r="R2816" s="231">
        <f t="shared" si="518"/>
        <v>48.340109131653413</v>
      </c>
      <c r="S2816" s="3"/>
      <c r="T2816" s="3"/>
      <c r="U2816" s="3"/>
      <c r="V2816" s="3"/>
      <c r="W2816" s="233">
        <f t="shared" si="524"/>
        <v>41885</v>
      </c>
    </row>
    <row r="2817" spans="1:23" s="234" customFormat="1" x14ac:dyDescent="0.25">
      <c r="A2817" s="3"/>
      <c r="B2817" s="218">
        <f>+Datos!B2808</f>
        <v>2014</v>
      </c>
      <c r="C2817" s="219">
        <f>+Datos!C2808</f>
        <v>9</v>
      </c>
      <c r="D2817" s="220">
        <f>+Datos!D2808</f>
        <v>4</v>
      </c>
      <c r="E2817" s="221">
        <f>+Datos!E2808</f>
        <v>0</v>
      </c>
      <c r="F2817" s="222">
        <f>+Datos!F2808</f>
        <v>4.2365493838277413</v>
      </c>
      <c r="G2817" s="223">
        <f>+Datos!G2808</f>
        <v>1</v>
      </c>
      <c r="H2817" s="224">
        <f t="shared" si="519"/>
        <v>4.2365493838277413</v>
      </c>
      <c r="I2817" s="225">
        <f t="shared" si="520"/>
        <v>-4.2365493838277413</v>
      </c>
      <c r="J2817" s="226">
        <f t="shared" si="521"/>
        <v>14.328747881523602</v>
      </c>
      <c r="K2817" s="227">
        <f t="shared" si="516"/>
        <v>48.010566063341784</v>
      </c>
      <c r="L2817" s="226">
        <f t="shared" si="527"/>
        <v>-0.32954306831162938</v>
      </c>
      <c r="M2817" s="228">
        <f t="shared" si="525"/>
        <v>0.32954306831162938</v>
      </c>
      <c r="N2817" s="229">
        <f t="shared" si="526"/>
        <v>3.9070063155161119</v>
      </c>
      <c r="O2817" s="229">
        <f t="shared" si="522"/>
        <v>0</v>
      </c>
      <c r="P2817" s="229">
        <f t="shared" si="523"/>
        <v>-3.9070063155161119</v>
      </c>
      <c r="Q2817" s="230">
        <f t="shared" si="517"/>
        <v>0</v>
      </c>
      <c r="R2817" s="231">
        <f t="shared" si="518"/>
        <v>48.010566063341784</v>
      </c>
      <c r="S2817" s="3"/>
      <c r="T2817" s="3"/>
      <c r="U2817" s="3"/>
      <c r="V2817" s="3"/>
      <c r="W2817" s="233">
        <f t="shared" si="524"/>
        <v>41886</v>
      </c>
    </row>
    <row r="2818" spans="1:23" s="234" customFormat="1" x14ac:dyDescent="0.25">
      <c r="A2818" s="3"/>
      <c r="B2818" s="218">
        <f>+Datos!B2809</f>
        <v>2014</v>
      </c>
      <c r="C2818" s="219">
        <f>+Datos!C2809</f>
        <v>9</v>
      </c>
      <c r="D2818" s="220">
        <f>+Datos!D2809</f>
        <v>5</v>
      </c>
      <c r="E2818" s="221">
        <f>+Datos!E2809</f>
        <v>0</v>
      </c>
      <c r="F2818" s="222">
        <f>+Datos!F2809</f>
        <v>4.2659711240736176</v>
      </c>
      <c r="G2818" s="223">
        <f>+Datos!G2809</f>
        <v>1</v>
      </c>
      <c r="H2818" s="224">
        <f t="shared" si="519"/>
        <v>4.2659711240736176</v>
      </c>
      <c r="I2818" s="225">
        <f t="shared" si="520"/>
        <v>-4.2659711240736176</v>
      </c>
      <c r="J2818" s="226">
        <f t="shared" si="521"/>
        <v>14.00440186894472</v>
      </c>
      <c r="K2818" s="227">
        <f t="shared" si="516"/>
        <v>47.686220050762898</v>
      </c>
      <c r="L2818" s="226">
        <f t="shared" si="527"/>
        <v>-0.32434601257888573</v>
      </c>
      <c r="M2818" s="228">
        <f t="shared" si="525"/>
        <v>0.32434601257888573</v>
      </c>
      <c r="N2818" s="229">
        <f t="shared" si="526"/>
        <v>3.9416251114947318</v>
      </c>
      <c r="O2818" s="229">
        <f t="shared" si="522"/>
        <v>0</v>
      </c>
      <c r="P2818" s="229">
        <f t="shared" si="523"/>
        <v>-3.9416251114947318</v>
      </c>
      <c r="Q2818" s="230">
        <f t="shared" si="517"/>
        <v>0</v>
      </c>
      <c r="R2818" s="231">
        <f t="shared" si="518"/>
        <v>47.686220050762898</v>
      </c>
      <c r="S2818" s="3"/>
      <c r="T2818" s="3"/>
      <c r="U2818" s="3"/>
      <c r="V2818" s="3"/>
      <c r="W2818" s="233">
        <f t="shared" si="524"/>
        <v>41887</v>
      </c>
    </row>
    <row r="2819" spans="1:23" s="234" customFormat="1" x14ac:dyDescent="0.25">
      <c r="A2819" s="3"/>
      <c r="B2819" s="218">
        <f>+Datos!B2810</f>
        <v>2014</v>
      </c>
      <c r="C2819" s="219">
        <f>+Datos!C2810</f>
        <v>9</v>
      </c>
      <c r="D2819" s="220">
        <f>+Datos!D2810</f>
        <v>6</v>
      </c>
      <c r="E2819" s="221">
        <f>+Datos!E2810</f>
        <v>0</v>
      </c>
      <c r="F2819" s="222">
        <f>+Datos!F2810</f>
        <v>4.2955338059658308</v>
      </c>
      <c r="G2819" s="223">
        <f>+Datos!G2810</f>
        <v>1</v>
      </c>
      <c r="H2819" s="224">
        <f t="shared" si="519"/>
        <v>4.2955338059658308</v>
      </c>
      <c r="I2819" s="225">
        <f t="shared" si="520"/>
        <v>-4.2955338059658308</v>
      </c>
      <c r="J2819" s="226">
        <f t="shared" si="521"/>
        <v>13.685226187501019</v>
      </c>
      <c r="K2819" s="227">
        <f t="shared" si="516"/>
        <v>47.367044369319203</v>
      </c>
      <c r="L2819" s="226">
        <f t="shared" si="527"/>
        <v>-0.31917568144369568</v>
      </c>
      <c r="M2819" s="228">
        <f t="shared" si="525"/>
        <v>0.31917568144369568</v>
      </c>
      <c r="N2819" s="229">
        <f t="shared" si="526"/>
        <v>3.9763581245221351</v>
      </c>
      <c r="O2819" s="229">
        <f t="shared" si="522"/>
        <v>0</v>
      </c>
      <c r="P2819" s="229">
        <f t="shared" si="523"/>
        <v>-3.9763581245221351</v>
      </c>
      <c r="Q2819" s="230">
        <f t="shared" si="517"/>
        <v>0</v>
      </c>
      <c r="R2819" s="231">
        <f t="shared" si="518"/>
        <v>47.367044369319203</v>
      </c>
      <c r="S2819" s="3"/>
      <c r="T2819" s="3"/>
      <c r="U2819" s="3"/>
      <c r="V2819" s="3"/>
      <c r="W2819" s="233">
        <f t="shared" si="524"/>
        <v>41888</v>
      </c>
    </row>
    <row r="2820" spans="1:23" s="234" customFormat="1" x14ac:dyDescent="0.25">
      <c r="A2820" s="3"/>
      <c r="B2820" s="218">
        <f>+Datos!B2811</f>
        <v>2014</v>
      </c>
      <c r="C2820" s="219">
        <f>+Datos!C2811</f>
        <v>9</v>
      </c>
      <c r="D2820" s="220">
        <f>+Datos!D2811</f>
        <v>7</v>
      </c>
      <c r="E2820" s="221">
        <f>+Datos!E2811</f>
        <v>0</v>
      </c>
      <c r="F2820" s="222">
        <f>+Datos!F2811</f>
        <v>4.3252282071823798</v>
      </c>
      <c r="G2820" s="223">
        <f>+Datos!G2811</f>
        <v>1</v>
      </c>
      <c r="H2820" s="224">
        <f t="shared" si="519"/>
        <v>4.3252282071823798</v>
      </c>
      <c r="I2820" s="225">
        <f t="shared" si="520"/>
        <v>-4.3252282071823798</v>
      </c>
      <c r="J2820" s="226">
        <f t="shared" si="521"/>
        <v>13.371193670392223</v>
      </c>
      <c r="K2820" s="227">
        <f t="shared" si="516"/>
        <v>47.053011852210403</v>
      </c>
      <c r="L2820" s="226">
        <f t="shared" si="527"/>
        <v>-0.31403251710879942</v>
      </c>
      <c r="M2820" s="228">
        <f t="shared" si="525"/>
        <v>0.31403251710879942</v>
      </c>
      <c r="N2820" s="229">
        <f t="shared" si="526"/>
        <v>4.0111956900735803</v>
      </c>
      <c r="O2820" s="229">
        <f t="shared" si="522"/>
        <v>0</v>
      </c>
      <c r="P2820" s="229">
        <f t="shared" si="523"/>
        <v>-4.0111956900735803</v>
      </c>
      <c r="Q2820" s="230">
        <f t="shared" si="517"/>
        <v>0</v>
      </c>
      <c r="R2820" s="231">
        <f t="shared" si="518"/>
        <v>47.053011852210403</v>
      </c>
      <c r="S2820" s="3"/>
      <c r="T2820" s="3"/>
      <c r="U2820" s="3"/>
      <c r="V2820" s="3"/>
      <c r="W2820" s="233">
        <f t="shared" si="524"/>
        <v>41889</v>
      </c>
    </row>
    <row r="2821" spans="1:23" s="234" customFormat="1" x14ac:dyDescent="0.25">
      <c r="A2821" s="3"/>
      <c r="B2821" s="218">
        <f>+Datos!B2812</f>
        <v>2014</v>
      </c>
      <c r="C2821" s="219">
        <f>+Datos!C2812</f>
        <v>9</v>
      </c>
      <c r="D2821" s="220">
        <f>+Datos!D2812</f>
        <v>8</v>
      </c>
      <c r="E2821" s="221">
        <f>+Datos!E2812</f>
        <v>0</v>
      </c>
      <c r="F2821" s="222">
        <f>+Datos!F2812</f>
        <v>4.3550449877916435</v>
      </c>
      <c r="G2821" s="223">
        <f>+Datos!G2812</f>
        <v>1</v>
      </c>
      <c r="H2821" s="224">
        <f t="shared" si="519"/>
        <v>4.3550449877916435</v>
      </c>
      <c r="I2821" s="225">
        <f t="shared" si="520"/>
        <v>-4.3550449877916435</v>
      </c>
      <c r="J2821" s="226">
        <f t="shared" si="521"/>
        <v>13.062276659936286</v>
      </c>
      <c r="K2821" s="227">
        <f t="shared" si="516"/>
        <v>46.744094841754467</v>
      </c>
      <c r="L2821" s="226">
        <f t="shared" si="527"/>
        <v>-0.30891701045593578</v>
      </c>
      <c r="M2821" s="228">
        <f t="shared" si="525"/>
        <v>0.30891701045593578</v>
      </c>
      <c r="N2821" s="229">
        <f t="shared" si="526"/>
        <v>4.0461279773357077</v>
      </c>
      <c r="O2821" s="229">
        <f t="shared" si="522"/>
        <v>0</v>
      </c>
      <c r="P2821" s="229">
        <f t="shared" si="523"/>
        <v>-4.0461279773357077</v>
      </c>
      <c r="Q2821" s="230">
        <f t="shared" si="517"/>
        <v>0</v>
      </c>
      <c r="R2821" s="231">
        <f t="shared" si="518"/>
        <v>46.744094841754467</v>
      </c>
      <c r="S2821" s="3"/>
      <c r="T2821" s="3"/>
      <c r="U2821" s="3"/>
      <c r="V2821" s="3"/>
      <c r="W2821" s="233">
        <f t="shared" si="524"/>
        <v>41890</v>
      </c>
    </row>
    <row r="2822" spans="1:23" s="234" customFormat="1" x14ac:dyDescent="0.25">
      <c r="A2822" s="3"/>
      <c r="B2822" s="218">
        <f>+Datos!B2813</f>
        <v>2014</v>
      </c>
      <c r="C2822" s="219">
        <f>+Datos!C2813</f>
        <v>9</v>
      </c>
      <c r="D2822" s="220">
        <f>+Datos!D2813</f>
        <v>9</v>
      </c>
      <c r="E2822" s="221">
        <f>+Datos!E2813</f>
        <v>0</v>
      </c>
      <c r="F2822" s="222">
        <f>+Datos!F2813</f>
        <v>4.3849746902523741</v>
      </c>
      <c r="G2822" s="223">
        <f>+Datos!G2813</f>
        <v>1</v>
      </c>
      <c r="H2822" s="224">
        <f t="shared" si="519"/>
        <v>4.3849746902523741</v>
      </c>
      <c r="I2822" s="225">
        <f t="shared" si="520"/>
        <v>-4.3849746902523741</v>
      </c>
      <c r="J2822" s="226">
        <f t="shared" si="521"/>
        <v>12.758446962135329</v>
      </c>
      <c r="K2822" s="227">
        <f t="shared" si="516"/>
        <v>46.440265143953511</v>
      </c>
      <c r="L2822" s="226">
        <f t="shared" si="527"/>
        <v>-0.30382969780095692</v>
      </c>
      <c r="M2822" s="228">
        <f t="shared" si="525"/>
        <v>0.30382969780095692</v>
      </c>
      <c r="N2822" s="229">
        <f t="shared" si="526"/>
        <v>4.0811449924514172</v>
      </c>
      <c r="O2822" s="229">
        <f t="shared" si="522"/>
        <v>0</v>
      </c>
      <c r="P2822" s="229">
        <f t="shared" si="523"/>
        <v>-4.0811449924514172</v>
      </c>
      <c r="Q2822" s="230">
        <f t="shared" si="517"/>
        <v>0</v>
      </c>
      <c r="R2822" s="231">
        <f t="shared" si="518"/>
        <v>46.440265143953511</v>
      </c>
      <c r="S2822" s="3"/>
      <c r="T2822" s="3"/>
      <c r="U2822" s="3"/>
      <c r="V2822" s="3"/>
      <c r="W2822" s="233">
        <f t="shared" si="524"/>
        <v>41891</v>
      </c>
    </row>
    <row r="2823" spans="1:23" s="234" customFormat="1" x14ac:dyDescent="0.25">
      <c r="A2823" s="3"/>
      <c r="B2823" s="218">
        <f>+Datos!B2814</f>
        <v>2014</v>
      </c>
      <c r="C2823" s="219">
        <f>+Datos!C2814</f>
        <v>9</v>
      </c>
      <c r="D2823" s="220">
        <f>+Datos!D2814</f>
        <v>10</v>
      </c>
      <c r="E2823" s="221">
        <f>+Datos!E2814</f>
        <v>0</v>
      </c>
      <c r="F2823" s="222">
        <f>+Datos!F2814</f>
        <v>4.4150077394136673</v>
      </c>
      <c r="G2823" s="223">
        <f>+Datos!G2814</f>
        <v>1</v>
      </c>
      <c r="H2823" s="224">
        <f t="shared" si="519"/>
        <v>4.4150077394136673</v>
      </c>
      <c r="I2823" s="225">
        <f t="shared" si="520"/>
        <v>-4.4150077394136673</v>
      </c>
      <c r="J2823" s="226">
        <f t="shared" si="521"/>
        <v>12.459675804480549</v>
      </c>
      <c r="K2823" s="227">
        <f t="shared" si="516"/>
        <v>46.141493986298727</v>
      </c>
      <c r="L2823" s="226">
        <f t="shared" si="527"/>
        <v>-0.29877115765478379</v>
      </c>
      <c r="M2823" s="228">
        <f t="shared" si="525"/>
        <v>0.29877115765478379</v>
      </c>
      <c r="N2823" s="229">
        <f t="shared" si="526"/>
        <v>4.1162365817588835</v>
      </c>
      <c r="O2823" s="229">
        <f t="shared" si="522"/>
        <v>0</v>
      </c>
      <c r="P2823" s="229">
        <f t="shared" si="523"/>
        <v>-4.1162365817588835</v>
      </c>
      <c r="Q2823" s="230">
        <f t="shared" si="517"/>
        <v>0</v>
      </c>
      <c r="R2823" s="231">
        <f t="shared" si="518"/>
        <v>46.141493986298727</v>
      </c>
      <c r="S2823" s="3"/>
      <c r="T2823" s="3"/>
      <c r="U2823" s="3"/>
      <c r="V2823" s="3"/>
      <c r="W2823" s="233">
        <f t="shared" si="524"/>
        <v>41892</v>
      </c>
    </row>
    <row r="2824" spans="1:23" s="234" customFormat="1" x14ac:dyDescent="0.25">
      <c r="A2824" s="3"/>
      <c r="B2824" s="218">
        <f>+Datos!B2815</f>
        <v>2014</v>
      </c>
      <c r="C2824" s="219">
        <f>+Datos!C2815</f>
        <v>9</v>
      </c>
      <c r="D2824" s="220">
        <f>+Datos!D2815</f>
        <v>11</v>
      </c>
      <c r="E2824" s="221">
        <f>+Datos!E2815</f>
        <v>0</v>
      </c>
      <c r="F2824" s="222">
        <f>+Datos!F2815</f>
        <v>4.4451344425150232</v>
      </c>
      <c r="G2824" s="223">
        <f>+Datos!G2815</f>
        <v>1</v>
      </c>
      <c r="H2824" s="224">
        <f t="shared" si="519"/>
        <v>4.4451344425150232</v>
      </c>
      <c r="I2824" s="225">
        <f t="shared" si="520"/>
        <v>-4.4451344425150232</v>
      </c>
      <c r="J2824" s="226">
        <f t="shared" si="521"/>
        <v>12.165933796985609</v>
      </c>
      <c r="K2824" s="227">
        <f t="shared" si="516"/>
        <v>45.847751978803785</v>
      </c>
      <c r="L2824" s="226">
        <f t="shared" si="527"/>
        <v>-0.2937420074949415</v>
      </c>
      <c r="M2824" s="228">
        <f t="shared" si="525"/>
        <v>0.2937420074949415</v>
      </c>
      <c r="N2824" s="229">
        <f t="shared" si="526"/>
        <v>4.1513924350200817</v>
      </c>
      <c r="O2824" s="229">
        <f t="shared" si="522"/>
        <v>0</v>
      </c>
      <c r="P2824" s="229">
        <f t="shared" si="523"/>
        <v>-4.1513924350200817</v>
      </c>
      <c r="Q2824" s="230">
        <f t="shared" si="517"/>
        <v>0</v>
      </c>
      <c r="R2824" s="231">
        <f t="shared" si="518"/>
        <v>45.847751978803785</v>
      </c>
      <c r="S2824" s="3"/>
      <c r="T2824" s="3"/>
      <c r="U2824" s="3"/>
      <c r="V2824" s="3"/>
      <c r="W2824" s="233">
        <f t="shared" si="524"/>
        <v>41893</v>
      </c>
    </row>
    <row r="2825" spans="1:23" s="234" customFormat="1" x14ac:dyDescent="0.25">
      <c r="A2825" s="3"/>
      <c r="B2825" s="218">
        <f>+Datos!B2816</f>
        <v>2014</v>
      </c>
      <c r="C2825" s="219">
        <f>+Datos!C2816</f>
        <v>9</v>
      </c>
      <c r="D2825" s="220">
        <f>+Datos!D2816</f>
        <v>12</v>
      </c>
      <c r="E2825" s="221">
        <f>+Datos!E2816</f>
        <v>0</v>
      </c>
      <c r="F2825" s="222">
        <f>+Datos!F2816</f>
        <v>4.4753449891862687</v>
      </c>
      <c r="G2825" s="223">
        <f>+Datos!G2816</f>
        <v>1</v>
      </c>
      <c r="H2825" s="224">
        <f t="shared" si="519"/>
        <v>4.4753449891862687</v>
      </c>
      <c r="I2825" s="225">
        <f t="shared" si="520"/>
        <v>-4.4753449891862687</v>
      </c>
      <c r="J2825" s="226">
        <f t="shared" si="521"/>
        <v>11.877190896433548</v>
      </c>
      <c r="K2825" s="227">
        <f t="shared" si="516"/>
        <v>45.559009078251727</v>
      </c>
      <c r="L2825" s="226">
        <f t="shared" si="527"/>
        <v>-0.28874290055205876</v>
      </c>
      <c r="M2825" s="228">
        <f t="shared" si="525"/>
        <v>0.28874290055205876</v>
      </c>
      <c r="N2825" s="229">
        <f t="shared" si="526"/>
        <v>4.1866020886342099</v>
      </c>
      <c r="O2825" s="229">
        <f t="shared" si="522"/>
        <v>0</v>
      </c>
      <c r="P2825" s="229">
        <f t="shared" si="523"/>
        <v>-4.1866020886342099</v>
      </c>
      <c r="Q2825" s="230">
        <f t="shared" si="517"/>
        <v>0</v>
      </c>
      <c r="R2825" s="231">
        <f t="shared" si="518"/>
        <v>45.559009078251727</v>
      </c>
      <c r="S2825" s="3"/>
      <c r="T2825" s="3"/>
      <c r="U2825" s="3"/>
      <c r="V2825" s="3"/>
      <c r="W2825" s="233">
        <f t="shared" si="524"/>
        <v>41894</v>
      </c>
    </row>
    <row r="2826" spans="1:23" s="234" customFormat="1" x14ac:dyDescent="0.25">
      <c r="A2826" s="3"/>
      <c r="B2826" s="218">
        <f>+Datos!B2817</f>
        <v>2014</v>
      </c>
      <c r="C2826" s="219">
        <f>+Datos!C2817</f>
        <v>9</v>
      </c>
      <c r="D2826" s="220">
        <f>+Datos!D2817</f>
        <v>13</v>
      </c>
      <c r="E2826" s="221">
        <f>+Datos!E2817</f>
        <v>0</v>
      </c>
      <c r="F2826" s="222">
        <f>+Datos!F2817</f>
        <v>4.5056294514476143</v>
      </c>
      <c r="G2826" s="223">
        <f>+Datos!G2817</f>
        <v>1</v>
      </c>
      <c r="H2826" s="224">
        <f t="shared" si="519"/>
        <v>4.5056294514476143</v>
      </c>
      <c r="I2826" s="225">
        <f t="shared" si="520"/>
        <v>-4.5056294514476143</v>
      </c>
      <c r="J2826" s="226">
        <f t="shared" si="521"/>
        <v>11.593416373817661</v>
      </c>
      <c r="K2826" s="227">
        <f t="shared" si="516"/>
        <v>45.275234555635841</v>
      </c>
      <c r="L2826" s="226">
        <f t="shared" si="527"/>
        <v>-0.28377452261588587</v>
      </c>
      <c r="M2826" s="228">
        <f t="shared" si="525"/>
        <v>0.28377452261588587</v>
      </c>
      <c r="N2826" s="229">
        <f t="shared" si="526"/>
        <v>4.2218549288317284</v>
      </c>
      <c r="O2826" s="229">
        <f t="shared" si="522"/>
        <v>0</v>
      </c>
      <c r="P2826" s="229">
        <f t="shared" si="523"/>
        <v>-4.2218549288317284</v>
      </c>
      <c r="Q2826" s="230">
        <f t="shared" si="517"/>
        <v>0</v>
      </c>
      <c r="R2826" s="231">
        <f t="shared" si="518"/>
        <v>45.275234555635841</v>
      </c>
      <c r="S2826" s="3"/>
      <c r="T2826" s="3"/>
      <c r="U2826" s="3"/>
      <c r="V2826" s="3"/>
      <c r="W2826" s="233">
        <f t="shared" si="524"/>
        <v>41895</v>
      </c>
    </row>
    <row r="2827" spans="1:23" s="234" customFormat="1" x14ac:dyDescent="0.25">
      <c r="A2827" s="3"/>
      <c r="B2827" s="218">
        <f>+Datos!B2818</f>
        <v>2014</v>
      </c>
      <c r="C2827" s="219">
        <f>+Datos!C2818</f>
        <v>9</v>
      </c>
      <c r="D2827" s="220">
        <f>+Datos!D2818</f>
        <v>14</v>
      </c>
      <c r="E2827" s="221">
        <f>+Datos!E2818</f>
        <v>0</v>
      </c>
      <c r="F2827" s="222">
        <f>+Datos!F2818</f>
        <v>4.5359777837096615</v>
      </c>
      <c r="G2827" s="223">
        <f>+Datos!G2818</f>
        <v>1</v>
      </c>
      <c r="H2827" s="224">
        <f t="shared" si="519"/>
        <v>4.5359777837096615</v>
      </c>
      <c r="I2827" s="225">
        <f t="shared" si="520"/>
        <v>-4.5359777837096615</v>
      </c>
      <c r="J2827" s="226">
        <f t="shared" si="521"/>
        <v>11.314578784952197</v>
      </c>
      <c r="K2827" s="227">
        <f t="shared" si="516"/>
        <v>44.996396966770376</v>
      </c>
      <c r="L2827" s="226">
        <f t="shared" si="527"/>
        <v>-0.27883758886546417</v>
      </c>
      <c r="M2827" s="228">
        <f t="shared" si="525"/>
        <v>0.27883758886546417</v>
      </c>
      <c r="N2827" s="229">
        <f t="shared" si="526"/>
        <v>4.2571401948441974</v>
      </c>
      <c r="O2827" s="229">
        <f t="shared" si="522"/>
        <v>0</v>
      </c>
      <c r="P2827" s="229">
        <f t="shared" si="523"/>
        <v>-4.2571401948441974</v>
      </c>
      <c r="Q2827" s="230">
        <f t="shared" si="517"/>
        <v>0</v>
      </c>
      <c r="R2827" s="231">
        <f t="shared" si="518"/>
        <v>44.996396966770376</v>
      </c>
      <c r="S2827" s="3"/>
      <c r="T2827" s="3"/>
      <c r="U2827" s="3"/>
      <c r="V2827" s="3"/>
      <c r="W2827" s="233">
        <f t="shared" si="524"/>
        <v>41896</v>
      </c>
    </row>
    <row r="2828" spans="1:23" s="234" customFormat="1" x14ac:dyDescent="0.25">
      <c r="A2828" s="3"/>
      <c r="B2828" s="218">
        <f>+Datos!B2819</f>
        <v>2014</v>
      </c>
      <c r="C2828" s="219">
        <f>+Datos!C2819</f>
        <v>9</v>
      </c>
      <c r="D2828" s="220">
        <f>+Datos!D2819</f>
        <v>15</v>
      </c>
      <c r="E2828" s="221">
        <f>+Datos!E2819</f>
        <v>0</v>
      </c>
      <c r="F2828" s="222">
        <f>+Datos!F2819</f>
        <v>4.5663798227733539</v>
      </c>
      <c r="G2828" s="223">
        <f>+Datos!G2819</f>
        <v>1</v>
      </c>
      <c r="H2828" s="224">
        <f t="shared" si="519"/>
        <v>4.5663798227733539</v>
      </c>
      <c r="I2828" s="225">
        <f t="shared" si="520"/>
        <v>-4.5663798227733539</v>
      </c>
      <c r="J2828" s="226">
        <f t="shared" si="521"/>
        <v>11.040645944224098</v>
      </c>
      <c r="K2828" s="227">
        <f t="shared" si="516"/>
        <v>44.722464126042276</v>
      </c>
      <c r="L2828" s="226">
        <f t="shared" si="527"/>
        <v>-0.27393284072810076</v>
      </c>
      <c r="M2828" s="228">
        <f t="shared" si="525"/>
        <v>0.27393284072810076</v>
      </c>
      <c r="N2828" s="229">
        <f t="shared" si="526"/>
        <v>4.2924469820452531</v>
      </c>
      <c r="O2828" s="229">
        <f t="shared" si="522"/>
        <v>0</v>
      </c>
      <c r="P2828" s="229">
        <f t="shared" si="523"/>
        <v>-4.2924469820452531</v>
      </c>
      <c r="Q2828" s="230">
        <f t="shared" si="517"/>
        <v>0</v>
      </c>
      <c r="R2828" s="231">
        <f t="shared" si="518"/>
        <v>44.722464126042276</v>
      </c>
      <c r="S2828" s="3"/>
      <c r="T2828" s="3"/>
      <c r="U2828" s="3"/>
      <c r="V2828" s="3"/>
      <c r="W2828" s="233">
        <f t="shared" si="524"/>
        <v>41897</v>
      </c>
    </row>
    <row r="2829" spans="1:23" s="234" customFormat="1" x14ac:dyDescent="0.25">
      <c r="A2829" s="3"/>
      <c r="B2829" s="218">
        <f>+Datos!B2820</f>
        <v>2014</v>
      </c>
      <c r="C2829" s="219">
        <f>+Datos!C2820</f>
        <v>9</v>
      </c>
      <c r="D2829" s="220">
        <f>+Datos!D2820</f>
        <v>16</v>
      </c>
      <c r="E2829" s="221">
        <f>+Datos!E2820</f>
        <v>0</v>
      </c>
      <c r="F2829" s="222">
        <f>+Datos!F2820</f>
        <v>4.5968252878300087</v>
      </c>
      <c r="G2829" s="223">
        <f>+Datos!G2820</f>
        <v>1</v>
      </c>
      <c r="H2829" s="224">
        <f t="shared" si="519"/>
        <v>4.5968252878300087</v>
      </c>
      <c r="I2829" s="225">
        <f t="shared" si="520"/>
        <v>-4.5968252878300087</v>
      </c>
      <c r="J2829" s="226">
        <f t="shared" si="521"/>
        <v>10.771584901452339</v>
      </c>
      <c r="K2829" s="227">
        <f t="shared" si="516"/>
        <v>44.453403083270516</v>
      </c>
      <c r="L2829" s="226">
        <f t="shared" si="527"/>
        <v>-0.26906104277176013</v>
      </c>
      <c r="M2829" s="228">
        <f t="shared" si="525"/>
        <v>0.26906104277176013</v>
      </c>
      <c r="N2829" s="229">
        <f t="shared" si="526"/>
        <v>4.3277642450582485</v>
      </c>
      <c r="O2829" s="229">
        <f t="shared" si="522"/>
        <v>0</v>
      </c>
      <c r="P2829" s="229">
        <f t="shared" si="523"/>
        <v>-4.3277642450582485</v>
      </c>
      <c r="Q2829" s="230">
        <f t="shared" si="517"/>
        <v>0</v>
      </c>
      <c r="R2829" s="231">
        <f t="shared" si="518"/>
        <v>44.453403083270516</v>
      </c>
      <c r="S2829" s="3"/>
      <c r="T2829" s="3"/>
      <c r="U2829" s="3"/>
      <c r="V2829" s="3"/>
      <c r="W2829" s="233">
        <f t="shared" si="524"/>
        <v>41898</v>
      </c>
    </row>
    <row r="2830" spans="1:23" s="234" customFormat="1" x14ac:dyDescent="0.25">
      <c r="A2830" s="3"/>
      <c r="B2830" s="218">
        <f>+Datos!B2821</f>
        <v>2014</v>
      </c>
      <c r="C2830" s="219">
        <f>+Datos!C2821</f>
        <v>9</v>
      </c>
      <c r="D2830" s="220">
        <f>+Datos!D2821</f>
        <v>17</v>
      </c>
      <c r="E2830" s="221">
        <f>+Datos!E2821</f>
        <v>0</v>
      </c>
      <c r="F2830" s="222">
        <f>+Datos!F2821</f>
        <v>4.6273037804613022</v>
      </c>
      <c r="G2830" s="223">
        <f>+Datos!G2821</f>
        <v>1</v>
      </c>
      <c r="H2830" s="224">
        <f t="shared" si="519"/>
        <v>4.6273037804613022</v>
      </c>
      <c r="I2830" s="225">
        <f t="shared" si="520"/>
        <v>-4.6273037804613022</v>
      </c>
      <c r="J2830" s="226">
        <f t="shared" si="521"/>
        <v>10.507361921816829</v>
      </c>
      <c r="K2830" s="227">
        <f t="shared" ref="K2830:K2893" si="528">+J2830+$U$21</f>
        <v>44.18918010363501</v>
      </c>
      <c r="L2830" s="226">
        <f t="shared" si="527"/>
        <v>-0.26422297963550534</v>
      </c>
      <c r="M2830" s="228">
        <f t="shared" si="525"/>
        <v>0.26422297963550534</v>
      </c>
      <c r="N2830" s="229">
        <f t="shared" si="526"/>
        <v>4.3630808008257969</v>
      </c>
      <c r="O2830" s="229">
        <f t="shared" si="522"/>
        <v>0</v>
      </c>
      <c r="P2830" s="229">
        <f t="shared" si="523"/>
        <v>-4.3630808008257969</v>
      </c>
      <c r="Q2830" s="230">
        <f t="shared" ref="Q2830:Q2893" si="529">IF(K2830-$U$15&gt;0,K2830-$U$15,0)</f>
        <v>0</v>
      </c>
      <c r="R2830" s="231">
        <f t="shared" ref="R2830:R2893" si="530">+O2830+K2830</f>
        <v>44.18918010363501</v>
      </c>
      <c r="S2830" s="3"/>
      <c r="T2830" s="3"/>
      <c r="U2830" s="3"/>
      <c r="V2830" s="3"/>
      <c r="W2830" s="233">
        <f t="shared" si="524"/>
        <v>41899</v>
      </c>
    </row>
    <row r="2831" spans="1:23" s="234" customFormat="1" x14ac:dyDescent="0.25">
      <c r="A2831" s="3"/>
      <c r="B2831" s="218">
        <f>+Datos!B2822</f>
        <v>2014</v>
      </c>
      <c r="C2831" s="219">
        <f>+Datos!C2822</f>
        <v>9</v>
      </c>
      <c r="D2831" s="220">
        <f>+Datos!D2822</f>
        <v>18</v>
      </c>
      <c r="E2831" s="221">
        <f>+Datos!E2822</f>
        <v>0</v>
      </c>
      <c r="F2831" s="222">
        <f>+Datos!F2822</f>
        <v>4.6578047846393051</v>
      </c>
      <c r="G2831" s="223">
        <f>+Datos!G2822</f>
        <v>1</v>
      </c>
      <c r="H2831" s="224">
        <f t="shared" ref="H2831:H2894" si="531">+F2831*G2831</f>
        <v>4.6578047846393051</v>
      </c>
      <c r="I2831" s="225">
        <f t="shared" ref="I2831:I2894" si="532">+E2831-H2831</f>
        <v>-4.6578047846393051</v>
      </c>
      <c r="J2831" s="226">
        <f t="shared" ref="J2831:J2894" si="533">IF(I2831&lt;0,J2830*EXP(I2831/$U$20),IF((I2831+J2830)&gt;$U$20,+$U$20,I2831+J2830))</f>
        <v>10.247942468814204</v>
      </c>
      <c r="K2831" s="227">
        <f t="shared" si="528"/>
        <v>43.929760650632382</v>
      </c>
      <c r="L2831" s="226">
        <f t="shared" si="527"/>
        <v>-0.25941945300262859</v>
      </c>
      <c r="M2831" s="228">
        <f t="shared" si="525"/>
        <v>0.25941945300262859</v>
      </c>
      <c r="N2831" s="229">
        <f t="shared" si="526"/>
        <v>4.3983853316366766</v>
      </c>
      <c r="O2831" s="229">
        <f t="shared" ref="O2831:O2894" si="534">IF(K2830+I2831-$U$14&gt;0,K2830+I2831-$U$14,0)</f>
        <v>0</v>
      </c>
      <c r="P2831" s="229">
        <f t="shared" ref="P2831:P2894" si="535">+IF(N2831&gt;0,(-1)*N2831,O2831)</f>
        <v>-4.3983853316366766</v>
      </c>
      <c r="Q2831" s="230">
        <f t="shared" si="529"/>
        <v>0</v>
      </c>
      <c r="R2831" s="231">
        <f t="shared" si="530"/>
        <v>43.929760650632382</v>
      </c>
      <c r="S2831" s="3"/>
      <c r="T2831" s="3"/>
      <c r="U2831" s="3"/>
      <c r="V2831" s="3"/>
      <c r="W2831" s="233">
        <f t="shared" ref="W2831:W2894" si="536">+DATE(B2831,C2831,D2831)</f>
        <v>41900</v>
      </c>
    </row>
    <row r="2832" spans="1:23" s="234" customFormat="1" x14ac:dyDescent="0.25">
      <c r="A2832" s="3"/>
      <c r="B2832" s="218">
        <f>+Datos!B2823</f>
        <v>2014</v>
      </c>
      <c r="C2832" s="219">
        <f>+Datos!C2823</f>
        <v>9</v>
      </c>
      <c r="D2832" s="220">
        <f>+Datos!D2823</f>
        <v>19</v>
      </c>
      <c r="E2832" s="221">
        <f>+Datos!E2823</f>
        <v>0</v>
      </c>
      <c r="F2832" s="222">
        <f>+Datos!F2823</f>
        <v>4.6883176667264248</v>
      </c>
      <c r="G2832" s="223">
        <f>+Datos!G2823</f>
        <v>1</v>
      </c>
      <c r="H2832" s="224">
        <f t="shared" si="531"/>
        <v>4.6883176667264248</v>
      </c>
      <c r="I2832" s="225">
        <f t="shared" si="532"/>
        <v>-4.6883176667264248</v>
      </c>
      <c r="J2832" s="226">
        <f t="shared" si="533"/>
        <v>9.9932911901933466</v>
      </c>
      <c r="K2832" s="227">
        <f t="shared" si="528"/>
        <v>43.675109372011526</v>
      </c>
      <c r="L2832" s="226">
        <f t="shared" si="527"/>
        <v>-0.25465127862085524</v>
      </c>
      <c r="M2832" s="228">
        <f t="shared" ref="M2832:M2895" si="537">IF(I2832&gt;=0,+H2832,+E2832+ABS(L2832))</f>
        <v>0.25465127862085524</v>
      </c>
      <c r="N2832" s="229">
        <f t="shared" ref="N2832:N2895" si="538">+H2832-M2832</f>
        <v>4.4336663881055696</v>
      </c>
      <c r="O2832" s="229">
        <f t="shared" si="534"/>
        <v>0</v>
      </c>
      <c r="P2832" s="229">
        <f t="shared" si="535"/>
        <v>-4.4336663881055696</v>
      </c>
      <c r="Q2832" s="230">
        <f t="shared" si="529"/>
        <v>0</v>
      </c>
      <c r="R2832" s="231">
        <f t="shared" si="530"/>
        <v>43.675109372011526</v>
      </c>
      <c r="S2832" s="3"/>
      <c r="T2832" s="3"/>
      <c r="U2832" s="3"/>
      <c r="V2832" s="3"/>
      <c r="W2832" s="233">
        <f t="shared" si="536"/>
        <v>41901</v>
      </c>
    </row>
    <row r="2833" spans="1:23" s="234" customFormat="1" x14ac:dyDescent="0.25">
      <c r="A2833" s="3"/>
      <c r="B2833" s="218">
        <f>+Datos!B2824</f>
        <v>2014</v>
      </c>
      <c r="C2833" s="219">
        <f>+Datos!C2824</f>
        <v>9</v>
      </c>
      <c r="D2833" s="220">
        <f>+Datos!D2824</f>
        <v>20</v>
      </c>
      <c r="E2833" s="221">
        <f>+Datos!E2824</f>
        <v>0</v>
      </c>
      <c r="F2833" s="222">
        <f>+Datos!F2824</f>
        <v>4.7188316754754656</v>
      </c>
      <c r="G2833" s="223">
        <f>+Datos!G2824</f>
        <v>1</v>
      </c>
      <c r="H2833" s="224">
        <f t="shared" si="531"/>
        <v>4.7188316754754656</v>
      </c>
      <c r="I2833" s="225">
        <f t="shared" si="532"/>
        <v>-4.7188316754754656</v>
      </c>
      <c r="J2833" s="226">
        <f t="shared" si="533"/>
        <v>9.7433719068189539</v>
      </c>
      <c r="K2833" s="227">
        <f t="shared" si="528"/>
        <v>43.425190088637137</v>
      </c>
      <c r="L2833" s="226">
        <f t="shared" ref="L2833:L2896" si="539">+K2833-K2832</f>
        <v>-0.24991928337438907</v>
      </c>
      <c r="M2833" s="228">
        <f t="shared" si="537"/>
        <v>0.24991928337438907</v>
      </c>
      <c r="N2833" s="229">
        <f t="shared" si="538"/>
        <v>4.4689123921010765</v>
      </c>
      <c r="O2833" s="229">
        <f t="shared" si="534"/>
        <v>0</v>
      </c>
      <c r="P2833" s="229">
        <f t="shared" si="535"/>
        <v>-4.4689123921010765</v>
      </c>
      <c r="Q2833" s="230">
        <f t="shared" si="529"/>
        <v>0</v>
      </c>
      <c r="R2833" s="231">
        <f t="shared" si="530"/>
        <v>43.425190088637137</v>
      </c>
      <c r="S2833" s="3"/>
      <c r="T2833" s="3"/>
      <c r="U2833" s="3"/>
      <c r="V2833" s="3"/>
      <c r="W2833" s="233">
        <f t="shared" si="536"/>
        <v>41902</v>
      </c>
    </row>
    <row r="2834" spans="1:23" s="234" customFormat="1" x14ac:dyDescent="0.25">
      <c r="A2834" s="3"/>
      <c r="B2834" s="218">
        <f>+Datos!B2825</f>
        <v>2014</v>
      </c>
      <c r="C2834" s="219">
        <f>+Datos!C2825</f>
        <v>9</v>
      </c>
      <c r="D2834" s="220">
        <f>+Datos!D2825</f>
        <v>21</v>
      </c>
      <c r="E2834" s="221">
        <f>+Datos!E2825</f>
        <v>0</v>
      </c>
      <c r="F2834" s="222">
        <f>+Datos!F2825</f>
        <v>4.7493359420295658</v>
      </c>
      <c r="G2834" s="223">
        <f>+Datos!G2825</f>
        <v>1</v>
      </c>
      <c r="H2834" s="224">
        <f t="shared" si="531"/>
        <v>4.7493359420295658</v>
      </c>
      <c r="I2834" s="225">
        <f t="shared" si="532"/>
        <v>-4.7493359420295658</v>
      </c>
      <c r="J2834" s="226">
        <f t="shared" si="533"/>
        <v>9.4981476044071051</v>
      </c>
      <c r="K2834" s="227">
        <f t="shared" si="528"/>
        <v>43.179965786225281</v>
      </c>
      <c r="L2834" s="226">
        <f t="shared" si="539"/>
        <v>-0.24522430241185589</v>
      </c>
      <c r="M2834" s="228">
        <f t="shared" si="537"/>
        <v>0.24522430241185589</v>
      </c>
      <c r="N2834" s="229">
        <f t="shared" si="538"/>
        <v>4.5041116396177099</v>
      </c>
      <c r="O2834" s="229">
        <f t="shared" si="534"/>
        <v>0</v>
      </c>
      <c r="P2834" s="229">
        <f t="shared" si="535"/>
        <v>-4.5041116396177099</v>
      </c>
      <c r="Q2834" s="230">
        <f t="shared" si="529"/>
        <v>0</v>
      </c>
      <c r="R2834" s="231">
        <f t="shared" si="530"/>
        <v>43.179965786225281</v>
      </c>
      <c r="S2834" s="3"/>
      <c r="T2834" s="3"/>
      <c r="U2834" s="3"/>
      <c r="V2834" s="3"/>
      <c r="W2834" s="233">
        <f t="shared" si="536"/>
        <v>41903</v>
      </c>
    </row>
    <row r="2835" spans="1:23" s="234" customFormat="1" x14ac:dyDescent="0.25">
      <c r="A2835" s="3"/>
      <c r="B2835" s="218">
        <f>+Datos!B2826</f>
        <v>2014</v>
      </c>
      <c r="C2835" s="219">
        <f>+Datos!C2826</f>
        <v>9</v>
      </c>
      <c r="D2835" s="220">
        <f>+Datos!D2826</f>
        <v>22</v>
      </c>
      <c r="E2835" s="221">
        <f>+Datos!E2826</f>
        <v>0</v>
      </c>
      <c r="F2835" s="222">
        <f>+Datos!F2826</f>
        <v>4.7798194799222689</v>
      </c>
      <c r="G2835" s="223">
        <f>+Datos!G2826</f>
        <v>1</v>
      </c>
      <c r="H2835" s="224">
        <f t="shared" si="531"/>
        <v>4.7798194799222689</v>
      </c>
      <c r="I2835" s="225">
        <f t="shared" si="532"/>
        <v>-4.7798194799222689</v>
      </c>
      <c r="J2835" s="226">
        <f t="shared" si="533"/>
        <v>9.2575804280725009</v>
      </c>
      <c r="K2835" s="227">
        <f t="shared" si="528"/>
        <v>42.939398609890681</v>
      </c>
      <c r="L2835" s="226">
        <f t="shared" si="539"/>
        <v>-0.24056717633460067</v>
      </c>
      <c r="M2835" s="228">
        <f t="shared" si="537"/>
        <v>0.24056717633460067</v>
      </c>
      <c r="N2835" s="229">
        <f t="shared" si="538"/>
        <v>4.5392523035876682</v>
      </c>
      <c r="O2835" s="229">
        <f t="shared" si="534"/>
        <v>0</v>
      </c>
      <c r="P2835" s="229">
        <f t="shared" si="535"/>
        <v>-4.5392523035876682</v>
      </c>
      <c r="Q2835" s="230">
        <f t="shared" si="529"/>
        <v>0</v>
      </c>
      <c r="R2835" s="231">
        <f t="shared" si="530"/>
        <v>42.939398609890681</v>
      </c>
      <c r="S2835" s="3"/>
      <c r="T2835" s="3"/>
      <c r="U2835" s="3"/>
      <c r="V2835" s="3"/>
      <c r="W2835" s="233">
        <f t="shared" si="536"/>
        <v>41904</v>
      </c>
    </row>
    <row r="2836" spans="1:23" s="234" customFormat="1" x14ac:dyDescent="0.25">
      <c r="A2836" s="3"/>
      <c r="B2836" s="218">
        <f>+Datos!B2827</f>
        <v>2014</v>
      </c>
      <c r="C2836" s="219">
        <f>+Datos!C2827</f>
        <v>9</v>
      </c>
      <c r="D2836" s="220">
        <f>+Datos!D2827</f>
        <v>23</v>
      </c>
      <c r="E2836" s="221">
        <f>+Datos!E2827</f>
        <v>0</v>
      </c>
      <c r="F2836" s="222">
        <f>+Datos!F2827</f>
        <v>4.8102711850774602</v>
      </c>
      <c r="G2836" s="223">
        <f>+Datos!G2827</f>
        <v>1</v>
      </c>
      <c r="H2836" s="224">
        <f t="shared" si="531"/>
        <v>4.8102711850774602</v>
      </c>
      <c r="I2836" s="225">
        <f t="shared" si="532"/>
        <v>-4.8102711850774602</v>
      </c>
      <c r="J2836" s="226">
        <f t="shared" si="533"/>
        <v>9.0216316796228853</v>
      </c>
      <c r="K2836" s="227">
        <f t="shared" si="528"/>
        <v>42.703449861441065</v>
      </c>
      <c r="L2836" s="226">
        <f t="shared" si="539"/>
        <v>-0.23594874844961566</v>
      </c>
      <c r="M2836" s="228">
        <f t="shared" si="537"/>
        <v>0.23594874844961566</v>
      </c>
      <c r="N2836" s="229">
        <f t="shared" si="538"/>
        <v>4.5743224366278445</v>
      </c>
      <c r="O2836" s="229">
        <f t="shared" si="534"/>
        <v>0</v>
      </c>
      <c r="P2836" s="229">
        <f t="shared" si="535"/>
        <v>-4.5743224366278445</v>
      </c>
      <c r="Q2836" s="230">
        <f t="shared" si="529"/>
        <v>0</v>
      </c>
      <c r="R2836" s="231">
        <f t="shared" si="530"/>
        <v>42.703449861441065</v>
      </c>
      <c r="S2836" s="3"/>
      <c r="T2836" s="3"/>
      <c r="U2836" s="3"/>
      <c r="V2836" s="3"/>
      <c r="W2836" s="233">
        <f t="shared" si="536"/>
        <v>41905</v>
      </c>
    </row>
    <row r="2837" spans="1:23" s="234" customFormat="1" x14ac:dyDescent="0.25">
      <c r="A2837" s="3"/>
      <c r="B2837" s="218">
        <f>+Datos!B2828</f>
        <v>2014</v>
      </c>
      <c r="C2837" s="219">
        <f>+Datos!C2828</f>
        <v>9</v>
      </c>
      <c r="D2837" s="220">
        <f>+Datos!D2828</f>
        <v>24</v>
      </c>
      <c r="E2837" s="221">
        <f>+Datos!E2828</f>
        <v>0</v>
      </c>
      <c r="F2837" s="222">
        <f>+Datos!F2828</f>
        <v>4.8406798358093992</v>
      </c>
      <c r="G2837" s="223">
        <f>+Datos!G2828</f>
        <v>1</v>
      </c>
      <c r="H2837" s="224">
        <f t="shared" si="531"/>
        <v>4.8406798358093992</v>
      </c>
      <c r="I2837" s="225">
        <f t="shared" si="532"/>
        <v>-4.8406798358093992</v>
      </c>
      <c r="J2837" s="226">
        <f t="shared" si="533"/>
        <v>8.7902618175321301</v>
      </c>
      <c r="K2837" s="227">
        <f t="shared" si="528"/>
        <v>42.472079999350314</v>
      </c>
      <c r="L2837" s="226">
        <f t="shared" si="539"/>
        <v>-0.23136986209075161</v>
      </c>
      <c r="M2837" s="228">
        <f t="shared" si="537"/>
        <v>0.23136986209075161</v>
      </c>
      <c r="N2837" s="229">
        <f t="shared" si="538"/>
        <v>4.6093099737186476</v>
      </c>
      <c r="O2837" s="229">
        <f t="shared" si="534"/>
        <v>0</v>
      </c>
      <c r="P2837" s="229">
        <f t="shared" si="535"/>
        <v>-4.6093099737186476</v>
      </c>
      <c r="Q2837" s="230">
        <f t="shared" si="529"/>
        <v>0</v>
      </c>
      <c r="R2837" s="231">
        <f t="shared" si="530"/>
        <v>42.472079999350314</v>
      </c>
      <c r="S2837" s="3"/>
      <c r="T2837" s="3"/>
      <c r="U2837" s="3"/>
      <c r="V2837" s="3"/>
      <c r="W2837" s="233">
        <f t="shared" si="536"/>
        <v>41906</v>
      </c>
    </row>
    <row r="2838" spans="1:23" s="234" customFormat="1" x14ac:dyDescent="0.25">
      <c r="A2838" s="3"/>
      <c r="B2838" s="218">
        <f>+Datos!B2829</f>
        <v>2014</v>
      </c>
      <c r="C2838" s="219">
        <f>+Datos!C2829</f>
        <v>9</v>
      </c>
      <c r="D2838" s="220">
        <f>+Datos!D2829</f>
        <v>25</v>
      </c>
      <c r="E2838" s="221">
        <f>+Datos!E2829</f>
        <v>0</v>
      </c>
      <c r="F2838" s="222">
        <f>+Datos!F2829</f>
        <v>4.8710340928227112</v>
      </c>
      <c r="G2838" s="223">
        <f>+Datos!G2829</f>
        <v>1</v>
      </c>
      <c r="H2838" s="224">
        <f t="shared" si="531"/>
        <v>4.8710340928227112</v>
      </c>
      <c r="I2838" s="225">
        <f t="shared" si="532"/>
        <v>-4.8710340928227112</v>
      </c>
      <c r="J2838" s="226">
        <f t="shared" si="533"/>
        <v>8.5634304595196014</v>
      </c>
      <c r="K2838" s="227">
        <f t="shared" si="528"/>
        <v>42.245248641337781</v>
      </c>
      <c r="L2838" s="226">
        <f t="shared" si="539"/>
        <v>-0.22683135801253229</v>
      </c>
      <c r="M2838" s="228">
        <f t="shared" si="537"/>
        <v>0.22683135801253229</v>
      </c>
      <c r="N2838" s="229">
        <f t="shared" si="538"/>
        <v>4.6442027348101789</v>
      </c>
      <c r="O2838" s="229">
        <f t="shared" si="534"/>
        <v>0</v>
      </c>
      <c r="P2838" s="229">
        <f t="shared" si="535"/>
        <v>-4.6442027348101789</v>
      </c>
      <c r="Q2838" s="230">
        <f t="shared" si="529"/>
        <v>0</v>
      </c>
      <c r="R2838" s="231">
        <f t="shared" si="530"/>
        <v>42.245248641337781</v>
      </c>
      <c r="S2838" s="3"/>
      <c r="T2838" s="3"/>
      <c r="U2838" s="3"/>
      <c r="V2838" s="3"/>
      <c r="W2838" s="233">
        <f t="shared" si="536"/>
        <v>41907</v>
      </c>
    </row>
    <row r="2839" spans="1:23" s="234" customFormat="1" x14ac:dyDescent="0.25">
      <c r="A2839" s="3"/>
      <c r="B2839" s="218">
        <f>+Datos!B2830</f>
        <v>2014</v>
      </c>
      <c r="C2839" s="219">
        <f>+Datos!C2830</f>
        <v>9</v>
      </c>
      <c r="D2839" s="220">
        <f>+Datos!D2830</f>
        <v>26</v>
      </c>
      <c r="E2839" s="221">
        <f>+Datos!E2830</f>
        <v>0</v>
      </c>
      <c r="F2839" s="222">
        <f>+Datos!F2830</f>
        <v>4.9013224992124016</v>
      </c>
      <c r="G2839" s="223">
        <f>+Datos!G2830</f>
        <v>1</v>
      </c>
      <c r="H2839" s="224">
        <f t="shared" si="531"/>
        <v>4.9013224992124016</v>
      </c>
      <c r="I2839" s="225">
        <f t="shared" si="532"/>
        <v>-4.9013224992124016</v>
      </c>
      <c r="J2839" s="226">
        <f t="shared" si="533"/>
        <v>8.3410963876597108</v>
      </c>
      <c r="K2839" s="227">
        <f t="shared" si="528"/>
        <v>42.022914569477891</v>
      </c>
      <c r="L2839" s="226">
        <f t="shared" si="539"/>
        <v>-0.22233407185989051</v>
      </c>
      <c r="M2839" s="228">
        <f t="shared" si="537"/>
        <v>0.22233407185989051</v>
      </c>
      <c r="N2839" s="229">
        <f t="shared" si="538"/>
        <v>4.6789884273525111</v>
      </c>
      <c r="O2839" s="229">
        <f t="shared" si="534"/>
        <v>0</v>
      </c>
      <c r="P2839" s="229">
        <f t="shared" si="535"/>
        <v>-4.6789884273525111</v>
      </c>
      <c r="Q2839" s="230">
        <f t="shared" si="529"/>
        <v>0</v>
      </c>
      <c r="R2839" s="231">
        <f t="shared" si="530"/>
        <v>42.022914569477891</v>
      </c>
      <c r="S2839" s="3"/>
      <c r="T2839" s="3"/>
      <c r="U2839" s="3"/>
      <c r="V2839" s="3"/>
      <c r="W2839" s="233">
        <f t="shared" si="536"/>
        <v>41908</v>
      </c>
    </row>
    <row r="2840" spans="1:23" s="234" customFormat="1" x14ac:dyDescent="0.25">
      <c r="A2840" s="3"/>
      <c r="B2840" s="218">
        <f>+Datos!B2831</f>
        <v>2014</v>
      </c>
      <c r="C2840" s="219">
        <f>+Datos!C2831</f>
        <v>9</v>
      </c>
      <c r="D2840" s="220">
        <f>+Datos!D2831</f>
        <v>27</v>
      </c>
      <c r="E2840" s="221">
        <f>+Datos!E2831</f>
        <v>4.3929715199999997</v>
      </c>
      <c r="F2840" s="222">
        <f>+Datos!F2831</f>
        <v>4.9315334804638269</v>
      </c>
      <c r="G2840" s="223">
        <f>+Datos!G2831</f>
        <v>1</v>
      </c>
      <c r="H2840" s="224">
        <f t="shared" si="531"/>
        <v>4.9315334804638269</v>
      </c>
      <c r="I2840" s="225">
        <f t="shared" si="532"/>
        <v>-0.53856196046382721</v>
      </c>
      <c r="J2840" s="226">
        <f t="shared" si="533"/>
        <v>8.3170208467187337</v>
      </c>
      <c r="K2840" s="227">
        <f t="shared" si="528"/>
        <v>41.998839028536914</v>
      </c>
      <c r="L2840" s="226">
        <f t="shared" si="539"/>
        <v>-2.4075540940977191E-2</v>
      </c>
      <c r="M2840" s="228">
        <f t="shared" si="537"/>
        <v>4.4170470609409769</v>
      </c>
      <c r="N2840" s="229">
        <f t="shared" si="538"/>
        <v>0.51448641952285001</v>
      </c>
      <c r="O2840" s="229">
        <f t="shared" si="534"/>
        <v>0</v>
      </c>
      <c r="P2840" s="229">
        <f t="shared" si="535"/>
        <v>-0.51448641952285001</v>
      </c>
      <c r="Q2840" s="230">
        <f t="shared" si="529"/>
        <v>0</v>
      </c>
      <c r="R2840" s="231">
        <f t="shared" si="530"/>
        <v>41.998839028536914</v>
      </c>
      <c r="S2840" s="3"/>
      <c r="T2840" s="3"/>
      <c r="U2840" s="3"/>
      <c r="V2840" s="3"/>
      <c r="W2840" s="233">
        <f t="shared" si="536"/>
        <v>41909</v>
      </c>
    </row>
    <row r="2841" spans="1:23" s="234" customFormat="1" x14ac:dyDescent="0.25">
      <c r="A2841" s="3"/>
      <c r="B2841" s="218">
        <f>+Datos!B2832</f>
        <v>2014</v>
      </c>
      <c r="C2841" s="219">
        <f>+Datos!C2832</f>
        <v>9</v>
      </c>
      <c r="D2841" s="220">
        <f>+Datos!D2832</f>
        <v>28</v>
      </c>
      <c r="E2841" s="221">
        <f>+Datos!E2832</f>
        <v>0</v>
      </c>
      <c r="F2841" s="222">
        <f>+Datos!F2832</f>
        <v>4.9616553444527121</v>
      </c>
      <c r="G2841" s="223">
        <f>+Datos!G2832</f>
        <v>1</v>
      </c>
      <c r="H2841" s="224">
        <f t="shared" si="531"/>
        <v>4.9616553444527121</v>
      </c>
      <c r="I2841" s="225">
        <f t="shared" si="532"/>
        <v>-4.9616553444527121</v>
      </c>
      <c r="J2841" s="226">
        <f t="shared" si="533"/>
        <v>8.0984615196711047</v>
      </c>
      <c r="K2841" s="227">
        <f t="shared" si="528"/>
        <v>41.780279701489285</v>
      </c>
      <c r="L2841" s="226">
        <f t="shared" si="539"/>
        <v>-0.21855932704762893</v>
      </c>
      <c r="M2841" s="228">
        <f t="shared" si="537"/>
        <v>0.21855932704762893</v>
      </c>
      <c r="N2841" s="229">
        <f t="shared" si="538"/>
        <v>4.7430960174050831</v>
      </c>
      <c r="O2841" s="229">
        <f t="shared" si="534"/>
        <v>0</v>
      </c>
      <c r="P2841" s="229">
        <f t="shared" si="535"/>
        <v>-4.7430960174050831</v>
      </c>
      <c r="Q2841" s="230">
        <f t="shared" si="529"/>
        <v>0</v>
      </c>
      <c r="R2841" s="231">
        <f t="shared" si="530"/>
        <v>41.780279701489285</v>
      </c>
      <c r="S2841" s="3"/>
      <c r="T2841" s="3"/>
      <c r="U2841" s="3"/>
      <c r="V2841" s="3"/>
      <c r="W2841" s="233">
        <f t="shared" si="536"/>
        <v>41910</v>
      </c>
    </row>
    <row r="2842" spans="1:23" s="234" customFormat="1" x14ac:dyDescent="0.25">
      <c r="A2842" s="3"/>
      <c r="B2842" s="218">
        <f>+Datos!B2833</f>
        <v>2014</v>
      </c>
      <c r="C2842" s="219">
        <f>+Datos!C2833</f>
        <v>9</v>
      </c>
      <c r="D2842" s="220">
        <f>+Datos!D2833</f>
        <v>29</v>
      </c>
      <c r="E2842" s="221">
        <f>+Datos!E2833</f>
        <v>0</v>
      </c>
      <c r="F2842" s="222">
        <f>+Datos!F2833</f>
        <v>4.9916762814451943</v>
      </c>
      <c r="G2842" s="223">
        <f>+Datos!G2833</f>
        <v>1</v>
      </c>
      <c r="H2842" s="224">
        <f t="shared" si="531"/>
        <v>4.9916762814451943</v>
      </c>
      <c r="I2842" s="225">
        <f t="shared" si="532"/>
        <v>-4.9916762814451943</v>
      </c>
      <c r="J2842" s="226">
        <f t="shared" si="533"/>
        <v>7.8843751268343807</v>
      </c>
      <c r="K2842" s="227">
        <f t="shared" si="528"/>
        <v>41.566193308652558</v>
      </c>
      <c r="L2842" s="226">
        <f t="shared" si="539"/>
        <v>-0.2140863928367267</v>
      </c>
      <c r="M2842" s="228">
        <f t="shared" si="537"/>
        <v>0.2140863928367267</v>
      </c>
      <c r="N2842" s="229">
        <f t="shared" si="538"/>
        <v>4.7775898886084676</v>
      </c>
      <c r="O2842" s="229">
        <f t="shared" si="534"/>
        <v>0</v>
      </c>
      <c r="P2842" s="229">
        <f t="shared" si="535"/>
        <v>-4.7775898886084676</v>
      </c>
      <c r="Q2842" s="230">
        <f t="shared" si="529"/>
        <v>0</v>
      </c>
      <c r="R2842" s="231">
        <f t="shared" si="530"/>
        <v>41.566193308652558</v>
      </c>
      <c r="S2842" s="3"/>
      <c r="T2842" s="3"/>
      <c r="U2842" s="3"/>
      <c r="V2842" s="3"/>
      <c r="W2842" s="233">
        <f t="shared" si="536"/>
        <v>41911</v>
      </c>
    </row>
    <row r="2843" spans="1:23" s="234" customFormat="1" x14ac:dyDescent="0.25">
      <c r="A2843" s="3"/>
      <c r="B2843" s="218">
        <f>+Datos!B2834</f>
        <v>2014</v>
      </c>
      <c r="C2843" s="219">
        <f>+Datos!C2834</f>
        <v>9</v>
      </c>
      <c r="D2843" s="220">
        <f>+Datos!D2834</f>
        <v>30</v>
      </c>
      <c r="E2843" s="221">
        <f>+Datos!E2834</f>
        <v>0</v>
      </c>
      <c r="F2843" s="222">
        <f>+Datos!F2834</f>
        <v>5.0215843640976949</v>
      </c>
      <c r="G2843" s="223">
        <f>+Datos!G2834</f>
        <v>1</v>
      </c>
      <c r="H2843" s="224">
        <f t="shared" si="531"/>
        <v>5.0215843640976949</v>
      </c>
      <c r="I2843" s="225">
        <f t="shared" si="532"/>
        <v>-5.0215843640976949</v>
      </c>
      <c r="J2843" s="226">
        <f t="shared" si="533"/>
        <v>7.6747161457838429</v>
      </c>
      <c r="K2843" s="227">
        <f t="shared" si="528"/>
        <v>41.35653432760202</v>
      </c>
      <c r="L2843" s="226">
        <f t="shared" si="539"/>
        <v>-0.20965898105053782</v>
      </c>
      <c r="M2843" s="228">
        <f t="shared" si="537"/>
        <v>0.20965898105053782</v>
      </c>
      <c r="N2843" s="229">
        <f t="shared" si="538"/>
        <v>4.8119253830471571</v>
      </c>
      <c r="O2843" s="229">
        <f t="shared" si="534"/>
        <v>0</v>
      </c>
      <c r="P2843" s="229">
        <f t="shared" si="535"/>
        <v>-4.8119253830471571</v>
      </c>
      <c r="Q2843" s="230">
        <f t="shared" si="529"/>
        <v>0</v>
      </c>
      <c r="R2843" s="231">
        <f t="shared" si="530"/>
        <v>41.35653432760202</v>
      </c>
      <c r="S2843" s="3"/>
      <c r="T2843" s="3"/>
      <c r="U2843" s="3"/>
      <c r="V2843" s="3"/>
      <c r="W2843" s="233">
        <f t="shared" si="536"/>
        <v>41912</v>
      </c>
    </row>
    <row r="2844" spans="1:23" s="234" customFormat="1" x14ac:dyDescent="0.25">
      <c r="A2844" s="3"/>
      <c r="B2844" s="218">
        <f>+Datos!B2835</f>
        <v>2014</v>
      </c>
      <c r="C2844" s="219">
        <f>+Datos!C2835</f>
        <v>10</v>
      </c>
      <c r="D2844" s="220">
        <f>+Datos!D2835</f>
        <v>1</v>
      </c>
      <c r="E2844" s="221">
        <f>+Datos!E2835</f>
        <v>0</v>
      </c>
      <c r="F2844" s="222">
        <f>+Datos!F2835</f>
        <v>5.0513675474570769</v>
      </c>
      <c r="G2844" s="223">
        <f>+Datos!G2835</f>
        <v>1</v>
      </c>
      <c r="H2844" s="224">
        <f t="shared" si="531"/>
        <v>5.0513675474570769</v>
      </c>
      <c r="I2844" s="225">
        <f t="shared" si="532"/>
        <v>-5.0513675474570769</v>
      </c>
      <c r="J2844" s="226">
        <f t="shared" si="533"/>
        <v>7.4694382605610654</v>
      </c>
      <c r="K2844" s="227">
        <f t="shared" si="528"/>
        <v>41.151256442379243</v>
      </c>
      <c r="L2844" s="226">
        <f t="shared" si="539"/>
        <v>-0.20527788522277746</v>
      </c>
      <c r="M2844" s="228">
        <f t="shared" si="537"/>
        <v>0.20527788522277746</v>
      </c>
      <c r="N2844" s="229">
        <f t="shared" si="538"/>
        <v>4.8460896622342995</v>
      </c>
      <c r="O2844" s="229">
        <f t="shared" si="534"/>
        <v>0</v>
      </c>
      <c r="P2844" s="229">
        <f t="shared" si="535"/>
        <v>-4.8460896622342995</v>
      </c>
      <c r="Q2844" s="230">
        <f t="shared" si="529"/>
        <v>0</v>
      </c>
      <c r="R2844" s="231">
        <f t="shared" si="530"/>
        <v>41.151256442379243</v>
      </c>
      <c r="S2844" s="3"/>
      <c r="T2844" s="3"/>
      <c r="U2844" s="3"/>
      <c r="V2844" s="3"/>
      <c r="W2844" s="233">
        <f t="shared" si="536"/>
        <v>41913</v>
      </c>
    </row>
    <row r="2845" spans="1:23" s="234" customFormat="1" x14ac:dyDescent="0.25">
      <c r="A2845" s="3"/>
      <c r="B2845" s="218">
        <f>+Datos!B2836</f>
        <v>2014</v>
      </c>
      <c r="C2845" s="219">
        <f>+Datos!C2836</f>
        <v>10</v>
      </c>
      <c r="D2845" s="220">
        <f>+Datos!D2836</f>
        <v>2</v>
      </c>
      <c r="E2845" s="221">
        <f>+Datos!E2836</f>
        <v>0</v>
      </c>
      <c r="F2845" s="222">
        <f>+Datos!F2836</f>
        <v>5.0810136689605274</v>
      </c>
      <c r="G2845" s="223">
        <f>+Datos!G2836</f>
        <v>1</v>
      </c>
      <c r="H2845" s="224">
        <f t="shared" si="531"/>
        <v>5.0810136689605274</v>
      </c>
      <c r="I2845" s="225">
        <f t="shared" si="532"/>
        <v>-5.0810136689605274</v>
      </c>
      <c r="J2845" s="226">
        <f t="shared" si="533"/>
        <v>7.2684943806253051</v>
      </c>
      <c r="K2845" s="227">
        <f t="shared" si="528"/>
        <v>40.950312562443486</v>
      </c>
      <c r="L2845" s="226">
        <f t="shared" si="539"/>
        <v>-0.2009438799357568</v>
      </c>
      <c r="M2845" s="228">
        <f t="shared" si="537"/>
        <v>0.2009438799357568</v>
      </c>
      <c r="N2845" s="229">
        <f t="shared" si="538"/>
        <v>4.8800697890247706</v>
      </c>
      <c r="O2845" s="229">
        <f t="shared" si="534"/>
        <v>0</v>
      </c>
      <c r="P2845" s="229">
        <f t="shared" si="535"/>
        <v>-4.8800697890247706</v>
      </c>
      <c r="Q2845" s="230">
        <f t="shared" si="529"/>
        <v>0</v>
      </c>
      <c r="R2845" s="231">
        <f t="shared" si="530"/>
        <v>40.950312562443486</v>
      </c>
      <c r="S2845" s="3"/>
      <c r="T2845" s="3"/>
      <c r="U2845" s="3"/>
      <c r="V2845" s="3"/>
      <c r="W2845" s="233">
        <f t="shared" si="536"/>
        <v>41914</v>
      </c>
    </row>
    <row r="2846" spans="1:23" s="234" customFormat="1" x14ac:dyDescent="0.25">
      <c r="A2846" s="3"/>
      <c r="B2846" s="218">
        <f>+Datos!B2837</f>
        <v>2014</v>
      </c>
      <c r="C2846" s="219">
        <f>+Datos!C2837</f>
        <v>10</v>
      </c>
      <c r="D2846" s="220">
        <f>+Datos!D2837</f>
        <v>3</v>
      </c>
      <c r="E2846" s="221">
        <f>+Datos!E2837</f>
        <v>0.44506162399999999</v>
      </c>
      <c r="F2846" s="222">
        <f>+Datos!F2837</f>
        <v>5.1105104484356412</v>
      </c>
      <c r="G2846" s="223">
        <f>+Datos!G2837</f>
        <v>1</v>
      </c>
      <c r="H2846" s="224">
        <f t="shared" si="531"/>
        <v>5.1105104484356412</v>
      </c>
      <c r="I2846" s="225">
        <f t="shared" si="532"/>
        <v>-4.6654488244356411</v>
      </c>
      <c r="J2846" s="226">
        <f t="shared" si="533"/>
        <v>7.0887494783365677</v>
      </c>
      <c r="K2846" s="227">
        <f t="shared" si="528"/>
        <v>40.770567660154747</v>
      </c>
      <c r="L2846" s="226">
        <f t="shared" si="539"/>
        <v>-0.17974490228873918</v>
      </c>
      <c r="M2846" s="228">
        <f t="shared" si="537"/>
        <v>0.62480652628873923</v>
      </c>
      <c r="N2846" s="229">
        <f t="shared" si="538"/>
        <v>4.4857039221469019</v>
      </c>
      <c r="O2846" s="229">
        <f t="shared" si="534"/>
        <v>0</v>
      </c>
      <c r="P2846" s="229">
        <f t="shared" si="535"/>
        <v>-4.4857039221469019</v>
      </c>
      <c r="Q2846" s="230">
        <f t="shared" si="529"/>
        <v>0</v>
      </c>
      <c r="R2846" s="231">
        <f t="shared" si="530"/>
        <v>40.770567660154747</v>
      </c>
      <c r="S2846" s="3"/>
      <c r="T2846" s="3"/>
      <c r="U2846" s="3"/>
      <c r="V2846" s="3"/>
      <c r="W2846" s="233">
        <f t="shared" si="536"/>
        <v>41915</v>
      </c>
    </row>
    <row r="2847" spans="1:23" s="234" customFormat="1" x14ac:dyDescent="0.25">
      <c r="A2847" s="3"/>
      <c r="B2847" s="218">
        <f>+Datos!B2838</f>
        <v>2014</v>
      </c>
      <c r="C2847" s="219">
        <f>+Datos!C2838</f>
        <v>10</v>
      </c>
      <c r="D2847" s="220">
        <f>+Datos!D2838</f>
        <v>4</v>
      </c>
      <c r="E2847" s="221">
        <f>+Datos!E2838</f>
        <v>0</v>
      </c>
      <c r="F2847" s="222">
        <f>+Datos!F2838</f>
        <v>5.1398454881003328</v>
      </c>
      <c r="G2847" s="223">
        <f>+Datos!G2838</f>
        <v>1</v>
      </c>
      <c r="H2847" s="224">
        <f t="shared" si="531"/>
        <v>5.1398454881003328</v>
      </c>
      <c r="I2847" s="225">
        <f t="shared" si="532"/>
        <v>-5.1398454881003328</v>
      </c>
      <c r="J2847" s="226">
        <f t="shared" si="533"/>
        <v>6.8958691585415615</v>
      </c>
      <c r="K2847" s="227">
        <f t="shared" si="528"/>
        <v>40.577687340359745</v>
      </c>
      <c r="L2847" s="226">
        <f t="shared" si="539"/>
        <v>-0.19288031979500175</v>
      </c>
      <c r="M2847" s="228">
        <f t="shared" si="537"/>
        <v>0.19288031979500175</v>
      </c>
      <c r="N2847" s="229">
        <f t="shared" si="538"/>
        <v>4.9469651683053311</v>
      </c>
      <c r="O2847" s="229">
        <f t="shared" si="534"/>
        <v>0</v>
      </c>
      <c r="P2847" s="229">
        <f t="shared" si="535"/>
        <v>-4.9469651683053311</v>
      </c>
      <c r="Q2847" s="230">
        <f t="shared" si="529"/>
        <v>0</v>
      </c>
      <c r="R2847" s="231">
        <f t="shared" si="530"/>
        <v>40.577687340359745</v>
      </c>
      <c r="S2847" s="3"/>
      <c r="T2847" s="3"/>
      <c r="U2847" s="3"/>
      <c r="V2847" s="3"/>
      <c r="W2847" s="233">
        <f t="shared" si="536"/>
        <v>41916</v>
      </c>
    </row>
    <row r="2848" spans="1:23" s="234" customFormat="1" x14ac:dyDescent="0.25">
      <c r="A2848" s="3"/>
      <c r="B2848" s="218">
        <f>+Datos!B2839</f>
        <v>2014</v>
      </c>
      <c r="C2848" s="219">
        <f>+Datos!C2839</f>
        <v>10</v>
      </c>
      <c r="D2848" s="220">
        <f>+Datos!D2839</f>
        <v>5</v>
      </c>
      <c r="E2848" s="221">
        <f>+Datos!E2839</f>
        <v>0.459418416</v>
      </c>
      <c r="F2848" s="222">
        <f>+Datos!F2839</f>
        <v>5.1690062725629264</v>
      </c>
      <c r="G2848" s="223">
        <f>+Datos!G2839</f>
        <v>1</v>
      </c>
      <c r="H2848" s="224">
        <f t="shared" si="531"/>
        <v>5.1690062725629264</v>
      </c>
      <c r="I2848" s="225">
        <f t="shared" si="532"/>
        <v>-4.7095878565629263</v>
      </c>
      <c r="J2848" s="226">
        <f t="shared" si="533"/>
        <v>6.7237459702164166</v>
      </c>
      <c r="K2848" s="227">
        <f t="shared" si="528"/>
        <v>40.4055641520346</v>
      </c>
      <c r="L2848" s="226">
        <f t="shared" si="539"/>
        <v>-0.17212318832514484</v>
      </c>
      <c r="M2848" s="228">
        <f t="shared" si="537"/>
        <v>0.63154160432514483</v>
      </c>
      <c r="N2848" s="229">
        <f t="shared" si="538"/>
        <v>4.5374646682377815</v>
      </c>
      <c r="O2848" s="229">
        <f t="shared" si="534"/>
        <v>0</v>
      </c>
      <c r="P2848" s="229">
        <f t="shared" si="535"/>
        <v>-4.5374646682377815</v>
      </c>
      <c r="Q2848" s="230">
        <f t="shared" si="529"/>
        <v>0</v>
      </c>
      <c r="R2848" s="231">
        <f t="shared" si="530"/>
        <v>40.4055641520346</v>
      </c>
      <c r="S2848" s="3"/>
      <c r="T2848" s="3"/>
      <c r="U2848" s="3"/>
      <c r="V2848" s="3"/>
      <c r="W2848" s="233">
        <f t="shared" si="536"/>
        <v>41917</v>
      </c>
    </row>
    <row r="2849" spans="1:23" s="234" customFormat="1" x14ac:dyDescent="0.25">
      <c r="A2849" s="3"/>
      <c r="B2849" s="218">
        <f>+Datos!B2840</f>
        <v>2014</v>
      </c>
      <c r="C2849" s="219">
        <f>+Datos!C2840</f>
        <v>10</v>
      </c>
      <c r="D2849" s="220">
        <f>+Datos!D2840</f>
        <v>6</v>
      </c>
      <c r="E2849" s="221">
        <f>+Datos!E2840</f>
        <v>0</v>
      </c>
      <c r="F2849" s="222">
        <f>+Datos!F2840</f>
        <v>5.1979801688220828</v>
      </c>
      <c r="G2849" s="223">
        <f>+Datos!G2840</f>
        <v>1</v>
      </c>
      <c r="H2849" s="224">
        <f t="shared" si="531"/>
        <v>5.1979801688220828</v>
      </c>
      <c r="I2849" s="225">
        <f t="shared" si="532"/>
        <v>-5.1979801688220828</v>
      </c>
      <c r="J2849" s="226">
        <f t="shared" si="533"/>
        <v>6.5387566314187699</v>
      </c>
      <c r="K2849" s="227">
        <f t="shared" si="528"/>
        <v>40.220574813236951</v>
      </c>
      <c r="L2849" s="226">
        <f t="shared" si="539"/>
        <v>-0.18498933879764934</v>
      </c>
      <c r="M2849" s="228">
        <f t="shared" si="537"/>
        <v>0.18498933879764934</v>
      </c>
      <c r="N2849" s="229">
        <f t="shared" si="538"/>
        <v>5.0129908300244335</v>
      </c>
      <c r="O2849" s="229">
        <f t="shared" si="534"/>
        <v>0</v>
      </c>
      <c r="P2849" s="229">
        <f t="shared" si="535"/>
        <v>-5.0129908300244335</v>
      </c>
      <c r="Q2849" s="230">
        <f t="shared" si="529"/>
        <v>0</v>
      </c>
      <c r="R2849" s="231">
        <f t="shared" si="530"/>
        <v>40.220574813236951</v>
      </c>
      <c r="S2849" s="3"/>
      <c r="T2849" s="3"/>
      <c r="U2849" s="3"/>
      <c r="V2849" s="3"/>
      <c r="W2849" s="233">
        <f t="shared" si="536"/>
        <v>41918</v>
      </c>
    </row>
    <row r="2850" spans="1:23" s="234" customFormat="1" x14ac:dyDescent="0.25">
      <c r="A2850" s="3"/>
      <c r="B2850" s="218">
        <f>+Datos!B2841</f>
        <v>2014</v>
      </c>
      <c r="C2850" s="219">
        <f>+Datos!C2841</f>
        <v>10</v>
      </c>
      <c r="D2850" s="220">
        <f>+Datos!D2841</f>
        <v>7</v>
      </c>
      <c r="E2850" s="221">
        <f>+Datos!E2841</f>
        <v>0</v>
      </c>
      <c r="F2850" s="222">
        <f>+Datos!F2841</f>
        <v>5.2267544262668597</v>
      </c>
      <c r="G2850" s="223">
        <f>+Datos!G2841</f>
        <v>1</v>
      </c>
      <c r="H2850" s="224">
        <f t="shared" si="531"/>
        <v>5.2267544262668597</v>
      </c>
      <c r="I2850" s="225">
        <f t="shared" si="532"/>
        <v>-5.2267544262668597</v>
      </c>
      <c r="J2850" s="226">
        <f t="shared" si="533"/>
        <v>6.3578749131048315</v>
      </c>
      <c r="K2850" s="227">
        <f t="shared" si="528"/>
        <v>40.03969309492301</v>
      </c>
      <c r="L2850" s="226">
        <f t="shared" si="539"/>
        <v>-0.18088171831394106</v>
      </c>
      <c r="M2850" s="228">
        <f t="shared" si="537"/>
        <v>0.18088171831394106</v>
      </c>
      <c r="N2850" s="229">
        <f t="shared" si="538"/>
        <v>5.0458727079529186</v>
      </c>
      <c r="O2850" s="229">
        <f t="shared" si="534"/>
        <v>0</v>
      </c>
      <c r="P2850" s="229">
        <f t="shared" si="535"/>
        <v>-5.0458727079529186</v>
      </c>
      <c r="Q2850" s="230">
        <f t="shared" si="529"/>
        <v>0</v>
      </c>
      <c r="R2850" s="231">
        <f t="shared" si="530"/>
        <v>40.03969309492301</v>
      </c>
      <c r="S2850" s="3"/>
      <c r="T2850" s="3"/>
      <c r="U2850" s="3"/>
      <c r="V2850" s="3"/>
      <c r="W2850" s="233">
        <f t="shared" si="536"/>
        <v>41919</v>
      </c>
    </row>
    <row r="2851" spans="1:23" s="234" customFormat="1" x14ac:dyDescent="0.25">
      <c r="A2851" s="3"/>
      <c r="B2851" s="218">
        <f>+Datos!B2842</f>
        <v>2014</v>
      </c>
      <c r="C2851" s="219">
        <f>+Datos!C2842</f>
        <v>10</v>
      </c>
      <c r="D2851" s="220">
        <f>+Datos!D2842</f>
        <v>8</v>
      </c>
      <c r="E2851" s="221">
        <f>+Datos!E2842</f>
        <v>0</v>
      </c>
      <c r="F2851" s="222">
        <f>+Datos!F2842</f>
        <v>5.2553161766766632</v>
      </c>
      <c r="G2851" s="223">
        <f>+Datos!G2842</f>
        <v>1</v>
      </c>
      <c r="H2851" s="224">
        <f t="shared" si="531"/>
        <v>5.2553161766766632</v>
      </c>
      <c r="I2851" s="225">
        <f t="shared" si="532"/>
        <v>-5.2553161766766632</v>
      </c>
      <c r="J2851" s="226">
        <f t="shared" si="533"/>
        <v>6.1810493282937093</v>
      </c>
      <c r="K2851" s="227">
        <f t="shared" si="528"/>
        <v>39.86286751011189</v>
      </c>
      <c r="L2851" s="226">
        <f t="shared" si="539"/>
        <v>-0.17682558481111954</v>
      </c>
      <c r="M2851" s="228">
        <f t="shared" si="537"/>
        <v>0.17682558481111954</v>
      </c>
      <c r="N2851" s="229">
        <f t="shared" si="538"/>
        <v>5.0784905918655436</v>
      </c>
      <c r="O2851" s="229">
        <f t="shared" si="534"/>
        <v>0</v>
      </c>
      <c r="P2851" s="229">
        <f t="shared" si="535"/>
        <v>-5.0784905918655436</v>
      </c>
      <c r="Q2851" s="230">
        <f t="shared" si="529"/>
        <v>0</v>
      </c>
      <c r="R2851" s="231">
        <f t="shared" si="530"/>
        <v>39.86286751011189</v>
      </c>
      <c r="S2851" s="3"/>
      <c r="T2851" s="3"/>
      <c r="U2851" s="3"/>
      <c r="V2851" s="3"/>
      <c r="W2851" s="233">
        <f t="shared" si="536"/>
        <v>41920</v>
      </c>
    </row>
    <row r="2852" spans="1:23" s="234" customFormat="1" x14ac:dyDescent="0.25">
      <c r="A2852" s="3"/>
      <c r="B2852" s="218">
        <f>+Datos!B2843</f>
        <v>2014</v>
      </c>
      <c r="C2852" s="219">
        <f>+Datos!C2843</f>
        <v>10</v>
      </c>
      <c r="D2852" s="220">
        <f>+Datos!D2843</f>
        <v>9</v>
      </c>
      <c r="E2852" s="221">
        <f>+Datos!E2843</f>
        <v>2.5985853699999999</v>
      </c>
      <c r="F2852" s="222">
        <f>+Datos!F2843</f>
        <v>5.2836524342212616</v>
      </c>
      <c r="G2852" s="223">
        <f>+Datos!G2843</f>
        <v>1</v>
      </c>
      <c r="H2852" s="224">
        <f t="shared" si="531"/>
        <v>5.2836524342212616</v>
      </c>
      <c r="I2852" s="225">
        <f t="shared" si="532"/>
        <v>-2.6850670642212617</v>
      </c>
      <c r="J2852" s="226">
        <f t="shared" si="533"/>
        <v>6.092611816108561</v>
      </c>
      <c r="K2852" s="227">
        <f t="shared" si="528"/>
        <v>39.774429997926738</v>
      </c>
      <c r="L2852" s="226">
        <f t="shared" si="539"/>
        <v>-8.8437512185151945E-2</v>
      </c>
      <c r="M2852" s="228">
        <f t="shared" si="537"/>
        <v>2.6870228821851518</v>
      </c>
      <c r="N2852" s="229">
        <f t="shared" si="538"/>
        <v>2.5966295520361098</v>
      </c>
      <c r="O2852" s="229">
        <f t="shared" si="534"/>
        <v>0</v>
      </c>
      <c r="P2852" s="229">
        <f t="shared" si="535"/>
        <v>-2.5966295520361098</v>
      </c>
      <c r="Q2852" s="230">
        <f t="shared" si="529"/>
        <v>0</v>
      </c>
      <c r="R2852" s="231">
        <f t="shared" si="530"/>
        <v>39.774429997926738</v>
      </c>
      <c r="S2852" s="3"/>
      <c r="T2852" s="3"/>
      <c r="U2852" s="3"/>
      <c r="V2852" s="3"/>
      <c r="W2852" s="233">
        <f t="shared" si="536"/>
        <v>41921</v>
      </c>
    </row>
    <row r="2853" spans="1:23" s="234" customFormat="1" x14ac:dyDescent="0.25">
      <c r="A2853" s="3"/>
      <c r="B2853" s="218">
        <f>+Datos!B2844</f>
        <v>2014</v>
      </c>
      <c r="C2853" s="219">
        <f>+Datos!C2844</f>
        <v>10</v>
      </c>
      <c r="D2853" s="220">
        <f>+Datos!D2844</f>
        <v>10</v>
      </c>
      <c r="E2853" s="221">
        <f>+Datos!E2844</f>
        <v>10.480483100000001</v>
      </c>
      <c r="F2853" s="222">
        <f>+Datos!F2844</f>
        <v>5.3117500954608081</v>
      </c>
      <c r="G2853" s="223">
        <f>+Datos!G2844</f>
        <v>1</v>
      </c>
      <c r="H2853" s="224">
        <f t="shared" si="531"/>
        <v>5.3117500954608081</v>
      </c>
      <c r="I2853" s="225">
        <f t="shared" si="532"/>
        <v>5.1687330045391926</v>
      </c>
      <c r="J2853" s="226">
        <f t="shared" si="533"/>
        <v>11.261344820647754</v>
      </c>
      <c r="K2853" s="227">
        <f t="shared" si="528"/>
        <v>44.943163002465937</v>
      </c>
      <c r="L2853" s="226">
        <f t="shared" si="539"/>
        <v>5.1687330045391988</v>
      </c>
      <c r="M2853" s="228">
        <f t="shared" si="537"/>
        <v>5.3117500954608081</v>
      </c>
      <c r="N2853" s="229">
        <f t="shared" si="538"/>
        <v>0</v>
      </c>
      <c r="O2853" s="229">
        <f t="shared" si="534"/>
        <v>0</v>
      </c>
      <c r="P2853" s="229">
        <f t="shared" si="535"/>
        <v>0</v>
      </c>
      <c r="Q2853" s="230">
        <f t="shared" si="529"/>
        <v>0</v>
      </c>
      <c r="R2853" s="231">
        <f t="shared" si="530"/>
        <v>44.943163002465937</v>
      </c>
      <c r="S2853" s="3"/>
      <c r="T2853" s="3"/>
      <c r="U2853" s="3"/>
      <c r="V2853" s="3"/>
      <c r="W2853" s="233">
        <f t="shared" si="536"/>
        <v>41922</v>
      </c>
    </row>
    <row r="2854" spans="1:23" s="234" customFormat="1" x14ac:dyDescent="0.25">
      <c r="A2854" s="3"/>
      <c r="B2854" s="218">
        <f>+Datos!B2845</f>
        <v>2014</v>
      </c>
      <c r="C2854" s="219">
        <f>+Datos!C2845</f>
        <v>10</v>
      </c>
      <c r="D2854" s="220">
        <f>+Datos!D2845</f>
        <v>11</v>
      </c>
      <c r="E2854" s="221">
        <f>+Datos!E2845</f>
        <v>0</v>
      </c>
      <c r="F2854" s="222">
        <f>+Datos!F2845</f>
        <v>5.3395959393458226</v>
      </c>
      <c r="G2854" s="223">
        <f>+Datos!G2845</f>
        <v>1</v>
      </c>
      <c r="H2854" s="224">
        <f t="shared" si="531"/>
        <v>5.3395959393458226</v>
      </c>
      <c r="I2854" s="225">
        <f t="shared" si="532"/>
        <v>-5.3395959393458226</v>
      </c>
      <c r="J2854" s="226">
        <f t="shared" si="533"/>
        <v>10.94319244872867</v>
      </c>
      <c r="K2854" s="227">
        <f t="shared" si="528"/>
        <v>44.625010630546853</v>
      </c>
      <c r="L2854" s="226">
        <f t="shared" si="539"/>
        <v>-0.31815237191908352</v>
      </c>
      <c r="M2854" s="228">
        <f t="shared" si="537"/>
        <v>0.31815237191908352</v>
      </c>
      <c r="N2854" s="229">
        <f t="shared" si="538"/>
        <v>5.021443567426739</v>
      </c>
      <c r="O2854" s="229">
        <f t="shared" si="534"/>
        <v>0</v>
      </c>
      <c r="P2854" s="229">
        <f t="shared" si="535"/>
        <v>-5.021443567426739</v>
      </c>
      <c r="Q2854" s="230">
        <f t="shared" si="529"/>
        <v>0</v>
      </c>
      <c r="R2854" s="231">
        <f t="shared" si="530"/>
        <v>44.625010630546853</v>
      </c>
      <c r="S2854" s="3"/>
      <c r="T2854" s="3"/>
      <c r="U2854" s="3"/>
      <c r="V2854" s="3"/>
      <c r="W2854" s="233">
        <f t="shared" si="536"/>
        <v>41923</v>
      </c>
    </row>
    <row r="2855" spans="1:23" s="234" customFormat="1" x14ac:dyDescent="0.25">
      <c r="A2855" s="3"/>
      <c r="B2855" s="218">
        <f>+Datos!B2846</f>
        <v>2014</v>
      </c>
      <c r="C2855" s="219">
        <f>+Datos!C2846</f>
        <v>10</v>
      </c>
      <c r="D2855" s="220">
        <f>+Datos!D2846</f>
        <v>12</v>
      </c>
      <c r="E2855" s="221">
        <f>+Datos!E2846</f>
        <v>0</v>
      </c>
      <c r="F2855" s="222">
        <f>+Datos!F2846</f>
        <v>5.3671766272171695</v>
      </c>
      <c r="G2855" s="223">
        <f>+Datos!G2846</f>
        <v>1</v>
      </c>
      <c r="H2855" s="224">
        <f t="shared" si="531"/>
        <v>5.3671766272171695</v>
      </c>
      <c r="I2855" s="225">
        <f t="shared" si="532"/>
        <v>-5.3671766272171695</v>
      </c>
      <c r="J2855" s="226">
        <f t="shared" si="533"/>
        <v>10.632454389709219</v>
      </c>
      <c r="K2855" s="227">
        <f t="shared" si="528"/>
        <v>44.314272571527397</v>
      </c>
      <c r="L2855" s="226">
        <f t="shared" si="539"/>
        <v>-0.31073805901945661</v>
      </c>
      <c r="M2855" s="228">
        <f t="shared" si="537"/>
        <v>0.31073805901945661</v>
      </c>
      <c r="N2855" s="229">
        <f t="shared" si="538"/>
        <v>5.0564385681977129</v>
      </c>
      <c r="O2855" s="229">
        <f t="shared" si="534"/>
        <v>0</v>
      </c>
      <c r="P2855" s="229">
        <f t="shared" si="535"/>
        <v>-5.0564385681977129</v>
      </c>
      <c r="Q2855" s="230">
        <f t="shared" si="529"/>
        <v>0</v>
      </c>
      <c r="R2855" s="231">
        <f t="shared" si="530"/>
        <v>44.314272571527397</v>
      </c>
      <c r="S2855" s="3"/>
      <c r="T2855" s="3"/>
      <c r="U2855" s="3"/>
      <c r="V2855" s="3"/>
      <c r="W2855" s="233">
        <f t="shared" si="536"/>
        <v>41924</v>
      </c>
    </row>
    <row r="2856" spans="1:23" s="234" customFormat="1" x14ac:dyDescent="0.25">
      <c r="A2856" s="3"/>
      <c r="B2856" s="218">
        <f>+Datos!B2847</f>
        <v>2014</v>
      </c>
      <c r="C2856" s="219">
        <f>+Datos!C2847</f>
        <v>10</v>
      </c>
      <c r="D2856" s="220">
        <f>+Datos!D2847</f>
        <v>13</v>
      </c>
      <c r="E2856" s="221">
        <f>+Datos!E2847</f>
        <v>0</v>
      </c>
      <c r="F2856" s="222">
        <f>+Datos!F2847</f>
        <v>5.3944787028061292</v>
      </c>
      <c r="G2856" s="223">
        <f>+Datos!G2847</f>
        <v>1</v>
      </c>
      <c r="H2856" s="224">
        <f t="shared" si="531"/>
        <v>5.3944787028061292</v>
      </c>
      <c r="I2856" s="225">
        <f t="shared" si="532"/>
        <v>-5.3944787028061292</v>
      </c>
      <c r="J2856" s="226">
        <f t="shared" si="533"/>
        <v>10.329026239877489</v>
      </c>
      <c r="K2856" s="227">
        <f t="shared" si="528"/>
        <v>44.010844421695666</v>
      </c>
      <c r="L2856" s="226">
        <f t="shared" si="539"/>
        <v>-0.30342814983173128</v>
      </c>
      <c r="M2856" s="228">
        <f t="shared" si="537"/>
        <v>0.30342814983173128</v>
      </c>
      <c r="N2856" s="229">
        <f t="shared" si="538"/>
        <v>5.0910505529743979</v>
      </c>
      <c r="O2856" s="229">
        <f t="shared" si="534"/>
        <v>0</v>
      </c>
      <c r="P2856" s="229">
        <f t="shared" si="535"/>
        <v>-5.0910505529743979</v>
      </c>
      <c r="Q2856" s="230">
        <f t="shared" si="529"/>
        <v>0</v>
      </c>
      <c r="R2856" s="231">
        <f t="shared" si="530"/>
        <v>44.010844421695666</v>
      </c>
      <c r="S2856" s="3"/>
      <c r="T2856" s="3"/>
      <c r="U2856" s="3"/>
      <c r="V2856" s="3"/>
      <c r="W2856" s="233">
        <f t="shared" si="536"/>
        <v>41925</v>
      </c>
    </row>
    <row r="2857" spans="1:23" s="234" customFormat="1" x14ac:dyDescent="0.25">
      <c r="A2857" s="3"/>
      <c r="B2857" s="218">
        <f>+Datos!B2848</f>
        <v>2014</v>
      </c>
      <c r="C2857" s="219">
        <f>+Datos!C2848</f>
        <v>10</v>
      </c>
      <c r="D2857" s="220">
        <f>+Datos!D2848</f>
        <v>14</v>
      </c>
      <c r="E2857" s="221">
        <f>+Datos!E2848</f>
        <v>0</v>
      </c>
      <c r="F2857" s="222">
        <f>+Datos!F2848</f>
        <v>5.421488592234283</v>
      </c>
      <c r="G2857" s="223">
        <f>+Datos!G2848</f>
        <v>1</v>
      </c>
      <c r="H2857" s="224">
        <f t="shared" si="531"/>
        <v>5.421488592234283</v>
      </c>
      <c r="I2857" s="225">
        <f t="shared" si="532"/>
        <v>-5.421488592234283</v>
      </c>
      <c r="J2857" s="226">
        <f t="shared" si="533"/>
        <v>10.032802773352822</v>
      </c>
      <c r="K2857" s="227">
        <f t="shared" si="528"/>
        <v>43.714620955171</v>
      </c>
      <c r="L2857" s="226">
        <f t="shared" si="539"/>
        <v>-0.29622346652466547</v>
      </c>
      <c r="M2857" s="228">
        <f t="shared" si="537"/>
        <v>0.29622346652466547</v>
      </c>
      <c r="N2857" s="229">
        <f t="shared" si="538"/>
        <v>5.1252651257096176</v>
      </c>
      <c r="O2857" s="229">
        <f t="shared" si="534"/>
        <v>0</v>
      </c>
      <c r="P2857" s="229">
        <f t="shared" si="535"/>
        <v>-5.1252651257096176</v>
      </c>
      <c r="Q2857" s="230">
        <f t="shared" si="529"/>
        <v>0</v>
      </c>
      <c r="R2857" s="231">
        <f t="shared" si="530"/>
        <v>43.714620955171</v>
      </c>
      <c r="S2857" s="3"/>
      <c r="T2857" s="3"/>
      <c r="U2857" s="3"/>
      <c r="V2857" s="3"/>
      <c r="W2857" s="233">
        <f t="shared" si="536"/>
        <v>41926</v>
      </c>
    </row>
    <row r="2858" spans="1:23" s="234" customFormat="1" x14ac:dyDescent="0.25">
      <c r="A2858" s="3"/>
      <c r="B2858" s="218">
        <f>+Datos!B2849</f>
        <v>2014</v>
      </c>
      <c r="C2858" s="219">
        <f>+Datos!C2849</f>
        <v>10</v>
      </c>
      <c r="D2858" s="220">
        <f>+Datos!D2849</f>
        <v>15</v>
      </c>
      <c r="E2858" s="221">
        <f>+Datos!E2849</f>
        <v>2.4980876400000001</v>
      </c>
      <c r="F2858" s="222">
        <f>+Datos!F2849</f>
        <v>5.448192604013645</v>
      </c>
      <c r="G2858" s="223">
        <f>+Datos!G2849</f>
        <v>1</v>
      </c>
      <c r="H2858" s="224">
        <f t="shared" si="531"/>
        <v>5.448192604013645</v>
      </c>
      <c r="I2858" s="225">
        <f t="shared" si="532"/>
        <v>-2.950104964013645</v>
      </c>
      <c r="J2858" s="226">
        <f t="shared" si="533"/>
        <v>9.8751974800364657</v>
      </c>
      <c r="K2858" s="227">
        <f t="shared" si="528"/>
        <v>43.557015661854649</v>
      </c>
      <c r="L2858" s="226">
        <f t="shared" si="539"/>
        <v>-0.15760529331635098</v>
      </c>
      <c r="M2858" s="228">
        <f t="shared" si="537"/>
        <v>2.655692933316351</v>
      </c>
      <c r="N2858" s="229">
        <f t="shared" si="538"/>
        <v>2.792499670697294</v>
      </c>
      <c r="O2858" s="229">
        <f t="shared" si="534"/>
        <v>0</v>
      </c>
      <c r="P2858" s="229">
        <f t="shared" si="535"/>
        <v>-2.792499670697294</v>
      </c>
      <c r="Q2858" s="230">
        <f t="shared" si="529"/>
        <v>0</v>
      </c>
      <c r="R2858" s="231">
        <f t="shared" si="530"/>
        <v>43.557015661854649</v>
      </c>
      <c r="S2858" s="3"/>
      <c r="T2858" s="3"/>
      <c r="U2858" s="3"/>
      <c r="V2858" s="3"/>
      <c r="W2858" s="233">
        <f t="shared" si="536"/>
        <v>41927</v>
      </c>
    </row>
    <row r="2859" spans="1:23" s="234" customFormat="1" x14ac:dyDescent="0.25">
      <c r="A2859" s="3"/>
      <c r="B2859" s="218">
        <f>+Datos!B2850</f>
        <v>2014</v>
      </c>
      <c r="C2859" s="219">
        <f>+Datos!C2850</f>
        <v>10</v>
      </c>
      <c r="D2859" s="220">
        <f>+Datos!D2850</f>
        <v>16</v>
      </c>
      <c r="E2859" s="221">
        <f>+Datos!E2850</f>
        <v>2.6990830899999998</v>
      </c>
      <c r="F2859" s="222">
        <f>+Datos!F2850</f>
        <v>5.474576929046556</v>
      </c>
      <c r="G2859" s="223">
        <f>+Datos!G2850</f>
        <v>1</v>
      </c>
      <c r="H2859" s="224">
        <f t="shared" si="531"/>
        <v>5.474576929046556</v>
      </c>
      <c r="I2859" s="225">
        <f t="shared" si="532"/>
        <v>-2.7754938390465562</v>
      </c>
      <c r="J2859" s="226">
        <f t="shared" si="533"/>
        <v>9.7291815983689727</v>
      </c>
      <c r="K2859" s="227">
        <f t="shared" si="528"/>
        <v>43.410999780187154</v>
      </c>
      <c r="L2859" s="226">
        <f t="shared" si="539"/>
        <v>-0.1460158816674948</v>
      </c>
      <c r="M2859" s="228">
        <f t="shared" si="537"/>
        <v>2.8450989716674946</v>
      </c>
      <c r="N2859" s="229">
        <f t="shared" si="538"/>
        <v>2.6294779573790614</v>
      </c>
      <c r="O2859" s="229">
        <f t="shared" si="534"/>
        <v>0</v>
      </c>
      <c r="P2859" s="229">
        <f t="shared" si="535"/>
        <v>-2.6294779573790614</v>
      </c>
      <c r="Q2859" s="230">
        <f t="shared" si="529"/>
        <v>0</v>
      </c>
      <c r="R2859" s="231">
        <f t="shared" si="530"/>
        <v>43.410999780187154</v>
      </c>
      <c r="S2859" s="3"/>
      <c r="T2859" s="3"/>
      <c r="U2859" s="3"/>
      <c r="V2859" s="3"/>
      <c r="W2859" s="233">
        <f t="shared" si="536"/>
        <v>41928</v>
      </c>
    </row>
    <row r="2860" spans="1:23" s="234" customFormat="1" x14ac:dyDescent="0.25">
      <c r="A2860" s="3"/>
      <c r="B2860" s="218">
        <f>+Datos!B2851</f>
        <v>2014</v>
      </c>
      <c r="C2860" s="219">
        <f>+Datos!C2851</f>
        <v>10</v>
      </c>
      <c r="D2860" s="220">
        <f>+Datos!D2851</f>
        <v>17</v>
      </c>
      <c r="E2860" s="221">
        <f>+Datos!E2851</f>
        <v>0</v>
      </c>
      <c r="F2860" s="222">
        <f>+Datos!F2851</f>
        <v>5.5006276406257335</v>
      </c>
      <c r="G2860" s="223">
        <f>+Datos!G2851</f>
        <v>1</v>
      </c>
      <c r="H2860" s="224">
        <f t="shared" si="531"/>
        <v>5.5006276406257335</v>
      </c>
      <c r="I2860" s="225">
        <f t="shared" si="532"/>
        <v>-5.5006276406257335</v>
      </c>
      <c r="J2860" s="226">
        <f t="shared" si="533"/>
        <v>9.446147797033138</v>
      </c>
      <c r="K2860" s="227">
        <f t="shared" si="528"/>
        <v>43.127965978851321</v>
      </c>
      <c r="L2860" s="226">
        <f t="shared" si="539"/>
        <v>-0.28303380133583289</v>
      </c>
      <c r="M2860" s="228">
        <f t="shared" si="537"/>
        <v>0.28303380133583289</v>
      </c>
      <c r="N2860" s="229">
        <f t="shared" si="538"/>
        <v>5.2175938392899006</v>
      </c>
      <c r="O2860" s="229">
        <f t="shared" si="534"/>
        <v>0</v>
      </c>
      <c r="P2860" s="229">
        <f t="shared" si="535"/>
        <v>-5.2175938392899006</v>
      </c>
      <c r="Q2860" s="230">
        <f t="shared" si="529"/>
        <v>0</v>
      </c>
      <c r="R2860" s="231">
        <f t="shared" si="530"/>
        <v>43.127965978851321</v>
      </c>
      <c r="S2860" s="3"/>
      <c r="T2860" s="3"/>
      <c r="U2860" s="3"/>
      <c r="V2860" s="3"/>
      <c r="W2860" s="233">
        <f t="shared" si="536"/>
        <v>41929</v>
      </c>
    </row>
    <row r="2861" spans="1:23" s="234" customFormat="1" x14ac:dyDescent="0.25">
      <c r="A2861" s="3"/>
      <c r="B2861" s="218">
        <f>+Datos!B2852</f>
        <v>2014</v>
      </c>
      <c r="C2861" s="219">
        <f>+Datos!C2852</f>
        <v>10</v>
      </c>
      <c r="D2861" s="220">
        <f>+Datos!D2852</f>
        <v>18</v>
      </c>
      <c r="E2861" s="221">
        <f>+Datos!E2852</f>
        <v>10.9399014</v>
      </c>
      <c r="F2861" s="222">
        <f>+Datos!F2852</f>
        <v>5.5263306944342938</v>
      </c>
      <c r="G2861" s="223">
        <f>+Datos!G2852</f>
        <v>1</v>
      </c>
      <c r="H2861" s="224">
        <f t="shared" si="531"/>
        <v>5.5263306944342938</v>
      </c>
      <c r="I2861" s="225">
        <f t="shared" si="532"/>
        <v>5.4135707055657063</v>
      </c>
      <c r="J2861" s="226">
        <f t="shared" si="533"/>
        <v>14.859718502598845</v>
      </c>
      <c r="K2861" s="227">
        <f t="shared" si="528"/>
        <v>48.541536684417025</v>
      </c>
      <c r="L2861" s="226">
        <f t="shared" si="539"/>
        <v>5.4135707055657036</v>
      </c>
      <c r="M2861" s="228">
        <f t="shared" si="537"/>
        <v>5.5263306944342938</v>
      </c>
      <c r="N2861" s="229">
        <f t="shared" si="538"/>
        <v>0</v>
      </c>
      <c r="O2861" s="229">
        <f t="shared" si="534"/>
        <v>0</v>
      </c>
      <c r="P2861" s="229">
        <f t="shared" si="535"/>
        <v>0</v>
      </c>
      <c r="Q2861" s="230">
        <f t="shared" si="529"/>
        <v>0</v>
      </c>
      <c r="R2861" s="231">
        <f t="shared" si="530"/>
        <v>48.541536684417025</v>
      </c>
      <c r="S2861" s="3"/>
      <c r="T2861" s="3"/>
      <c r="U2861" s="3"/>
      <c r="V2861" s="3"/>
      <c r="W2861" s="233">
        <f t="shared" si="536"/>
        <v>41930</v>
      </c>
    </row>
    <row r="2862" spans="1:23" s="234" customFormat="1" x14ac:dyDescent="0.25">
      <c r="A2862" s="3"/>
      <c r="B2862" s="218">
        <f>+Datos!B2853</f>
        <v>2014</v>
      </c>
      <c r="C2862" s="219">
        <f>+Datos!C2853</f>
        <v>10</v>
      </c>
      <c r="D2862" s="220">
        <f>+Datos!D2853</f>
        <v>19</v>
      </c>
      <c r="E2862" s="221">
        <f>+Datos!E2853</f>
        <v>2.8713651E-2</v>
      </c>
      <c r="F2862" s="222">
        <f>+Datos!F2853</f>
        <v>5.551671928545642</v>
      </c>
      <c r="G2862" s="223">
        <f>+Datos!G2853</f>
        <v>1</v>
      </c>
      <c r="H2862" s="224">
        <f t="shared" si="531"/>
        <v>5.551671928545642</v>
      </c>
      <c r="I2862" s="225">
        <f t="shared" si="532"/>
        <v>-5.5229582775456416</v>
      </c>
      <c r="J2862" s="226">
        <f t="shared" si="533"/>
        <v>14.425702047685064</v>
      </c>
      <c r="K2862" s="227">
        <f t="shared" si="528"/>
        <v>48.107520229503244</v>
      </c>
      <c r="L2862" s="226">
        <f t="shared" si="539"/>
        <v>-0.43401645491378105</v>
      </c>
      <c r="M2862" s="228">
        <f t="shared" si="537"/>
        <v>0.46273010591378105</v>
      </c>
      <c r="N2862" s="229">
        <f t="shared" si="538"/>
        <v>5.0889418226318606</v>
      </c>
      <c r="O2862" s="229">
        <f t="shared" si="534"/>
        <v>0</v>
      </c>
      <c r="P2862" s="229">
        <f t="shared" si="535"/>
        <v>-5.0889418226318606</v>
      </c>
      <c r="Q2862" s="230">
        <f t="shared" si="529"/>
        <v>0</v>
      </c>
      <c r="R2862" s="231">
        <f t="shared" si="530"/>
        <v>48.107520229503244</v>
      </c>
      <c r="S2862" s="3"/>
      <c r="T2862" s="3"/>
      <c r="U2862" s="3"/>
      <c r="V2862" s="3"/>
      <c r="W2862" s="233">
        <f t="shared" si="536"/>
        <v>41931</v>
      </c>
    </row>
    <row r="2863" spans="1:23" s="234" customFormat="1" x14ac:dyDescent="0.25">
      <c r="A2863" s="3"/>
      <c r="B2863" s="218">
        <f>+Datos!B2854</f>
        <v>2014</v>
      </c>
      <c r="C2863" s="219">
        <f>+Datos!C2854</f>
        <v>10</v>
      </c>
      <c r="D2863" s="220">
        <f>+Datos!D2854</f>
        <v>20</v>
      </c>
      <c r="E2863" s="221">
        <f>+Datos!E2854</f>
        <v>0</v>
      </c>
      <c r="F2863" s="222">
        <f>+Datos!F2854</f>
        <v>5.5766370634236546</v>
      </c>
      <c r="G2863" s="223">
        <f>+Datos!G2854</f>
        <v>1</v>
      </c>
      <c r="H2863" s="224">
        <f t="shared" si="531"/>
        <v>5.5766370634236546</v>
      </c>
      <c r="I2863" s="225">
        <f t="shared" si="532"/>
        <v>-5.5766370634236546</v>
      </c>
      <c r="J2863" s="226">
        <f t="shared" si="533"/>
        <v>14.000328049704791</v>
      </c>
      <c r="K2863" s="227">
        <f t="shared" si="528"/>
        <v>47.682146231522971</v>
      </c>
      <c r="L2863" s="226">
        <f t="shared" si="539"/>
        <v>-0.42537399798027309</v>
      </c>
      <c r="M2863" s="228">
        <f t="shared" si="537"/>
        <v>0.42537399798027309</v>
      </c>
      <c r="N2863" s="229">
        <f t="shared" si="538"/>
        <v>5.1512630654433815</v>
      </c>
      <c r="O2863" s="229">
        <f t="shared" si="534"/>
        <v>0</v>
      </c>
      <c r="P2863" s="229">
        <f t="shared" si="535"/>
        <v>-5.1512630654433815</v>
      </c>
      <c r="Q2863" s="230">
        <f t="shared" si="529"/>
        <v>0</v>
      </c>
      <c r="R2863" s="231">
        <f t="shared" si="530"/>
        <v>47.682146231522971</v>
      </c>
      <c r="S2863" s="3"/>
      <c r="T2863" s="3"/>
      <c r="U2863" s="3"/>
      <c r="V2863" s="3"/>
      <c r="W2863" s="233">
        <f t="shared" si="536"/>
        <v>41932</v>
      </c>
    </row>
    <row r="2864" spans="1:23" s="234" customFormat="1" x14ac:dyDescent="0.25">
      <c r="A2864" s="3"/>
      <c r="B2864" s="218">
        <f>+Datos!B2855</f>
        <v>2014</v>
      </c>
      <c r="C2864" s="219">
        <f>+Datos!C2855</f>
        <v>10</v>
      </c>
      <c r="D2864" s="220">
        <f>+Datos!D2855</f>
        <v>21</v>
      </c>
      <c r="E2864" s="221">
        <f>+Datos!E2855</f>
        <v>0</v>
      </c>
      <c r="F2864" s="222">
        <f>+Datos!F2855</f>
        <v>5.6012117019224998</v>
      </c>
      <c r="G2864" s="223">
        <f>+Datos!G2855</f>
        <v>1</v>
      </c>
      <c r="H2864" s="224">
        <f t="shared" si="531"/>
        <v>5.6012117019224998</v>
      </c>
      <c r="I2864" s="225">
        <f t="shared" si="532"/>
        <v>-5.6012117019224998</v>
      </c>
      <c r="J2864" s="226">
        <f t="shared" si="533"/>
        <v>13.585705133272112</v>
      </c>
      <c r="K2864" s="227">
        <f t="shared" si="528"/>
        <v>47.267523315090294</v>
      </c>
      <c r="L2864" s="226">
        <f t="shared" si="539"/>
        <v>-0.4146229164326769</v>
      </c>
      <c r="M2864" s="228">
        <f t="shared" si="537"/>
        <v>0.4146229164326769</v>
      </c>
      <c r="N2864" s="229">
        <f t="shared" si="538"/>
        <v>5.1865887854898229</v>
      </c>
      <c r="O2864" s="229">
        <f t="shared" si="534"/>
        <v>0</v>
      </c>
      <c r="P2864" s="229">
        <f t="shared" si="535"/>
        <v>-5.1865887854898229</v>
      </c>
      <c r="Q2864" s="230">
        <f t="shared" si="529"/>
        <v>0</v>
      </c>
      <c r="R2864" s="231">
        <f t="shared" si="530"/>
        <v>47.267523315090294</v>
      </c>
      <c r="S2864" s="3"/>
      <c r="T2864" s="3"/>
      <c r="U2864" s="3"/>
      <c r="V2864" s="3"/>
      <c r="W2864" s="233">
        <f t="shared" si="536"/>
        <v>41933</v>
      </c>
    </row>
    <row r="2865" spans="1:23" s="234" customFormat="1" x14ac:dyDescent="0.25">
      <c r="A2865" s="3"/>
      <c r="B2865" s="218">
        <f>+Datos!B2856</f>
        <v>2014</v>
      </c>
      <c r="C2865" s="219">
        <f>+Datos!C2856</f>
        <v>10</v>
      </c>
      <c r="D2865" s="220">
        <f>+Datos!D2856</f>
        <v>22</v>
      </c>
      <c r="E2865" s="221">
        <f>+Datos!E2856</f>
        <v>6.6041402800000002</v>
      </c>
      <c r="F2865" s="222">
        <f>+Datos!F2856</f>
        <v>5.6253813292867267</v>
      </c>
      <c r="G2865" s="223">
        <f>+Datos!G2856</f>
        <v>1</v>
      </c>
      <c r="H2865" s="224">
        <f t="shared" si="531"/>
        <v>5.6253813292867267</v>
      </c>
      <c r="I2865" s="225">
        <f t="shared" si="532"/>
        <v>0.97875895071327346</v>
      </c>
      <c r="J2865" s="226">
        <f t="shared" si="533"/>
        <v>14.564464083985385</v>
      </c>
      <c r="K2865" s="227">
        <f t="shared" si="528"/>
        <v>48.246282265803565</v>
      </c>
      <c r="L2865" s="226">
        <f t="shared" si="539"/>
        <v>0.97875895071327079</v>
      </c>
      <c r="M2865" s="228">
        <f t="shared" si="537"/>
        <v>5.6253813292867267</v>
      </c>
      <c r="N2865" s="229">
        <f t="shared" si="538"/>
        <v>0</v>
      </c>
      <c r="O2865" s="229">
        <f t="shared" si="534"/>
        <v>0</v>
      </c>
      <c r="P2865" s="229">
        <f t="shared" si="535"/>
        <v>0</v>
      </c>
      <c r="Q2865" s="230">
        <f t="shared" si="529"/>
        <v>0</v>
      </c>
      <c r="R2865" s="231">
        <f t="shared" si="530"/>
        <v>48.246282265803565</v>
      </c>
      <c r="S2865" s="3"/>
      <c r="T2865" s="3"/>
      <c r="U2865" s="3"/>
      <c r="V2865" s="3"/>
      <c r="W2865" s="233">
        <f t="shared" si="536"/>
        <v>41934</v>
      </c>
    </row>
    <row r="2866" spans="1:23" s="234" customFormat="1" x14ac:dyDescent="0.25">
      <c r="A2866" s="3"/>
      <c r="B2866" s="218">
        <f>+Datos!B2857</f>
        <v>2014</v>
      </c>
      <c r="C2866" s="219">
        <f>+Datos!C2857</f>
        <v>10</v>
      </c>
      <c r="D2866" s="220">
        <f>+Datos!D2857</f>
        <v>23</v>
      </c>
      <c r="E2866" s="221">
        <f>+Datos!E2857</f>
        <v>9.5042190600000005</v>
      </c>
      <c r="F2866" s="222">
        <f>+Datos!F2857</f>
        <v>5.6491313131512921</v>
      </c>
      <c r="G2866" s="223">
        <f>+Datos!G2857</f>
        <v>1</v>
      </c>
      <c r="H2866" s="224">
        <f t="shared" si="531"/>
        <v>5.6491313131512921</v>
      </c>
      <c r="I2866" s="225">
        <f t="shared" si="532"/>
        <v>3.8550877468487084</v>
      </c>
      <c r="J2866" s="226">
        <f t="shared" si="533"/>
        <v>18.419551830834095</v>
      </c>
      <c r="K2866" s="227">
        <f t="shared" si="528"/>
        <v>52.101370012652275</v>
      </c>
      <c r="L2866" s="226">
        <f t="shared" si="539"/>
        <v>3.8550877468487101</v>
      </c>
      <c r="M2866" s="228">
        <f t="shared" si="537"/>
        <v>5.6491313131512921</v>
      </c>
      <c r="N2866" s="229">
        <f t="shared" si="538"/>
        <v>0</v>
      </c>
      <c r="O2866" s="229">
        <f t="shared" si="534"/>
        <v>0</v>
      </c>
      <c r="P2866" s="229">
        <f t="shared" si="535"/>
        <v>0</v>
      </c>
      <c r="Q2866" s="230">
        <f t="shared" si="529"/>
        <v>0</v>
      </c>
      <c r="R2866" s="231">
        <f t="shared" si="530"/>
        <v>52.101370012652275</v>
      </c>
      <c r="S2866" s="3"/>
      <c r="T2866" s="3"/>
      <c r="U2866" s="3"/>
      <c r="V2866" s="3"/>
      <c r="W2866" s="233">
        <f t="shared" si="536"/>
        <v>41935</v>
      </c>
    </row>
    <row r="2867" spans="1:23" s="234" customFormat="1" x14ac:dyDescent="0.25">
      <c r="A2867" s="3"/>
      <c r="B2867" s="218">
        <f>+Datos!B2858</f>
        <v>2014</v>
      </c>
      <c r="C2867" s="219">
        <f>+Datos!C2858</f>
        <v>10</v>
      </c>
      <c r="D2867" s="220">
        <f>+Datos!D2858</f>
        <v>24</v>
      </c>
      <c r="E2867" s="221">
        <f>+Datos!E2858</f>
        <v>0</v>
      </c>
      <c r="F2867" s="222">
        <f>+Datos!F2858</f>
        <v>5.6724469035414646</v>
      </c>
      <c r="G2867" s="223">
        <f>+Datos!G2858</f>
        <v>1</v>
      </c>
      <c r="H2867" s="224">
        <f t="shared" si="531"/>
        <v>5.6724469035414646</v>
      </c>
      <c r="I2867" s="225">
        <f t="shared" si="532"/>
        <v>-5.6724469035414646</v>
      </c>
      <c r="J2867" s="226">
        <f t="shared" si="533"/>
        <v>17.867220094919961</v>
      </c>
      <c r="K2867" s="227">
        <f t="shared" si="528"/>
        <v>51.549038276738145</v>
      </c>
      <c r="L2867" s="226">
        <f t="shared" si="539"/>
        <v>-0.55233173591413021</v>
      </c>
      <c r="M2867" s="228">
        <f t="shared" si="537"/>
        <v>0.55233173591413021</v>
      </c>
      <c r="N2867" s="229">
        <f t="shared" si="538"/>
        <v>5.1201151676273344</v>
      </c>
      <c r="O2867" s="229">
        <f t="shared" si="534"/>
        <v>0</v>
      </c>
      <c r="P2867" s="229">
        <f t="shared" si="535"/>
        <v>-5.1201151676273344</v>
      </c>
      <c r="Q2867" s="230">
        <f t="shared" si="529"/>
        <v>0</v>
      </c>
      <c r="R2867" s="231">
        <f t="shared" si="530"/>
        <v>51.549038276738145</v>
      </c>
      <c r="S2867" s="3"/>
      <c r="T2867" s="3"/>
      <c r="U2867" s="3"/>
      <c r="V2867" s="3"/>
      <c r="W2867" s="233">
        <f t="shared" si="536"/>
        <v>41936</v>
      </c>
    </row>
    <row r="2868" spans="1:23" s="234" customFormat="1" x14ac:dyDescent="0.25">
      <c r="A2868" s="3"/>
      <c r="B2868" s="218">
        <f>+Datos!B2859</f>
        <v>2014</v>
      </c>
      <c r="C2868" s="219">
        <f>+Datos!C2859</f>
        <v>10</v>
      </c>
      <c r="D2868" s="220">
        <f>+Datos!D2859</f>
        <v>25</v>
      </c>
      <c r="E2868" s="221">
        <f>+Datos!E2859</f>
        <v>0</v>
      </c>
      <c r="F2868" s="222">
        <f>+Datos!F2859</f>
        <v>5.6953132328729321</v>
      </c>
      <c r="G2868" s="223">
        <f>+Datos!G2859</f>
        <v>1</v>
      </c>
      <c r="H2868" s="224">
        <f t="shared" si="531"/>
        <v>5.6953132328729321</v>
      </c>
      <c r="I2868" s="225">
        <f t="shared" si="532"/>
        <v>-5.6953132328729321</v>
      </c>
      <c r="J2868" s="226">
        <f t="shared" si="533"/>
        <v>17.329323758229975</v>
      </c>
      <c r="K2868" s="227">
        <f t="shared" si="528"/>
        <v>51.011141940048155</v>
      </c>
      <c r="L2868" s="226">
        <f t="shared" si="539"/>
        <v>-0.5378963366899896</v>
      </c>
      <c r="M2868" s="228">
        <f t="shared" si="537"/>
        <v>0.5378963366899896</v>
      </c>
      <c r="N2868" s="229">
        <f t="shared" si="538"/>
        <v>5.1574168961829425</v>
      </c>
      <c r="O2868" s="229">
        <f t="shared" si="534"/>
        <v>0</v>
      </c>
      <c r="P2868" s="229">
        <f t="shared" si="535"/>
        <v>-5.1574168961829425</v>
      </c>
      <c r="Q2868" s="230">
        <f t="shared" si="529"/>
        <v>0</v>
      </c>
      <c r="R2868" s="231">
        <f t="shared" si="530"/>
        <v>51.011141940048155</v>
      </c>
      <c r="S2868" s="3"/>
      <c r="T2868" s="3"/>
      <c r="U2868" s="3"/>
      <c r="V2868" s="3"/>
      <c r="W2868" s="233">
        <f t="shared" si="536"/>
        <v>41937</v>
      </c>
    </row>
    <row r="2869" spans="1:23" s="234" customFormat="1" x14ac:dyDescent="0.25">
      <c r="A2869" s="3"/>
      <c r="B2869" s="218">
        <f>+Datos!B2860</f>
        <v>2014</v>
      </c>
      <c r="C2869" s="219">
        <f>+Datos!C2860</f>
        <v>10</v>
      </c>
      <c r="D2869" s="220">
        <f>+Datos!D2860</f>
        <v>26</v>
      </c>
      <c r="E2869" s="221">
        <f>+Datos!E2860</f>
        <v>0</v>
      </c>
      <c r="F2869" s="222">
        <f>+Datos!F2860</f>
        <v>5.7177153159517022</v>
      </c>
      <c r="G2869" s="223">
        <f>+Datos!G2860</f>
        <v>1</v>
      </c>
      <c r="H2869" s="224">
        <f t="shared" si="531"/>
        <v>5.7177153159517022</v>
      </c>
      <c r="I2869" s="225">
        <f t="shared" si="532"/>
        <v>-5.7177153159517022</v>
      </c>
      <c r="J2869" s="226">
        <f t="shared" si="533"/>
        <v>16.805600148093063</v>
      </c>
      <c r="K2869" s="227">
        <f t="shared" si="528"/>
        <v>50.487418329911243</v>
      </c>
      <c r="L2869" s="226">
        <f t="shared" si="539"/>
        <v>-0.52372361013691204</v>
      </c>
      <c r="M2869" s="228">
        <f t="shared" si="537"/>
        <v>0.52372361013691204</v>
      </c>
      <c r="N2869" s="229">
        <f t="shared" si="538"/>
        <v>5.1939917058147902</v>
      </c>
      <c r="O2869" s="229">
        <f t="shared" si="534"/>
        <v>0</v>
      </c>
      <c r="P2869" s="229">
        <f t="shared" si="535"/>
        <v>-5.1939917058147902</v>
      </c>
      <c r="Q2869" s="230">
        <f t="shared" si="529"/>
        <v>0</v>
      </c>
      <c r="R2869" s="231">
        <f t="shared" si="530"/>
        <v>50.487418329911243</v>
      </c>
      <c r="S2869" s="3"/>
      <c r="T2869" s="3"/>
      <c r="U2869" s="3"/>
      <c r="V2869" s="3"/>
      <c r="W2869" s="233">
        <f t="shared" si="536"/>
        <v>41938</v>
      </c>
    </row>
    <row r="2870" spans="1:23" s="234" customFormat="1" x14ac:dyDescent="0.25">
      <c r="A2870" s="3"/>
      <c r="B2870" s="218">
        <f>+Datos!B2861</f>
        <v>2014</v>
      </c>
      <c r="C2870" s="219">
        <f>+Datos!C2861</f>
        <v>10</v>
      </c>
      <c r="D2870" s="220">
        <f>+Datos!D2861</f>
        <v>27</v>
      </c>
      <c r="E2870" s="221">
        <f>+Datos!E2861</f>
        <v>0</v>
      </c>
      <c r="F2870" s="222">
        <f>+Datos!F2861</f>
        <v>5.7396380499742099</v>
      </c>
      <c r="G2870" s="223">
        <f>+Datos!G2861</f>
        <v>1</v>
      </c>
      <c r="H2870" s="224">
        <f t="shared" si="531"/>
        <v>5.7396380499742099</v>
      </c>
      <c r="I2870" s="225">
        <f t="shared" si="532"/>
        <v>-5.7396380499742099</v>
      </c>
      <c r="J2870" s="226">
        <f t="shared" si="533"/>
        <v>16.295786893775027</v>
      </c>
      <c r="K2870" s="227">
        <f t="shared" si="528"/>
        <v>49.977605075593203</v>
      </c>
      <c r="L2870" s="226">
        <f t="shared" si="539"/>
        <v>-0.50981325431803981</v>
      </c>
      <c r="M2870" s="228">
        <f t="shared" si="537"/>
        <v>0.50981325431803981</v>
      </c>
      <c r="N2870" s="229">
        <f t="shared" si="538"/>
        <v>5.2298247956561701</v>
      </c>
      <c r="O2870" s="229">
        <f t="shared" si="534"/>
        <v>0</v>
      </c>
      <c r="P2870" s="229">
        <f t="shared" si="535"/>
        <v>-5.2298247956561701</v>
      </c>
      <c r="Q2870" s="230">
        <f t="shared" si="529"/>
        <v>0</v>
      </c>
      <c r="R2870" s="231">
        <f t="shared" si="530"/>
        <v>49.977605075593203</v>
      </c>
      <c r="S2870" s="3"/>
      <c r="T2870" s="3"/>
      <c r="U2870" s="3"/>
      <c r="V2870" s="3"/>
      <c r="W2870" s="233">
        <f t="shared" si="536"/>
        <v>41939</v>
      </c>
    </row>
    <row r="2871" spans="1:23" s="234" customFormat="1" x14ac:dyDescent="0.25">
      <c r="A2871" s="3"/>
      <c r="B2871" s="218">
        <f>+Datos!B2862</f>
        <v>2014</v>
      </c>
      <c r="C2871" s="219">
        <f>+Datos!C2862</f>
        <v>10</v>
      </c>
      <c r="D2871" s="220">
        <f>+Datos!D2862</f>
        <v>28</v>
      </c>
      <c r="E2871" s="221">
        <f>+Datos!E2862</f>
        <v>0</v>
      </c>
      <c r="F2871" s="222">
        <f>+Datos!F2862</f>
        <v>5.7610662145271787</v>
      </c>
      <c r="G2871" s="223">
        <f>+Datos!G2862</f>
        <v>1</v>
      </c>
      <c r="H2871" s="224">
        <f t="shared" si="531"/>
        <v>5.7610662145271787</v>
      </c>
      <c r="I2871" s="225">
        <f t="shared" si="532"/>
        <v>-5.7610662145271787</v>
      </c>
      <c r="J2871" s="226">
        <f t="shared" si="533"/>
        <v>15.799622096426699</v>
      </c>
      <c r="K2871" s="227">
        <f t="shared" si="528"/>
        <v>49.481440278244875</v>
      </c>
      <c r="L2871" s="226">
        <f t="shared" si="539"/>
        <v>-0.49616479734832808</v>
      </c>
      <c r="M2871" s="228">
        <f t="shared" si="537"/>
        <v>0.49616479734832808</v>
      </c>
      <c r="N2871" s="229">
        <f t="shared" si="538"/>
        <v>5.2649014171788506</v>
      </c>
      <c r="O2871" s="229">
        <f t="shared" si="534"/>
        <v>0</v>
      </c>
      <c r="P2871" s="229">
        <f t="shared" si="535"/>
        <v>-5.2649014171788506</v>
      </c>
      <c r="Q2871" s="230">
        <f t="shared" si="529"/>
        <v>0</v>
      </c>
      <c r="R2871" s="231">
        <f t="shared" si="530"/>
        <v>49.481440278244875</v>
      </c>
      <c r="S2871" s="3"/>
      <c r="T2871" s="3"/>
      <c r="U2871" s="3"/>
      <c r="V2871" s="3"/>
      <c r="W2871" s="233">
        <f t="shared" si="536"/>
        <v>41940</v>
      </c>
    </row>
    <row r="2872" spans="1:23" s="234" customFormat="1" x14ac:dyDescent="0.25">
      <c r="A2872" s="3"/>
      <c r="B2872" s="218">
        <f>+Datos!B2863</f>
        <v>2014</v>
      </c>
      <c r="C2872" s="219">
        <f>+Datos!C2863</f>
        <v>10</v>
      </c>
      <c r="D2872" s="220">
        <f>+Datos!D2863</f>
        <v>29</v>
      </c>
      <c r="E2872" s="221">
        <f>+Datos!E2863</f>
        <v>0</v>
      </c>
      <c r="F2872" s="222">
        <f>+Datos!F2863</f>
        <v>5.7819844715877693</v>
      </c>
      <c r="G2872" s="223">
        <f>+Datos!G2863</f>
        <v>1</v>
      </c>
      <c r="H2872" s="224">
        <f t="shared" si="531"/>
        <v>5.7819844715877693</v>
      </c>
      <c r="I2872" s="225">
        <f t="shared" si="532"/>
        <v>-5.7819844715877693</v>
      </c>
      <c r="J2872" s="226">
        <f t="shared" si="533"/>
        <v>15.316844496450109</v>
      </c>
      <c r="K2872" s="227">
        <f t="shared" si="528"/>
        <v>48.998662678268289</v>
      </c>
      <c r="L2872" s="226">
        <f t="shared" si="539"/>
        <v>-0.4827775999765862</v>
      </c>
      <c r="M2872" s="228">
        <f t="shared" si="537"/>
        <v>0.4827775999765862</v>
      </c>
      <c r="N2872" s="229">
        <f t="shared" si="538"/>
        <v>5.2992068716111831</v>
      </c>
      <c r="O2872" s="229">
        <f t="shared" si="534"/>
        <v>0</v>
      </c>
      <c r="P2872" s="229">
        <f t="shared" si="535"/>
        <v>-5.2992068716111831</v>
      </c>
      <c r="Q2872" s="230">
        <f t="shared" si="529"/>
        <v>0</v>
      </c>
      <c r="R2872" s="231">
        <f t="shared" si="530"/>
        <v>48.998662678268289</v>
      </c>
      <c r="S2872" s="3"/>
      <c r="T2872" s="3"/>
      <c r="U2872" s="3"/>
      <c r="V2872" s="3"/>
      <c r="W2872" s="233">
        <f t="shared" si="536"/>
        <v>41941</v>
      </c>
    </row>
    <row r="2873" spans="1:23" s="234" customFormat="1" x14ac:dyDescent="0.25">
      <c r="A2873" s="3"/>
      <c r="B2873" s="218">
        <f>+Datos!B2864</f>
        <v>2014</v>
      </c>
      <c r="C2873" s="219">
        <f>+Datos!C2864</f>
        <v>10</v>
      </c>
      <c r="D2873" s="220">
        <f>+Datos!D2864</f>
        <v>30</v>
      </c>
      <c r="E2873" s="221">
        <f>+Datos!E2864</f>
        <v>0</v>
      </c>
      <c r="F2873" s="222">
        <f>+Datos!F2864</f>
        <v>5.8023773655234869</v>
      </c>
      <c r="G2873" s="223">
        <f>+Datos!G2864</f>
        <v>1</v>
      </c>
      <c r="H2873" s="224">
        <f t="shared" si="531"/>
        <v>5.8023773655234869</v>
      </c>
      <c r="I2873" s="225">
        <f t="shared" si="532"/>
        <v>-5.8023773655234869</v>
      </c>
      <c r="J2873" s="226">
        <f t="shared" si="533"/>
        <v>14.847193637973445</v>
      </c>
      <c r="K2873" s="227">
        <f t="shared" si="528"/>
        <v>48.529011819791627</v>
      </c>
      <c r="L2873" s="226">
        <f t="shared" si="539"/>
        <v>-0.46965085847666188</v>
      </c>
      <c r="M2873" s="228">
        <f t="shared" si="537"/>
        <v>0.46965085847666188</v>
      </c>
      <c r="N2873" s="229">
        <f t="shared" si="538"/>
        <v>5.332726507046825</v>
      </c>
      <c r="O2873" s="229">
        <f t="shared" si="534"/>
        <v>0</v>
      </c>
      <c r="P2873" s="229">
        <f t="shared" si="535"/>
        <v>-5.332726507046825</v>
      </c>
      <c r="Q2873" s="230">
        <f t="shared" si="529"/>
        <v>0</v>
      </c>
      <c r="R2873" s="231">
        <f t="shared" si="530"/>
        <v>48.529011819791627</v>
      </c>
      <c r="S2873" s="3"/>
      <c r="T2873" s="3"/>
      <c r="U2873" s="3"/>
      <c r="V2873" s="3"/>
      <c r="W2873" s="233">
        <f t="shared" si="536"/>
        <v>41942</v>
      </c>
    </row>
    <row r="2874" spans="1:23" s="234" customFormat="1" x14ac:dyDescent="0.25">
      <c r="A2874" s="3"/>
      <c r="B2874" s="218">
        <f>+Datos!B2865</f>
        <v>2014</v>
      </c>
      <c r="C2874" s="219">
        <f>+Datos!C2865</f>
        <v>10</v>
      </c>
      <c r="D2874" s="220">
        <f>+Datos!D2865</f>
        <v>31</v>
      </c>
      <c r="E2874" s="221">
        <f>+Datos!E2865</f>
        <v>0</v>
      </c>
      <c r="F2874" s="222">
        <f>+Datos!F2865</f>
        <v>5.8222293230922091</v>
      </c>
      <c r="G2874" s="223">
        <f>+Datos!G2865</f>
        <v>1</v>
      </c>
      <c r="H2874" s="224">
        <f t="shared" si="531"/>
        <v>5.8222293230922091</v>
      </c>
      <c r="I2874" s="225">
        <f t="shared" si="532"/>
        <v>-5.8222293230922091</v>
      </c>
      <c r="J2874" s="226">
        <f t="shared" si="533"/>
        <v>14.390410030142593</v>
      </c>
      <c r="K2874" s="227">
        <f t="shared" si="528"/>
        <v>48.072228211960777</v>
      </c>
      <c r="L2874" s="226">
        <f t="shared" si="539"/>
        <v>-0.45678360783085026</v>
      </c>
      <c r="M2874" s="228">
        <f t="shared" si="537"/>
        <v>0.45678360783085026</v>
      </c>
      <c r="N2874" s="229">
        <f t="shared" si="538"/>
        <v>5.3654457152613588</v>
      </c>
      <c r="O2874" s="229">
        <f t="shared" si="534"/>
        <v>0</v>
      </c>
      <c r="P2874" s="229">
        <f t="shared" si="535"/>
        <v>-5.3654457152613588</v>
      </c>
      <c r="Q2874" s="230">
        <f t="shared" si="529"/>
        <v>0</v>
      </c>
      <c r="R2874" s="231">
        <f t="shared" si="530"/>
        <v>48.072228211960777</v>
      </c>
      <c r="S2874" s="3"/>
      <c r="T2874" s="3"/>
      <c r="U2874" s="3"/>
      <c r="V2874" s="3"/>
      <c r="W2874" s="233">
        <f t="shared" si="536"/>
        <v>41943</v>
      </c>
    </row>
    <row r="2875" spans="1:23" s="234" customFormat="1" x14ac:dyDescent="0.25">
      <c r="A2875" s="3"/>
      <c r="B2875" s="218">
        <f>+Datos!B2866</f>
        <v>2014</v>
      </c>
      <c r="C2875" s="219">
        <f>+Datos!C2866</f>
        <v>11</v>
      </c>
      <c r="D2875" s="220">
        <f>+Datos!D2866</f>
        <v>1</v>
      </c>
      <c r="E2875" s="221">
        <f>+Datos!E2866</f>
        <v>12.881501200000001</v>
      </c>
      <c r="F2875" s="222">
        <f>+Datos!F2866</f>
        <v>5.8415246534421321</v>
      </c>
      <c r="G2875" s="223">
        <f>+Datos!G2866</f>
        <v>1</v>
      </c>
      <c r="H2875" s="224">
        <f t="shared" si="531"/>
        <v>5.8415246534421321</v>
      </c>
      <c r="I2875" s="225">
        <f t="shared" si="532"/>
        <v>7.0399765465578685</v>
      </c>
      <c r="J2875" s="226">
        <f t="shared" si="533"/>
        <v>21.430386576700464</v>
      </c>
      <c r="K2875" s="227">
        <f t="shared" si="528"/>
        <v>55.112204758518644</v>
      </c>
      <c r="L2875" s="226">
        <f t="shared" si="539"/>
        <v>7.0399765465578668</v>
      </c>
      <c r="M2875" s="228">
        <f t="shared" si="537"/>
        <v>5.8415246534421321</v>
      </c>
      <c r="N2875" s="229">
        <f t="shared" si="538"/>
        <v>0</v>
      </c>
      <c r="O2875" s="229">
        <f t="shared" si="534"/>
        <v>0</v>
      </c>
      <c r="P2875" s="229">
        <f t="shared" si="535"/>
        <v>0</v>
      </c>
      <c r="Q2875" s="230">
        <f t="shared" si="529"/>
        <v>0</v>
      </c>
      <c r="R2875" s="231">
        <f t="shared" si="530"/>
        <v>55.112204758518644</v>
      </c>
      <c r="S2875" s="3"/>
      <c r="T2875" s="3"/>
      <c r="U2875" s="3"/>
      <c r="V2875" s="3"/>
      <c r="W2875" s="233">
        <f t="shared" si="536"/>
        <v>41944</v>
      </c>
    </row>
    <row r="2876" spans="1:23" s="234" customFormat="1" x14ac:dyDescent="0.25">
      <c r="A2876" s="3"/>
      <c r="B2876" s="218">
        <f>+Datos!B2867</f>
        <v>2014</v>
      </c>
      <c r="C2876" s="219">
        <f>+Datos!C2867</f>
        <v>11</v>
      </c>
      <c r="D2876" s="220">
        <f>+Datos!D2867</f>
        <v>2</v>
      </c>
      <c r="E2876" s="221">
        <f>+Datos!E2867</f>
        <v>0</v>
      </c>
      <c r="F2876" s="222">
        <f>+Datos!F2867</f>
        <v>5.8602475481119143</v>
      </c>
      <c r="G2876" s="223">
        <f>+Datos!G2867</f>
        <v>1</v>
      </c>
      <c r="H2876" s="224">
        <f t="shared" si="531"/>
        <v>5.8602475481119143</v>
      </c>
      <c r="I2876" s="225">
        <f t="shared" si="532"/>
        <v>-5.8602475481119143</v>
      </c>
      <c r="J2876" s="226">
        <f t="shared" si="533"/>
        <v>20.766828835349941</v>
      </c>
      <c r="K2876" s="227">
        <f t="shared" si="528"/>
        <v>54.44864701716812</v>
      </c>
      <c r="L2876" s="226">
        <f t="shared" si="539"/>
        <v>-0.66355774135052314</v>
      </c>
      <c r="M2876" s="228">
        <f t="shared" si="537"/>
        <v>0.66355774135052314</v>
      </c>
      <c r="N2876" s="229">
        <f t="shared" si="538"/>
        <v>5.1966898067613911</v>
      </c>
      <c r="O2876" s="229">
        <f t="shared" si="534"/>
        <v>0</v>
      </c>
      <c r="P2876" s="229">
        <f t="shared" si="535"/>
        <v>-5.1966898067613911</v>
      </c>
      <c r="Q2876" s="230">
        <f t="shared" si="529"/>
        <v>0</v>
      </c>
      <c r="R2876" s="231">
        <f t="shared" si="530"/>
        <v>54.44864701716812</v>
      </c>
      <c r="S2876" s="3"/>
      <c r="T2876" s="3"/>
      <c r="U2876" s="3"/>
      <c r="V2876" s="3"/>
      <c r="W2876" s="233">
        <f t="shared" si="536"/>
        <v>41945</v>
      </c>
    </row>
    <row r="2877" spans="1:23" s="234" customFormat="1" x14ac:dyDescent="0.25">
      <c r="A2877" s="3"/>
      <c r="B2877" s="218">
        <f>+Datos!B2868</f>
        <v>2014</v>
      </c>
      <c r="C2877" s="219">
        <f>+Datos!C2868</f>
        <v>11</v>
      </c>
      <c r="D2877" s="220">
        <f>+Datos!D2868</f>
        <v>3</v>
      </c>
      <c r="E2877" s="221">
        <f>+Datos!E2868</f>
        <v>0</v>
      </c>
      <c r="F2877" s="222">
        <f>+Datos!F2868</f>
        <v>5.8783820810304981</v>
      </c>
      <c r="G2877" s="223">
        <f>+Datos!G2868</f>
        <v>1</v>
      </c>
      <c r="H2877" s="224">
        <f t="shared" si="531"/>
        <v>5.8783820810304981</v>
      </c>
      <c r="I2877" s="225">
        <f t="shared" si="532"/>
        <v>-5.8783820810304981</v>
      </c>
      <c r="J2877" s="226">
        <f t="shared" si="533"/>
        <v>20.121858525456435</v>
      </c>
      <c r="K2877" s="227">
        <f t="shared" si="528"/>
        <v>53.803676707274619</v>
      </c>
      <c r="L2877" s="226">
        <f t="shared" si="539"/>
        <v>-0.64497030989350179</v>
      </c>
      <c r="M2877" s="228">
        <f t="shared" si="537"/>
        <v>0.64497030989350179</v>
      </c>
      <c r="N2877" s="229">
        <f t="shared" si="538"/>
        <v>5.2334117711369963</v>
      </c>
      <c r="O2877" s="229">
        <f t="shared" si="534"/>
        <v>0</v>
      </c>
      <c r="P2877" s="229">
        <f t="shared" si="535"/>
        <v>-5.2334117711369963</v>
      </c>
      <c r="Q2877" s="230">
        <f t="shared" si="529"/>
        <v>0</v>
      </c>
      <c r="R2877" s="231">
        <f t="shared" si="530"/>
        <v>53.803676707274619</v>
      </c>
      <c r="S2877" s="3"/>
      <c r="T2877" s="3"/>
      <c r="U2877" s="3"/>
      <c r="V2877" s="3"/>
      <c r="W2877" s="233">
        <f t="shared" si="536"/>
        <v>41946</v>
      </c>
    </row>
    <row r="2878" spans="1:23" s="234" customFormat="1" x14ac:dyDescent="0.25">
      <c r="A2878" s="3"/>
      <c r="B2878" s="218">
        <f>+Datos!B2869</f>
        <v>2014</v>
      </c>
      <c r="C2878" s="219">
        <f>+Datos!C2869</f>
        <v>11</v>
      </c>
      <c r="D2878" s="220">
        <f>+Datos!D2869</f>
        <v>4</v>
      </c>
      <c r="E2878" s="221">
        <f>+Datos!E2869</f>
        <v>0</v>
      </c>
      <c r="F2878" s="222">
        <f>+Datos!F2869</f>
        <v>5.8959122085172391</v>
      </c>
      <c r="G2878" s="223">
        <f>+Datos!G2869</f>
        <v>1</v>
      </c>
      <c r="H2878" s="224">
        <f t="shared" si="531"/>
        <v>5.8959122085172391</v>
      </c>
      <c r="I2878" s="225">
        <f t="shared" si="532"/>
        <v>-5.8959122085172391</v>
      </c>
      <c r="J2878" s="226">
        <f t="shared" si="533"/>
        <v>19.495085200162464</v>
      </c>
      <c r="K2878" s="227">
        <f t="shared" si="528"/>
        <v>53.176903381980644</v>
      </c>
      <c r="L2878" s="226">
        <f t="shared" si="539"/>
        <v>-0.62677332529397489</v>
      </c>
      <c r="M2878" s="228">
        <f t="shared" si="537"/>
        <v>0.62677332529397489</v>
      </c>
      <c r="N2878" s="229">
        <f t="shared" si="538"/>
        <v>5.2691388832232642</v>
      </c>
      <c r="O2878" s="229">
        <f t="shared" si="534"/>
        <v>0</v>
      </c>
      <c r="P2878" s="229">
        <f t="shared" si="535"/>
        <v>-5.2691388832232642</v>
      </c>
      <c r="Q2878" s="230">
        <f t="shared" si="529"/>
        <v>0</v>
      </c>
      <c r="R2878" s="231">
        <f t="shared" si="530"/>
        <v>53.176903381980644</v>
      </c>
      <c r="S2878" s="3"/>
      <c r="T2878" s="3"/>
      <c r="U2878" s="3"/>
      <c r="V2878" s="3"/>
      <c r="W2878" s="233">
        <f t="shared" si="536"/>
        <v>41947</v>
      </c>
    </row>
    <row r="2879" spans="1:23" s="234" customFormat="1" x14ac:dyDescent="0.25">
      <c r="A2879" s="3"/>
      <c r="B2879" s="218">
        <f>+Datos!B2870</f>
        <v>2014</v>
      </c>
      <c r="C2879" s="219">
        <f>+Datos!C2870</f>
        <v>11</v>
      </c>
      <c r="D2879" s="220">
        <f>+Datos!D2870</f>
        <v>5</v>
      </c>
      <c r="E2879" s="221">
        <f>+Datos!E2870</f>
        <v>0</v>
      </c>
      <c r="F2879" s="222">
        <f>+Datos!F2870</f>
        <v>5.9128217692818525</v>
      </c>
      <c r="G2879" s="223">
        <f>+Datos!G2870</f>
        <v>1</v>
      </c>
      <c r="H2879" s="224">
        <f t="shared" si="531"/>
        <v>5.9128217692818525</v>
      </c>
      <c r="I2879" s="225">
        <f t="shared" si="532"/>
        <v>-5.9128217692818525</v>
      </c>
      <c r="J2879" s="226">
        <f t="shared" si="533"/>
        <v>18.88612104752842</v>
      </c>
      <c r="K2879" s="227">
        <f t="shared" si="528"/>
        <v>52.567939229346599</v>
      </c>
      <c r="L2879" s="226">
        <f t="shared" si="539"/>
        <v>-0.60896415263404435</v>
      </c>
      <c r="M2879" s="228">
        <f t="shared" si="537"/>
        <v>0.60896415263404435</v>
      </c>
      <c r="N2879" s="229">
        <f t="shared" si="538"/>
        <v>5.3038576166478082</v>
      </c>
      <c r="O2879" s="229">
        <f t="shared" si="534"/>
        <v>0</v>
      </c>
      <c r="P2879" s="229">
        <f t="shared" si="535"/>
        <v>-5.3038576166478082</v>
      </c>
      <c r="Q2879" s="230">
        <f t="shared" si="529"/>
        <v>0</v>
      </c>
      <c r="R2879" s="231">
        <f t="shared" si="530"/>
        <v>52.567939229346599</v>
      </c>
      <c r="S2879" s="3"/>
      <c r="T2879" s="3"/>
      <c r="U2879" s="3"/>
      <c r="V2879" s="3"/>
      <c r="W2879" s="233">
        <f t="shared" si="536"/>
        <v>41948</v>
      </c>
    </row>
    <row r="2880" spans="1:23" s="234" customFormat="1" x14ac:dyDescent="0.25">
      <c r="A2880" s="3"/>
      <c r="B2880" s="218">
        <f>+Datos!B2871</f>
        <v>2014</v>
      </c>
      <c r="C2880" s="219">
        <f>+Datos!C2871</f>
        <v>11</v>
      </c>
      <c r="D2880" s="220">
        <f>+Datos!D2871</f>
        <v>6</v>
      </c>
      <c r="E2880" s="221">
        <f>+Datos!E2871</f>
        <v>0</v>
      </c>
      <c r="F2880" s="222">
        <f>+Datos!F2871</f>
        <v>5.9290944844243985</v>
      </c>
      <c r="G2880" s="223">
        <f>+Datos!G2871</f>
        <v>1</v>
      </c>
      <c r="H2880" s="224">
        <f t="shared" si="531"/>
        <v>5.9290944844243985</v>
      </c>
      <c r="I2880" s="225">
        <f t="shared" si="532"/>
        <v>-5.9290944844243985</v>
      </c>
      <c r="J2880" s="226">
        <f t="shared" si="533"/>
        <v>18.294581101113152</v>
      </c>
      <c r="K2880" s="227">
        <f t="shared" si="528"/>
        <v>51.976399282931332</v>
      </c>
      <c r="L2880" s="226">
        <f t="shared" si="539"/>
        <v>-0.59153994641526708</v>
      </c>
      <c r="M2880" s="228">
        <f t="shared" si="537"/>
        <v>0.59153994641526708</v>
      </c>
      <c r="N2880" s="229">
        <f t="shared" si="538"/>
        <v>5.3375545380091314</v>
      </c>
      <c r="O2880" s="229">
        <f t="shared" si="534"/>
        <v>0</v>
      </c>
      <c r="P2880" s="229">
        <f t="shared" si="535"/>
        <v>-5.3375545380091314</v>
      </c>
      <c r="Q2880" s="230">
        <f t="shared" si="529"/>
        <v>0</v>
      </c>
      <c r="R2880" s="231">
        <f t="shared" si="530"/>
        <v>51.976399282931332</v>
      </c>
      <c r="S2880" s="3"/>
      <c r="T2880" s="3"/>
      <c r="U2880" s="3"/>
      <c r="V2880" s="3"/>
      <c r="W2880" s="233">
        <f t="shared" si="536"/>
        <v>41949</v>
      </c>
    </row>
    <row r="2881" spans="1:23" s="234" customFormat="1" x14ac:dyDescent="0.25">
      <c r="A2881" s="3"/>
      <c r="B2881" s="218">
        <f>+Datos!B2872</f>
        <v>2014</v>
      </c>
      <c r="C2881" s="219">
        <f>+Datos!C2872</f>
        <v>11</v>
      </c>
      <c r="D2881" s="220">
        <f>+Datos!D2872</f>
        <v>7</v>
      </c>
      <c r="E2881" s="221">
        <f>+Datos!E2872</f>
        <v>0</v>
      </c>
      <c r="F2881" s="222">
        <f>+Datos!F2872</f>
        <v>5.9447139574353312</v>
      </c>
      <c r="G2881" s="223">
        <f>+Datos!G2872</f>
        <v>1</v>
      </c>
      <c r="H2881" s="224">
        <f t="shared" si="531"/>
        <v>5.9447139574353312</v>
      </c>
      <c r="I2881" s="225">
        <f t="shared" si="532"/>
        <v>-5.9447139574353312</v>
      </c>
      <c r="J2881" s="226">
        <f t="shared" si="533"/>
        <v>17.720083443279535</v>
      </c>
      <c r="K2881" s="227">
        <f t="shared" si="528"/>
        <v>51.401901625097715</v>
      </c>
      <c r="L2881" s="226">
        <f t="shared" si="539"/>
        <v>-0.57449765783361784</v>
      </c>
      <c r="M2881" s="228">
        <f t="shared" si="537"/>
        <v>0.57449765783361784</v>
      </c>
      <c r="N2881" s="229">
        <f t="shared" si="538"/>
        <v>5.3702162996017133</v>
      </c>
      <c r="O2881" s="229">
        <f t="shared" si="534"/>
        <v>0</v>
      </c>
      <c r="P2881" s="229">
        <f t="shared" si="535"/>
        <v>-5.3702162996017133</v>
      </c>
      <c r="Q2881" s="230">
        <f t="shared" si="529"/>
        <v>0</v>
      </c>
      <c r="R2881" s="231">
        <f t="shared" si="530"/>
        <v>51.401901625097715</v>
      </c>
      <c r="S2881" s="3"/>
      <c r="T2881" s="3"/>
      <c r="U2881" s="3"/>
      <c r="V2881" s="3"/>
      <c r="W2881" s="233">
        <f t="shared" si="536"/>
        <v>41950</v>
      </c>
    </row>
    <row r="2882" spans="1:23" s="234" customFormat="1" x14ac:dyDescent="0.25">
      <c r="A2882" s="3"/>
      <c r="B2882" s="218">
        <f>+Datos!B2873</f>
        <v>2014</v>
      </c>
      <c r="C2882" s="219">
        <f>+Datos!C2873</f>
        <v>11</v>
      </c>
      <c r="D2882" s="220">
        <f>+Datos!D2873</f>
        <v>8</v>
      </c>
      <c r="E2882" s="221">
        <f>+Datos!E2873</f>
        <v>0</v>
      </c>
      <c r="F2882" s="222">
        <f>+Datos!F2873</f>
        <v>5.9596636741954701</v>
      </c>
      <c r="G2882" s="223">
        <f>+Datos!G2873</f>
        <v>1</v>
      </c>
      <c r="H2882" s="224">
        <f t="shared" si="531"/>
        <v>5.9596636741954701</v>
      </c>
      <c r="I2882" s="225">
        <f t="shared" si="532"/>
        <v>-5.9596636741954701</v>
      </c>
      <c r="J2882" s="226">
        <f t="shared" si="533"/>
        <v>17.162249400993936</v>
      </c>
      <c r="K2882" s="227">
        <f t="shared" si="528"/>
        <v>50.844067582812116</v>
      </c>
      <c r="L2882" s="226">
        <f t="shared" si="539"/>
        <v>-0.55783404228559874</v>
      </c>
      <c r="M2882" s="228">
        <f t="shared" si="537"/>
        <v>0.55783404228559874</v>
      </c>
      <c r="N2882" s="229">
        <f t="shared" si="538"/>
        <v>5.4018296319098713</v>
      </c>
      <c r="O2882" s="229">
        <f t="shared" si="534"/>
        <v>0</v>
      </c>
      <c r="P2882" s="229">
        <f t="shared" si="535"/>
        <v>-5.4018296319098713</v>
      </c>
      <c r="Q2882" s="230">
        <f t="shared" si="529"/>
        <v>0</v>
      </c>
      <c r="R2882" s="231">
        <f t="shared" si="530"/>
        <v>50.844067582812116</v>
      </c>
      <c r="S2882" s="3"/>
      <c r="T2882" s="3"/>
      <c r="U2882" s="3"/>
      <c r="V2882" s="3"/>
      <c r="W2882" s="233">
        <f t="shared" si="536"/>
        <v>41951</v>
      </c>
    </row>
    <row r="2883" spans="1:23" s="234" customFormat="1" x14ac:dyDescent="0.25">
      <c r="A2883" s="3"/>
      <c r="B2883" s="218">
        <f>+Datos!B2874</f>
        <v>2014</v>
      </c>
      <c r="C2883" s="219">
        <f>+Datos!C2874</f>
        <v>11</v>
      </c>
      <c r="D2883" s="220">
        <f>+Datos!D2874</f>
        <v>9</v>
      </c>
      <c r="E2883" s="221">
        <f>+Datos!E2874</f>
        <v>0</v>
      </c>
      <c r="F2883" s="222">
        <f>+Datos!F2874</f>
        <v>5.9739270029760032</v>
      </c>
      <c r="G2883" s="223">
        <f>+Datos!G2874</f>
        <v>1</v>
      </c>
      <c r="H2883" s="224">
        <f t="shared" si="531"/>
        <v>5.9739270029760032</v>
      </c>
      <c r="I2883" s="225">
        <f t="shared" si="532"/>
        <v>-5.9739270029760032</v>
      </c>
      <c r="J2883" s="226">
        <f t="shared" si="533"/>
        <v>16.620703733915455</v>
      </c>
      <c r="K2883" s="227">
        <f t="shared" si="528"/>
        <v>50.302521915733635</v>
      </c>
      <c r="L2883" s="226">
        <f t="shared" si="539"/>
        <v>-0.54154566707848062</v>
      </c>
      <c r="M2883" s="228">
        <f t="shared" si="537"/>
        <v>0.54154566707848062</v>
      </c>
      <c r="N2883" s="229">
        <f t="shared" si="538"/>
        <v>5.4323813358975226</v>
      </c>
      <c r="O2883" s="229">
        <f t="shared" si="534"/>
        <v>0</v>
      </c>
      <c r="P2883" s="229">
        <f t="shared" si="535"/>
        <v>-5.4323813358975226</v>
      </c>
      <c r="Q2883" s="230">
        <f t="shared" si="529"/>
        <v>0</v>
      </c>
      <c r="R2883" s="231">
        <f t="shared" si="530"/>
        <v>50.302521915733635</v>
      </c>
      <c r="S2883" s="3"/>
      <c r="T2883" s="3"/>
      <c r="U2883" s="3"/>
      <c r="V2883" s="3"/>
      <c r="W2883" s="233">
        <f t="shared" si="536"/>
        <v>41952</v>
      </c>
    </row>
    <row r="2884" spans="1:23" s="234" customFormat="1" x14ac:dyDescent="0.25">
      <c r="A2884" s="3"/>
      <c r="B2884" s="218">
        <f>+Datos!B2875</f>
        <v>2014</v>
      </c>
      <c r="C2884" s="219">
        <f>+Datos!C2875</f>
        <v>11</v>
      </c>
      <c r="D2884" s="220">
        <f>+Datos!D2875</f>
        <v>10</v>
      </c>
      <c r="E2884" s="221">
        <f>+Datos!E2875</f>
        <v>0</v>
      </c>
      <c r="F2884" s="222">
        <f>+Datos!F2875</f>
        <v>5.9874871944384385</v>
      </c>
      <c r="G2884" s="223">
        <f>+Datos!G2875</f>
        <v>1</v>
      </c>
      <c r="H2884" s="224">
        <f t="shared" si="531"/>
        <v>5.9874871944384385</v>
      </c>
      <c r="I2884" s="225">
        <f t="shared" si="532"/>
        <v>-5.9874871944384385</v>
      </c>
      <c r="J2884" s="226">
        <f t="shared" si="533"/>
        <v>16.095074814597353</v>
      </c>
      <c r="K2884" s="227">
        <f t="shared" si="528"/>
        <v>49.776892996415533</v>
      </c>
      <c r="L2884" s="226">
        <f t="shared" si="539"/>
        <v>-0.52562891931810185</v>
      </c>
      <c r="M2884" s="228">
        <f t="shared" si="537"/>
        <v>0.52562891931810185</v>
      </c>
      <c r="N2884" s="229">
        <f t="shared" si="538"/>
        <v>5.4618582751203366</v>
      </c>
      <c r="O2884" s="229">
        <f t="shared" si="534"/>
        <v>0</v>
      </c>
      <c r="P2884" s="229">
        <f t="shared" si="535"/>
        <v>-5.4618582751203366</v>
      </c>
      <c r="Q2884" s="230">
        <f t="shared" si="529"/>
        <v>0</v>
      </c>
      <c r="R2884" s="231">
        <f t="shared" si="530"/>
        <v>49.776892996415533</v>
      </c>
      <c r="S2884" s="3"/>
      <c r="T2884" s="3"/>
      <c r="U2884" s="3"/>
      <c r="V2884" s="3"/>
      <c r="W2884" s="233">
        <f t="shared" si="536"/>
        <v>41953</v>
      </c>
    </row>
    <row r="2885" spans="1:23" s="234" customFormat="1" x14ac:dyDescent="0.25">
      <c r="A2885" s="3"/>
      <c r="B2885" s="218">
        <f>+Datos!B2876</f>
        <v>2014</v>
      </c>
      <c r="C2885" s="219">
        <f>+Datos!C2876</f>
        <v>11</v>
      </c>
      <c r="D2885" s="220">
        <f>+Datos!D2876</f>
        <v>11</v>
      </c>
      <c r="E2885" s="221">
        <f>+Datos!E2876</f>
        <v>0</v>
      </c>
      <c r="F2885" s="222">
        <f>+Datos!F2876</f>
        <v>6.0003273816347527</v>
      </c>
      <c r="G2885" s="223">
        <f>+Datos!G2876</f>
        <v>1</v>
      </c>
      <c r="H2885" s="224">
        <f t="shared" si="531"/>
        <v>6.0003273816347527</v>
      </c>
      <c r="I2885" s="225">
        <f t="shared" si="532"/>
        <v>-6.0003273816347527</v>
      </c>
      <c r="J2885" s="226">
        <f t="shared" si="533"/>
        <v>15.584994800649216</v>
      </c>
      <c r="K2885" s="227">
        <f t="shared" si="528"/>
        <v>49.2668129824674</v>
      </c>
      <c r="L2885" s="226">
        <f t="shared" si="539"/>
        <v>-0.51008001394813363</v>
      </c>
      <c r="M2885" s="228">
        <f t="shared" si="537"/>
        <v>0.51008001394813363</v>
      </c>
      <c r="N2885" s="229">
        <f t="shared" si="538"/>
        <v>5.490247367686619</v>
      </c>
      <c r="O2885" s="229">
        <f t="shared" si="534"/>
        <v>0</v>
      </c>
      <c r="P2885" s="229">
        <f t="shared" si="535"/>
        <v>-5.490247367686619</v>
      </c>
      <c r="Q2885" s="230">
        <f t="shared" si="529"/>
        <v>0</v>
      </c>
      <c r="R2885" s="231">
        <f t="shared" si="530"/>
        <v>49.2668129824674</v>
      </c>
      <c r="S2885" s="3"/>
      <c r="T2885" s="3"/>
      <c r="U2885" s="3"/>
      <c r="V2885" s="3"/>
      <c r="W2885" s="233">
        <f t="shared" si="536"/>
        <v>41954</v>
      </c>
    </row>
    <row r="2886" spans="1:23" s="234" customFormat="1" x14ac:dyDescent="0.25">
      <c r="A2886" s="3"/>
      <c r="B2886" s="218">
        <f>+Datos!B2877</f>
        <v>2014</v>
      </c>
      <c r="C2886" s="219">
        <f>+Datos!C2877</f>
        <v>11</v>
      </c>
      <c r="D2886" s="220">
        <f>+Datos!D2877</f>
        <v>12</v>
      </c>
      <c r="E2886" s="221">
        <f>+Datos!E2877</f>
        <v>0</v>
      </c>
      <c r="F2886" s="222">
        <f>+Datos!F2877</f>
        <v>6.0124305800071998</v>
      </c>
      <c r="G2886" s="223">
        <f>+Datos!G2877</f>
        <v>1</v>
      </c>
      <c r="H2886" s="224">
        <f t="shared" si="531"/>
        <v>6.0124305800071998</v>
      </c>
      <c r="I2886" s="225">
        <f t="shared" si="532"/>
        <v>-6.0124305800071998</v>
      </c>
      <c r="J2886" s="226">
        <f t="shared" si="533"/>
        <v>15.090099798734055</v>
      </c>
      <c r="K2886" s="227">
        <f t="shared" si="528"/>
        <v>48.771917980552232</v>
      </c>
      <c r="L2886" s="226">
        <f t="shared" si="539"/>
        <v>-0.49489500191516811</v>
      </c>
      <c r="M2886" s="228">
        <f t="shared" si="537"/>
        <v>0.49489500191516811</v>
      </c>
      <c r="N2886" s="229">
        <f t="shared" si="538"/>
        <v>5.5175355780920317</v>
      </c>
      <c r="O2886" s="229">
        <f t="shared" si="534"/>
        <v>0</v>
      </c>
      <c r="P2886" s="229">
        <f t="shared" si="535"/>
        <v>-5.5175355780920317</v>
      </c>
      <c r="Q2886" s="230">
        <f t="shared" si="529"/>
        <v>0</v>
      </c>
      <c r="R2886" s="231">
        <f t="shared" si="530"/>
        <v>48.771917980552232</v>
      </c>
      <c r="S2886" s="3"/>
      <c r="T2886" s="3"/>
      <c r="U2886" s="3"/>
      <c r="V2886" s="3"/>
      <c r="W2886" s="233">
        <f t="shared" si="536"/>
        <v>41955</v>
      </c>
    </row>
    <row r="2887" spans="1:23" s="234" customFormat="1" x14ac:dyDescent="0.25">
      <c r="A2887" s="3"/>
      <c r="B2887" s="218">
        <f>+Datos!B2878</f>
        <v>2014</v>
      </c>
      <c r="C2887" s="219">
        <f>+Datos!C2878</f>
        <v>11</v>
      </c>
      <c r="D2887" s="220">
        <f>+Datos!D2878</f>
        <v>13</v>
      </c>
      <c r="E2887" s="221">
        <f>+Datos!E2878</f>
        <v>0</v>
      </c>
      <c r="F2887" s="222">
        <f>+Datos!F2878</f>
        <v>6.0237796873884255</v>
      </c>
      <c r="G2887" s="223">
        <f>+Datos!G2878</f>
        <v>1</v>
      </c>
      <c r="H2887" s="224">
        <f t="shared" si="531"/>
        <v>6.0237796873884255</v>
      </c>
      <c r="I2887" s="225">
        <f t="shared" si="532"/>
        <v>-6.0237796873884255</v>
      </c>
      <c r="J2887" s="226">
        <f t="shared" si="533"/>
        <v>14.610030020299632</v>
      </c>
      <c r="K2887" s="227">
        <f t="shared" si="528"/>
        <v>48.291848202117812</v>
      </c>
      <c r="L2887" s="226">
        <f t="shared" si="539"/>
        <v>-0.48006977843441945</v>
      </c>
      <c r="M2887" s="228">
        <f t="shared" si="537"/>
        <v>0.48006977843441945</v>
      </c>
      <c r="N2887" s="229">
        <f t="shared" si="538"/>
        <v>5.5437099089540061</v>
      </c>
      <c r="O2887" s="229">
        <f t="shared" si="534"/>
        <v>0</v>
      </c>
      <c r="P2887" s="229">
        <f t="shared" si="535"/>
        <v>-5.5437099089540061</v>
      </c>
      <c r="Q2887" s="230">
        <f t="shared" si="529"/>
        <v>0</v>
      </c>
      <c r="R2887" s="231">
        <f t="shared" si="530"/>
        <v>48.291848202117812</v>
      </c>
      <c r="S2887" s="3"/>
      <c r="T2887" s="3"/>
      <c r="U2887" s="3"/>
      <c r="V2887" s="3"/>
      <c r="W2887" s="233">
        <f t="shared" si="536"/>
        <v>41956</v>
      </c>
    </row>
    <row r="2888" spans="1:23" s="234" customFormat="1" x14ac:dyDescent="0.25">
      <c r="A2888" s="3"/>
      <c r="B2888" s="218">
        <f>+Datos!B2879</f>
        <v>2014</v>
      </c>
      <c r="C2888" s="219">
        <f>+Datos!C2879</f>
        <v>11</v>
      </c>
      <c r="D2888" s="220">
        <f>+Datos!D2879</f>
        <v>14</v>
      </c>
      <c r="E2888" s="221">
        <f>+Datos!E2879</f>
        <v>0</v>
      </c>
      <c r="F2888" s="222">
        <f>+Datos!F2879</f>
        <v>6.0343574840014638</v>
      </c>
      <c r="G2888" s="223">
        <f>+Datos!G2879</f>
        <v>1</v>
      </c>
      <c r="H2888" s="224">
        <f t="shared" si="531"/>
        <v>6.0343574840014638</v>
      </c>
      <c r="I2888" s="225">
        <f t="shared" si="532"/>
        <v>-6.0343574840014638</v>
      </c>
      <c r="J2888" s="226">
        <f t="shared" si="533"/>
        <v>14.144429928967735</v>
      </c>
      <c r="K2888" s="227">
        <f t="shared" si="528"/>
        <v>47.826248110785912</v>
      </c>
      <c r="L2888" s="226">
        <f t="shared" si="539"/>
        <v>-0.4656000913319005</v>
      </c>
      <c r="M2888" s="228">
        <f t="shared" si="537"/>
        <v>0.4656000913319005</v>
      </c>
      <c r="N2888" s="229">
        <f t="shared" si="538"/>
        <v>5.5687573926695633</v>
      </c>
      <c r="O2888" s="229">
        <f t="shared" si="534"/>
        <v>0</v>
      </c>
      <c r="P2888" s="229">
        <f t="shared" si="535"/>
        <v>-5.5687573926695633</v>
      </c>
      <c r="Q2888" s="230">
        <f t="shared" si="529"/>
        <v>0</v>
      </c>
      <c r="R2888" s="231">
        <f t="shared" si="530"/>
        <v>47.826248110785912</v>
      </c>
      <c r="S2888" s="3"/>
      <c r="T2888" s="3"/>
      <c r="U2888" s="3"/>
      <c r="V2888" s="3"/>
      <c r="W2888" s="233">
        <f t="shared" si="536"/>
        <v>41957</v>
      </c>
    </row>
    <row r="2889" spans="1:23" s="234" customFormat="1" x14ac:dyDescent="0.25">
      <c r="A2889" s="3"/>
      <c r="B2889" s="218">
        <f>+Datos!B2880</f>
        <v>2014</v>
      </c>
      <c r="C2889" s="219">
        <f>+Datos!C2880</f>
        <v>11</v>
      </c>
      <c r="D2889" s="220">
        <f>+Datos!D2880</f>
        <v>15</v>
      </c>
      <c r="E2889" s="221">
        <f>+Datos!E2880</f>
        <v>0</v>
      </c>
      <c r="F2889" s="222">
        <f>+Datos!F2880</f>
        <v>6.0441466324597002</v>
      </c>
      <c r="G2889" s="223">
        <f>+Datos!G2880</f>
        <v>1</v>
      </c>
      <c r="H2889" s="224">
        <f t="shared" si="531"/>
        <v>6.0441466324597002</v>
      </c>
      <c r="I2889" s="225">
        <f t="shared" si="532"/>
        <v>-6.0441466324597002</v>
      </c>
      <c r="J2889" s="226">
        <f t="shared" si="533"/>
        <v>13.692948379528918</v>
      </c>
      <c r="K2889" s="227">
        <f t="shared" si="528"/>
        <v>47.374766561347101</v>
      </c>
      <c r="L2889" s="226">
        <f t="shared" si="539"/>
        <v>-0.45148154943881025</v>
      </c>
      <c r="M2889" s="228">
        <f t="shared" si="537"/>
        <v>0.45148154943881025</v>
      </c>
      <c r="N2889" s="229">
        <f t="shared" si="538"/>
        <v>5.5926650830208899</v>
      </c>
      <c r="O2889" s="229">
        <f t="shared" si="534"/>
        <v>0</v>
      </c>
      <c r="P2889" s="229">
        <f t="shared" si="535"/>
        <v>-5.5926650830208899</v>
      </c>
      <c r="Q2889" s="230">
        <f t="shared" si="529"/>
        <v>0</v>
      </c>
      <c r="R2889" s="231">
        <f t="shared" si="530"/>
        <v>47.374766561347101</v>
      </c>
      <c r="S2889" s="3"/>
      <c r="T2889" s="3"/>
      <c r="U2889" s="3"/>
      <c r="V2889" s="3"/>
      <c r="W2889" s="233">
        <f t="shared" si="536"/>
        <v>41958</v>
      </c>
    </row>
    <row r="2890" spans="1:23" s="234" customFormat="1" x14ac:dyDescent="0.25">
      <c r="A2890" s="3"/>
      <c r="B2890" s="218">
        <f>+Datos!B2881</f>
        <v>2014</v>
      </c>
      <c r="C2890" s="219">
        <f>+Datos!C2881</f>
        <v>11</v>
      </c>
      <c r="D2890" s="220">
        <f>+Datos!D2881</f>
        <v>16</v>
      </c>
      <c r="E2890" s="221">
        <f>+Datos!E2881</f>
        <v>0</v>
      </c>
      <c r="F2890" s="222">
        <f>+Datos!F2881</f>
        <v>6.0531296777668864</v>
      </c>
      <c r="G2890" s="223">
        <f>+Datos!G2881</f>
        <v>1</v>
      </c>
      <c r="H2890" s="224">
        <f t="shared" si="531"/>
        <v>6.0531296777668864</v>
      </c>
      <c r="I2890" s="225">
        <f t="shared" si="532"/>
        <v>-6.0531296777668864</v>
      </c>
      <c r="J2890" s="226">
        <f t="shared" si="533"/>
        <v>13.255238748513284</v>
      </c>
      <c r="K2890" s="227">
        <f t="shared" si="528"/>
        <v>46.937056930331465</v>
      </c>
      <c r="L2890" s="226">
        <f t="shared" si="539"/>
        <v>-0.43770963101563609</v>
      </c>
      <c r="M2890" s="228">
        <f t="shared" si="537"/>
        <v>0.43770963101563609</v>
      </c>
      <c r="N2890" s="229">
        <f t="shared" si="538"/>
        <v>5.6154200467512503</v>
      </c>
      <c r="O2890" s="229">
        <f t="shared" si="534"/>
        <v>0</v>
      </c>
      <c r="P2890" s="229">
        <f t="shared" si="535"/>
        <v>-5.6154200467512503</v>
      </c>
      <c r="Q2890" s="230">
        <f t="shared" si="529"/>
        <v>0</v>
      </c>
      <c r="R2890" s="231">
        <f t="shared" si="530"/>
        <v>46.937056930331465</v>
      </c>
      <c r="S2890" s="3"/>
      <c r="T2890" s="3"/>
      <c r="U2890" s="3"/>
      <c r="V2890" s="3"/>
      <c r="W2890" s="233">
        <f t="shared" si="536"/>
        <v>41959</v>
      </c>
    </row>
    <row r="2891" spans="1:23" s="234" customFormat="1" x14ac:dyDescent="0.25">
      <c r="A2891" s="3"/>
      <c r="B2891" s="218">
        <f>+Datos!B2882</f>
        <v>2014</v>
      </c>
      <c r="C2891" s="219">
        <f>+Datos!C2882</f>
        <v>11</v>
      </c>
      <c r="D2891" s="220">
        <f>+Datos!D2882</f>
        <v>17</v>
      </c>
      <c r="E2891" s="221">
        <f>+Datos!E2882</f>
        <v>0</v>
      </c>
      <c r="F2891" s="222">
        <f>+Datos!F2882</f>
        <v>6.0612890473171532</v>
      </c>
      <c r="G2891" s="223">
        <f>+Datos!G2882</f>
        <v>1</v>
      </c>
      <c r="H2891" s="224">
        <f t="shared" si="531"/>
        <v>6.0612890473171532</v>
      </c>
      <c r="I2891" s="225">
        <f t="shared" si="532"/>
        <v>-6.0612890473171532</v>
      </c>
      <c r="J2891" s="226">
        <f t="shared" si="533"/>
        <v>12.8309590563301</v>
      </c>
      <c r="K2891" s="227">
        <f t="shared" si="528"/>
        <v>46.512777238148281</v>
      </c>
      <c r="L2891" s="226">
        <f t="shared" si="539"/>
        <v>-0.42427969218318395</v>
      </c>
      <c r="M2891" s="228">
        <f t="shared" si="537"/>
        <v>0.42427969218318395</v>
      </c>
      <c r="N2891" s="229">
        <f t="shared" si="538"/>
        <v>5.6370093551339693</v>
      </c>
      <c r="O2891" s="229">
        <f t="shared" si="534"/>
        <v>0</v>
      </c>
      <c r="P2891" s="229">
        <f t="shared" si="535"/>
        <v>-5.6370093551339693</v>
      </c>
      <c r="Q2891" s="230">
        <f t="shared" si="529"/>
        <v>0</v>
      </c>
      <c r="R2891" s="231">
        <f t="shared" si="530"/>
        <v>46.512777238148281</v>
      </c>
      <c r="S2891" s="3"/>
      <c r="T2891" s="3"/>
      <c r="U2891" s="3"/>
      <c r="V2891" s="3"/>
      <c r="W2891" s="233">
        <f t="shared" si="536"/>
        <v>41960</v>
      </c>
    </row>
    <row r="2892" spans="1:23" s="234" customFormat="1" x14ac:dyDescent="0.25">
      <c r="A2892" s="3"/>
      <c r="B2892" s="218">
        <f>+Datos!B2883</f>
        <v>2014</v>
      </c>
      <c r="C2892" s="219">
        <f>+Datos!C2883</f>
        <v>11</v>
      </c>
      <c r="D2892" s="220">
        <f>+Datos!D2883</f>
        <v>18</v>
      </c>
      <c r="E2892" s="221">
        <f>+Datos!E2883</f>
        <v>0</v>
      </c>
      <c r="F2892" s="222">
        <f>+Datos!F2883</f>
        <v>6.068607050894979</v>
      </c>
      <c r="G2892" s="223">
        <f>+Datos!G2883</f>
        <v>1</v>
      </c>
      <c r="H2892" s="224">
        <f t="shared" si="531"/>
        <v>6.068607050894979</v>
      </c>
      <c r="I2892" s="225">
        <f t="shared" si="532"/>
        <v>-6.068607050894979</v>
      </c>
      <c r="J2892" s="226">
        <f t="shared" si="533"/>
        <v>12.419772080990569</v>
      </c>
      <c r="K2892" s="227">
        <f t="shared" si="528"/>
        <v>46.101590262808749</v>
      </c>
      <c r="L2892" s="226">
        <f t="shared" si="539"/>
        <v>-0.41118697533953252</v>
      </c>
      <c r="M2892" s="228">
        <f t="shared" si="537"/>
        <v>0.41118697533953252</v>
      </c>
      <c r="N2892" s="229">
        <f t="shared" si="538"/>
        <v>5.6574200755554465</v>
      </c>
      <c r="O2892" s="229">
        <f t="shared" si="534"/>
        <v>0</v>
      </c>
      <c r="P2892" s="229">
        <f t="shared" si="535"/>
        <v>-5.6574200755554465</v>
      </c>
      <c r="Q2892" s="230">
        <f t="shared" si="529"/>
        <v>0</v>
      </c>
      <c r="R2892" s="231">
        <f t="shared" si="530"/>
        <v>46.101590262808749</v>
      </c>
      <c r="S2892" s="3"/>
      <c r="T2892" s="3"/>
      <c r="U2892" s="3"/>
      <c r="V2892" s="3"/>
      <c r="W2892" s="233">
        <f t="shared" si="536"/>
        <v>41961</v>
      </c>
    </row>
    <row r="2893" spans="1:23" s="234" customFormat="1" x14ac:dyDescent="0.25">
      <c r="A2893" s="3"/>
      <c r="B2893" s="218">
        <f>+Datos!B2884</f>
        <v>2014</v>
      </c>
      <c r="C2893" s="219">
        <f>+Datos!C2884</f>
        <v>11</v>
      </c>
      <c r="D2893" s="220">
        <f>+Datos!D2884</f>
        <v>19</v>
      </c>
      <c r="E2893" s="221">
        <f>+Datos!E2884</f>
        <v>17.942091000000001</v>
      </c>
      <c r="F2893" s="222">
        <f>+Datos!F2884</f>
        <v>6.075065880675254</v>
      </c>
      <c r="G2893" s="223">
        <f>+Datos!G2884</f>
        <v>1</v>
      </c>
      <c r="H2893" s="224">
        <f t="shared" si="531"/>
        <v>6.075065880675254</v>
      </c>
      <c r="I2893" s="225">
        <f t="shared" si="532"/>
        <v>11.867025119324747</v>
      </c>
      <c r="J2893" s="226">
        <f t="shared" si="533"/>
        <v>24.286797200315316</v>
      </c>
      <c r="K2893" s="227">
        <f t="shared" si="528"/>
        <v>57.968615382133493</v>
      </c>
      <c r="L2893" s="226">
        <f t="shared" si="539"/>
        <v>11.867025119324744</v>
      </c>
      <c r="M2893" s="228">
        <f t="shared" si="537"/>
        <v>6.075065880675254</v>
      </c>
      <c r="N2893" s="229">
        <f t="shared" si="538"/>
        <v>0</v>
      </c>
      <c r="O2893" s="229">
        <f t="shared" si="534"/>
        <v>0</v>
      </c>
      <c r="P2893" s="229">
        <f t="shared" si="535"/>
        <v>0</v>
      </c>
      <c r="Q2893" s="230">
        <f t="shared" si="529"/>
        <v>0</v>
      </c>
      <c r="R2893" s="231">
        <f t="shared" si="530"/>
        <v>57.968615382133493</v>
      </c>
      <c r="S2893" s="3"/>
      <c r="T2893" s="3"/>
      <c r="U2893" s="3"/>
      <c r="V2893" s="3"/>
      <c r="W2893" s="233">
        <f t="shared" si="536"/>
        <v>41962</v>
      </c>
    </row>
    <row r="2894" spans="1:23" s="234" customFormat="1" x14ac:dyDescent="0.25">
      <c r="A2894" s="3"/>
      <c r="B2894" s="218">
        <f>+Datos!B2885</f>
        <v>2014</v>
      </c>
      <c r="C2894" s="219">
        <f>+Datos!C2885</f>
        <v>11</v>
      </c>
      <c r="D2894" s="220">
        <f>+Datos!D2885</f>
        <v>20</v>
      </c>
      <c r="E2894" s="221">
        <f>+Datos!E2885</f>
        <v>0</v>
      </c>
      <c r="F2894" s="222">
        <f>+Datos!F2885</f>
        <v>6.0806476112231671</v>
      </c>
      <c r="G2894" s="223">
        <f>+Datos!G2885</f>
        <v>1</v>
      </c>
      <c r="H2894" s="224">
        <f t="shared" si="531"/>
        <v>6.0806476112231671</v>
      </c>
      <c r="I2894" s="225">
        <f t="shared" si="532"/>
        <v>-6.0806476112231671</v>
      </c>
      <c r="J2894" s="226">
        <f t="shared" si="533"/>
        <v>23.506971868680733</v>
      </c>
      <c r="K2894" s="227">
        <f t="shared" ref="K2894:K2957" si="540">+J2894+$U$21</f>
        <v>57.188790050498909</v>
      </c>
      <c r="L2894" s="226">
        <f t="shared" si="539"/>
        <v>-0.77982533163458356</v>
      </c>
      <c r="M2894" s="228">
        <f t="shared" si="537"/>
        <v>0.77982533163458356</v>
      </c>
      <c r="N2894" s="229">
        <f t="shared" si="538"/>
        <v>5.3008222795885835</v>
      </c>
      <c r="O2894" s="229">
        <f t="shared" si="534"/>
        <v>0</v>
      </c>
      <c r="P2894" s="229">
        <f t="shared" si="535"/>
        <v>-5.3008222795885835</v>
      </c>
      <c r="Q2894" s="230">
        <f t="shared" ref="Q2894:Q2957" si="541">IF(K2894-$U$15&gt;0,K2894-$U$15,0)</f>
        <v>0</v>
      </c>
      <c r="R2894" s="231">
        <f t="shared" ref="R2894:R2957" si="542">+O2894+K2894</f>
        <v>57.188790050498909</v>
      </c>
      <c r="S2894" s="3"/>
      <c r="T2894" s="3"/>
      <c r="U2894" s="3"/>
      <c r="V2894" s="3"/>
      <c r="W2894" s="233">
        <f t="shared" si="536"/>
        <v>41963</v>
      </c>
    </row>
    <row r="2895" spans="1:23" s="234" customFormat="1" x14ac:dyDescent="0.25">
      <c r="A2895" s="3"/>
      <c r="B2895" s="218">
        <f>+Datos!B2886</f>
        <v>2014</v>
      </c>
      <c r="C2895" s="219">
        <f>+Datos!C2886</f>
        <v>11</v>
      </c>
      <c r="D2895" s="220">
        <f>+Datos!D2886</f>
        <v>21</v>
      </c>
      <c r="E2895" s="221">
        <f>+Datos!E2886</f>
        <v>0</v>
      </c>
      <c r="F2895" s="222">
        <f>+Datos!F2886</f>
        <v>6.0853341994943557</v>
      </c>
      <c r="G2895" s="223">
        <f>+Datos!G2886</f>
        <v>1</v>
      </c>
      <c r="H2895" s="224">
        <f t="shared" ref="H2895:H2958" si="543">+F2895*G2895</f>
        <v>6.0853341994943557</v>
      </c>
      <c r="I2895" s="225">
        <f t="shared" ref="I2895:I2958" si="544">+E2895-H2895</f>
        <v>-6.0853341994943557</v>
      </c>
      <c r="J2895" s="226">
        <f t="shared" ref="J2895:J2958" si="545">IF(I2895&lt;0,J2894*EXP(I2895/$U$20),IF((I2895+J2894)&gt;$U$20,+$U$20,I2895+J2894))</f>
        <v>22.751613672561376</v>
      </c>
      <c r="K2895" s="227">
        <f t="shared" si="540"/>
        <v>56.433431854379556</v>
      </c>
      <c r="L2895" s="226">
        <f t="shared" si="539"/>
        <v>-0.75535819611935295</v>
      </c>
      <c r="M2895" s="228">
        <f t="shared" si="537"/>
        <v>0.75535819611935295</v>
      </c>
      <c r="N2895" s="229">
        <f t="shared" si="538"/>
        <v>5.3299760033750028</v>
      </c>
      <c r="O2895" s="229">
        <f t="shared" ref="O2895:O2958" si="546">IF(K2894+I2895-$U$14&gt;0,K2894+I2895-$U$14,0)</f>
        <v>0</v>
      </c>
      <c r="P2895" s="229">
        <f t="shared" ref="P2895:P2958" si="547">+IF(N2895&gt;0,(-1)*N2895,O2895)</f>
        <v>-5.3299760033750028</v>
      </c>
      <c r="Q2895" s="230">
        <f t="shared" si="541"/>
        <v>0</v>
      </c>
      <c r="R2895" s="231">
        <f t="shared" si="542"/>
        <v>56.433431854379556</v>
      </c>
      <c r="S2895" s="3"/>
      <c r="T2895" s="3"/>
      <c r="U2895" s="3"/>
      <c r="V2895" s="3"/>
      <c r="W2895" s="233">
        <f t="shared" ref="W2895:W2958" si="548">+DATE(B2895,C2895,D2895)</f>
        <v>41964</v>
      </c>
    </row>
    <row r="2896" spans="1:23" s="234" customFormat="1" x14ac:dyDescent="0.25">
      <c r="A2896" s="3"/>
      <c r="B2896" s="218">
        <f>+Datos!B2887</f>
        <v>2014</v>
      </c>
      <c r="C2896" s="219">
        <f>+Datos!C2887</f>
        <v>11</v>
      </c>
      <c r="D2896" s="220">
        <f>+Datos!D2887</f>
        <v>22</v>
      </c>
      <c r="E2896" s="221">
        <f>+Datos!E2887</f>
        <v>0</v>
      </c>
      <c r="F2896" s="222">
        <f>+Datos!F2887</f>
        <v>6.089107484834746</v>
      </c>
      <c r="G2896" s="223">
        <f>+Datos!G2887</f>
        <v>1</v>
      </c>
      <c r="H2896" s="224">
        <f t="shared" si="543"/>
        <v>6.089107484834746</v>
      </c>
      <c r="I2896" s="225">
        <f t="shared" si="544"/>
        <v>-6.089107484834746</v>
      </c>
      <c r="J2896" s="226">
        <f t="shared" si="545"/>
        <v>22.020081728315336</v>
      </c>
      <c r="K2896" s="227">
        <f t="shared" si="540"/>
        <v>55.70189991013352</v>
      </c>
      <c r="L2896" s="226">
        <f t="shared" si="539"/>
        <v>-0.7315319442460364</v>
      </c>
      <c r="M2896" s="228">
        <f t="shared" ref="M2896:M2959" si="549">IF(I2896&gt;=0,+H2896,+E2896+ABS(L2896))</f>
        <v>0.7315319442460364</v>
      </c>
      <c r="N2896" s="229">
        <f t="shared" ref="N2896:N2959" si="550">+H2896-M2896</f>
        <v>5.3575755405887096</v>
      </c>
      <c r="O2896" s="229">
        <f t="shared" si="546"/>
        <v>0</v>
      </c>
      <c r="P2896" s="229">
        <f t="shared" si="547"/>
        <v>-5.3575755405887096</v>
      </c>
      <c r="Q2896" s="230">
        <f t="shared" si="541"/>
        <v>0</v>
      </c>
      <c r="R2896" s="231">
        <f t="shared" si="542"/>
        <v>55.70189991013352</v>
      </c>
      <c r="S2896" s="3"/>
      <c r="T2896" s="3"/>
      <c r="U2896" s="3"/>
      <c r="V2896" s="3"/>
      <c r="W2896" s="233">
        <f t="shared" si="548"/>
        <v>41965</v>
      </c>
    </row>
    <row r="2897" spans="1:23" s="234" customFormat="1" x14ac:dyDescent="0.25">
      <c r="A2897" s="3"/>
      <c r="B2897" s="218">
        <f>+Datos!B2888</f>
        <v>2014</v>
      </c>
      <c r="C2897" s="219">
        <f>+Datos!C2888</f>
        <v>11</v>
      </c>
      <c r="D2897" s="220">
        <f>+Datos!D2888</f>
        <v>23</v>
      </c>
      <c r="E2897" s="221">
        <f>+Datos!E2888</f>
        <v>0</v>
      </c>
      <c r="F2897" s="222">
        <f>+Datos!F2888</f>
        <v>6.0919491889806796</v>
      </c>
      <c r="G2897" s="223">
        <f>+Datos!G2888</f>
        <v>1</v>
      </c>
      <c r="H2897" s="224">
        <f t="shared" si="543"/>
        <v>6.0919491889806796</v>
      </c>
      <c r="I2897" s="225">
        <f t="shared" si="544"/>
        <v>-6.0919491889806796</v>
      </c>
      <c r="J2897" s="226">
        <f t="shared" si="545"/>
        <v>21.311745661633047</v>
      </c>
      <c r="K2897" s="227">
        <f t="shared" si="540"/>
        <v>54.993563843451227</v>
      </c>
      <c r="L2897" s="226">
        <f t="shared" ref="L2897:L2960" si="551">+K2897-K2896</f>
        <v>-0.70833606668229265</v>
      </c>
      <c r="M2897" s="228">
        <f t="shared" si="549"/>
        <v>0.70833606668229265</v>
      </c>
      <c r="N2897" s="229">
        <f t="shared" si="550"/>
        <v>5.383613122298387</v>
      </c>
      <c r="O2897" s="229">
        <f t="shared" si="546"/>
        <v>0</v>
      </c>
      <c r="P2897" s="229">
        <f t="shared" si="547"/>
        <v>-5.383613122298387</v>
      </c>
      <c r="Q2897" s="230">
        <f t="shared" si="541"/>
        <v>0</v>
      </c>
      <c r="R2897" s="231">
        <f t="shared" si="542"/>
        <v>54.993563843451227</v>
      </c>
      <c r="S2897" s="3"/>
      <c r="T2897" s="3"/>
      <c r="U2897" s="3"/>
      <c r="V2897" s="3"/>
      <c r="W2897" s="233">
        <f t="shared" si="548"/>
        <v>41966</v>
      </c>
    </row>
    <row r="2898" spans="1:23" s="234" customFormat="1" x14ac:dyDescent="0.25">
      <c r="A2898" s="3"/>
      <c r="B2898" s="218">
        <f>+Datos!B2889</f>
        <v>2014</v>
      </c>
      <c r="C2898" s="219">
        <f>+Datos!C2889</f>
        <v>11</v>
      </c>
      <c r="D2898" s="220">
        <f>+Datos!D2889</f>
        <v>24</v>
      </c>
      <c r="E2898" s="221">
        <f>+Datos!E2889</f>
        <v>2.7092046700000001</v>
      </c>
      <c r="F2898" s="222">
        <f>+Datos!F2889</f>
        <v>6.0938409160588787</v>
      </c>
      <c r="G2898" s="223">
        <f>+Datos!G2889</f>
        <v>1</v>
      </c>
      <c r="H2898" s="224">
        <f t="shared" si="543"/>
        <v>6.0938409160588787</v>
      </c>
      <c r="I2898" s="225">
        <f t="shared" si="544"/>
        <v>-3.3846362460588786</v>
      </c>
      <c r="J2898" s="226">
        <f t="shared" si="545"/>
        <v>20.928093997852706</v>
      </c>
      <c r="K2898" s="227">
        <f t="shared" si="540"/>
        <v>54.609912179670886</v>
      </c>
      <c r="L2898" s="226">
        <f t="shared" si="551"/>
        <v>-0.38365166378034132</v>
      </c>
      <c r="M2898" s="228">
        <f t="shared" si="549"/>
        <v>3.0928563337803414</v>
      </c>
      <c r="N2898" s="229">
        <f t="shared" si="550"/>
        <v>3.0009845822785373</v>
      </c>
      <c r="O2898" s="229">
        <f t="shared" si="546"/>
        <v>0</v>
      </c>
      <c r="P2898" s="229">
        <f t="shared" si="547"/>
        <v>-3.0009845822785373</v>
      </c>
      <c r="Q2898" s="230">
        <f t="shared" si="541"/>
        <v>0</v>
      </c>
      <c r="R2898" s="231">
        <f t="shared" si="542"/>
        <v>54.609912179670886</v>
      </c>
      <c r="S2898" s="3"/>
      <c r="T2898" s="3"/>
      <c r="U2898" s="3"/>
      <c r="V2898" s="3"/>
      <c r="W2898" s="233">
        <f t="shared" si="548"/>
        <v>41967</v>
      </c>
    </row>
    <row r="2899" spans="1:23" s="234" customFormat="1" x14ac:dyDescent="0.25">
      <c r="A2899" s="3"/>
      <c r="B2899" s="218">
        <f>+Datos!B2890</f>
        <v>2014</v>
      </c>
      <c r="C2899" s="219">
        <f>+Datos!C2890</f>
        <v>11</v>
      </c>
      <c r="D2899" s="220">
        <f>+Datos!D2890</f>
        <v>25</v>
      </c>
      <c r="E2899" s="221">
        <f>+Datos!E2890</f>
        <v>8.3320827499999996</v>
      </c>
      <c r="F2899" s="222">
        <f>+Datos!F2890</f>
        <v>6.0947641525863805</v>
      </c>
      <c r="G2899" s="223">
        <f>+Datos!G2890</f>
        <v>1</v>
      </c>
      <c r="H2899" s="224">
        <f t="shared" si="543"/>
        <v>6.0947641525863805</v>
      </c>
      <c r="I2899" s="225">
        <f t="shared" si="544"/>
        <v>2.2373185974136192</v>
      </c>
      <c r="J2899" s="226">
        <f t="shared" si="545"/>
        <v>23.165412595266325</v>
      </c>
      <c r="K2899" s="227">
        <f t="shared" si="540"/>
        <v>56.847230777084505</v>
      </c>
      <c r="L2899" s="226">
        <f t="shared" si="551"/>
        <v>2.2373185974136192</v>
      </c>
      <c r="M2899" s="228">
        <f t="shared" si="549"/>
        <v>6.0947641525863805</v>
      </c>
      <c r="N2899" s="229">
        <f t="shared" si="550"/>
        <v>0</v>
      </c>
      <c r="O2899" s="229">
        <f t="shared" si="546"/>
        <v>0</v>
      </c>
      <c r="P2899" s="229">
        <f t="shared" si="547"/>
        <v>0</v>
      </c>
      <c r="Q2899" s="230">
        <f t="shared" si="541"/>
        <v>0</v>
      </c>
      <c r="R2899" s="231">
        <f t="shared" si="542"/>
        <v>56.847230777084505</v>
      </c>
      <c r="S2899" s="3"/>
      <c r="T2899" s="3"/>
      <c r="U2899" s="3"/>
      <c r="V2899" s="3"/>
      <c r="W2899" s="233">
        <f t="shared" si="548"/>
        <v>41968</v>
      </c>
    </row>
    <row r="2900" spans="1:23" s="234" customFormat="1" x14ac:dyDescent="0.25">
      <c r="A2900" s="3"/>
      <c r="B2900" s="218">
        <f>+Datos!B2891</f>
        <v>2014</v>
      </c>
      <c r="C2900" s="219">
        <f>+Datos!C2891</f>
        <v>11</v>
      </c>
      <c r="D2900" s="220">
        <f>+Datos!D2891</f>
        <v>26</v>
      </c>
      <c r="E2900" s="221">
        <f>+Datos!E2891</f>
        <v>0.20446828</v>
      </c>
      <c r="F2900" s="222">
        <f>+Datos!F2891</f>
        <v>6.0947002674706336</v>
      </c>
      <c r="G2900" s="223">
        <f>+Datos!G2891</f>
        <v>1</v>
      </c>
      <c r="H2900" s="224">
        <f t="shared" si="543"/>
        <v>6.0947002674706336</v>
      </c>
      <c r="I2900" s="225">
        <f t="shared" si="544"/>
        <v>-5.8902319874706333</v>
      </c>
      <c r="J2900" s="226">
        <f t="shared" si="545"/>
        <v>22.444520222477323</v>
      </c>
      <c r="K2900" s="227">
        <f t="shared" si="540"/>
        <v>56.126338404295502</v>
      </c>
      <c r="L2900" s="226">
        <f t="shared" si="551"/>
        <v>-0.72089237278900242</v>
      </c>
      <c r="M2900" s="228">
        <f t="shared" si="549"/>
        <v>0.92536065278900237</v>
      </c>
      <c r="N2900" s="229">
        <f t="shared" si="550"/>
        <v>5.1693396146816308</v>
      </c>
      <c r="O2900" s="229">
        <f t="shared" si="546"/>
        <v>0</v>
      </c>
      <c r="P2900" s="229">
        <f t="shared" si="547"/>
        <v>-5.1693396146816308</v>
      </c>
      <c r="Q2900" s="230">
        <f t="shared" si="541"/>
        <v>0</v>
      </c>
      <c r="R2900" s="231">
        <f t="shared" si="542"/>
        <v>56.126338404295502</v>
      </c>
      <c r="S2900" s="3"/>
      <c r="T2900" s="3"/>
      <c r="U2900" s="3"/>
      <c r="V2900" s="3"/>
      <c r="W2900" s="233">
        <f t="shared" si="548"/>
        <v>41969</v>
      </c>
    </row>
    <row r="2901" spans="1:23" s="234" customFormat="1" x14ac:dyDescent="0.25">
      <c r="A2901" s="3"/>
      <c r="B2901" s="218">
        <f>+Datos!B2892</f>
        <v>2014</v>
      </c>
      <c r="C2901" s="219">
        <f>+Datos!C2892</f>
        <v>11</v>
      </c>
      <c r="D2901" s="220">
        <f>+Datos!D2892</f>
        <v>27</v>
      </c>
      <c r="E2901" s="221">
        <f>+Datos!E2892</f>
        <v>4.4983024599999997</v>
      </c>
      <c r="F2901" s="222">
        <f>+Datos!F2892</f>
        <v>6.093630512009435</v>
      </c>
      <c r="G2901" s="223">
        <f>+Datos!G2892</f>
        <v>1</v>
      </c>
      <c r="H2901" s="224">
        <f t="shared" si="543"/>
        <v>6.093630512009435</v>
      </c>
      <c r="I2901" s="225">
        <f t="shared" si="544"/>
        <v>-1.5953280520094353</v>
      </c>
      <c r="J2901" s="226">
        <f t="shared" si="545"/>
        <v>22.253162004058822</v>
      </c>
      <c r="K2901" s="227">
        <f t="shared" si="540"/>
        <v>55.934980185877002</v>
      </c>
      <c r="L2901" s="226">
        <f t="shared" si="551"/>
        <v>-0.19135821841850031</v>
      </c>
      <c r="M2901" s="228">
        <f t="shared" si="549"/>
        <v>4.6896606784185</v>
      </c>
      <c r="N2901" s="229">
        <f t="shared" si="550"/>
        <v>1.403969833590935</v>
      </c>
      <c r="O2901" s="229">
        <f t="shared" si="546"/>
        <v>0</v>
      </c>
      <c r="P2901" s="229">
        <f t="shared" si="547"/>
        <v>-1.403969833590935</v>
      </c>
      <c r="Q2901" s="230">
        <f t="shared" si="541"/>
        <v>0</v>
      </c>
      <c r="R2901" s="231">
        <f t="shared" si="542"/>
        <v>55.934980185877002</v>
      </c>
      <c r="S2901" s="3"/>
      <c r="T2901" s="3"/>
      <c r="U2901" s="3"/>
      <c r="V2901" s="3"/>
      <c r="W2901" s="233">
        <f t="shared" si="548"/>
        <v>41970</v>
      </c>
    </row>
    <row r="2902" spans="1:23" s="234" customFormat="1" x14ac:dyDescent="0.25">
      <c r="A2902" s="3"/>
      <c r="B2902" s="218">
        <f>+Datos!B2893</f>
        <v>2014</v>
      </c>
      <c r="C2902" s="219">
        <f>+Datos!C2893</f>
        <v>11</v>
      </c>
      <c r="D2902" s="220">
        <f>+Datos!D2893</f>
        <v>28</v>
      </c>
      <c r="E2902" s="221">
        <f>+Datos!E2893</f>
        <v>0</v>
      </c>
      <c r="F2902" s="222">
        <f>+Datos!F2893</f>
        <v>6.0915360198909649</v>
      </c>
      <c r="G2902" s="223">
        <f>+Datos!G2893</f>
        <v>1</v>
      </c>
      <c r="H2902" s="224">
        <f t="shared" si="543"/>
        <v>6.0915360198909649</v>
      </c>
      <c r="I2902" s="225">
        <f t="shared" si="544"/>
        <v>-6.0915360198909649</v>
      </c>
      <c r="J2902" s="226">
        <f t="shared" si="545"/>
        <v>21.53737603381736</v>
      </c>
      <c r="K2902" s="227">
        <f t="shared" si="540"/>
        <v>55.21919421563554</v>
      </c>
      <c r="L2902" s="226">
        <f t="shared" si="551"/>
        <v>-0.71578597024146262</v>
      </c>
      <c r="M2902" s="228">
        <f t="shared" si="549"/>
        <v>0.71578597024146262</v>
      </c>
      <c r="N2902" s="229">
        <f t="shared" si="550"/>
        <v>5.3757500496495023</v>
      </c>
      <c r="O2902" s="229">
        <f t="shared" si="546"/>
        <v>0</v>
      </c>
      <c r="P2902" s="229">
        <f t="shared" si="547"/>
        <v>-5.3757500496495023</v>
      </c>
      <c r="Q2902" s="230">
        <f t="shared" si="541"/>
        <v>0</v>
      </c>
      <c r="R2902" s="231">
        <f t="shared" si="542"/>
        <v>55.21919421563554</v>
      </c>
      <c r="S2902" s="3"/>
      <c r="T2902" s="3"/>
      <c r="U2902" s="3"/>
      <c r="V2902" s="3"/>
      <c r="W2902" s="233">
        <f t="shared" si="548"/>
        <v>41971</v>
      </c>
    </row>
    <row r="2903" spans="1:23" s="234" customFormat="1" x14ac:dyDescent="0.25">
      <c r="A2903" s="3"/>
      <c r="B2903" s="218">
        <f>+Datos!B2894</f>
        <v>2014</v>
      </c>
      <c r="C2903" s="219">
        <f>+Datos!C2894</f>
        <v>11</v>
      </c>
      <c r="D2903" s="220">
        <f>+Datos!D2894</f>
        <v>29</v>
      </c>
      <c r="E2903" s="221">
        <f>+Datos!E2894</f>
        <v>0</v>
      </c>
      <c r="F2903" s="222">
        <f>+Datos!F2894</f>
        <v>6.0883978071937452</v>
      </c>
      <c r="G2903" s="223">
        <f>+Datos!G2894</f>
        <v>1</v>
      </c>
      <c r="H2903" s="224">
        <f t="shared" si="543"/>
        <v>6.0883978071937452</v>
      </c>
      <c r="I2903" s="225">
        <f t="shared" si="544"/>
        <v>-6.0883978071937452</v>
      </c>
      <c r="J2903" s="226">
        <f t="shared" si="545"/>
        <v>20.844964832925818</v>
      </c>
      <c r="K2903" s="227">
        <f t="shared" si="540"/>
        <v>54.526783014743998</v>
      </c>
      <c r="L2903" s="226">
        <f t="shared" si="551"/>
        <v>-0.69241120089154151</v>
      </c>
      <c r="M2903" s="228">
        <f t="shared" si="549"/>
        <v>0.69241120089154151</v>
      </c>
      <c r="N2903" s="229">
        <f t="shared" si="550"/>
        <v>5.3959866063022037</v>
      </c>
      <c r="O2903" s="229">
        <f t="shared" si="546"/>
        <v>0</v>
      </c>
      <c r="P2903" s="229">
        <f t="shared" si="547"/>
        <v>-5.3959866063022037</v>
      </c>
      <c r="Q2903" s="230">
        <f t="shared" si="541"/>
        <v>0</v>
      </c>
      <c r="R2903" s="231">
        <f t="shared" si="542"/>
        <v>54.526783014743998</v>
      </c>
      <c r="S2903" s="3"/>
      <c r="T2903" s="3"/>
      <c r="U2903" s="3"/>
      <c r="V2903" s="3"/>
      <c r="W2903" s="233">
        <f t="shared" si="548"/>
        <v>41972</v>
      </c>
    </row>
    <row r="2904" spans="1:23" s="234" customFormat="1" x14ac:dyDescent="0.25">
      <c r="A2904" s="3"/>
      <c r="B2904" s="218">
        <f>+Datos!B2895</f>
        <v>2014</v>
      </c>
      <c r="C2904" s="219">
        <f>+Datos!C2895</f>
        <v>11</v>
      </c>
      <c r="D2904" s="220">
        <f>+Datos!D2895</f>
        <v>30</v>
      </c>
      <c r="E2904" s="221">
        <f>+Datos!E2895</f>
        <v>0</v>
      </c>
      <c r="F2904" s="222">
        <f>+Datos!F2895</f>
        <v>6.0841967723866963</v>
      </c>
      <c r="G2904" s="223">
        <f>+Datos!G2895</f>
        <v>1</v>
      </c>
      <c r="H2904" s="224">
        <f t="shared" si="543"/>
        <v>6.0841967723866963</v>
      </c>
      <c r="I2904" s="225">
        <f t="shared" si="544"/>
        <v>-6.0841967723866963</v>
      </c>
      <c r="J2904" s="226">
        <f t="shared" si="545"/>
        <v>20.175269055326044</v>
      </c>
      <c r="K2904" s="227">
        <f t="shared" si="540"/>
        <v>53.857087237144228</v>
      </c>
      <c r="L2904" s="226">
        <f t="shared" si="551"/>
        <v>-0.66969577759977028</v>
      </c>
      <c r="M2904" s="228">
        <f t="shared" si="549"/>
        <v>0.66969577759977028</v>
      </c>
      <c r="N2904" s="229">
        <f t="shared" si="550"/>
        <v>5.414500994786926</v>
      </c>
      <c r="O2904" s="229">
        <f t="shared" si="546"/>
        <v>0</v>
      </c>
      <c r="P2904" s="229">
        <f t="shared" si="547"/>
        <v>-5.414500994786926</v>
      </c>
      <c r="Q2904" s="230">
        <f t="shared" si="541"/>
        <v>0</v>
      </c>
      <c r="R2904" s="231">
        <f t="shared" si="542"/>
        <v>53.857087237144228</v>
      </c>
      <c r="S2904" s="3"/>
      <c r="T2904" s="3"/>
      <c r="U2904" s="3"/>
      <c r="V2904" s="3"/>
      <c r="W2904" s="233">
        <f t="shared" si="548"/>
        <v>41973</v>
      </c>
    </row>
    <row r="2905" spans="1:23" s="234" customFormat="1" x14ac:dyDescent="0.25">
      <c r="A2905" s="3"/>
      <c r="B2905" s="218">
        <f>+Datos!B2896</f>
        <v>2014</v>
      </c>
      <c r="C2905" s="219">
        <f>+Datos!C2896</f>
        <v>12</v>
      </c>
      <c r="D2905" s="220">
        <f>+Datos!D2896</f>
        <v>1</v>
      </c>
      <c r="E2905" s="221">
        <f>+Datos!E2896</f>
        <v>0</v>
      </c>
      <c r="F2905" s="222">
        <f>+Datos!F2896</f>
        <v>6.0789136963291055</v>
      </c>
      <c r="G2905" s="223">
        <f>+Datos!G2896</f>
        <v>1</v>
      </c>
      <c r="H2905" s="224">
        <f t="shared" si="543"/>
        <v>6.0789136963291055</v>
      </c>
      <c r="I2905" s="225">
        <f t="shared" si="544"/>
        <v>-6.0789136963291055</v>
      </c>
      <c r="J2905" s="226">
        <f t="shared" si="545"/>
        <v>19.527642603125575</v>
      </c>
      <c r="K2905" s="227">
        <f t="shared" si="540"/>
        <v>53.209460784943758</v>
      </c>
      <c r="L2905" s="226">
        <f t="shared" si="551"/>
        <v>-0.64762645220046977</v>
      </c>
      <c r="M2905" s="228">
        <f t="shared" si="549"/>
        <v>0.64762645220046977</v>
      </c>
      <c r="N2905" s="229">
        <f t="shared" si="550"/>
        <v>5.4312872441286357</v>
      </c>
      <c r="O2905" s="229">
        <f t="shared" si="546"/>
        <v>0</v>
      </c>
      <c r="P2905" s="229">
        <f t="shared" si="547"/>
        <v>-5.4312872441286357</v>
      </c>
      <c r="Q2905" s="230">
        <f t="shared" si="541"/>
        <v>0</v>
      </c>
      <c r="R2905" s="231">
        <f t="shared" si="542"/>
        <v>53.209460784943758</v>
      </c>
      <c r="S2905" s="3"/>
      <c r="T2905" s="3"/>
      <c r="U2905" s="3"/>
      <c r="V2905" s="3"/>
      <c r="W2905" s="233">
        <f t="shared" si="548"/>
        <v>41974</v>
      </c>
    </row>
    <row r="2906" spans="1:23" s="234" customFormat="1" x14ac:dyDescent="0.25">
      <c r="A2906" s="3"/>
      <c r="B2906" s="218">
        <f>+Datos!B2897</f>
        <v>2014</v>
      </c>
      <c r="C2906" s="219">
        <f>+Datos!C2897</f>
        <v>12</v>
      </c>
      <c r="D2906" s="220">
        <f>+Datos!D2897</f>
        <v>2</v>
      </c>
      <c r="E2906" s="221">
        <f>+Datos!E2897</f>
        <v>0</v>
      </c>
      <c r="F2906" s="222">
        <f>+Datos!F2897</f>
        <v>6.0725292422705905</v>
      </c>
      <c r="G2906" s="223">
        <f>+Datos!G2897</f>
        <v>1</v>
      </c>
      <c r="H2906" s="224">
        <f t="shared" si="543"/>
        <v>6.0725292422705905</v>
      </c>
      <c r="I2906" s="225">
        <f t="shared" si="544"/>
        <v>-6.0725292422705905</v>
      </c>
      <c r="J2906" s="226">
        <f t="shared" si="545"/>
        <v>18.901452643881505</v>
      </c>
      <c r="K2906" s="227">
        <f t="shared" si="540"/>
        <v>52.583270825699685</v>
      </c>
      <c r="L2906" s="226">
        <f t="shared" si="551"/>
        <v>-0.62618995924407272</v>
      </c>
      <c r="M2906" s="228">
        <f t="shared" si="549"/>
        <v>0.62618995924407272</v>
      </c>
      <c r="N2906" s="229">
        <f t="shared" si="550"/>
        <v>5.4463392830265178</v>
      </c>
      <c r="O2906" s="229">
        <f t="shared" si="546"/>
        <v>0</v>
      </c>
      <c r="P2906" s="229">
        <f t="shared" si="547"/>
        <v>-5.4463392830265178</v>
      </c>
      <c r="Q2906" s="230">
        <f t="shared" si="541"/>
        <v>0</v>
      </c>
      <c r="R2906" s="231">
        <f t="shared" si="542"/>
        <v>52.583270825699685</v>
      </c>
      <c r="S2906" s="3"/>
      <c r="T2906" s="3"/>
      <c r="U2906" s="3"/>
      <c r="V2906" s="3"/>
      <c r="W2906" s="233">
        <f t="shared" si="548"/>
        <v>41975</v>
      </c>
    </row>
    <row r="2907" spans="1:23" s="234" customFormat="1" x14ac:dyDescent="0.25">
      <c r="A2907" s="3"/>
      <c r="B2907" s="218">
        <f>+Datos!B2898</f>
        <v>2014</v>
      </c>
      <c r="C2907" s="219">
        <f>+Datos!C2898</f>
        <v>12</v>
      </c>
      <c r="D2907" s="220">
        <f>+Datos!D2898</f>
        <v>3</v>
      </c>
      <c r="E2907" s="221">
        <f>+Datos!E2898</f>
        <v>0</v>
      </c>
      <c r="F2907" s="222">
        <f>+Datos!F2898</f>
        <v>6.0650239558511494</v>
      </c>
      <c r="G2907" s="223">
        <f>+Datos!G2898</f>
        <v>1</v>
      </c>
      <c r="H2907" s="224">
        <f t="shared" si="543"/>
        <v>6.0650239558511494</v>
      </c>
      <c r="I2907" s="225">
        <f t="shared" si="544"/>
        <v>-6.0650239558511494</v>
      </c>
      <c r="J2907" s="226">
        <f t="shared" si="545"/>
        <v>18.296079612813053</v>
      </c>
      <c r="K2907" s="227">
        <f t="shared" si="540"/>
        <v>51.977897794631232</v>
      </c>
      <c r="L2907" s="226">
        <f t="shared" si="551"/>
        <v>-0.60537303106845286</v>
      </c>
      <c r="M2907" s="228">
        <f t="shared" si="549"/>
        <v>0.60537303106845286</v>
      </c>
      <c r="N2907" s="229">
        <f t="shared" si="550"/>
        <v>5.4596509247826965</v>
      </c>
      <c r="O2907" s="229">
        <f t="shared" si="546"/>
        <v>0</v>
      </c>
      <c r="P2907" s="229">
        <f t="shared" si="547"/>
        <v>-5.4596509247826965</v>
      </c>
      <c r="Q2907" s="230">
        <f t="shared" si="541"/>
        <v>0</v>
      </c>
      <c r="R2907" s="231">
        <f t="shared" si="542"/>
        <v>51.977897794631232</v>
      </c>
      <c r="S2907" s="3"/>
      <c r="T2907" s="3"/>
      <c r="U2907" s="3"/>
      <c r="V2907" s="3"/>
      <c r="W2907" s="233">
        <f t="shared" si="548"/>
        <v>41976</v>
      </c>
    </row>
    <row r="2908" spans="1:23" s="234" customFormat="1" x14ac:dyDescent="0.25">
      <c r="A2908" s="3"/>
      <c r="B2908" s="218">
        <f>+Datos!B2899</f>
        <v>2014</v>
      </c>
      <c r="C2908" s="219">
        <f>+Datos!C2899</f>
        <v>12</v>
      </c>
      <c r="D2908" s="220">
        <f>+Datos!D2899</f>
        <v>4</v>
      </c>
      <c r="E2908" s="221">
        <f>+Datos!E2899</f>
        <v>0</v>
      </c>
      <c r="F2908" s="222">
        <f>+Datos!F2899</f>
        <v>6.056378265101209</v>
      </c>
      <c r="G2908" s="223">
        <f>+Datos!G2899</f>
        <v>1</v>
      </c>
      <c r="H2908" s="224">
        <f t="shared" si="543"/>
        <v>6.056378265101209</v>
      </c>
      <c r="I2908" s="225">
        <f t="shared" si="544"/>
        <v>-6.056378265101209</v>
      </c>
      <c r="J2908" s="226">
        <f t="shared" si="545"/>
        <v>17.710917200490549</v>
      </c>
      <c r="K2908" s="227">
        <f t="shared" si="540"/>
        <v>51.392735382308729</v>
      </c>
      <c r="L2908" s="226">
        <f t="shared" si="551"/>
        <v>-0.58516241232250366</v>
      </c>
      <c r="M2908" s="228">
        <f t="shared" si="549"/>
        <v>0.58516241232250366</v>
      </c>
      <c r="N2908" s="229">
        <f t="shared" si="550"/>
        <v>5.4712158527787054</v>
      </c>
      <c r="O2908" s="229">
        <f t="shared" si="546"/>
        <v>0</v>
      </c>
      <c r="P2908" s="229">
        <f t="shared" si="547"/>
        <v>-5.4712158527787054</v>
      </c>
      <c r="Q2908" s="230">
        <f t="shared" si="541"/>
        <v>0</v>
      </c>
      <c r="R2908" s="231">
        <f t="shared" si="542"/>
        <v>51.392735382308729</v>
      </c>
      <c r="S2908" s="3"/>
      <c r="T2908" s="3"/>
      <c r="U2908" s="3"/>
      <c r="V2908" s="3"/>
      <c r="W2908" s="233">
        <f t="shared" si="548"/>
        <v>41977</v>
      </c>
    </row>
    <row r="2909" spans="1:23" s="234" customFormat="1" x14ac:dyDescent="0.25">
      <c r="A2909" s="3"/>
      <c r="B2909" s="218">
        <f>+Datos!B2900</f>
        <v>2014</v>
      </c>
      <c r="C2909" s="219">
        <f>+Datos!C2900</f>
        <v>12</v>
      </c>
      <c r="D2909" s="220">
        <f>+Datos!D2900</f>
        <v>5</v>
      </c>
      <c r="E2909" s="221">
        <f>+Datos!E2900</f>
        <v>0</v>
      </c>
      <c r="F2909" s="222">
        <f>+Datos!F2900</f>
        <v>6.0465724804414513</v>
      </c>
      <c r="G2909" s="223">
        <f>+Datos!G2900</f>
        <v>1</v>
      </c>
      <c r="H2909" s="224">
        <f t="shared" si="543"/>
        <v>6.0465724804414513</v>
      </c>
      <c r="I2909" s="225">
        <f t="shared" si="544"/>
        <v>-6.0465724804414513</v>
      </c>
      <c r="J2909" s="226">
        <f t="shared" si="545"/>
        <v>17.145372326561237</v>
      </c>
      <c r="K2909" s="227">
        <f t="shared" si="540"/>
        <v>50.827190508379417</v>
      </c>
      <c r="L2909" s="226">
        <f t="shared" si="551"/>
        <v>-0.56554487392931208</v>
      </c>
      <c r="M2909" s="228">
        <f t="shared" si="549"/>
        <v>0.56554487392931208</v>
      </c>
      <c r="N2909" s="229">
        <f t="shared" si="550"/>
        <v>5.4810276065121393</v>
      </c>
      <c r="O2909" s="229">
        <f t="shared" si="546"/>
        <v>0</v>
      </c>
      <c r="P2909" s="229">
        <f t="shared" si="547"/>
        <v>-5.4810276065121393</v>
      </c>
      <c r="Q2909" s="230">
        <f t="shared" si="541"/>
        <v>0</v>
      </c>
      <c r="R2909" s="231">
        <f t="shared" si="542"/>
        <v>50.827190508379417</v>
      </c>
      <c r="S2909" s="3"/>
      <c r="T2909" s="3"/>
      <c r="U2909" s="3"/>
      <c r="V2909" s="3"/>
      <c r="W2909" s="233">
        <f t="shared" si="548"/>
        <v>41978</v>
      </c>
    </row>
    <row r="2910" spans="1:23" s="234" customFormat="1" x14ac:dyDescent="0.25">
      <c r="A2910" s="3"/>
      <c r="B2910" s="218">
        <f>+Datos!B2901</f>
        <v>2014</v>
      </c>
      <c r="C2910" s="219">
        <f>+Datos!C2901</f>
        <v>12</v>
      </c>
      <c r="D2910" s="220">
        <f>+Datos!D2901</f>
        <v>6</v>
      </c>
      <c r="E2910" s="221">
        <f>+Datos!E2901</f>
        <v>0</v>
      </c>
      <c r="F2910" s="222">
        <f>+Datos!F2901</f>
        <v>6.0355867946830131</v>
      </c>
      <c r="G2910" s="223">
        <f>+Datos!G2901</f>
        <v>1</v>
      </c>
      <c r="H2910" s="224">
        <f t="shared" si="543"/>
        <v>6.0355867946830131</v>
      </c>
      <c r="I2910" s="225">
        <f t="shared" si="544"/>
        <v>-6.0355867946830131</v>
      </c>
      <c r="J2910" s="226">
        <f t="shared" si="545"/>
        <v>16.598865100082389</v>
      </c>
      <c r="K2910" s="227">
        <f t="shared" si="540"/>
        <v>50.280683281900565</v>
      </c>
      <c r="L2910" s="226">
        <f t="shared" si="551"/>
        <v>-0.54650722647885175</v>
      </c>
      <c r="M2910" s="228">
        <f t="shared" si="549"/>
        <v>0.54650722647885175</v>
      </c>
      <c r="N2910" s="229">
        <f t="shared" si="550"/>
        <v>5.4890795682041613</v>
      </c>
      <c r="O2910" s="229">
        <f t="shared" si="546"/>
        <v>0</v>
      </c>
      <c r="P2910" s="229">
        <f t="shared" si="547"/>
        <v>-5.4890795682041613</v>
      </c>
      <c r="Q2910" s="230">
        <f t="shared" si="541"/>
        <v>0</v>
      </c>
      <c r="R2910" s="231">
        <f t="shared" si="542"/>
        <v>50.280683281900565</v>
      </c>
      <c r="S2910" s="3"/>
      <c r="T2910" s="3"/>
      <c r="U2910" s="3"/>
      <c r="V2910" s="3"/>
      <c r="W2910" s="233">
        <f t="shared" si="548"/>
        <v>41979</v>
      </c>
    </row>
    <row r="2911" spans="1:23" s="234" customFormat="1" x14ac:dyDescent="0.25">
      <c r="A2911" s="3"/>
      <c r="B2911" s="218">
        <f>+Datos!B2902</f>
        <v>2014</v>
      </c>
      <c r="C2911" s="219">
        <f>+Datos!C2902</f>
        <v>12</v>
      </c>
      <c r="D2911" s="220">
        <f>+Datos!D2902</f>
        <v>7</v>
      </c>
      <c r="E2911" s="221">
        <f>+Datos!E2902</f>
        <v>0</v>
      </c>
      <c r="F2911" s="222">
        <f>+Datos!F2902</f>
        <v>6.0234012830274146</v>
      </c>
      <c r="G2911" s="223">
        <f>+Datos!G2902</f>
        <v>1</v>
      </c>
      <c r="H2911" s="224">
        <f t="shared" si="543"/>
        <v>6.0234012830274146</v>
      </c>
      <c r="I2911" s="225">
        <f t="shared" si="544"/>
        <v>-6.0234012830274146</v>
      </c>
      <c r="J2911" s="226">
        <f t="shared" si="545"/>
        <v>16.070828767040766</v>
      </c>
      <c r="K2911" s="227">
        <f t="shared" si="540"/>
        <v>49.752646948858946</v>
      </c>
      <c r="L2911" s="226">
        <f t="shared" si="551"/>
        <v>-0.52803633304161934</v>
      </c>
      <c r="M2911" s="228">
        <f t="shared" si="549"/>
        <v>0.52803633304161934</v>
      </c>
      <c r="N2911" s="229">
        <f t="shared" si="550"/>
        <v>5.4953649499857953</v>
      </c>
      <c r="O2911" s="229">
        <f t="shared" si="546"/>
        <v>0</v>
      </c>
      <c r="P2911" s="229">
        <f t="shared" si="547"/>
        <v>-5.4953649499857953</v>
      </c>
      <c r="Q2911" s="230">
        <f t="shared" si="541"/>
        <v>0</v>
      </c>
      <c r="R2911" s="231">
        <f t="shared" si="542"/>
        <v>49.752646948858946</v>
      </c>
      <c r="S2911" s="3"/>
      <c r="T2911" s="3"/>
      <c r="U2911" s="3"/>
      <c r="V2911" s="3"/>
      <c r="W2911" s="233">
        <f t="shared" si="548"/>
        <v>41980</v>
      </c>
    </row>
    <row r="2912" spans="1:23" s="234" customFormat="1" x14ac:dyDescent="0.25">
      <c r="A2912" s="3"/>
      <c r="B2912" s="218">
        <f>+Datos!B2903</f>
        <v>2014</v>
      </c>
      <c r="C2912" s="219">
        <f>+Datos!C2903</f>
        <v>12</v>
      </c>
      <c r="D2912" s="220">
        <f>+Datos!D2903</f>
        <v>8</v>
      </c>
      <c r="E2912" s="221">
        <f>+Datos!E2903</f>
        <v>0</v>
      </c>
      <c r="F2912" s="222">
        <f>+Datos!F2903</f>
        <v>6.00999590306649</v>
      </c>
      <c r="G2912" s="223">
        <f>+Datos!G2903</f>
        <v>1</v>
      </c>
      <c r="H2912" s="224">
        <f t="shared" si="543"/>
        <v>6.00999590306649</v>
      </c>
      <c r="I2912" s="225">
        <f t="shared" si="544"/>
        <v>-6.00999590306649</v>
      </c>
      <c r="J2912" s="226">
        <f t="shared" si="545"/>
        <v>15.560709645643804</v>
      </c>
      <c r="K2912" s="227">
        <f t="shared" si="540"/>
        <v>49.242527827461984</v>
      </c>
      <c r="L2912" s="226">
        <f t="shared" si="551"/>
        <v>-0.51011912139696136</v>
      </c>
      <c r="M2912" s="228">
        <f t="shared" si="549"/>
        <v>0.51011912139696136</v>
      </c>
      <c r="N2912" s="229">
        <f t="shared" si="550"/>
        <v>5.4998767816695286</v>
      </c>
      <c r="O2912" s="229">
        <f t="shared" si="546"/>
        <v>0</v>
      </c>
      <c r="P2912" s="229">
        <f t="shared" si="547"/>
        <v>-5.4998767816695286</v>
      </c>
      <c r="Q2912" s="230">
        <f t="shared" si="541"/>
        <v>0</v>
      </c>
      <c r="R2912" s="231">
        <f t="shared" si="542"/>
        <v>49.242527827461984</v>
      </c>
      <c r="S2912" s="3"/>
      <c r="T2912" s="3"/>
      <c r="U2912" s="3"/>
      <c r="V2912" s="3"/>
      <c r="W2912" s="233">
        <f t="shared" si="548"/>
        <v>41981</v>
      </c>
    </row>
    <row r="2913" spans="1:23" s="234" customFormat="1" x14ac:dyDescent="0.25">
      <c r="A2913" s="3"/>
      <c r="B2913" s="218">
        <f>+Datos!B2904</f>
        <v>2014</v>
      </c>
      <c r="C2913" s="219">
        <f>+Datos!C2904</f>
        <v>12</v>
      </c>
      <c r="D2913" s="220">
        <f>+Datos!D2904</f>
        <v>9</v>
      </c>
      <c r="E2913" s="221">
        <f>+Datos!E2904</f>
        <v>0</v>
      </c>
      <c r="F2913" s="222">
        <f>+Datos!F2904</f>
        <v>5.9953504947823975</v>
      </c>
      <c r="G2913" s="223">
        <f>+Datos!G2904</f>
        <v>1</v>
      </c>
      <c r="H2913" s="224">
        <f t="shared" si="543"/>
        <v>5.9953504947823975</v>
      </c>
      <c r="I2913" s="225">
        <f t="shared" si="544"/>
        <v>-5.9953504947823975</v>
      </c>
      <c r="J2913" s="226">
        <f t="shared" si="545"/>
        <v>15.067967049972346</v>
      </c>
      <c r="K2913" s="227">
        <f t="shared" si="540"/>
        <v>48.749785231790526</v>
      </c>
      <c r="L2913" s="226">
        <f t="shared" si="551"/>
        <v>-0.49274259567145862</v>
      </c>
      <c r="M2913" s="228">
        <f t="shared" si="549"/>
        <v>0.49274259567145862</v>
      </c>
      <c r="N2913" s="229">
        <f t="shared" si="550"/>
        <v>5.5026078991109388</v>
      </c>
      <c r="O2913" s="229">
        <f t="shared" si="546"/>
        <v>0</v>
      </c>
      <c r="P2913" s="229">
        <f t="shared" si="547"/>
        <v>-5.5026078991109388</v>
      </c>
      <c r="Q2913" s="230">
        <f t="shared" si="541"/>
        <v>0</v>
      </c>
      <c r="R2913" s="231">
        <f t="shared" si="542"/>
        <v>48.749785231790526</v>
      </c>
      <c r="S2913" s="3"/>
      <c r="T2913" s="3"/>
      <c r="U2913" s="3"/>
      <c r="V2913" s="3"/>
      <c r="W2913" s="233">
        <f t="shared" si="548"/>
        <v>41982</v>
      </c>
    </row>
    <row r="2914" spans="1:23" s="234" customFormat="1" x14ac:dyDescent="0.25">
      <c r="A2914" s="3"/>
      <c r="B2914" s="218">
        <f>+Datos!B2905</f>
        <v>2014</v>
      </c>
      <c r="C2914" s="219">
        <f>+Datos!C2905</f>
        <v>12</v>
      </c>
      <c r="D2914" s="220">
        <f>+Datos!D2905</f>
        <v>10</v>
      </c>
      <c r="E2914" s="221">
        <f>+Datos!E2905</f>
        <v>21.5788765</v>
      </c>
      <c r="F2914" s="222">
        <f>+Datos!F2905</f>
        <v>5.9794447805477953</v>
      </c>
      <c r="G2914" s="223">
        <f>+Datos!G2905</f>
        <v>1</v>
      </c>
      <c r="H2914" s="224">
        <f t="shared" si="543"/>
        <v>5.9794447805477953</v>
      </c>
      <c r="I2914" s="225">
        <f t="shared" si="544"/>
        <v>15.599431719452205</v>
      </c>
      <c r="J2914" s="226">
        <f t="shared" si="545"/>
        <v>30.667398769424551</v>
      </c>
      <c r="K2914" s="227">
        <f t="shared" si="540"/>
        <v>64.349216951242738</v>
      </c>
      <c r="L2914" s="226">
        <f t="shared" si="551"/>
        <v>15.599431719452213</v>
      </c>
      <c r="M2914" s="228">
        <f t="shared" si="549"/>
        <v>5.9794447805477953</v>
      </c>
      <c r="N2914" s="229">
        <f t="shared" si="550"/>
        <v>0</v>
      </c>
      <c r="O2914" s="229">
        <f t="shared" si="546"/>
        <v>0</v>
      </c>
      <c r="P2914" s="229">
        <f t="shared" si="547"/>
        <v>0</v>
      </c>
      <c r="Q2914" s="230">
        <f t="shared" si="541"/>
        <v>0</v>
      </c>
      <c r="R2914" s="231">
        <f t="shared" si="542"/>
        <v>64.349216951242738</v>
      </c>
      <c r="S2914" s="3"/>
      <c r="T2914" s="3"/>
      <c r="U2914" s="3"/>
      <c r="V2914" s="3"/>
      <c r="W2914" s="233">
        <f t="shared" si="548"/>
        <v>41983</v>
      </c>
    </row>
    <row r="2915" spans="1:23" s="234" customFormat="1" x14ac:dyDescent="0.25">
      <c r="A2915" s="3"/>
      <c r="B2915" s="218">
        <f>+Datos!B2906</f>
        <v>2014</v>
      </c>
      <c r="C2915" s="219">
        <f>+Datos!C2906</f>
        <v>12</v>
      </c>
      <c r="D2915" s="220">
        <f>+Datos!D2906</f>
        <v>11</v>
      </c>
      <c r="E2915" s="221">
        <f>+Datos!E2906</f>
        <v>0</v>
      </c>
      <c r="F2915" s="222">
        <f>+Datos!F2906</f>
        <v>5.9622583651255834</v>
      </c>
      <c r="G2915" s="223">
        <f>+Datos!G2906</f>
        <v>1</v>
      </c>
      <c r="H2915" s="224">
        <f t="shared" si="543"/>
        <v>5.9622583651255834</v>
      </c>
      <c r="I2915" s="225">
        <f t="shared" si="544"/>
        <v>-5.9622583651255834</v>
      </c>
      <c r="J2915" s="226">
        <f t="shared" si="545"/>
        <v>29.70156536084442</v>
      </c>
      <c r="K2915" s="227">
        <f t="shared" si="540"/>
        <v>63.3833835426626</v>
      </c>
      <c r="L2915" s="226">
        <f t="shared" si="551"/>
        <v>-0.96583340858013855</v>
      </c>
      <c r="M2915" s="228">
        <f t="shared" si="549"/>
        <v>0.96583340858013855</v>
      </c>
      <c r="N2915" s="229">
        <f t="shared" si="550"/>
        <v>4.9964249565454448</v>
      </c>
      <c r="O2915" s="229">
        <f t="shared" si="546"/>
        <v>0</v>
      </c>
      <c r="P2915" s="229">
        <f t="shared" si="547"/>
        <v>-4.9964249565454448</v>
      </c>
      <c r="Q2915" s="230">
        <f t="shared" si="541"/>
        <v>0</v>
      </c>
      <c r="R2915" s="231">
        <f t="shared" si="542"/>
        <v>63.3833835426626</v>
      </c>
      <c r="S2915" s="3"/>
      <c r="T2915" s="3"/>
      <c r="U2915" s="3"/>
      <c r="V2915" s="3"/>
      <c r="W2915" s="233">
        <f t="shared" si="548"/>
        <v>41984</v>
      </c>
    </row>
    <row r="2916" spans="1:23" s="234" customFormat="1" x14ac:dyDescent="0.25">
      <c r="A2916" s="3"/>
      <c r="B2916" s="218">
        <f>+Datos!B2907</f>
        <v>2014</v>
      </c>
      <c r="C2916" s="219">
        <f>+Datos!C2907</f>
        <v>12</v>
      </c>
      <c r="D2916" s="220">
        <f>+Datos!D2907</f>
        <v>12</v>
      </c>
      <c r="E2916" s="221">
        <f>+Datos!E2907</f>
        <v>0</v>
      </c>
      <c r="F2916" s="222">
        <f>+Datos!F2907</f>
        <v>5.9437707356691423</v>
      </c>
      <c r="G2916" s="223">
        <f>+Datos!G2907</f>
        <v>1</v>
      </c>
      <c r="H2916" s="224">
        <f t="shared" si="543"/>
        <v>5.9437707356691423</v>
      </c>
      <c r="I2916" s="225">
        <f t="shared" si="544"/>
        <v>-5.9437707356691423</v>
      </c>
      <c r="J2916" s="226">
        <f t="shared" si="545"/>
        <v>28.769004226666635</v>
      </c>
      <c r="K2916" s="227">
        <f t="shared" si="540"/>
        <v>62.450822408484811</v>
      </c>
      <c r="L2916" s="226">
        <f t="shared" si="551"/>
        <v>-0.93256113417778863</v>
      </c>
      <c r="M2916" s="228">
        <f t="shared" si="549"/>
        <v>0.93256113417778863</v>
      </c>
      <c r="N2916" s="229">
        <f t="shared" si="550"/>
        <v>5.0112096014913536</v>
      </c>
      <c r="O2916" s="229">
        <f t="shared" si="546"/>
        <v>0</v>
      </c>
      <c r="P2916" s="229">
        <f t="shared" si="547"/>
        <v>-5.0112096014913536</v>
      </c>
      <c r="Q2916" s="230">
        <f t="shared" si="541"/>
        <v>0</v>
      </c>
      <c r="R2916" s="231">
        <f t="shared" si="542"/>
        <v>62.450822408484811</v>
      </c>
      <c r="S2916" s="3"/>
      <c r="T2916" s="3"/>
      <c r="U2916" s="3"/>
      <c r="V2916" s="3"/>
      <c r="W2916" s="233">
        <f t="shared" si="548"/>
        <v>41985</v>
      </c>
    </row>
    <row r="2917" spans="1:23" s="234" customFormat="1" x14ac:dyDescent="0.25">
      <c r="A2917" s="3"/>
      <c r="B2917" s="218">
        <f>+Datos!B2908</f>
        <v>2014</v>
      </c>
      <c r="C2917" s="219">
        <f>+Datos!C2908</f>
        <v>12</v>
      </c>
      <c r="D2917" s="220">
        <f>+Datos!D2908</f>
        <v>13</v>
      </c>
      <c r="E2917" s="221">
        <f>+Datos!E2908</f>
        <v>0</v>
      </c>
      <c r="F2917" s="222">
        <f>+Datos!F2908</f>
        <v>5.9239612617220825</v>
      </c>
      <c r="G2917" s="223">
        <f>+Datos!G2908</f>
        <v>1</v>
      </c>
      <c r="H2917" s="224">
        <f t="shared" si="543"/>
        <v>5.9239612617220825</v>
      </c>
      <c r="I2917" s="225">
        <f t="shared" si="544"/>
        <v>-5.9239612617220825</v>
      </c>
      <c r="J2917" s="226">
        <f t="shared" si="545"/>
        <v>27.868686236374494</v>
      </c>
      <c r="K2917" s="227">
        <f t="shared" si="540"/>
        <v>61.550504418192673</v>
      </c>
      <c r="L2917" s="226">
        <f t="shared" si="551"/>
        <v>-0.90031799029213744</v>
      </c>
      <c r="M2917" s="228">
        <f t="shared" si="549"/>
        <v>0.90031799029213744</v>
      </c>
      <c r="N2917" s="229">
        <f t="shared" si="550"/>
        <v>5.023643271429945</v>
      </c>
      <c r="O2917" s="229">
        <f t="shared" si="546"/>
        <v>0</v>
      </c>
      <c r="P2917" s="229">
        <f t="shared" si="547"/>
        <v>-5.023643271429945</v>
      </c>
      <c r="Q2917" s="230">
        <f t="shared" si="541"/>
        <v>0</v>
      </c>
      <c r="R2917" s="231">
        <f t="shared" si="542"/>
        <v>61.550504418192673</v>
      </c>
      <c r="S2917" s="3"/>
      <c r="T2917" s="3"/>
      <c r="U2917" s="3"/>
      <c r="V2917" s="3"/>
      <c r="W2917" s="233">
        <f t="shared" si="548"/>
        <v>41986</v>
      </c>
    </row>
    <row r="2918" spans="1:23" s="234" customFormat="1" x14ac:dyDescent="0.25">
      <c r="A2918" s="3"/>
      <c r="B2918" s="218">
        <f>+Datos!B2909</f>
        <v>2014</v>
      </c>
      <c r="C2918" s="219">
        <f>+Datos!C2909</f>
        <v>12</v>
      </c>
      <c r="D2918" s="220">
        <f>+Datos!D2909</f>
        <v>14</v>
      </c>
      <c r="E2918" s="221">
        <f>+Datos!E2909</f>
        <v>31.068679800000002</v>
      </c>
      <c r="F2918" s="222">
        <f>+Datos!F2909</f>
        <v>5.9028091952185253</v>
      </c>
      <c r="G2918" s="223">
        <f>+Datos!G2909</f>
        <v>1</v>
      </c>
      <c r="H2918" s="224">
        <f t="shared" si="543"/>
        <v>5.9028091952185253</v>
      </c>
      <c r="I2918" s="225">
        <f t="shared" si="544"/>
        <v>25.165870604781475</v>
      </c>
      <c r="J2918" s="226">
        <f t="shared" si="545"/>
        <v>53.034556841155968</v>
      </c>
      <c r="K2918" s="227">
        <f t="shared" si="540"/>
        <v>86.716375022974148</v>
      </c>
      <c r="L2918" s="226">
        <f t="shared" si="551"/>
        <v>25.165870604781475</v>
      </c>
      <c r="M2918" s="228">
        <f t="shared" si="549"/>
        <v>5.9028091952185253</v>
      </c>
      <c r="N2918" s="229">
        <f t="shared" si="550"/>
        <v>0</v>
      </c>
      <c r="O2918" s="229">
        <f t="shared" si="546"/>
        <v>0</v>
      </c>
      <c r="P2918" s="229">
        <f t="shared" si="547"/>
        <v>0</v>
      </c>
      <c r="Q2918" s="230">
        <f t="shared" si="541"/>
        <v>0</v>
      </c>
      <c r="R2918" s="231">
        <f t="shared" si="542"/>
        <v>86.716375022974148</v>
      </c>
      <c r="S2918" s="3"/>
      <c r="T2918" s="3"/>
      <c r="U2918" s="3"/>
      <c r="V2918" s="3"/>
      <c r="W2918" s="233">
        <f t="shared" si="548"/>
        <v>41987</v>
      </c>
    </row>
    <row r="2919" spans="1:23" s="234" customFormat="1" x14ac:dyDescent="0.25">
      <c r="A2919" s="3"/>
      <c r="B2919" s="218">
        <f>+Datos!B2910</f>
        <v>2014</v>
      </c>
      <c r="C2919" s="219">
        <f>+Datos!C2910</f>
        <v>12</v>
      </c>
      <c r="D2919" s="220">
        <f>+Datos!D2910</f>
        <v>15</v>
      </c>
      <c r="E2919" s="221">
        <f>+Datos!E2910</f>
        <v>3.4084816</v>
      </c>
      <c r="F2919" s="222">
        <f>+Datos!F2910</f>
        <v>5.8802936704828621</v>
      </c>
      <c r="G2919" s="223">
        <f>+Datos!G2910</f>
        <v>1</v>
      </c>
      <c r="H2919" s="224">
        <f t="shared" si="543"/>
        <v>5.8802936704828621</v>
      </c>
      <c r="I2919" s="225">
        <f t="shared" si="544"/>
        <v>-2.4718120704828621</v>
      </c>
      <c r="J2919" s="226">
        <f t="shared" si="545"/>
        <v>52.335614209474194</v>
      </c>
      <c r="K2919" s="227">
        <f t="shared" si="540"/>
        <v>86.017432391292374</v>
      </c>
      <c r="L2919" s="226">
        <f t="shared" si="551"/>
        <v>-0.69894263168177417</v>
      </c>
      <c r="M2919" s="228">
        <f t="shared" si="549"/>
        <v>4.1074242316817742</v>
      </c>
      <c r="N2919" s="229">
        <f t="shared" si="550"/>
        <v>1.7728694388010879</v>
      </c>
      <c r="O2919" s="229">
        <f t="shared" si="546"/>
        <v>0</v>
      </c>
      <c r="P2919" s="229">
        <f t="shared" si="547"/>
        <v>-1.7728694388010879</v>
      </c>
      <c r="Q2919" s="230">
        <f t="shared" si="541"/>
        <v>0</v>
      </c>
      <c r="R2919" s="231">
        <f t="shared" si="542"/>
        <v>86.017432391292374</v>
      </c>
      <c r="S2919" s="3"/>
      <c r="T2919" s="3"/>
      <c r="U2919" s="3"/>
      <c r="V2919" s="3"/>
      <c r="W2919" s="233">
        <f t="shared" si="548"/>
        <v>41988</v>
      </c>
    </row>
    <row r="2920" spans="1:23" s="234" customFormat="1" x14ac:dyDescent="0.25">
      <c r="A2920" s="3"/>
      <c r="B2920" s="218">
        <f>+Datos!B2911</f>
        <v>2014</v>
      </c>
      <c r="C2920" s="219">
        <f>+Datos!C2911</f>
        <v>12</v>
      </c>
      <c r="D2920" s="220">
        <f>+Datos!D2911</f>
        <v>16</v>
      </c>
      <c r="E2920" s="221">
        <f>+Datos!E2911</f>
        <v>0</v>
      </c>
      <c r="F2920" s="222">
        <f>+Datos!F2911</f>
        <v>5.856393704229883</v>
      </c>
      <c r="G2920" s="223">
        <f>+Datos!G2911</f>
        <v>1</v>
      </c>
      <c r="H2920" s="224">
        <f t="shared" si="543"/>
        <v>5.856393704229883</v>
      </c>
      <c r="I2920" s="225">
        <f t="shared" si="544"/>
        <v>-5.856393704229883</v>
      </c>
      <c r="J2920" s="226">
        <f t="shared" si="545"/>
        <v>50.716174397763204</v>
      </c>
      <c r="K2920" s="227">
        <f t="shared" si="540"/>
        <v>84.397992579581384</v>
      </c>
      <c r="L2920" s="226">
        <f t="shared" si="551"/>
        <v>-1.6194398117109898</v>
      </c>
      <c r="M2920" s="228">
        <f t="shared" si="549"/>
        <v>1.6194398117109898</v>
      </c>
      <c r="N2920" s="229">
        <f t="shared" si="550"/>
        <v>4.2369538925188932</v>
      </c>
      <c r="O2920" s="229">
        <f t="shared" si="546"/>
        <v>0</v>
      </c>
      <c r="P2920" s="229">
        <f t="shared" si="547"/>
        <v>-4.2369538925188932</v>
      </c>
      <c r="Q2920" s="230">
        <f t="shared" si="541"/>
        <v>0</v>
      </c>
      <c r="R2920" s="231">
        <f t="shared" si="542"/>
        <v>84.397992579581384</v>
      </c>
      <c r="S2920" s="3"/>
      <c r="T2920" s="3"/>
      <c r="U2920" s="3"/>
      <c r="V2920" s="3"/>
      <c r="W2920" s="233">
        <f t="shared" si="548"/>
        <v>41989</v>
      </c>
    </row>
    <row r="2921" spans="1:23" s="234" customFormat="1" x14ac:dyDescent="0.25">
      <c r="A2921" s="3"/>
      <c r="B2921" s="218">
        <f>+Datos!B2912</f>
        <v>2014</v>
      </c>
      <c r="C2921" s="219">
        <f>+Datos!C2912</f>
        <v>12</v>
      </c>
      <c r="D2921" s="220">
        <f>+Datos!D2912</f>
        <v>17</v>
      </c>
      <c r="E2921" s="221">
        <f>+Datos!E2912</f>
        <v>0</v>
      </c>
      <c r="F2921" s="222">
        <f>+Datos!F2912</f>
        <v>5.8310881955647451</v>
      </c>
      <c r="G2921" s="223">
        <f>+Datos!G2912</f>
        <v>1</v>
      </c>
      <c r="H2921" s="224">
        <f t="shared" si="543"/>
        <v>5.8310881955647451</v>
      </c>
      <c r="I2921" s="225">
        <f t="shared" si="544"/>
        <v>-5.8310881955647451</v>
      </c>
      <c r="J2921" s="226">
        <f t="shared" si="545"/>
        <v>49.153521015066687</v>
      </c>
      <c r="K2921" s="227">
        <f t="shared" si="540"/>
        <v>82.83533919688486</v>
      </c>
      <c r="L2921" s="226">
        <f t="shared" si="551"/>
        <v>-1.5626533826965243</v>
      </c>
      <c r="M2921" s="228">
        <f t="shared" si="549"/>
        <v>1.5626533826965243</v>
      </c>
      <c r="N2921" s="229">
        <f t="shared" si="550"/>
        <v>4.2684348128682208</v>
      </c>
      <c r="O2921" s="229">
        <f t="shared" si="546"/>
        <v>0</v>
      </c>
      <c r="P2921" s="229">
        <f t="shared" si="547"/>
        <v>-4.2684348128682208</v>
      </c>
      <c r="Q2921" s="230">
        <f t="shared" si="541"/>
        <v>0</v>
      </c>
      <c r="R2921" s="231">
        <f t="shared" si="542"/>
        <v>82.83533919688486</v>
      </c>
      <c r="S2921" s="3"/>
      <c r="T2921" s="3"/>
      <c r="U2921" s="3"/>
      <c r="V2921" s="3"/>
      <c r="W2921" s="233">
        <f t="shared" si="548"/>
        <v>41990</v>
      </c>
    </row>
    <row r="2922" spans="1:23" s="234" customFormat="1" x14ac:dyDescent="0.25">
      <c r="A2922" s="3"/>
      <c r="B2922" s="218">
        <f>+Datos!B2913</f>
        <v>2014</v>
      </c>
      <c r="C2922" s="219">
        <f>+Datos!C2913</f>
        <v>12</v>
      </c>
      <c r="D2922" s="220">
        <f>+Datos!D2913</f>
        <v>18</v>
      </c>
      <c r="E2922" s="221">
        <f>+Datos!E2913</f>
        <v>0</v>
      </c>
      <c r="F2922" s="222">
        <f>+Datos!F2913</f>
        <v>5.804355925983006</v>
      </c>
      <c r="G2922" s="223">
        <f>+Datos!G2913</f>
        <v>1</v>
      </c>
      <c r="H2922" s="224">
        <f t="shared" si="543"/>
        <v>5.804355925983006</v>
      </c>
      <c r="I2922" s="225">
        <f t="shared" si="544"/>
        <v>-5.804355925983006</v>
      </c>
      <c r="J2922" s="226">
        <f t="shared" si="545"/>
        <v>47.645851262823527</v>
      </c>
      <c r="K2922" s="227">
        <f t="shared" si="540"/>
        <v>81.327669444641714</v>
      </c>
      <c r="L2922" s="226">
        <f t="shared" si="551"/>
        <v>-1.5076697522431459</v>
      </c>
      <c r="M2922" s="228">
        <f t="shared" si="549"/>
        <v>1.5076697522431459</v>
      </c>
      <c r="N2922" s="229">
        <f t="shared" si="550"/>
        <v>4.2966861737398601</v>
      </c>
      <c r="O2922" s="229">
        <f t="shared" si="546"/>
        <v>0</v>
      </c>
      <c r="P2922" s="229">
        <f t="shared" si="547"/>
        <v>-4.2966861737398601</v>
      </c>
      <c r="Q2922" s="230">
        <f t="shared" si="541"/>
        <v>0</v>
      </c>
      <c r="R2922" s="231">
        <f t="shared" si="542"/>
        <v>81.327669444641714</v>
      </c>
      <c r="S2922" s="3"/>
      <c r="T2922" s="3"/>
      <c r="U2922" s="3"/>
      <c r="V2922" s="3"/>
      <c r="W2922" s="233">
        <f t="shared" si="548"/>
        <v>41991</v>
      </c>
    </row>
    <row r="2923" spans="1:23" s="234" customFormat="1" x14ac:dyDescent="0.25">
      <c r="A2923" s="3"/>
      <c r="B2923" s="218">
        <f>+Datos!B2914</f>
        <v>2014</v>
      </c>
      <c r="C2923" s="219">
        <f>+Datos!C2914</f>
        <v>12</v>
      </c>
      <c r="D2923" s="220">
        <f>+Datos!D2914</f>
        <v>19</v>
      </c>
      <c r="E2923" s="221">
        <f>+Datos!E2914</f>
        <v>0</v>
      </c>
      <c r="F2923" s="222">
        <f>+Datos!F2914</f>
        <v>5.7761755593705351</v>
      </c>
      <c r="G2923" s="223">
        <f>+Datos!G2914</f>
        <v>1</v>
      </c>
      <c r="H2923" s="224">
        <f t="shared" si="543"/>
        <v>5.7761755593705351</v>
      </c>
      <c r="I2923" s="225">
        <f t="shared" si="544"/>
        <v>-5.7761755593705351</v>
      </c>
      <c r="J2923" s="226">
        <f t="shared" si="545"/>
        <v>46.191411626695441</v>
      </c>
      <c r="K2923" s="227">
        <f t="shared" si="540"/>
        <v>79.873229808513628</v>
      </c>
      <c r="L2923" s="226">
        <f t="shared" si="551"/>
        <v>-1.454439636128086</v>
      </c>
      <c r="M2923" s="228">
        <f t="shared" si="549"/>
        <v>1.454439636128086</v>
      </c>
      <c r="N2923" s="229">
        <f t="shared" si="550"/>
        <v>4.321735923242449</v>
      </c>
      <c r="O2923" s="229">
        <f t="shared" si="546"/>
        <v>0</v>
      </c>
      <c r="P2923" s="229">
        <f t="shared" si="547"/>
        <v>-4.321735923242449</v>
      </c>
      <c r="Q2923" s="230">
        <f t="shared" si="541"/>
        <v>0</v>
      </c>
      <c r="R2923" s="231">
        <f t="shared" si="542"/>
        <v>79.873229808513628</v>
      </c>
      <c r="S2923" s="3"/>
      <c r="T2923" s="3"/>
      <c r="U2923" s="3"/>
      <c r="V2923" s="3"/>
      <c r="W2923" s="233">
        <f t="shared" si="548"/>
        <v>41992</v>
      </c>
    </row>
    <row r="2924" spans="1:23" s="234" customFormat="1" x14ac:dyDescent="0.25">
      <c r="A2924" s="3"/>
      <c r="B2924" s="218">
        <f>+Datos!B2915</f>
        <v>2014</v>
      </c>
      <c r="C2924" s="219">
        <f>+Datos!C2915</f>
        <v>12</v>
      </c>
      <c r="D2924" s="220">
        <f>+Datos!D2915</f>
        <v>20</v>
      </c>
      <c r="E2924" s="221">
        <f>+Datos!E2915</f>
        <v>0</v>
      </c>
      <c r="F2924" s="222">
        <f>+Datos!F2915</f>
        <v>5.7465256420036148</v>
      </c>
      <c r="G2924" s="223">
        <f>+Datos!G2915</f>
        <v>1</v>
      </c>
      <c r="H2924" s="224">
        <f t="shared" si="543"/>
        <v>5.7465256420036148</v>
      </c>
      <c r="I2924" s="225">
        <f t="shared" si="544"/>
        <v>-5.7465256420036148</v>
      </c>
      <c r="J2924" s="226">
        <f t="shared" si="545"/>
        <v>44.788497179685727</v>
      </c>
      <c r="K2924" s="227">
        <f t="shared" si="540"/>
        <v>78.470315361503907</v>
      </c>
      <c r="L2924" s="226">
        <f t="shared" si="551"/>
        <v>-1.4029144470097208</v>
      </c>
      <c r="M2924" s="228">
        <f t="shared" si="549"/>
        <v>1.4029144470097208</v>
      </c>
      <c r="N2924" s="229">
        <f t="shared" si="550"/>
        <v>4.343611194993894</v>
      </c>
      <c r="O2924" s="229">
        <f t="shared" si="546"/>
        <v>0</v>
      </c>
      <c r="P2924" s="229">
        <f t="shared" si="547"/>
        <v>-4.343611194993894</v>
      </c>
      <c r="Q2924" s="230">
        <f t="shared" si="541"/>
        <v>0</v>
      </c>
      <c r="R2924" s="231">
        <f t="shared" si="542"/>
        <v>78.470315361503907</v>
      </c>
      <c r="S2924" s="3"/>
      <c r="T2924" s="3"/>
      <c r="U2924" s="3"/>
      <c r="V2924" s="3"/>
      <c r="W2924" s="233">
        <f t="shared" si="548"/>
        <v>41993</v>
      </c>
    </row>
    <row r="2925" spans="1:23" s="234" customFormat="1" x14ac:dyDescent="0.25">
      <c r="A2925" s="3"/>
      <c r="B2925" s="218">
        <f>+Datos!B2916</f>
        <v>2014</v>
      </c>
      <c r="C2925" s="219">
        <f>+Datos!C2916</f>
        <v>12</v>
      </c>
      <c r="D2925" s="220">
        <f>+Datos!D2916</f>
        <v>21</v>
      </c>
      <c r="E2925" s="221">
        <f>+Datos!E2916</f>
        <v>0</v>
      </c>
      <c r="F2925" s="222">
        <f>+Datos!F2916</f>
        <v>5.7153846025488235</v>
      </c>
      <c r="G2925" s="223">
        <f>+Datos!G2916</f>
        <v>1</v>
      </c>
      <c r="H2925" s="224">
        <f t="shared" si="543"/>
        <v>5.7153846025488235</v>
      </c>
      <c r="I2925" s="225">
        <f t="shared" si="544"/>
        <v>-5.7153846025488235</v>
      </c>
      <c r="J2925" s="226">
        <f t="shared" si="545"/>
        <v>43.435450865219337</v>
      </c>
      <c r="K2925" s="227">
        <f t="shared" si="540"/>
        <v>77.117269047037524</v>
      </c>
      <c r="L2925" s="226">
        <f t="shared" si="551"/>
        <v>-1.3530463144663827</v>
      </c>
      <c r="M2925" s="228">
        <f t="shared" si="549"/>
        <v>1.3530463144663827</v>
      </c>
      <c r="N2925" s="229">
        <f t="shared" si="550"/>
        <v>4.3623382880824408</v>
      </c>
      <c r="O2925" s="229">
        <f t="shared" si="546"/>
        <v>0</v>
      </c>
      <c r="P2925" s="229">
        <f t="shared" si="547"/>
        <v>-4.3623382880824408</v>
      </c>
      <c r="Q2925" s="230">
        <f t="shared" si="541"/>
        <v>0</v>
      </c>
      <c r="R2925" s="231">
        <f t="shared" si="542"/>
        <v>77.117269047037524</v>
      </c>
      <c r="S2925" s="3"/>
      <c r="T2925" s="3"/>
      <c r="U2925" s="3"/>
      <c r="V2925" s="3"/>
      <c r="W2925" s="233">
        <f t="shared" si="548"/>
        <v>41994</v>
      </c>
    </row>
    <row r="2926" spans="1:23" s="234" customFormat="1" x14ac:dyDescent="0.25">
      <c r="A2926" s="3"/>
      <c r="B2926" s="218">
        <f>+Datos!B2917</f>
        <v>2014</v>
      </c>
      <c r="C2926" s="219">
        <f>+Datos!C2917</f>
        <v>12</v>
      </c>
      <c r="D2926" s="220">
        <f>+Datos!D2917</f>
        <v>22</v>
      </c>
      <c r="E2926" s="221">
        <f>+Datos!E2917</f>
        <v>0</v>
      </c>
      <c r="F2926" s="222">
        <f>+Datos!F2917</f>
        <v>5.6827307520632537</v>
      </c>
      <c r="G2926" s="223">
        <f>+Datos!G2917</f>
        <v>1</v>
      </c>
      <c r="H2926" s="224">
        <f t="shared" si="543"/>
        <v>5.6827307520632537</v>
      </c>
      <c r="I2926" s="225">
        <f t="shared" si="544"/>
        <v>-5.6827307520632537</v>
      </c>
      <c r="J2926" s="226">
        <f t="shared" si="545"/>
        <v>42.130662762367841</v>
      </c>
      <c r="K2926" s="227">
        <f t="shared" si="540"/>
        <v>75.812480944186021</v>
      </c>
      <c r="L2926" s="226">
        <f t="shared" si="551"/>
        <v>-1.3047881028515036</v>
      </c>
      <c r="M2926" s="228">
        <f t="shared" si="549"/>
        <v>1.3047881028515036</v>
      </c>
      <c r="N2926" s="229">
        <f t="shared" si="550"/>
        <v>4.3779426492117501</v>
      </c>
      <c r="O2926" s="229">
        <f t="shared" si="546"/>
        <v>0</v>
      </c>
      <c r="P2926" s="229">
        <f t="shared" si="547"/>
        <v>-4.3779426492117501</v>
      </c>
      <c r="Q2926" s="230">
        <f t="shared" si="541"/>
        <v>0</v>
      </c>
      <c r="R2926" s="231">
        <f t="shared" si="542"/>
        <v>75.812480944186021</v>
      </c>
      <c r="S2926" s="3"/>
      <c r="T2926" s="3"/>
      <c r="U2926" s="3"/>
      <c r="V2926" s="3"/>
      <c r="W2926" s="233">
        <f t="shared" si="548"/>
        <v>41995</v>
      </c>
    </row>
    <row r="2927" spans="1:23" s="234" customFormat="1" x14ac:dyDescent="0.25">
      <c r="A2927" s="3"/>
      <c r="B2927" s="218">
        <f>+Datos!B2918</f>
        <v>2014</v>
      </c>
      <c r="C2927" s="219">
        <f>+Datos!C2918</f>
        <v>12</v>
      </c>
      <c r="D2927" s="220">
        <f>+Datos!D2918</f>
        <v>23</v>
      </c>
      <c r="E2927" s="221">
        <f>+Datos!E2918</f>
        <v>0</v>
      </c>
      <c r="F2927" s="222">
        <f>+Datos!F2918</f>
        <v>5.6485422839941677</v>
      </c>
      <c r="G2927" s="223">
        <f>+Datos!G2918</f>
        <v>1</v>
      </c>
      <c r="H2927" s="224">
        <f t="shared" si="543"/>
        <v>5.6485422839941677</v>
      </c>
      <c r="I2927" s="225">
        <f t="shared" si="544"/>
        <v>-5.6485422839941677</v>
      </c>
      <c r="J2927" s="226">
        <f t="shared" si="545"/>
        <v>40.872569335352331</v>
      </c>
      <c r="K2927" s="227">
        <f t="shared" si="540"/>
        <v>74.554387517170511</v>
      </c>
      <c r="L2927" s="226">
        <f t="shared" si="551"/>
        <v>-1.2580934270155097</v>
      </c>
      <c r="M2927" s="228">
        <f t="shared" si="549"/>
        <v>1.2580934270155097</v>
      </c>
      <c r="N2927" s="229">
        <f t="shared" si="550"/>
        <v>4.3904488569786579</v>
      </c>
      <c r="O2927" s="229">
        <f t="shared" si="546"/>
        <v>0</v>
      </c>
      <c r="P2927" s="229">
        <f t="shared" si="547"/>
        <v>-4.3904488569786579</v>
      </c>
      <c r="Q2927" s="230">
        <f t="shared" si="541"/>
        <v>0</v>
      </c>
      <c r="R2927" s="231">
        <f t="shared" si="542"/>
        <v>74.554387517170511</v>
      </c>
      <c r="S2927" s="3"/>
      <c r="T2927" s="3"/>
      <c r="U2927" s="3"/>
      <c r="V2927" s="3"/>
      <c r="W2927" s="233">
        <f t="shared" si="548"/>
        <v>41996</v>
      </c>
    </row>
    <row r="2928" spans="1:23" s="234" customFormat="1" x14ac:dyDescent="0.25">
      <c r="A2928" s="3"/>
      <c r="B2928" s="218">
        <f>+Datos!B2919</f>
        <v>2014</v>
      </c>
      <c r="C2928" s="219">
        <f>+Datos!C2919</f>
        <v>12</v>
      </c>
      <c r="D2928" s="220">
        <f>+Datos!D2919</f>
        <v>24</v>
      </c>
      <c r="E2928" s="221">
        <f>+Datos!E2919</f>
        <v>0</v>
      </c>
      <c r="F2928" s="222">
        <f>+Datos!F2919</f>
        <v>5.6127972741793686</v>
      </c>
      <c r="G2928" s="223">
        <f>+Datos!G2919</f>
        <v>1</v>
      </c>
      <c r="H2928" s="224">
        <f t="shared" si="543"/>
        <v>5.6127972741793686</v>
      </c>
      <c r="I2928" s="225">
        <f t="shared" si="544"/>
        <v>-5.6127972741793686</v>
      </c>
      <c r="J2928" s="226">
        <f t="shared" si="545"/>
        <v>39.659652669404061</v>
      </c>
      <c r="K2928" s="227">
        <f t="shared" si="540"/>
        <v>73.34147085122224</v>
      </c>
      <c r="L2928" s="226">
        <f t="shared" si="551"/>
        <v>-1.2129166659482706</v>
      </c>
      <c r="M2928" s="228">
        <f t="shared" si="549"/>
        <v>1.2129166659482706</v>
      </c>
      <c r="N2928" s="229">
        <f t="shared" si="550"/>
        <v>4.3998806082310979</v>
      </c>
      <c r="O2928" s="229">
        <f t="shared" si="546"/>
        <v>0</v>
      </c>
      <c r="P2928" s="229">
        <f t="shared" si="547"/>
        <v>-4.3998806082310979</v>
      </c>
      <c r="Q2928" s="230">
        <f t="shared" si="541"/>
        <v>0</v>
      </c>
      <c r="R2928" s="231">
        <f t="shared" si="542"/>
        <v>73.34147085122224</v>
      </c>
      <c r="S2928" s="3"/>
      <c r="T2928" s="3"/>
      <c r="U2928" s="3"/>
      <c r="V2928" s="3"/>
      <c r="W2928" s="233">
        <f t="shared" si="548"/>
        <v>41997</v>
      </c>
    </row>
    <row r="2929" spans="1:23" s="234" customFormat="1" x14ac:dyDescent="0.25">
      <c r="A2929" s="3"/>
      <c r="B2929" s="218">
        <f>+Datos!B2920</f>
        <v>2014</v>
      </c>
      <c r="C2929" s="219">
        <f>+Datos!C2920</f>
        <v>12</v>
      </c>
      <c r="D2929" s="220">
        <f>+Datos!D2920</f>
        <v>25</v>
      </c>
      <c r="E2929" s="221">
        <f>+Datos!E2920</f>
        <v>0</v>
      </c>
      <c r="F2929" s="222">
        <f>+Datos!F2920</f>
        <v>5.5754736808469412</v>
      </c>
      <c r="G2929" s="223">
        <f>+Datos!G2920</f>
        <v>1</v>
      </c>
      <c r="H2929" s="224">
        <f t="shared" si="543"/>
        <v>5.5754736808469412</v>
      </c>
      <c r="I2929" s="225">
        <f t="shared" si="544"/>
        <v>-5.5754736808469412</v>
      </c>
      <c r="J2929" s="226">
        <f t="shared" si="545"/>
        <v>38.490439695008192</v>
      </c>
      <c r="K2929" s="227">
        <f t="shared" si="540"/>
        <v>72.172257876826365</v>
      </c>
      <c r="L2929" s="226">
        <f t="shared" si="551"/>
        <v>-1.1692129743958759</v>
      </c>
      <c r="M2929" s="228">
        <f t="shared" si="549"/>
        <v>1.1692129743958759</v>
      </c>
      <c r="N2929" s="229">
        <f t="shared" si="550"/>
        <v>4.4062607064510653</v>
      </c>
      <c r="O2929" s="229">
        <f t="shared" si="546"/>
        <v>0</v>
      </c>
      <c r="P2929" s="229">
        <f t="shared" si="547"/>
        <v>-4.4062607064510653</v>
      </c>
      <c r="Q2929" s="230">
        <f t="shared" si="541"/>
        <v>0</v>
      </c>
      <c r="R2929" s="231">
        <f t="shared" si="542"/>
        <v>72.172257876826365</v>
      </c>
      <c r="S2929" s="3"/>
      <c r="T2929" s="3"/>
      <c r="U2929" s="3"/>
      <c r="V2929" s="3"/>
      <c r="W2929" s="233">
        <f t="shared" si="548"/>
        <v>41998</v>
      </c>
    </row>
    <row r="2930" spans="1:23" s="234" customFormat="1" x14ac:dyDescent="0.25">
      <c r="A2930" s="3"/>
      <c r="B2930" s="218">
        <f>+Datos!B2921</f>
        <v>2014</v>
      </c>
      <c r="C2930" s="219">
        <f>+Datos!C2921</f>
        <v>12</v>
      </c>
      <c r="D2930" s="220">
        <f>+Datos!D2921</f>
        <v>26</v>
      </c>
      <c r="E2930" s="221">
        <f>+Datos!E2921</f>
        <v>0</v>
      </c>
      <c r="F2930" s="222">
        <f>+Datos!F2921</f>
        <v>5.5365493446153566</v>
      </c>
      <c r="G2930" s="223">
        <f>+Datos!G2921</f>
        <v>1</v>
      </c>
      <c r="H2930" s="224">
        <f t="shared" si="543"/>
        <v>5.5365493446153566</v>
      </c>
      <c r="I2930" s="225">
        <f t="shared" si="544"/>
        <v>-5.5365493446153566</v>
      </c>
      <c r="J2930" s="226">
        <f t="shared" si="545"/>
        <v>37.363501402500091</v>
      </c>
      <c r="K2930" s="227">
        <f t="shared" si="540"/>
        <v>71.045319584318264</v>
      </c>
      <c r="L2930" s="226">
        <f t="shared" si="551"/>
        <v>-1.1269382925081004</v>
      </c>
      <c r="M2930" s="228">
        <f t="shared" si="549"/>
        <v>1.1269382925081004</v>
      </c>
      <c r="N2930" s="229">
        <f t="shared" si="550"/>
        <v>4.4096110521072562</v>
      </c>
      <c r="O2930" s="229">
        <f t="shared" si="546"/>
        <v>0</v>
      </c>
      <c r="P2930" s="229">
        <f t="shared" si="547"/>
        <v>-4.4096110521072562</v>
      </c>
      <c r="Q2930" s="230">
        <f t="shared" si="541"/>
        <v>0</v>
      </c>
      <c r="R2930" s="231">
        <f t="shared" si="542"/>
        <v>71.045319584318264</v>
      </c>
      <c r="S2930" s="3"/>
      <c r="T2930" s="3"/>
      <c r="U2930" s="3"/>
      <c r="V2930" s="3"/>
      <c r="W2930" s="233">
        <f t="shared" si="548"/>
        <v>41999</v>
      </c>
    </row>
    <row r="2931" spans="1:23" s="234" customFormat="1" x14ac:dyDescent="0.25">
      <c r="A2931" s="3"/>
      <c r="B2931" s="218">
        <f>+Datos!B2922</f>
        <v>2014</v>
      </c>
      <c r="C2931" s="219">
        <f>+Datos!C2922</f>
        <v>12</v>
      </c>
      <c r="D2931" s="220">
        <f>+Datos!D2922</f>
        <v>27</v>
      </c>
      <c r="E2931" s="221">
        <f>+Datos!E2922</f>
        <v>2.6973595600000002</v>
      </c>
      <c r="F2931" s="222">
        <f>+Datos!F2922</f>
        <v>5.4960019884934548</v>
      </c>
      <c r="G2931" s="223">
        <f>+Datos!G2922</f>
        <v>1</v>
      </c>
      <c r="H2931" s="224">
        <f t="shared" si="543"/>
        <v>5.4960019884934548</v>
      </c>
      <c r="I2931" s="225">
        <f t="shared" si="544"/>
        <v>-2.7986424284934546</v>
      </c>
      <c r="J2931" s="226">
        <f t="shared" si="545"/>
        <v>36.806466883893364</v>
      </c>
      <c r="K2931" s="227">
        <f t="shared" si="540"/>
        <v>70.488285065711551</v>
      </c>
      <c r="L2931" s="226">
        <f t="shared" si="551"/>
        <v>-0.55703451860671294</v>
      </c>
      <c r="M2931" s="228">
        <f t="shared" si="549"/>
        <v>3.2543940786067131</v>
      </c>
      <c r="N2931" s="229">
        <f t="shared" si="550"/>
        <v>2.2416079098867416</v>
      </c>
      <c r="O2931" s="229">
        <f t="shared" si="546"/>
        <v>0</v>
      </c>
      <c r="P2931" s="229">
        <f t="shared" si="547"/>
        <v>-2.2416079098867416</v>
      </c>
      <c r="Q2931" s="230">
        <f t="shared" si="541"/>
        <v>0</v>
      </c>
      <c r="R2931" s="231">
        <f t="shared" si="542"/>
        <v>70.488285065711551</v>
      </c>
      <c r="S2931" s="3"/>
      <c r="T2931" s="3"/>
      <c r="U2931" s="3"/>
      <c r="V2931" s="3"/>
      <c r="W2931" s="233">
        <f t="shared" si="548"/>
        <v>42000</v>
      </c>
    </row>
    <row r="2932" spans="1:23" s="234" customFormat="1" x14ac:dyDescent="0.25">
      <c r="A2932" s="3"/>
      <c r="B2932" s="218">
        <f>+Datos!B2923</f>
        <v>2014</v>
      </c>
      <c r="C2932" s="219">
        <f>+Datos!C2923</f>
        <v>12</v>
      </c>
      <c r="D2932" s="220">
        <f>+Datos!D2923</f>
        <v>28</v>
      </c>
      <c r="E2932" s="221">
        <f>+Datos!E2923</f>
        <v>42.299503299999998</v>
      </c>
      <c r="F2932" s="222">
        <f>+Datos!F2923</f>
        <v>5.4538092178804174</v>
      </c>
      <c r="G2932" s="223">
        <f>+Datos!G2923</f>
        <v>1</v>
      </c>
      <c r="H2932" s="224">
        <f t="shared" si="543"/>
        <v>5.4538092178804174</v>
      </c>
      <c r="I2932" s="225">
        <f t="shared" si="544"/>
        <v>36.845694082119579</v>
      </c>
      <c r="J2932" s="226">
        <f t="shared" si="545"/>
        <v>73.652160966012943</v>
      </c>
      <c r="K2932" s="227">
        <f t="shared" si="540"/>
        <v>107.33397914783112</v>
      </c>
      <c r="L2932" s="226">
        <f t="shared" si="551"/>
        <v>36.845694082119564</v>
      </c>
      <c r="M2932" s="228">
        <f t="shared" si="549"/>
        <v>5.4538092178804174</v>
      </c>
      <c r="N2932" s="229">
        <f t="shared" si="550"/>
        <v>0</v>
      </c>
      <c r="O2932" s="229">
        <f t="shared" si="546"/>
        <v>0</v>
      </c>
      <c r="P2932" s="229">
        <f t="shared" si="547"/>
        <v>0</v>
      </c>
      <c r="Q2932" s="230">
        <f t="shared" si="541"/>
        <v>0</v>
      </c>
      <c r="R2932" s="231">
        <f t="shared" si="542"/>
        <v>107.33397914783112</v>
      </c>
      <c r="S2932" s="3"/>
      <c r="T2932" s="3"/>
      <c r="U2932" s="3"/>
      <c r="V2932" s="3"/>
      <c r="W2932" s="233">
        <f t="shared" si="548"/>
        <v>42001</v>
      </c>
    </row>
    <row r="2933" spans="1:23" s="234" customFormat="1" x14ac:dyDescent="0.25">
      <c r="A2933" s="3"/>
      <c r="B2933" s="218">
        <f>+Datos!B2924</f>
        <v>2014</v>
      </c>
      <c r="C2933" s="219">
        <f>+Datos!C2924</f>
        <v>12</v>
      </c>
      <c r="D2933" s="220">
        <f>+Datos!D2924</f>
        <v>29</v>
      </c>
      <c r="E2933" s="221">
        <f>+Datos!E2924</f>
        <v>1.69198</v>
      </c>
      <c r="F2933" s="222">
        <f>+Datos!F2924</f>
        <v>5.40994852056585</v>
      </c>
      <c r="G2933" s="223">
        <f>+Datos!G2924</f>
        <v>1</v>
      </c>
      <c r="H2933" s="224">
        <f t="shared" si="543"/>
        <v>5.40994852056585</v>
      </c>
      <c r="I2933" s="225">
        <f t="shared" si="544"/>
        <v>-3.7179685205658499</v>
      </c>
      <c r="J2933" s="226">
        <f t="shared" si="545"/>
        <v>72.197003440930857</v>
      </c>
      <c r="K2933" s="227">
        <f t="shared" si="540"/>
        <v>105.87882162274903</v>
      </c>
      <c r="L2933" s="226">
        <f t="shared" si="551"/>
        <v>-1.4551575250820861</v>
      </c>
      <c r="M2933" s="228">
        <f t="shared" si="549"/>
        <v>3.1471375250820861</v>
      </c>
      <c r="N2933" s="229">
        <f t="shared" si="550"/>
        <v>2.2628109954837639</v>
      </c>
      <c r="O2933" s="229">
        <f t="shared" si="546"/>
        <v>0</v>
      </c>
      <c r="P2933" s="229">
        <f t="shared" si="547"/>
        <v>-2.2628109954837639</v>
      </c>
      <c r="Q2933" s="230">
        <f t="shared" si="541"/>
        <v>0</v>
      </c>
      <c r="R2933" s="231">
        <f t="shared" si="542"/>
        <v>105.87882162274903</v>
      </c>
      <c r="S2933" s="3"/>
      <c r="T2933" s="3"/>
      <c r="U2933" s="3"/>
      <c r="V2933" s="3"/>
      <c r="W2933" s="233">
        <f t="shared" si="548"/>
        <v>42002</v>
      </c>
    </row>
    <row r="2934" spans="1:23" s="234" customFormat="1" x14ac:dyDescent="0.25">
      <c r="A2934" s="3"/>
      <c r="B2934" s="218">
        <f>+Datos!B2925</f>
        <v>2014</v>
      </c>
      <c r="C2934" s="219">
        <f>+Datos!C2925</f>
        <v>12</v>
      </c>
      <c r="D2934" s="220">
        <f>+Datos!D2925</f>
        <v>30</v>
      </c>
      <c r="E2934" s="221">
        <f>+Datos!E2925</f>
        <v>38.130855599999997</v>
      </c>
      <c r="F2934" s="222">
        <f>+Datos!F2925</f>
        <v>5.3643972667296733</v>
      </c>
      <c r="G2934" s="223">
        <f>+Datos!G2925</f>
        <v>1</v>
      </c>
      <c r="H2934" s="224">
        <f t="shared" si="543"/>
        <v>5.3643972667296733</v>
      </c>
      <c r="I2934" s="225">
        <f t="shared" si="544"/>
        <v>32.766458333270322</v>
      </c>
      <c r="J2934" s="226">
        <f t="shared" si="545"/>
        <v>104.96346177420118</v>
      </c>
      <c r="K2934" s="227">
        <f t="shared" si="540"/>
        <v>138.64527995601935</v>
      </c>
      <c r="L2934" s="226">
        <f t="shared" si="551"/>
        <v>32.766458333270322</v>
      </c>
      <c r="M2934" s="228">
        <f t="shared" si="549"/>
        <v>5.3643972667296733</v>
      </c>
      <c r="N2934" s="229">
        <f t="shared" si="550"/>
        <v>0</v>
      </c>
      <c r="O2934" s="229">
        <f t="shared" si="546"/>
        <v>0</v>
      </c>
      <c r="P2934" s="229">
        <f t="shared" si="547"/>
        <v>0</v>
      </c>
      <c r="Q2934" s="230">
        <f t="shared" si="541"/>
        <v>24.645279956019351</v>
      </c>
      <c r="R2934" s="231">
        <f t="shared" si="542"/>
        <v>138.64527995601935</v>
      </c>
      <c r="S2934" s="3"/>
      <c r="T2934" s="3"/>
      <c r="U2934" s="3"/>
      <c r="V2934" s="3"/>
      <c r="W2934" s="233">
        <f t="shared" si="548"/>
        <v>42003</v>
      </c>
    </row>
    <row r="2935" spans="1:23" s="234" customFormat="1" x14ac:dyDescent="0.25">
      <c r="A2935" s="3"/>
      <c r="B2935" s="218">
        <f>+Datos!B2926</f>
        <v>2014</v>
      </c>
      <c r="C2935" s="219">
        <f>+Datos!C2926</f>
        <v>12</v>
      </c>
      <c r="D2935" s="220">
        <f>+Datos!D2926</f>
        <v>31</v>
      </c>
      <c r="E2935" s="221">
        <f>+Datos!E2926</f>
        <v>19.0286446</v>
      </c>
      <c r="F2935" s="222">
        <f>+Datos!F2926</f>
        <v>5.3171327089422338</v>
      </c>
      <c r="G2935" s="223">
        <f>+Datos!G2926</f>
        <v>1</v>
      </c>
      <c r="H2935" s="224">
        <f t="shared" si="543"/>
        <v>5.3171327089422338</v>
      </c>
      <c r="I2935" s="225">
        <f t="shared" si="544"/>
        <v>13.711511891057766</v>
      </c>
      <c r="J2935" s="226">
        <f t="shared" si="545"/>
        <v>118.67497366525895</v>
      </c>
      <c r="K2935" s="227">
        <f t="shared" si="540"/>
        <v>152.35679184707712</v>
      </c>
      <c r="L2935" s="226">
        <f t="shared" si="551"/>
        <v>13.711511891057768</v>
      </c>
      <c r="M2935" s="228">
        <f t="shared" si="549"/>
        <v>5.3171327089422338</v>
      </c>
      <c r="N2935" s="229">
        <f t="shared" si="550"/>
        <v>0</v>
      </c>
      <c r="O2935" s="229">
        <f t="shared" si="546"/>
        <v>0</v>
      </c>
      <c r="P2935" s="229">
        <f t="shared" si="547"/>
        <v>0</v>
      </c>
      <c r="Q2935" s="230">
        <f t="shared" si="541"/>
        <v>38.356791847077119</v>
      </c>
      <c r="R2935" s="231">
        <f t="shared" si="542"/>
        <v>152.35679184707712</v>
      </c>
      <c r="S2935" s="3"/>
      <c r="T2935" s="3"/>
      <c r="U2935" s="3"/>
      <c r="V2935" s="3"/>
      <c r="W2935" s="233">
        <f t="shared" si="548"/>
        <v>42004</v>
      </c>
    </row>
    <row r="2936" spans="1:23" s="234" customFormat="1" x14ac:dyDescent="0.25">
      <c r="A2936" s="3"/>
      <c r="B2936" s="218">
        <f>+Datos!B2927</f>
        <v>2015</v>
      </c>
      <c r="C2936" s="219">
        <f>+Datos!C2927</f>
        <v>1</v>
      </c>
      <c r="D2936" s="220">
        <f>+Datos!D2927</f>
        <v>1</v>
      </c>
      <c r="E2936" s="221">
        <f>+Datos!E2927</f>
        <v>0</v>
      </c>
      <c r="F2936" s="222">
        <f>+Datos!F2927</f>
        <v>6.0554107200174849</v>
      </c>
      <c r="G2936" s="223">
        <f>+Datos!G2927</f>
        <v>1</v>
      </c>
      <c r="H2936" s="224">
        <f t="shared" si="543"/>
        <v>6.0554107200174849</v>
      </c>
      <c r="I2936" s="225">
        <f t="shared" si="544"/>
        <v>-6.0554107200174849</v>
      </c>
      <c r="J2936" s="226">
        <f t="shared" si="545"/>
        <v>114.87999569710631</v>
      </c>
      <c r="K2936" s="227">
        <f t="shared" si="540"/>
        <v>148.56181387892448</v>
      </c>
      <c r="L2936" s="226">
        <f t="shared" si="551"/>
        <v>-3.7949779681526365</v>
      </c>
      <c r="M2936" s="228">
        <f t="shared" si="549"/>
        <v>3.7949779681526365</v>
      </c>
      <c r="N2936" s="229">
        <f t="shared" si="550"/>
        <v>2.2604327518648484</v>
      </c>
      <c r="O2936" s="229">
        <f t="shared" si="546"/>
        <v>0</v>
      </c>
      <c r="P2936" s="229">
        <f t="shared" si="547"/>
        <v>-2.2604327518648484</v>
      </c>
      <c r="Q2936" s="230">
        <f t="shared" si="541"/>
        <v>34.561813878924482</v>
      </c>
      <c r="R2936" s="231">
        <f t="shared" si="542"/>
        <v>148.56181387892448</v>
      </c>
      <c r="S2936" s="3"/>
      <c r="T2936" s="3"/>
      <c r="U2936" s="3"/>
      <c r="V2936" s="3"/>
      <c r="W2936" s="233">
        <f t="shared" si="548"/>
        <v>42005</v>
      </c>
    </row>
    <row r="2937" spans="1:23" s="234" customFormat="1" x14ac:dyDescent="0.25">
      <c r="A2937" s="3"/>
      <c r="B2937" s="218">
        <f>+Datos!B2928</f>
        <v>2015</v>
      </c>
      <c r="C2937" s="219">
        <f>+Datos!C2928</f>
        <v>1</v>
      </c>
      <c r="D2937" s="220">
        <f>+Datos!D2928</f>
        <v>2</v>
      </c>
      <c r="E2937" s="221">
        <f>+Datos!E2928</f>
        <v>0</v>
      </c>
      <c r="F2937" s="222">
        <f>+Datos!F2928</f>
        <v>6.0653535715409959</v>
      </c>
      <c r="G2937" s="223">
        <f>+Datos!G2928</f>
        <v>1</v>
      </c>
      <c r="H2937" s="224">
        <f t="shared" si="543"/>
        <v>6.0653535715409959</v>
      </c>
      <c r="I2937" s="225">
        <f t="shared" si="544"/>
        <v>-6.0653535715409959</v>
      </c>
      <c r="J2937" s="226">
        <f t="shared" si="545"/>
        <v>111.20043884490767</v>
      </c>
      <c r="K2937" s="227">
        <f t="shared" si="540"/>
        <v>144.88225702672585</v>
      </c>
      <c r="L2937" s="226">
        <f t="shared" si="551"/>
        <v>-3.6795568521986297</v>
      </c>
      <c r="M2937" s="228">
        <f t="shared" si="549"/>
        <v>3.6795568521986297</v>
      </c>
      <c r="N2937" s="229">
        <f t="shared" si="550"/>
        <v>2.3857967193423661</v>
      </c>
      <c r="O2937" s="229">
        <f t="shared" si="546"/>
        <v>0</v>
      </c>
      <c r="P2937" s="229">
        <f t="shared" si="547"/>
        <v>-2.3857967193423661</v>
      </c>
      <c r="Q2937" s="230">
        <f t="shared" si="541"/>
        <v>30.882257026725853</v>
      </c>
      <c r="R2937" s="231">
        <f t="shared" si="542"/>
        <v>144.88225702672585</v>
      </c>
      <c r="S2937" s="3"/>
      <c r="T2937" s="3"/>
      <c r="U2937" s="3"/>
      <c r="V2937" s="3"/>
      <c r="W2937" s="233">
        <f t="shared" si="548"/>
        <v>42006</v>
      </c>
    </row>
    <row r="2938" spans="1:23" s="234" customFormat="1" x14ac:dyDescent="0.25">
      <c r="A2938" s="3"/>
      <c r="B2938" s="218">
        <f>+Datos!B2929</f>
        <v>2015</v>
      </c>
      <c r="C2938" s="219">
        <f>+Datos!C2929</f>
        <v>1</v>
      </c>
      <c r="D2938" s="220">
        <f>+Datos!D2929</f>
        <v>3</v>
      </c>
      <c r="E2938" s="221">
        <f>+Datos!E2929</f>
        <v>0</v>
      </c>
      <c r="F2938" s="222">
        <f>+Datos!F2929</f>
        <v>6.0741329576863645</v>
      </c>
      <c r="G2938" s="223">
        <f>+Datos!G2929</f>
        <v>1</v>
      </c>
      <c r="H2938" s="224">
        <f t="shared" si="543"/>
        <v>6.0741329576863645</v>
      </c>
      <c r="I2938" s="225">
        <f t="shared" si="544"/>
        <v>-6.0741329576863645</v>
      </c>
      <c r="J2938" s="226">
        <f t="shared" si="545"/>
        <v>107.63366475591545</v>
      </c>
      <c r="K2938" s="227">
        <f t="shared" si="540"/>
        <v>141.31548293773363</v>
      </c>
      <c r="L2938" s="226">
        <f t="shared" si="551"/>
        <v>-3.5667740889922186</v>
      </c>
      <c r="M2938" s="228">
        <f t="shared" si="549"/>
        <v>3.5667740889922186</v>
      </c>
      <c r="N2938" s="229">
        <f t="shared" si="550"/>
        <v>2.5073588686941459</v>
      </c>
      <c r="O2938" s="229">
        <f t="shared" si="546"/>
        <v>0</v>
      </c>
      <c r="P2938" s="229">
        <f t="shared" si="547"/>
        <v>-2.5073588686941459</v>
      </c>
      <c r="Q2938" s="230">
        <f t="shared" si="541"/>
        <v>27.315482937733634</v>
      </c>
      <c r="R2938" s="231">
        <f t="shared" si="542"/>
        <v>141.31548293773363</v>
      </c>
      <c r="S2938" s="3"/>
      <c r="T2938" s="3"/>
      <c r="U2938" s="3"/>
      <c r="V2938" s="3"/>
      <c r="W2938" s="233">
        <f t="shared" si="548"/>
        <v>42007</v>
      </c>
    </row>
    <row r="2939" spans="1:23" s="234" customFormat="1" x14ac:dyDescent="0.25">
      <c r="A2939" s="3"/>
      <c r="B2939" s="218">
        <f>+Datos!B2930</f>
        <v>2015</v>
      </c>
      <c r="C2939" s="219">
        <f>+Datos!C2930</f>
        <v>1</v>
      </c>
      <c r="D2939" s="220">
        <f>+Datos!D2930</f>
        <v>4</v>
      </c>
      <c r="E2939" s="221">
        <f>+Datos!E2930</f>
        <v>0</v>
      </c>
      <c r="F2939" s="222">
        <f>+Datos!F2930</f>
        <v>6.0817685881011112</v>
      </c>
      <c r="G2939" s="223">
        <f>+Datos!G2930</f>
        <v>1</v>
      </c>
      <c r="H2939" s="224">
        <f t="shared" si="543"/>
        <v>6.0817685881011112</v>
      </c>
      <c r="I2939" s="225">
        <f t="shared" si="544"/>
        <v>-6.0817685881011112</v>
      </c>
      <c r="J2939" s="226">
        <f t="shared" si="545"/>
        <v>104.1770261516621</v>
      </c>
      <c r="K2939" s="227">
        <f t="shared" si="540"/>
        <v>137.85884433348028</v>
      </c>
      <c r="L2939" s="226">
        <f t="shared" si="551"/>
        <v>-3.4566386042533566</v>
      </c>
      <c r="M2939" s="228">
        <f t="shared" si="549"/>
        <v>3.4566386042533566</v>
      </c>
      <c r="N2939" s="229">
        <f t="shared" si="550"/>
        <v>2.6251299838477546</v>
      </c>
      <c r="O2939" s="229">
        <f t="shared" si="546"/>
        <v>0</v>
      </c>
      <c r="P2939" s="229">
        <f t="shared" si="547"/>
        <v>-2.6251299838477546</v>
      </c>
      <c r="Q2939" s="230">
        <f t="shared" si="541"/>
        <v>23.858844333480278</v>
      </c>
      <c r="R2939" s="231">
        <f t="shared" si="542"/>
        <v>137.85884433348028</v>
      </c>
      <c r="S2939" s="3"/>
      <c r="T2939" s="3"/>
      <c r="U2939" s="3"/>
      <c r="V2939" s="3"/>
      <c r="W2939" s="233">
        <f t="shared" si="548"/>
        <v>42008</v>
      </c>
    </row>
    <row r="2940" spans="1:23" s="234" customFormat="1" x14ac:dyDescent="0.25">
      <c r="A2940" s="3"/>
      <c r="B2940" s="218">
        <f>+Datos!B2931</f>
        <v>2015</v>
      </c>
      <c r="C2940" s="219">
        <f>+Datos!C2931</f>
        <v>1</v>
      </c>
      <c r="D2940" s="220">
        <f>+Datos!D2931</f>
        <v>5</v>
      </c>
      <c r="E2940" s="221">
        <f>+Datos!E2931</f>
        <v>0</v>
      </c>
      <c r="F2940" s="222">
        <f>+Datos!F2931</f>
        <v>6.0882800548231222</v>
      </c>
      <c r="G2940" s="223">
        <f>+Datos!G2931</f>
        <v>1</v>
      </c>
      <c r="H2940" s="224">
        <f t="shared" si="543"/>
        <v>6.0882800548231222</v>
      </c>
      <c r="I2940" s="225">
        <f t="shared" si="544"/>
        <v>-6.0882800548231222</v>
      </c>
      <c r="J2940" s="226">
        <f t="shared" si="545"/>
        <v>100.82787316070863</v>
      </c>
      <c r="K2940" s="227">
        <f t="shared" si="540"/>
        <v>134.50969134252682</v>
      </c>
      <c r="L2940" s="226">
        <f t="shared" si="551"/>
        <v>-3.3491529909534563</v>
      </c>
      <c r="M2940" s="228">
        <f t="shared" si="549"/>
        <v>3.3491529909534563</v>
      </c>
      <c r="N2940" s="229">
        <f t="shared" si="550"/>
        <v>2.7391270638696659</v>
      </c>
      <c r="O2940" s="229">
        <f t="shared" si="546"/>
        <v>0</v>
      </c>
      <c r="P2940" s="229">
        <f t="shared" si="547"/>
        <v>-2.7391270638696659</v>
      </c>
      <c r="Q2940" s="230">
        <f t="shared" si="541"/>
        <v>20.509691342526821</v>
      </c>
      <c r="R2940" s="231">
        <f t="shared" si="542"/>
        <v>134.50969134252682</v>
      </c>
      <c r="S2940" s="3"/>
      <c r="T2940" s="3"/>
      <c r="U2940" s="3"/>
      <c r="V2940" s="3"/>
      <c r="W2940" s="233">
        <f t="shared" si="548"/>
        <v>42009</v>
      </c>
    </row>
    <row r="2941" spans="1:23" s="234" customFormat="1" x14ac:dyDescent="0.25">
      <c r="A2941" s="3"/>
      <c r="B2941" s="218">
        <f>+Datos!B2932</f>
        <v>2015</v>
      </c>
      <c r="C2941" s="219">
        <f>+Datos!C2932</f>
        <v>1</v>
      </c>
      <c r="D2941" s="220">
        <f>+Datos!D2932</f>
        <v>6</v>
      </c>
      <c r="E2941" s="221">
        <f>+Datos!E2932</f>
        <v>3.1893925699999999</v>
      </c>
      <c r="F2941" s="222">
        <f>+Datos!F2932</f>
        <v>6.0936868322806506</v>
      </c>
      <c r="G2941" s="223">
        <f>+Datos!G2932</f>
        <v>1</v>
      </c>
      <c r="H2941" s="224">
        <f t="shared" si="543"/>
        <v>6.0936868322806506</v>
      </c>
      <c r="I2941" s="225">
        <f t="shared" si="544"/>
        <v>-2.9042942622806507</v>
      </c>
      <c r="J2941" s="226">
        <f t="shared" si="545"/>
        <v>99.268372616958374</v>
      </c>
      <c r="K2941" s="227">
        <f t="shared" si="540"/>
        <v>132.95019079877656</v>
      </c>
      <c r="L2941" s="226">
        <f t="shared" si="551"/>
        <v>-1.5595005437502607</v>
      </c>
      <c r="M2941" s="228">
        <f t="shared" si="549"/>
        <v>4.7488931137502606</v>
      </c>
      <c r="N2941" s="229">
        <f t="shared" si="550"/>
        <v>1.34479371853039</v>
      </c>
      <c r="O2941" s="229">
        <f t="shared" si="546"/>
        <v>0</v>
      </c>
      <c r="P2941" s="229">
        <f t="shared" si="547"/>
        <v>-1.34479371853039</v>
      </c>
      <c r="Q2941" s="230">
        <f t="shared" si="541"/>
        <v>18.950190798776561</v>
      </c>
      <c r="R2941" s="231">
        <f t="shared" si="542"/>
        <v>132.95019079877656</v>
      </c>
      <c r="S2941" s="3"/>
      <c r="T2941" s="3"/>
      <c r="U2941" s="3"/>
      <c r="V2941" s="3"/>
      <c r="W2941" s="233">
        <f t="shared" si="548"/>
        <v>42010</v>
      </c>
    </row>
    <row r="2942" spans="1:23" s="234" customFormat="1" x14ac:dyDescent="0.25">
      <c r="A2942" s="3"/>
      <c r="B2942" s="218">
        <f>+Datos!B2933</f>
        <v>2015</v>
      </c>
      <c r="C2942" s="219">
        <f>+Datos!C2933</f>
        <v>1</v>
      </c>
      <c r="D2942" s="220">
        <f>+Datos!D2933</f>
        <v>7</v>
      </c>
      <c r="E2942" s="221">
        <f>+Datos!E2933</f>
        <v>26.524032600000002</v>
      </c>
      <c r="F2942" s="222">
        <f>+Datos!F2933</f>
        <v>6.0980082772923199</v>
      </c>
      <c r="G2942" s="223">
        <f>+Datos!G2933</f>
        <v>1</v>
      </c>
      <c r="H2942" s="224">
        <f t="shared" si="543"/>
        <v>6.0980082772923199</v>
      </c>
      <c r="I2942" s="225">
        <f t="shared" si="544"/>
        <v>20.426024322707683</v>
      </c>
      <c r="J2942" s="226">
        <f t="shared" si="545"/>
        <v>119.69439693966606</v>
      </c>
      <c r="K2942" s="227">
        <f t="shared" si="540"/>
        <v>153.37621512148425</v>
      </c>
      <c r="L2942" s="226">
        <f t="shared" si="551"/>
        <v>20.42602432270769</v>
      </c>
      <c r="M2942" s="228">
        <f t="shared" si="549"/>
        <v>6.0980082772923199</v>
      </c>
      <c r="N2942" s="229">
        <f t="shared" si="550"/>
        <v>0</v>
      </c>
      <c r="O2942" s="229">
        <f t="shared" si="546"/>
        <v>0</v>
      </c>
      <c r="P2942" s="229">
        <f t="shared" si="547"/>
        <v>0</v>
      </c>
      <c r="Q2942" s="230">
        <f t="shared" si="541"/>
        <v>39.37621512148425</v>
      </c>
      <c r="R2942" s="231">
        <f t="shared" si="542"/>
        <v>153.37621512148425</v>
      </c>
      <c r="S2942" s="3"/>
      <c r="T2942" s="3"/>
      <c r="U2942" s="3"/>
      <c r="V2942" s="3"/>
      <c r="W2942" s="233">
        <f t="shared" si="548"/>
        <v>42011</v>
      </c>
    </row>
    <row r="2943" spans="1:23" s="234" customFormat="1" x14ac:dyDescent="0.25">
      <c r="A2943" s="3"/>
      <c r="B2943" s="218">
        <f>+Datos!B2934</f>
        <v>2015</v>
      </c>
      <c r="C2943" s="219">
        <f>+Datos!C2934</f>
        <v>1</v>
      </c>
      <c r="D2943" s="220">
        <f>+Datos!D2934</f>
        <v>8</v>
      </c>
      <c r="E2943" s="221">
        <f>+Datos!E2934</f>
        <v>0</v>
      </c>
      <c r="F2943" s="222">
        <f>+Datos!F2934</f>
        <v>6.1012636290671196</v>
      </c>
      <c r="G2943" s="223">
        <f>+Datos!G2934</f>
        <v>1</v>
      </c>
      <c r="H2943" s="224">
        <f t="shared" si="543"/>
        <v>6.1012636290671196</v>
      </c>
      <c r="I2943" s="225">
        <f t="shared" si="544"/>
        <v>-6.1012636290671196</v>
      </c>
      <c r="J2943" s="226">
        <f t="shared" si="545"/>
        <v>115.83830862413609</v>
      </c>
      <c r="K2943" s="227">
        <f t="shared" si="540"/>
        <v>149.52012680595428</v>
      </c>
      <c r="L2943" s="226">
        <f t="shared" si="551"/>
        <v>-3.8560883155299734</v>
      </c>
      <c r="M2943" s="228">
        <f t="shared" si="549"/>
        <v>3.8560883155299734</v>
      </c>
      <c r="N2943" s="229">
        <f t="shared" si="550"/>
        <v>2.2451753135371462</v>
      </c>
      <c r="O2943" s="229">
        <f t="shared" si="546"/>
        <v>0</v>
      </c>
      <c r="P2943" s="229">
        <f t="shared" si="547"/>
        <v>-2.2451753135371462</v>
      </c>
      <c r="Q2943" s="230">
        <f t="shared" si="541"/>
        <v>35.520126805954277</v>
      </c>
      <c r="R2943" s="231">
        <f t="shared" si="542"/>
        <v>149.52012680595428</v>
      </c>
      <c r="S2943" s="3"/>
      <c r="T2943" s="3"/>
      <c r="U2943" s="3"/>
      <c r="V2943" s="3"/>
      <c r="W2943" s="233">
        <f t="shared" si="548"/>
        <v>42012</v>
      </c>
    </row>
    <row r="2944" spans="1:23" s="234" customFormat="1" x14ac:dyDescent="0.25">
      <c r="A2944" s="3"/>
      <c r="B2944" s="218">
        <f>+Datos!B2935</f>
        <v>2015</v>
      </c>
      <c r="C2944" s="219">
        <f>+Datos!C2935</f>
        <v>1</v>
      </c>
      <c r="D2944" s="220">
        <f>+Datos!D2935</f>
        <v>9</v>
      </c>
      <c r="E2944" s="221">
        <f>+Datos!E2935</f>
        <v>2.1154136700000001</v>
      </c>
      <c r="F2944" s="222">
        <f>+Datos!F2935</f>
        <v>6.103472009204407</v>
      </c>
      <c r="G2944" s="223">
        <f>+Datos!G2935</f>
        <v>1</v>
      </c>
      <c r="H2944" s="224">
        <f t="shared" si="543"/>
        <v>6.103472009204407</v>
      </c>
      <c r="I2944" s="225">
        <f t="shared" si="544"/>
        <v>-3.9880583392044069</v>
      </c>
      <c r="J2944" s="226">
        <f t="shared" si="545"/>
        <v>113.38518845726223</v>
      </c>
      <c r="K2944" s="227">
        <f t="shared" si="540"/>
        <v>147.0670066390804</v>
      </c>
      <c r="L2944" s="226">
        <f t="shared" si="551"/>
        <v>-2.4531201668738731</v>
      </c>
      <c r="M2944" s="228">
        <f t="shared" si="549"/>
        <v>4.5685338368738737</v>
      </c>
      <c r="N2944" s="229">
        <f t="shared" si="550"/>
        <v>1.5349381723305333</v>
      </c>
      <c r="O2944" s="229">
        <f t="shared" si="546"/>
        <v>0</v>
      </c>
      <c r="P2944" s="229">
        <f t="shared" si="547"/>
        <v>-1.5349381723305333</v>
      </c>
      <c r="Q2944" s="230">
        <f t="shared" si="541"/>
        <v>33.067006639080404</v>
      </c>
      <c r="R2944" s="231">
        <f t="shared" si="542"/>
        <v>147.0670066390804</v>
      </c>
      <c r="S2944" s="3"/>
      <c r="T2944" s="3"/>
      <c r="U2944" s="3"/>
      <c r="V2944" s="3"/>
      <c r="W2944" s="233">
        <f t="shared" si="548"/>
        <v>42013</v>
      </c>
    </row>
    <row r="2945" spans="1:23" s="234" customFormat="1" x14ac:dyDescent="0.25">
      <c r="A2945" s="3"/>
      <c r="B2945" s="218">
        <f>+Datos!B2936</f>
        <v>2015</v>
      </c>
      <c r="C2945" s="219">
        <f>+Datos!C2936</f>
        <v>1</v>
      </c>
      <c r="D2945" s="220">
        <f>+Datos!D2936</f>
        <v>10</v>
      </c>
      <c r="E2945" s="221">
        <f>+Datos!E2936</f>
        <v>0</v>
      </c>
      <c r="F2945" s="222">
        <f>+Datos!F2936</f>
        <v>6.104652421693908</v>
      </c>
      <c r="G2945" s="223">
        <f>+Datos!G2936</f>
        <v>1</v>
      </c>
      <c r="H2945" s="224">
        <f t="shared" si="543"/>
        <v>6.104652421693908</v>
      </c>
      <c r="I2945" s="225">
        <f t="shared" si="544"/>
        <v>-6.104652421693908</v>
      </c>
      <c r="J2945" s="226">
        <f t="shared" si="545"/>
        <v>109.73036250423131</v>
      </c>
      <c r="K2945" s="227">
        <f t="shared" si="540"/>
        <v>143.41218068604948</v>
      </c>
      <c r="L2945" s="226">
        <f t="shared" si="551"/>
        <v>-3.6548259530309224</v>
      </c>
      <c r="M2945" s="228">
        <f t="shared" si="549"/>
        <v>3.6548259530309224</v>
      </c>
      <c r="N2945" s="229">
        <f t="shared" si="550"/>
        <v>2.4498264686629856</v>
      </c>
      <c r="O2945" s="229">
        <f t="shared" si="546"/>
        <v>0</v>
      </c>
      <c r="P2945" s="229">
        <f t="shared" si="547"/>
        <v>-2.4498264686629856</v>
      </c>
      <c r="Q2945" s="230">
        <f t="shared" si="541"/>
        <v>29.412180686049481</v>
      </c>
      <c r="R2945" s="231">
        <f t="shared" si="542"/>
        <v>143.41218068604948</v>
      </c>
      <c r="S2945" s="3"/>
      <c r="T2945" s="3"/>
      <c r="U2945" s="3"/>
      <c r="V2945" s="3"/>
      <c r="W2945" s="233">
        <f t="shared" si="548"/>
        <v>42014</v>
      </c>
    </row>
    <row r="2946" spans="1:23" s="234" customFormat="1" x14ac:dyDescent="0.25">
      <c r="A2946" s="3"/>
      <c r="B2946" s="218">
        <f>+Datos!B2937</f>
        <v>2015</v>
      </c>
      <c r="C2946" s="219">
        <f>+Datos!C2937</f>
        <v>1</v>
      </c>
      <c r="D2946" s="220">
        <f>+Datos!D2937</f>
        <v>11</v>
      </c>
      <c r="E2946" s="221">
        <f>+Datos!E2937</f>
        <v>13.4410133</v>
      </c>
      <c r="F2946" s="222">
        <f>+Datos!F2937</f>
        <v>6.104823752915717</v>
      </c>
      <c r="G2946" s="223">
        <f>+Datos!G2937</f>
        <v>1</v>
      </c>
      <c r="H2946" s="224">
        <f t="shared" si="543"/>
        <v>6.104823752915717</v>
      </c>
      <c r="I2946" s="225">
        <f t="shared" si="544"/>
        <v>7.3361895470842828</v>
      </c>
      <c r="J2946" s="226">
        <f t="shared" si="545"/>
        <v>117.0665520513156</v>
      </c>
      <c r="K2946" s="227">
        <f t="shared" si="540"/>
        <v>150.74837023313378</v>
      </c>
      <c r="L2946" s="226">
        <f t="shared" si="551"/>
        <v>7.3361895470843024</v>
      </c>
      <c r="M2946" s="228">
        <f t="shared" si="549"/>
        <v>6.104823752915717</v>
      </c>
      <c r="N2946" s="229">
        <f t="shared" si="550"/>
        <v>0</v>
      </c>
      <c r="O2946" s="229">
        <f t="shared" si="546"/>
        <v>0</v>
      </c>
      <c r="P2946" s="229">
        <f t="shared" si="547"/>
        <v>0</v>
      </c>
      <c r="Q2946" s="230">
        <f t="shared" si="541"/>
        <v>36.748370233133784</v>
      </c>
      <c r="R2946" s="231">
        <f t="shared" si="542"/>
        <v>150.74837023313378</v>
      </c>
      <c r="S2946" s="3"/>
      <c r="T2946" s="3"/>
      <c r="U2946" s="3"/>
      <c r="V2946" s="3"/>
      <c r="W2946" s="233">
        <f t="shared" si="548"/>
        <v>42015</v>
      </c>
    </row>
    <row r="2947" spans="1:23" s="234" customFormat="1" x14ac:dyDescent="0.25">
      <c r="A2947" s="3"/>
      <c r="B2947" s="218">
        <f>+Datos!B2938</f>
        <v>2015</v>
      </c>
      <c r="C2947" s="219">
        <f>+Datos!C2938</f>
        <v>1</v>
      </c>
      <c r="D2947" s="220">
        <f>+Datos!D2938</f>
        <v>12</v>
      </c>
      <c r="E2947" s="221">
        <f>+Datos!E2938</f>
        <v>15.361158400000001</v>
      </c>
      <c r="F2947" s="222">
        <f>+Datos!F2938</f>
        <v>6.1040047716402945</v>
      </c>
      <c r="G2947" s="223">
        <f>+Datos!G2938</f>
        <v>1</v>
      </c>
      <c r="H2947" s="224">
        <f t="shared" si="543"/>
        <v>6.1040047716402945</v>
      </c>
      <c r="I2947" s="225">
        <f t="shared" si="544"/>
        <v>9.2571536283597062</v>
      </c>
      <c r="J2947" s="226">
        <f t="shared" si="545"/>
        <v>126.3237056796753</v>
      </c>
      <c r="K2947" s="227">
        <f t="shared" si="540"/>
        <v>160.00552386149349</v>
      </c>
      <c r="L2947" s="226">
        <f t="shared" si="551"/>
        <v>9.2571536283597027</v>
      </c>
      <c r="M2947" s="228">
        <f t="shared" si="549"/>
        <v>6.1040047716402945</v>
      </c>
      <c r="N2947" s="229">
        <f t="shared" si="550"/>
        <v>0</v>
      </c>
      <c r="O2947" s="229">
        <f t="shared" si="546"/>
        <v>0</v>
      </c>
      <c r="P2947" s="229">
        <f t="shared" si="547"/>
        <v>0</v>
      </c>
      <c r="Q2947" s="230">
        <f t="shared" si="541"/>
        <v>46.005523861493486</v>
      </c>
      <c r="R2947" s="231">
        <f t="shared" si="542"/>
        <v>160.00552386149349</v>
      </c>
      <c r="S2947" s="3"/>
      <c r="T2947" s="3"/>
      <c r="U2947" s="3"/>
      <c r="V2947" s="3"/>
      <c r="W2947" s="233">
        <f t="shared" si="548"/>
        <v>42016</v>
      </c>
    </row>
    <row r="2948" spans="1:23" s="234" customFormat="1" x14ac:dyDescent="0.25">
      <c r="A2948" s="3"/>
      <c r="B2948" s="218">
        <f>+Datos!B2939</f>
        <v>2015</v>
      </c>
      <c r="C2948" s="219">
        <f>+Datos!C2939</f>
        <v>1</v>
      </c>
      <c r="D2948" s="220">
        <f>+Datos!D2939</f>
        <v>13</v>
      </c>
      <c r="E2948" s="221">
        <f>+Datos!E2939</f>
        <v>1.0414344099999999</v>
      </c>
      <c r="F2948" s="222">
        <f>+Datos!F2939</f>
        <v>6.1022141290284697</v>
      </c>
      <c r="G2948" s="223">
        <f>+Datos!G2939</f>
        <v>1</v>
      </c>
      <c r="H2948" s="224">
        <f t="shared" si="543"/>
        <v>6.1022141290284697</v>
      </c>
      <c r="I2948" s="225">
        <f t="shared" si="544"/>
        <v>-5.0607797190284698</v>
      </c>
      <c r="J2948" s="226">
        <f t="shared" si="545"/>
        <v>122.93867784098838</v>
      </c>
      <c r="K2948" s="227">
        <f t="shared" si="540"/>
        <v>156.62049602280655</v>
      </c>
      <c r="L2948" s="226">
        <f t="shared" si="551"/>
        <v>-3.3850278386869377</v>
      </c>
      <c r="M2948" s="228">
        <f t="shared" si="549"/>
        <v>4.4264622486869376</v>
      </c>
      <c r="N2948" s="229">
        <f t="shared" si="550"/>
        <v>1.6757518803415321</v>
      </c>
      <c r="O2948" s="229">
        <f t="shared" si="546"/>
        <v>0</v>
      </c>
      <c r="P2948" s="229">
        <f t="shared" si="547"/>
        <v>-1.6757518803415321</v>
      </c>
      <c r="Q2948" s="230">
        <f t="shared" si="541"/>
        <v>42.620496022806549</v>
      </c>
      <c r="R2948" s="231">
        <f t="shared" si="542"/>
        <v>156.62049602280655</v>
      </c>
      <c r="S2948" s="3"/>
      <c r="T2948" s="3"/>
      <c r="U2948" s="3"/>
      <c r="V2948" s="3"/>
      <c r="W2948" s="233">
        <f t="shared" si="548"/>
        <v>42017</v>
      </c>
    </row>
    <row r="2949" spans="1:23" s="234" customFormat="1" x14ac:dyDescent="0.25">
      <c r="A2949" s="3"/>
      <c r="B2949" s="218">
        <f>+Datos!B2940</f>
        <v>2015</v>
      </c>
      <c r="C2949" s="219">
        <f>+Datos!C2940</f>
        <v>1</v>
      </c>
      <c r="D2949" s="220">
        <f>+Datos!D2940</f>
        <v>14</v>
      </c>
      <c r="E2949" s="221">
        <f>+Datos!E2940</f>
        <v>32.642456099999997</v>
      </c>
      <c r="F2949" s="222">
        <f>+Datos!F2940</f>
        <v>6.0994703586314403</v>
      </c>
      <c r="G2949" s="223">
        <f>+Datos!G2940</f>
        <v>1</v>
      </c>
      <c r="H2949" s="224">
        <f t="shared" si="543"/>
        <v>6.0994703586314403</v>
      </c>
      <c r="I2949" s="225">
        <f t="shared" si="544"/>
        <v>26.542985741368557</v>
      </c>
      <c r="J2949" s="226">
        <f t="shared" si="545"/>
        <v>149.48166358235693</v>
      </c>
      <c r="K2949" s="227">
        <f t="shared" si="540"/>
        <v>183.16348176417512</v>
      </c>
      <c r="L2949" s="226">
        <f t="shared" si="551"/>
        <v>26.542985741368568</v>
      </c>
      <c r="M2949" s="228">
        <f t="shared" si="549"/>
        <v>6.0994703586314403</v>
      </c>
      <c r="N2949" s="229">
        <f t="shared" si="550"/>
        <v>0</v>
      </c>
      <c r="O2949" s="229">
        <f t="shared" si="546"/>
        <v>0</v>
      </c>
      <c r="P2949" s="229">
        <f t="shared" si="547"/>
        <v>0</v>
      </c>
      <c r="Q2949" s="230">
        <f t="shared" si="541"/>
        <v>69.163481764175117</v>
      </c>
      <c r="R2949" s="231">
        <f t="shared" si="542"/>
        <v>183.16348176417512</v>
      </c>
      <c r="S2949" s="3"/>
      <c r="T2949" s="3"/>
      <c r="U2949" s="3"/>
      <c r="V2949" s="3"/>
      <c r="W2949" s="233">
        <f t="shared" si="548"/>
        <v>42018</v>
      </c>
    </row>
    <row r="2950" spans="1:23" s="234" customFormat="1" x14ac:dyDescent="0.25">
      <c r="A2950" s="3"/>
      <c r="B2950" s="218">
        <f>+Datos!B2941</f>
        <v>2015</v>
      </c>
      <c r="C2950" s="219">
        <f>+Datos!C2941</f>
        <v>1</v>
      </c>
      <c r="D2950" s="220">
        <f>+Datos!D2941</f>
        <v>15</v>
      </c>
      <c r="E2950" s="221">
        <f>+Datos!E2941</f>
        <v>1.88759995</v>
      </c>
      <c r="F2950" s="222">
        <f>+Datos!F2941</f>
        <v>6.0957918763907708</v>
      </c>
      <c r="G2950" s="223">
        <f>+Datos!G2941</f>
        <v>1</v>
      </c>
      <c r="H2950" s="224">
        <f t="shared" si="543"/>
        <v>6.0957918763907708</v>
      </c>
      <c r="I2950" s="225">
        <f t="shared" si="544"/>
        <v>-4.2081919263907706</v>
      </c>
      <c r="J2950" s="226">
        <f t="shared" si="545"/>
        <v>146.14330521054916</v>
      </c>
      <c r="K2950" s="227">
        <f t="shared" si="540"/>
        <v>179.82512339236735</v>
      </c>
      <c r="L2950" s="226">
        <f t="shared" si="551"/>
        <v>-3.3383583718077716</v>
      </c>
      <c r="M2950" s="228">
        <f t="shared" si="549"/>
        <v>5.2259583218077719</v>
      </c>
      <c r="N2950" s="229">
        <f t="shared" si="550"/>
        <v>0.86983355458299894</v>
      </c>
      <c r="O2950" s="229">
        <f t="shared" si="546"/>
        <v>0</v>
      </c>
      <c r="P2950" s="229">
        <f t="shared" si="547"/>
        <v>-0.86983355458299894</v>
      </c>
      <c r="Q2950" s="230">
        <f t="shared" si="541"/>
        <v>65.825123392367345</v>
      </c>
      <c r="R2950" s="231">
        <f t="shared" si="542"/>
        <v>179.82512339236735</v>
      </c>
      <c r="S2950" s="3"/>
      <c r="T2950" s="3"/>
      <c r="U2950" s="3"/>
      <c r="V2950" s="3"/>
      <c r="W2950" s="233">
        <f t="shared" si="548"/>
        <v>42019</v>
      </c>
    </row>
    <row r="2951" spans="1:23" s="234" customFormat="1" x14ac:dyDescent="0.25">
      <c r="A2951" s="3"/>
      <c r="B2951" s="218">
        <f>+Datos!B2942</f>
        <v>2015</v>
      </c>
      <c r="C2951" s="219">
        <f>+Datos!C2942</f>
        <v>1</v>
      </c>
      <c r="D2951" s="220">
        <f>+Datos!D2942</f>
        <v>16</v>
      </c>
      <c r="E2951" s="221">
        <f>+Datos!E2942</f>
        <v>1.75742054</v>
      </c>
      <c r="F2951" s="222">
        <f>+Datos!F2942</f>
        <v>6.0911969806383937</v>
      </c>
      <c r="G2951" s="223">
        <f>+Datos!G2942</f>
        <v>1</v>
      </c>
      <c r="H2951" s="224">
        <f t="shared" si="543"/>
        <v>6.0911969806383937</v>
      </c>
      <c r="I2951" s="225">
        <f t="shared" si="544"/>
        <v>-4.3337764406383936</v>
      </c>
      <c r="J2951" s="226">
        <f t="shared" si="545"/>
        <v>142.78322906529453</v>
      </c>
      <c r="K2951" s="227">
        <f t="shared" si="540"/>
        <v>176.46504724711272</v>
      </c>
      <c r="L2951" s="226">
        <f t="shared" si="551"/>
        <v>-3.3600761452546237</v>
      </c>
      <c r="M2951" s="228">
        <f t="shared" si="549"/>
        <v>5.1174966852546238</v>
      </c>
      <c r="N2951" s="229">
        <f t="shared" si="550"/>
        <v>0.9737002953837699</v>
      </c>
      <c r="O2951" s="229">
        <f t="shared" si="546"/>
        <v>0</v>
      </c>
      <c r="P2951" s="229">
        <f t="shared" si="547"/>
        <v>-0.9737002953837699</v>
      </c>
      <c r="Q2951" s="230">
        <f t="shared" si="541"/>
        <v>62.465047247112722</v>
      </c>
      <c r="R2951" s="231">
        <f t="shared" si="542"/>
        <v>176.46504724711272</v>
      </c>
      <c r="S2951" s="3"/>
      <c r="T2951" s="3"/>
      <c r="U2951" s="3"/>
      <c r="V2951" s="3"/>
      <c r="W2951" s="233">
        <f t="shared" si="548"/>
        <v>42020</v>
      </c>
    </row>
    <row r="2952" spans="1:23" s="234" customFormat="1" x14ac:dyDescent="0.25">
      <c r="A2952" s="3"/>
      <c r="B2952" s="218">
        <f>+Datos!B2943</f>
        <v>2015</v>
      </c>
      <c r="C2952" s="219">
        <f>+Datos!C2943</f>
        <v>1</v>
      </c>
      <c r="D2952" s="220">
        <f>+Datos!D2943</f>
        <v>17</v>
      </c>
      <c r="E2952" s="221">
        <f>+Datos!E2943</f>
        <v>16.695495600000001</v>
      </c>
      <c r="F2952" s="222">
        <f>+Datos!F2943</f>
        <v>6.0857038520966089</v>
      </c>
      <c r="G2952" s="223">
        <f>+Datos!G2943</f>
        <v>1</v>
      </c>
      <c r="H2952" s="224">
        <f t="shared" si="543"/>
        <v>6.0857038520966089</v>
      </c>
      <c r="I2952" s="225">
        <f t="shared" si="544"/>
        <v>10.609791747903392</v>
      </c>
      <c r="J2952" s="226">
        <f t="shared" si="545"/>
        <v>153.39302081319792</v>
      </c>
      <c r="K2952" s="227">
        <f t="shared" si="540"/>
        <v>187.07483899501611</v>
      </c>
      <c r="L2952" s="226">
        <f t="shared" si="551"/>
        <v>10.609791747903387</v>
      </c>
      <c r="M2952" s="228">
        <f t="shared" si="549"/>
        <v>6.0857038520966089</v>
      </c>
      <c r="N2952" s="229">
        <f t="shared" si="550"/>
        <v>0</v>
      </c>
      <c r="O2952" s="229">
        <f t="shared" si="546"/>
        <v>0</v>
      </c>
      <c r="P2952" s="229">
        <f t="shared" si="547"/>
        <v>0</v>
      </c>
      <c r="Q2952" s="230">
        <f t="shared" si="541"/>
        <v>73.074838995016108</v>
      </c>
      <c r="R2952" s="231">
        <f t="shared" si="542"/>
        <v>187.07483899501611</v>
      </c>
      <c r="S2952" s="3"/>
      <c r="T2952" s="3"/>
      <c r="U2952" s="3"/>
      <c r="V2952" s="3"/>
      <c r="W2952" s="233">
        <f t="shared" si="548"/>
        <v>42021</v>
      </c>
    </row>
    <row r="2953" spans="1:23" s="234" customFormat="1" x14ac:dyDescent="0.25">
      <c r="A2953" s="3"/>
      <c r="B2953" s="218">
        <f>+Datos!B2944</f>
        <v>2015</v>
      </c>
      <c r="C2953" s="219">
        <f>+Datos!C2944</f>
        <v>1</v>
      </c>
      <c r="D2953" s="220">
        <f>+Datos!D2944</f>
        <v>18</v>
      </c>
      <c r="E2953" s="221">
        <f>+Datos!E2944</f>
        <v>4.7515449500000004</v>
      </c>
      <c r="F2953" s="222">
        <f>+Datos!F2944</f>
        <v>6.0793305538780871</v>
      </c>
      <c r="G2953" s="223">
        <f>+Datos!G2944</f>
        <v>1</v>
      </c>
      <c r="H2953" s="224">
        <f t="shared" si="543"/>
        <v>6.0793305538780871</v>
      </c>
      <c r="I2953" s="225">
        <f t="shared" si="544"/>
        <v>-1.3277856038780866</v>
      </c>
      <c r="J2953" s="226">
        <f t="shared" si="545"/>
        <v>152.30376032516082</v>
      </c>
      <c r="K2953" s="227">
        <f t="shared" si="540"/>
        <v>185.98557850697901</v>
      </c>
      <c r="L2953" s="226">
        <f t="shared" si="551"/>
        <v>-1.0892604880370982</v>
      </c>
      <c r="M2953" s="228">
        <f t="shared" si="549"/>
        <v>5.8408054380370986</v>
      </c>
      <c r="N2953" s="229">
        <f t="shared" si="550"/>
        <v>0.23852511584098846</v>
      </c>
      <c r="O2953" s="229">
        <f t="shared" si="546"/>
        <v>0</v>
      </c>
      <c r="P2953" s="229">
        <f t="shared" si="547"/>
        <v>-0.23852511584098846</v>
      </c>
      <c r="Q2953" s="230">
        <f t="shared" si="541"/>
        <v>71.98557850697901</v>
      </c>
      <c r="R2953" s="231">
        <f t="shared" si="542"/>
        <v>185.98557850697901</v>
      </c>
      <c r="S2953" s="3"/>
      <c r="T2953" s="3"/>
      <c r="U2953" s="3"/>
      <c r="V2953" s="3"/>
      <c r="W2953" s="233">
        <f t="shared" si="548"/>
        <v>42022</v>
      </c>
    </row>
    <row r="2954" spans="1:23" s="234" customFormat="1" x14ac:dyDescent="0.25">
      <c r="A2954" s="3"/>
      <c r="B2954" s="218">
        <f>+Datos!B2945</f>
        <v>2015</v>
      </c>
      <c r="C2954" s="219">
        <f>+Datos!C2945</f>
        <v>1</v>
      </c>
      <c r="D2954" s="220">
        <f>+Datos!D2945</f>
        <v>19</v>
      </c>
      <c r="E2954" s="221">
        <f>+Datos!E2945</f>
        <v>0</v>
      </c>
      <c r="F2954" s="222">
        <f>+Datos!F2945</f>
        <v>6.0720950314858619</v>
      </c>
      <c r="G2954" s="223">
        <f>+Datos!G2945</f>
        <v>1</v>
      </c>
      <c r="H2954" s="224">
        <f t="shared" si="543"/>
        <v>6.0720950314858619</v>
      </c>
      <c r="I2954" s="225">
        <f t="shared" si="544"/>
        <v>-6.0720950314858619</v>
      </c>
      <c r="J2954" s="226">
        <f t="shared" si="545"/>
        <v>147.42020225810396</v>
      </c>
      <c r="K2954" s="227">
        <f t="shared" si="540"/>
        <v>181.10202043992214</v>
      </c>
      <c r="L2954" s="226">
        <f t="shared" si="551"/>
        <v>-4.8835580670568675</v>
      </c>
      <c r="M2954" s="228">
        <f t="shared" si="549"/>
        <v>4.8835580670568675</v>
      </c>
      <c r="N2954" s="229">
        <f t="shared" si="550"/>
        <v>1.1885369644289945</v>
      </c>
      <c r="O2954" s="229">
        <f t="shared" si="546"/>
        <v>0</v>
      </c>
      <c r="P2954" s="229">
        <f t="shared" si="547"/>
        <v>-1.1885369644289945</v>
      </c>
      <c r="Q2954" s="230">
        <f t="shared" si="541"/>
        <v>67.102020439922143</v>
      </c>
      <c r="R2954" s="231">
        <f t="shared" si="542"/>
        <v>181.10202043992214</v>
      </c>
      <c r="S2954" s="3"/>
      <c r="T2954" s="3"/>
      <c r="U2954" s="3"/>
      <c r="V2954" s="3"/>
      <c r="W2954" s="233">
        <f t="shared" si="548"/>
        <v>42023</v>
      </c>
    </row>
    <row r="2955" spans="1:23" s="234" customFormat="1" x14ac:dyDescent="0.25">
      <c r="A2955" s="3"/>
      <c r="B2955" s="218">
        <f>+Datos!B2946</f>
        <v>2015</v>
      </c>
      <c r="C2955" s="219">
        <f>+Datos!C2946</f>
        <v>1</v>
      </c>
      <c r="D2955" s="220">
        <f>+Datos!D2946</f>
        <v>20</v>
      </c>
      <c r="E2955" s="221">
        <f>+Datos!E2946</f>
        <v>8.6569232899999999</v>
      </c>
      <c r="F2955" s="222">
        <f>+Datos!F2946</f>
        <v>6.0640151128133395</v>
      </c>
      <c r="G2955" s="223">
        <f>+Datos!G2946</f>
        <v>1</v>
      </c>
      <c r="H2955" s="224">
        <f t="shared" si="543"/>
        <v>6.0640151128133395</v>
      </c>
      <c r="I2955" s="225">
        <f t="shared" si="544"/>
        <v>2.5929081771866604</v>
      </c>
      <c r="J2955" s="226">
        <f t="shared" si="545"/>
        <v>150.01311043529063</v>
      </c>
      <c r="K2955" s="227">
        <f t="shared" si="540"/>
        <v>183.69492861710881</v>
      </c>
      <c r="L2955" s="226">
        <f t="shared" si="551"/>
        <v>2.592908177186672</v>
      </c>
      <c r="M2955" s="228">
        <f t="shared" si="549"/>
        <v>6.0640151128133395</v>
      </c>
      <c r="N2955" s="229">
        <f t="shared" si="550"/>
        <v>0</v>
      </c>
      <c r="O2955" s="229">
        <f t="shared" si="546"/>
        <v>0</v>
      </c>
      <c r="P2955" s="229">
        <f t="shared" si="547"/>
        <v>0</v>
      </c>
      <c r="Q2955" s="230">
        <f t="shared" si="541"/>
        <v>69.694928617108815</v>
      </c>
      <c r="R2955" s="231">
        <f t="shared" si="542"/>
        <v>183.69492861710881</v>
      </c>
      <c r="S2955" s="3"/>
      <c r="T2955" s="3"/>
      <c r="U2955" s="3"/>
      <c r="V2955" s="3"/>
      <c r="W2955" s="233">
        <f t="shared" si="548"/>
        <v>42024</v>
      </c>
    </row>
    <row r="2956" spans="1:23" s="234" customFormat="1" x14ac:dyDescent="0.25">
      <c r="A2956" s="3"/>
      <c r="B2956" s="218">
        <f>+Datos!B2947</f>
        <v>2015</v>
      </c>
      <c r="C2956" s="219">
        <f>+Datos!C2947</f>
        <v>1</v>
      </c>
      <c r="D2956" s="220">
        <f>+Datos!D2947</f>
        <v>21</v>
      </c>
      <c r="E2956" s="221">
        <f>+Datos!E2947</f>
        <v>0</v>
      </c>
      <c r="F2956" s="222">
        <f>+Datos!F2947</f>
        <v>6.0551085081442908</v>
      </c>
      <c r="G2956" s="223">
        <f>+Datos!G2947</f>
        <v>1</v>
      </c>
      <c r="H2956" s="224">
        <f t="shared" si="543"/>
        <v>6.0551085081442908</v>
      </c>
      <c r="I2956" s="225">
        <f t="shared" si="544"/>
        <v>-6.0551085081442908</v>
      </c>
      <c r="J2956" s="226">
        <f t="shared" si="545"/>
        <v>145.21623980338063</v>
      </c>
      <c r="K2956" s="227">
        <f t="shared" si="540"/>
        <v>178.89805798519882</v>
      </c>
      <c r="L2956" s="226">
        <f t="shared" si="551"/>
        <v>-4.7968706319099965</v>
      </c>
      <c r="M2956" s="228">
        <f t="shared" si="549"/>
        <v>4.7968706319099965</v>
      </c>
      <c r="N2956" s="229">
        <f t="shared" si="550"/>
        <v>1.2582378762342943</v>
      </c>
      <c r="O2956" s="229">
        <f t="shared" si="546"/>
        <v>0</v>
      </c>
      <c r="P2956" s="229">
        <f t="shared" si="547"/>
        <v>-1.2582378762342943</v>
      </c>
      <c r="Q2956" s="230">
        <f t="shared" si="541"/>
        <v>64.898057985198818</v>
      </c>
      <c r="R2956" s="231">
        <f t="shared" si="542"/>
        <v>178.89805798519882</v>
      </c>
      <c r="S2956" s="3"/>
      <c r="T2956" s="3"/>
      <c r="U2956" s="3"/>
      <c r="V2956" s="3"/>
      <c r="W2956" s="233">
        <f t="shared" si="548"/>
        <v>42025</v>
      </c>
    </row>
    <row r="2957" spans="1:23" s="234" customFormat="1" x14ac:dyDescent="0.25">
      <c r="A2957" s="3"/>
      <c r="B2957" s="218">
        <f>+Datos!B2948</f>
        <v>2015</v>
      </c>
      <c r="C2957" s="219">
        <f>+Datos!C2948</f>
        <v>1</v>
      </c>
      <c r="D2957" s="220">
        <f>+Datos!D2948</f>
        <v>22</v>
      </c>
      <c r="E2957" s="221">
        <f>+Datos!E2948</f>
        <v>0</v>
      </c>
      <c r="F2957" s="222">
        <f>+Datos!F2948</f>
        <v>6.0453928101528547</v>
      </c>
      <c r="G2957" s="223">
        <f>+Datos!G2948</f>
        <v>1</v>
      </c>
      <c r="H2957" s="224">
        <f t="shared" si="543"/>
        <v>6.0453928101528547</v>
      </c>
      <c r="I2957" s="225">
        <f t="shared" si="544"/>
        <v>-6.0453928101528547</v>
      </c>
      <c r="J2957" s="226">
        <f t="shared" si="545"/>
        <v>140.58008601115822</v>
      </c>
      <c r="K2957" s="227">
        <f t="shared" si="540"/>
        <v>174.2619041929764</v>
      </c>
      <c r="L2957" s="226">
        <f t="shared" si="551"/>
        <v>-4.6361537922224159</v>
      </c>
      <c r="M2957" s="228">
        <f t="shared" si="549"/>
        <v>4.6361537922224159</v>
      </c>
      <c r="N2957" s="229">
        <f t="shared" si="550"/>
        <v>1.4092390179304388</v>
      </c>
      <c r="O2957" s="229">
        <f t="shared" si="546"/>
        <v>0</v>
      </c>
      <c r="P2957" s="229">
        <f t="shared" si="547"/>
        <v>-1.4092390179304388</v>
      </c>
      <c r="Q2957" s="230">
        <f t="shared" si="541"/>
        <v>60.261904192976402</v>
      </c>
      <c r="R2957" s="231">
        <f t="shared" si="542"/>
        <v>174.2619041929764</v>
      </c>
      <c r="S2957" s="3"/>
      <c r="T2957" s="3"/>
      <c r="U2957" s="3"/>
      <c r="V2957" s="3"/>
      <c r="W2957" s="233">
        <f t="shared" si="548"/>
        <v>42026</v>
      </c>
    </row>
    <row r="2958" spans="1:23" s="234" customFormat="1" x14ac:dyDescent="0.25">
      <c r="A2958" s="3"/>
      <c r="B2958" s="218">
        <f>+Datos!B2949</f>
        <v>2015</v>
      </c>
      <c r="C2958" s="219">
        <f>+Datos!C2949</f>
        <v>1</v>
      </c>
      <c r="D2958" s="220">
        <f>+Datos!D2949</f>
        <v>23</v>
      </c>
      <c r="E2958" s="221">
        <f>+Datos!E2949</f>
        <v>0</v>
      </c>
      <c r="F2958" s="222">
        <f>+Datos!F2949</f>
        <v>6.0348854939035412</v>
      </c>
      <c r="G2958" s="223">
        <f>+Datos!G2949</f>
        <v>1</v>
      </c>
      <c r="H2958" s="224">
        <f t="shared" si="543"/>
        <v>6.0348854939035412</v>
      </c>
      <c r="I2958" s="225">
        <f t="shared" si="544"/>
        <v>-6.0348854939035412</v>
      </c>
      <c r="J2958" s="226">
        <f t="shared" si="545"/>
        <v>136.09962048060393</v>
      </c>
      <c r="K2958" s="227">
        <f t="shared" ref="K2958:K3021" si="552">+J2958+$U$21</f>
        <v>169.78143866242212</v>
      </c>
      <c r="L2958" s="226">
        <f t="shared" si="551"/>
        <v>-4.4804655305542838</v>
      </c>
      <c r="M2958" s="228">
        <f t="shared" si="549"/>
        <v>4.4804655305542838</v>
      </c>
      <c r="N2958" s="229">
        <f t="shared" si="550"/>
        <v>1.5544199633492575</v>
      </c>
      <c r="O2958" s="229">
        <f t="shared" si="546"/>
        <v>0</v>
      </c>
      <c r="P2958" s="229">
        <f t="shared" si="547"/>
        <v>-1.5544199633492575</v>
      </c>
      <c r="Q2958" s="230">
        <f t="shared" ref="Q2958:Q3021" si="553">IF(K2958-$U$15&gt;0,K2958-$U$15,0)</f>
        <v>55.781438662422119</v>
      </c>
      <c r="R2958" s="231">
        <f t="shared" ref="R2958:R3021" si="554">+O2958+K2958</f>
        <v>169.78143866242212</v>
      </c>
      <c r="S2958" s="3"/>
      <c r="T2958" s="3"/>
      <c r="U2958" s="3"/>
      <c r="V2958" s="3"/>
      <c r="W2958" s="233">
        <f t="shared" si="548"/>
        <v>42027</v>
      </c>
    </row>
    <row r="2959" spans="1:23" s="234" customFormat="1" x14ac:dyDescent="0.25">
      <c r="A2959" s="3"/>
      <c r="B2959" s="218">
        <f>+Datos!B2950</f>
        <v>2015</v>
      </c>
      <c r="C2959" s="219">
        <f>+Datos!C2950</f>
        <v>1</v>
      </c>
      <c r="D2959" s="220">
        <f>+Datos!D2950</f>
        <v>24</v>
      </c>
      <c r="E2959" s="221">
        <f>+Datos!E2950</f>
        <v>43.186981199999998</v>
      </c>
      <c r="F2959" s="222">
        <f>+Datos!F2950</f>
        <v>6.0236039168512239</v>
      </c>
      <c r="G2959" s="223">
        <f>+Datos!G2950</f>
        <v>1</v>
      </c>
      <c r="H2959" s="224">
        <f t="shared" ref="H2959:H3022" si="555">+F2959*G2959</f>
        <v>6.0236039168512239</v>
      </c>
      <c r="I2959" s="225">
        <f t="shared" ref="I2959:I3022" si="556">+E2959-H2959</f>
        <v>37.163377283148776</v>
      </c>
      <c r="J2959" s="226">
        <f t="shared" ref="J2959:J3022" si="557">IF(I2959&lt;0,J2958*EXP(I2959/$U$20),IF((I2959+J2958)&gt;$U$20,+$U$20,I2959+J2958))</f>
        <v>173.26299776375271</v>
      </c>
      <c r="K2959" s="227">
        <f t="shared" si="552"/>
        <v>206.94481594557089</v>
      </c>
      <c r="L2959" s="226">
        <f t="shared" si="551"/>
        <v>37.163377283148776</v>
      </c>
      <c r="M2959" s="228">
        <f t="shared" si="549"/>
        <v>6.0236039168512239</v>
      </c>
      <c r="N2959" s="229">
        <f t="shared" si="550"/>
        <v>0</v>
      </c>
      <c r="O2959" s="229">
        <f t="shared" ref="O2959:O3022" si="558">IF(K2958+I2959-$U$14&gt;0,K2958+I2959-$U$14,0)</f>
        <v>0</v>
      </c>
      <c r="P2959" s="229">
        <f t="shared" ref="P2959:P3022" si="559">+IF(N2959&gt;0,(-1)*N2959,O2959)</f>
        <v>0</v>
      </c>
      <c r="Q2959" s="230">
        <f t="shared" si="553"/>
        <v>92.944815945570895</v>
      </c>
      <c r="R2959" s="231">
        <f t="shared" si="554"/>
        <v>206.94481594557089</v>
      </c>
      <c r="S2959" s="3"/>
      <c r="T2959" s="3"/>
      <c r="U2959" s="3"/>
      <c r="V2959" s="3"/>
      <c r="W2959" s="233">
        <f t="shared" ref="W2959:W3022" si="560">+DATE(B2959,C2959,D2959)</f>
        <v>42028</v>
      </c>
    </row>
    <row r="2960" spans="1:23" s="234" customFormat="1" x14ac:dyDescent="0.25">
      <c r="A2960" s="3"/>
      <c r="B2960" s="218">
        <f>+Datos!B2951</f>
        <v>2015</v>
      </c>
      <c r="C2960" s="219">
        <f>+Datos!C2951</f>
        <v>1</v>
      </c>
      <c r="D2960" s="220">
        <f>+Datos!D2951</f>
        <v>25</v>
      </c>
      <c r="E2960" s="221">
        <f>+Datos!E2951</f>
        <v>0</v>
      </c>
      <c r="F2960" s="222">
        <f>+Datos!F2951</f>
        <v>6.0115653188411455</v>
      </c>
      <c r="G2960" s="223">
        <f>+Datos!G2951</f>
        <v>1</v>
      </c>
      <c r="H2960" s="224">
        <f t="shared" si="555"/>
        <v>6.0115653188411455</v>
      </c>
      <c r="I2960" s="225">
        <f t="shared" si="556"/>
        <v>-6.0115653188411455</v>
      </c>
      <c r="J2960" s="226">
        <f t="shared" si="557"/>
        <v>167.7618827048484</v>
      </c>
      <c r="K2960" s="227">
        <f t="shared" si="552"/>
        <v>201.44370088666659</v>
      </c>
      <c r="L2960" s="226">
        <f t="shared" si="551"/>
        <v>-5.5011150589043041</v>
      </c>
      <c r="M2960" s="228">
        <f t="shared" ref="M2960:M3023" si="561">IF(I2960&gt;=0,+H2960,+E2960+ABS(L2960))</f>
        <v>5.5011150589043041</v>
      </c>
      <c r="N2960" s="229">
        <f t="shared" ref="N2960:N3023" si="562">+H2960-M2960</f>
        <v>0.51045025993684146</v>
      </c>
      <c r="O2960" s="229">
        <f t="shared" si="558"/>
        <v>0</v>
      </c>
      <c r="P2960" s="229">
        <f t="shared" si="559"/>
        <v>-0.51045025993684146</v>
      </c>
      <c r="Q2960" s="230">
        <f t="shared" si="553"/>
        <v>87.443700886666591</v>
      </c>
      <c r="R2960" s="231">
        <f t="shared" si="554"/>
        <v>201.44370088666659</v>
      </c>
      <c r="S2960" s="3"/>
      <c r="T2960" s="3"/>
      <c r="U2960" s="3"/>
      <c r="V2960" s="3"/>
      <c r="W2960" s="233">
        <f t="shared" si="560"/>
        <v>42029</v>
      </c>
    </row>
    <row r="2961" spans="1:23" s="234" customFormat="1" x14ac:dyDescent="0.25">
      <c r="A2961" s="3"/>
      <c r="B2961" s="218">
        <f>+Datos!B2952</f>
        <v>2015</v>
      </c>
      <c r="C2961" s="219">
        <f>+Datos!C2952</f>
        <v>1</v>
      </c>
      <c r="D2961" s="220">
        <f>+Datos!D2952</f>
        <v>26</v>
      </c>
      <c r="E2961" s="221">
        <f>+Datos!E2952</f>
        <v>0</v>
      </c>
      <c r="F2961" s="222">
        <f>+Datos!F2952</f>
        <v>5.9987868221089196</v>
      </c>
      <c r="G2961" s="223">
        <f>+Datos!G2952</f>
        <v>1</v>
      </c>
      <c r="H2961" s="224">
        <f t="shared" si="555"/>
        <v>5.9987868221089196</v>
      </c>
      <c r="I2961" s="225">
        <f t="shared" si="556"/>
        <v>-5.9987868221089196</v>
      </c>
      <c r="J2961" s="226">
        <f t="shared" si="557"/>
        <v>162.44656941904381</v>
      </c>
      <c r="K2961" s="227">
        <f t="shared" si="552"/>
        <v>196.128387600862</v>
      </c>
      <c r="L2961" s="226">
        <f t="shared" ref="L2961:L3024" si="563">+K2961-K2960</f>
        <v>-5.3153132858045922</v>
      </c>
      <c r="M2961" s="228">
        <f t="shared" si="561"/>
        <v>5.3153132858045922</v>
      </c>
      <c r="N2961" s="229">
        <f t="shared" si="562"/>
        <v>0.68347353630432739</v>
      </c>
      <c r="O2961" s="229">
        <f t="shared" si="558"/>
        <v>0</v>
      </c>
      <c r="P2961" s="229">
        <f t="shared" si="559"/>
        <v>-0.68347353630432739</v>
      </c>
      <c r="Q2961" s="230">
        <f t="shared" si="553"/>
        <v>82.128387600861998</v>
      </c>
      <c r="R2961" s="231">
        <f t="shared" si="554"/>
        <v>196.128387600862</v>
      </c>
      <c r="S2961" s="3"/>
      <c r="T2961" s="3"/>
      <c r="U2961" s="3"/>
      <c r="V2961" s="3"/>
      <c r="W2961" s="233">
        <f t="shared" si="560"/>
        <v>42030</v>
      </c>
    </row>
    <row r="2962" spans="1:23" s="234" customFormat="1" x14ac:dyDescent="0.25">
      <c r="A2962" s="3"/>
      <c r="B2962" s="218">
        <f>+Datos!B2953</f>
        <v>2015</v>
      </c>
      <c r="C2962" s="219">
        <f>+Datos!C2953</f>
        <v>1</v>
      </c>
      <c r="D2962" s="220">
        <f>+Datos!D2953</f>
        <v>27</v>
      </c>
      <c r="E2962" s="221">
        <f>+Datos!E2953</f>
        <v>0</v>
      </c>
      <c r="F2962" s="222">
        <f>+Datos!F2953</f>
        <v>5.9852854312805235</v>
      </c>
      <c r="G2962" s="223">
        <f>+Datos!G2953</f>
        <v>1</v>
      </c>
      <c r="H2962" s="224">
        <f t="shared" si="555"/>
        <v>5.9852854312805235</v>
      </c>
      <c r="I2962" s="225">
        <f t="shared" si="556"/>
        <v>-5.9852854312805235</v>
      </c>
      <c r="J2962" s="226">
        <f t="shared" si="557"/>
        <v>157.31106380327483</v>
      </c>
      <c r="K2962" s="227">
        <f t="shared" si="552"/>
        <v>190.99288198509302</v>
      </c>
      <c r="L2962" s="226">
        <f t="shared" si="563"/>
        <v>-5.1355056157689773</v>
      </c>
      <c r="M2962" s="228">
        <f t="shared" si="561"/>
        <v>5.1355056157689773</v>
      </c>
      <c r="N2962" s="229">
        <f t="shared" si="562"/>
        <v>0.84977981551154613</v>
      </c>
      <c r="O2962" s="229">
        <f t="shared" si="558"/>
        <v>0</v>
      </c>
      <c r="P2962" s="229">
        <f t="shared" si="559"/>
        <v>-0.84977981551154613</v>
      </c>
      <c r="Q2962" s="230">
        <f t="shared" si="553"/>
        <v>76.992881985093021</v>
      </c>
      <c r="R2962" s="231">
        <f t="shared" si="554"/>
        <v>190.99288198509302</v>
      </c>
      <c r="S2962" s="3"/>
      <c r="T2962" s="3"/>
      <c r="U2962" s="3"/>
      <c r="V2962" s="3"/>
      <c r="W2962" s="233">
        <f t="shared" si="560"/>
        <v>42031</v>
      </c>
    </row>
    <row r="2963" spans="1:23" s="234" customFormat="1" x14ac:dyDescent="0.25">
      <c r="A2963" s="3"/>
      <c r="B2963" s="218">
        <f>+Datos!B2954</f>
        <v>2015</v>
      </c>
      <c r="C2963" s="219">
        <f>+Datos!C2954</f>
        <v>1</v>
      </c>
      <c r="D2963" s="220">
        <f>+Datos!D2954</f>
        <v>28</v>
      </c>
      <c r="E2963" s="221">
        <f>+Datos!E2954</f>
        <v>49.598316199999999</v>
      </c>
      <c r="F2963" s="222">
        <f>+Datos!F2954</f>
        <v>5.9710780333723035</v>
      </c>
      <c r="G2963" s="223">
        <f>+Datos!G2954</f>
        <v>1</v>
      </c>
      <c r="H2963" s="224">
        <f t="shared" si="555"/>
        <v>5.9710780333723035</v>
      </c>
      <c r="I2963" s="225">
        <f t="shared" si="556"/>
        <v>43.627238166627698</v>
      </c>
      <c r="J2963" s="226">
        <f t="shared" si="557"/>
        <v>186.31818181818181</v>
      </c>
      <c r="K2963" s="227">
        <f t="shared" si="552"/>
        <v>220</v>
      </c>
      <c r="L2963" s="226">
        <f t="shared" si="563"/>
        <v>29.007118014906979</v>
      </c>
      <c r="M2963" s="228">
        <f t="shared" si="561"/>
        <v>5.9710780333723035</v>
      </c>
      <c r="N2963" s="229">
        <f t="shared" si="562"/>
        <v>0</v>
      </c>
      <c r="O2963" s="229">
        <f t="shared" si="558"/>
        <v>14.620120151720727</v>
      </c>
      <c r="P2963" s="229">
        <f t="shared" si="559"/>
        <v>14.620120151720727</v>
      </c>
      <c r="Q2963" s="230">
        <f t="shared" si="553"/>
        <v>106</v>
      </c>
      <c r="R2963" s="231">
        <f t="shared" si="554"/>
        <v>234.62012015172073</v>
      </c>
      <c r="S2963" s="3"/>
      <c r="T2963" s="3"/>
      <c r="U2963" s="3"/>
      <c r="V2963" s="3"/>
      <c r="W2963" s="233">
        <f t="shared" si="560"/>
        <v>42032</v>
      </c>
    </row>
    <row r="2964" spans="1:23" s="234" customFormat="1" x14ac:dyDescent="0.25">
      <c r="A2964" s="3"/>
      <c r="B2964" s="218">
        <f>+Datos!B2955</f>
        <v>2015</v>
      </c>
      <c r="C2964" s="219">
        <f>+Datos!C2955</f>
        <v>1</v>
      </c>
      <c r="D2964" s="220">
        <f>+Datos!D2955</f>
        <v>29</v>
      </c>
      <c r="E2964" s="221">
        <f>+Datos!E2955</f>
        <v>1.4970619700000001</v>
      </c>
      <c r="F2964" s="222">
        <f>+Datos!F2955</f>
        <v>5.9561813977909752</v>
      </c>
      <c r="G2964" s="223">
        <f>+Datos!G2955</f>
        <v>1</v>
      </c>
      <c r="H2964" s="224">
        <f t="shared" si="555"/>
        <v>5.9561813977909752</v>
      </c>
      <c r="I2964" s="225">
        <f t="shared" si="556"/>
        <v>-4.4591194277909754</v>
      </c>
      <c r="J2964" s="226">
        <f t="shared" si="557"/>
        <v>181.91199889324781</v>
      </c>
      <c r="K2964" s="227">
        <f t="shared" si="552"/>
        <v>215.593817075066</v>
      </c>
      <c r="L2964" s="226">
        <f t="shared" si="563"/>
        <v>-4.4061829249340008</v>
      </c>
      <c r="M2964" s="228">
        <f t="shared" si="561"/>
        <v>5.9032448949340006</v>
      </c>
      <c r="N2964" s="229">
        <f t="shared" si="562"/>
        <v>5.2936502856974599E-2</v>
      </c>
      <c r="O2964" s="229">
        <f t="shared" si="558"/>
        <v>0</v>
      </c>
      <c r="P2964" s="229">
        <f t="shared" si="559"/>
        <v>-5.2936502856974599E-2</v>
      </c>
      <c r="Q2964" s="230">
        <f t="shared" si="553"/>
        <v>101.593817075066</v>
      </c>
      <c r="R2964" s="231">
        <f t="shared" si="554"/>
        <v>215.593817075066</v>
      </c>
      <c r="S2964" s="3"/>
      <c r="T2964" s="3"/>
      <c r="U2964" s="3"/>
      <c r="V2964" s="3"/>
      <c r="W2964" s="233">
        <f t="shared" si="560"/>
        <v>42033</v>
      </c>
    </row>
    <row r="2965" spans="1:23" s="234" customFormat="1" x14ac:dyDescent="0.25">
      <c r="A2965" s="3"/>
      <c r="B2965" s="218">
        <f>+Datos!B2956</f>
        <v>2015</v>
      </c>
      <c r="C2965" s="219">
        <f>+Datos!C2956</f>
        <v>1</v>
      </c>
      <c r="D2965" s="220">
        <f>+Datos!D2956</f>
        <v>30</v>
      </c>
      <c r="E2965" s="221">
        <f>+Datos!E2956</f>
        <v>0.68344134099999998</v>
      </c>
      <c r="F2965" s="222">
        <f>+Datos!F2956</f>
        <v>5.9406121763336213</v>
      </c>
      <c r="G2965" s="223">
        <f>+Datos!G2956</f>
        <v>1</v>
      </c>
      <c r="H2965" s="224">
        <f t="shared" si="555"/>
        <v>5.9406121763336213</v>
      </c>
      <c r="I2965" s="225">
        <f t="shared" si="556"/>
        <v>-5.2571708353336213</v>
      </c>
      <c r="J2965" s="226">
        <f t="shared" si="557"/>
        <v>176.85089143097372</v>
      </c>
      <c r="K2965" s="227">
        <f t="shared" si="552"/>
        <v>210.5327096127919</v>
      </c>
      <c r="L2965" s="226">
        <f t="shared" si="563"/>
        <v>-5.0611074622740944</v>
      </c>
      <c r="M2965" s="228">
        <f t="shared" si="561"/>
        <v>5.7445488032740943</v>
      </c>
      <c r="N2965" s="229">
        <f t="shared" si="562"/>
        <v>0.19606337305952692</v>
      </c>
      <c r="O2965" s="229">
        <f t="shared" si="558"/>
        <v>0</v>
      </c>
      <c r="P2965" s="229">
        <f t="shared" si="559"/>
        <v>-0.19606337305952692</v>
      </c>
      <c r="Q2965" s="230">
        <f t="shared" si="553"/>
        <v>96.532709612791905</v>
      </c>
      <c r="R2965" s="231">
        <f t="shared" si="554"/>
        <v>210.5327096127919</v>
      </c>
      <c r="S2965" s="3"/>
      <c r="T2965" s="3"/>
      <c r="U2965" s="3"/>
      <c r="V2965" s="3"/>
      <c r="W2965" s="233">
        <f t="shared" si="560"/>
        <v>42034</v>
      </c>
    </row>
    <row r="2966" spans="1:23" s="234" customFormat="1" x14ac:dyDescent="0.25">
      <c r="A2966" s="3"/>
      <c r="B2966" s="218">
        <f>+Datos!B2957</f>
        <v>2015</v>
      </c>
      <c r="C2966" s="219">
        <f>+Datos!C2957</f>
        <v>1</v>
      </c>
      <c r="D2966" s="220">
        <f>+Datos!D2957</f>
        <v>31</v>
      </c>
      <c r="E2966" s="221">
        <f>+Datos!E2957</f>
        <v>0</v>
      </c>
      <c r="F2966" s="222">
        <f>+Datos!F2957</f>
        <v>5.9243869031876919</v>
      </c>
      <c r="G2966" s="223">
        <f>+Datos!G2957</f>
        <v>1</v>
      </c>
      <c r="H2966" s="224">
        <f t="shared" si="555"/>
        <v>5.9243869031876919</v>
      </c>
      <c r="I2966" s="225">
        <f t="shared" si="556"/>
        <v>-5.9243869031876919</v>
      </c>
      <c r="J2966" s="226">
        <f t="shared" si="557"/>
        <v>171.31600057363593</v>
      </c>
      <c r="K2966" s="227">
        <f t="shared" si="552"/>
        <v>204.99781875545412</v>
      </c>
      <c r="L2966" s="226">
        <f t="shared" si="563"/>
        <v>-5.5348908573377855</v>
      </c>
      <c r="M2966" s="228">
        <f t="shared" si="561"/>
        <v>5.5348908573377855</v>
      </c>
      <c r="N2966" s="229">
        <f t="shared" si="562"/>
        <v>0.38949604584990638</v>
      </c>
      <c r="O2966" s="229">
        <f t="shared" si="558"/>
        <v>0</v>
      </c>
      <c r="P2966" s="229">
        <f t="shared" si="559"/>
        <v>-0.38949604584990638</v>
      </c>
      <c r="Q2966" s="230">
        <f t="shared" si="553"/>
        <v>90.997818755454119</v>
      </c>
      <c r="R2966" s="231">
        <f t="shared" si="554"/>
        <v>204.99781875545412</v>
      </c>
      <c r="S2966" s="3"/>
      <c r="T2966" s="3"/>
      <c r="U2966" s="3"/>
      <c r="V2966" s="3"/>
      <c r="W2966" s="233">
        <f t="shared" si="560"/>
        <v>42035</v>
      </c>
    </row>
    <row r="2967" spans="1:23" s="234" customFormat="1" x14ac:dyDescent="0.25">
      <c r="A2967" s="3"/>
      <c r="B2967" s="218">
        <f>+Datos!B2958</f>
        <v>2015</v>
      </c>
      <c r="C2967" s="219">
        <f>+Datos!C2958</f>
        <v>2</v>
      </c>
      <c r="D2967" s="220">
        <f>+Datos!D2958</f>
        <v>1</v>
      </c>
      <c r="E2967" s="221">
        <f>+Datos!E2958</f>
        <v>0</v>
      </c>
      <c r="F2967" s="222">
        <f>+Datos!F2958</f>
        <v>5.9075219949310052</v>
      </c>
      <c r="G2967" s="223">
        <f>+Datos!G2958</f>
        <v>1</v>
      </c>
      <c r="H2967" s="224">
        <f t="shared" si="555"/>
        <v>5.9075219949310052</v>
      </c>
      <c r="I2967" s="225">
        <f t="shared" si="556"/>
        <v>-5.9075219949310052</v>
      </c>
      <c r="J2967" s="226">
        <f t="shared" si="557"/>
        <v>165.96935715556575</v>
      </c>
      <c r="K2967" s="227">
        <f t="shared" si="552"/>
        <v>199.65117533738393</v>
      </c>
      <c r="L2967" s="226">
        <f t="shared" si="563"/>
        <v>-5.3466434180701867</v>
      </c>
      <c r="M2967" s="228">
        <f t="shared" si="561"/>
        <v>5.3466434180701867</v>
      </c>
      <c r="N2967" s="229">
        <f t="shared" si="562"/>
        <v>0.56087857686081843</v>
      </c>
      <c r="O2967" s="229">
        <f t="shared" si="558"/>
        <v>0</v>
      </c>
      <c r="P2967" s="229">
        <f t="shared" si="559"/>
        <v>-0.56087857686081843</v>
      </c>
      <c r="Q2967" s="230">
        <f t="shared" si="553"/>
        <v>85.651175337383933</v>
      </c>
      <c r="R2967" s="231">
        <f t="shared" si="554"/>
        <v>199.65117533738393</v>
      </c>
      <c r="S2967" s="3"/>
      <c r="T2967" s="3"/>
      <c r="U2967" s="3"/>
      <c r="V2967" s="3"/>
      <c r="W2967" s="233">
        <f t="shared" si="560"/>
        <v>42036</v>
      </c>
    </row>
    <row r="2968" spans="1:23" s="234" customFormat="1" x14ac:dyDescent="0.25">
      <c r="A2968" s="3"/>
      <c r="B2968" s="218">
        <f>+Datos!B2959</f>
        <v>2015</v>
      </c>
      <c r="C2968" s="219">
        <f>+Datos!C2959</f>
        <v>2</v>
      </c>
      <c r="D2968" s="220">
        <f>+Datos!D2959</f>
        <v>2</v>
      </c>
      <c r="E2968" s="221">
        <f>+Datos!E2959</f>
        <v>1.3172323699999999</v>
      </c>
      <c r="F2968" s="222">
        <f>+Datos!F2959</f>
        <v>5.8900337505317468</v>
      </c>
      <c r="G2968" s="223">
        <f>+Datos!G2959</f>
        <v>1</v>
      </c>
      <c r="H2968" s="224">
        <f t="shared" si="555"/>
        <v>5.8900337505317468</v>
      </c>
      <c r="I2968" s="225">
        <f t="shared" si="556"/>
        <v>-4.5728013805317467</v>
      </c>
      <c r="J2968" s="226">
        <f t="shared" si="557"/>
        <v>161.94555633814738</v>
      </c>
      <c r="K2968" s="227">
        <f t="shared" si="552"/>
        <v>195.62737451996557</v>
      </c>
      <c r="L2968" s="226">
        <f t="shared" si="563"/>
        <v>-4.0238008174183619</v>
      </c>
      <c r="M2968" s="228">
        <f t="shared" si="561"/>
        <v>5.3410331874183621</v>
      </c>
      <c r="N2968" s="229">
        <f t="shared" si="562"/>
        <v>0.54900056311338474</v>
      </c>
      <c r="O2968" s="229">
        <f t="shared" si="558"/>
        <v>0</v>
      </c>
      <c r="P2968" s="229">
        <f t="shared" si="559"/>
        <v>-0.54900056311338474</v>
      </c>
      <c r="Q2968" s="230">
        <f t="shared" si="553"/>
        <v>81.627374519965571</v>
      </c>
      <c r="R2968" s="231">
        <f t="shared" si="554"/>
        <v>195.62737451996557</v>
      </c>
      <c r="S2968" s="3"/>
      <c r="T2968" s="3"/>
      <c r="U2968" s="3"/>
      <c r="V2968" s="3"/>
      <c r="W2968" s="233">
        <f t="shared" si="560"/>
        <v>42037</v>
      </c>
    </row>
    <row r="2969" spans="1:23" s="234" customFormat="1" x14ac:dyDescent="0.25">
      <c r="A2969" s="3"/>
      <c r="B2969" s="218">
        <f>+Datos!B2960</f>
        <v>2015</v>
      </c>
      <c r="C2969" s="219">
        <f>+Datos!C2960</f>
        <v>2</v>
      </c>
      <c r="D2969" s="220">
        <f>+Datos!D2960</f>
        <v>3</v>
      </c>
      <c r="E2969" s="221">
        <f>+Datos!E2960</f>
        <v>0</v>
      </c>
      <c r="F2969" s="222">
        <f>+Datos!F2960</f>
        <v>5.8719383513484704</v>
      </c>
      <c r="G2969" s="223">
        <f>+Datos!G2960</f>
        <v>1</v>
      </c>
      <c r="H2969" s="224">
        <f t="shared" si="555"/>
        <v>5.8719383513484704</v>
      </c>
      <c r="I2969" s="225">
        <f t="shared" si="556"/>
        <v>-5.8719383513484704</v>
      </c>
      <c r="J2969" s="226">
        <f t="shared" si="557"/>
        <v>156.92132390676403</v>
      </c>
      <c r="K2969" s="227">
        <f t="shared" si="552"/>
        <v>190.60314208858222</v>
      </c>
      <c r="L2969" s="226">
        <f t="shared" si="563"/>
        <v>-5.0242324313833535</v>
      </c>
      <c r="M2969" s="228">
        <f t="shared" si="561"/>
        <v>5.0242324313833535</v>
      </c>
      <c r="N2969" s="229">
        <f t="shared" si="562"/>
        <v>0.84770591996511691</v>
      </c>
      <c r="O2969" s="229">
        <f t="shared" si="558"/>
        <v>0</v>
      </c>
      <c r="P2969" s="229">
        <f t="shared" si="559"/>
        <v>-0.84770591996511691</v>
      </c>
      <c r="Q2969" s="230">
        <f t="shared" si="553"/>
        <v>76.603142088582217</v>
      </c>
      <c r="R2969" s="231">
        <f t="shared" si="554"/>
        <v>190.60314208858222</v>
      </c>
      <c r="S2969" s="3"/>
      <c r="T2969" s="3"/>
      <c r="U2969" s="3"/>
      <c r="V2969" s="3"/>
      <c r="W2969" s="233">
        <f t="shared" si="560"/>
        <v>42038</v>
      </c>
    </row>
    <row r="2970" spans="1:23" s="234" customFormat="1" x14ac:dyDescent="0.25">
      <c r="A2970" s="3"/>
      <c r="B2970" s="218">
        <f>+Datos!B2961</f>
        <v>2015</v>
      </c>
      <c r="C2970" s="219">
        <f>+Datos!C2961</f>
        <v>2</v>
      </c>
      <c r="D2970" s="220">
        <f>+Datos!D2961</f>
        <v>4</v>
      </c>
      <c r="E2970" s="221">
        <f>+Datos!E2961</f>
        <v>0</v>
      </c>
      <c r="F2970" s="222">
        <f>+Datos!F2961</f>
        <v>5.853251861130099</v>
      </c>
      <c r="G2970" s="223">
        <f>+Datos!G2961</f>
        <v>1</v>
      </c>
      <c r="H2970" s="224">
        <f t="shared" si="555"/>
        <v>5.853251861130099</v>
      </c>
      <c r="I2970" s="225">
        <f t="shared" si="556"/>
        <v>-5.853251861130099</v>
      </c>
      <c r="J2970" s="226">
        <f t="shared" si="557"/>
        <v>152.06821498003592</v>
      </c>
      <c r="K2970" s="227">
        <f t="shared" si="552"/>
        <v>185.75003316185411</v>
      </c>
      <c r="L2970" s="226">
        <f t="shared" si="563"/>
        <v>-4.8531089267281118</v>
      </c>
      <c r="M2970" s="228">
        <f t="shared" si="561"/>
        <v>4.8531089267281118</v>
      </c>
      <c r="N2970" s="229">
        <f t="shared" si="562"/>
        <v>1.0001429344019872</v>
      </c>
      <c r="O2970" s="229">
        <f t="shared" si="558"/>
        <v>0</v>
      </c>
      <c r="P2970" s="229">
        <f t="shared" si="559"/>
        <v>-1.0001429344019872</v>
      </c>
      <c r="Q2970" s="230">
        <f t="shared" si="553"/>
        <v>71.750033161854105</v>
      </c>
      <c r="R2970" s="231">
        <f t="shared" si="554"/>
        <v>185.75003316185411</v>
      </c>
      <c r="S2970" s="3"/>
      <c r="T2970" s="3"/>
      <c r="U2970" s="3"/>
      <c r="V2970" s="3"/>
      <c r="W2970" s="233">
        <f t="shared" si="560"/>
        <v>42039</v>
      </c>
    </row>
    <row r="2971" spans="1:23" s="234" customFormat="1" x14ac:dyDescent="0.25">
      <c r="A2971" s="3"/>
      <c r="B2971" s="218">
        <f>+Datos!B2962</f>
        <v>2015</v>
      </c>
      <c r="C2971" s="219">
        <f>+Datos!C2962</f>
        <v>2</v>
      </c>
      <c r="D2971" s="220">
        <f>+Datos!D2962</f>
        <v>5</v>
      </c>
      <c r="E2971" s="221">
        <f>+Datos!E2962</f>
        <v>27.925323500000001</v>
      </c>
      <c r="F2971" s="222">
        <f>+Datos!F2962</f>
        <v>5.8339902260159207</v>
      </c>
      <c r="G2971" s="223">
        <f>+Datos!G2962</f>
        <v>1</v>
      </c>
      <c r="H2971" s="224">
        <f t="shared" si="555"/>
        <v>5.8339902260159207</v>
      </c>
      <c r="I2971" s="225">
        <f t="shared" si="556"/>
        <v>22.09133327398408</v>
      </c>
      <c r="J2971" s="226">
        <f t="shared" si="557"/>
        <v>174.15954825402</v>
      </c>
      <c r="K2971" s="227">
        <f t="shared" si="552"/>
        <v>207.84136643583818</v>
      </c>
      <c r="L2971" s="226">
        <f t="shared" si="563"/>
        <v>22.091333273984077</v>
      </c>
      <c r="M2971" s="228">
        <f t="shared" si="561"/>
        <v>5.8339902260159207</v>
      </c>
      <c r="N2971" s="229">
        <f t="shared" si="562"/>
        <v>0</v>
      </c>
      <c r="O2971" s="229">
        <f t="shared" si="558"/>
        <v>0</v>
      </c>
      <c r="P2971" s="229">
        <f t="shared" si="559"/>
        <v>0</v>
      </c>
      <c r="Q2971" s="230">
        <f t="shared" si="553"/>
        <v>93.841366435838182</v>
      </c>
      <c r="R2971" s="231">
        <f t="shared" si="554"/>
        <v>207.84136643583818</v>
      </c>
      <c r="S2971" s="3"/>
      <c r="T2971" s="3"/>
      <c r="U2971" s="3"/>
      <c r="V2971" s="3"/>
      <c r="W2971" s="233">
        <f t="shared" si="560"/>
        <v>42040</v>
      </c>
    </row>
    <row r="2972" spans="1:23" s="234" customFormat="1" x14ac:dyDescent="0.25">
      <c r="A2972" s="3"/>
      <c r="B2972" s="218">
        <f>+Datos!B2963</f>
        <v>2015</v>
      </c>
      <c r="C2972" s="219">
        <f>+Datos!C2963</f>
        <v>2</v>
      </c>
      <c r="D2972" s="220">
        <f>+Datos!D2963</f>
        <v>6</v>
      </c>
      <c r="E2972" s="221">
        <f>+Datos!E2963</f>
        <v>0</v>
      </c>
      <c r="F2972" s="222">
        <f>+Datos!F2963</f>
        <v>5.814169274535594</v>
      </c>
      <c r="G2972" s="223">
        <f>+Datos!G2963</f>
        <v>1</v>
      </c>
      <c r="H2972" s="224">
        <f t="shared" si="555"/>
        <v>5.814169274535594</v>
      </c>
      <c r="I2972" s="225">
        <f t="shared" si="556"/>
        <v>-5.814169274535594</v>
      </c>
      <c r="J2972" s="226">
        <f t="shared" si="557"/>
        <v>168.80871846015978</v>
      </c>
      <c r="K2972" s="227">
        <f t="shared" si="552"/>
        <v>202.49053664197797</v>
      </c>
      <c r="L2972" s="226">
        <f t="shared" si="563"/>
        <v>-5.3508297938602141</v>
      </c>
      <c r="M2972" s="228">
        <f t="shared" si="561"/>
        <v>5.3508297938602141</v>
      </c>
      <c r="N2972" s="229">
        <f t="shared" si="562"/>
        <v>0.46333948067537989</v>
      </c>
      <c r="O2972" s="229">
        <f t="shared" si="558"/>
        <v>0</v>
      </c>
      <c r="P2972" s="229">
        <f t="shared" si="559"/>
        <v>-0.46333948067537989</v>
      </c>
      <c r="Q2972" s="230">
        <f t="shared" si="553"/>
        <v>88.490536641977968</v>
      </c>
      <c r="R2972" s="231">
        <f t="shared" si="554"/>
        <v>202.49053664197797</v>
      </c>
      <c r="S2972" s="3"/>
      <c r="T2972" s="3"/>
      <c r="U2972" s="3"/>
      <c r="V2972" s="3"/>
      <c r="W2972" s="233">
        <f t="shared" si="560"/>
        <v>42041</v>
      </c>
    </row>
    <row r="2973" spans="1:23" s="234" customFormat="1" x14ac:dyDescent="0.25">
      <c r="A2973" s="3"/>
      <c r="B2973" s="218">
        <f>+Datos!B2964</f>
        <v>2015</v>
      </c>
      <c r="C2973" s="219">
        <f>+Datos!C2964</f>
        <v>2</v>
      </c>
      <c r="D2973" s="220">
        <f>+Datos!D2964</f>
        <v>7</v>
      </c>
      <c r="E2973" s="221">
        <f>+Datos!E2964</f>
        <v>2.42370749</v>
      </c>
      <c r="F2973" s="222">
        <f>+Datos!F2964</f>
        <v>5.7938047176091434</v>
      </c>
      <c r="G2973" s="223">
        <f>+Datos!G2964</f>
        <v>1</v>
      </c>
      <c r="H2973" s="224">
        <f t="shared" si="555"/>
        <v>5.7938047176091434</v>
      </c>
      <c r="I2973" s="225">
        <f t="shared" si="556"/>
        <v>-3.3700972276091434</v>
      </c>
      <c r="J2973" s="226">
        <f t="shared" si="557"/>
        <v>165.78277884398935</v>
      </c>
      <c r="K2973" s="227">
        <f t="shared" si="552"/>
        <v>199.46459702580754</v>
      </c>
      <c r="L2973" s="226">
        <f t="shared" si="563"/>
        <v>-3.0259396161704331</v>
      </c>
      <c r="M2973" s="228">
        <f t="shared" si="561"/>
        <v>5.449647106170433</v>
      </c>
      <c r="N2973" s="229">
        <f t="shared" si="562"/>
        <v>0.34415761143871038</v>
      </c>
      <c r="O2973" s="229">
        <f t="shared" si="558"/>
        <v>0</v>
      </c>
      <c r="P2973" s="229">
        <f t="shared" si="559"/>
        <v>-0.34415761143871038</v>
      </c>
      <c r="Q2973" s="230">
        <f t="shared" si="553"/>
        <v>85.464597025807535</v>
      </c>
      <c r="R2973" s="231">
        <f t="shared" si="554"/>
        <v>199.46459702580754</v>
      </c>
      <c r="S2973" s="3"/>
      <c r="T2973" s="3"/>
      <c r="U2973" s="3"/>
      <c r="V2973" s="3"/>
      <c r="W2973" s="233">
        <f t="shared" si="560"/>
        <v>42042</v>
      </c>
    </row>
    <row r="2974" spans="1:23" s="234" customFormat="1" x14ac:dyDescent="0.25">
      <c r="A2974" s="3"/>
      <c r="B2974" s="218">
        <f>+Datos!B2965</f>
        <v>2015</v>
      </c>
      <c r="C2974" s="219">
        <f>+Datos!C2965</f>
        <v>2</v>
      </c>
      <c r="D2974" s="220">
        <f>+Datos!D2965</f>
        <v>8</v>
      </c>
      <c r="E2974" s="221">
        <f>+Datos!E2965</f>
        <v>0</v>
      </c>
      <c r="F2974" s="222">
        <f>+Datos!F2965</f>
        <v>5.7729121485469612</v>
      </c>
      <c r="G2974" s="223">
        <f>+Datos!G2965</f>
        <v>1</v>
      </c>
      <c r="H2974" s="224">
        <f t="shared" si="555"/>
        <v>5.7729121485469612</v>
      </c>
      <c r="I2974" s="225">
        <f t="shared" si="556"/>
        <v>-5.7729121485469612</v>
      </c>
      <c r="J2974" s="226">
        <f t="shared" si="557"/>
        <v>160.72490056744181</v>
      </c>
      <c r="K2974" s="227">
        <f t="shared" si="552"/>
        <v>194.40671874925999</v>
      </c>
      <c r="L2974" s="226">
        <f t="shared" si="563"/>
        <v>-5.057878276547541</v>
      </c>
      <c r="M2974" s="228">
        <f t="shared" si="561"/>
        <v>5.057878276547541</v>
      </c>
      <c r="N2974" s="229">
        <f t="shared" si="562"/>
        <v>0.71503387199942026</v>
      </c>
      <c r="O2974" s="229">
        <f t="shared" si="558"/>
        <v>0</v>
      </c>
      <c r="P2974" s="229">
        <f t="shared" si="559"/>
        <v>-0.71503387199942026</v>
      </c>
      <c r="Q2974" s="230">
        <f t="shared" si="553"/>
        <v>80.406718749259994</v>
      </c>
      <c r="R2974" s="231">
        <f t="shared" si="554"/>
        <v>194.40671874925999</v>
      </c>
      <c r="S2974" s="3"/>
      <c r="T2974" s="3"/>
      <c r="U2974" s="3"/>
      <c r="V2974" s="3"/>
      <c r="W2974" s="233">
        <f t="shared" si="560"/>
        <v>42043</v>
      </c>
    </row>
    <row r="2975" spans="1:23" s="234" customFormat="1" x14ac:dyDescent="0.25">
      <c r="A2975" s="3"/>
      <c r="B2975" s="218">
        <f>+Datos!B2966</f>
        <v>2015</v>
      </c>
      <c r="C2975" s="219">
        <f>+Datos!C2966</f>
        <v>2</v>
      </c>
      <c r="D2975" s="220">
        <f>+Datos!D2966</f>
        <v>9</v>
      </c>
      <c r="E2975" s="221">
        <f>+Datos!E2966</f>
        <v>5.3216185600000001</v>
      </c>
      <c r="F2975" s="222">
        <f>+Datos!F2966</f>
        <v>5.751507043049811</v>
      </c>
      <c r="G2975" s="223">
        <f>+Datos!G2966</f>
        <v>1</v>
      </c>
      <c r="H2975" s="224">
        <f t="shared" si="555"/>
        <v>5.751507043049811</v>
      </c>
      <c r="I2975" s="225">
        <f t="shared" si="556"/>
        <v>-0.42988848304981087</v>
      </c>
      <c r="J2975" s="226">
        <f t="shared" si="557"/>
        <v>160.35449047173319</v>
      </c>
      <c r="K2975" s="227">
        <f t="shared" si="552"/>
        <v>194.03630865355137</v>
      </c>
      <c r="L2975" s="226">
        <f t="shared" si="563"/>
        <v>-0.37041009570862116</v>
      </c>
      <c r="M2975" s="228">
        <f t="shared" si="561"/>
        <v>5.6920286557086213</v>
      </c>
      <c r="N2975" s="229">
        <f t="shared" si="562"/>
        <v>5.9478387341189709E-2</v>
      </c>
      <c r="O2975" s="229">
        <f t="shared" si="558"/>
        <v>0</v>
      </c>
      <c r="P2975" s="229">
        <f t="shared" si="559"/>
        <v>-5.9478387341189709E-2</v>
      </c>
      <c r="Q2975" s="230">
        <f t="shared" si="553"/>
        <v>80.036308653551373</v>
      </c>
      <c r="R2975" s="231">
        <f t="shared" si="554"/>
        <v>194.03630865355137</v>
      </c>
      <c r="S2975" s="3"/>
      <c r="T2975" s="3"/>
      <c r="U2975" s="3"/>
      <c r="V2975" s="3"/>
      <c r="W2975" s="233">
        <f t="shared" si="560"/>
        <v>42044</v>
      </c>
    </row>
    <row r="2976" spans="1:23" s="234" customFormat="1" x14ac:dyDescent="0.25">
      <c r="A2976" s="3"/>
      <c r="B2976" s="218">
        <f>+Datos!B2967</f>
        <v>2015</v>
      </c>
      <c r="C2976" s="219">
        <f>+Datos!C2967</f>
        <v>2</v>
      </c>
      <c r="D2976" s="220">
        <f>+Datos!D2967</f>
        <v>10</v>
      </c>
      <c r="E2976" s="221">
        <f>+Datos!E2967</f>
        <v>1.9495039000000001</v>
      </c>
      <c r="F2976" s="222">
        <f>+Datos!F2967</f>
        <v>5.7296047592088186</v>
      </c>
      <c r="G2976" s="223">
        <f>+Datos!G2967</f>
        <v>1</v>
      </c>
      <c r="H2976" s="224">
        <f t="shared" si="555"/>
        <v>5.7296047592088186</v>
      </c>
      <c r="I2976" s="225">
        <f t="shared" si="556"/>
        <v>-3.7801008592088188</v>
      </c>
      <c r="J2976" s="226">
        <f t="shared" si="557"/>
        <v>157.13393227693493</v>
      </c>
      <c r="K2976" s="227">
        <f t="shared" si="552"/>
        <v>190.81575045875312</v>
      </c>
      <c r="L2976" s="226">
        <f t="shared" si="563"/>
        <v>-3.220558194798258</v>
      </c>
      <c r="M2976" s="228">
        <f t="shared" si="561"/>
        <v>5.1700620947982578</v>
      </c>
      <c r="N2976" s="229">
        <f t="shared" si="562"/>
        <v>0.55954266441056077</v>
      </c>
      <c r="O2976" s="229">
        <f t="shared" si="558"/>
        <v>0</v>
      </c>
      <c r="P2976" s="229">
        <f t="shared" si="559"/>
        <v>-0.55954266441056077</v>
      </c>
      <c r="Q2976" s="230">
        <f t="shared" si="553"/>
        <v>76.815750458753115</v>
      </c>
      <c r="R2976" s="231">
        <f t="shared" si="554"/>
        <v>190.81575045875312</v>
      </c>
      <c r="S2976" s="3"/>
      <c r="T2976" s="3"/>
      <c r="U2976" s="3"/>
      <c r="V2976" s="3"/>
      <c r="W2976" s="233">
        <f t="shared" si="560"/>
        <v>42045</v>
      </c>
    </row>
    <row r="2977" spans="1:23" s="234" customFormat="1" x14ac:dyDescent="0.25">
      <c r="A2977" s="3"/>
      <c r="B2977" s="218">
        <f>+Datos!B2968</f>
        <v>2015</v>
      </c>
      <c r="C2977" s="219">
        <f>+Datos!C2968</f>
        <v>2</v>
      </c>
      <c r="D2977" s="220">
        <f>+Datos!D2968</f>
        <v>11</v>
      </c>
      <c r="E2977" s="221">
        <f>+Datos!E2968</f>
        <v>0</v>
      </c>
      <c r="F2977" s="222">
        <f>+Datos!F2968</f>
        <v>5.7072205375054823</v>
      </c>
      <c r="G2977" s="223">
        <f>+Datos!G2968</f>
        <v>1</v>
      </c>
      <c r="H2977" s="224">
        <f t="shared" si="555"/>
        <v>5.7072205375054823</v>
      </c>
      <c r="I2977" s="225">
        <f t="shared" si="556"/>
        <v>-5.7072205375054823</v>
      </c>
      <c r="J2977" s="226">
        <f t="shared" si="557"/>
        <v>152.39364336790587</v>
      </c>
      <c r="K2977" s="227">
        <f t="shared" si="552"/>
        <v>186.07546154972405</v>
      </c>
      <c r="L2977" s="226">
        <f t="shared" si="563"/>
        <v>-4.7402889090290614</v>
      </c>
      <c r="M2977" s="228">
        <f t="shared" si="561"/>
        <v>4.7402889090290614</v>
      </c>
      <c r="N2977" s="229">
        <f t="shared" si="562"/>
        <v>0.96693162847642089</v>
      </c>
      <c r="O2977" s="229">
        <f t="shared" si="558"/>
        <v>0</v>
      </c>
      <c r="P2977" s="229">
        <f t="shared" si="559"/>
        <v>-0.96693162847642089</v>
      </c>
      <c r="Q2977" s="230">
        <f t="shared" si="553"/>
        <v>72.075461549724054</v>
      </c>
      <c r="R2977" s="231">
        <f t="shared" si="554"/>
        <v>186.07546154972405</v>
      </c>
      <c r="S2977" s="3"/>
      <c r="T2977" s="3"/>
      <c r="U2977" s="3"/>
      <c r="V2977" s="3"/>
      <c r="W2977" s="233">
        <f t="shared" si="560"/>
        <v>42046</v>
      </c>
    </row>
    <row r="2978" spans="1:23" s="234" customFormat="1" x14ac:dyDescent="0.25">
      <c r="A2978" s="3"/>
      <c r="B2978" s="218">
        <f>+Datos!B2969</f>
        <v>2015</v>
      </c>
      <c r="C2978" s="219">
        <f>+Datos!C2969</f>
        <v>2</v>
      </c>
      <c r="D2978" s="220">
        <f>+Datos!D2969</f>
        <v>12</v>
      </c>
      <c r="E2978" s="221">
        <f>+Datos!E2969</f>
        <v>0</v>
      </c>
      <c r="F2978" s="222">
        <f>+Datos!F2969</f>
        <v>5.6843695008116661</v>
      </c>
      <c r="G2978" s="223">
        <f>+Datos!G2969</f>
        <v>1</v>
      </c>
      <c r="H2978" s="224">
        <f t="shared" si="555"/>
        <v>5.6843695008116661</v>
      </c>
      <c r="I2978" s="225">
        <f t="shared" si="556"/>
        <v>-5.6843695008116661</v>
      </c>
      <c r="J2978" s="226">
        <f t="shared" si="557"/>
        <v>147.81448327654556</v>
      </c>
      <c r="K2978" s="227">
        <f t="shared" si="552"/>
        <v>181.49630145836375</v>
      </c>
      <c r="L2978" s="226">
        <f t="shared" si="563"/>
        <v>-4.5791600913603077</v>
      </c>
      <c r="M2978" s="228">
        <f t="shared" si="561"/>
        <v>4.5791600913603077</v>
      </c>
      <c r="N2978" s="229">
        <f t="shared" si="562"/>
        <v>1.1052094094513585</v>
      </c>
      <c r="O2978" s="229">
        <f t="shared" si="558"/>
        <v>0</v>
      </c>
      <c r="P2978" s="229">
        <f t="shared" si="559"/>
        <v>-1.1052094094513585</v>
      </c>
      <c r="Q2978" s="230">
        <f t="shared" si="553"/>
        <v>67.496301458363746</v>
      </c>
      <c r="R2978" s="231">
        <f t="shared" si="554"/>
        <v>181.49630145836375</v>
      </c>
      <c r="S2978" s="3"/>
      <c r="T2978" s="3"/>
      <c r="U2978" s="3"/>
      <c r="V2978" s="3"/>
      <c r="W2978" s="233">
        <f t="shared" si="560"/>
        <v>42047</v>
      </c>
    </row>
    <row r="2979" spans="1:23" s="234" customFormat="1" x14ac:dyDescent="0.25">
      <c r="A2979" s="3"/>
      <c r="B2979" s="218">
        <f>+Datos!B2970</f>
        <v>2015</v>
      </c>
      <c r="C2979" s="219">
        <f>+Datos!C2970</f>
        <v>2</v>
      </c>
      <c r="D2979" s="220">
        <f>+Datos!D2970</f>
        <v>13</v>
      </c>
      <c r="E2979" s="221">
        <f>+Datos!E2970</f>
        <v>0</v>
      </c>
      <c r="F2979" s="222">
        <f>+Datos!F2970</f>
        <v>5.661066654389602</v>
      </c>
      <c r="G2979" s="223">
        <f>+Datos!G2970</f>
        <v>1</v>
      </c>
      <c r="H2979" s="224">
        <f t="shared" si="555"/>
        <v>5.661066654389602</v>
      </c>
      <c r="I2979" s="225">
        <f t="shared" si="556"/>
        <v>-5.661066654389602</v>
      </c>
      <c r="J2979" s="226">
        <f t="shared" si="557"/>
        <v>143.39085166275277</v>
      </c>
      <c r="K2979" s="227">
        <f t="shared" si="552"/>
        <v>177.07266984457095</v>
      </c>
      <c r="L2979" s="226">
        <f t="shared" si="563"/>
        <v>-4.4236316137927929</v>
      </c>
      <c r="M2979" s="228">
        <f t="shared" si="561"/>
        <v>4.4236316137927929</v>
      </c>
      <c r="N2979" s="229">
        <f t="shared" si="562"/>
        <v>1.2374350405968091</v>
      </c>
      <c r="O2979" s="229">
        <f t="shared" si="558"/>
        <v>0</v>
      </c>
      <c r="P2979" s="229">
        <f t="shared" si="559"/>
        <v>-1.2374350405968091</v>
      </c>
      <c r="Q2979" s="230">
        <f t="shared" si="553"/>
        <v>63.072669844570953</v>
      </c>
      <c r="R2979" s="231">
        <f t="shared" si="554"/>
        <v>177.07266984457095</v>
      </c>
      <c r="S2979" s="3"/>
      <c r="T2979" s="3"/>
      <c r="U2979" s="3"/>
      <c r="V2979" s="3"/>
      <c r="W2979" s="233">
        <f t="shared" si="560"/>
        <v>42048</v>
      </c>
    </row>
    <row r="2980" spans="1:23" s="234" customFormat="1" x14ac:dyDescent="0.25">
      <c r="A2980" s="3"/>
      <c r="B2980" s="218">
        <f>+Datos!B2971</f>
        <v>2015</v>
      </c>
      <c r="C2980" s="219">
        <f>+Datos!C2971</f>
        <v>2</v>
      </c>
      <c r="D2980" s="220">
        <f>+Datos!D2971</f>
        <v>14</v>
      </c>
      <c r="E2980" s="221">
        <f>+Datos!E2971</f>
        <v>0</v>
      </c>
      <c r="F2980" s="222">
        <f>+Datos!F2971</f>
        <v>5.6373268858918903</v>
      </c>
      <c r="G2980" s="223">
        <f>+Datos!G2971</f>
        <v>1</v>
      </c>
      <c r="H2980" s="224">
        <f t="shared" si="555"/>
        <v>5.6373268858918903</v>
      </c>
      <c r="I2980" s="225">
        <f t="shared" si="556"/>
        <v>-5.6373268858918903</v>
      </c>
      <c r="J2980" s="226">
        <f t="shared" si="557"/>
        <v>139.11733023367412</v>
      </c>
      <c r="K2980" s="227">
        <f t="shared" si="552"/>
        <v>172.79914841549231</v>
      </c>
      <c r="L2980" s="226">
        <f t="shared" si="563"/>
        <v>-4.2735214290786416</v>
      </c>
      <c r="M2980" s="228">
        <f t="shared" si="561"/>
        <v>4.2735214290786416</v>
      </c>
      <c r="N2980" s="229">
        <f t="shared" si="562"/>
        <v>1.3638054568132487</v>
      </c>
      <c r="O2980" s="229">
        <f t="shared" si="558"/>
        <v>0</v>
      </c>
      <c r="P2980" s="229">
        <f t="shared" si="559"/>
        <v>-1.3638054568132487</v>
      </c>
      <c r="Q2980" s="230">
        <f t="shared" si="553"/>
        <v>58.799148415492311</v>
      </c>
      <c r="R2980" s="231">
        <f t="shared" si="554"/>
        <v>172.79914841549231</v>
      </c>
      <c r="S2980" s="3"/>
      <c r="T2980" s="3"/>
      <c r="U2980" s="3"/>
      <c r="V2980" s="3"/>
      <c r="W2980" s="233">
        <f t="shared" si="560"/>
        <v>42049</v>
      </c>
    </row>
    <row r="2981" spans="1:23" s="234" customFormat="1" x14ac:dyDescent="0.25">
      <c r="A2981" s="3"/>
      <c r="B2981" s="218">
        <f>+Datos!B2972</f>
        <v>2015</v>
      </c>
      <c r="C2981" s="219">
        <f>+Datos!C2972</f>
        <v>2</v>
      </c>
      <c r="D2981" s="220">
        <f>+Datos!D2972</f>
        <v>15</v>
      </c>
      <c r="E2981" s="221">
        <f>+Datos!E2972</f>
        <v>0</v>
      </c>
      <c r="F2981" s="222">
        <f>+Datos!F2972</f>
        <v>5.6131649653614994</v>
      </c>
      <c r="G2981" s="223">
        <f>+Datos!G2972</f>
        <v>1</v>
      </c>
      <c r="H2981" s="224">
        <f t="shared" si="555"/>
        <v>5.6131649653614994</v>
      </c>
      <c r="I2981" s="225">
        <f t="shared" si="556"/>
        <v>-5.6131649653614994</v>
      </c>
      <c r="J2981" s="226">
        <f t="shared" si="557"/>
        <v>134.98867819767852</v>
      </c>
      <c r="K2981" s="227">
        <f t="shared" si="552"/>
        <v>168.67049637949671</v>
      </c>
      <c r="L2981" s="226">
        <f t="shared" si="563"/>
        <v>-4.1286520359956</v>
      </c>
      <c r="M2981" s="228">
        <f t="shared" si="561"/>
        <v>4.1286520359956</v>
      </c>
      <c r="N2981" s="229">
        <f t="shared" si="562"/>
        <v>1.4845129293658994</v>
      </c>
      <c r="O2981" s="229">
        <f t="shared" si="558"/>
        <v>0</v>
      </c>
      <c r="P2981" s="229">
        <f t="shared" si="559"/>
        <v>-1.4845129293658994</v>
      </c>
      <c r="Q2981" s="230">
        <f t="shared" si="553"/>
        <v>54.670496379496711</v>
      </c>
      <c r="R2981" s="231">
        <f t="shared" si="554"/>
        <v>168.67049637949671</v>
      </c>
      <c r="S2981" s="3"/>
      <c r="T2981" s="3"/>
      <c r="U2981" s="3"/>
      <c r="V2981" s="3"/>
      <c r="W2981" s="233">
        <f t="shared" si="560"/>
        <v>42050</v>
      </c>
    </row>
    <row r="2982" spans="1:23" s="234" customFormat="1" x14ac:dyDescent="0.25">
      <c r="A2982" s="3"/>
      <c r="B2982" s="218">
        <f>+Datos!B2973</f>
        <v>2015</v>
      </c>
      <c r="C2982" s="219">
        <f>+Datos!C2973</f>
        <v>2</v>
      </c>
      <c r="D2982" s="220">
        <f>+Datos!D2973</f>
        <v>16</v>
      </c>
      <c r="E2982" s="221">
        <f>+Datos!E2973</f>
        <v>19.758485799999999</v>
      </c>
      <c r="F2982" s="222">
        <f>+Datos!F2973</f>
        <v>5.5885955452317644</v>
      </c>
      <c r="G2982" s="223">
        <f>+Datos!G2973</f>
        <v>1</v>
      </c>
      <c r="H2982" s="224">
        <f t="shared" si="555"/>
        <v>5.5885955452317644</v>
      </c>
      <c r="I2982" s="225">
        <f t="shared" si="556"/>
        <v>14.169890254768234</v>
      </c>
      <c r="J2982" s="226">
        <f t="shared" si="557"/>
        <v>149.15856845244676</v>
      </c>
      <c r="K2982" s="227">
        <f t="shared" si="552"/>
        <v>182.84038663426495</v>
      </c>
      <c r="L2982" s="226">
        <f t="shared" si="563"/>
        <v>14.169890254768234</v>
      </c>
      <c r="M2982" s="228">
        <f t="shared" si="561"/>
        <v>5.5885955452317644</v>
      </c>
      <c r="N2982" s="229">
        <f t="shared" si="562"/>
        <v>0</v>
      </c>
      <c r="O2982" s="229">
        <f t="shared" si="558"/>
        <v>0</v>
      </c>
      <c r="P2982" s="229">
        <f t="shared" si="559"/>
        <v>0</v>
      </c>
      <c r="Q2982" s="230">
        <f t="shared" si="553"/>
        <v>68.840386634264945</v>
      </c>
      <c r="R2982" s="231">
        <f t="shared" si="554"/>
        <v>182.84038663426495</v>
      </c>
      <c r="S2982" s="3"/>
      <c r="T2982" s="3"/>
      <c r="U2982" s="3"/>
      <c r="V2982" s="3"/>
      <c r="W2982" s="233">
        <f t="shared" si="560"/>
        <v>42051</v>
      </c>
    </row>
    <row r="2983" spans="1:23" s="234" customFormat="1" x14ac:dyDescent="0.25">
      <c r="A2983" s="3"/>
      <c r="B2983" s="218">
        <f>+Datos!B2974</f>
        <v>2015</v>
      </c>
      <c r="C2983" s="219">
        <f>+Datos!C2974</f>
        <v>2</v>
      </c>
      <c r="D2983" s="220">
        <f>+Datos!D2974</f>
        <v>17</v>
      </c>
      <c r="E2983" s="221">
        <f>+Datos!E2974</f>
        <v>2.2656393100000001</v>
      </c>
      <c r="F2983" s="222">
        <f>+Datos!F2974</f>
        <v>5.5636331603263898</v>
      </c>
      <c r="G2983" s="223">
        <f>+Datos!G2974</f>
        <v>1</v>
      </c>
      <c r="H2983" s="224">
        <f t="shared" si="555"/>
        <v>5.5636331603263898</v>
      </c>
      <c r="I2983" s="225">
        <f t="shared" si="556"/>
        <v>-3.2979938503263897</v>
      </c>
      <c r="J2983" s="226">
        <f t="shared" si="557"/>
        <v>146.54156204912377</v>
      </c>
      <c r="K2983" s="227">
        <f t="shared" si="552"/>
        <v>180.22338023094196</v>
      </c>
      <c r="L2983" s="226">
        <f t="shared" si="563"/>
        <v>-2.6170064033229892</v>
      </c>
      <c r="M2983" s="228">
        <f t="shared" si="561"/>
        <v>4.8826457133229892</v>
      </c>
      <c r="N2983" s="229">
        <f t="shared" si="562"/>
        <v>0.68098744700340053</v>
      </c>
      <c r="O2983" s="229">
        <f t="shared" si="558"/>
        <v>0</v>
      </c>
      <c r="P2983" s="229">
        <f t="shared" si="559"/>
        <v>-0.68098744700340053</v>
      </c>
      <c r="Q2983" s="230">
        <f t="shared" si="553"/>
        <v>66.223380230941956</v>
      </c>
      <c r="R2983" s="231">
        <f t="shared" si="554"/>
        <v>180.22338023094196</v>
      </c>
      <c r="S2983" s="3"/>
      <c r="T2983" s="3"/>
      <c r="U2983" s="3"/>
      <c r="V2983" s="3"/>
      <c r="W2983" s="233">
        <f t="shared" si="560"/>
        <v>42052</v>
      </c>
    </row>
    <row r="2984" spans="1:23" s="234" customFormat="1" x14ac:dyDescent="0.25">
      <c r="A2984" s="3"/>
      <c r="B2984" s="218">
        <f>+Datos!B2975</f>
        <v>2015</v>
      </c>
      <c r="C2984" s="219">
        <f>+Datos!C2975</f>
        <v>2</v>
      </c>
      <c r="D2984" s="220">
        <f>+Datos!D2975</f>
        <v>18</v>
      </c>
      <c r="E2984" s="221">
        <f>+Datos!E2975</f>
        <v>0</v>
      </c>
      <c r="F2984" s="222">
        <f>+Datos!F2975</f>
        <v>5.5382922278594462</v>
      </c>
      <c r="G2984" s="223">
        <f>+Datos!G2975</f>
        <v>1</v>
      </c>
      <c r="H2984" s="224">
        <f t="shared" si="555"/>
        <v>5.5382922278594462</v>
      </c>
      <c r="I2984" s="225">
        <f t="shared" si="556"/>
        <v>-5.5382922278594462</v>
      </c>
      <c r="J2984" s="226">
        <f t="shared" si="557"/>
        <v>142.24972967079643</v>
      </c>
      <c r="K2984" s="227">
        <f t="shared" si="552"/>
        <v>175.93154785261461</v>
      </c>
      <c r="L2984" s="226">
        <f t="shared" si="563"/>
        <v>-4.2918323783273422</v>
      </c>
      <c r="M2984" s="228">
        <f t="shared" si="561"/>
        <v>4.2918323783273422</v>
      </c>
      <c r="N2984" s="229">
        <f t="shared" si="562"/>
        <v>1.246459849532104</v>
      </c>
      <c r="O2984" s="229">
        <f t="shared" si="558"/>
        <v>0</v>
      </c>
      <c r="P2984" s="229">
        <f t="shared" si="559"/>
        <v>-1.246459849532104</v>
      </c>
      <c r="Q2984" s="230">
        <f t="shared" si="553"/>
        <v>61.931547852614614</v>
      </c>
      <c r="R2984" s="231">
        <f t="shared" si="554"/>
        <v>175.93154785261461</v>
      </c>
      <c r="S2984" s="3"/>
      <c r="T2984" s="3"/>
      <c r="U2984" s="3"/>
      <c r="V2984" s="3"/>
      <c r="W2984" s="233">
        <f t="shared" si="560"/>
        <v>42053</v>
      </c>
    </row>
    <row r="2985" spans="1:23" s="234" customFormat="1" x14ac:dyDescent="0.25">
      <c r="A2985" s="3"/>
      <c r="B2985" s="218">
        <f>+Datos!B2976</f>
        <v>2015</v>
      </c>
      <c r="C2985" s="219">
        <f>+Datos!C2976</f>
        <v>2</v>
      </c>
      <c r="D2985" s="220">
        <f>+Datos!D2976</f>
        <v>19</v>
      </c>
      <c r="E2985" s="221">
        <f>+Datos!E2976</f>
        <v>2.2656393100000001</v>
      </c>
      <c r="F2985" s="222">
        <f>+Datos!F2976</f>
        <v>5.5125870474353729</v>
      </c>
      <c r="G2985" s="223">
        <f>+Datos!G2976</f>
        <v>1</v>
      </c>
      <c r="H2985" s="224">
        <f t="shared" si="555"/>
        <v>5.5125870474353729</v>
      </c>
      <c r="I2985" s="225">
        <f t="shared" si="556"/>
        <v>-3.2469477374353728</v>
      </c>
      <c r="J2985" s="226">
        <f t="shared" si="557"/>
        <v>139.79223376166507</v>
      </c>
      <c r="K2985" s="227">
        <f t="shared" si="552"/>
        <v>173.47405194348326</v>
      </c>
      <c r="L2985" s="226">
        <f t="shared" si="563"/>
        <v>-2.4574959091313531</v>
      </c>
      <c r="M2985" s="228">
        <f t="shared" si="561"/>
        <v>4.7231352191313531</v>
      </c>
      <c r="N2985" s="229">
        <f t="shared" si="562"/>
        <v>0.78945182830401972</v>
      </c>
      <c r="O2985" s="229">
        <f t="shared" si="558"/>
        <v>0</v>
      </c>
      <c r="P2985" s="229">
        <f t="shared" si="559"/>
        <v>-0.78945182830401972</v>
      </c>
      <c r="Q2985" s="230">
        <f t="shared" si="553"/>
        <v>59.474051943483261</v>
      </c>
      <c r="R2985" s="231">
        <f t="shared" si="554"/>
        <v>173.47405194348326</v>
      </c>
      <c r="S2985" s="3"/>
      <c r="T2985" s="3"/>
      <c r="U2985" s="3"/>
      <c r="V2985" s="3"/>
      <c r="W2985" s="233">
        <f t="shared" si="560"/>
        <v>42054</v>
      </c>
    </row>
    <row r="2986" spans="1:23" s="234" customFormat="1" x14ac:dyDescent="0.25">
      <c r="A2986" s="3"/>
      <c r="B2986" s="218">
        <f>+Datos!B2977</f>
        <v>2015</v>
      </c>
      <c r="C2986" s="219">
        <f>+Datos!C2977</f>
        <v>2</v>
      </c>
      <c r="D2986" s="220">
        <f>+Datos!D2977</f>
        <v>20</v>
      </c>
      <c r="E2986" s="221">
        <f>+Datos!E2977</f>
        <v>0</v>
      </c>
      <c r="F2986" s="222">
        <f>+Datos!F2977</f>
        <v>5.4865318010489776</v>
      </c>
      <c r="G2986" s="223">
        <f>+Datos!G2977</f>
        <v>1</v>
      </c>
      <c r="H2986" s="224">
        <f t="shared" si="555"/>
        <v>5.4865318010489776</v>
      </c>
      <c r="I2986" s="225">
        <f t="shared" si="556"/>
        <v>-5.4865318010489776</v>
      </c>
      <c r="J2986" s="226">
        <f t="shared" si="557"/>
        <v>135.7357752302303</v>
      </c>
      <c r="K2986" s="227">
        <f t="shared" si="552"/>
        <v>169.41759341204849</v>
      </c>
      <c r="L2986" s="226">
        <f t="shared" si="563"/>
        <v>-4.056458531434771</v>
      </c>
      <c r="M2986" s="228">
        <f t="shared" si="561"/>
        <v>4.056458531434771</v>
      </c>
      <c r="N2986" s="229">
        <f t="shared" si="562"/>
        <v>1.4300732696142067</v>
      </c>
      <c r="O2986" s="229">
        <f t="shared" si="558"/>
        <v>0</v>
      </c>
      <c r="P2986" s="229">
        <f t="shared" si="559"/>
        <v>-1.4300732696142067</v>
      </c>
      <c r="Q2986" s="230">
        <f t="shared" si="553"/>
        <v>55.41759341204849</v>
      </c>
      <c r="R2986" s="231">
        <f t="shared" si="554"/>
        <v>169.41759341204849</v>
      </c>
      <c r="S2986" s="3"/>
      <c r="T2986" s="3"/>
      <c r="U2986" s="3"/>
      <c r="V2986" s="3"/>
      <c r="W2986" s="233">
        <f t="shared" si="560"/>
        <v>42055</v>
      </c>
    </row>
    <row r="2987" spans="1:23" s="234" customFormat="1" x14ac:dyDescent="0.25">
      <c r="A2987" s="3"/>
      <c r="B2987" s="218">
        <f>+Datos!B2978</f>
        <v>2015</v>
      </c>
      <c r="C2987" s="219">
        <f>+Datos!C2978</f>
        <v>2</v>
      </c>
      <c r="D2987" s="220">
        <f>+Datos!D2978</f>
        <v>21</v>
      </c>
      <c r="E2987" s="221">
        <f>+Datos!E2978</f>
        <v>0</v>
      </c>
      <c r="F2987" s="222">
        <f>+Datos!F2978</f>
        <v>5.4601405530854361</v>
      </c>
      <c r="G2987" s="223">
        <f>+Datos!G2978</f>
        <v>1</v>
      </c>
      <c r="H2987" s="224">
        <f t="shared" si="555"/>
        <v>5.4601405530854361</v>
      </c>
      <c r="I2987" s="225">
        <f t="shared" si="556"/>
        <v>-5.4601405530854361</v>
      </c>
      <c r="J2987" s="226">
        <f t="shared" si="557"/>
        <v>131.81569592905041</v>
      </c>
      <c r="K2987" s="227">
        <f t="shared" si="552"/>
        <v>165.49751411086859</v>
      </c>
      <c r="L2987" s="226">
        <f t="shared" si="563"/>
        <v>-3.9200793011798964</v>
      </c>
      <c r="M2987" s="228">
        <f t="shared" si="561"/>
        <v>3.9200793011798964</v>
      </c>
      <c r="N2987" s="229">
        <f t="shared" si="562"/>
        <v>1.5400612519055397</v>
      </c>
      <c r="O2987" s="229">
        <f t="shared" si="558"/>
        <v>0</v>
      </c>
      <c r="P2987" s="229">
        <f t="shared" si="559"/>
        <v>-1.5400612519055397</v>
      </c>
      <c r="Q2987" s="230">
        <f t="shared" si="553"/>
        <v>51.497514110868593</v>
      </c>
      <c r="R2987" s="231">
        <f t="shared" si="554"/>
        <v>165.49751411086859</v>
      </c>
      <c r="S2987" s="3"/>
      <c r="T2987" s="3"/>
      <c r="U2987" s="3"/>
      <c r="V2987" s="3"/>
      <c r="W2987" s="233">
        <f t="shared" si="560"/>
        <v>42056</v>
      </c>
    </row>
    <row r="2988" spans="1:23" s="234" customFormat="1" x14ac:dyDescent="0.25">
      <c r="A2988" s="3"/>
      <c r="B2988" s="218">
        <f>+Datos!B2979</f>
        <v>2015</v>
      </c>
      <c r="C2988" s="219">
        <f>+Datos!C2979</f>
        <v>2</v>
      </c>
      <c r="D2988" s="220">
        <f>+Datos!D2979</f>
        <v>22</v>
      </c>
      <c r="E2988" s="221">
        <f>+Datos!E2979</f>
        <v>0</v>
      </c>
      <c r="F2988" s="222">
        <f>+Datos!F2979</f>
        <v>5.4334272503202889</v>
      </c>
      <c r="G2988" s="223">
        <f>+Datos!G2979</f>
        <v>1</v>
      </c>
      <c r="H2988" s="224">
        <f t="shared" si="555"/>
        <v>5.4334272503202889</v>
      </c>
      <c r="I2988" s="225">
        <f t="shared" si="556"/>
        <v>-5.4334272503202889</v>
      </c>
      <c r="J2988" s="226">
        <f t="shared" si="557"/>
        <v>128.02718392368982</v>
      </c>
      <c r="K2988" s="227">
        <f t="shared" si="552"/>
        <v>161.70900210550801</v>
      </c>
      <c r="L2988" s="226">
        <f t="shared" si="563"/>
        <v>-3.7885120053605874</v>
      </c>
      <c r="M2988" s="228">
        <f t="shared" si="561"/>
        <v>3.7885120053605874</v>
      </c>
      <c r="N2988" s="229">
        <f t="shared" si="562"/>
        <v>1.6449152449597015</v>
      </c>
      <c r="O2988" s="229">
        <f t="shared" si="558"/>
        <v>0</v>
      </c>
      <c r="P2988" s="229">
        <f t="shared" si="559"/>
        <v>-1.6449152449597015</v>
      </c>
      <c r="Q2988" s="230">
        <f t="shared" si="553"/>
        <v>47.709002105508006</v>
      </c>
      <c r="R2988" s="231">
        <f t="shared" si="554"/>
        <v>161.70900210550801</v>
      </c>
      <c r="S2988" s="3"/>
      <c r="T2988" s="3"/>
      <c r="U2988" s="3"/>
      <c r="V2988" s="3"/>
      <c r="W2988" s="233">
        <f t="shared" si="560"/>
        <v>42057</v>
      </c>
    </row>
    <row r="2989" spans="1:23" s="234" customFormat="1" x14ac:dyDescent="0.25">
      <c r="A2989" s="3"/>
      <c r="B2989" s="218">
        <f>+Datos!B2980</f>
        <v>2015</v>
      </c>
      <c r="C2989" s="219">
        <f>+Datos!C2980</f>
        <v>2</v>
      </c>
      <c r="D2989" s="220">
        <f>+Datos!D2980</f>
        <v>23</v>
      </c>
      <c r="E2989" s="221">
        <f>+Datos!E2980</f>
        <v>0</v>
      </c>
      <c r="F2989" s="222">
        <f>+Datos!F2980</f>
        <v>5.406405721919449</v>
      </c>
      <c r="G2989" s="223">
        <f>+Datos!G2980</f>
        <v>1</v>
      </c>
      <c r="H2989" s="224">
        <f t="shared" si="555"/>
        <v>5.406405721919449</v>
      </c>
      <c r="I2989" s="225">
        <f t="shared" si="556"/>
        <v>-5.406405721919449</v>
      </c>
      <c r="J2989" s="226">
        <f t="shared" si="557"/>
        <v>124.36559276043185</v>
      </c>
      <c r="K2989" s="227">
        <f t="shared" si="552"/>
        <v>158.04741094225002</v>
      </c>
      <c r="L2989" s="226">
        <f t="shared" si="563"/>
        <v>-3.661591163257981</v>
      </c>
      <c r="M2989" s="228">
        <f t="shared" si="561"/>
        <v>3.661591163257981</v>
      </c>
      <c r="N2989" s="229">
        <f t="shared" si="562"/>
        <v>1.7448145586614681</v>
      </c>
      <c r="O2989" s="229">
        <f t="shared" si="558"/>
        <v>0</v>
      </c>
      <c r="P2989" s="229">
        <f t="shared" si="559"/>
        <v>-1.7448145586614681</v>
      </c>
      <c r="Q2989" s="230">
        <f t="shared" si="553"/>
        <v>44.047410942250025</v>
      </c>
      <c r="R2989" s="231">
        <f t="shared" si="554"/>
        <v>158.04741094225002</v>
      </c>
      <c r="S2989" s="3"/>
      <c r="T2989" s="3"/>
      <c r="U2989" s="3"/>
      <c r="V2989" s="3"/>
      <c r="W2989" s="233">
        <f t="shared" si="560"/>
        <v>42058</v>
      </c>
    </row>
    <row r="2990" spans="1:23" s="234" customFormat="1" x14ac:dyDescent="0.25">
      <c r="A2990" s="3"/>
      <c r="B2990" s="218">
        <f>+Datos!B2981</f>
        <v>2015</v>
      </c>
      <c r="C2990" s="219">
        <f>+Datos!C2981</f>
        <v>2</v>
      </c>
      <c r="D2990" s="220">
        <f>+Datos!D2981</f>
        <v>24</v>
      </c>
      <c r="E2990" s="221">
        <f>+Datos!E2981</f>
        <v>41.993366199999997</v>
      </c>
      <c r="F2990" s="222">
        <f>+Datos!F2981</f>
        <v>5.3790896794391934</v>
      </c>
      <c r="G2990" s="223">
        <f>+Datos!G2981</f>
        <v>1</v>
      </c>
      <c r="H2990" s="224">
        <f t="shared" si="555"/>
        <v>5.3790896794391934</v>
      </c>
      <c r="I2990" s="225">
        <f t="shared" si="556"/>
        <v>36.614276520560807</v>
      </c>
      <c r="J2990" s="226">
        <f t="shared" si="557"/>
        <v>160.97986928099266</v>
      </c>
      <c r="K2990" s="227">
        <f t="shared" si="552"/>
        <v>194.66168746281085</v>
      </c>
      <c r="L2990" s="226">
        <f t="shared" si="563"/>
        <v>36.614276520560821</v>
      </c>
      <c r="M2990" s="228">
        <f t="shared" si="561"/>
        <v>5.3790896794391934</v>
      </c>
      <c r="N2990" s="229">
        <f t="shared" si="562"/>
        <v>0</v>
      </c>
      <c r="O2990" s="229">
        <f t="shared" si="558"/>
        <v>0</v>
      </c>
      <c r="P2990" s="229">
        <f t="shared" si="559"/>
        <v>0</v>
      </c>
      <c r="Q2990" s="230">
        <f t="shared" si="553"/>
        <v>80.661687462810846</v>
      </c>
      <c r="R2990" s="231">
        <f t="shared" si="554"/>
        <v>194.66168746281085</v>
      </c>
      <c r="S2990" s="3"/>
      <c r="T2990" s="3"/>
      <c r="U2990" s="3"/>
      <c r="V2990" s="3"/>
      <c r="W2990" s="233">
        <f t="shared" si="560"/>
        <v>42059</v>
      </c>
    </row>
    <row r="2991" spans="1:23" s="234" customFormat="1" x14ac:dyDescent="0.25">
      <c r="A2991" s="3"/>
      <c r="B2991" s="218">
        <f>+Datos!B2982</f>
        <v>2015</v>
      </c>
      <c r="C2991" s="219">
        <f>+Datos!C2982</f>
        <v>2</v>
      </c>
      <c r="D2991" s="220">
        <f>+Datos!D2982</f>
        <v>25</v>
      </c>
      <c r="E2991" s="221">
        <f>+Datos!E2982</f>
        <v>0</v>
      </c>
      <c r="F2991" s="222">
        <f>+Datos!F2982</f>
        <v>5.3514927168261694</v>
      </c>
      <c r="G2991" s="223">
        <f>+Datos!G2982</f>
        <v>1</v>
      </c>
      <c r="H2991" s="224">
        <f t="shared" si="555"/>
        <v>5.3514927168261694</v>
      </c>
      <c r="I2991" s="225">
        <f t="shared" si="556"/>
        <v>-5.3514927168261694</v>
      </c>
      <c r="J2991" s="226">
        <f t="shared" si="557"/>
        <v>156.4219227658009</v>
      </c>
      <c r="K2991" s="227">
        <f t="shared" si="552"/>
        <v>190.10374094761909</v>
      </c>
      <c r="L2991" s="226">
        <f t="shared" si="563"/>
        <v>-4.5579465151917589</v>
      </c>
      <c r="M2991" s="228">
        <f t="shared" si="561"/>
        <v>4.5579465151917589</v>
      </c>
      <c r="N2991" s="229">
        <f t="shared" si="562"/>
        <v>0.79354620163441059</v>
      </c>
      <c r="O2991" s="229">
        <f t="shared" si="558"/>
        <v>0</v>
      </c>
      <c r="P2991" s="229">
        <f t="shared" si="559"/>
        <v>-0.79354620163441059</v>
      </c>
      <c r="Q2991" s="230">
        <f t="shared" si="553"/>
        <v>76.103740947619087</v>
      </c>
      <c r="R2991" s="231">
        <f t="shared" si="554"/>
        <v>190.10374094761909</v>
      </c>
      <c r="S2991" s="3"/>
      <c r="T2991" s="3"/>
      <c r="U2991" s="3"/>
      <c r="V2991" s="3"/>
      <c r="W2991" s="233">
        <f t="shared" si="560"/>
        <v>42060</v>
      </c>
    </row>
    <row r="2992" spans="1:23" s="234" customFormat="1" x14ac:dyDescent="0.25">
      <c r="A2992" s="3"/>
      <c r="B2992" s="218">
        <f>+Datos!B2983</f>
        <v>2015</v>
      </c>
      <c r="C2992" s="219">
        <f>+Datos!C2983</f>
        <v>2</v>
      </c>
      <c r="D2992" s="220">
        <f>+Datos!D2983</f>
        <v>26</v>
      </c>
      <c r="E2992" s="221">
        <f>+Datos!E2983</f>
        <v>38.568561600000002</v>
      </c>
      <c r="F2992" s="222">
        <f>+Datos!F2983</f>
        <v>5.3236283104173907</v>
      </c>
      <c r="G2992" s="223">
        <f>+Datos!G2983</f>
        <v>1</v>
      </c>
      <c r="H2992" s="224">
        <f t="shared" si="555"/>
        <v>5.3236283104173907</v>
      </c>
      <c r="I2992" s="225">
        <f t="shared" si="556"/>
        <v>33.244933289582612</v>
      </c>
      <c r="J2992" s="226">
        <f t="shared" si="557"/>
        <v>186.31818181818181</v>
      </c>
      <c r="K2992" s="227">
        <f t="shared" si="552"/>
        <v>220</v>
      </c>
      <c r="L2992" s="226">
        <f t="shared" si="563"/>
        <v>29.896259052380913</v>
      </c>
      <c r="M2992" s="228">
        <f t="shared" si="561"/>
        <v>5.3236283104173907</v>
      </c>
      <c r="N2992" s="229">
        <f t="shared" si="562"/>
        <v>0</v>
      </c>
      <c r="O2992" s="229">
        <f t="shared" si="558"/>
        <v>3.348674237201692</v>
      </c>
      <c r="P2992" s="229">
        <f t="shared" si="559"/>
        <v>3.348674237201692</v>
      </c>
      <c r="Q2992" s="230">
        <f t="shared" si="553"/>
        <v>106</v>
      </c>
      <c r="R2992" s="231">
        <f t="shared" si="554"/>
        <v>223.34867423720169</v>
      </c>
      <c r="S2992" s="3"/>
      <c r="T2992" s="3"/>
      <c r="U2992" s="3"/>
      <c r="V2992" s="3"/>
      <c r="W2992" s="233">
        <f t="shared" si="560"/>
        <v>42061</v>
      </c>
    </row>
    <row r="2993" spans="1:23" s="234" customFormat="1" x14ac:dyDescent="0.25">
      <c r="A2993" s="3"/>
      <c r="B2993" s="218">
        <f>+Datos!B2984</f>
        <v>2015</v>
      </c>
      <c r="C2993" s="219">
        <f>+Datos!C2984</f>
        <v>2</v>
      </c>
      <c r="D2993" s="220">
        <f>+Datos!D2984</f>
        <v>27</v>
      </c>
      <c r="E2993" s="221">
        <f>+Datos!E2984</f>
        <v>26.818847699999999</v>
      </c>
      <c r="F2993" s="222">
        <f>+Datos!F2984</f>
        <v>5.2955098189402392</v>
      </c>
      <c r="G2993" s="223">
        <f>+Datos!G2984</f>
        <v>1</v>
      </c>
      <c r="H2993" s="224">
        <f t="shared" si="555"/>
        <v>5.2955098189402392</v>
      </c>
      <c r="I2993" s="225">
        <f t="shared" si="556"/>
        <v>21.52333788105976</v>
      </c>
      <c r="J2993" s="226">
        <f t="shared" si="557"/>
        <v>186.31818181818181</v>
      </c>
      <c r="K2993" s="227">
        <f t="shared" si="552"/>
        <v>220</v>
      </c>
      <c r="L2993" s="226">
        <f t="shared" si="563"/>
        <v>0</v>
      </c>
      <c r="M2993" s="228">
        <f t="shared" si="561"/>
        <v>5.2955098189402392</v>
      </c>
      <c r="N2993" s="229">
        <f t="shared" si="562"/>
        <v>0</v>
      </c>
      <c r="O2993" s="229">
        <f t="shared" si="558"/>
        <v>21.523337881059774</v>
      </c>
      <c r="P2993" s="229">
        <f t="shared" si="559"/>
        <v>21.523337881059774</v>
      </c>
      <c r="Q2993" s="230">
        <f t="shared" si="553"/>
        <v>106</v>
      </c>
      <c r="R2993" s="231">
        <f t="shared" si="554"/>
        <v>241.52333788105977</v>
      </c>
      <c r="S2993" s="3"/>
      <c r="T2993" s="3"/>
      <c r="U2993" s="3"/>
      <c r="V2993" s="3"/>
      <c r="W2993" s="233">
        <f t="shared" si="560"/>
        <v>42062</v>
      </c>
    </row>
    <row r="2994" spans="1:23" s="234" customFormat="1" x14ac:dyDescent="0.25">
      <c r="A2994" s="3"/>
      <c r="B2994" s="218">
        <f>+Datos!B2985</f>
        <v>2015</v>
      </c>
      <c r="C2994" s="219">
        <f>+Datos!C2985</f>
        <v>2</v>
      </c>
      <c r="D2994" s="220">
        <f>+Datos!D2985</f>
        <v>28</v>
      </c>
      <c r="E2994" s="221">
        <f>+Datos!E2985</f>
        <v>2.3710179299999998</v>
      </c>
      <c r="F2994" s="222">
        <f>+Datos!F2985</f>
        <v>5.2671504835124665</v>
      </c>
      <c r="G2994" s="223">
        <f>+Datos!G2985</f>
        <v>1</v>
      </c>
      <c r="H2994" s="224">
        <f t="shared" si="555"/>
        <v>5.2671504835124665</v>
      </c>
      <c r="I2994" s="225">
        <f t="shared" si="556"/>
        <v>-2.8961325535124667</v>
      </c>
      <c r="J2994" s="226">
        <f t="shared" si="557"/>
        <v>183.44444185441955</v>
      </c>
      <c r="K2994" s="227">
        <f t="shared" si="552"/>
        <v>217.12626003623774</v>
      </c>
      <c r="L2994" s="226">
        <f t="shared" si="563"/>
        <v>-2.8737399637622616</v>
      </c>
      <c r="M2994" s="228">
        <f t="shared" si="561"/>
        <v>5.2447578937622614</v>
      </c>
      <c r="N2994" s="229">
        <f t="shared" si="562"/>
        <v>2.2392589750205083E-2</v>
      </c>
      <c r="O2994" s="229">
        <f t="shared" si="558"/>
        <v>0</v>
      </c>
      <c r="P2994" s="229">
        <f t="shared" si="559"/>
        <v>-2.2392589750205083E-2</v>
      </c>
      <c r="Q2994" s="230">
        <f t="shared" si="553"/>
        <v>103.12626003623774</v>
      </c>
      <c r="R2994" s="231">
        <f t="shared" si="554"/>
        <v>217.12626003623774</v>
      </c>
      <c r="S2994" s="3"/>
      <c r="T2994" s="3"/>
      <c r="U2994" s="3"/>
      <c r="V2994" s="3"/>
      <c r="W2994" s="233">
        <f t="shared" si="560"/>
        <v>42063</v>
      </c>
    </row>
    <row r="2995" spans="1:23" s="234" customFormat="1" x14ac:dyDescent="0.25">
      <c r="A2995" s="3"/>
      <c r="B2995" s="218">
        <f>+Datos!B2986</f>
        <v>2015</v>
      </c>
      <c r="C2995" s="219">
        <f>+Datos!C2986</f>
        <v>3</v>
      </c>
      <c r="D2995" s="220">
        <f>+Datos!D2986</f>
        <v>1</v>
      </c>
      <c r="E2995" s="221">
        <f>+Datos!E2986</f>
        <v>0</v>
      </c>
      <c r="F2995" s="222">
        <f>+Datos!F2986</f>
        <v>5.2385634276421875</v>
      </c>
      <c r="G2995" s="223">
        <f>+Datos!G2986</f>
        <v>1</v>
      </c>
      <c r="H2995" s="224">
        <f t="shared" si="555"/>
        <v>5.2385634276421875</v>
      </c>
      <c r="I2995" s="225">
        <f t="shared" si="556"/>
        <v>-5.2385634276421875</v>
      </c>
      <c r="J2995" s="226">
        <f t="shared" si="557"/>
        <v>178.35851076387118</v>
      </c>
      <c r="K2995" s="227">
        <f t="shared" si="552"/>
        <v>212.04032894568937</v>
      </c>
      <c r="L2995" s="226">
        <f t="shared" si="563"/>
        <v>-5.085931090548371</v>
      </c>
      <c r="M2995" s="228">
        <f t="shared" si="561"/>
        <v>5.085931090548371</v>
      </c>
      <c r="N2995" s="229">
        <f t="shared" si="562"/>
        <v>0.15263233709381652</v>
      </c>
      <c r="O2995" s="229">
        <f t="shared" si="558"/>
        <v>0</v>
      </c>
      <c r="P2995" s="229">
        <f t="shared" si="559"/>
        <v>-0.15263233709381652</v>
      </c>
      <c r="Q2995" s="230">
        <f t="shared" si="553"/>
        <v>98.040328945689367</v>
      </c>
      <c r="R2995" s="231">
        <f t="shared" si="554"/>
        <v>212.04032894568937</v>
      </c>
      <c r="S2995" s="3"/>
      <c r="T2995" s="3"/>
      <c r="U2995" s="3"/>
      <c r="V2995" s="3"/>
      <c r="W2995" s="233">
        <f t="shared" si="560"/>
        <v>42064</v>
      </c>
    </row>
    <row r="2996" spans="1:23" s="234" customFormat="1" x14ac:dyDescent="0.25">
      <c r="A2996" s="3"/>
      <c r="B2996" s="218">
        <f>+Datos!B2987</f>
        <v>2015</v>
      </c>
      <c r="C2996" s="219">
        <f>+Datos!C2987</f>
        <v>3</v>
      </c>
      <c r="D2996" s="220">
        <f>+Datos!D2987</f>
        <v>2</v>
      </c>
      <c r="E2996" s="221">
        <f>+Datos!E2987</f>
        <v>11.169881800000001</v>
      </c>
      <c r="F2996" s="222">
        <f>+Datos!F2987</f>
        <v>5.2097616572278893</v>
      </c>
      <c r="G2996" s="223">
        <f>+Datos!G2987</f>
        <v>1</v>
      </c>
      <c r="H2996" s="224">
        <f t="shared" si="555"/>
        <v>5.2097616572278893</v>
      </c>
      <c r="I2996" s="225">
        <f t="shared" si="556"/>
        <v>5.9601201427721113</v>
      </c>
      <c r="J2996" s="226">
        <f t="shared" si="557"/>
        <v>184.31863090664328</v>
      </c>
      <c r="K2996" s="227">
        <f t="shared" si="552"/>
        <v>218.00044908846147</v>
      </c>
      <c r="L2996" s="226">
        <f t="shared" si="563"/>
        <v>5.960120142772098</v>
      </c>
      <c r="M2996" s="228">
        <f t="shared" si="561"/>
        <v>5.2097616572278893</v>
      </c>
      <c r="N2996" s="229">
        <f t="shared" si="562"/>
        <v>0</v>
      </c>
      <c r="O2996" s="229">
        <f t="shared" si="558"/>
        <v>0</v>
      </c>
      <c r="P2996" s="229">
        <f t="shared" si="559"/>
        <v>0</v>
      </c>
      <c r="Q2996" s="230">
        <f t="shared" si="553"/>
        <v>104.00044908846147</v>
      </c>
      <c r="R2996" s="231">
        <f t="shared" si="554"/>
        <v>218.00044908846147</v>
      </c>
      <c r="S2996" s="3"/>
      <c r="T2996" s="3"/>
      <c r="U2996" s="3"/>
      <c r="V2996" s="3"/>
      <c r="W2996" s="233">
        <f t="shared" si="560"/>
        <v>42065</v>
      </c>
    </row>
    <row r="2997" spans="1:23" s="234" customFormat="1" x14ac:dyDescent="0.25">
      <c r="A2997" s="3"/>
      <c r="B2997" s="218">
        <f>+Datos!B2988</f>
        <v>2015</v>
      </c>
      <c r="C2997" s="219">
        <f>+Datos!C2988</f>
        <v>3</v>
      </c>
      <c r="D2997" s="220">
        <f>+Datos!D2988</f>
        <v>3</v>
      </c>
      <c r="E2997" s="221">
        <f>+Datos!E2988</f>
        <v>0</v>
      </c>
      <c r="F2997" s="222">
        <f>+Datos!F2988</f>
        <v>5.1807580605584258</v>
      </c>
      <c r="G2997" s="223">
        <f>+Datos!G2988</f>
        <v>1</v>
      </c>
      <c r="H2997" s="224">
        <f t="shared" si="555"/>
        <v>5.1807580605584258</v>
      </c>
      <c r="I2997" s="225">
        <f t="shared" si="556"/>
        <v>-5.1807580605584258</v>
      </c>
      <c r="J2997" s="226">
        <f t="shared" si="557"/>
        <v>179.26407143634881</v>
      </c>
      <c r="K2997" s="227">
        <f t="shared" si="552"/>
        <v>212.945889618167</v>
      </c>
      <c r="L2997" s="226">
        <f t="shared" si="563"/>
        <v>-5.0545594702944641</v>
      </c>
      <c r="M2997" s="228">
        <f t="shared" si="561"/>
        <v>5.0545594702944641</v>
      </c>
      <c r="N2997" s="229">
        <f t="shared" si="562"/>
        <v>0.12619859026396174</v>
      </c>
      <c r="O2997" s="229">
        <f t="shared" si="558"/>
        <v>0</v>
      </c>
      <c r="P2997" s="229">
        <f t="shared" si="559"/>
        <v>-0.12619859026396174</v>
      </c>
      <c r="Q2997" s="230">
        <f t="shared" si="553"/>
        <v>98.945889618167001</v>
      </c>
      <c r="R2997" s="231">
        <f t="shared" si="554"/>
        <v>212.945889618167</v>
      </c>
      <c r="S2997" s="3"/>
      <c r="T2997" s="3"/>
      <c r="U2997" s="3"/>
      <c r="V2997" s="3"/>
      <c r="W2997" s="233">
        <f t="shared" si="560"/>
        <v>42066</v>
      </c>
    </row>
    <row r="2998" spans="1:23" s="234" customFormat="1" x14ac:dyDescent="0.25">
      <c r="A2998" s="3"/>
      <c r="B2998" s="218">
        <f>+Datos!B2989</f>
        <v>2015</v>
      </c>
      <c r="C2998" s="219">
        <f>+Datos!C2989</f>
        <v>3</v>
      </c>
      <c r="D2998" s="220">
        <f>+Datos!D2989</f>
        <v>4</v>
      </c>
      <c r="E2998" s="221">
        <f>+Datos!E2989</f>
        <v>39.883422899999999</v>
      </c>
      <c r="F2998" s="222">
        <f>+Datos!F2989</f>
        <v>5.1515654083130169</v>
      </c>
      <c r="G2998" s="223">
        <f>+Datos!G2989</f>
        <v>1</v>
      </c>
      <c r="H2998" s="224">
        <f t="shared" si="555"/>
        <v>5.1515654083130169</v>
      </c>
      <c r="I2998" s="225">
        <f t="shared" si="556"/>
        <v>34.731857491686981</v>
      </c>
      <c r="J2998" s="226">
        <f t="shared" si="557"/>
        <v>186.31818181818181</v>
      </c>
      <c r="K2998" s="227">
        <f t="shared" si="552"/>
        <v>220</v>
      </c>
      <c r="L2998" s="226">
        <f t="shared" si="563"/>
        <v>7.0541103818329987</v>
      </c>
      <c r="M2998" s="228">
        <f t="shared" si="561"/>
        <v>5.1515654083130169</v>
      </c>
      <c r="N2998" s="229">
        <f t="shared" si="562"/>
        <v>0</v>
      </c>
      <c r="O2998" s="229">
        <f t="shared" si="558"/>
        <v>27.677747109853982</v>
      </c>
      <c r="P2998" s="229">
        <f t="shared" si="559"/>
        <v>27.677747109853982</v>
      </c>
      <c r="Q2998" s="230">
        <f t="shared" si="553"/>
        <v>106</v>
      </c>
      <c r="R2998" s="231">
        <f t="shared" si="554"/>
        <v>247.67774710985398</v>
      </c>
      <c r="S2998" s="3"/>
      <c r="T2998" s="3"/>
      <c r="U2998" s="3"/>
      <c r="V2998" s="3"/>
      <c r="W2998" s="233">
        <f t="shared" si="560"/>
        <v>42067</v>
      </c>
    </row>
    <row r="2999" spans="1:23" s="234" customFormat="1" x14ac:dyDescent="0.25">
      <c r="A2999" s="3"/>
      <c r="B2999" s="218">
        <f>+Datos!B2990</f>
        <v>2015</v>
      </c>
      <c r="C2999" s="219">
        <f>+Datos!C2990</f>
        <v>3</v>
      </c>
      <c r="D2999" s="220">
        <f>+Datos!D2990</f>
        <v>5</v>
      </c>
      <c r="E2999" s="221">
        <f>+Datos!E2990</f>
        <v>0</v>
      </c>
      <c r="F2999" s="222">
        <f>+Datos!F2990</f>
        <v>5.1221963535612529</v>
      </c>
      <c r="G2999" s="223">
        <f>+Datos!G2990</f>
        <v>1</v>
      </c>
      <c r="H2999" s="224">
        <f t="shared" si="555"/>
        <v>5.1221963535612529</v>
      </c>
      <c r="I2999" s="225">
        <f t="shared" si="556"/>
        <v>-5.1221963535612529</v>
      </c>
      <c r="J2999" s="226">
        <f t="shared" si="557"/>
        <v>181.26575349988823</v>
      </c>
      <c r="K2999" s="227">
        <f t="shared" si="552"/>
        <v>214.94757168170642</v>
      </c>
      <c r="L2999" s="226">
        <f t="shared" si="563"/>
        <v>-5.052428318293579</v>
      </c>
      <c r="M2999" s="228">
        <f t="shared" si="561"/>
        <v>5.052428318293579</v>
      </c>
      <c r="N2999" s="229">
        <f t="shared" si="562"/>
        <v>6.9768035267673945E-2</v>
      </c>
      <c r="O2999" s="229">
        <f t="shared" si="558"/>
        <v>0</v>
      </c>
      <c r="P2999" s="229">
        <f t="shared" si="559"/>
        <v>-6.9768035267673945E-2</v>
      </c>
      <c r="Q2999" s="230">
        <f t="shared" si="553"/>
        <v>100.94757168170642</v>
      </c>
      <c r="R2999" s="231">
        <f t="shared" si="554"/>
        <v>214.94757168170642</v>
      </c>
      <c r="S2999" s="3"/>
      <c r="T2999" s="3"/>
      <c r="U2999" s="3"/>
      <c r="V2999" s="3"/>
      <c r="W2999" s="233">
        <f t="shared" si="560"/>
        <v>42068</v>
      </c>
    </row>
    <row r="3000" spans="1:23" s="234" customFormat="1" x14ac:dyDescent="0.25">
      <c r="A3000" s="3"/>
      <c r="B3000" s="218">
        <f>+Datos!B2991</f>
        <v>2015</v>
      </c>
      <c r="C3000" s="219">
        <f>+Datos!C2991</f>
        <v>3</v>
      </c>
      <c r="D3000" s="220">
        <f>+Datos!D2991</f>
        <v>6</v>
      </c>
      <c r="E3000" s="221">
        <f>+Datos!E2991</f>
        <v>0</v>
      </c>
      <c r="F3000" s="222">
        <f>+Datos!F2991</f>
        <v>5.092663431763091</v>
      </c>
      <c r="G3000" s="223">
        <f>+Datos!G2991</f>
        <v>1</v>
      </c>
      <c r="H3000" s="224">
        <f t="shared" si="555"/>
        <v>5.092663431763091</v>
      </c>
      <c r="I3000" s="225">
        <f t="shared" si="556"/>
        <v>-5.092663431763091</v>
      </c>
      <c r="J3000" s="226">
        <f t="shared" si="557"/>
        <v>176.37828806922278</v>
      </c>
      <c r="K3000" s="227">
        <f t="shared" si="552"/>
        <v>210.06010625104096</v>
      </c>
      <c r="L3000" s="226">
        <f t="shared" si="563"/>
        <v>-4.8874654306654577</v>
      </c>
      <c r="M3000" s="228">
        <f t="shared" si="561"/>
        <v>4.8874654306654577</v>
      </c>
      <c r="N3000" s="229">
        <f t="shared" si="562"/>
        <v>0.20519800109763331</v>
      </c>
      <c r="O3000" s="229">
        <f t="shared" si="558"/>
        <v>0</v>
      </c>
      <c r="P3000" s="229">
        <f t="shared" si="559"/>
        <v>-0.20519800109763331</v>
      </c>
      <c r="Q3000" s="230">
        <f t="shared" si="553"/>
        <v>96.060106251040963</v>
      </c>
      <c r="R3000" s="231">
        <f t="shared" si="554"/>
        <v>210.06010625104096</v>
      </c>
      <c r="S3000" s="3"/>
      <c r="T3000" s="3"/>
      <c r="U3000" s="3"/>
      <c r="V3000" s="3"/>
      <c r="W3000" s="233">
        <f t="shared" si="560"/>
        <v>42069</v>
      </c>
    </row>
    <row r="3001" spans="1:23" s="234" customFormat="1" x14ac:dyDescent="0.25">
      <c r="A3001" s="3"/>
      <c r="B3001" s="218">
        <f>+Datos!B2992</f>
        <v>2015</v>
      </c>
      <c r="C3001" s="219">
        <f>+Datos!C2992</f>
        <v>3</v>
      </c>
      <c r="D3001" s="220">
        <f>+Datos!D2992</f>
        <v>7</v>
      </c>
      <c r="E3001" s="221">
        <f>+Datos!E2992</f>
        <v>1.2621334799999999</v>
      </c>
      <c r="F3001" s="222">
        <f>+Datos!F2992</f>
        <v>5.0629790607688543</v>
      </c>
      <c r="G3001" s="223">
        <f>+Datos!G2992</f>
        <v>1</v>
      </c>
      <c r="H3001" s="224">
        <f t="shared" si="555"/>
        <v>5.0629790607688543</v>
      </c>
      <c r="I3001" s="225">
        <f t="shared" si="556"/>
        <v>-3.8008455807688541</v>
      </c>
      <c r="J3001" s="226">
        <f t="shared" si="557"/>
        <v>172.8166655326074</v>
      </c>
      <c r="K3001" s="227">
        <f t="shared" si="552"/>
        <v>206.49848371442559</v>
      </c>
      <c r="L3001" s="226">
        <f t="shared" si="563"/>
        <v>-3.5616225366153742</v>
      </c>
      <c r="M3001" s="228">
        <f t="shared" si="561"/>
        <v>4.8237560166153743</v>
      </c>
      <c r="N3001" s="229">
        <f t="shared" si="562"/>
        <v>0.23922304415347995</v>
      </c>
      <c r="O3001" s="229">
        <f t="shared" si="558"/>
        <v>0</v>
      </c>
      <c r="P3001" s="229">
        <f t="shared" si="559"/>
        <v>-0.23922304415347995</v>
      </c>
      <c r="Q3001" s="230">
        <f t="shared" si="553"/>
        <v>92.498483714425589</v>
      </c>
      <c r="R3001" s="231">
        <f t="shared" si="554"/>
        <v>206.49848371442559</v>
      </c>
      <c r="S3001" s="3"/>
      <c r="T3001" s="3"/>
      <c r="U3001" s="3"/>
      <c r="V3001" s="3"/>
      <c r="W3001" s="233">
        <f t="shared" si="560"/>
        <v>42070</v>
      </c>
    </row>
    <row r="3002" spans="1:23" s="234" customFormat="1" x14ac:dyDescent="0.25">
      <c r="A3002" s="3"/>
      <c r="B3002" s="218">
        <f>+Datos!B2993</f>
        <v>2015</v>
      </c>
      <c r="C3002" s="219">
        <f>+Datos!C2993</f>
        <v>3</v>
      </c>
      <c r="D3002" s="220">
        <f>+Datos!D2993</f>
        <v>8</v>
      </c>
      <c r="E3002" s="221">
        <f>+Datos!E2993</f>
        <v>14.1990023</v>
      </c>
      <c r="F3002" s="222">
        <f>+Datos!F2993</f>
        <v>5.0331555408192372</v>
      </c>
      <c r="G3002" s="223">
        <f>+Datos!G2993</f>
        <v>1</v>
      </c>
      <c r="H3002" s="224">
        <f t="shared" si="555"/>
        <v>5.0331555408192372</v>
      </c>
      <c r="I3002" s="225">
        <f t="shared" si="556"/>
        <v>9.1658467591807629</v>
      </c>
      <c r="J3002" s="226">
        <f t="shared" si="557"/>
        <v>181.98251229178817</v>
      </c>
      <c r="K3002" s="227">
        <f t="shared" si="552"/>
        <v>215.66433047360636</v>
      </c>
      <c r="L3002" s="226">
        <f t="shared" si="563"/>
        <v>9.1658467591807664</v>
      </c>
      <c r="M3002" s="228">
        <f t="shared" si="561"/>
        <v>5.0331555408192372</v>
      </c>
      <c r="N3002" s="229">
        <f t="shared" si="562"/>
        <v>0</v>
      </c>
      <c r="O3002" s="229">
        <f t="shared" si="558"/>
        <v>0</v>
      </c>
      <c r="P3002" s="229">
        <f t="shared" si="559"/>
        <v>0</v>
      </c>
      <c r="Q3002" s="230">
        <f t="shared" si="553"/>
        <v>101.66433047360636</v>
      </c>
      <c r="R3002" s="231">
        <f t="shared" si="554"/>
        <v>215.66433047360636</v>
      </c>
      <c r="S3002" s="3"/>
      <c r="T3002" s="3"/>
      <c r="U3002" s="3"/>
      <c r="V3002" s="3"/>
      <c r="W3002" s="233">
        <f t="shared" si="560"/>
        <v>42071</v>
      </c>
    </row>
    <row r="3003" spans="1:23" s="234" customFormat="1" x14ac:dyDescent="0.25">
      <c r="A3003" s="3"/>
      <c r="B3003" s="218">
        <f>+Datos!B2994</f>
        <v>2015</v>
      </c>
      <c r="C3003" s="219">
        <f>+Datos!C2994</f>
        <v>3</v>
      </c>
      <c r="D3003" s="220">
        <f>+Datos!D2994</f>
        <v>9</v>
      </c>
      <c r="E3003" s="221">
        <f>+Datos!E2994</f>
        <v>0</v>
      </c>
      <c r="F3003" s="222">
        <f>+Datos!F2994</f>
        <v>5.0032050545452993</v>
      </c>
      <c r="G3003" s="223">
        <f>+Datos!G2994</f>
        <v>1</v>
      </c>
      <c r="H3003" s="224">
        <f t="shared" si="555"/>
        <v>5.0032050545452993</v>
      </c>
      <c r="I3003" s="225">
        <f t="shared" si="556"/>
        <v>-5.0032050545452993</v>
      </c>
      <c r="J3003" s="226">
        <f t="shared" si="557"/>
        <v>177.1607620436865</v>
      </c>
      <c r="K3003" s="227">
        <f t="shared" si="552"/>
        <v>210.84258022550469</v>
      </c>
      <c r="L3003" s="226">
        <f t="shared" si="563"/>
        <v>-4.8217502481016652</v>
      </c>
      <c r="M3003" s="228">
        <f t="shared" si="561"/>
        <v>4.8217502481016652</v>
      </c>
      <c r="N3003" s="229">
        <f t="shared" si="562"/>
        <v>0.1814548064436341</v>
      </c>
      <c r="O3003" s="229">
        <f t="shared" si="558"/>
        <v>0</v>
      </c>
      <c r="P3003" s="229">
        <f t="shared" si="559"/>
        <v>-0.1814548064436341</v>
      </c>
      <c r="Q3003" s="230">
        <f t="shared" si="553"/>
        <v>96.84258022550469</v>
      </c>
      <c r="R3003" s="231">
        <f t="shared" si="554"/>
        <v>210.84258022550469</v>
      </c>
      <c r="S3003" s="3"/>
      <c r="T3003" s="3"/>
      <c r="U3003" s="3"/>
      <c r="V3003" s="3"/>
      <c r="W3003" s="233">
        <f t="shared" si="560"/>
        <v>42072</v>
      </c>
    </row>
    <row r="3004" spans="1:23" s="234" customFormat="1" x14ac:dyDescent="0.25">
      <c r="A3004" s="3"/>
      <c r="B3004" s="218">
        <f>+Datos!B2995</f>
        <v>2015</v>
      </c>
      <c r="C3004" s="219">
        <f>+Datos!C2995</f>
        <v>3</v>
      </c>
      <c r="D3004" s="220">
        <f>+Datos!D2995</f>
        <v>10</v>
      </c>
      <c r="E3004" s="221">
        <f>+Datos!E2995</f>
        <v>0</v>
      </c>
      <c r="F3004" s="222">
        <f>+Datos!F2995</f>
        <v>4.9731396669684678</v>
      </c>
      <c r="G3004" s="223">
        <f>+Datos!G2995</f>
        <v>1</v>
      </c>
      <c r="H3004" s="224">
        <f t="shared" si="555"/>
        <v>4.9731396669684678</v>
      </c>
      <c r="I3004" s="225">
        <f t="shared" si="556"/>
        <v>-4.9731396669684678</v>
      </c>
      <c r="J3004" s="226">
        <f t="shared" si="557"/>
        <v>172.49459983103958</v>
      </c>
      <c r="K3004" s="227">
        <f t="shared" si="552"/>
        <v>206.17641801285777</v>
      </c>
      <c r="L3004" s="226">
        <f t="shared" si="563"/>
        <v>-4.666162212646924</v>
      </c>
      <c r="M3004" s="228">
        <f t="shared" si="561"/>
        <v>4.666162212646924</v>
      </c>
      <c r="N3004" s="229">
        <f t="shared" si="562"/>
        <v>0.30697745432154377</v>
      </c>
      <c r="O3004" s="229">
        <f t="shared" si="558"/>
        <v>0</v>
      </c>
      <c r="P3004" s="229">
        <f t="shared" si="559"/>
        <v>-0.30697745432154377</v>
      </c>
      <c r="Q3004" s="230">
        <f t="shared" si="553"/>
        <v>92.176418012857766</v>
      </c>
      <c r="R3004" s="231">
        <f t="shared" si="554"/>
        <v>206.17641801285777</v>
      </c>
      <c r="S3004" s="3"/>
      <c r="T3004" s="3"/>
      <c r="U3004" s="3"/>
      <c r="V3004" s="3"/>
      <c r="W3004" s="233">
        <f t="shared" si="560"/>
        <v>42073</v>
      </c>
    </row>
    <row r="3005" spans="1:23" s="234" customFormat="1" x14ac:dyDescent="0.25">
      <c r="A3005" s="3"/>
      <c r="B3005" s="218">
        <f>+Datos!B2996</f>
        <v>2015</v>
      </c>
      <c r="C3005" s="219">
        <f>+Datos!C2996</f>
        <v>3</v>
      </c>
      <c r="D3005" s="220">
        <f>+Datos!D2996</f>
        <v>11</v>
      </c>
      <c r="E3005" s="221">
        <f>+Datos!E2996</f>
        <v>7.7621212000000002</v>
      </c>
      <c r="F3005" s="222">
        <f>+Datos!F2996</f>
        <v>4.9429713255005412</v>
      </c>
      <c r="G3005" s="223">
        <f>+Datos!G2996</f>
        <v>1</v>
      </c>
      <c r="H3005" s="224">
        <f t="shared" si="555"/>
        <v>4.9429713255005412</v>
      </c>
      <c r="I3005" s="225">
        <f t="shared" si="556"/>
        <v>2.819149874499459</v>
      </c>
      <c r="J3005" s="226">
        <f t="shared" si="557"/>
        <v>175.31374970553904</v>
      </c>
      <c r="K3005" s="227">
        <f t="shared" si="552"/>
        <v>208.99556788735723</v>
      </c>
      <c r="L3005" s="226">
        <f t="shared" si="563"/>
        <v>2.819149874499459</v>
      </c>
      <c r="M3005" s="228">
        <f t="shared" si="561"/>
        <v>4.9429713255005412</v>
      </c>
      <c r="N3005" s="229">
        <f t="shared" si="562"/>
        <v>0</v>
      </c>
      <c r="O3005" s="229">
        <f t="shared" si="558"/>
        <v>0</v>
      </c>
      <c r="P3005" s="229">
        <f t="shared" si="559"/>
        <v>0</v>
      </c>
      <c r="Q3005" s="230">
        <f t="shared" si="553"/>
        <v>94.995567887357225</v>
      </c>
      <c r="R3005" s="231">
        <f t="shared" si="554"/>
        <v>208.99556788735723</v>
      </c>
      <c r="S3005" s="3"/>
      <c r="T3005" s="3"/>
      <c r="U3005" s="3"/>
      <c r="V3005" s="3"/>
      <c r="W3005" s="233">
        <f t="shared" si="560"/>
        <v>42074</v>
      </c>
    </row>
    <row r="3006" spans="1:23" s="234" customFormat="1" x14ac:dyDescent="0.25">
      <c r="A3006" s="3"/>
      <c r="B3006" s="218">
        <f>+Datos!B2997</f>
        <v>2015</v>
      </c>
      <c r="C3006" s="219">
        <f>+Datos!C2997</f>
        <v>3</v>
      </c>
      <c r="D3006" s="220">
        <f>+Datos!D2997</f>
        <v>12</v>
      </c>
      <c r="E3006" s="221">
        <f>+Datos!E2997</f>
        <v>0</v>
      </c>
      <c r="F3006" s="222">
        <f>+Datos!F2997</f>
        <v>4.9127118599436823</v>
      </c>
      <c r="G3006" s="223">
        <f>+Datos!G2997</f>
        <v>1</v>
      </c>
      <c r="H3006" s="224">
        <f t="shared" si="555"/>
        <v>4.9127118599436823</v>
      </c>
      <c r="I3006" s="225">
        <f t="shared" si="556"/>
        <v>-4.9127118599436823</v>
      </c>
      <c r="J3006" s="226">
        <f t="shared" si="557"/>
        <v>170.75160535195565</v>
      </c>
      <c r="K3006" s="227">
        <f t="shared" si="552"/>
        <v>204.43342353377383</v>
      </c>
      <c r="L3006" s="226">
        <f t="shared" si="563"/>
        <v>-4.5621443535833919</v>
      </c>
      <c r="M3006" s="228">
        <f t="shared" si="561"/>
        <v>4.5621443535833919</v>
      </c>
      <c r="N3006" s="229">
        <f t="shared" si="562"/>
        <v>0.35056750636029044</v>
      </c>
      <c r="O3006" s="229">
        <f t="shared" si="558"/>
        <v>0</v>
      </c>
      <c r="P3006" s="229">
        <f t="shared" si="559"/>
        <v>-0.35056750636029044</v>
      </c>
      <c r="Q3006" s="230">
        <f t="shared" si="553"/>
        <v>90.433423533773833</v>
      </c>
      <c r="R3006" s="231">
        <f t="shared" si="554"/>
        <v>204.43342353377383</v>
      </c>
      <c r="S3006" s="3"/>
      <c r="T3006" s="3"/>
      <c r="U3006" s="3"/>
      <c r="V3006" s="3"/>
      <c r="W3006" s="233">
        <f t="shared" si="560"/>
        <v>42075</v>
      </c>
    </row>
    <row r="3007" spans="1:23" s="234" customFormat="1" x14ac:dyDescent="0.25">
      <c r="A3007" s="3"/>
      <c r="B3007" s="218">
        <f>+Datos!B2998</f>
        <v>2015</v>
      </c>
      <c r="C3007" s="219">
        <f>+Datos!C2998</f>
        <v>3</v>
      </c>
      <c r="D3007" s="220">
        <f>+Datos!D2998</f>
        <v>13</v>
      </c>
      <c r="E3007" s="221">
        <f>+Datos!E2998</f>
        <v>0</v>
      </c>
      <c r="F3007" s="222">
        <f>+Datos!F2998</f>
        <v>4.8823729824904225</v>
      </c>
      <c r="G3007" s="223">
        <f>+Datos!G2998</f>
        <v>1</v>
      </c>
      <c r="H3007" s="224">
        <f t="shared" si="555"/>
        <v>4.8823729824904225</v>
      </c>
      <c r="I3007" s="225">
        <f t="shared" si="556"/>
        <v>-4.8823729824904225</v>
      </c>
      <c r="J3007" s="226">
        <f t="shared" si="557"/>
        <v>166.33526328061825</v>
      </c>
      <c r="K3007" s="227">
        <f t="shared" si="552"/>
        <v>200.01708146243644</v>
      </c>
      <c r="L3007" s="226">
        <f t="shared" si="563"/>
        <v>-4.4163420713373966</v>
      </c>
      <c r="M3007" s="228">
        <f t="shared" si="561"/>
        <v>4.4163420713373966</v>
      </c>
      <c r="N3007" s="229">
        <f t="shared" si="562"/>
        <v>0.46603091115302586</v>
      </c>
      <c r="O3007" s="229">
        <f t="shared" si="558"/>
        <v>0</v>
      </c>
      <c r="P3007" s="229">
        <f t="shared" si="559"/>
        <v>-0.46603091115302586</v>
      </c>
      <c r="Q3007" s="230">
        <f t="shared" si="553"/>
        <v>86.017081462436437</v>
      </c>
      <c r="R3007" s="231">
        <f t="shared" si="554"/>
        <v>200.01708146243644</v>
      </c>
      <c r="S3007" s="3"/>
      <c r="T3007" s="3"/>
      <c r="U3007" s="3"/>
      <c r="V3007" s="3"/>
      <c r="W3007" s="233">
        <f t="shared" si="560"/>
        <v>42076</v>
      </c>
    </row>
    <row r="3008" spans="1:23" s="234" customFormat="1" x14ac:dyDescent="0.25">
      <c r="A3008" s="3"/>
      <c r="B3008" s="218">
        <f>+Datos!B2999</f>
        <v>2015</v>
      </c>
      <c r="C3008" s="219">
        <f>+Datos!C2999</f>
        <v>3</v>
      </c>
      <c r="D3008" s="220">
        <f>+Datos!D2999</f>
        <v>14</v>
      </c>
      <c r="E3008" s="221">
        <f>+Datos!E2999</f>
        <v>38.715946199999998</v>
      </c>
      <c r="F3008" s="222">
        <f>+Datos!F2999</f>
        <v>4.8519662877236618</v>
      </c>
      <c r="G3008" s="223">
        <f>+Datos!G2999</f>
        <v>1</v>
      </c>
      <c r="H3008" s="224">
        <f t="shared" si="555"/>
        <v>4.8519662877236618</v>
      </c>
      <c r="I3008" s="225">
        <f t="shared" si="556"/>
        <v>33.863979912276335</v>
      </c>
      <c r="J3008" s="226">
        <f t="shared" si="557"/>
        <v>186.31818181818181</v>
      </c>
      <c r="K3008" s="227">
        <f t="shared" si="552"/>
        <v>220</v>
      </c>
      <c r="L3008" s="226">
        <f t="shared" si="563"/>
        <v>19.982918537563563</v>
      </c>
      <c r="M3008" s="228">
        <f t="shared" si="561"/>
        <v>4.8519662877236618</v>
      </c>
      <c r="N3008" s="229">
        <f t="shared" si="562"/>
        <v>0</v>
      </c>
      <c r="O3008" s="229">
        <f t="shared" si="558"/>
        <v>13.881061374712772</v>
      </c>
      <c r="P3008" s="229">
        <f t="shared" si="559"/>
        <v>13.881061374712772</v>
      </c>
      <c r="Q3008" s="230">
        <f t="shared" si="553"/>
        <v>106</v>
      </c>
      <c r="R3008" s="231">
        <f t="shared" si="554"/>
        <v>233.88106137471277</v>
      </c>
      <c r="S3008" s="3"/>
      <c r="T3008" s="3"/>
      <c r="U3008" s="3"/>
      <c r="V3008" s="3"/>
      <c r="W3008" s="233">
        <f t="shared" si="560"/>
        <v>42077</v>
      </c>
    </row>
    <row r="3009" spans="1:23" s="234" customFormat="1" x14ac:dyDescent="0.25">
      <c r="A3009" s="3"/>
      <c r="B3009" s="218">
        <f>+Datos!B3000</f>
        <v>2015</v>
      </c>
      <c r="C3009" s="219">
        <f>+Datos!C3000</f>
        <v>3</v>
      </c>
      <c r="D3009" s="220">
        <f>+Datos!D3000</f>
        <v>15</v>
      </c>
      <c r="E3009" s="221">
        <f>+Datos!E3000</f>
        <v>21.6455898</v>
      </c>
      <c r="F3009" s="222">
        <f>+Datos!F3000</f>
        <v>4.8215032526166688</v>
      </c>
      <c r="G3009" s="223">
        <f>+Datos!G3000</f>
        <v>1</v>
      </c>
      <c r="H3009" s="224">
        <f t="shared" si="555"/>
        <v>4.8215032526166688</v>
      </c>
      <c r="I3009" s="225">
        <f t="shared" si="556"/>
        <v>16.824086547383331</v>
      </c>
      <c r="J3009" s="226">
        <f t="shared" si="557"/>
        <v>186.31818181818181</v>
      </c>
      <c r="K3009" s="227">
        <f t="shared" si="552"/>
        <v>220</v>
      </c>
      <c r="L3009" s="226">
        <f t="shared" si="563"/>
        <v>0</v>
      </c>
      <c r="M3009" s="228">
        <f t="shared" si="561"/>
        <v>4.8215032526166688</v>
      </c>
      <c r="N3009" s="229">
        <f t="shared" si="562"/>
        <v>0</v>
      </c>
      <c r="O3009" s="229">
        <f t="shared" si="558"/>
        <v>16.824086547383331</v>
      </c>
      <c r="P3009" s="229">
        <f t="shared" si="559"/>
        <v>16.824086547383331</v>
      </c>
      <c r="Q3009" s="230">
        <f t="shared" si="553"/>
        <v>106</v>
      </c>
      <c r="R3009" s="231">
        <f t="shared" si="554"/>
        <v>236.82408654738333</v>
      </c>
      <c r="S3009" s="3"/>
      <c r="T3009" s="3"/>
      <c r="U3009" s="3"/>
      <c r="V3009" s="3"/>
      <c r="W3009" s="233">
        <f t="shared" si="560"/>
        <v>42078</v>
      </c>
    </row>
    <row r="3010" spans="1:23" s="234" customFormat="1" x14ac:dyDescent="0.25">
      <c r="A3010" s="3"/>
      <c r="B3010" s="218">
        <f>+Datos!B3001</f>
        <v>2015</v>
      </c>
      <c r="C3010" s="219">
        <f>+Datos!C3001</f>
        <v>3</v>
      </c>
      <c r="D3010" s="220">
        <f>+Datos!D3001</f>
        <v>16</v>
      </c>
      <c r="E3010" s="221">
        <f>+Datos!E3001</f>
        <v>0</v>
      </c>
      <c r="F3010" s="222">
        <f>+Datos!F3001</f>
        <v>4.7909952365330764</v>
      </c>
      <c r="G3010" s="223">
        <f>+Datos!G3001</f>
        <v>1</v>
      </c>
      <c r="H3010" s="224">
        <f t="shared" si="555"/>
        <v>4.7909952365330764</v>
      </c>
      <c r="I3010" s="225">
        <f t="shared" si="556"/>
        <v>-4.7909952365330764</v>
      </c>
      <c r="J3010" s="226">
        <f t="shared" si="557"/>
        <v>181.58825992880259</v>
      </c>
      <c r="K3010" s="227">
        <f t="shared" si="552"/>
        <v>215.27007811062077</v>
      </c>
      <c r="L3010" s="226">
        <f t="shared" si="563"/>
        <v>-4.7299218893792272</v>
      </c>
      <c r="M3010" s="228">
        <f t="shared" si="561"/>
        <v>4.7299218893792272</v>
      </c>
      <c r="N3010" s="229">
        <f t="shared" si="562"/>
        <v>6.1073347153849156E-2</v>
      </c>
      <c r="O3010" s="229">
        <f t="shared" si="558"/>
        <v>0</v>
      </c>
      <c r="P3010" s="229">
        <f t="shared" si="559"/>
        <v>-6.1073347153849156E-2</v>
      </c>
      <c r="Q3010" s="230">
        <f t="shared" si="553"/>
        <v>101.27007811062077</v>
      </c>
      <c r="R3010" s="231">
        <f t="shared" si="554"/>
        <v>215.27007811062077</v>
      </c>
      <c r="S3010" s="3"/>
      <c r="T3010" s="3"/>
      <c r="U3010" s="3"/>
      <c r="V3010" s="3"/>
      <c r="W3010" s="233">
        <f t="shared" si="560"/>
        <v>42079</v>
      </c>
    </row>
    <row r="3011" spans="1:23" s="234" customFormat="1" x14ac:dyDescent="0.25">
      <c r="A3011" s="3"/>
      <c r="B3011" s="218">
        <f>+Datos!B3002</f>
        <v>2015</v>
      </c>
      <c r="C3011" s="219">
        <f>+Datos!C3002</f>
        <v>3</v>
      </c>
      <c r="D3011" s="220">
        <f>+Datos!D3002</f>
        <v>17</v>
      </c>
      <c r="E3011" s="221">
        <f>+Datos!E3002</f>
        <v>0</v>
      </c>
      <c r="F3011" s="222">
        <f>+Datos!F3002</f>
        <v>4.7604534812268895</v>
      </c>
      <c r="G3011" s="223">
        <f>+Datos!G3002</f>
        <v>1</v>
      </c>
      <c r="H3011" s="224">
        <f t="shared" si="555"/>
        <v>4.7604534812268895</v>
      </c>
      <c r="I3011" s="225">
        <f t="shared" si="556"/>
        <v>-4.7604534812268895</v>
      </c>
      <c r="J3011" s="226">
        <f t="shared" si="557"/>
        <v>177.00742620268733</v>
      </c>
      <c r="K3011" s="227">
        <f t="shared" si="552"/>
        <v>210.68924438450551</v>
      </c>
      <c r="L3011" s="226">
        <f t="shared" si="563"/>
        <v>-4.5808337261152587</v>
      </c>
      <c r="M3011" s="228">
        <f t="shared" si="561"/>
        <v>4.5808337261152587</v>
      </c>
      <c r="N3011" s="229">
        <f t="shared" si="562"/>
        <v>0.17961975511163075</v>
      </c>
      <c r="O3011" s="229">
        <f t="shared" si="558"/>
        <v>0</v>
      </c>
      <c r="P3011" s="229">
        <f t="shared" si="559"/>
        <v>-0.17961975511163075</v>
      </c>
      <c r="Q3011" s="230">
        <f t="shared" si="553"/>
        <v>96.689244384505514</v>
      </c>
      <c r="R3011" s="231">
        <f t="shared" si="554"/>
        <v>210.68924438450551</v>
      </c>
      <c r="S3011" s="3"/>
      <c r="T3011" s="3"/>
      <c r="U3011" s="3"/>
      <c r="V3011" s="3"/>
      <c r="W3011" s="233">
        <f t="shared" si="560"/>
        <v>42080</v>
      </c>
    </row>
    <row r="3012" spans="1:23" s="234" customFormat="1" x14ac:dyDescent="0.25">
      <c r="A3012" s="3"/>
      <c r="B3012" s="218">
        <f>+Datos!B3003</f>
        <v>2015</v>
      </c>
      <c r="C3012" s="219">
        <f>+Datos!C3003</f>
        <v>3</v>
      </c>
      <c r="D3012" s="220">
        <f>+Datos!D3003</f>
        <v>18</v>
      </c>
      <c r="E3012" s="221">
        <f>+Datos!E3003</f>
        <v>0</v>
      </c>
      <c r="F3012" s="222">
        <f>+Datos!F3003</f>
        <v>4.7298891108424792</v>
      </c>
      <c r="G3012" s="223">
        <f>+Datos!G3003</f>
        <v>1</v>
      </c>
      <c r="H3012" s="224">
        <f t="shared" si="555"/>
        <v>4.7298891108424792</v>
      </c>
      <c r="I3012" s="225">
        <f t="shared" si="556"/>
        <v>-4.7298891108424792</v>
      </c>
      <c r="J3012" s="226">
        <f t="shared" si="557"/>
        <v>172.57045763273996</v>
      </c>
      <c r="K3012" s="227">
        <f t="shared" si="552"/>
        <v>206.25227581455815</v>
      </c>
      <c r="L3012" s="226">
        <f t="shared" si="563"/>
        <v>-4.4369685699473678</v>
      </c>
      <c r="M3012" s="228">
        <f t="shared" si="561"/>
        <v>4.4369685699473678</v>
      </c>
      <c r="N3012" s="229">
        <f t="shared" si="562"/>
        <v>0.29292054089511144</v>
      </c>
      <c r="O3012" s="229">
        <f t="shared" si="558"/>
        <v>0</v>
      </c>
      <c r="P3012" s="229">
        <f t="shared" si="559"/>
        <v>-0.29292054089511144</v>
      </c>
      <c r="Q3012" s="230">
        <f t="shared" si="553"/>
        <v>92.252275814558146</v>
      </c>
      <c r="R3012" s="231">
        <f t="shared" si="554"/>
        <v>206.25227581455815</v>
      </c>
      <c r="S3012" s="3"/>
      <c r="T3012" s="3"/>
      <c r="U3012" s="3"/>
      <c r="V3012" s="3"/>
      <c r="W3012" s="233">
        <f t="shared" si="560"/>
        <v>42081</v>
      </c>
    </row>
    <row r="3013" spans="1:23" s="234" customFormat="1" x14ac:dyDescent="0.25">
      <c r="A3013" s="3"/>
      <c r="B3013" s="218">
        <f>+Datos!B3004</f>
        <v>2015</v>
      </c>
      <c r="C3013" s="219">
        <f>+Datos!C3004</f>
        <v>3</v>
      </c>
      <c r="D3013" s="220">
        <f>+Datos!D3004</f>
        <v>19</v>
      </c>
      <c r="E3013" s="221">
        <f>+Datos!E3004</f>
        <v>3.0606737100000001</v>
      </c>
      <c r="F3013" s="222">
        <f>+Datos!F3004</f>
        <v>4.6993131319145842</v>
      </c>
      <c r="G3013" s="223">
        <f>+Datos!G3004</f>
        <v>1</v>
      </c>
      <c r="H3013" s="224">
        <f t="shared" si="555"/>
        <v>4.6993131319145842</v>
      </c>
      <c r="I3013" s="225">
        <f t="shared" si="556"/>
        <v>-1.6386394219145841</v>
      </c>
      <c r="J3013" s="226">
        <f t="shared" si="557"/>
        <v>171.05938188427902</v>
      </c>
      <c r="K3013" s="227">
        <f t="shared" si="552"/>
        <v>204.74120006609721</v>
      </c>
      <c r="L3013" s="226">
        <f t="shared" si="563"/>
        <v>-1.5110757484609394</v>
      </c>
      <c r="M3013" s="228">
        <f t="shared" si="561"/>
        <v>4.5717494584609391</v>
      </c>
      <c r="N3013" s="229">
        <f t="shared" si="562"/>
        <v>0.12756367345364517</v>
      </c>
      <c r="O3013" s="229">
        <f t="shared" si="558"/>
        <v>0</v>
      </c>
      <c r="P3013" s="229">
        <f t="shared" si="559"/>
        <v>-0.12756367345364517</v>
      </c>
      <c r="Q3013" s="230">
        <f t="shared" si="553"/>
        <v>90.741200066097207</v>
      </c>
      <c r="R3013" s="231">
        <f t="shared" si="554"/>
        <v>204.74120006609721</v>
      </c>
      <c r="S3013" s="3"/>
      <c r="T3013" s="3"/>
      <c r="U3013" s="3"/>
      <c r="V3013" s="3"/>
      <c r="W3013" s="233">
        <f t="shared" si="560"/>
        <v>42082</v>
      </c>
    </row>
    <row r="3014" spans="1:23" s="234" customFormat="1" x14ac:dyDescent="0.25">
      <c r="A3014" s="3"/>
      <c r="B3014" s="218">
        <f>+Datos!B3005</f>
        <v>2015</v>
      </c>
      <c r="C3014" s="219">
        <f>+Datos!C3005</f>
        <v>3</v>
      </c>
      <c r="D3014" s="220">
        <f>+Datos!D3005</f>
        <v>20</v>
      </c>
      <c r="E3014" s="221">
        <f>+Datos!E3005</f>
        <v>1.16747355</v>
      </c>
      <c r="F3014" s="222">
        <f>+Datos!F3005</f>
        <v>4.668736433368311</v>
      </c>
      <c r="G3014" s="223">
        <f>+Datos!G3005</f>
        <v>1</v>
      </c>
      <c r="H3014" s="224">
        <f t="shared" si="555"/>
        <v>4.668736433368311</v>
      </c>
      <c r="I3014" s="225">
        <f t="shared" si="556"/>
        <v>-3.501262883368311</v>
      </c>
      <c r="J3014" s="226">
        <f t="shared" si="557"/>
        <v>167.87487513950174</v>
      </c>
      <c r="K3014" s="227">
        <f t="shared" si="552"/>
        <v>201.55669332131993</v>
      </c>
      <c r="L3014" s="226">
        <f t="shared" si="563"/>
        <v>-3.1845067447772806</v>
      </c>
      <c r="M3014" s="228">
        <f t="shared" si="561"/>
        <v>4.351980294777281</v>
      </c>
      <c r="N3014" s="229">
        <f t="shared" si="562"/>
        <v>0.31675613859103002</v>
      </c>
      <c r="O3014" s="229">
        <f t="shared" si="558"/>
        <v>0</v>
      </c>
      <c r="P3014" s="229">
        <f t="shared" si="559"/>
        <v>-0.31675613859103002</v>
      </c>
      <c r="Q3014" s="230">
        <f t="shared" si="553"/>
        <v>87.556693321319926</v>
      </c>
      <c r="R3014" s="231">
        <f t="shared" si="554"/>
        <v>201.55669332131993</v>
      </c>
      <c r="S3014" s="3"/>
      <c r="T3014" s="3"/>
      <c r="U3014" s="3"/>
      <c r="V3014" s="3"/>
      <c r="W3014" s="233">
        <f t="shared" si="560"/>
        <v>42083</v>
      </c>
    </row>
    <row r="3015" spans="1:23" s="234" customFormat="1" x14ac:dyDescent="0.25">
      <c r="A3015" s="3"/>
      <c r="B3015" s="218">
        <f>+Datos!B3006</f>
        <v>2015</v>
      </c>
      <c r="C3015" s="219">
        <f>+Datos!C3006</f>
        <v>3</v>
      </c>
      <c r="D3015" s="220">
        <f>+Datos!D3006</f>
        <v>21</v>
      </c>
      <c r="E3015" s="221">
        <f>+Datos!E3006</f>
        <v>8.9927005799999993</v>
      </c>
      <c r="F3015" s="222">
        <f>+Datos!F3006</f>
        <v>4.6381697865191338</v>
      </c>
      <c r="G3015" s="223">
        <f>+Datos!G3006</f>
        <v>1</v>
      </c>
      <c r="H3015" s="224">
        <f t="shared" si="555"/>
        <v>4.6381697865191338</v>
      </c>
      <c r="I3015" s="225">
        <f t="shared" si="556"/>
        <v>4.3545307934808655</v>
      </c>
      <c r="J3015" s="226">
        <f t="shared" si="557"/>
        <v>172.22940593298262</v>
      </c>
      <c r="K3015" s="227">
        <f t="shared" si="552"/>
        <v>205.9112241148008</v>
      </c>
      <c r="L3015" s="226">
        <f t="shared" si="563"/>
        <v>4.3545307934808761</v>
      </c>
      <c r="M3015" s="228">
        <f t="shared" si="561"/>
        <v>4.6381697865191338</v>
      </c>
      <c r="N3015" s="229">
        <f t="shared" si="562"/>
        <v>0</v>
      </c>
      <c r="O3015" s="229">
        <f t="shared" si="558"/>
        <v>0</v>
      </c>
      <c r="P3015" s="229">
        <f t="shared" si="559"/>
        <v>0</v>
      </c>
      <c r="Q3015" s="230">
        <f t="shared" si="553"/>
        <v>91.911224114800802</v>
      </c>
      <c r="R3015" s="231">
        <f t="shared" si="554"/>
        <v>205.9112241148008</v>
      </c>
      <c r="S3015" s="3"/>
      <c r="T3015" s="3"/>
      <c r="U3015" s="3"/>
      <c r="V3015" s="3"/>
      <c r="W3015" s="233">
        <f t="shared" si="560"/>
        <v>42084</v>
      </c>
    </row>
    <row r="3016" spans="1:23" s="234" customFormat="1" x14ac:dyDescent="0.25">
      <c r="A3016" s="3"/>
      <c r="B3016" s="218">
        <f>+Datos!B3007</f>
        <v>2015</v>
      </c>
      <c r="C3016" s="219">
        <f>+Datos!C3007</f>
        <v>3</v>
      </c>
      <c r="D3016" s="220">
        <f>+Datos!D3007</f>
        <v>22</v>
      </c>
      <c r="E3016" s="221">
        <f>+Datos!E3007</f>
        <v>0</v>
      </c>
      <c r="F3016" s="222">
        <f>+Datos!F3007</f>
        <v>4.6076238450728955</v>
      </c>
      <c r="G3016" s="223">
        <f>+Datos!G3007</f>
        <v>1</v>
      </c>
      <c r="H3016" s="224">
        <f t="shared" si="555"/>
        <v>4.6076238450728955</v>
      </c>
      <c r="I3016" s="225">
        <f t="shared" si="556"/>
        <v>-4.6076238450728955</v>
      </c>
      <c r="J3016" s="226">
        <f t="shared" si="557"/>
        <v>168.02242903200266</v>
      </c>
      <c r="K3016" s="227">
        <f t="shared" si="552"/>
        <v>201.70424721382085</v>
      </c>
      <c r="L3016" s="226">
        <f t="shared" si="563"/>
        <v>-4.2069769009799529</v>
      </c>
      <c r="M3016" s="228">
        <f t="shared" si="561"/>
        <v>4.2069769009799529</v>
      </c>
      <c r="N3016" s="229">
        <f t="shared" si="562"/>
        <v>0.40064694409294255</v>
      </c>
      <c r="O3016" s="229">
        <f t="shared" si="558"/>
        <v>0</v>
      </c>
      <c r="P3016" s="229">
        <f t="shared" si="559"/>
        <v>-0.40064694409294255</v>
      </c>
      <c r="Q3016" s="230">
        <f t="shared" si="553"/>
        <v>87.70424721382085</v>
      </c>
      <c r="R3016" s="231">
        <f t="shared" si="554"/>
        <v>201.70424721382085</v>
      </c>
      <c r="S3016" s="3"/>
      <c r="T3016" s="3"/>
      <c r="U3016" s="3"/>
      <c r="V3016" s="3"/>
      <c r="W3016" s="233">
        <f t="shared" si="560"/>
        <v>42085</v>
      </c>
    </row>
    <row r="3017" spans="1:23" s="234" customFormat="1" x14ac:dyDescent="0.25">
      <c r="A3017" s="3"/>
      <c r="B3017" s="218">
        <f>+Datos!B3008</f>
        <v>2015</v>
      </c>
      <c r="C3017" s="219">
        <f>+Datos!C3008</f>
        <v>3</v>
      </c>
      <c r="D3017" s="220">
        <f>+Datos!D3008</f>
        <v>23</v>
      </c>
      <c r="E3017" s="221">
        <f>+Datos!E3008</f>
        <v>0</v>
      </c>
      <c r="F3017" s="222">
        <f>+Datos!F3008</f>
        <v>4.5771091451258066</v>
      </c>
      <c r="G3017" s="223">
        <f>+Datos!G3008</f>
        <v>1</v>
      </c>
      <c r="H3017" s="224">
        <f t="shared" si="555"/>
        <v>4.5771091451258066</v>
      </c>
      <c r="I3017" s="225">
        <f t="shared" si="556"/>
        <v>-4.5771091451258066</v>
      </c>
      <c r="J3017" s="226">
        <f t="shared" si="557"/>
        <v>163.94506251733637</v>
      </c>
      <c r="K3017" s="227">
        <f t="shared" si="552"/>
        <v>197.62688069915455</v>
      </c>
      <c r="L3017" s="226">
        <f t="shared" si="563"/>
        <v>-4.077366514666295</v>
      </c>
      <c r="M3017" s="228">
        <f t="shared" si="561"/>
        <v>4.077366514666295</v>
      </c>
      <c r="N3017" s="229">
        <f t="shared" si="562"/>
        <v>0.49974263045951162</v>
      </c>
      <c r="O3017" s="229">
        <f t="shared" si="558"/>
        <v>0</v>
      </c>
      <c r="P3017" s="229">
        <f t="shared" si="559"/>
        <v>-0.49974263045951162</v>
      </c>
      <c r="Q3017" s="230">
        <f t="shared" si="553"/>
        <v>83.626880699154555</v>
      </c>
      <c r="R3017" s="231">
        <f t="shared" si="554"/>
        <v>197.62688069915455</v>
      </c>
      <c r="S3017" s="3"/>
      <c r="T3017" s="3"/>
      <c r="U3017" s="3"/>
      <c r="V3017" s="3"/>
      <c r="W3017" s="233">
        <f t="shared" si="560"/>
        <v>42086</v>
      </c>
    </row>
    <row r="3018" spans="1:23" s="234" customFormat="1" x14ac:dyDescent="0.25">
      <c r="A3018" s="3"/>
      <c r="B3018" s="218">
        <f>+Datos!B3009</f>
        <v>2015</v>
      </c>
      <c r="C3018" s="219">
        <f>+Datos!C3009</f>
        <v>3</v>
      </c>
      <c r="D3018" s="220">
        <f>+Datos!D3009</f>
        <v>24</v>
      </c>
      <c r="E3018" s="221">
        <f>+Datos!E3009</f>
        <v>21.487823500000001</v>
      </c>
      <c r="F3018" s="222">
        <f>+Datos!F3009</f>
        <v>4.5466361051644455</v>
      </c>
      <c r="G3018" s="223">
        <f>+Datos!G3009</f>
        <v>1</v>
      </c>
      <c r="H3018" s="224">
        <f t="shared" si="555"/>
        <v>4.5466361051644455</v>
      </c>
      <c r="I3018" s="225">
        <f t="shared" si="556"/>
        <v>16.941187394835556</v>
      </c>
      <c r="J3018" s="226">
        <f t="shared" si="557"/>
        <v>180.88624991217193</v>
      </c>
      <c r="K3018" s="227">
        <f t="shared" si="552"/>
        <v>214.56806809399012</v>
      </c>
      <c r="L3018" s="226">
        <f t="shared" si="563"/>
        <v>16.941187394835566</v>
      </c>
      <c r="M3018" s="228">
        <f t="shared" si="561"/>
        <v>4.5466361051644455</v>
      </c>
      <c r="N3018" s="229">
        <f t="shared" si="562"/>
        <v>0</v>
      </c>
      <c r="O3018" s="229">
        <f t="shared" si="558"/>
        <v>0</v>
      </c>
      <c r="P3018" s="229">
        <f t="shared" si="559"/>
        <v>0</v>
      </c>
      <c r="Q3018" s="230">
        <f t="shared" si="553"/>
        <v>100.56806809399012</v>
      </c>
      <c r="R3018" s="231">
        <f t="shared" si="554"/>
        <v>214.56806809399012</v>
      </c>
      <c r="S3018" s="3"/>
      <c r="T3018" s="3"/>
      <c r="U3018" s="3"/>
      <c r="V3018" s="3"/>
      <c r="W3018" s="233">
        <f t="shared" si="560"/>
        <v>42087</v>
      </c>
    </row>
    <row r="3019" spans="1:23" s="234" customFormat="1" x14ac:dyDescent="0.25">
      <c r="A3019" s="3"/>
      <c r="B3019" s="218">
        <f>+Datos!B3010</f>
        <v>2015</v>
      </c>
      <c r="C3019" s="219">
        <f>+Datos!C3010</f>
        <v>3</v>
      </c>
      <c r="D3019" s="220">
        <f>+Datos!D3010</f>
        <v>25</v>
      </c>
      <c r="E3019" s="221">
        <f>+Datos!E3010</f>
        <v>1.1043667800000001</v>
      </c>
      <c r="F3019" s="222">
        <f>+Datos!F3010</f>
        <v>4.5162150260657574</v>
      </c>
      <c r="G3019" s="223">
        <f>+Datos!G3010</f>
        <v>1</v>
      </c>
      <c r="H3019" s="224">
        <f t="shared" si="555"/>
        <v>4.5162150260657574</v>
      </c>
      <c r="I3019" s="225">
        <f t="shared" si="556"/>
        <v>-3.4118482460657571</v>
      </c>
      <c r="J3019" s="226">
        <f t="shared" si="557"/>
        <v>177.6040146760858</v>
      </c>
      <c r="K3019" s="227">
        <f t="shared" si="552"/>
        <v>211.28583285790398</v>
      </c>
      <c r="L3019" s="226">
        <f t="shared" si="563"/>
        <v>-3.2822352360861373</v>
      </c>
      <c r="M3019" s="228">
        <f t="shared" si="561"/>
        <v>4.3866020160861376</v>
      </c>
      <c r="N3019" s="229">
        <f t="shared" si="562"/>
        <v>0.12961300997961978</v>
      </c>
      <c r="O3019" s="229">
        <f t="shared" si="558"/>
        <v>0</v>
      </c>
      <c r="P3019" s="229">
        <f t="shared" si="559"/>
        <v>-0.12961300997961978</v>
      </c>
      <c r="Q3019" s="230">
        <f t="shared" si="553"/>
        <v>97.285832857903983</v>
      </c>
      <c r="R3019" s="231">
        <f t="shared" si="554"/>
        <v>211.28583285790398</v>
      </c>
      <c r="S3019" s="3"/>
      <c r="T3019" s="3"/>
      <c r="U3019" s="3"/>
      <c r="V3019" s="3"/>
      <c r="W3019" s="233">
        <f t="shared" si="560"/>
        <v>42088</v>
      </c>
    </row>
    <row r="3020" spans="1:23" s="234" customFormat="1" x14ac:dyDescent="0.25">
      <c r="A3020" s="3"/>
      <c r="B3020" s="218">
        <f>+Datos!B3011</f>
        <v>2015</v>
      </c>
      <c r="C3020" s="219">
        <f>+Datos!C3011</f>
        <v>3</v>
      </c>
      <c r="D3020" s="220">
        <f>+Datos!D3011</f>
        <v>26</v>
      </c>
      <c r="E3020" s="221">
        <f>+Datos!E3011</f>
        <v>0</v>
      </c>
      <c r="F3020" s="222">
        <f>+Datos!F3011</f>
        <v>4.4858560910970544</v>
      </c>
      <c r="G3020" s="223">
        <f>+Datos!G3011</f>
        <v>1</v>
      </c>
      <c r="H3020" s="224">
        <f t="shared" si="555"/>
        <v>4.4858560910970544</v>
      </c>
      <c r="I3020" s="225">
        <f t="shared" si="556"/>
        <v>-4.4858560910970544</v>
      </c>
      <c r="J3020" s="226">
        <f t="shared" si="557"/>
        <v>173.37902880235239</v>
      </c>
      <c r="K3020" s="227">
        <f t="shared" si="552"/>
        <v>207.06084698417058</v>
      </c>
      <c r="L3020" s="226">
        <f t="shared" si="563"/>
        <v>-4.2249858737334023</v>
      </c>
      <c r="M3020" s="228">
        <f t="shared" si="561"/>
        <v>4.2249858737334023</v>
      </c>
      <c r="N3020" s="229">
        <f t="shared" si="562"/>
        <v>0.26087021736365212</v>
      </c>
      <c r="O3020" s="229">
        <f t="shared" si="558"/>
        <v>0</v>
      </c>
      <c r="P3020" s="229">
        <f t="shared" si="559"/>
        <v>-0.26087021736365212</v>
      </c>
      <c r="Q3020" s="230">
        <f t="shared" si="553"/>
        <v>93.060846984170581</v>
      </c>
      <c r="R3020" s="231">
        <f t="shared" si="554"/>
        <v>207.06084698417058</v>
      </c>
      <c r="S3020" s="3"/>
      <c r="T3020" s="3"/>
      <c r="U3020" s="3"/>
      <c r="V3020" s="3"/>
      <c r="W3020" s="233">
        <f t="shared" si="560"/>
        <v>42089</v>
      </c>
    </row>
    <row r="3021" spans="1:23" s="234" customFormat="1" x14ac:dyDescent="0.25">
      <c r="A3021" s="3"/>
      <c r="B3021" s="218">
        <f>+Datos!B3012</f>
        <v>2015</v>
      </c>
      <c r="C3021" s="219">
        <f>+Datos!C3012</f>
        <v>3</v>
      </c>
      <c r="D3021" s="220">
        <f>+Datos!D3012</f>
        <v>27</v>
      </c>
      <c r="E3021" s="221">
        <f>+Datos!E3012</f>
        <v>0</v>
      </c>
      <c r="F3021" s="222">
        <f>+Datos!F3012</f>
        <v>4.4555693659160207</v>
      </c>
      <c r="G3021" s="223">
        <f>+Datos!G3012</f>
        <v>1</v>
      </c>
      <c r="H3021" s="224">
        <f t="shared" si="555"/>
        <v>4.4555693659160207</v>
      </c>
      <c r="I3021" s="225">
        <f t="shared" si="556"/>
        <v>-4.4555693659160207</v>
      </c>
      <c r="J3021" s="226">
        <f t="shared" si="557"/>
        <v>169.28206546404542</v>
      </c>
      <c r="K3021" s="227">
        <f t="shared" si="552"/>
        <v>202.9638836458636</v>
      </c>
      <c r="L3021" s="226">
        <f t="shared" si="563"/>
        <v>-4.0969633383069777</v>
      </c>
      <c r="M3021" s="228">
        <f t="shared" si="561"/>
        <v>4.0969633383069777</v>
      </c>
      <c r="N3021" s="229">
        <f t="shared" si="562"/>
        <v>0.35860602760904303</v>
      </c>
      <c r="O3021" s="229">
        <f t="shared" si="558"/>
        <v>0</v>
      </c>
      <c r="P3021" s="229">
        <f t="shared" si="559"/>
        <v>-0.35860602760904303</v>
      </c>
      <c r="Q3021" s="230">
        <f t="shared" si="553"/>
        <v>88.963883645863604</v>
      </c>
      <c r="R3021" s="231">
        <f t="shared" si="554"/>
        <v>202.9638836458636</v>
      </c>
      <c r="S3021" s="3"/>
      <c r="T3021" s="3"/>
      <c r="U3021" s="3"/>
      <c r="V3021" s="3"/>
      <c r="W3021" s="233">
        <f t="shared" si="560"/>
        <v>42090</v>
      </c>
    </row>
    <row r="3022" spans="1:23" s="234" customFormat="1" x14ac:dyDescent="0.25">
      <c r="A3022" s="3"/>
      <c r="B3022" s="218">
        <f>+Datos!B3013</f>
        <v>2015</v>
      </c>
      <c r="C3022" s="219">
        <f>+Datos!C3013</f>
        <v>3</v>
      </c>
      <c r="D3022" s="220">
        <f>+Datos!D3013</f>
        <v>28</v>
      </c>
      <c r="E3022" s="221">
        <f>+Datos!E3013</f>
        <v>0</v>
      </c>
      <c r="F3022" s="222">
        <f>+Datos!F3013</f>
        <v>4.4253647985707047</v>
      </c>
      <c r="G3022" s="223">
        <f>+Datos!G3013</f>
        <v>1</v>
      </c>
      <c r="H3022" s="224">
        <f t="shared" si="555"/>
        <v>4.4253647985707047</v>
      </c>
      <c r="I3022" s="225">
        <f t="shared" si="556"/>
        <v>-4.4253647985707047</v>
      </c>
      <c r="J3022" s="226">
        <f t="shared" si="557"/>
        <v>165.30871025889269</v>
      </c>
      <c r="K3022" s="227">
        <f t="shared" ref="K3022:K3085" si="564">+J3022+$U$21</f>
        <v>198.99052844071088</v>
      </c>
      <c r="L3022" s="226">
        <f t="shared" si="563"/>
        <v>-3.9733552051527283</v>
      </c>
      <c r="M3022" s="228">
        <f t="shared" si="561"/>
        <v>3.9733552051527283</v>
      </c>
      <c r="N3022" s="229">
        <f t="shared" si="562"/>
        <v>0.45200959341797642</v>
      </c>
      <c r="O3022" s="229">
        <f t="shared" si="558"/>
        <v>0</v>
      </c>
      <c r="P3022" s="229">
        <f t="shared" si="559"/>
        <v>-0.45200959341797642</v>
      </c>
      <c r="Q3022" s="230">
        <f t="shared" ref="Q3022:Q3085" si="565">IF(K3022-$U$15&gt;0,K3022-$U$15,0)</f>
        <v>84.990528440710875</v>
      </c>
      <c r="R3022" s="231">
        <f t="shared" ref="R3022:R3085" si="566">+O3022+K3022</f>
        <v>198.99052844071088</v>
      </c>
      <c r="S3022" s="3"/>
      <c r="T3022" s="3"/>
      <c r="U3022" s="3"/>
      <c r="V3022" s="3"/>
      <c r="W3022" s="233">
        <f t="shared" si="560"/>
        <v>42091</v>
      </c>
    </row>
    <row r="3023" spans="1:23" s="234" customFormat="1" x14ac:dyDescent="0.25">
      <c r="A3023" s="3"/>
      <c r="B3023" s="218">
        <f>+Datos!B3014</f>
        <v>2015</v>
      </c>
      <c r="C3023" s="219">
        <f>+Datos!C3014</f>
        <v>3</v>
      </c>
      <c r="D3023" s="220">
        <f>+Datos!D3014</f>
        <v>29</v>
      </c>
      <c r="E3023" s="221">
        <f>+Datos!E3014</f>
        <v>0</v>
      </c>
      <c r="F3023" s="222">
        <f>+Datos!F3014</f>
        <v>4.3952522194995245</v>
      </c>
      <c r="G3023" s="223">
        <f>+Datos!G3014</f>
        <v>1</v>
      </c>
      <c r="H3023" s="224">
        <f t="shared" ref="H3023:H3086" si="567">+F3023*G3023</f>
        <v>4.3952522194995245</v>
      </c>
      <c r="I3023" s="225">
        <f t="shared" ref="I3023:I3086" si="568">+E3023-H3023</f>
        <v>-4.3952522194995245</v>
      </c>
      <c r="J3023" s="226">
        <f t="shared" ref="J3023:J3086" si="569">IF(I3023&lt;0,J3022*EXP(I3023/$U$20),IF((I3023+J3022)&gt;$U$20,+$U$20,I3023+J3022))</f>
        <v>161.45470892044469</v>
      </c>
      <c r="K3023" s="227">
        <f t="shared" si="564"/>
        <v>195.13652710226287</v>
      </c>
      <c r="L3023" s="226">
        <f t="shared" si="563"/>
        <v>-3.8540013384480005</v>
      </c>
      <c r="M3023" s="228">
        <f t="shared" si="561"/>
        <v>3.8540013384480005</v>
      </c>
      <c r="N3023" s="229">
        <f t="shared" si="562"/>
        <v>0.54125088105152397</v>
      </c>
      <c r="O3023" s="229">
        <f t="shared" ref="O3023:O3086" si="570">IF(K3022+I3023-$U$14&gt;0,K3022+I3023-$U$14,0)</f>
        <v>0</v>
      </c>
      <c r="P3023" s="229">
        <f t="shared" ref="P3023:P3086" si="571">+IF(N3023&gt;0,(-1)*N3023,O3023)</f>
        <v>-0.54125088105152397</v>
      </c>
      <c r="Q3023" s="230">
        <f t="shared" si="565"/>
        <v>81.136527102262875</v>
      </c>
      <c r="R3023" s="231">
        <f t="shared" si="566"/>
        <v>195.13652710226287</v>
      </c>
      <c r="S3023" s="3"/>
      <c r="T3023" s="3"/>
      <c r="U3023" s="3"/>
      <c r="V3023" s="3"/>
      <c r="W3023" s="233">
        <f t="shared" ref="W3023:W3086" si="572">+DATE(B3023,C3023,D3023)</f>
        <v>42092</v>
      </c>
    </row>
    <row r="3024" spans="1:23" s="234" customFormat="1" x14ac:dyDescent="0.25">
      <c r="A3024" s="3"/>
      <c r="B3024" s="218">
        <f>+Datos!B3015</f>
        <v>2015</v>
      </c>
      <c r="C3024" s="219">
        <f>+Datos!C3015</f>
        <v>3</v>
      </c>
      <c r="D3024" s="220">
        <f>+Datos!D3015</f>
        <v>30</v>
      </c>
      <c r="E3024" s="221">
        <f>+Datos!E3015</f>
        <v>0</v>
      </c>
      <c r="F3024" s="222">
        <f>+Datos!F3015</f>
        <v>4.3652413415312648</v>
      </c>
      <c r="G3024" s="223">
        <f>+Datos!G3015</f>
        <v>1</v>
      </c>
      <c r="H3024" s="224">
        <f t="shared" si="567"/>
        <v>4.3652413415312648</v>
      </c>
      <c r="I3024" s="225">
        <f t="shared" si="568"/>
        <v>-4.3652413415312648</v>
      </c>
      <c r="J3024" s="226">
        <f t="shared" si="569"/>
        <v>157.7159614099883</v>
      </c>
      <c r="K3024" s="227">
        <f t="shared" si="564"/>
        <v>191.39777959180648</v>
      </c>
      <c r="L3024" s="226">
        <f t="shared" si="563"/>
        <v>-3.7387475104563919</v>
      </c>
      <c r="M3024" s="228">
        <f t="shared" ref="M3024:M3087" si="573">IF(I3024&gt;=0,+H3024,+E3024+ABS(L3024))</f>
        <v>3.7387475104563919</v>
      </c>
      <c r="N3024" s="229">
        <f t="shared" ref="N3024:N3087" si="574">+H3024-M3024</f>
        <v>0.62649383107487289</v>
      </c>
      <c r="O3024" s="229">
        <f t="shared" si="570"/>
        <v>0</v>
      </c>
      <c r="P3024" s="229">
        <f t="shared" si="571"/>
        <v>-0.62649383107487289</v>
      </c>
      <c r="Q3024" s="230">
        <f t="shared" si="565"/>
        <v>77.397779591806483</v>
      </c>
      <c r="R3024" s="231">
        <f t="shared" si="566"/>
        <v>191.39777959180648</v>
      </c>
      <c r="S3024" s="3"/>
      <c r="T3024" s="3"/>
      <c r="U3024" s="3"/>
      <c r="V3024" s="3"/>
      <c r="W3024" s="233">
        <f t="shared" si="572"/>
        <v>42093</v>
      </c>
    </row>
    <row r="3025" spans="1:23" s="234" customFormat="1" x14ac:dyDescent="0.25">
      <c r="A3025" s="3"/>
      <c r="B3025" s="218">
        <f>+Datos!B3016</f>
        <v>2015</v>
      </c>
      <c r="C3025" s="219">
        <f>+Datos!C3016</f>
        <v>3</v>
      </c>
      <c r="D3025" s="220">
        <f>+Datos!D3016</f>
        <v>31</v>
      </c>
      <c r="E3025" s="221">
        <f>+Datos!E3016</f>
        <v>0.66262012699999995</v>
      </c>
      <c r="F3025" s="222">
        <f>+Datos!F3016</f>
        <v>4.3353417598850772</v>
      </c>
      <c r="G3025" s="223">
        <f>+Datos!G3016</f>
        <v>1</v>
      </c>
      <c r="H3025" s="224">
        <f t="shared" si="567"/>
        <v>4.3353417598850772</v>
      </c>
      <c r="I3025" s="225">
        <f t="shared" si="568"/>
        <v>-3.6727216328850774</v>
      </c>
      <c r="J3025" s="226">
        <f t="shared" si="569"/>
        <v>154.63749068772111</v>
      </c>
      <c r="K3025" s="227">
        <f t="shared" si="564"/>
        <v>188.3193088695393</v>
      </c>
      <c r="L3025" s="226">
        <f t="shared" ref="L3025:L3088" si="575">+K3025-K3024</f>
        <v>-3.0784707222671841</v>
      </c>
      <c r="M3025" s="228">
        <f t="shared" si="573"/>
        <v>3.7410908492671839</v>
      </c>
      <c r="N3025" s="229">
        <f t="shared" si="574"/>
        <v>0.59425091061789326</v>
      </c>
      <c r="O3025" s="229">
        <f t="shared" si="570"/>
        <v>0</v>
      </c>
      <c r="P3025" s="229">
        <f t="shared" si="571"/>
        <v>-0.59425091061789326</v>
      </c>
      <c r="Q3025" s="230">
        <f t="shared" si="565"/>
        <v>74.319308869539299</v>
      </c>
      <c r="R3025" s="231">
        <f t="shared" si="566"/>
        <v>188.3193088695393</v>
      </c>
      <c r="S3025" s="3"/>
      <c r="T3025" s="3"/>
      <c r="U3025" s="3"/>
      <c r="V3025" s="3"/>
      <c r="W3025" s="233">
        <f t="shared" si="572"/>
        <v>42094</v>
      </c>
    </row>
    <row r="3026" spans="1:23" s="234" customFormat="1" x14ac:dyDescent="0.25">
      <c r="A3026" s="3"/>
      <c r="B3026" s="218">
        <f>+Datos!B3017</f>
        <v>2015</v>
      </c>
      <c r="C3026" s="219">
        <f>+Datos!C3017</f>
        <v>4</v>
      </c>
      <c r="D3026" s="220">
        <f>+Datos!D3017</f>
        <v>1</v>
      </c>
      <c r="E3026" s="221">
        <f>+Datos!E3017</f>
        <v>0</v>
      </c>
      <c r="F3026" s="222">
        <f>+Datos!F3017</f>
        <v>4.3055629521704839</v>
      </c>
      <c r="G3026" s="223">
        <f>+Datos!G3017</f>
        <v>1</v>
      </c>
      <c r="H3026" s="224">
        <f t="shared" si="567"/>
        <v>4.3055629521704839</v>
      </c>
      <c r="I3026" s="225">
        <f t="shared" si="568"/>
        <v>-4.3055629521704839</v>
      </c>
      <c r="J3026" s="226">
        <f t="shared" si="569"/>
        <v>151.10499872958295</v>
      </c>
      <c r="K3026" s="227">
        <f t="shared" si="564"/>
        <v>184.78681691140113</v>
      </c>
      <c r="L3026" s="226">
        <f t="shared" si="575"/>
        <v>-3.5324919581381664</v>
      </c>
      <c r="M3026" s="228">
        <f t="shared" si="573"/>
        <v>3.5324919581381664</v>
      </c>
      <c r="N3026" s="229">
        <f t="shared" si="574"/>
        <v>0.77307099403231749</v>
      </c>
      <c r="O3026" s="229">
        <f t="shared" si="570"/>
        <v>0</v>
      </c>
      <c r="P3026" s="229">
        <f t="shared" si="571"/>
        <v>-0.77307099403231749</v>
      </c>
      <c r="Q3026" s="230">
        <f t="shared" si="565"/>
        <v>70.786816911401132</v>
      </c>
      <c r="R3026" s="231">
        <f t="shared" si="566"/>
        <v>184.78681691140113</v>
      </c>
      <c r="S3026" s="3"/>
      <c r="T3026" s="3"/>
      <c r="U3026" s="3"/>
      <c r="V3026" s="3"/>
      <c r="W3026" s="233">
        <f t="shared" si="572"/>
        <v>42095</v>
      </c>
    </row>
    <row r="3027" spans="1:23" s="234" customFormat="1" x14ac:dyDescent="0.25">
      <c r="A3027" s="3"/>
      <c r="B3027" s="218">
        <f>+Datos!B3018</f>
        <v>2015</v>
      </c>
      <c r="C3027" s="219">
        <f>+Datos!C3018</f>
        <v>4</v>
      </c>
      <c r="D3027" s="220">
        <f>+Datos!D3018</f>
        <v>2</v>
      </c>
      <c r="E3027" s="221">
        <f>+Datos!E3018</f>
        <v>0</v>
      </c>
      <c r="F3027" s="222">
        <f>+Datos!F3018</f>
        <v>4.2759142783873729</v>
      </c>
      <c r="G3027" s="223">
        <f>+Datos!G3018</f>
        <v>1</v>
      </c>
      <c r="H3027" s="224">
        <f t="shared" si="567"/>
        <v>4.2759142783873729</v>
      </c>
      <c r="I3027" s="225">
        <f t="shared" si="568"/>
        <v>-4.2759142783873729</v>
      </c>
      <c r="J3027" s="226">
        <f t="shared" si="569"/>
        <v>147.67669976066475</v>
      </c>
      <c r="K3027" s="227">
        <f t="shared" si="564"/>
        <v>181.35851794248293</v>
      </c>
      <c r="L3027" s="226">
        <f t="shared" si="575"/>
        <v>-3.4282989689181989</v>
      </c>
      <c r="M3027" s="228">
        <f t="shared" si="573"/>
        <v>3.4282989689181989</v>
      </c>
      <c r="N3027" s="229">
        <f t="shared" si="574"/>
        <v>0.84761530946917407</v>
      </c>
      <c r="O3027" s="229">
        <f t="shared" si="570"/>
        <v>0</v>
      </c>
      <c r="P3027" s="229">
        <f t="shared" si="571"/>
        <v>-0.84761530946917407</v>
      </c>
      <c r="Q3027" s="230">
        <f t="shared" si="565"/>
        <v>67.358517942482933</v>
      </c>
      <c r="R3027" s="231">
        <f t="shared" si="566"/>
        <v>181.35851794248293</v>
      </c>
      <c r="S3027" s="3"/>
      <c r="T3027" s="3"/>
      <c r="U3027" s="3"/>
      <c r="V3027" s="3"/>
      <c r="W3027" s="233">
        <f t="shared" si="572"/>
        <v>42096</v>
      </c>
    </row>
    <row r="3028" spans="1:23" s="234" customFormat="1" x14ac:dyDescent="0.25">
      <c r="A3028" s="3"/>
      <c r="B3028" s="218">
        <f>+Datos!B3019</f>
        <v>2015</v>
      </c>
      <c r="C3028" s="219">
        <f>+Datos!C3019</f>
        <v>4</v>
      </c>
      <c r="D3028" s="220">
        <f>+Datos!D3019</f>
        <v>3</v>
      </c>
      <c r="E3028" s="221">
        <f>+Datos!E3019</f>
        <v>0</v>
      </c>
      <c r="F3028" s="222">
        <f>+Datos!F3019</f>
        <v>4.2464049809260027</v>
      </c>
      <c r="G3028" s="223">
        <f>+Datos!G3019</f>
        <v>1</v>
      </c>
      <c r="H3028" s="224">
        <f t="shared" si="567"/>
        <v>4.2464049809260027</v>
      </c>
      <c r="I3028" s="225">
        <f t="shared" si="568"/>
        <v>-4.2464049809260027</v>
      </c>
      <c r="J3028" s="226">
        <f t="shared" si="569"/>
        <v>144.34904305568713</v>
      </c>
      <c r="K3028" s="227">
        <f t="shared" si="564"/>
        <v>178.03086123750532</v>
      </c>
      <c r="L3028" s="226">
        <f t="shared" si="575"/>
        <v>-3.3276567049776133</v>
      </c>
      <c r="M3028" s="228">
        <f t="shared" si="573"/>
        <v>3.3276567049776133</v>
      </c>
      <c r="N3028" s="229">
        <f t="shared" si="574"/>
        <v>0.91874827594838937</v>
      </c>
      <c r="O3028" s="229">
        <f t="shared" si="570"/>
        <v>0</v>
      </c>
      <c r="P3028" s="229">
        <f t="shared" si="571"/>
        <v>-0.91874827594838937</v>
      </c>
      <c r="Q3028" s="230">
        <f t="shared" si="565"/>
        <v>64.03086123750532</v>
      </c>
      <c r="R3028" s="231">
        <f t="shared" si="566"/>
        <v>178.03086123750532</v>
      </c>
      <c r="S3028" s="3"/>
      <c r="T3028" s="3"/>
      <c r="U3028" s="3"/>
      <c r="V3028" s="3"/>
      <c r="W3028" s="233">
        <f t="shared" si="572"/>
        <v>42097</v>
      </c>
    </row>
    <row r="3029" spans="1:23" s="234" customFormat="1" x14ac:dyDescent="0.25">
      <c r="A3029" s="3"/>
      <c r="B3029" s="218">
        <f>+Datos!B3020</f>
        <v>2015</v>
      </c>
      <c r="C3029" s="219">
        <f>+Datos!C3020</f>
        <v>4</v>
      </c>
      <c r="D3029" s="220">
        <f>+Datos!D3020</f>
        <v>4</v>
      </c>
      <c r="E3029" s="221">
        <f>+Datos!E3020</f>
        <v>13.442027100000001</v>
      </c>
      <c r="F3029" s="222">
        <f>+Datos!F3020</f>
        <v>4.217044184566995</v>
      </c>
      <c r="G3029" s="223">
        <f>+Datos!G3020</f>
        <v>1</v>
      </c>
      <c r="H3029" s="224">
        <f t="shared" si="567"/>
        <v>4.217044184566995</v>
      </c>
      <c r="I3029" s="225">
        <f t="shared" si="568"/>
        <v>9.2249829154330065</v>
      </c>
      <c r="J3029" s="226">
        <f t="shared" si="569"/>
        <v>153.57402597112014</v>
      </c>
      <c r="K3029" s="227">
        <f t="shared" si="564"/>
        <v>187.25584415293832</v>
      </c>
      <c r="L3029" s="226">
        <f t="shared" si="575"/>
        <v>9.224982915433003</v>
      </c>
      <c r="M3029" s="228">
        <f t="shared" si="573"/>
        <v>4.217044184566995</v>
      </c>
      <c r="N3029" s="229">
        <f t="shared" si="574"/>
        <v>0</v>
      </c>
      <c r="O3029" s="229">
        <f t="shared" si="570"/>
        <v>0</v>
      </c>
      <c r="P3029" s="229">
        <f t="shared" si="571"/>
        <v>0</v>
      </c>
      <c r="Q3029" s="230">
        <f t="shared" si="565"/>
        <v>73.255844152938323</v>
      </c>
      <c r="R3029" s="231">
        <f t="shared" si="566"/>
        <v>187.25584415293832</v>
      </c>
      <c r="S3029" s="3"/>
      <c r="T3029" s="3"/>
      <c r="U3029" s="3"/>
      <c r="V3029" s="3"/>
      <c r="W3029" s="233">
        <f t="shared" si="572"/>
        <v>42098</v>
      </c>
    </row>
    <row r="3030" spans="1:23" s="234" customFormat="1" x14ac:dyDescent="0.25">
      <c r="A3030" s="3"/>
      <c r="B3030" s="218">
        <f>+Datos!B3021</f>
        <v>2015</v>
      </c>
      <c r="C3030" s="219">
        <f>+Datos!C3021</f>
        <v>4</v>
      </c>
      <c r="D3030" s="220">
        <f>+Datos!D3021</f>
        <v>5</v>
      </c>
      <c r="E3030" s="221">
        <f>+Datos!E3021</f>
        <v>0</v>
      </c>
      <c r="F3030" s="222">
        <f>+Datos!F3021</f>
        <v>4.1878408964813421</v>
      </c>
      <c r="G3030" s="223">
        <f>+Datos!G3021</f>
        <v>1</v>
      </c>
      <c r="H3030" s="224">
        <f t="shared" si="567"/>
        <v>4.1878408964813421</v>
      </c>
      <c r="I3030" s="225">
        <f t="shared" si="568"/>
        <v>-4.1878408964813421</v>
      </c>
      <c r="J3030" s="226">
        <f t="shared" si="569"/>
        <v>150.16067404537392</v>
      </c>
      <c r="K3030" s="227">
        <f t="shared" si="564"/>
        <v>183.84249222719211</v>
      </c>
      <c r="L3030" s="226">
        <f t="shared" si="575"/>
        <v>-3.4133519257462126</v>
      </c>
      <c r="M3030" s="228">
        <f t="shared" si="573"/>
        <v>3.4133519257462126</v>
      </c>
      <c r="N3030" s="229">
        <f t="shared" si="574"/>
        <v>0.77448897073512946</v>
      </c>
      <c r="O3030" s="229">
        <f t="shared" si="570"/>
        <v>0</v>
      </c>
      <c r="P3030" s="229">
        <f t="shared" si="571"/>
        <v>-0.77448897073512946</v>
      </c>
      <c r="Q3030" s="230">
        <f t="shared" si="565"/>
        <v>69.84249222719211</v>
      </c>
      <c r="R3030" s="231">
        <f t="shared" si="566"/>
        <v>183.84249222719211</v>
      </c>
      <c r="S3030" s="3"/>
      <c r="T3030" s="3"/>
      <c r="U3030" s="3"/>
      <c r="V3030" s="3"/>
      <c r="W3030" s="233">
        <f t="shared" si="572"/>
        <v>42099</v>
      </c>
    </row>
    <row r="3031" spans="1:23" s="234" customFormat="1" x14ac:dyDescent="0.25">
      <c r="A3031" s="3"/>
      <c r="B3031" s="218">
        <f>+Datos!B3022</f>
        <v>2015</v>
      </c>
      <c r="C3031" s="219">
        <f>+Datos!C3022</f>
        <v>4</v>
      </c>
      <c r="D3031" s="220">
        <f>+Datos!D3022</f>
        <v>6</v>
      </c>
      <c r="E3031" s="221">
        <f>+Datos!E3022</f>
        <v>0</v>
      </c>
      <c r="F3031" s="222">
        <f>+Datos!F3022</f>
        <v>4.1588040062304064</v>
      </c>
      <c r="G3031" s="223">
        <f>+Datos!G3022</f>
        <v>1</v>
      </c>
      <c r="H3031" s="224">
        <f t="shared" si="567"/>
        <v>4.1588040062304064</v>
      </c>
      <c r="I3031" s="225">
        <f t="shared" si="568"/>
        <v>-4.1588040062304064</v>
      </c>
      <c r="J3031" s="226">
        <f t="shared" si="569"/>
        <v>146.84607117455127</v>
      </c>
      <c r="K3031" s="227">
        <f t="shared" si="564"/>
        <v>180.52788935636946</v>
      </c>
      <c r="L3031" s="226">
        <f t="shared" si="575"/>
        <v>-3.3146028708226538</v>
      </c>
      <c r="M3031" s="228">
        <f t="shared" si="573"/>
        <v>3.3146028708226538</v>
      </c>
      <c r="N3031" s="229">
        <f t="shared" si="574"/>
        <v>0.84420113540775255</v>
      </c>
      <c r="O3031" s="229">
        <f t="shared" si="570"/>
        <v>0</v>
      </c>
      <c r="P3031" s="229">
        <f t="shared" si="571"/>
        <v>-0.84420113540775255</v>
      </c>
      <c r="Q3031" s="230">
        <f t="shared" si="565"/>
        <v>66.527889356369457</v>
      </c>
      <c r="R3031" s="231">
        <f t="shared" si="566"/>
        <v>180.52788935636946</v>
      </c>
      <c r="S3031" s="3"/>
      <c r="T3031" s="3"/>
      <c r="U3031" s="3"/>
      <c r="V3031" s="3"/>
      <c r="W3031" s="233">
        <f t="shared" si="572"/>
        <v>42100</v>
      </c>
    </row>
    <row r="3032" spans="1:23" s="234" customFormat="1" x14ac:dyDescent="0.25">
      <c r="A3032" s="3"/>
      <c r="B3032" s="218">
        <f>+Datos!B3023</f>
        <v>2015</v>
      </c>
      <c r="C3032" s="219">
        <f>+Datos!C3023</f>
        <v>4</v>
      </c>
      <c r="D3032" s="220">
        <f>+Datos!D3023</f>
        <v>7</v>
      </c>
      <c r="E3032" s="221">
        <f>+Datos!E3023</f>
        <v>0</v>
      </c>
      <c r="F3032" s="222">
        <f>+Datos!F3023</f>
        <v>4.1299422857659129</v>
      </c>
      <c r="G3032" s="223">
        <f>+Datos!G3023</f>
        <v>1</v>
      </c>
      <c r="H3032" s="224">
        <f t="shared" si="567"/>
        <v>4.1299422857659129</v>
      </c>
      <c r="I3032" s="225">
        <f t="shared" si="568"/>
        <v>-4.1299422857659129</v>
      </c>
      <c r="J3032" s="226">
        <f t="shared" si="569"/>
        <v>143.62688075746851</v>
      </c>
      <c r="K3032" s="227">
        <f t="shared" si="564"/>
        <v>177.3086989392867</v>
      </c>
      <c r="L3032" s="226">
        <f t="shared" si="575"/>
        <v>-3.219190417082757</v>
      </c>
      <c r="M3032" s="228">
        <f t="shared" si="573"/>
        <v>3.219190417082757</v>
      </c>
      <c r="N3032" s="229">
        <f t="shared" si="574"/>
        <v>0.91075186868315594</v>
      </c>
      <c r="O3032" s="229">
        <f t="shared" si="570"/>
        <v>0</v>
      </c>
      <c r="P3032" s="229">
        <f t="shared" si="571"/>
        <v>-0.91075186868315594</v>
      </c>
      <c r="Q3032" s="230">
        <f t="shared" si="565"/>
        <v>63.3086989392867</v>
      </c>
      <c r="R3032" s="231">
        <f t="shared" si="566"/>
        <v>177.3086989392867</v>
      </c>
      <c r="S3032" s="3"/>
      <c r="T3032" s="3"/>
      <c r="U3032" s="3"/>
      <c r="V3032" s="3"/>
      <c r="W3032" s="233">
        <f t="shared" si="572"/>
        <v>42101</v>
      </c>
    </row>
    <row r="3033" spans="1:23" s="234" customFormat="1" x14ac:dyDescent="0.25">
      <c r="A3033" s="3"/>
      <c r="B3033" s="218">
        <f>+Datos!B3024</f>
        <v>2015</v>
      </c>
      <c r="C3033" s="219">
        <f>+Datos!C3024</f>
        <v>4</v>
      </c>
      <c r="D3033" s="220">
        <f>+Datos!D3024</f>
        <v>8</v>
      </c>
      <c r="E3033" s="221">
        <f>+Datos!E3024</f>
        <v>0</v>
      </c>
      <c r="F3033" s="222">
        <f>+Datos!F3024</f>
        <v>4.101264389429959</v>
      </c>
      <c r="G3033" s="223">
        <f>+Datos!G3024</f>
        <v>1</v>
      </c>
      <c r="H3033" s="224">
        <f t="shared" si="567"/>
        <v>4.101264389429959</v>
      </c>
      <c r="I3033" s="225">
        <f t="shared" si="568"/>
        <v>-4.101264389429959</v>
      </c>
      <c r="J3033" s="226">
        <f t="shared" si="569"/>
        <v>140.49988603767832</v>
      </c>
      <c r="K3033" s="227">
        <f t="shared" si="564"/>
        <v>174.18170421949651</v>
      </c>
      <c r="L3033" s="226">
        <f t="shared" si="575"/>
        <v>-3.1269947197901899</v>
      </c>
      <c r="M3033" s="228">
        <f t="shared" si="573"/>
        <v>3.1269947197901899</v>
      </c>
      <c r="N3033" s="229">
        <f t="shared" si="574"/>
        <v>0.97426966963976902</v>
      </c>
      <c r="O3033" s="229">
        <f t="shared" si="570"/>
        <v>0</v>
      </c>
      <c r="P3033" s="229">
        <f t="shared" si="571"/>
        <v>-0.97426966963976902</v>
      </c>
      <c r="Q3033" s="230">
        <f t="shared" si="565"/>
        <v>60.18170421949651</v>
      </c>
      <c r="R3033" s="231">
        <f t="shared" si="566"/>
        <v>174.18170421949651</v>
      </c>
      <c r="S3033" s="3"/>
      <c r="T3033" s="3"/>
      <c r="U3033" s="3"/>
      <c r="V3033" s="3"/>
      <c r="W3033" s="233">
        <f t="shared" si="572"/>
        <v>42102</v>
      </c>
    </row>
    <row r="3034" spans="1:23" s="234" customFormat="1" x14ac:dyDescent="0.25">
      <c r="A3034" s="3"/>
      <c r="B3034" s="218">
        <f>+Datos!B3025</f>
        <v>2015</v>
      </c>
      <c r="C3034" s="219">
        <f>+Datos!C3025</f>
        <v>4</v>
      </c>
      <c r="D3034" s="220">
        <f>+Datos!D3025</f>
        <v>9</v>
      </c>
      <c r="E3034" s="221">
        <f>+Datos!E3025</f>
        <v>0</v>
      </c>
      <c r="F3034" s="222">
        <f>+Datos!F3025</f>
        <v>4.0727788539550085</v>
      </c>
      <c r="G3034" s="223">
        <f>+Datos!G3025</f>
        <v>1</v>
      </c>
      <c r="H3034" s="224">
        <f t="shared" si="567"/>
        <v>4.0727788539550085</v>
      </c>
      <c r="I3034" s="225">
        <f t="shared" si="568"/>
        <v>-4.0727788539550085</v>
      </c>
      <c r="J3034" s="226">
        <f t="shared" si="569"/>
        <v>137.46198564024544</v>
      </c>
      <c r="K3034" s="227">
        <f t="shared" si="564"/>
        <v>171.14380382206363</v>
      </c>
      <c r="L3034" s="226">
        <f t="shared" si="575"/>
        <v>-3.0379003974328782</v>
      </c>
      <c r="M3034" s="228">
        <f t="shared" si="573"/>
        <v>3.0379003974328782</v>
      </c>
      <c r="N3034" s="229">
        <f t="shared" si="574"/>
        <v>1.0348784565221303</v>
      </c>
      <c r="O3034" s="229">
        <f t="shared" si="570"/>
        <v>0</v>
      </c>
      <c r="P3034" s="229">
        <f t="shared" si="571"/>
        <v>-1.0348784565221303</v>
      </c>
      <c r="Q3034" s="230">
        <f t="shared" si="565"/>
        <v>57.143803822063632</v>
      </c>
      <c r="R3034" s="231">
        <f t="shared" si="566"/>
        <v>171.14380382206363</v>
      </c>
      <c r="S3034" s="3"/>
      <c r="T3034" s="3"/>
      <c r="U3034" s="3"/>
      <c r="V3034" s="3"/>
      <c r="W3034" s="233">
        <f t="shared" si="572"/>
        <v>42103</v>
      </c>
    </row>
    <row r="3035" spans="1:23" s="234" customFormat="1" x14ac:dyDescent="0.25">
      <c r="A3035" s="3"/>
      <c r="B3035" s="218">
        <f>+Datos!B3026</f>
        <v>2015</v>
      </c>
      <c r="C3035" s="219">
        <f>+Datos!C3026</f>
        <v>4</v>
      </c>
      <c r="D3035" s="220">
        <f>+Datos!D3026</f>
        <v>10</v>
      </c>
      <c r="E3035" s="221">
        <f>+Datos!E3026</f>
        <v>0</v>
      </c>
      <c r="F3035" s="222">
        <f>+Datos!F3026</f>
        <v>4.0444940984638915</v>
      </c>
      <c r="G3035" s="223">
        <f>+Datos!G3026</f>
        <v>1</v>
      </c>
      <c r="H3035" s="224">
        <f t="shared" si="567"/>
        <v>4.0444940984638915</v>
      </c>
      <c r="I3035" s="225">
        <f t="shared" si="568"/>
        <v>-4.0444940984638915</v>
      </c>
      <c r="J3035" s="226">
        <f t="shared" si="569"/>
        <v>134.51018927369228</v>
      </c>
      <c r="K3035" s="227">
        <f t="shared" si="564"/>
        <v>168.19200745551046</v>
      </c>
      <c r="L3035" s="226">
        <f t="shared" si="575"/>
        <v>-2.9517963665531681</v>
      </c>
      <c r="M3035" s="228">
        <f t="shared" si="573"/>
        <v>2.9517963665531681</v>
      </c>
      <c r="N3035" s="229">
        <f t="shared" si="574"/>
        <v>1.0926977319107234</v>
      </c>
      <c r="O3035" s="229">
        <f t="shared" si="570"/>
        <v>0</v>
      </c>
      <c r="P3035" s="229">
        <f t="shared" si="571"/>
        <v>-1.0926977319107234</v>
      </c>
      <c r="Q3035" s="230">
        <f t="shared" si="565"/>
        <v>54.192007455510463</v>
      </c>
      <c r="R3035" s="231">
        <f t="shared" si="566"/>
        <v>168.19200745551046</v>
      </c>
      <c r="S3035" s="3"/>
      <c r="T3035" s="3"/>
      <c r="U3035" s="3"/>
      <c r="V3035" s="3"/>
      <c r="W3035" s="233">
        <f t="shared" si="572"/>
        <v>42104</v>
      </c>
    </row>
    <row r="3036" spans="1:23" s="234" customFormat="1" x14ac:dyDescent="0.25">
      <c r="A3036" s="3"/>
      <c r="B3036" s="218">
        <f>+Datos!B3027</f>
        <v>2015</v>
      </c>
      <c r="C3036" s="219">
        <f>+Datos!C3027</f>
        <v>4</v>
      </c>
      <c r="D3036" s="220">
        <f>+Datos!D3027</f>
        <v>11</v>
      </c>
      <c r="E3036" s="221">
        <f>+Datos!E3027</f>
        <v>0</v>
      </c>
      <c r="F3036" s="222">
        <f>+Datos!F3027</f>
        <v>4.0164184244698076</v>
      </c>
      <c r="G3036" s="223">
        <f>+Datos!G3027</f>
        <v>1</v>
      </c>
      <c r="H3036" s="224">
        <f t="shared" si="567"/>
        <v>4.0164184244698076</v>
      </c>
      <c r="I3036" s="225">
        <f t="shared" si="568"/>
        <v>-4.0164184244698076</v>
      </c>
      <c r="J3036" s="226">
        <f t="shared" si="569"/>
        <v>131.64161359151362</v>
      </c>
      <c r="K3036" s="227">
        <f t="shared" si="564"/>
        <v>165.32343177333181</v>
      </c>
      <c r="L3036" s="226">
        <f t="shared" si="575"/>
        <v>-2.8685756821786583</v>
      </c>
      <c r="M3036" s="228">
        <f t="shared" si="573"/>
        <v>2.8685756821786583</v>
      </c>
      <c r="N3036" s="229">
        <f t="shared" si="574"/>
        <v>1.1478427422911492</v>
      </c>
      <c r="O3036" s="229">
        <f t="shared" si="570"/>
        <v>0</v>
      </c>
      <c r="P3036" s="229">
        <f t="shared" si="571"/>
        <v>-1.1478427422911492</v>
      </c>
      <c r="Q3036" s="230">
        <f t="shared" si="565"/>
        <v>51.323431773331805</v>
      </c>
      <c r="R3036" s="231">
        <f t="shared" si="566"/>
        <v>165.32343177333181</v>
      </c>
      <c r="S3036" s="3"/>
      <c r="T3036" s="3"/>
      <c r="U3036" s="3"/>
      <c r="V3036" s="3"/>
      <c r="W3036" s="233">
        <f t="shared" si="572"/>
        <v>42105</v>
      </c>
    </row>
    <row r="3037" spans="1:23" s="234" customFormat="1" x14ac:dyDescent="0.25">
      <c r="A3037" s="3"/>
      <c r="B3037" s="218">
        <f>+Datos!B3028</f>
        <v>2015</v>
      </c>
      <c r="C3037" s="219">
        <f>+Datos!C3028</f>
        <v>4</v>
      </c>
      <c r="D3037" s="220">
        <f>+Datos!D3028</f>
        <v>12</v>
      </c>
      <c r="E3037" s="221">
        <f>+Datos!E3028</f>
        <v>31.637035399999998</v>
      </c>
      <c r="F3037" s="222">
        <f>+Datos!F3028</f>
        <v>3.9885600158763244</v>
      </c>
      <c r="G3037" s="223">
        <f>+Datos!G3028</f>
        <v>1</v>
      </c>
      <c r="H3037" s="224">
        <f t="shared" si="567"/>
        <v>3.9885600158763244</v>
      </c>
      <c r="I3037" s="225">
        <f t="shared" si="568"/>
        <v>27.648475384123675</v>
      </c>
      <c r="J3037" s="226">
        <f t="shared" si="569"/>
        <v>159.2900889756373</v>
      </c>
      <c r="K3037" s="227">
        <f t="shared" si="564"/>
        <v>192.97190715745549</v>
      </c>
      <c r="L3037" s="226">
        <f t="shared" si="575"/>
        <v>27.648475384123685</v>
      </c>
      <c r="M3037" s="228">
        <f t="shared" si="573"/>
        <v>3.9885600158763244</v>
      </c>
      <c r="N3037" s="229">
        <f t="shared" si="574"/>
        <v>0</v>
      </c>
      <c r="O3037" s="229">
        <f t="shared" si="570"/>
        <v>0</v>
      </c>
      <c r="P3037" s="229">
        <f t="shared" si="571"/>
        <v>0</v>
      </c>
      <c r="Q3037" s="230">
        <f t="shared" si="565"/>
        <v>78.97190715745549</v>
      </c>
      <c r="R3037" s="231">
        <f t="shared" si="566"/>
        <v>192.97190715745549</v>
      </c>
      <c r="S3037" s="3"/>
      <c r="T3037" s="3"/>
      <c r="U3037" s="3"/>
      <c r="V3037" s="3"/>
      <c r="W3037" s="233">
        <f t="shared" si="572"/>
        <v>42106</v>
      </c>
    </row>
    <row r="3038" spans="1:23" s="234" customFormat="1" x14ac:dyDescent="0.25">
      <c r="A3038" s="3"/>
      <c r="B3038" s="218">
        <f>+Datos!B3029</f>
        <v>2015</v>
      </c>
      <c r="C3038" s="219">
        <f>+Datos!C3029</f>
        <v>4</v>
      </c>
      <c r="D3038" s="220">
        <f>+Datos!D3029</f>
        <v>13</v>
      </c>
      <c r="E3038" s="221">
        <f>+Datos!E3029</f>
        <v>0</v>
      </c>
      <c r="F3038" s="222">
        <f>+Datos!F3029</f>
        <v>3.9609269389773765</v>
      </c>
      <c r="G3038" s="223">
        <f>+Datos!G3029</f>
        <v>1</v>
      </c>
      <c r="H3038" s="224">
        <f t="shared" si="567"/>
        <v>3.9609269389773765</v>
      </c>
      <c r="I3038" s="225">
        <f t="shared" si="568"/>
        <v>-3.9609269389773765</v>
      </c>
      <c r="J3038" s="226">
        <f t="shared" si="569"/>
        <v>155.93949188397806</v>
      </c>
      <c r="K3038" s="227">
        <f t="shared" si="564"/>
        <v>189.62131006579625</v>
      </c>
      <c r="L3038" s="226">
        <f t="shared" si="575"/>
        <v>-3.3505970916592389</v>
      </c>
      <c r="M3038" s="228">
        <f t="shared" si="573"/>
        <v>3.3505970916592389</v>
      </c>
      <c r="N3038" s="229">
        <f t="shared" si="574"/>
        <v>0.61032984731813755</v>
      </c>
      <c r="O3038" s="229">
        <f t="shared" si="570"/>
        <v>0</v>
      </c>
      <c r="P3038" s="229">
        <f t="shared" si="571"/>
        <v>-0.61032984731813755</v>
      </c>
      <c r="Q3038" s="230">
        <f t="shared" si="565"/>
        <v>75.621310065796251</v>
      </c>
      <c r="R3038" s="231">
        <f t="shared" si="566"/>
        <v>189.62131006579625</v>
      </c>
      <c r="S3038" s="3"/>
      <c r="T3038" s="3"/>
      <c r="U3038" s="3"/>
      <c r="V3038" s="3"/>
      <c r="W3038" s="233">
        <f t="shared" si="572"/>
        <v>42107</v>
      </c>
    </row>
    <row r="3039" spans="1:23" s="234" customFormat="1" x14ac:dyDescent="0.25">
      <c r="A3039" s="3"/>
      <c r="B3039" s="218">
        <f>+Datos!B3030</f>
        <v>2015</v>
      </c>
      <c r="C3039" s="219">
        <f>+Datos!C3030</f>
        <v>4</v>
      </c>
      <c r="D3039" s="220">
        <f>+Datos!D3030</f>
        <v>14</v>
      </c>
      <c r="E3039" s="221">
        <f>+Datos!E3030</f>
        <v>0</v>
      </c>
      <c r="F3039" s="222">
        <f>+Datos!F3030</f>
        <v>3.9335271424572671</v>
      </c>
      <c r="G3039" s="223">
        <f>+Datos!G3030</f>
        <v>1</v>
      </c>
      <c r="H3039" s="224">
        <f t="shared" si="567"/>
        <v>3.9335271424572671</v>
      </c>
      <c r="I3039" s="225">
        <f t="shared" si="568"/>
        <v>-3.9335271424572671</v>
      </c>
      <c r="J3039" s="226">
        <f t="shared" si="569"/>
        <v>152.6818247421829</v>
      </c>
      <c r="K3039" s="227">
        <f t="shared" si="564"/>
        <v>186.36364292400108</v>
      </c>
      <c r="L3039" s="226">
        <f t="shared" si="575"/>
        <v>-3.2576671417951673</v>
      </c>
      <c r="M3039" s="228">
        <f t="shared" si="573"/>
        <v>3.2576671417951673</v>
      </c>
      <c r="N3039" s="229">
        <f t="shared" si="574"/>
        <v>0.67586000066209984</v>
      </c>
      <c r="O3039" s="229">
        <f t="shared" si="570"/>
        <v>0</v>
      </c>
      <c r="P3039" s="229">
        <f t="shared" si="571"/>
        <v>-0.67586000066209984</v>
      </c>
      <c r="Q3039" s="230">
        <f t="shared" si="565"/>
        <v>72.363642924001084</v>
      </c>
      <c r="R3039" s="231">
        <f t="shared" si="566"/>
        <v>186.36364292400108</v>
      </c>
      <c r="S3039" s="3"/>
      <c r="T3039" s="3"/>
      <c r="U3039" s="3"/>
      <c r="V3039" s="3"/>
      <c r="W3039" s="233">
        <f t="shared" si="572"/>
        <v>42108</v>
      </c>
    </row>
    <row r="3040" spans="1:23" s="234" customFormat="1" x14ac:dyDescent="0.25">
      <c r="A3040" s="3"/>
      <c r="B3040" s="218">
        <f>+Datos!B3031</f>
        <v>2015</v>
      </c>
      <c r="C3040" s="219">
        <f>+Datos!C3031</f>
        <v>4</v>
      </c>
      <c r="D3040" s="220">
        <f>+Datos!D3031</f>
        <v>15</v>
      </c>
      <c r="E3040" s="221">
        <f>+Datos!E3031</f>
        <v>0</v>
      </c>
      <c r="F3040" s="222">
        <f>+Datos!F3031</f>
        <v>3.9063684573906663</v>
      </c>
      <c r="G3040" s="223">
        <f>+Datos!G3031</f>
        <v>1</v>
      </c>
      <c r="H3040" s="224">
        <f t="shared" si="567"/>
        <v>3.9063684573906663</v>
      </c>
      <c r="I3040" s="225">
        <f t="shared" si="568"/>
        <v>-3.9063684573906663</v>
      </c>
      <c r="J3040" s="226">
        <f t="shared" si="569"/>
        <v>149.51400450410921</v>
      </c>
      <c r="K3040" s="227">
        <f t="shared" si="564"/>
        <v>183.1958226859274</v>
      </c>
      <c r="L3040" s="226">
        <f t="shared" si="575"/>
        <v>-3.1678202380736877</v>
      </c>
      <c r="M3040" s="228">
        <f t="shared" si="573"/>
        <v>3.1678202380736877</v>
      </c>
      <c r="N3040" s="229">
        <f t="shared" si="574"/>
        <v>0.73854821931697856</v>
      </c>
      <c r="O3040" s="229">
        <f t="shared" si="570"/>
        <v>0</v>
      </c>
      <c r="P3040" s="229">
        <f t="shared" si="571"/>
        <v>-0.73854821931697856</v>
      </c>
      <c r="Q3040" s="230">
        <f t="shared" si="565"/>
        <v>69.195822685927396</v>
      </c>
      <c r="R3040" s="231">
        <f t="shared" si="566"/>
        <v>183.1958226859274</v>
      </c>
      <c r="S3040" s="3"/>
      <c r="T3040" s="3"/>
      <c r="U3040" s="3"/>
      <c r="V3040" s="3"/>
      <c r="W3040" s="233">
        <f t="shared" si="572"/>
        <v>42109</v>
      </c>
    </row>
    <row r="3041" spans="1:23" s="234" customFormat="1" x14ac:dyDescent="0.25">
      <c r="A3041" s="3"/>
      <c r="B3041" s="218">
        <f>+Datos!B3032</f>
        <v>2015</v>
      </c>
      <c r="C3041" s="219">
        <f>+Datos!C3032</f>
        <v>4</v>
      </c>
      <c r="D3041" s="220">
        <f>+Datos!D3032</f>
        <v>16</v>
      </c>
      <c r="E3041" s="221">
        <f>+Datos!E3032</f>
        <v>0</v>
      </c>
      <c r="F3041" s="222">
        <f>+Datos!F3032</f>
        <v>3.8794585972426114</v>
      </c>
      <c r="G3041" s="223">
        <f>+Datos!G3032</f>
        <v>1</v>
      </c>
      <c r="H3041" s="224">
        <f t="shared" si="567"/>
        <v>3.8794585972426114</v>
      </c>
      <c r="I3041" s="225">
        <f t="shared" si="568"/>
        <v>-3.8794585972426114</v>
      </c>
      <c r="J3041" s="226">
        <f t="shared" si="569"/>
        <v>146.43305747889974</v>
      </c>
      <c r="K3041" s="227">
        <f t="shared" si="564"/>
        <v>180.11487566071793</v>
      </c>
      <c r="L3041" s="226">
        <f t="shared" si="575"/>
        <v>-3.0809470252094684</v>
      </c>
      <c r="M3041" s="228">
        <f t="shared" si="573"/>
        <v>3.0809470252094684</v>
      </c>
      <c r="N3041" s="229">
        <f t="shared" si="574"/>
        <v>0.79851157203314305</v>
      </c>
      <c r="O3041" s="229">
        <f t="shared" si="570"/>
        <v>0</v>
      </c>
      <c r="P3041" s="229">
        <f t="shared" si="571"/>
        <v>-0.79851157203314305</v>
      </c>
      <c r="Q3041" s="230">
        <f t="shared" si="565"/>
        <v>66.114875660717928</v>
      </c>
      <c r="R3041" s="231">
        <f t="shared" si="566"/>
        <v>180.11487566071793</v>
      </c>
      <c r="S3041" s="3"/>
      <c r="T3041" s="3"/>
      <c r="U3041" s="3"/>
      <c r="V3041" s="3"/>
      <c r="W3041" s="233">
        <f t="shared" si="572"/>
        <v>42110</v>
      </c>
    </row>
    <row r="3042" spans="1:23" s="234" customFormat="1" x14ac:dyDescent="0.25">
      <c r="A3042" s="3"/>
      <c r="B3042" s="218">
        <f>+Datos!B3033</f>
        <v>2015</v>
      </c>
      <c r="C3042" s="219">
        <f>+Datos!C3033</f>
        <v>4</v>
      </c>
      <c r="D3042" s="220">
        <f>+Datos!D3033</f>
        <v>17</v>
      </c>
      <c r="E3042" s="221">
        <f>+Datos!E3033</f>
        <v>0</v>
      </c>
      <c r="F3042" s="222">
        <f>+Datos!F3033</f>
        <v>3.8528051578685112</v>
      </c>
      <c r="G3042" s="223">
        <f>+Datos!G3033</f>
        <v>1</v>
      </c>
      <c r="H3042" s="224">
        <f t="shared" si="567"/>
        <v>3.8528051578685112</v>
      </c>
      <c r="I3042" s="225">
        <f t="shared" si="568"/>
        <v>-3.8528051578685112</v>
      </c>
      <c r="J3042" s="226">
        <f t="shared" si="569"/>
        <v>143.43611526299549</v>
      </c>
      <c r="K3042" s="227">
        <f t="shared" si="564"/>
        <v>177.11793344481367</v>
      </c>
      <c r="L3042" s="226">
        <f t="shared" si="575"/>
        <v>-2.9969422159042551</v>
      </c>
      <c r="M3042" s="228">
        <f t="shared" si="573"/>
        <v>2.9969422159042551</v>
      </c>
      <c r="N3042" s="229">
        <f t="shared" si="574"/>
        <v>0.85586294196425605</v>
      </c>
      <c r="O3042" s="229">
        <f t="shared" si="570"/>
        <v>0</v>
      </c>
      <c r="P3042" s="229">
        <f t="shared" si="571"/>
        <v>-0.85586294196425605</v>
      </c>
      <c r="Q3042" s="230">
        <f t="shared" si="565"/>
        <v>63.117933444813673</v>
      </c>
      <c r="R3042" s="231">
        <f t="shared" si="566"/>
        <v>177.11793344481367</v>
      </c>
      <c r="S3042" s="3"/>
      <c r="T3042" s="3"/>
      <c r="U3042" s="3"/>
      <c r="V3042" s="3"/>
      <c r="W3042" s="233">
        <f t="shared" si="572"/>
        <v>42111</v>
      </c>
    </row>
    <row r="3043" spans="1:23" s="234" customFormat="1" x14ac:dyDescent="0.25">
      <c r="A3043" s="3"/>
      <c r="B3043" s="218">
        <f>+Datos!B3034</f>
        <v>2015</v>
      </c>
      <c r="C3043" s="219">
        <f>+Datos!C3034</f>
        <v>4</v>
      </c>
      <c r="D3043" s="220">
        <f>+Datos!D3034</f>
        <v>18</v>
      </c>
      <c r="E3043" s="221">
        <f>+Datos!E3034</f>
        <v>0.74265342999999995</v>
      </c>
      <c r="F3043" s="222">
        <f>+Datos!F3034</f>
        <v>3.8264156175141375</v>
      </c>
      <c r="G3043" s="223">
        <f>+Datos!G3034</f>
        <v>1</v>
      </c>
      <c r="H3043" s="224">
        <f t="shared" si="567"/>
        <v>3.8264156175141375</v>
      </c>
      <c r="I3043" s="225">
        <f t="shared" si="568"/>
        <v>-3.0837621875141377</v>
      </c>
      <c r="J3043" s="226">
        <f t="shared" si="569"/>
        <v>141.08163476582772</v>
      </c>
      <c r="K3043" s="227">
        <f t="shared" si="564"/>
        <v>174.7634529476459</v>
      </c>
      <c r="L3043" s="226">
        <f t="shared" si="575"/>
        <v>-2.3544804971677706</v>
      </c>
      <c r="M3043" s="228">
        <f t="shared" si="573"/>
        <v>3.0971339271677705</v>
      </c>
      <c r="N3043" s="229">
        <f t="shared" si="574"/>
        <v>0.72928169034636703</v>
      </c>
      <c r="O3043" s="229">
        <f t="shared" si="570"/>
        <v>0</v>
      </c>
      <c r="P3043" s="229">
        <f t="shared" si="571"/>
        <v>-0.72928169034636703</v>
      </c>
      <c r="Q3043" s="230">
        <f t="shared" si="565"/>
        <v>60.763452947645902</v>
      </c>
      <c r="R3043" s="231">
        <f t="shared" si="566"/>
        <v>174.7634529476459</v>
      </c>
      <c r="S3043" s="3"/>
      <c r="T3043" s="3"/>
      <c r="U3043" s="3"/>
      <c r="V3043" s="3"/>
      <c r="W3043" s="233">
        <f t="shared" si="572"/>
        <v>42112</v>
      </c>
    </row>
    <row r="3044" spans="1:23" s="234" customFormat="1" x14ac:dyDescent="0.25">
      <c r="A3044" s="3"/>
      <c r="B3044" s="218">
        <f>+Datos!B3035</f>
        <v>2015</v>
      </c>
      <c r="C3044" s="219">
        <f>+Datos!C3035</f>
        <v>4</v>
      </c>
      <c r="D3044" s="220">
        <f>+Datos!D3035</f>
        <v>19</v>
      </c>
      <c r="E3044" s="221">
        <f>+Datos!E3035</f>
        <v>0</v>
      </c>
      <c r="F3044" s="222">
        <f>+Datos!F3035</f>
        <v>3.8002973368156328</v>
      </c>
      <c r="G3044" s="223">
        <f>+Datos!G3035</f>
        <v>1</v>
      </c>
      <c r="H3044" s="224">
        <f t="shared" si="567"/>
        <v>3.8002973368156328</v>
      </c>
      <c r="I3044" s="225">
        <f t="shared" si="568"/>
        <v>-3.8002973368156328</v>
      </c>
      <c r="J3044" s="226">
        <f t="shared" si="569"/>
        <v>138.23316745687359</v>
      </c>
      <c r="K3044" s="227">
        <f t="shared" si="564"/>
        <v>171.91498563869177</v>
      </c>
      <c r="L3044" s="226">
        <f t="shared" si="575"/>
        <v>-2.8484673089541275</v>
      </c>
      <c r="M3044" s="228">
        <f t="shared" si="573"/>
        <v>2.8484673089541275</v>
      </c>
      <c r="N3044" s="229">
        <f t="shared" si="574"/>
        <v>0.95183002786150528</v>
      </c>
      <c r="O3044" s="229">
        <f t="shared" si="570"/>
        <v>0</v>
      </c>
      <c r="P3044" s="229">
        <f t="shared" si="571"/>
        <v>-0.95183002786150528</v>
      </c>
      <c r="Q3044" s="230">
        <f t="shared" si="565"/>
        <v>57.914985638691775</v>
      </c>
      <c r="R3044" s="231">
        <f t="shared" si="566"/>
        <v>171.91498563869177</v>
      </c>
      <c r="S3044" s="3"/>
      <c r="T3044" s="3"/>
      <c r="U3044" s="3"/>
      <c r="V3044" s="3"/>
      <c r="W3044" s="233">
        <f t="shared" si="572"/>
        <v>42113</v>
      </c>
    </row>
    <row r="3045" spans="1:23" s="234" customFormat="1" x14ac:dyDescent="0.25">
      <c r="A3045" s="3"/>
      <c r="B3045" s="218">
        <f>+Datos!B3036</f>
        <v>2015</v>
      </c>
      <c r="C3045" s="219">
        <f>+Datos!C3036</f>
        <v>4</v>
      </c>
      <c r="D3045" s="220">
        <f>+Datos!D3036</f>
        <v>20</v>
      </c>
      <c r="E3045" s="221">
        <f>+Datos!E3036</f>
        <v>0</v>
      </c>
      <c r="F3045" s="222">
        <f>+Datos!F3036</f>
        <v>3.7744575587995088</v>
      </c>
      <c r="G3045" s="223">
        <f>+Datos!G3036</f>
        <v>1</v>
      </c>
      <c r="H3045" s="224">
        <f t="shared" si="567"/>
        <v>3.7744575587995088</v>
      </c>
      <c r="I3045" s="225">
        <f t="shared" si="568"/>
        <v>-3.7744575587995088</v>
      </c>
      <c r="J3045" s="226">
        <f t="shared" si="569"/>
        <v>135.46099657132797</v>
      </c>
      <c r="K3045" s="227">
        <f t="shared" si="564"/>
        <v>169.14281475314615</v>
      </c>
      <c r="L3045" s="226">
        <f t="shared" si="575"/>
        <v>-2.77217088554562</v>
      </c>
      <c r="M3045" s="228">
        <f t="shared" si="573"/>
        <v>2.77217088554562</v>
      </c>
      <c r="N3045" s="229">
        <f t="shared" si="574"/>
        <v>1.0022866732538889</v>
      </c>
      <c r="O3045" s="229">
        <f t="shared" si="570"/>
        <v>0</v>
      </c>
      <c r="P3045" s="229">
        <f t="shared" si="571"/>
        <v>-1.0022866732538889</v>
      </c>
      <c r="Q3045" s="230">
        <f t="shared" si="565"/>
        <v>55.142814753146155</v>
      </c>
      <c r="R3045" s="231">
        <f t="shared" si="566"/>
        <v>169.14281475314615</v>
      </c>
      <c r="S3045" s="3"/>
      <c r="T3045" s="3"/>
      <c r="U3045" s="3"/>
      <c r="V3045" s="3"/>
      <c r="W3045" s="233">
        <f t="shared" si="572"/>
        <v>42114</v>
      </c>
    </row>
    <row r="3046" spans="1:23" s="234" customFormat="1" x14ac:dyDescent="0.25">
      <c r="A3046" s="3"/>
      <c r="B3046" s="218">
        <f>+Datos!B3037</f>
        <v>2015</v>
      </c>
      <c r="C3046" s="219">
        <f>+Datos!C3037</f>
        <v>4</v>
      </c>
      <c r="D3046" s="220">
        <f>+Datos!D3037</f>
        <v>21</v>
      </c>
      <c r="E3046" s="221">
        <f>+Datos!E3037</f>
        <v>0</v>
      </c>
      <c r="F3046" s="222">
        <f>+Datos!F3037</f>
        <v>3.7489034088826401</v>
      </c>
      <c r="G3046" s="223">
        <f>+Datos!G3037</f>
        <v>1</v>
      </c>
      <c r="H3046" s="224">
        <f t="shared" si="567"/>
        <v>3.7489034088826401</v>
      </c>
      <c r="I3046" s="225">
        <f t="shared" si="568"/>
        <v>-3.7489034088826401</v>
      </c>
      <c r="J3046" s="226">
        <f t="shared" si="569"/>
        <v>132.76262724321711</v>
      </c>
      <c r="K3046" s="227">
        <f t="shared" si="564"/>
        <v>166.4444454250353</v>
      </c>
      <c r="L3046" s="226">
        <f t="shared" si="575"/>
        <v>-2.6983693281108572</v>
      </c>
      <c r="M3046" s="228">
        <f t="shared" si="573"/>
        <v>2.6983693281108572</v>
      </c>
      <c r="N3046" s="229">
        <f t="shared" si="574"/>
        <v>1.0505340807717829</v>
      </c>
      <c r="O3046" s="229">
        <f t="shared" si="570"/>
        <v>0</v>
      </c>
      <c r="P3046" s="229">
        <f t="shared" si="571"/>
        <v>-1.0505340807717829</v>
      </c>
      <c r="Q3046" s="230">
        <f t="shared" si="565"/>
        <v>52.444445425035298</v>
      </c>
      <c r="R3046" s="231">
        <f t="shared" si="566"/>
        <v>166.4444454250353</v>
      </c>
      <c r="S3046" s="3"/>
      <c r="T3046" s="3"/>
      <c r="U3046" s="3"/>
      <c r="V3046" s="3"/>
      <c r="W3046" s="233">
        <f t="shared" si="572"/>
        <v>42115</v>
      </c>
    </row>
    <row r="3047" spans="1:23" s="234" customFormat="1" x14ac:dyDescent="0.25">
      <c r="A3047" s="3"/>
      <c r="B3047" s="218">
        <f>+Datos!B3038</f>
        <v>2015</v>
      </c>
      <c r="C3047" s="219">
        <f>+Datos!C3038</f>
        <v>4</v>
      </c>
      <c r="D3047" s="220">
        <f>+Datos!D3038</f>
        <v>22</v>
      </c>
      <c r="E3047" s="221">
        <f>+Datos!E3038</f>
        <v>0</v>
      </c>
      <c r="F3047" s="222">
        <f>+Datos!F3038</f>
        <v>3.7236418948722738</v>
      </c>
      <c r="G3047" s="223">
        <f>+Datos!G3038</f>
        <v>1</v>
      </c>
      <c r="H3047" s="224">
        <f t="shared" si="567"/>
        <v>3.7236418948722738</v>
      </c>
      <c r="I3047" s="225">
        <f t="shared" si="568"/>
        <v>-3.7236418948722738</v>
      </c>
      <c r="J3047" s="226">
        <f t="shared" si="569"/>
        <v>130.13565210007701</v>
      </c>
      <c r="K3047" s="227">
        <f t="shared" si="564"/>
        <v>163.8174702818952</v>
      </c>
      <c r="L3047" s="226">
        <f t="shared" si="575"/>
        <v>-2.6269751431401005</v>
      </c>
      <c r="M3047" s="228">
        <f t="shared" si="573"/>
        <v>2.6269751431401005</v>
      </c>
      <c r="N3047" s="229">
        <f t="shared" si="574"/>
        <v>1.0966667517321733</v>
      </c>
      <c r="O3047" s="229">
        <f t="shared" si="570"/>
        <v>0</v>
      </c>
      <c r="P3047" s="229">
        <f t="shared" si="571"/>
        <v>-1.0966667517321733</v>
      </c>
      <c r="Q3047" s="230">
        <f t="shared" si="565"/>
        <v>49.817470281895197</v>
      </c>
      <c r="R3047" s="231">
        <f t="shared" si="566"/>
        <v>163.8174702818952</v>
      </c>
      <c r="S3047" s="3"/>
      <c r="T3047" s="3"/>
      <c r="U3047" s="3"/>
      <c r="V3047" s="3"/>
      <c r="W3047" s="233">
        <f t="shared" si="572"/>
        <v>42116</v>
      </c>
    </row>
    <row r="3048" spans="1:23" s="234" customFormat="1" x14ac:dyDescent="0.25">
      <c r="A3048" s="3"/>
      <c r="B3048" s="218">
        <f>+Datos!B3039</f>
        <v>2015</v>
      </c>
      <c r="C3048" s="219">
        <f>+Datos!C3039</f>
        <v>4</v>
      </c>
      <c r="D3048" s="220">
        <f>+Datos!D3039</f>
        <v>23</v>
      </c>
      <c r="E3048" s="221">
        <f>+Datos!E3039</f>
        <v>0</v>
      </c>
      <c r="F3048" s="222">
        <f>+Datos!F3039</f>
        <v>3.6986799069660243</v>
      </c>
      <c r="G3048" s="223">
        <f>+Datos!G3039</f>
        <v>1</v>
      </c>
      <c r="H3048" s="224">
        <f t="shared" si="567"/>
        <v>3.6986799069660243</v>
      </c>
      <c r="I3048" s="225">
        <f t="shared" si="568"/>
        <v>-3.6986799069660243</v>
      </c>
      <c r="J3048" s="226">
        <f t="shared" si="569"/>
        <v>127.57774802500997</v>
      </c>
      <c r="K3048" s="227">
        <f t="shared" si="564"/>
        <v>161.25956620682814</v>
      </c>
      <c r="L3048" s="226">
        <f t="shared" si="575"/>
        <v>-2.5579040750670572</v>
      </c>
      <c r="M3048" s="228">
        <f t="shared" si="573"/>
        <v>2.5579040750670572</v>
      </c>
      <c r="N3048" s="229">
        <f t="shared" si="574"/>
        <v>1.1407758318989671</v>
      </c>
      <c r="O3048" s="229">
        <f t="shared" si="570"/>
        <v>0</v>
      </c>
      <c r="P3048" s="229">
        <f t="shared" si="571"/>
        <v>-1.1407758318989671</v>
      </c>
      <c r="Q3048" s="230">
        <f t="shared" si="565"/>
        <v>47.25956620682814</v>
      </c>
      <c r="R3048" s="231">
        <f t="shared" si="566"/>
        <v>161.25956620682814</v>
      </c>
      <c r="S3048" s="3"/>
      <c r="T3048" s="3"/>
      <c r="U3048" s="3"/>
      <c r="V3048" s="3"/>
      <c r="W3048" s="233">
        <f t="shared" si="572"/>
        <v>42117</v>
      </c>
    </row>
    <row r="3049" spans="1:23" s="234" customFormat="1" x14ac:dyDescent="0.25">
      <c r="A3049" s="3"/>
      <c r="B3049" s="218">
        <f>+Datos!B3040</f>
        <v>2015</v>
      </c>
      <c r="C3049" s="219">
        <f>+Datos!C3040</f>
        <v>4</v>
      </c>
      <c r="D3049" s="220">
        <f>+Datos!D3040</f>
        <v>24</v>
      </c>
      <c r="E3049" s="221">
        <f>+Datos!E3040</f>
        <v>0</v>
      </c>
      <c r="F3049" s="222">
        <f>+Datos!F3040</f>
        <v>3.6740242177518709</v>
      </c>
      <c r="G3049" s="223">
        <f>+Datos!G3040</f>
        <v>1</v>
      </c>
      <c r="H3049" s="224">
        <f t="shared" si="567"/>
        <v>3.6740242177518709</v>
      </c>
      <c r="I3049" s="225">
        <f t="shared" si="568"/>
        <v>-3.6740242177518709</v>
      </c>
      <c r="J3049" s="226">
        <f t="shared" si="569"/>
        <v>125.08667304232056</v>
      </c>
      <c r="K3049" s="227">
        <f t="shared" si="564"/>
        <v>158.76849122413873</v>
      </c>
      <c r="L3049" s="226">
        <f t="shared" si="575"/>
        <v>-2.4910749826894119</v>
      </c>
      <c r="M3049" s="228">
        <f t="shared" si="573"/>
        <v>2.4910749826894119</v>
      </c>
      <c r="N3049" s="229">
        <f t="shared" si="574"/>
        <v>1.1829492350624591</v>
      </c>
      <c r="O3049" s="229">
        <f t="shared" si="570"/>
        <v>0</v>
      </c>
      <c r="P3049" s="229">
        <f t="shared" si="571"/>
        <v>-1.1829492350624591</v>
      </c>
      <c r="Q3049" s="230">
        <f t="shared" si="565"/>
        <v>44.768491224138728</v>
      </c>
      <c r="R3049" s="231">
        <f t="shared" si="566"/>
        <v>158.76849122413873</v>
      </c>
      <c r="S3049" s="3"/>
      <c r="T3049" s="3"/>
      <c r="U3049" s="3"/>
      <c r="V3049" s="3"/>
      <c r="W3049" s="233">
        <f t="shared" si="572"/>
        <v>42118</v>
      </c>
    </row>
    <row r="3050" spans="1:23" s="234" customFormat="1" x14ac:dyDescent="0.25">
      <c r="A3050" s="3"/>
      <c r="B3050" s="218">
        <f>+Datos!B3041</f>
        <v>2015</v>
      </c>
      <c r="C3050" s="219">
        <f>+Datos!C3041</f>
        <v>4</v>
      </c>
      <c r="D3050" s="220">
        <f>+Datos!D3041</f>
        <v>25</v>
      </c>
      <c r="E3050" s="221">
        <f>+Datos!E3041</f>
        <v>0</v>
      </c>
      <c r="F3050" s="222">
        <f>+Datos!F3041</f>
        <v>3.6496814822081625</v>
      </c>
      <c r="G3050" s="223">
        <f>+Datos!G3041</f>
        <v>1</v>
      </c>
      <c r="H3050" s="224">
        <f t="shared" si="567"/>
        <v>3.6496814822081625</v>
      </c>
      <c r="I3050" s="225">
        <f t="shared" si="568"/>
        <v>-3.6496814822081625</v>
      </c>
      <c r="J3050" s="226">
        <f t="shared" si="569"/>
        <v>122.66026332216414</v>
      </c>
      <c r="K3050" s="227">
        <f t="shared" si="564"/>
        <v>156.34208150398231</v>
      </c>
      <c r="L3050" s="226">
        <f t="shared" si="575"/>
        <v>-2.4264097201564141</v>
      </c>
      <c r="M3050" s="228">
        <f t="shared" si="573"/>
        <v>2.4264097201564141</v>
      </c>
      <c r="N3050" s="229">
        <f t="shared" si="574"/>
        <v>1.2232717620517484</v>
      </c>
      <c r="O3050" s="229">
        <f t="shared" si="570"/>
        <v>0</v>
      </c>
      <c r="P3050" s="229">
        <f t="shared" si="571"/>
        <v>-1.2232717620517484</v>
      </c>
      <c r="Q3050" s="230">
        <f t="shared" si="565"/>
        <v>42.342081503982314</v>
      </c>
      <c r="R3050" s="231">
        <f t="shared" si="566"/>
        <v>156.34208150398231</v>
      </c>
      <c r="S3050" s="3"/>
      <c r="T3050" s="3"/>
      <c r="U3050" s="3"/>
      <c r="V3050" s="3"/>
      <c r="W3050" s="233">
        <f t="shared" si="572"/>
        <v>42119</v>
      </c>
    </row>
    <row r="3051" spans="1:23" s="234" customFormat="1" x14ac:dyDescent="0.25">
      <c r="A3051" s="3"/>
      <c r="B3051" s="218">
        <f>+Datos!B3042</f>
        <v>2015</v>
      </c>
      <c r="C3051" s="219">
        <f>+Datos!C3042</f>
        <v>4</v>
      </c>
      <c r="D3051" s="220">
        <f>+Datos!D3042</f>
        <v>26</v>
      </c>
      <c r="E3051" s="221">
        <f>+Datos!E3042</f>
        <v>0</v>
      </c>
      <c r="F3051" s="222">
        <f>+Datos!F3042</f>
        <v>3.6256582377036159</v>
      </c>
      <c r="G3051" s="223">
        <f>+Datos!G3042</f>
        <v>1</v>
      </c>
      <c r="H3051" s="224">
        <f t="shared" si="567"/>
        <v>3.6256582377036159</v>
      </c>
      <c r="I3051" s="225">
        <f t="shared" si="568"/>
        <v>-3.6256582377036159</v>
      </c>
      <c r="J3051" s="226">
        <f t="shared" si="569"/>
        <v>120.29643029979231</v>
      </c>
      <c r="K3051" s="227">
        <f t="shared" si="564"/>
        <v>153.97824848161048</v>
      </c>
      <c r="L3051" s="226">
        <f t="shared" si="575"/>
        <v>-2.3638330223718356</v>
      </c>
      <c r="M3051" s="228">
        <f t="shared" si="573"/>
        <v>2.3638330223718356</v>
      </c>
      <c r="N3051" s="229">
        <f t="shared" si="574"/>
        <v>1.2618252153317804</v>
      </c>
      <c r="O3051" s="229">
        <f t="shared" si="570"/>
        <v>0</v>
      </c>
      <c r="P3051" s="229">
        <f t="shared" si="571"/>
        <v>-1.2618252153317804</v>
      </c>
      <c r="Q3051" s="230">
        <f t="shared" si="565"/>
        <v>39.978248481610478</v>
      </c>
      <c r="R3051" s="231">
        <f t="shared" si="566"/>
        <v>153.97824848161048</v>
      </c>
      <c r="S3051" s="3"/>
      <c r="T3051" s="3"/>
      <c r="U3051" s="3"/>
      <c r="V3051" s="3"/>
      <c r="W3051" s="233">
        <f t="shared" si="572"/>
        <v>42120</v>
      </c>
    </row>
    <row r="3052" spans="1:23" s="234" customFormat="1" x14ac:dyDescent="0.25">
      <c r="A3052" s="3"/>
      <c r="B3052" s="218">
        <f>+Datos!B3043</f>
        <v>2015</v>
      </c>
      <c r="C3052" s="219">
        <f>+Datos!C3043</f>
        <v>4</v>
      </c>
      <c r="D3052" s="220">
        <f>+Datos!D3043</f>
        <v>27</v>
      </c>
      <c r="E3052" s="221">
        <f>+Datos!E3043</f>
        <v>0</v>
      </c>
      <c r="F3052" s="222">
        <f>+Datos!F3043</f>
        <v>3.6019609039973197</v>
      </c>
      <c r="G3052" s="223">
        <f>+Datos!G3043</f>
        <v>1</v>
      </c>
      <c r="H3052" s="224">
        <f t="shared" si="567"/>
        <v>3.6019609039973197</v>
      </c>
      <c r="I3052" s="225">
        <f t="shared" si="568"/>
        <v>-3.6019609039973197</v>
      </c>
      <c r="J3052" s="226">
        <f t="shared" si="569"/>
        <v>117.99315790512755</v>
      </c>
      <c r="K3052" s="227">
        <f t="shared" si="564"/>
        <v>151.67497608694572</v>
      </c>
      <c r="L3052" s="226">
        <f t="shared" si="575"/>
        <v>-2.3032723946647593</v>
      </c>
      <c r="M3052" s="228">
        <f t="shared" si="573"/>
        <v>2.3032723946647593</v>
      </c>
      <c r="N3052" s="229">
        <f t="shared" si="574"/>
        <v>1.2986885093325604</v>
      </c>
      <c r="O3052" s="229">
        <f t="shared" si="570"/>
        <v>0</v>
      </c>
      <c r="P3052" s="229">
        <f t="shared" si="571"/>
        <v>-1.2986885093325604</v>
      </c>
      <c r="Q3052" s="230">
        <f t="shared" si="565"/>
        <v>37.674976086945719</v>
      </c>
      <c r="R3052" s="231">
        <f t="shared" si="566"/>
        <v>151.67497608694572</v>
      </c>
      <c r="S3052" s="3"/>
      <c r="T3052" s="3"/>
      <c r="U3052" s="3"/>
      <c r="V3052" s="3"/>
      <c r="W3052" s="233">
        <f t="shared" si="572"/>
        <v>42121</v>
      </c>
    </row>
    <row r="3053" spans="1:23" s="234" customFormat="1" x14ac:dyDescent="0.25">
      <c r="A3053" s="3"/>
      <c r="B3053" s="218">
        <f>+Datos!B3044</f>
        <v>2015</v>
      </c>
      <c r="C3053" s="219">
        <f>+Datos!C3044</f>
        <v>4</v>
      </c>
      <c r="D3053" s="220">
        <f>+Datos!D3044</f>
        <v>28</v>
      </c>
      <c r="E3053" s="221">
        <f>+Datos!E3044</f>
        <v>5.1243085900000001</v>
      </c>
      <c r="F3053" s="222">
        <f>+Datos!F3044</f>
        <v>3.5785957832387201</v>
      </c>
      <c r="G3053" s="223">
        <f>+Datos!G3044</f>
        <v>1</v>
      </c>
      <c r="H3053" s="224">
        <f t="shared" si="567"/>
        <v>3.5785957832387201</v>
      </c>
      <c r="I3053" s="225">
        <f t="shared" si="568"/>
        <v>1.54571280676128</v>
      </c>
      <c r="J3053" s="226">
        <f t="shared" si="569"/>
        <v>119.53887071188882</v>
      </c>
      <c r="K3053" s="227">
        <f t="shared" si="564"/>
        <v>153.22068889370701</v>
      </c>
      <c r="L3053" s="226">
        <f t="shared" si="575"/>
        <v>1.5457128067612871</v>
      </c>
      <c r="M3053" s="228">
        <f t="shared" si="573"/>
        <v>3.5785957832387201</v>
      </c>
      <c r="N3053" s="229">
        <f t="shared" si="574"/>
        <v>0</v>
      </c>
      <c r="O3053" s="229">
        <f t="shared" si="570"/>
        <v>0</v>
      </c>
      <c r="P3053" s="229">
        <f t="shared" si="571"/>
        <v>0</v>
      </c>
      <c r="Q3053" s="230">
        <f t="shared" si="565"/>
        <v>39.220688893707006</v>
      </c>
      <c r="R3053" s="231">
        <f t="shared" si="566"/>
        <v>153.22068889370701</v>
      </c>
      <c r="S3053" s="3"/>
      <c r="T3053" s="3"/>
      <c r="U3053" s="3"/>
      <c r="V3053" s="3"/>
      <c r="W3053" s="233">
        <f t="shared" si="572"/>
        <v>42122</v>
      </c>
    </row>
    <row r="3054" spans="1:23" s="234" customFormat="1" x14ac:dyDescent="0.25">
      <c r="A3054" s="3"/>
      <c r="B3054" s="218">
        <f>+Datos!B3045</f>
        <v>2015</v>
      </c>
      <c r="C3054" s="219">
        <f>+Datos!C3045</f>
        <v>4</v>
      </c>
      <c r="D3054" s="220">
        <f>+Datos!D3045</f>
        <v>29</v>
      </c>
      <c r="E3054" s="221">
        <f>+Datos!E3045</f>
        <v>0</v>
      </c>
      <c r="F3054" s="222">
        <f>+Datos!F3045</f>
        <v>3.5555690599676408</v>
      </c>
      <c r="G3054" s="223">
        <f>+Datos!G3045</f>
        <v>1</v>
      </c>
      <c r="H3054" s="224">
        <f t="shared" si="567"/>
        <v>3.5555690599676408</v>
      </c>
      <c r="I3054" s="225">
        <f t="shared" si="568"/>
        <v>-3.5555690599676408</v>
      </c>
      <c r="J3054" s="226">
        <f t="shared" si="569"/>
        <v>117.2793010776978</v>
      </c>
      <c r="K3054" s="227">
        <f t="shared" si="564"/>
        <v>150.96111925951598</v>
      </c>
      <c r="L3054" s="226">
        <f t="shared" si="575"/>
        <v>-2.2595696341910241</v>
      </c>
      <c r="M3054" s="228">
        <f t="shared" si="573"/>
        <v>2.2595696341910241</v>
      </c>
      <c r="N3054" s="229">
        <f t="shared" si="574"/>
        <v>1.2959994257766168</v>
      </c>
      <c r="O3054" s="229">
        <f t="shared" si="570"/>
        <v>0</v>
      </c>
      <c r="P3054" s="229">
        <f t="shared" si="571"/>
        <v>-1.2959994257766168</v>
      </c>
      <c r="Q3054" s="230">
        <f t="shared" si="565"/>
        <v>36.961119259515982</v>
      </c>
      <c r="R3054" s="231">
        <f t="shared" si="566"/>
        <v>150.96111925951598</v>
      </c>
      <c r="S3054" s="3"/>
      <c r="T3054" s="3"/>
      <c r="U3054" s="3"/>
      <c r="V3054" s="3"/>
      <c r="W3054" s="233">
        <f t="shared" si="572"/>
        <v>42123</v>
      </c>
    </row>
    <row r="3055" spans="1:23" s="234" customFormat="1" x14ac:dyDescent="0.25">
      <c r="A3055" s="3"/>
      <c r="B3055" s="218">
        <f>+Datos!B3046</f>
        <v>2015</v>
      </c>
      <c r="C3055" s="219">
        <f>+Datos!C3046</f>
        <v>4</v>
      </c>
      <c r="D3055" s="220">
        <f>+Datos!D3046</f>
        <v>30</v>
      </c>
      <c r="E3055" s="221">
        <f>+Datos!E3046</f>
        <v>0</v>
      </c>
      <c r="F3055" s="222">
        <f>+Datos!F3046</f>
        <v>3.5328868011142704</v>
      </c>
      <c r="G3055" s="223">
        <f>+Datos!G3046</f>
        <v>1</v>
      </c>
      <c r="H3055" s="224">
        <f t="shared" si="567"/>
        <v>3.5328868011142704</v>
      </c>
      <c r="I3055" s="225">
        <f t="shared" si="568"/>
        <v>-3.5328868011142704</v>
      </c>
      <c r="J3055" s="226">
        <f t="shared" si="569"/>
        <v>115.07645117879197</v>
      </c>
      <c r="K3055" s="227">
        <f t="shared" si="564"/>
        <v>148.75826936061014</v>
      </c>
      <c r="L3055" s="226">
        <f t="shared" si="575"/>
        <v>-2.2028498989058392</v>
      </c>
      <c r="M3055" s="228">
        <f t="shared" si="573"/>
        <v>2.2028498989058392</v>
      </c>
      <c r="N3055" s="229">
        <f t="shared" si="574"/>
        <v>1.3300369022084313</v>
      </c>
      <c r="O3055" s="229">
        <f t="shared" si="570"/>
        <v>0</v>
      </c>
      <c r="P3055" s="229">
        <f t="shared" si="571"/>
        <v>-1.3300369022084313</v>
      </c>
      <c r="Q3055" s="230">
        <f t="shared" si="565"/>
        <v>34.758269360610143</v>
      </c>
      <c r="R3055" s="231">
        <f t="shared" si="566"/>
        <v>148.75826936061014</v>
      </c>
      <c r="S3055" s="3"/>
      <c r="T3055" s="3"/>
      <c r="U3055" s="3"/>
      <c r="V3055" s="3"/>
      <c r="W3055" s="233">
        <f t="shared" si="572"/>
        <v>42124</v>
      </c>
    </row>
    <row r="3056" spans="1:23" s="234" customFormat="1" x14ac:dyDescent="0.25">
      <c r="A3056" s="3"/>
      <c r="B3056" s="218">
        <f>+Datos!B3047</f>
        <v>2015</v>
      </c>
      <c r="C3056" s="219">
        <f>+Datos!C3047</f>
        <v>5</v>
      </c>
      <c r="D3056" s="220">
        <f>+Datos!D3047</f>
        <v>1</v>
      </c>
      <c r="E3056" s="221">
        <f>+Datos!E3047</f>
        <v>0</v>
      </c>
      <c r="F3056" s="222">
        <f>+Datos!F3047</f>
        <v>3.5105549559991664</v>
      </c>
      <c r="G3056" s="223">
        <f>+Datos!G3047</f>
        <v>1</v>
      </c>
      <c r="H3056" s="224">
        <f t="shared" si="567"/>
        <v>3.5105549559991664</v>
      </c>
      <c r="I3056" s="225">
        <f t="shared" si="568"/>
        <v>-3.5105549559991664</v>
      </c>
      <c r="J3056" s="226">
        <f t="shared" si="569"/>
        <v>112.9285119215178</v>
      </c>
      <c r="K3056" s="227">
        <f t="shared" si="564"/>
        <v>146.61033010333597</v>
      </c>
      <c r="L3056" s="226">
        <f t="shared" si="575"/>
        <v>-2.1479392572741745</v>
      </c>
      <c r="M3056" s="228">
        <f t="shared" si="573"/>
        <v>2.1479392572741745</v>
      </c>
      <c r="N3056" s="229">
        <f t="shared" si="574"/>
        <v>1.362615698724992</v>
      </c>
      <c r="O3056" s="229">
        <f t="shared" si="570"/>
        <v>0</v>
      </c>
      <c r="P3056" s="229">
        <f t="shared" si="571"/>
        <v>-1.362615698724992</v>
      </c>
      <c r="Q3056" s="230">
        <f t="shared" si="565"/>
        <v>32.610330103335968</v>
      </c>
      <c r="R3056" s="231">
        <f t="shared" si="566"/>
        <v>146.61033010333597</v>
      </c>
      <c r="S3056" s="3"/>
      <c r="T3056" s="3"/>
      <c r="U3056" s="3"/>
      <c r="V3056" s="3"/>
      <c r="W3056" s="233">
        <f t="shared" si="572"/>
        <v>42125</v>
      </c>
    </row>
    <row r="3057" spans="1:23" s="234" customFormat="1" x14ac:dyDescent="0.25">
      <c r="A3057" s="3"/>
      <c r="B3057" s="218">
        <f>+Datos!B3048</f>
        <v>2015</v>
      </c>
      <c r="C3057" s="219">
        <f>+Datos!C3048</f>
        <v>5</v>
      </c>
      <c r="D3057" s="220">
        <f>+Datos!D3048</f>
        <v>2</v>
      </c>
      <c r="E3057" s="221">
        <f>+Datos!E3048</f>
        <v>0</v>
      </c>
      <c r="F3057" s="222">
        <f>+Datos!F3048</f>
        <v>3.4885793563332479</v>
      </c>
      <c r="G3057" s="223">
        <f>+Datos!G3048</f>
        <v>1</v>
      </c>
      <c r="H3057" s="224">
        <f t="shared" si="567"/>
        <v>3.4885793563332479</v>
      </c>
      <c r="I3057" s="225">
        <f t="shared" si="568"/>
        <v>-3.4885793563332479</v>
      </c>
      <c r="J3057" s="226">
        <f t="shared" si="569"/>
        <v>110.83373634023629</v>
      </c>
      <c r="K3057" s="227">
        <f t="shared" si="564"/>
        <v>144.51555452205446</v>
      </c>
      <c r="L3057" s="226">
        <f t="shared" si="575"/>
        <v>-2.0947755812815103</v>
      </c>
      <c r="M3057" s="228">
        <f t="shared" si="573"/>
        <v>2.0947755812815103</v>
      </c>
      <c r="N3057" s="229">
        <f t="shared" si="574"/>
        <v>1.3938037750517376</v>
      </c>
      <c r="O3057" s="229">
        <f t="shared" si="570"/>
        <v>0</v>
      </c>
      <c r="P3057" s="229">
        <f t="shared" si="571"/>
        <v>-1.3938037750517376</v>
      </c>
      <c r="Q3057" s="230">
        <f t="shared" si="565"/>
        <v>30.515554522054458</v>
      </c>
      <c r="R3057" s="231">
        <f t="shared" si="566"/>
        <v>144.51555452205446</v>
      </c>
      <c r="S3057" s="3"/>
      <c r="T3057" s="3"/>
      <c r="U3057" s="3"/>
      <c r="V3057" s="3"/>
      <c r="W3057" s="233">
        <f t="shared" si="572"/>
        <v>42126</v>
      </c>
    </row>
    <row r="3058" spans="1:23" s="234" customFormat="1" x14ac:dyDescent="0.25">
      <c r="A3058" s="3"/>
      <c r="B3058" s="218">
        <f>+Datos!B3049</f>
        <v>2015</v>
      </c>
      <c r="C3058" s="219">
        <f>+Datos!C3049</f>
        <v>5</v>
      </c>
      <c r="D3058" s="220">
        <f>+Datos!D3049</f>
        <v>3</v>
      </c>
      <c r="E3058" s="221">
        <f>+Datos!E3049</f>
        <v>0</v>
      </c>
      <c r="F3058" s="222">
        <f>+Datos!F3049</f>
        <v>3.4669657162178096</v>
      </c>
      <c r="G3058" s="223">
        <f>+Datos!G3049</f>
        <v>1</v>
      </c>
      <c r="H3058" s="224">
        <f t="shared" si="567"/>
        <v>3.4669657162178096</v>
      </c>
      <c r="I3058" s="225">
        <f t="shared" si="568"/>
        <v>-3.4669657162178096</v>
      </c>
      <c r="J3058" s="226">
        <f t="shared" si="569"/>
        <v>108.79043733537742</v>
      </c>
      <c r="K3058" s="227">
        <f t="shared" si="564"/>
        <v>142.47225551719561</v>
      </c>
      <c r="L3058" s="226">
        <f t="shared" si="575"/>
        <v>-2.0432990048588522</v>
      </c>
      <c r="M3058" s="228">
        <f t="shared" si="573"/>
        <v>2.0432990048588522</v>
      </c>
      <c r="N3058" s="229">
        <f t="shared" si="574"/>
        <v>1.4236667113589574</v>
      </c>
      <c r="O3058" s="229">
        <f t="shared" si="570"/>
        <v>0</v>
      </c>
      <c r="P3058" s="229">
        <f t="shared" si="571"/>
        <v>-1.4236667113589574</v>
      </c>
      <c r="Q3058" s="230">
        <f t="shared" si="565"/>
        <v>28.472255517195606</v>
      </c>
      <c r="R3058" s="231">
        <f t="shared" si="566"/>
        <v>142.47225551719561</v>
      </c>
      <c r="S3058" s="3"/>
      <c r="T3058" s="3"/>
      <c r="U3058" s="3"/>
      <c r="V3058" s="3"/>
      <c r="W3058" s="233">
        <f t="shared" si="572"/>
        <v>42127</v>
      </c>
    </row>
    <row r="3059" spans="1:23" s="234" customFormat="1" x14ac:dyDescent="0.25">
      <c r="A3059" s="3"/>
      <c r="B3059" s="218">
        <f>+Datos!B3050</f>
        <v>2015</v>
      </c>
      <c r="C3059" s="219">
        <f>+Datos!C3050</f>
        <v>5</v>
      </c>
      <c r="D3059" s="220">
        <f>+Datos!D3050</f>
        <v>4</v>
      </c>
      <c r="E3059" s="221">
        <f>+Datos!E3050</f>
        <v>0</v>
      </c>
      <c r="F3059" s="222">
        <f>+Datos!F3050</f>
        <v>3.4457196321445114</v>
      </c>
      <c r="G3059" s="223">
        <f>+Datos!G3050</f>
        <v>1</v>
      </c>
      <c r="H3059" s="224">
        <f t="shared" si="567"/>
        <v>3.4457196321445114</v>
      </c>
      <c r="I3059" s="225">
        <f t="shared" si="568"/>
        <v>-3.4457196321445114</v>
      </c>
      <c r="J3059" s="226">
        <f t="shared" si="569"/>
        <v>106.79698549855659</v>
      </c>
      <c r="K3059" s="227">
        <f t="shared" si="564"/>
        <v>140.47880368037477</v>
      </c>
      <c r="L3059" s="226">
        <f t="shared" si="575"/>
        <v>-1.9934518368208387</v>
      </c>
      <c r="M3059" s="228">
        <f t="shared" si="573"/>
        <v>1.9934518368208387</v>
      </c>
      <c r="N3059" s="229">
        <f t="shared" si="574"/>
        <v>1.4522677953236727</v>
      </c>
      <c r="O3059" s="229">
        <f t="shared" si="570"/>
        <v>0</v>
      </c>
      <c r="P3059" s="229">
        <f t="shared" si="571"/>
        <v>-1.4522677953236727</v>
      </c>
      <c r="Q3059" s="230">
        <f t="shared" si="565"/>
        <v>26.478803680374767</v>
      </c>
      <c r="R3059" s="231">
        <f t="shared" si="566"/>
        <v>140.47880368037477</v>
      </c>
      <c r="S3059" s="3"/>
      <c r="T3059" s="3"/>
      <c r="U3059" s="3"/>
      <c r="V3059" s="3"/>
      <c r="W3059" s="233">
        <f t="shared" si="572"/>
        <v>42128</v>
      </c>
    </row>
    <row r="3060" spans="1:23" s="234" customFormat="1" x14ac:dyDescent="0.25">
      <c r="A3060" s="3"/>
      <c r="B3060" s="218">
        <f>+Datos!B3051</f>
        <v>2015</v>
      </c>
      <c r="C3060" s="219">
        <f>+Datos!C3051</f>
        <v>5</v>
      </c>
      <c r="D3060" s="220">
        <f>+Datos!D3051</f>
        <v>5</v>
      </c>
      <c r="E3060" s="221">
        <f>+Datos!E3051</f>
        <v>0</v>
      </c>
      <c r="F3060" s="222">
        <f>+Datos!F3051</f>
        <v>3.42484658299538</v>
      </c>
      <c r="G3060" s="223">
        <f>+Datos!G3051</f>
        <v>1</v>
      </c>
      <c r="H3060" s="224">
        <f t="shared" si="567"/>
        <v>3.42484658299538</v>
      </c>
      <c r="I3060" s="225">
        <f t="shared" si="568"/>
        <v>-3.42484658299538</v>
      </c>
      <c r="J3060" s="226">
        <f t="shared" si="569"/>
        <v>104.85180702143485</v>
      </c>
      <c r="K3060" s="227">
        <f t="shared" si="564"/>
        <v>138.53362520325302</v>
      </c>
      <c r="L3060" s="226">
        <f t="shared" si="575"/>
        <v>-1.9451784771217433</v>
      </c>
      <c r="M3060" s="228">
        <f t="shared" si="573"/>
        <v>1.9451784771217433</v>
      </c>
      <c r="N3060" s="229">
        <f t="shared" si="574"/>
        <v>1.4796681058736367</v>
      </c>
      <c r="O3060" s="229">
        <f t="shared" si="570"/>
        <v>0</v>
      </c>
      <c r="P3060" s="229">
        <f t="shared" si="571"/>
        <v>-1.4796681058736367</v>
      </c>
      <c r="Q3060" s="230">
        <f t="shared" si="565"/>
        <v>24.533625203253024</v>
      </c>
      <c r="R3060" s="231">
        <f t="shared" si="566"/>
        <v>138.53362520325302</v>
      </c>
      <c r="S3060" s="3"/>
      <c r="T3060" s="3"/>
      <c r="U3060" s="3"/>
      <c r="V3060" s="3"/>
      <c r="W3060" s="233">
        <f t="shared" si="572"/>
        <v>42129</v>
      </c>
    </row>
    <row r="3061" spans="1:23" s="234" customFormat="1" x14ac:dyDescent="0.25">
      <c r="A3061" s="3"/>
      <c r="B3061" s="218">
        <f>+Datos!B3052</f>
        <v>2015</v>
      </c>
      <c r="C3061" s="219">
        <f>+Datos!C3052</f>
        <v>5</v>
      </c>
      <c r="D3061" s="220">
        <f>+Datos!D3052</f>
        <v>6</v>
      </c>
      <c r="E3061" s="221">
        <f>+Datos!E3052</f>
        <v>0</v>
      </c>
      <c r="F3061" s="222">
        <f>+Datos!F3052</f>
        <v>3.4043519300428109</v>
      </c>
      <c r="G3061" s="223">
        <f>+Datos!G3052</f>
        <v>1</v>
      </c>
      <c r="H3061" s="224">
        <f t="shared" si="567"/>
        <v>3.4043519300428109</v>
      </c>
      <c r="I3061" s="225">
        <f t="shared" si="568"/>
        <v>-3.4043519300428109</v>
      </c>
      <c r="J3061" s="226">
        <f t="shared" si="569"/>
        <v>102.95338168512377</v>
      </c>
      <c r="K3061" s="227">
        <f t="shared" si="564"/>
        <v>136.63519986694195</v>
      </c>
      <c r="L3061" s="226">
        <f t="shared" si="575"/>
        <v>-1.8984253363110781</v>
      </c>
      <c r="M3061" s="228">
        <f t="shared" si="573"/>
        <v>1.8984253363110781</v>
      </c>
      <c r="N3061" s="229">
        <f t="shared" si="574"/>
        <v>1.5059265937317328</v>
      </c>
      <c r="O3061" s="229">
        <f t="shared" si="570"/>
        <v>0</v>
      </c>
      <c r="P3061" s="229">
        <f t="shared" si="571"/>
        <v>-1.5059265937317328</v>
      </c>
      <c r="Q3061" s="230">
        <f t="shared" si="565"/>
        <v>22.635199866941946</v>
      </c>
      <c r="R3061" s="231">
        <f t="shared" si="566"/>
        <v>136.63519986694195</v>
      </c>
      <c r="S3061" s="3"/>
      <c r="T3061" s="3"/>
      <c r="U3061" s="3"/>
      <c r="V3061" s="3"/>
      <c r="W3061" s="233">
        <f t="shared" si="572"/>
        <v>42130</v>
      </c>
    </row>
    <row r="3062" spans="1:23" s="234" customFormat="1" x14ac:dyDescent="0.25">
      <c r="A3062" s="3"/>
      <c r="B3062" s="218">
        <f>+Datos!B3053</f>
        <v>2015</v>
      </c>
      <c r="C3062" s="219">
        <f>+Datos!C3053</f>
        <v>5</v>
      </c>
      <c r="D3062" s="220">
        <f>+Datos!D3053</f>
        <v>7</v>
      </c>
      <c r="E3062" s="221">
        <f>+Datos!E3053</f>
        <v>0</v>
      </c>
      <c r="F3062" s="222">
        <f>+Datos!F3053</f>
        <v>3.384240916949568</v>
      </c>
      <c r="G3062" s="223">
        <f>+Datos!G3053</f>
        <v>1</v>
      </c>
      <c r="H3062" s="224">
        <f t="shared" si="567"/>
        <v>3.384240916949568</v>
      </c>
      <c r="I3062" s="225">
        <f t="shared" si="568"/>
        <v>-3.384240916949568</v>
      </c>
      <c r="J3062" s="226">
        <f t="shared" si="569"/>
        <v>101.10024092705174</v>
      </c>
      <c r="K3062" s="227">
        <f t="shared" si="564"/>
        <v>134.78205910886993</v>
      </c>
      <c r="L3062" s="226">
        <f t="shared" si="575"/>
        <v>-1.8531407580720156</v>
      </c>
      <c r="M3062" s="228">
        <f t="shared" si="573"/>
        <v>1.8531407580720156</v>
      </c>
      <c r="N3062" s="229">
        <f t="shared" si="574"/>
        <v>1.5311001588775524</v>
      </c>
      <c r="O3062" s="229">
        <f t="shared" si="570"/>
        <v>0</v>
      </c>
      <c r="P3062" s="229">
        <f t="shared" si="571"/>
        <v>-1.5311001588775524</v>
      </c>
      <c r="Q3062" s="230">
        <f t="shared" si="565"/>
        <v>20.78205910886993</v>
      </c>
      <c r="R3062" s="231">
        <f t="shared" si="566"/>
        <v>134.78205910886993</v>
      </c>
      <c r="S3062" s="3"/>
      <c r="T3062" s="3"/>
      <c r="U3062" s="3"/>
      <c r="V3062" s="3"/>
      <c r="W3062" s="233">
        <f t="shared" si="572"/>
        <v>42131</v>
      </c>
    </row>
    <row r="3063" spans="1:23" s="234" customFormat="1" x14ac:dyDescent="0.25">
      <c r="A3063" s="3"/>
      <c r="B3063" s="218">
        <f>+Datos!B3054</f>
        <v>2015</v>
      </c>
      <c r="C3063" s="219">
        <f>+Datos!C3054</f>
        <v>5</v>
      </c>
      <c r="D3063" s="220">
        <f>+Datos!D3054</f>
        <v>8</v>
      </c>
      <c r="E3063" s="221">
        <f>+Datos!E3054</f>
        <v>0</v>
      </c>
      <c r="F3063" s="222">
        <f>+Datos!F3054</f>
        <v>3.3645186697687794</v>
      </c>
      <c r="G3063" s="223">
        <f>+Datos!G3054</f>
        <v>1</v>
      </c>
      <c r="H3063" s="224">
        <f t="shared" si="567"/>
        <v>3.3645186697687794</v>
      </c>
      <c r="I3063" s="225">
        <f t="shared" si="568"/>
        <v>-3.3645186697687794</v>
      </c>
      <c r="J3063" s="226">
        <f t="shared" si="569"/>
        <v>99.290965982319605</v>
      </c>
      <c r="K3063" s="227">
        <f t="shared" si="564"/>
        <v>132.97278416413778</v>
      </c>
      <c r="L3063" s="226">
        <f t="shared" si="575"/>
        <v>-1.8092749447321523</v>
      </c>
      <c r="M3063" s="228">
        <f t="shared" si="573"/>
        <v>1.8092749447321523</v>
      </c>
      <c r="N3063" s="229">
        <f t="shared" si="574"/>
        <v>1.5552437250366271</v>
      </c>
      <c r="O3063" s="229">
        <f t="shared" si="570"/>
        <v>0</v>
      </c>
      <c r="P3063" s="229">
        <f t="shared" si="571"/>
        <v>-1.5552437250366271</v>
      </c>
      <c r="Q3063" s="230">
        <f t="shared" si="565"/>
        <v>18.972784164137778</v>
      </c>
      <c r="R3063" s="231">
        <f t="shared" si="566"/>
        <v>132.97278416413778</v>
      </c>
      <c r="S3063" s="3"/>
      <c r="T3063" s="3"/>
      <c r="U3063" s="3"/>
      <c r="V3063" s="3"/>
      <c r="W3063" s="233">
        <f t="shared" si="572"/>
        <v>42132</v>
      </c>
    </row>
    <row r="3064" spans="1:23" s="234" customFormat="1" x14ac:dyDescent="0.25">
      <c r="A3064" s="3"/>
      <c r="B3064" s="218">
        <f>+Datos!B3055</f>
        <v>2015</v>
      </c>
      <c r="C3064" s="219">
        <f>+Datos!C3055</f>
        <v>5</v>
      </c>
      <c r="D3064" s="220">
        <f>+Datos!D3055</f>
        <v>9</v>
      </c>
      <c r="E3064" s="221">
        <f>+Datos!E3055</f>
        <v>0</v>
      </c>
      <c r="F3064" s="222">
        <f>+Datos!F3055</f>
        <v>3.3451901969439466</v>
      </c>
      <c r="G3064" s="223">
        <f>+Datos!G3055</f>
        <v>1</v>
      </c>
      <c r="H3064" s="224">
        <f t="shared" si="567"/>
        <v>3.3451901969439466</v>
      </c>
      <c r="I3064" s="225">
        <f t="shared" si="568"/>
        <v>-3.3451901969439466</v>
      </c>
      <c r="J3064" s="226">
        <f t="shared" si="569"/>
        <v>97.524186096682499</v>
      </c>
      <c r="K3064" s="227">
        <f t="shared" si="564"/>
        <v>131.20600427850067</v>
      </c>
      <c r="L3064" s="226">
        <f t="shared" si="575"/>
        <v>-1.7667798856371064</v>
      </c>
      <c r="M3064" s="228">
        <f t="shared" si="573"/>
        <v>1.7667798856371064</v>
      </c>
      <c r="N3064" s="229">
        <f t="shared" si="574"/>
        <v>1.5784103113068402</v>
      </c>
      <c r="O3064" s="229">
        <f t="shared" si="570"/>
        <v>0</v>
      </c>
      <c r="P3064" s="229">
        <f t="shared" si="571"/>
        <v>-1.5784103113068402</v>
      </c>
      <c r="Q3064" s="230">
        <f t="shared" si="565"/>
        <v>17.206004278500671</v>
      </c>
      <c r="R3064" s="231">
        <f t="shared" si="566"/>
        <v>131.20600427850067</v>
      </c>
      <c r="S3064" s="3"/>
      <c r="T3064" s="3"/>
      <c r="U3064" s="3"/>
      <c r="V3064" s="3"/>
      <c r="W3064" s="233">
        <f t="shared" si="572"/>
        <v>42133</v>
      </c>
    </row>
    <row r="3065" spans="1:23" s="234" customFormat="1" x14ac:dyDescent="0.25">
      <c r="A3065" s="3"/>
      <c r="B3065" s="218">
        <f>+Datos!B3056</f>
        <v>2015</v>
      </c>
      <c r="C3065" s="219">
        <f>+Datos!C3056</f>
        <v>5</v>
      </c>
      <c r="D3065" s="220">
        <f>+Datos!D3056</f>
        <v>10</v>
      </c>
      <c r="E3065" s="221">
        <f>+Datos!E3056</f>
        <v>0</v>
      </c>
      <c r="F3065" s="222">
        <f>+Datos!F3056</f>
        <v>3.3262603893089349</v>
      </c>
      <c r="G3065" s="223">
        <f>+Datos!G3056</f>
        <v>1</v>
      </c>
      <c r="H3065" s="224">
        <f t="shared" si="567"/>
        <v>3.3262603893089349</v>
      </c>
      <c r="I3065" s="225">
        <f t="shared" si="568"/>
        <v>-3.3262603893089349</v>
      </c>
      <c r="J3065" s="226">
        <f t="shared" si="569"/>
        <v>95.798576808399332</v>
      </c>
      <c r="K3065" s="227">
        <f t="shared" si="564"/>
        <v>129.48039499021752</v>
      </c>
      <c r="L3065" s="226">
        <f t="shared" si="575"/>
        <v>-1.7256092882831524</v>
      </c>
      <c r="M3065" s="228">
        <f t="shared" si="573"/>
        <v>1.7256092882831524</v>
      </c>
      <c r="N3065" s="229">
        <f t="shared" si="574"/>
        <v>1.6006511010257825</v>
      </c>
      <c r="O3065" s="229">
        <f t="shared" si="570"/>
        <v>0</v>
      </c>
      <c r="P3065" s="229">
        <f t="shared" si="571"/>
        <v>-1.6006511010257825</v>
      </c>
      <c r="Q3065" s="230">
        <f t="shared" si="565"/>
        <v>15.480394990217519</v>
      </c>
      <c r="R3065" s="231">
        <f t="shared" si="566"/>
        <v>129.48039499021752</v>
      </c>
      <c r="S3065" s="3"/>
      <c r="T3065" s="3"/>
      <c r="U3065" s="3"/>
      <c r="V3065" s="3"/>
      <c r="W3065" s="233">
        <f t="shared" si="572"/>
        <v>42134</v>
      </c>
    </row>
    <row r="3066" spans="1:23" s="234" customFormat="1" x14ac:dyDescent="0.25">
      <c r="A3066" s="3"/>
      <c r="B3066" s="218">
        <f>+Datos!B3057</f>
        <v>2015</v>
      </c>
      <c r="C3066" s="219">
        <f>+Datos!C3057</f>
        <v>5</v>
      </c>
      <c r="D3066" s="220">
        <f>+Datos!D3057</f>
        <v>11</v>
      </c>
      <c r="E3066" s="221">
        <f>+Datos!E3057</f>
        <v>0</v>
      </c>
      <c r="F3066" s="222">
        <f>+Datos!F3057</f>
        <v>3.3077340200879792</v>
      </c>
      <c r="G3066" s="223">
        <f>+Datos!G3057</f>
        <v>1</v>
      </c>
      <c r="H3066" s="224">
        <f t="shared" si="567"/>
        <v>3.3077340200879792</v>
      </c>
      <c r="I3066" s="225">
        <f t="shared" si="568"/>
        <v>-3.3077340200879792</v>
      </c>
      <c r="J3066" s="226">
        <f t="shared" si="569"/>
        <v>94.112858296292544</v>
      </c>
      <c r="K3066" s="227">
        <f t="shared" si="564"/>
        <v>127.79467647811072</v>
      </c>
      <c r="L3066" s="226">
        <f t="shared" si="575"/>
        <v>-1.6857185121068028</v>
      </c>
      <c r="M3066" s="228">
        <f t="shared" si="573"/>
        <v>1.6857185121068028</v>
      </c>
      <c r="N3066" s="229">
        <f t="shared" si="574"/>
        <v>1.6220155079811764</v>
      </c>
      <c r="O3066" s="229">
        <f t="shared" si="570"/>
        <v>0</v>
      </c>
      <c r="P3066" s="229">
        <f t="shared" si="571"/>
        <v>-1.6220155079811764</v>
      </c>
      <c r="Q3066" s="230">
        <f t="shared" si="565"/>
        <v>13.794676478110716</v>
      </c>
      <c r="R3066" s="231">
        <f t="shared" si="566"/>
        <v>127.79467647811072</v>
      </c>
      <c r="S3066" s="3"/>
      <c r="T3066" s="3"/>
      <c r="U3066" s="3"/>
      <c r="V3066" s="3"/>
      <c r="W3066" s="233">
        <f t="shared" si="572"/>
        <v>42135</v>
      </c>
    </row>
    <row r="3067" spans="1:23" s="234" customFormat="1" x14ac:dyDescent="0.25">
      <c r="A3067" s="3"/>
      <c r="B3067" s="218">
        <f>+Datos!B3058</f>
        <v>2015</v>
      </c>
      <c r="C3067" s="219">
        <f>+Datos!C3058</f>
        <v>5</v>
      </c>
      <c r="D3067" s="220">
        <f>+Datos!D3058</f>
        <v>12</v>
      </c>
      <c r="E3067" s="221">
        <f>+Datos!E3058</f>
        <v>0</v>
      </c>
      <c r="F3067" s="222">
        <f>+Datos!F3058</f>
        <v>3.2896157448956815</v>
      </c>
      <c r="G3067" s="223">
        <f>+Datos!G3058</f>
        <v>1</v>
      </c>
      <c r="H3067" s="224">
        <f t="shared" si="567"/>
        <v>3.2896157448956815</v>
      </c>
      <c r="I3067" s="225">
        <f t="shared" si="568"/>
        <v>-3.2896157448956815</v>
      </c>
      <c r="J3067" s="226">
        <f t="shared" si="569"/>
        <v>92.465793791458921</v>
      </c>
      <c r="K3067" s="227">
        <f t="shared" si="564"/>
        <v>126.14761197327709</v>
      </c>
      <c r="L3067" s="226">
        <f t="shared" si="575"/>
        <v>-1.6470645048336223</v>
      </c>
      <c r="M3067" s="228">
        <f t="shared" si="573"/>
        <v>1.6470645048336223</v>
      </c>
      <c r="N3067" s="229">
        <f t="shared" si="574"/>
        <v>1.6425512400620592</v>
      </c>
      <c r="O3067" s="229">
        <f t="shared" si="570"/>
        <v>0</v>
      </c>
      <c r="P3067" s="229">
        <f t="shared" si="571"/>
        <v>-1.6425512400620592</v>
      </c>
      <c r="Q3067" s="230">
        <f t="shared" si="565"/>
        <v>12.147611973277094</v>
      </c>
      <c r="R3067" s="231">
        <f t="shared" si="566"/>
        <v>126.14761197327709</v>
      </c>
      <c r="S3067" s="3"/>
      <c r="T3067" s="3"/>
      <c r="U3067" s="3"/>
      <c r="V3067" s="3"/>
      <c r="W3067" s="233">
        <f t="shared" si="572"/>
        <v>42136</v>
      </c>
    </row>
    <row r="3068" spans="1:23" s="234" customFormat="1" x14ac:dyDescent="0.25">
      <c r="A3068" s="3"/>
      <c r="B3068" s="218">
        <f>+Datos!B3059</f>
        <v>2015</v>
      </c>
      <c r="C3068" s="219">
        <f>+Datos!C3059</f>
        <v>5</v>
      </c>
      <c r="D3068" s="220">
        <f>+Datos!D3059</f>
        <v>13</v>
      </c>
      <c r="E3068" s="221">
        <f>+Datos!E3059</f>
        <v>0</v>
      </c>
      <c r="F3068" s="222">
        <f>+Datos!F3059</f>
        <v>3.2719101017370131</v>
      </c>
      <c r="G3068" s="223">
        <f>+Datos!G3059</f>
        <v>1</v>
      </c>
      <c r="H3068" s="224">
        <f t="shared" si="567"/>
        <v>3.2719101017370131</v>
      </c>
      <c r="I3068" s="225">
        <f t="shared" si="568"/>
        <v>-3.2719101017370131</v>
      </c>
      <c r="J3068" s="226">
        <f t="shared" si="569"/>
        <v>90.856188050166921</v>
      </c>
      <c r="K3068" s="227">
        <f t="shared" si="564"/>
        <v>124.53800623198509</v>
      </c>
      <c r="L3068" s="226">
        <f t="shared" si="575"/>
        <v>-1.6096057412920004</v>
      </c>
      <c r="M3068" s="228">
        <f t="shared" si="573"/>
        <v>1.6096057412920004</v>
      </c>
      <c r="N3068" s="229">
        <f t="shared" si="574"/>
        <v>1.6623043604450127</v>
      </c>
      <c r="O3068" s="229">
        <f t="shared" si="570"/>
        <v>0</v>
      </c>
      <c r="P3068" s="229">
        <f t="shared" si="571"/>
        <v>-1.6623043604450127</v>
      </c>
      <c r="Q3068" s="230">
        <f t="shared" si="565"/>
        <v>10.538006231985094</v>
      </c>
      <c r="R3068" s="231">
        <f t="shared" si="566"/>
        <v>124.53800623198509</v>
      </c>
      <c r="S3068" s="3"/>
      <c r="T3068" s="3"/>
      <c r="U3068" s="3"/>
      <c r="V3068" s="3"/>
      <c r="W3068" s="233">
        <f t="shared" si="572"/>
        <v>42137</v>
      </c>
    </row>
    <row r="3069" spans="1:23" s="234" customFormat="1" x14ac:dyDescent="0.25">
      <c r="A3069" s="3"/>
      <c r="B3069" s="218">
        <f>+Datos!B3060</f>
        <v>2015</v>
      </c>
      <c r="C3069" s="219">
        <f>+Datos!C3060</f>
        <v>5</v>
      </c>
      <c r="D3069" s="220">
        <f>+Datos!D3060</f>
        <v>14</v>
      </c>
      <c r="E3069" s="221">
        <f>+Datos!E3060</f>
        <v>0</v>
      </c>
      <c r="F3069" s="222">
        <f>+Datos!F3060</f>
        <v>3.2546215110073105</v>
      </c>
      <c r="G3069" s="223">
        <f>+Datos!G3060</f>
        <v>1</v>
      </c>
      <c r="H3069" s="224">
        <f t="shared" si="567"/>
        <v>3.2546215110073105</v>
      </c>
      <c r="I3069" s="225">
        <f t="shared" si="568"/>
        <v>-3.2546215110073105</v>
      </c>
      <c r="J3069" s="226">
        <f t="shared" si="569"/>
        <v>89.282885885567154</v>
      </c>
      <c r="K3069" s="227">
        <f t="shared" si="564"/>
        <v>122.96470406738533</v>
      </c>
      <c r="L3069" s="226">
        <f t="shared" si="575"/>
        <v>-1.5733021645997667</v>
      </c>
      <c r="M3069" s="228">
        <f t="shared" si="573"/>
        <v>1.5733021645997667</v>
      </c>
      <c r="N3069" s="229">
        <f t="shared" si="574"/>
        <v>1.6813193464075438</v>
      </c>
      <c r="O3069" s="229">
        <f t="shared" si="570"/>
        <v>0</v>
      </c>
      <c r="P3069" s="229">
        <f t="shared" si="571"/>
        <v>-1.6813193464075438</v>
      </c>
      <c r="Q3069" s="230">
        <f t="shared" si="565"/>
        <v>8.9647040673853269</v>
      </c>
      <c r="R3069" s="231">
        <f t="shared" si="566"/>
        <v>122.96470406738533</v>
      </c>
      <c r="S3069" s="3"/>
      <c r="T3069" s="3"/>
      <c r="U3069" s="3"/>
      <c r="V3069" s="3"/>
      <c r="W3069" s="233">
        <f t="shared" si="572"/>
        <v>42138</v>
      </c>
    </row>
    <row r="3070" spans="1:23" s="234" customFormat="1" x14ac:dyDescent="0.25">
      <c r="A3070" s="3"/>
      <c r="B3070" s="218">
        <f>+Datos!B3061</f>
        <v>2015</v>
      </c>
      <c r="C3070" s="219">
        <f>+Datos!C3061</f>
        <v>5</v>
      </c>
      <c r="D3070" s="220">
        <f>+Datos!D3061</f>
        <v>15</v>
      </c>
      <c r="E3070" s="221">
        <f>+Datos!E3061</f>
        <v>0</v>
      </c>
      <c r="F3070" s="222">
        <f>+Datos!F3061</f>
        <v>3.2377542754922803</v>
      </c>
      <c r="G3070" s="223">
        <f>+Datos!G3061</f>
        <v>1</v>
      </c>
      <c r="H3070" s="224">
        <f t="shared" si="567"/>
        <v>3.2377542754922803</v>
      </c>
      <c r="I3070" s="225">
        <f t="shared" si="568"/>
        <v>-3.2377542754922803</v>
      </c>
      <c r="J3070" s="226">
        <f t="shared" si="569"/>
        <v>87.744770755931143</v>
      </c>
      <c r="K3070" s="227">
        <f t="shared" si="564"/>
        <v>121.42658893774933</v>
      </c>
      <c r="L3070" s="226">
        <f t="shared" si="575"/>
        <v>-1.5381151296359974</v>
      </c>
      <c r="M3070" s="228">
        <f t="shared" si="573"/>
        <v>1.5381151296359974</v>
      </c>
      <c r="N3070" s="229">
        <f t="shared" si="574"/>
        <v>1.699639145856283</v>
      </c>
      <c r="O3070" s="229">
        <f t="shared" si="570"/>
        <v>0</v>
      </c>
      <c r="P3070" s="229">
        <f t="shared" si="571"/>
        <v>-1.699639145856283</v>
      </c>
      <c r="Q3070" s="230">
        <f t="shared" si="565"/>
        <v>7.4265889377493295</v>
      </c>
      <c r="R3070" s="231">
        <f t="shared" si="566"/>
        <v>121.42658893774933</v>
      </c>
      <c r="S3070" s="3"/>
      <c r="T3070" s="3"/>
      <c r="U3070" s="3"/>
      <c r="V3070" s="3"/>
      <c r="W3070" s="233">
        <f t="shared" si="572"/>
        <v>42139</v>
      </c>
    </row>
    <row r="3071" spans="1:23" s="234" customFormat="1" x14ac:dyDescent="0.25">
      <c r="A3071" s="3"/>
      <c r="B3071" s="218">
        <f>+Datos!B3062</f>
        <v>2015</v>
      </c>
      <c r="C3071" s="219">
        <f>+Datos!C3062</f>
        <v>5</v>
      </c>
      <c r="D3071" s="220">
        <f>+Datos!D3062</f>
        <v>16</v>
      </c>
      <c r="E3071" s="221">
        <f>+Datos!E3062</f>
        <v>0</v>
      </c>
      <c r="F3071" s="222">
        <f>+Datos!F3062</f>
        <v>3.2213125803679956</v>
      </c>
      <c r="G3071" s="223">
        <f>+Datos!G3062</f>
        <v>1</v>
      </c>
      <c r="H3071" s="224">
        <f t="shared" si="567"/>
        <v>3.2213125803679956</v>
      </c>
      <c r="I3071" s="225">
        <f t="shared" si="568"/>
        <v>-3.2213125803679956</v>
      </c>
      <c r="J3071" s="226">
        <f t="shared" si="569"/>
        <v>86.240763407218509</v>
      </c>
      <c r="K3071" s="227">
        <f t="shared" si="564"/>
        <v>119.9225815890367</v>
      </c>
      <c r="L3071" s="226">
        <f t="shared" si="575"/>
        <v>-1.5040073487126335</v>
      </c>
      <c r="M3071" s="228">
        <f t="shared" si="573"/>
        <v>1.5040073487126335</v>
      </c>
      <c r="N3071" s="229">
        <f t="shared" si="574"/>
        <v>1.7173052316553621</v>
      </c>
      <c r="O3071" s="229">
        <f t="shared" si="570"/>
        <v>0</v>
      </c>
      <c r="P3071" s="229">
        <f t="shared" si="571"/>
        <v>-1.7173052316553621</v>
      </c>
      <c r="Q3071" s="230">
        <f t="shared" si="565"/>
        <v>5.922581589036696</v>
      </c>
      <c r="R3071" s="231">
        <f t="shared" si="566"/>
        <v>119.9225815890367</v>
      </c>
      <c r="S3071" s="3"/>
      <c r="T3071" s="3"/>
      <c r="U3071" s="3"/>
      <c r="V3071" s="3"/>
      <c r="W3071" s="233">
        <f t="shared" si="572"/>
        <v>42140</v>
      </c>
    </row>
    <row r="3072" spans="1:23" s="234" customFormat="1" x14ac:dyDescent="0.25">
      <c r="A3072" s="3"/>
      <c r="B3072" s="218">
        <f>+Datos!B3063</f>
        <v>2015</v>
      </c>
      <c r="C3072" s="219">
        <f>+Datos!C3063</f>
        <v>5</v>
      </c>
      <c r="D3072" s="220">
        <f>+Datos!D3063</f>
        <v>17</v>
      </c>
      <c r="E3072" s="221">
        <f>+Datos!E3063</f>
        <v>0</v>
      </c>
      <c r="F3072" s="222">
        <f>+Datos!F3063</f>
        <v>3.2053004932008986</v>
      </c>
      <c r="G3072" s="223">
        <f>+Datos!G3063</f>
        <v>1</v>
      </c>
      <c r="H3072" s="224">
        <f t="shared" si="567"/>
        <v>3.2053004932008986</v>
      </c>
      <c r="I3072" s="225">
        <f t="shared" si="568"/>
        <v>-3.2053004932008986</v>
      </c>
      <c r="J3072" s="226">
        <f t="shared" si="569"/>
        <v>84.769820567855035</v>
      </c>
      <c r="K3072" s="227">
        <f t="shared" si="564"/>
        <v>118.45163874967321</v>
      </c>
      <c r="L3072" s="226">
        <f t="shared" si="575"/>
        <v>-1.470942839363488</v>
      </c>
      <c r="M3072" s="228">
        <f t="shared" si="573"/>
        <v>1.470942839363488</v>
      </c>
      <c r="N3072" s="229">
        <f t="shared" si="574"/>
        <v>1.7343576538374106</v>
      </c>
      <c r="O3072" s="229">
        <f t="shared" si="570"/>
        <v>0</v>
      </c>
      <c r="P3072" s="229">
        <f t="shared" si="571"/>
        <v>-1.7343576538374106</v>
      </c>
      <c r="Q3072" s="230">
        <f t="shared" si="565"/>
        <v>4.4516387496732079</v>
      </c>
      <c r="R3072" s="231">
        <f t="shared" si="566"/>
        <v>118.45163874967321</v>
      </c>
      <c r="S3072" s="3"/>
      <c r="T3072" s="3"/>
      <c r="U3072" s="3"/>
      <c r="V3072" s="3"/>
      <c r="W3072" s="233">
        <f t="shared" si="572"/>
        <v>42141</v>
      </c>
    </row>
    <row r="3073" spans="1:23" s="234" customFormat="1" x14ac:dyDescent="0.25">
      <c r="A3073" s="3"/>
      <c r="B3073" s="218">
        <f>+Datos!B3064</f>
        <v>2015</v>
      </c>
      <c r="C3073" s="219">
        <f>+Datos!C3064</f>
        <v>5</v>
      </c>
      <c r="D3073" s="220">
        <f>+Datos!D3064</f>
        <v>18</v>
      </c>
      <c r="E3073" s="221">
        <f>+Datos!E3064</f>
        <v>0</v>
      </c>
      <c r="F3073" s="222">
        <f>+Datos!F3064</f>
        <v>3.1897219639477972</v>
      </c>
      <c r="G3073" s="223">
        <f>+Datos!G3064</f>
        <v>1</v>
      </c>
      <c r="H3073" s="224">
        <f t="shared" si="567"/>
        <v>3.1897219639477972</v>
      </c>
      <c r="I3073" s="225">
        <f t="shared" si="568"/>
        <v>-3.1897219639477972</v>
      </c>
      <c r="J3073" s="226">
        <f t="shared" si="569"/>
        <v>83.330933693683065</v>
      </c>
      <c r="K3073" s="227">
        <f t="shared" si="564"/>
        <v>117.01275187550124</v>
      </c>
      <c r="L3073" s="226">
        <f t="shared" si="575"/>
        <v>-1.4388868741719705</v>
      </c>
      <c r="M3073" s="228">
        <f t="shared" si="573"/>
        <v>1.4388868741719705</v>
      </c>
      <c r="N3073" s="229">
        <f t="shared" si="574"/>
        <v>1.7508350897758267</v>
      </c>
      <c r="O3073" s="229">
        <f t="shared" si="570"/>
        <v>0</v>
      </c>
      <c r="P3073" s="229">
        <f t="shared" si="571"/>
        <v>-1.7508350897758267</v>
      </c>
      <c r="Q3073" s="230">
        <f t="shared" si="565"/>
        <v>3.0127518755012375</v>
      </c>
      <c r="R3073" s="231">
        <f t="shared" si="566"/>
        <v>117.01275187550124</v>
      </c>
      <c r="S3073" s="3"/>
      <c r="T3073" s="3"/>
      <c r="U3073" s="3"/>
      <c r="V3073" s="3"/>
      <c r="W3073" s="233">
        <f t="shared" si="572"/>
        <v>42142</v>
      </c>
    </row>
    <row r="3074" spans="1:23" s="234" customFormat="1" x14ac:dyDescent="0.25">
      <c r="A3074" s="3"/>
      <c r="B3074" s="218">
        <f>+Datos!B3065</f>
        <v>2015</v>
      </c>
      <c r="C3074" s="219">
        <f>+Datos!C3065</f>
        <v>5</v>
      </c>
      <c r="D3074" s="220">
        <f>+Datos!D3065</f>
        <v>19</v>
      </c>
      <c r="E3074" s="221">
        <f>+Datos!E3065</f>
        <v>0</v>
      </c>
      <c r="F3074" s="222">
        <f>+Datos!F3065</f>
        <v>3.1745808249558705</v>
      </c>
      <c r="G3074" s="223">
        <f>+Datos!G3065</f>
        <v>1</v>
      </c>
      <c r="H3074" s="224">
        <f t="shared" si="567"/>
        <v>3.1745808249558705</v>
      </c>
      <c r="I3074" s="225">
        <f t="shared" si="568"/>
        <v>-3.1745808249558705</v>
      </c>
      <c r="J3074" s="226">
        <f t="shared" si="569"/>
        <v>81.923127761122387</v>
      </c>
      <c r="K3074" s="227">
        <f t="shared" si="564"/>
        <v>115.60494594294056</v>
      </c>
      <c r="L3074" s="226">
        <f t="shared" si="575"/>
        <v>-1.4078059325606773</v>
      </c>
      <c r="M3074" s="228">
        <f t="shared" si="573"/>
        <v>1.4078059325606773</v>
      </c>
      <c r="N3074" s="229">
        <f t="shared" si="574"/>
        <v>1.7667748923951931</v>
      </c>
      <c r="O3074" s="229">
        <f t="shared" si="570"/>
        <v>0</v>
      </c>
      <c r="P3074" s="229">
        <f t="shared" si="571"/>
        <v>-1.7667748923951931</v>
      </c>
      <c r="Q3074" s="230">
        <f t="shared" si="565"/>
        <v>1.6049459429405601</v>
      </c>
      <c r="R3074" s="231">
        <f t="shared" si="566"/>
        <v>115.60494594294056</v>
      </c>
      <c r="S3074" s="3"/>
      <c r="T3074" s="3"/>
      <c r="U3074" s="3"/>
      <c r="V3074" s="3"/>
      <c r="W3074" s="233">
        <f t="shared" si="572"/>
        <v>42143</v>
      </c>
    </row>
    <row r="3075" spans="1:23" s="234" customFormat="1" x14ac:dyDescent="0.25">
      <c r="A3075" s="3"/>
      <c r="B3075" s="218">
        <f>+Datos!B3066</f>
        <v>2015</v>
      </c>
      <c r="C3075" s="219">
        <f>+Datos!C3066</f>
        <v>5</v>
      </c>
      <c r="D3075" s="220">
        <f>+Datos!D3066</f>
        <v>20</v>
      </c>
      <c r="E3075" s="221">
        <f>+Datos!E3066</f>
        <v>0</v>
      </c>
      <c r="F3075" s="222">
        <f>+Datos!F3066</f>
        <v>3.1598807909626627</v>
      </c>
      <c r="G3075" s="223">
        <f>+Datos!G3066</f>
        <v>1</v>
      </c>
      <c r="H3075" s="224">
        <f t="shared" si="567"/>
        <v>3.1598807909626627</v>
      </c>
      <c r="I3075" s="225">
        <f t="shared" si="568"/>
        <v>-3.1598807909626627</v>
      </c>
      <c r="J3075" s="226">
        <f t="shared" si="569"/>
        <v>80.545460106653167</v>
      </c>
      <c r="K3075" s="227">
        <f t="shared" si="564"/>
        <v>114.22727828847135</v>
      </c>
      <c r="L3075" s="226">
        <f t="shared" si="575"/>
        <v>-1.3776676544692066</v>
      </c>
      <c r="M3075" s="228">
        <f t="shared" si="573"/>
        <v>1.3776676544692066</v>
      </c>
      <c r="N3075" s="229">
        <f t="shared" si="574"/>
        <v>1.7822131364934561</v>
      </c>
      <c r="O3075" s="229">
        <f t="shared" si="570"/>
        <v>0</v>
      </c>
      <c r="P3075" s="229">
        <f t="shared" si="571"/>
        <v>-1.7822131364934561</v>
      </c>
      <c r="Q3075" s="230">
        <f t="shared" si="565"/>
        <v>0.22727828847135356</v>
      </c>
      <c r="R3075" s="231">
        <f t="shared" si="566"/>
        <v>114.22727828847135</v>
      </c>
      <c r="S3075" s="3"/>
      <c r="T3075" s="3"/>
      <c r="U3075" s="3"/>
      <c r="V3075" s="3"/>
      <c r="W3075" s="233">
        <f t="shared" si="572"/>
        <v>42144</v>
      </c>
    </row>
    <row r="3076" spans="1:23" s="234" customFormat="1" x14ac:dyDescent="0.25">
      <c r="A3076" s="3"/>
      <c r="B3076" s="218">
        <f>+Datos!B3067</f>
        <v>2015</v>
      </c>
      <c r="C3076" s="219">
        <f>+Datos!C3067</f>
        <v>5</v>
      </c>
      <c r="D3076" s="220">
        <f>+Datos!D3067</f>
        <v>21</v>
      </c>
      <c r="E3076" s="221">
        <f>+Datos!E3067</f>
        <v>0</v>
      </c>
      <c r="F3076" s="222">
        <f>+Datos!F3067</f>
        <v>3.1456254590960864</v>
      </c>
      <c r="G3076" s="223">
        <f>+Datos!G3067</f>
        <v>1</v>
      </c>
      <c r="H3076" s="224">
        <f t="shared" si="567"/>
        <v>3.1456254590960864</v>
      </c>
      <c r="I3076" s="225">
        <f t="shared" si="568"/>
        <v>-3.1456254590960864</v>
      </c>
      <c r="J3076" s="226">
        <f t="shared" si="569"/>
        <v>79.197019310803483</v>
      </c>
      <c r="K3076" s="227">
        <f t="shared" si="564"/>
        <v>112.87883749262167</v>
      </c>
      <c r="L3076" s="226">
        <f t="shared" si="575"/>
        <v>-1.3484407958496831</v>
      </c>
      <c r="M3076" s="228">
        <f t="shared" si="573"/>
        <v>1.3484407958496831</v>
      </c>
      <c r="N3076" s="229">
        <f t="shared" si="574"/>
        <v>1.7971846632464032</v>
      </c>
      <c r="O3076" s="229">
        <f t="shared" si="570"/>
        <v>0</v>
      </c>
      <c r="P3076" s="229">
        <f t="shared" si="571"/>
        <v>-1.7971846632464032</v>
      </c>
      <c r="Q3076" s="230">
        <f t="shared" si="565"/>
        <v>0</v>
      </c>
      <c r="R3076" s="231">
        <f t="shared" si="566"/>
        <v>112.87883749262167</v>
      </c>
      <c r="S3076" s="3"/>
      <c r="T3076" s="3"/>
      <c r="U3076" s="3"/>
      <c r="V3076" s="3"/>
      <c r="W3076" s="233">
        <f t="shared" si="572"/>
        <v>42145</v>
      </c>
    </row>
    <row r="3077" spans="1:23" s="234" customFormat="1" x14ac:dyDescent="0.25">
      <c r="A3077" s="3"/>
      <c r="B3077" s="218">
        <f>+Datos!B3068</f>
        <v>2015</v>
      </c>
      <c r="C3077" s="219">
        <f>+Datos!C3068</f>
        <v>5</v>
      </c>
      <c r="D3077" s="220">
        <f>+Datos!D3068</f>
        <v>22</v>
      </c>
      <c r="E3077" s="221">
        <f>+Datos!E3068</f>
        <v>0</v>
      </c>
      <c r="F3077" s="222">
        <f>+Datos!F3068</f>
        <v>3.1318183088744234</v>
      </c>
      <c r="G3077" s="223">
        <f>+Datos!G3068</f>
        <v>1</v>
      </c>
      <c r="H3077" s="224">
        <f t="shared" si="567"/>
        <v>3.1318183088744234</v>
      </c>
      <c r="I3077" s="225">
        <f t="shared" si="568"/>
        <v>-3.1318183088744234</v>
      </c>
      <c r="J3077" s="226">
        <f t="shared" si="569"/>
        <v>77.876924124892398</v>
      </c>
      <c r="K3077" s="227">
        <f t="shared" si="564"/>
        <v>111.55874230671057</v>
      </c>
      <c r="L3077" s="226">
        <f t="shared" si="575"/>
        <v>-1.3200951859111001</v>
      </c>
      <c r="M3077" s="228">
        <f t="shared" si="573"/>
        <v>1.3200951859111001</v>
      </c>
      <c r="N3077" s="229">
        <f t="shared" si="574"/>
        <v>1.8117231229633233</v>
      </c>
      <c r="O3077" s="229">
        <f t="shared" si="570"/>
        <v>0</v>
      </c>
      <c r="P3077" s="229">
        <f t="shared" si="571"/>
        <v>-1.8117231229633233</v>
      </c>
      <c r="Q3077" s="230">
        <f t="shared" si="565"/>
        <v>0</v>
      </c>
      <c r="R3077" s="231">
        <f t="shared" si="566"/>
        <v>111.55874230671057</v>
      </c>
      <c r="S3077" s="3"/>
      <c r="T3077" s="3"/>
      <c r="U3077" s="3"/>
      <c r="V3077" s="3"/>
      <c r="W3077" s="233">
        <f t="shared" si="572"/>
        <v>42146</v>
      </c>
    </row>
    <row r="3078" spans="1:23" s="234" customFormat="1" x14ac:dyDescent="0.25">
      <c r="A3078" s="3"/>
      <c r="B3078" s="218">
        <f>+Datos!B3069</f>
        <v>2015</v>
      </c>
      <c r="C3078" s="219">
        <f>+Datos!C3069</f>
        <v>5</v>
      </c>
      <c r="D3078" s="220">
        <f>+Datos!D3069</f>
        <v>23</v>
      </c>
      <c r="E3078" s="221">
        <f>+Datos!E3069</f>
        <v>0</v>
      </c>
      <c r="F3078" s="222">
        <f>+Datos!F3069</f>
        <v>3.1184627022063207</v>
      </c>
      <c r="G3078" s="223">
        <f>+Datos!G3069</f>
        <v>1</v>
      </c>
      <c r="H3078" s="224">
        <f t="shared" si="567"/>
        <v>3.1184627022063207</v>
      </c>
      <c r="I3078" s="225">
        <f t="shared" si="568"/>
        <v>-3.1184627022063207</v>
      </c>
      <c r="J3078" s="226">
        <f t="shared" si="569"/>
        <v>76.58432243884539</v>
      </c>
      <c r="K3078" s="227">
        <f t="shared" si="564"/>
        <v>110.26614062066358</v>
      </c>
      <c r="L3078" s="226">
        <f t="shared" si="575"/>
        <v>-1.2926016860469929</v>
      </c>
      <c r="M3078" s="228">
        <f t="shared" si="573"/>
        <v>1.2926016860469929</v>
      </c>
      <c r="N3078" s="229">
        <f t="shared" si="574"/>
        <v>1.8258610161593278</v>
      </c>
      <c r="O3078" s="229">
        <f t="shared" si="570"/>
        <v>0</v>
      </c>
      <c r="P3078" s="229">
        <f t="shared" si="571"/>
        <v>-1.8258610161593278</v>
      </c>
      <c r="Q3078" s="230">
        <f t="shared" si="565"/>
        <v>0</v>
      </c>
      <c r="R3078" s="231">
        <f t="shared" si="566"/>
        <v>110.26614062066358</v>
      </c>
      <c r="S3078" s="3"/>
      <c r="T3078" s="3"/>
      <c r="U3078" s="3"/>
      <c r="V3078" s="3"/>
      <c r="W3078" s="233">
        <f t="shared" si="572"/>
        <v>42147</v>
      </c>
    </row>
    <row r="3079" spans="1:23" s="234" customFormat="1" x14ac:dyDescent="0.25">
      <c r="A3079" s="3"/>
      <c r="B3079" s="218">
        <f>+Datos!B3070</f>
        <v>2015</v>
      </c>
      <c r="C3079" s="219">
        <f>+Datos!C3070</f>
        <v>5</v>
      </c>
      <c r="D3079" s="220">
        <f>+Datos!D3070</f>
        <v>24</v>
      </c>
      <c r="E3079" s="221">
        <f>+Datos!E3070</f>
        <v>0</v>
      </c>
      <c r="F3079" s="222">
        <f>+Datos!F3070</f>
        <v>3.105561883390795</v>
      </c>
      <c r="G3079" s="223">
        <f>+Datos!G3070</f>
        <v>1</v>
      </c>
      <c r="H3079" s="224">
        <f t="shared" si="567"/>
        <v>3.105561883390795</v>
      </c>
      <c r="I3079" s="225">
        <f t="shared" si="568"/>
        <v>-3.105561883390795</v>
      </c>
      <c r="J3079" s="226">
        <f t="shared" si="569"/>
        <v>75.318390288462126</v>
      </c>
      <c r="K3079" s="227">
        <f t="shared" si="564"/>
        <v>109.00020847028031</v>
      </c>
      <c r="L3079" s="226">
        <f t="shared" si="575"/>
        <v>-1.2659321503832643</v>
      </c>
      <c r="M3079" s="228">
        <f t="shared" si="573"/>
        <v>1.2659321503832643</v>
      </c>
      <c r="N3079" s="229">
        <f t="shared" si="574"/>
        <v>1.8396297330075306</v>
      </c>
      <c r="O3079" s="229">
        <f t="shared" si="570"/>
        <v>0</v>
      </c>
      <c r="P3079" s="229">
        <f t="shared" si="571"/>
        <v>-1.8396297330075306</v>
      </c>
      <c r="Q3079" s="230">
        <f t="shared" si="565"/>
        <v>0</v>
      </c>
      <c r="R3079" s="231">
        <f t="shared" si="566"/>
        <v>109.00020847028031</v>
      </c>
      <c r="S3079" s="3"/>
      <c r="T3079" s="3"/>
      <c r="U3079" s="3"/>
      <c r="V3079" s="3"/>
      <c r="W3079" s="233">
        <f t="shared" si="572"/>
        <v>42148</v>
      </c>
    </row>
    <row r="3080" spans="1:23" s="234" customFormat="1" x14ac:dyDescent="0.25">
      <c r="A3080" s="3"/>
      <c r="B3080" s="218">
        <f>+Datos!B3071</f>
        <v>2015</v>
      </c>
      <c r="C3080" s="219">
        <f>+Datos!C3071</f>
        <v>5</v>
      </c>
      <c r="D3080" s="220">
        <f>+Datos!D3071</f>
        <v>25</v>
      </c>
      <c r="E3080" s="221">
        <f>+Datos!E3071</f>
        <v>0</v>
      </c>
      <c r="F3080" s="222">
        <f>+Datos!F3071</f>
        <v>3.0931189791172296</v>
      </c>
      <c r="G3080" s="223">
        <f>+Datos!G3071</f>
        <v>1</v>
      </c>
      <c r="H3080" s="224">
        <f t="shared" si="567"/>
        <v>3.0931189791172296</v>
      </c>
      <c r="I3080" s="225">
        <f t="shared" si="568"/>
        <v>-3.0931189791172296</v>
      </c>
      <c r="J3080" s="226">
        <f t="shared" si="569"/>
        <v>74.078330900577839</v>
      </c>
      <c r="K3080" s="227">
        <f t="shared" si="564"/>
        <v>107.76014908239603</v>
      </c>
      <c r="L3080" s="226">
        <f t="shared" si="575"/>
        <v>-1.2400593878842869</v>
      </c>
      <c r="M3080" s="228">
        <f t="shared" si="573"/>
        <v>1.2400593878842869</v>
      </c>
      <c r="N3080" s="229">
        <f t="shared" si="574"/>
        <v>1.8530595912329426</v>
      </c>
      <c r="O3080" s="229">
        <f t="shared" si="570"/>
        <v>0</v>
      </c>
      <c r="P3080" s="229">
        <f t="shared" si="571"/>
        <v>-1.8530595912329426</v>
      </c>
      <c r="Q3080" s="230">
        <f t="shared" si="565"/>
        <v>0</v>
      </c>
      <c r="R3080" s="231">
        <f t="shared" si="566"/>
        <v>107.76014908239603</v>
      </c>
      <c r="S3080" s="3"/>
      <c r="T3080" s="3"/>
      <c r="U3080" s="3"/>
      <c r="V3080" s="3"/>
      <c r="W3080" s="233">
        <f t="shared" si="572"/>
        <v>42149</v>
      </c>
    </row>
    <row r="3081" spans="1:23" s="234" customFormat="1" x14ac:dyDescent="0.25">
      <c r="A3081" s="3"/>
      <c r="B3081" s="218">
        <f>+Datos!B3072</f>
        <v>2015</v>
      </c>
      <c r="C3081" s="219">
        <f>+Datos!C3072</f>
        <v>5</v>
      </c>
      <c r="D3081" s="220">
        <f>+Datos!D3072</f>
        <v>26</v>
      </c>
      <c r="E3081" s="221">
        <f>+Datos!E3072</f>
        <v>5.1300001100000001</v>
      </c>
      <c r="F3081" s="222">
        <f>+Datos!F3072</f>
        <v>3.0811369984653791</v>
      </c>
      <c r="G3081" s="223">
        <f>+Datos!G3072</f>
        <v>1</v>
      </c>
      <c r="H3081" s="224">
        <f t="shared" si="567"/>
        <v>3.0811369984653791</v>
      </c>
      <c r="I3081" s="225">
        <f t="shared" si="568"/>
        <v>2.048863111534621</v>
      </c>
      <c r="J3081" s="226">
        <f t="shared" si="569"/>
        <v>76.127194012112454</v>
      </c>
      <c r="K3081" s="227">
        <f t="shared" si="564"/>
        <v>109.80901219393064</v>
      </c>
      <c r="L3081" s="226">
        <f t="shared" si="575"/>
        <v>2.0488631115346152</v>
      </c>
      <c r="M3081" s="228">
        <f t="shared" si="573"/>
        <v>3.0811369984653791</v>
      </c>
      <c r="N3081" s="229">
        <f t="shared" si="574"/>
        <v>0</v>
      </c>
      <c r="O3081" s="229">
        <f t="shared" si="570"/>
        <v>0</v>
      </c>
      <c r="P3081" s="229">
        <f t="shared" si="571"/>
        <v>0</v>
      </c>
      <c r="Q3081" s="230">
        <f t="shared" si="565"/>
        <v>0</v>
      </c>
      <c r="R3081" s="231">
        <f t="shared" si="566"/>
        <v>109.80901219393064</v>
      </c>
      <c r="S3081" s="3"/>
      <c r="T3081" s="3"/>
      <c r="U3081" s="3"/>
      <c r="V3081" s="3"/>
      <c r="W3081" s="233">
        <f t="shared" si="572"/>
        <v>42150</v>
      </c>
    </row>
    <row r="3082" spans="1:23" s="234" customFormat="1" x14ac:dyDescent="0.25">
      <c r="A3082" s="3"/>
      <c r="B3082" s="218">
        <f>+Datos!B3073</f>
        <v>2015</v>
      </c>
      <c r="C3082" s="219">
        <f>+Datos!C3073</f>
        <v>5</v>
      </c>
      <c r="D3082" s="220">
        <f>+Datos!D3073</f>
        <v>27</v>
      </c>
      <c r="E3082" s="221">
        <f>+Datos!E3073</f>
        <v>0</v>
      </c>
      <c r="F3082" s="222">
        <f>+Datos!F3073</f>
        <v>3.0696188329053635</v>
      </c>
      <c r="G3082" s="223">
        <f>+Datos!G3073</f>
        <v>1</v>
      </c>
      <c r="H3082" s="224">
        <f t="shared" si="567"/>
        <v>3.0696188329053635</v>
      </c>
      <c r="I3082" s="225">
        <f t="shared" si="568"/>
        <v>-3.0696188329053635</v>
      </c>
      <c r="J3082" s="226">
        <f t="shared" si="569"/>
        <v>74.883262656323595</v>
      </c>
      <c r="K3082" s="227">
        <f t="shared" si="564"/>
        <v>108.56508083814177</v>
      </c>
      <c r="L3082" s="226">
        <f t="shared" si="575"/>
        <v>-1.2439313557888738</v>
      </c>
      <c r="M3082" s="228">
        <f t="shared" si="573"/>
        <v>1.2439313557888738</v>
      </c>
      <c r="N3082" s="229">
        <f t="shared" si="574"/>
        <v>1.8256874771164897</v>
      </c>
      <c r="O3082" s="229">
        <f t="shared" si="570"/>
        <v>0</v>
      </c>
      <c r="P3082" s="229">
        <f t="shared" si="571"/>
        <v>-1.8256874771164897</v>
      </c>
      <c r="Q3082" s="230">
        <f t="shared" si="565"/>
        <v>0</v>
      </c>
      <c r="R3082" s="231">
        <f t="shared" si="566"/>
        <v>108.56508083814177</v>
      </c>
      <c r="S3082" s="3"/>
      <c r="T3082" s="3"/>
      <c r="U3082" s="3"/>
      <c r="V3082" s="3"/>
      <c r="W3082" s="233">
        <f t="shared" si="572"/>
        <v>42151</v>
      </c>
    </row>
    <row r="3083" spans="1:23" s="234" customFormat="1" x14ac:dyDescent="0.25">
      <c r="A3083" s="3"/>
      <c r="B3083" s="218">
        <f>+Datos!B3074</f>
        <v>2015</v>
      </c>
      <c r="C3083" s="219">
        <f>+Datos!C3074</f>
        <v>5</v>
      </c>
      <c r="D3083" s="220">
        <f>+Datos!D3074</f>
        <v>28</v>
      </c>
      <c r="E3083" s="221">
        <f>+Datos!E3074</f>
        <v>0</v>
      </c>
      <c r="F3083" s="222">
        <f>+Datos!F3074</f>
        <v>3.0585672562976685</v>
      </c>
      <c r="G3083" s="223">
        <f>+Datos!G3074</f>
        <v>1</v>
      </c>
      <c r="H3083" s="224">
        <f t="shared" si="567"/>
        <v>3.0585672562976685</v>
      </c>
      <c r="I3083" s="225">
        <f t="shared" si="568"/>
        <v>-3.0585672562976685</v>
      </c>
      <c r="J3083" s="226">
        <f t="shared" si="569"/>
        <v>73.66402664849285</v>
      </c>
      <c r="K3083" s="227">
        <f t="shared" si="564"/>
        <v>107.34584483031102</v>
      </c>
      <c r="L3083" s="226">
        <f t="shared" si="575"/>
        <v>-1.2192360078307445</v>
      </c>
      <c r="M3083" s="228">
        <f t="shared" si="573"/>
        <v>1.2192360078307445</v>
      </c>
      <c r="N3083" s="229">
        <f t="shared" si="574"/>
        <v>1.839331248466924</v>
      </c>
      <c r="O3083" s="229">
        <f t="shared" si="570"/>
        <v>0</v>
      </c>
      <c r="P3083" s="229">
        <f t="shared" si="571"/>
        <v>-1.839331248466924</v>
      </c>
      <c r="Q3083" s="230">
        <f t="shared" si="565"/>
        <v>0</v>
      </c>
      <c r="R3083" s="231">
        <f t="shared" si="566"/>
        <v>107.34584483031102</v>
      </c>
      <c r="S3083" s="3"/>
      <c r="T3083" s="3"/>
      <c r="U3083" s="3"/>
      <c r="V3083" s="3"/>
      <c r="W3083" s="233">
        <f t="shared" si="572"/>
        <v>42152</v>
      </c>
    </row>
    <row r="3084" spans="1:23" s="234" customFormat="1" x14ac:dyDescent="0.25">
      <c r="A3084" s="3"/>
      <c r="B3084" s="218">
        <f>+Datos!B3075</f>
        <v>2015</v>
      </c>
      <c r="C3084" s="219">
        <f>+Datos!C3075</f>
        <v>5</v>
      </c>
      <c r="D3084" s="220">
        <f>+Datos!D3075</f>
        <v>29</v>
      </c>
      <c r="E3084" s="221">
        <f>+Datos!E3075</f>
        <v>0</v>
      </c>
      <c r="F3084" s="222">
        <f>+Datos!F3075</f>
        <v>3.0479849248931492</v>
      </c>
      <c r="G3084" s="223">
        <f>+Datos!G3075</f>
        <v>1</v>
      </c>
      <c r="H3084" s="224">
        <f t="shared" si="567"/>
        <v>3.0479849248931492</v>
      </c>
      <c r="I3084" s="225">
        <f t="shared" si="568"/>
        <v>-3.0479849248931492</v>
      </c>
      <c r="J3084" s="226">
        <f t="shared" si="569"/>
        <v>72.468757923219698</v>
      </c>
      <c r="K3084" s="227">
        <f t="shared" si="564"/>
        <v>106.15057610503789</v>
      </c>
      <c r="L3084" s="226">
        <f t="shared" si="575"/>
        <v>-1.195268725273138</v>
      </c>
      <c r="M3084" s="228">
        <f t="shared" si="573"/>
        <v>1.195268725273138</v>
      </c>
      <c r="N3084" s="229">
        <f t="shared" si="574"/>
        <v>1.8527161996200112</v>
      </c>
      <c r="O3084" s="229">
        <f t="shared" si="570"/>
        <v>0</v>
      </c>
      <c r="P3084" s="229">
        <f t="shared" si="571"/>
        <v>-1.8527161996200112</v>
      </c>
      <c r="Q3084" s="230">
        <f t="shared" si="565"/>
        <v>0</v>
      </c>
      <c r="R3084" s="231">
        <f t="shared" si="566"/>
        <v>106.15057610503789</v>
      </c>
      <c r="S3084" s="3"/>
      <c r="T3084" s="3"/>
      <c r="U3084" s="3"/>
      <c r="V3084" s="3"/>
      <c r="W3084" s="233">
        <f t="shared" si="572"/>
        <v>42153</v>
      </c>
    </row>
    <row r="3085" spans="1:23" s="234" customFormat="1" x14ac:dyDescent="0.25">
      <c r="A3085" s="3"/>
      <c r="B3085" s="218">
        <f>+Datos!B3076</f>
        <v>2015</v>
      </c>
      <c r="C3085" s="219">
        <f>+Datos!C3076</f>
        <v>5</v>
      </c>
      <c r="D3085" s="220">
        <f>+Datos!D3076</f>
        <v>30</v>
      </c>
      <c r="E3085" s="221">
        <f>+Datos!E3076</f>
        <v>0</v>
      </c>
      <c r="F3085" s="222">
        <f>+Datos!F3076</f>
        <v>3.0378743773330323</v>
      </c>
      <c r="G3085" s="223">
        <f>+Datos!G3076</f>
        <v>1</v>
      </c>
      <c r="H3085" s="224">
        <f t="shared" si="567"/>
        <v>3.0378743773330323</v>
      </c>
      <c r="I3085" s="225">
        <f t="shared" si="568"/>
        <v>-3.0378743773330323</v>
      </c>
      <c r="J3085" s="226">
        <f t="shared" si="569"/>
        <v>71.296752377107339</v>
      </c>
      <c r="K3085" s="227">
        <f t="shared" si="564"/>
        <v>104.97857055892553</v>
      </c>
      <c r="L3085" s="226">
        <f t="shared" si="575"/>
        <v>-1.1720055461123593</v>
      </c>
      <c r="M3085" s="228">
        <f t="shared" si="573"/>
        <v>1.1720055461123593</v>
      </c>
      <c r="N3085" s="229">
        <f t="shared" si="574"/>
        <v>1.865868831220673</v>
      </c>
      <c r="O3085" s="229">
        <f t="shared" si="570"/>
        <v>0</v>
      </c>
      <c r="P3085" s="229">
        <f t="shared" si="571"/>
        <v>-1.865868831220673</v>
      </c>
      <c r="Q3085" s="230">
        <f t="shared" si="565"/>
        <v>0</v>
      </c>
      <c r="R3085" s="231">
        <f t="shared" si="566"/>
        <v>104.97857055892553</v>
      </c>
      <c r="S3085" s="3"/>
      <c r="T3085" s="3"/>
      <c r="U3085" s="3"/>
      <c r="V3085" s="3"/>
      <c r="W3085" s="233">
        <f t="shared" si="572"/>
        <v>42154</v>
      </c>
    </row>
    <row r="3086" spans="1:23" s="234" customFormat="1" x14ac:dyDescent="0.25">
      <c r="A3086" s="3"/>
      <c r="B3086" s="218">
        <f>+Datos!B3077</f>
        <v>2015</v>
      </c>
      <c r="C3086" s="219">
        <f>+Datos!C3077</f>
        <v>5</v>
      </c>
      <c r="D3086" s="220">
        <f>+Datos!D3077</f>
        <v>31</v>
      </c>
      <c r="E3086" s="221">
        <f>+Datos!E3077</f>
        <v>0</v>
      </c>
      <c r="F3086" s="222">
        <f>+Datos!F3077</f>
        <v>3.0282380346489042</v>
      </c>
      <c r="G3086" s="223">
        <f>+Datos!G3077</f>
        <v>1</v>
      </c>
      <c r="H3086" s="224">
        <f t="shared" si="567"/>
        <v>3.0282380346489042</v>
      </c>
      <c r="I3086" s="225">
        <f t="shared" si="568"/>
        <v>-3.0282380346489042</v>
      </c>
      <c r="J3086" s="226">
        <f t="shared" si="569"/>
        <v>70.147329077775225</v>
      </c>
      <c r="K3086" s="227">
        <f t="shared" ref="K3086:K3149" si="576">+J3086+$U$21</f>
        <v>103.82914725959341</v>
      </c>
      <c r="L3086" s="226">
        <f t="shared" si="575"/>
        <v>-1.1494232993321134</v>
      </c>
      <c r="M3086" s="228">
        <f t="shared" si="573"/>
        <v>1.1494232993321134</v>
      </c>
      <c r="N3086" s="229">
        <f t="shared" si="574"/>
        <v>1.8788147353167908</v>
      </c>
      <c r="O3086" s="229">
        <f t="shared" si="570"/>
        <v>0</v>
      </c>
      <c r="P3086" s="229">
        <f t="shared" si="571"/>
        <v>-1.8788147353167908</v>
      </c>
      <c r="Q3086" s="230">
        <f t="shared" ref="Q3086:Q3149" si="577">IF(K3086-$U$15&gt;0,K3086-$U$15,0)</f>
        <v>0</v>
      </c>
      <c r="R3086" s="231">
        <f t="shared" ref="R3086:R3149" si="578">+O3086+K3086</f>
        <v>103.82914725959341</v>
      </c>
      <c r="S3086" s="3"/>
      <c r="T3086" s="3"/>
      <c r="U3086" s="3"/>
      <c r="V3086" s="3"/>
      <c r="W3086" s="233">
        <f t="shared" si="572"/>
        <v>42155</v>
      </c>
    </row>
    <row r="3087" spans="1:23" s="234" customFormat="1" x14ac:dyDescent="0.25">
      <c r="A3087" s="3"/>
      <c r="B3087" s="218">
        <f>+Datos!B3078</f>
        <v>2015</v>
      </c>
      <c r="C3087" s="219">
        <f>+Datos!C3078</f>
        <v>6</v>
      </c>
      <c r="D3087" s="220">
        <f>+Datos!D3078</f>
        <v>1</v>
      </c>
      <c r="E3087" s="221">
        <f>+Datos!E3078</f>
        <v>0</v>
      </c>
      <c r="F3087" s="222">
        <f>+Datos!F3078</f>
        <v>3.0190782002627294</v>
      </c>
      <c r="G3087" s="223">
        <f>+Datos!G3078</f>
        <v>1</v>
      </c>
      <c r="H3087" s="224">
        <f t="shared" ref="H3087:H3150" si="579">+F3087*G3087</f>
        <v>3.0190782002627294</v>
      </c>
      <c r="I3087" s="225">
        <f t="shared" ref="I3087:I3150" si="580">+E3087-H3087</f>
        <v>-3.0190782002627294</v>
      </c>
      <c r="J3087" s="226">
        <f t="shared" ref="J3087:J3150" si="581">IF(I3087&lt;0,J3086*EXP(I3087/$U$20),IF((I3087+J3086)&gt;$U$20,+$U$20,I3087+J3086))</f>
        <v>69.019829502655782</v>
      </c>
      <c r="K3087" s="227">
        <f t="shared" si="576"/>
        <v>102.70164768447395</v>
      </c>
      <c r="L3087" s="226">
        <f t="shared" si="575"/>
        <v>-1.1274995751194581</v>
      </c>
      <c r="M3087" s="228">
        <f t="shared" si="573"/>
        <v>1.1274995751194581</v>
      </c>
      <c r="N3087" s="229">
        <f t="shared" si="574"/>
        <v>1.8915786251432714</v>
      </c>
      <c r="O3087" s="229">
        <f t="shared" ref="O3087:O3150" si="582">IF(K3086+I3087-$U$14&gt;0,K3086+I3087-$U$14,0)</f>
        <v>0</v>
      </c>
      <c r="P3087" s="229">
        <f t="shared" ref="P3087:P3150" si="583">+IF(N3087&gt;0,(-1)*N3087,O3087)</f>
        <v>-1.8915786251432714</v>
      </c>
      <c r="Q3087" s="230">
        <f t="shared" si="577"/>
        <v>0</v>
      </c>
      <c r="R3087" s="231">
        <f t="shared" si="578"/>
        <v>102.70164768447395</v>
      </c>
      <c r="S3087" s="3"/>
      <c r="T3087" s="3"/>
      <c r="U3087" s="3"/>
      <c r="V3087" s="3"/>
      <c r="W3087" s="233">
        <f t="shared" ref="W3087:W3150" si="584">+DATE(B3087,C3087,D3087)</f>
        <v>42156</v>
      </c>
    </row>
    <row r="3088" spans="1:23" s="234" customFormat="1" x14ac:dyDescent="0.25">
      <c r="A3088" s="3"/>
      <c r="B3088" s="218">
        <f>+Datos!B3079</f>
        <v>2015</v>
      </c>
      <c r="C3088" s="219">
        <f>+Datos!C3079</f>
        <v>6</v>
      </c>
      <c r="D3088" s="220">
        <f>+Datos!D3079</f>
        <v>2</v>
      </c>
      <c r="E3088" s="221">
        <f>+Datos!E3079</f>
        <v>0</v>
      </c>
      <c r="F3088" s="222">
        <f>+Datos!F3079</f>
        <v>3.0103970599868308</v>
      </c>
      <c r="G3088" s="223">
        <f>+Datos!G3079</f>
        <v>1</v>
      </c>
      <c r="H3088" s="224">
        <f t="shared" si="579"/>
        <v>3.0103970599868308</v>
      </c>
      <c r="I3088" s="225">
        <f t="shared" si="580"/>
        <v>-3.0103970599868308</v>
      </c>
      <c r="J3088" s="226">
        <f t="shared" si="581"/>
        <v>67.913616806377178</v>
      </c>
      <c r="K3088" s="227">
        <f t="shared" si="576"/>
        <v>101.59543498819536</v>
      </c>
      <c r="L3088" s="226">
        <f t="shared" si="575"/>
        <v>-1.1062126962785896</v>
      </c>
      <c r="M3088" s="228">
        <f t="shared" ref="M3088:M3151" si="585">IF(I3088&gt;=0,+H3088,+E3088+ABS(L3088))</f>
        <v>1.1062126962785896</v>
      </c>
      <c r="N3088" s="229">
        <f t="shared" ref="N3088:N3151" si="586">+H3088-M3088</f>
        <v>1.9041843637082412</v>
      </c>
      <c r="O3088" s="229">
        <f t="shared" si="582"/>
        <v>0</v>
      </c>
      <c r="P3088" s="229">
        <f t="shared" si="583"/>
        <v>-1.9041843637082412</v>
      </c>
      <c r="Q3088" s="230">
        <f t="shared" si="577"/>
        <v>0</v>
      </c>
      <c r="R3088" s="231">
        <f t="shared" si="578"/>
        <v>101.59543498819536</v>
      </c>
      <c r="S3088" s="3"/>
      <c r="T3088" s="3"/>
      <c r="U3088" s="3"/>
      <c r="V3088" s="3"/>
      <c r="W3088" s="233">
        <f t="shared" si="584"/>
        <v>42157</v>
      </c>
    </row>
    <row r="3089" spans="1:23" s="234" customFormat="1" x14ac:dyDescent="0.25">
      <c r="A3089" s="3"/>
      <c r="B3089" s="218">
        <f>+Datos!B3080</f>
        <v>2015</v>
      </c>
      <c r="C3089" s="219">
        <f>+Datos!C3080</f>
        <v>6</v>
      </c>
      <c r="D3089" s="220">
        <f>+Datos!D3080</f>
        <v>3</v>
      </c>
      <c r="E3089" s="221">
        <f>+Datos!E3080</f>
        <v>0</v>
      </c>
      <c r="F3089" s="222">
        <f>+Datos!F3080</f>
        <v>3.0021966820239041</v>
      </c>
      <c r="G3089" s="223">
        <f>+Datos!G3080</f>
        <v>1</v>
      </c>
      <c r="H3089" s="224">
        <f t="shared" si="579"/>
        <v>3.0021966820239041</v>
      </c>
      <c r="I3089" s="225">
        <f t="shared" si="580"/>
        <v>-3.0021966820239041</v>
      </c>
      <c r="J3089" s="226">
        <f t="shared" si="581"/>
        <v>66.828075115578883</v>
      </c>
      <c r="K3089" s="227">
        <f t="shared" si="576"/>
        <v>100.50989329739707</v>
      </c>
      <c r="L3089" s="226">
        <f t="shared" ref="L3089:L3152" si="587">+K3089-K3088</f>
        <v>-1.0855416907982942</v>
      </c>
      <c r="M3089" s="228">
        <f t="shared" si="585"/>
        <v>1.0855416907982942</v>
      </c>
      <c r="N3089" s="229">
        <f t="shared" si="586"/>
        <v>1.9166549912256099</v>
      </c>
      <c r="O3089" s="229">
        <f t="shared" si="582"/>
        <v>0</v>
      </c>
      <c r="P3089" s="229">
        <f t="shared" si="583"/>
        <v>-1.9166549912256099</v>
      </c>
      <c r="Q3089" s="230">
        <f t="shared" si="577"/>
        <v>0</v>
      </c>
      <c r="R3089" s="231">
        <f t="shared" si="578"/>
        <v>100.50989329739707</v>
      </c>
      <c r="S3089" s="3"/>
      <c r="T3089" s="3"/>
      <c r="U3089" s="3"/>
      <c r="V3089" s="3"/>
      <c r="W3089" s="233">
        <f t="shared" si="584"/>
        <v>42158</v>
      </c>
    </row>
    <row r="3090" spans="1:23" s="234" customFormat="1" x14ac:dyDescent="0.25">
      <c r="A3090" s="3"/>
      <c r="B3090" s="218">
        <f>+Datos!B3081</f>
        <v>2015</v>
      </c>
      <c r="C3090" s="219">
        <f>+Datos!C3081</f>
        <v>6</v>
      </c>
      <c r="D3090" s="220">
        <f>+Datos!D3081</f>
        <v>4</v>
      </c>
      <c r="E3090" s="221">
        <f>+Datos!E3081</f>
        <v>0</v>
      </c>
      <c r="F3090" s="222">
        <f>+Datos!F3081</f>
        <v>2.9944790169670137</v>
      </c>
      <c r="G3090" s="223">
        <f>+Datos!G3081</f>
        <v>1</v>
      </c>
      <c r="H3090" s="224">
        <f t="shared" si="579"/>
        <v>2.9944790169670137</v>
      </c>
      <c r="I3090" s="225">
        <f t="shared" si="580"/>
        <v>-2.9944790169670137</v>
      </c>
      <c r="J3090" s="226">
        <f t="shared" si="581"/>
        <v>65.76260885005027</v>
      </c>
      <c r="K3090" s="227">
        <f t="shared" si="576"/>
        <v>99.444427031868457</v>
      </c>
      <c r="L3090" s="226">
        <f t="shared" si="587"/>
        <v>-1.0654662655286131</v>
      </c>
      <c r="M3090" s="228">
        <f t="shared" si="585"/>
        <v>1.0654662655286131</v>
      </c>
      <c r="N3090" s="229">
        <f t="shared" si="586"/>
        <v>1.9290127514384006</v>
      </c>
      <c r="O3090" s="229">
        <f t="shared" si="582"/>
        <v>0</v>
      </c>
      <c r="P3090" s="229">
        <f t="shared" si="583"/>
        <v>-1.9290127514384006</v>
      </c>
      <c r="Q3090" s="230">
        <f t="shared" si="577"/>
        <v>0</v>
      </c>
      <c r="R3090" s="231">
        <f t="shared" si="578"/>
        <v>99.444427031868457</v>
      </c>
      <c r="S3090" s="3"/>
      <c r="T3090" s="3"/>
      <c r="U3090" s="3"/>
      <c r="V3090" s="3"/>
      <c r="W3090" s="233">
        <f t="shared" si="584"/>
        <v>42159</v>
      </c>
    </row>
    <row r="3091" spans="1:23" s="234" customFormat="1" x14ac:dyDescent="0.25">
      <c r="A3091" s="3"/>
      <c r="B3091" s="218">
        <f>+Datos!B3082</f>
        <v>2015</v>
      </c>
      <c r="C3091" s="219">
        <f>+Datos!C3082</f>
        <v>6</v>
      </c>
      <c r="D3091" s="220">
        <f>+Datos!D3082</f>
        <v>5</v>
      </c>
      <c r="E3091" s="221">
        <f>+Datos!E3082</f>
        <v>0</v>
      </c>
      <c r="F3091" s="222">
        <f>+Datos!F3082</f>
        <v>2.9872458977995882</v>
      </c>
      <c r="G3091" s="223">
        <f>+Datos!G3082</f>
        <v>1</v>
      </c>
      <c r="H3091" s="224">
        <f t="shared" si="579"/>
        <v>2.9872458977995882</v>
      </c>
      <c r="I3091" s="225">
        <f t="shared" si="580"/>
        <v>-2.9872458977995882</v>
      </c>
      <c r="J3091" s="226">
        <f t="shared" si="581"/>
        <v>64.716642069123765</v>
      </c>
      <c r="K3091" s="227">
        <f t="shared" si="576"/>
        <v>98.398460250941952</v>
      </c>
      <c r="L3091" s="226">
        <f t="shared" si="587"/>
        <v>-1.0459667809265056</v>
      </c>
      <c r="M3091" s="228">
        <f t="shared" si="585"/>
        <v>1.0459667809265056</v>
      </c>
      <c r="N3091" s="229">
        <f t="shared" si="586"/>
        <v>1.9412791168730825</v>
      </c>
      <c r="O3091" s="229">
        <f t="shared" si="582"/>
        <v>0</v>
      </c>
      <c r="P3091" s="229">
        <f t="shared" si="583"/>
        <v>-1.9412791168730825</v>
      </c>
      <c r="Q3091" s="230">
        <f t="shared" si="577"/>
        <v>0</v>
      </c>
      <c r="R3091" s="231">
        <f t="shared" si="578"/>
        <v>98.398460250941952</v>
      </c>
      <c r="S3091" s="3"/>
      <c r="T3091" s="3"/>
      <c r="U3091" s="3"/>
      <c r="V3091" s="3"/>
      <c r="W3091" s="233">
        <f t="shared" si="584"/>
        <v>42160</v>
      </c>
    </row>
    <row r="3092" spans="1:23" s="234" customFormat="1" x14ac:dyDescent="0.25">
      <c r="A3092" s="3"/>
      <c r="B3092" s="218">
        <f>+Datos!B3083</f>
        <v>2015</v>
      </c>
      <c r="C3092" s="219">
        <f>+Datos!C3083</f>
        <v>6</v>
      </c>
      <c r="D3092" s="220">
        <f>+Datos!D3083</f>
        <v>6</v>
      </c>
      <c r="E3092" s="221">
        <f>+Datos!E3083</f>
        <v>0</v>
      </c>
      <c r="F3092" s="222">
        <f>+Datos!F3083</f>
        <v>2.9804990398954248</v>
      </c>
      <c r="G3092" s="223">
        <f>+Datos!G3083</f>
        <v>1</v>
      </c>
      <c r="H3092" s="224">
        <f t="shared" si="579"/>
        <v>2.9804990398954248</v>
      </c>
      <c r="I3092" s="225">
        <f t="shared" si="580"/>
        <v>-2.9804990398954248</v>
      </c>
      <c r="J3092" s="226">
        <f t="shared" si="581"/>
        <v>63.689617842294581</v>
      </c>
      <c r="K3092" s="227">
        <f t="shared" si="576"/>
        <v>97.371436024112768</v>
      </c>
      <c r="L3092" s="226">
        <f t="shared" si="587"/>
        <v>-1.0270242268291838</v>
      </c>
      <c r="M3092" s="228">
        <f t="shared" si="585"/>
        <v>1.0270242268291838</v>
      </c>
      <c r="N3092" s="229">
        <f t="shared" si="586"/>
        <v>1.9534748130662409</v>
      </c>
      <c r="O3092" s="229">
        <f t="shared" si="582"/>
        <v>0</v>
      </c>
      <c r="P3092" s="229">
        <f t="shared" si="583"/>
        <v>-1.9534748130662409</v>
      </c>
      <c r="Q3092" s="230">
        <f t="shared" si="577"/>
        <v>0</v>
      </c>
      <c r="R3092" s="231">
        <f t="shared" si="578"/>
        <v>97.371436024112768</v>
      </c>
      <c r="S3092" s="3"/>
      <c r="T3092" s="3"/>
      <c r="U3092" s="3"/>
      <c r="V3092" s="3"/>
      <c r="W3092" s="233">
        <f t="shared" si="584"/>
        <v>42161</v>
      </c>
    </row>
    <row r="3093" spans="1:23" s="234" customFormat="1" x14ac:dyDescent="0.25">
      <c r="A3093" s="3"/>
      <c r="B3093" s="218">
        <f>+Datos!B3084</f>
        <v>2015</v>
      </c>
      <c r="C3093" s="219">
        <f>+Datos!C3084</f>
        <v>6</v>
      </c>
      <c r="D3093" s="220">
        <f>+Datos!D3084</f>
        <v>7</v>
      </c>
      <c r="E3093" s="221">
        <f>+Datos!E3084</f>
        <v>0</v>
      </c>
      <c r="F3093" s="222">
        <f>+Datos!F3084</f>
        <v>2.9742400410186969</v>
      </c>
      <c r="G3093" s="223">
        <f>+Datos!G3084</f>
        <v>1</v>
      </c>
      <c r="H3093" s="224">
        <f t="shared" si="579"/>
        <v>2.9742400410186969</v>
      </c>
      <c r="I3093" s="225">
        <f t="shared" si="580"/>
        <v>-2.9742400410186969</v>
      </c>
      <c r="J3093" s="226">
        <f t="shared" si="581"/>
        <v>62.680997643077163</v>
      </c>
      <c r="K3093" s="227">
        <f t="shared" si="576"/>
        <v>96.362815824895335</v>
      </c>
      <c r="L3093" s="226">
        <f t="shared" si="587"/>
        <v>-1.0086201992174324</v>
      </c>
      <c r="M3093" s="228">
        <f t="shared" si="585"/>
        <v>1.0086201992174324</v>
      </c>
      <c r="N3093" s="229">
        <f t="shared" si="586"/>
        <v>1.9656198418012645</v>
      </c>
      <c r="O3093" s="229">
        <f t="shared" si="582"/>
        <v>0</v>
      </c>
      <c r="P3093" s="229">
        <f t="shared" si="583"/>
        <v>-1.9656198418012645</v>
      </c>
      <c r="Q3093" s="230">
        <f t="shared" si="577"/>
        <v>0</v>
      </c>
      <c r="R3093" s="231">
        <f t="shared" si="578"/>
        <v>96.362815824895335</v>
      </c>
      <c r="S3093" s="3"/>
      <c r="T3093" s="3"/>
      <c r="U3093" s="3"/>
      <c r="V3093" s="3"/>
      <c r="W3093" s="233">
        <f t="shared" si="584"/>
        <v>42162</v>
      </c>
    </row>
    <row r="3094" spans="1:23" s="234" customFormat="1" x14ac:dyDescent="0.25">
      <c r="A3094" s="3"/>
      <c r="B3094" s="218">
        <f>+Datos!B3085</f>
        <v>2015</v>
      </c>
      <c r="C3094" s="219">
        <f>+Datos!C3085</f>
        <v>6</v>
      </c>
      <c r="D3094" s="220">
        <f>+Datos!D3085</f>
        <v>8</v>
      </c>
      <c r="E3094" s="221">
        <f>+Datos!E3085</f>
        <v>0</v>
      </c>
      <c r="F3094" s="222">
        <f>+Datos!F3085</f>
        <v>2.9684703813239284</v>
      </c>
      <c r="G3094" s="223">
        <f>+Datos!G3085</f>
        <v>1</v>
      </c>
      <c r="H3094" s="224">
        <f t="shared" si="579"/>
        <v>2.9684703813239284</v>
      </c>
      <c r="I3094" s="225">
        <f t="shared" si="580"/>
        <v>-2.9684703813239284</v>
      </c>
      <c r="J3094" s="226">
        <f t="shared" si="581"/>
        <v>61.690260765145787</v>
      </c>
      <c r="K3094" s="227">
        <f t="shared" si="576"/>
        <v>95.372078946963967</v>
      </c>
      <c r="L3094" s="226">
        <f t="shared" si="587"/>
        <v>-0.99073687793136855</v>
      </c>
      <c r="M3094" s="228">
        <f t="shared" si="585"/>
        <v>0.99073687793136855</v>
      </c>
      <c r="N3094" s="229">
        <f t="shared" si="586"/>
        <v>1.9777335033925598</v>
      </c>
      <c r="O3094" s="229">
        <f t="shared" si="582"/>
        <v>0</v>
      </c>
      <c r="P3094" s="229">
        <f t="shared" si="583"/>
        <v>-1.9777335033925598</v>
      </c>
      <c r="Q3094" s="230">
        <f t="shared" si="577"/>
        <v>0</v>
      </c>
      <c r="R3094" s="231">
        <f t="shared" si="578"/>
        <v>95.372078946963967</v>
      </c>
      <c r="S3094" s="3"/>
      <c r="T3094" s="3"/>
      <c r="U3094" s="3"/>
      <c r="V3094" s="3"/>
      <c r="W3094" s="233">
        <f t="shared" si="584"/>
        <v>42163</v>
      </c>
    </row>
    <row r="3095" spans="1:23" s="234" customFormat="1" x14ac:dyDescent="0.25">
      <c r="A3095" s="3"/>
      <c r="B3095" s="218">
        <f>+Datos!B3086</f>
        <v>2015</v>
      </c>
      <c r="C3095" s="219">
        <f>+Datos!C3086</f>
        <v>6</v>
      </c>
      <c r="D3095" s="220">
        <f>+Datos!D3086</f>
        <v>9</v>
      </c>
      <c r="E3095" s="221">
        <f>+Datos!E3086</f>
        <v>0</v>
      </c>
      <c r="F3095" s="222">
        <f>+Datos!F3086</f>
        <v>2.9631914233560277</v>
      </c>
      <c r="G3095" s="223">
        <f>+Datos!G3086</f>
        <v>1</v>
      </c>
      <c r="H3095" s="224">
        <f t="shared" si="579"/>
        <v>2.9631914233560277</v>
      </c>
      <c r="I3095" s="225">
        <f t="shared" si="580"/>
        <v>-2.9631914233560277</v>
      </c>
      <c r="J3095" s="226">
        <f t="shared" si="581"/>
        <v>60.716903759842317</v>
      </c>
      <c r="K3095" s="227">
        <f t="shared" si="576"/>
        <v>94.398721941660497</v>
      </c>
      <c r="L3095" s="226">
        <f t="shared" si="587"/>
        <v>-0.97335700530346969</v>
      </c>
      <c r="M3095" s="228">
        <f t="shared" si="585"/>
        <v>0.97335700530346969</v>
      </c>
      <c r="N3095" s="229">
        <f t="shared" si="586"/>
        <v>1.989834418052558</v>
      </c>
      <c r="O3095" s="229">
        <f t="shared" si="582"/>
        <v>0</v>
      </c>
      <c r="P3095" s="229">
        <f t="shared" si="583"/>
        <v>-1.989834418052558</v>
      </c>
      <c r="Q3095" s="230">
        <f t="shared" si="577"/>
        <v>0</v>
      </c>
      <c r="R3095" s="231">
        <f t="shared" si="578"/>
        <v>94.398721941660497</v>
      </c>
      <c r="S3095" s="3"/>
      <c r="T3095" s="3"/>
      <c r="U3095" s="3"/>
      <c r="V3095" s="3"/>
      <c r="W3095" s="233">
        <f t="shared" si="584"/>
        <v>42164</v>
      </c>
    </row>
    <row r="3096" spans="1:23" s="234" customFormat="1" x14ac:dyDescent="0.25">
      <c r="A3096" s="3"/>
      <c r="B3096" s="218">
        <f>+Datos!B3087</f>
        <v>2015</v>
      </c>
      <c r="C3096" s="219">
        <f>+Datos!C3087</f>
        <v>6</v>
      </c>
      <c r="D3096" s="220">
        <f>+Datos!D3087</f>
        <v>10</v>
      </c>
      <c r="E3096" s="221">
        <f>+Datos!E3087</f>
        <v>0</v>
      </c>
      <c r="F3096" s="222">
        <f>+Datos!F3087</f>
        <v>2.9584044120502604</v>
      </c>
      <c r="G3096" s="223">
        <f>+Datos!G3087</f>
        <v>1</v>
      </c>
      <c r="H3096" s="224">
        <f t="shared" si="579"/>
        <v>2.9584044120502604</v>
      </c>
      <c r="I3096" s="225">
        <f t="shared" si="580"/>
        <v>-2.9584044120502604</v>
      </c>
      <c r="J3096" s="226">
        <f t="shared" si="581"/>
        <v>59.760439894168449</v>
      </c>
      <c r="K3096" s="227">
        <f t="shared" si="576"/>
        <v>93.442258075986629</v>
      </c>
      <c r="L3096" s="226">
        <f t="shared" si="587"/>
        <v>-0.95646386567386799</v>
      </c>
      <c r="M3096" s="228">
        <f t="shared" si="585"/>
        <v>0.95646386567386799</v>
      </c>
      <c r="N3096" s="229">
        <f t="shared" si="586"/>
        <v>2.0019405463763924</v>
      </c>
      <c r="O3096" s="229">
        <f t="shared" si="582"/>
        <v>0</v>
      </c>
      <c r="P3096" s="229">
        <f t="shared" si="583"/>
        <v>-2.0019405463763924</v>
      </c>
      <c r="Q3096" s="230">
        <f t="shared" si="577"/>
        <v>0</v>
      </c>
      <c r="R3096" s="231">
        <f t="shared" si="578"/>
        <v>93.442258075986629</v>
      </c>
      <c r="S3096" s="3"/>
      <c r="T3096" s="3"/>
      <c r="U3096" s="3"/>
      <c r="V3096" s="3"/>
      <c r="W3096" s="233">
        <f t="shared" si="584"/>
        <v>42165</v>
      </c>
    </row>
    <row r="3097" spans="1:23" s="234" customFormat="1" x14ac:dyDescent="0.25">
      <c r="A3097" s="3"/>
      <c r="B3097" s="218">
        <f>+Datos!B3088</f>
        <v>2015</v>
      </c>
      <c r="C3097" s="219">
        <f>+Datos!C3088</f>
        <v>6</v>
      </c>
      <c r="D3097" s="220">
        <f>+Datos!D3088</f>
        <v>11</v>
      </c>
      <c r="E3097" s="221">
        <f>+Datos!E3088</f>
        <v>0</v>
      </c>
      <c r="F3097" s="222">
        <f>+Datos!F3088</f>
        <v>2.954110474732266</v>
      </c>
      <c r="G3097" s="223">
        <f>+Datos!G3088</f>
        <v>1</v>
      </c>
      <c r="H3097" s="224">
        <f t="shared" si="579"/>
        <v>2.954110474732266</v>
      </c>
      <c r="I3097" s="225">
        <f t="shared" si="580"/>
        <v>-2.954110474732266</v>
      </c>
      <c r="J3097" s="226">
        <f t="shared" si="581"/>
        <v>58.820398628412804</v>
      </c>
      <c r="K3097" s="227">
        <f t="shared" si="576"/>
        <v>92.502216810230976</v>
      </c>
      <c r="L3097" s="226">
        <f t="shared" si="587"/>
        <v>-0.94004126575565294</v>
      </c>
      <c r="M3097" s="228">
        <f t="shared" si="585"/>
        <v>0.94004126575565294</v>
      </c>
      <c r="N3097" s="229">
        <f t="shared" si="586"/>
        <v>2.014069208976613</v>
      </c>
      <c r="O3097" s="229">
        <f t="shared" si="582"/>
        <v>0</v>
      </c>
      <c r="P3097" s="229">
        <f t="shared" si="583"/>
        <v>-2.014069208976613</v>
      </c>
      <c r="Q3097" s="230">
        <f t="shared" si="577"/>
        <v>0</v>
      </c>
      <c r="R3097" s="231">
        <f t="shared" si="578"/>
        <v>92.502216810230976</v>
      </c>
      <c r="S3097" s="3"/>
      <c r="T3097" s="3"/>
      <c r="U3097" s="3"/>
      <c r="V3097" s="3"/>
      <c r="W3097" s="233">
        <f t="shared" si="584"/>
        <v>42166</v>
      </c>
    </row>
    <row r="3098" spans="1:23" s="234" customFormat="1" x14ac:dyDescent="0.25">
      <c r="A3098" s="3"/>
      <c r="B3098" s="218">
        <f>+Datos!B3089</f>
        <v>2015</v>
      </c>
      <c r="C3098" s="219">
        <f>+Datos!C3089</f>
        <v>6</v>
      </c>
      <c r="D3098" s="220">
        <f>+Datos!D3089</f>
        <v>12</v>
      </c>
      <c r="E3098" s="221">
        <f>+Datos!E3089</f>
        <v>0</v>
      </c>
      <c r="F3098" s="222">
        <f>+Datos!F3089</f>
        <v>2.9503106211180534</v>
      </c>
      <c r="G3098" s="223">
        <f>+Datos!G3089</f>
        <v>1</v>
      </c>
      <c r="H3098" s="224">
        <f t="shared" si="579"/>
        <v>2.9503106211180534</v>
      </c>
      <c r="I3098" s="225">
        <f t="shared" si="580"/>
        <v>-2.9503106211180534</v>
      </c>
      <c r="J3098" s="226">
        <f t="shared" si="581"/>
        <v>57.896325112594987</v>
      </c>
      <c r="K3098" s="227">
        <f t="shared" si="576"/>
        <v>91.578143294413167</v>
      </c>
      <c r="L3098" s="226">
        <f t="shared" si="587"/>
        <v>-0.92407351581780972</v>
      </c>
      <c r="M3098" s="228">
        <f t="shared" si="585"/>
        <v>0.92407351581780972</v>
      </c>
      <c r="N3098" s="229">
        <f t="shared" si="586"/>
        <v>2.0262371053002437</v>
      </c>
      <c r="O3098" s="229">
        <f t="shared" si="582"/>
        <v>0</v>
      </c>
      <c r="P3098" s="229">
        <f t="shared" si="583"/>
        <v>-2.0262371053002437</v>
      </c>
      <c r="Q3098" s="230">
        <f t="shared" si="577"/>
        <v>0</v>
      </c>
      <c r="R3098" s="231">
        <f t="shared" si="578"/>
        <v>91.578143294413167</v>
      </c>
      <c r="S3098" s="3"/>
      <c r="T3098" s="3"/>
      <c r="U3098" s="3"/>
      <c r="V3098" s="3"/>
      <c r="W3098" s="233">
        <f t="shared" si="584"/>
        <v>42167</v>
      </c>
    </row>
    <row r="3099" spans="1:23" s="234" customFormat="1" x14ac:dyDescent="0.25">
      <c r="A3099" s="3"/>
      <c r="B3099" s="218">
        <f>+Datos!B3090</f>
        <v>2015</v>
      </c>
      <c r="C3099" s="219">
        <f>+Datos!C3090</f>
        <v>6</v>
      </c>
      <c r="D3099" s="220">
        <f>+Datos!D3090</f>
        <v>13</v>
      </c>
      <c r="E3099" s="221">
        <f>+Datos!E3090</f>
        <v>0</v>
      </c>
      <c r="F3099" s="222">
        <f>+Datos!F3090</f>
        <v>2.9470057433139898</v>
      </c>
      <c r="G3099" s="223">
        <f>+Datos!G3090</f>
        <v>1</v>
      </c>
      <c r="H3099" s="224">
        <f t="shared" si="579"/>
        <v>2.9470057433139898</v>
      </c>
      <c r="I3099" s="225">
        <f t="shared" si="580"/>
        <v>-2.9470057433139898</v>
      </c>
      <c r="J3099" s="226">
        <f t="shared" si="581"/>
        <v>56.987779700939363</v>
      </c>
      <c r="K3099" s="227">
        <f t="shared" si="576"/>
        <v>90.669597882757543</v>
      </c>
      <c r="L3099" s="226">
        <f t="shared" si="587"/>
        <v>-0.90854541165562352</v>
      </c>
      <c r="M3099" s="228">
        <f t="shared" si="585"/>
        <v>0.90854541165562352</v>
      </c>
      <c r="N3099" s="229">
        <f t="shared" si="586"/>
        <v>2.0384603316583663</v>
      </c>
      <c r="O3099" s="229">
        <f t="shared" si="582"/>
        <v>0</v>
      </c>
      <c r="P3099" s="229">
        <f t="shared" si="583"/>
        <v>-2.0384603316583663</v>
      </c>
      <c r="Q3099" s="230">
        <f t="shared" si="577"/>
        <v>0</v>
      </c>
      <c r="R3099" s="231">
        <f t="shared" si="578"/>
        <v>90.669597882757543</v>
      </c>
      <c r="S3099" s="3"/>
      <c r="T3099" s="3"/>
      <c r="U3099" s="3"/>
      <c r="V3099" s="3"/>
      <c r="W3099" s="233">
        <f t="shared" si="584"/>
        <v>42168</v>
      </c>
    </row>
    <row r="3100" spans="1:23" s="234" customFormat="1" x14ac:dyDescent="0.25">
      <c r="A3100" s="3"/>
      <c r="B3100" s="218">
        <f>+Datos!B3091</f>
        <v>2015</v>
      </c>
      <c r="C3100" s="219">
        <f>+Datos!C3091</f>
        <v>6</v>
      </c>
      <c r="D3100" s="220">
        <f>+Datos!D3091</f>
        <v>14</v>
      </c>
      <c r="E3100" s="221">
        <f>+Datos!E3091</f>
        <v>0</v>
      </c>
      <c r="F3100" s="222">
        <f>+Datos!F3091</f>
        <v>2.9441966158168205</v>
      </c>
      <c r="G3100" s="223">
        <f>+Datos!G3091</f>
        <v>1</v>
      </c>
      <c r="H3100" s="224">
        <f t="shared" si="579"/>
        <v>2.9441966158168205</v>
      </c>
      <c r="I3100" s="225">
        <f t="shared" si="580"/>
        <v>-2.9441966158168205</v>
      </c>
      <c r="J3100" s="226">
        <f t="shared" si="581"/>
        <v>56.094337483620833</v>
      </c>
      <c r="K3100" s="227">
        <f t="shared" si="576"/>
        <v>89.776155665439006</v>
      </c>
      <c r="L3100" s="226">
        <f t="shared" si="587"/>
        <v>-0.89344221731853679</v>
      </c>
      <c r="M3100" s="228">
        <f t="shared" si="585"/>
        <v>0.89344221731853679</v>
      </c>
      <c r="N3100" s="229">
        <f t="shared" si="586"/>
        <v>2.0507543984982837</v>
      </c>
      <c r="O3100" s="229">
        <f t="shared" si="582"/>
        <v>0</v>
      </c>
      <c r="P3100" s="229">
        <f t="shared" si="583"/>
        <v>-2.0507543984982837</v>
      </c>
      <c r="Q3100" s="230">
        <f t="shared" si="577"/>
        <v>0</v>
      </c>
      <c r="R3100" s="231">
        <f t="shared" si="578"/>
        <v>89.776155665439006</v>
      </c>
      <c r="S3100" s="3"/>
      <c r="T3100" s="3"/>
      <c r="U3100" s="3"/>
      <c r="V3100" s="3"/>
      <c r="W3100" s="233">
        <f t="shared" si="584"/>
        <v>42169</v>
      </c>
    </row>
    <row r="3101" spans="1:23" s="234" customFormat="1" x14ac:dyDescent="0.25">
      <c r="A3101" s="3"/>
      <c r="B3101" s="218">
        <f>+Datos!B3092</f>
        <v>2015</v>
      </c>
      <c r="C3101" s="219">
        <f>+Datos!C3092</f>
        <v>6</v>
      </c>
      <c r="D3101" s="220">
        <f>+Datos!D3092</f>
        <v>15</v>
      </c>
      <c r="E3101" s="221">
        <f>+Datos!E3092</f>
        <v>0</v>
      </c>
      <c r="F3101" s="222">
        <f>+Datos!F3092</f>
        <v>2.9418838955136524</v>
      </c>
      <c r="G3101" s="223">
        <f>+Datos!G3092</f>
        <v>1</v>
      </c>
      <c r="H3101" s="224">
        <f t="shared" si="579"/>
        <v>2.9418838955136524</v>
      </c>
      <c r="I3101" s="225">
        <f t="shared" si="580"/>
        <v>-2.9418838955136524</v>
      </c>
      <c r="J3101" s="226">
        <f t="shared" si="581"/>
        <v>55.215587835053142</v>
      </c>
      <c r="K3101" s="227">
        <f t="shared" si="576"/>
        <v>88.897406016871315</v>
      </c>
      <c r="L3101" s="226">
        <f t="shared" si="587"/>
        <v>-0.87874964856769111</v>
      </c>
      <c r="M3101" s="228">
        <f t="shared" si="585"/>
        <v>0.87874964856769111</v>
      </c>
      <c r="N3101" s="229">
        <f t="shared" si="586"/>
        <v>2.0631342469459613</v>
      </c>
      <c r="O3101" s="229">
        <f t="shared" si="582"/>
        <v>0</v>
      </c>
      <c r="P3101" s="229">
        <f t="shared" si="583"/>
        <v>-2.0631342469459613</v>
      </c>
      <c r="Q3101" s="230">
        <f t="shared" si="577"/>
        <v>0</v>
      </c>
      <c r="R3101" s="231">
        <f t="shared" si="578"/>
        <v>88.897406016871315</v>
      </c>
      <c r="S3101" s="3"/>
      <c r="T3101" s="3"/>
      <c r="U3101" s="3"/>
      <c r="V3101" s="3"/>
      <c r="W3101" s="233">
        <f t="shared" si="584"/>
        <v>42170</v>
      </c>
    </row>
    <row r="3102" spans="1:23" s="234" customFormat="1" x14ac:dyDescent="0.25">
      <c r="A3102" s="3"/>
      <c r="B3102" s="218">
        <f>+Datos!B3093</f>
        <v>2015</v>
      </c>
      <c r="C3102" s="219">
        <f>+Datos!C3093</f>
        <v>6</v>
      </c>
      <c r="D3102" s="220">
        <f>+Datos!D3093</f>
        <v>16</v>
      </c>
      <c r="E3102" s="221">
        <f>+Datos!E3093</f>
        <v>0</v>
      </c>
      <c r="F3102" s="222">
        <f>+Datos!F3093</f>
        <v>2.9400681216819602</v>
      </c>
      <c r="G3102" s="223">
        <f>+Datos!G3093</f>
        <v>1</v>
      </c>
      <c r="H3102" s="224">
        <f t="shared" si="579"/>
        <v>2.9400681216819602</v>
      </c>
      <c r="I3102" s="225">
        <f t="shared" si="580"/>
        <v>-2.9400681216819602</v>
      </c>
      <c r="J3102" s="226">
        <f t="shared" si="581"/>
        <v>54.351133978017749</v>
      </c>
      <c r="K3102" s="227">
        <f t="shared" si="576"/>
        <v>88.032952159835929</v>
      </c>
      <c r="L3102" s="226">
        <f t="shared" si="587"/>
        <v>-0.86445385703538591</v>
      </c>
      <c r="M3102" s="228">
        <f t="shared" si="585"/>
        <v>0.86445385703538591</v>
      </c>
      <c r="N3102" s="229">
        <f t="shared" si="586"/>
        <v>2.0756142646465743</v>
      </c>
      <c r="O3102" s="229">
        <f t="shared" si="582"/>
        <v>0</v>
      </c>
      <c r="P3102" s="229">
        <f t="shared" si="583"/>
        <v>-2.0756142646465743</v>
      </c>
      <c r="Q3102" s="230">
        <f t="shared" si="577"/>
        <v>0</v>
      </c>
      <c r="R3102" s="231">
        <f t="shared" si="578"/>
        <v>88.032952159835929</v>
      </c>
      <c r="S3102" s="3"/>
      <c r="T3102" s="3"/>
      <c r="U3102" s="3"/>
      <c r="V3102" s="3"/>
      <c r="W3102" s="233">
        <f t="shared" si="584"/>
        <v>42171</v>
      </c>
    </row>
    <row r="3103" spans="1:23" s="234" customFormat="1" x14ac:dyDescent="0.25">
      <c r="A3103" s="3"/>
      <c r="B3103" s="218">
        <f>+Datos!B3094</f>
        <v>2015</v>
      </c>
      <c r="C3103" s="219">
        <f>+Datos!C3094</f>
        <v>6</v>
      </c>
      <c r="D3103" s="220">
        <f>+Datos!D3094</f>
        <v>17</v>
      </c>
      <c r="E3103" s="221">
        <f>+Datos!E3094</f>
        <v>0</v>
      </c>
      <c r="F3103" s="222">
        <f>+Datos!F3094</f>
        <v>2.9387497159895979</v>
      </c>
      <c r="G3103" s="223">
        <f>+Datos!G3094</f>
        <v>1</v>
      </c>
      <c r="H3103" s="224">
        <f t="shared" si="579"/>
        <v>2.9387497159895979</v>
      </c>
      <c r="I3103" s="225">
        <f t="shared" si="580"/>
        <v>-2.9387497159895979</v>
      </c>
      <c r="J3103" s="226">
        <f t="shared" si="581"/>
        <v>53.500592562957678</v>
      </c>
      <c r="K3103" s="227">
        <f t="shared" si="576"/>
        <v>87.182410744775865</v>
      </c>
      <c r="L3103" s="226">
        <f t="shared" si="587"/>
        <v>-0.85054141506006431</v>
      </c>
      <c r="M3103" s="228">
        <f t="shared" si="585"/>
        <v>0.85054141506006431</v>
      </c>
      <c r="N3103" s="229">
        <f t="shared" si="586"/>
        <v>2.0882083009295336</v>
      </c>
      <c r="O3103" s="229">
        <f t="shared" si="582"/>
        <v>0</v>
      </c>
      <c r="P3103" s="229">
        <f t="shared" si="583"/>
        <v>-2.0882083009295336</v>
      </c>
      <c r="Q3103" s="230">
        <f t="shared" si="577"/>
        <v>0</v>
      </c>
      <c r="R3103" s="231">
        <f t="shared" si="578"/>
        <v>87.182410744775865</v>
      </c>
      <c r="S3103" s="3"/>
      <c r="T3103" s="3"/>
      <c r="U3103" s="3"/>
      <c r="V3103" s="3"/>
      <c r="W3103" s="233">
        <f t="shared" si="584"/>
        <v>42172</v>
      </c>
    </row>
    <row r="3104" spans="1:23" s="234" customFormat="1" x14ac:dyDescent="0.25">
      <c r="A3104" s="3"/>
      <c r="B3104" s="218">
        <f>+Datos!B3095</f>
        <v>2015</v>
      </c>
      <c r="C3104" s="219">
        <f>+Datos!C3095</f>
        <v>6</v>
      </c>
      <c r="D3104" s="220">
        <f>+Datos!D3095</f>
        <v>18</v>
      </c>
      <c r="E3104" s="221">
        <f>+Datos!E3095</f>
        <v>0</v>
      </c>
      <c r="F3104" s="222">
        <f>+Datos!F3095</f>
        <v>2.9379289824947659</v>
      </c>
      <c r="G3104" s="223">
        <f>+Datos!G3095</f>
        <v>1</v>
      </c>
      <c r="H3104" s="224">
        <f t="shared" si="579"/>
        <v>2.9379289824947659</v>
      </c>
      <c r="I3104" s="225">
        <f t="shared" si="580"/>
        <v>-2.9379289824947659</v>
      </c>
      <c r="J3104" s="226">
        <f t="shared" si="581"/>
        <v>52.663593261786097</v>
      </c>
      <c r="K3104" s="227">
        <f t="shared" si="576"/>
        <v>86.345411443604277</v>
      </c>
      <c r="L3104" s="226">
        <f t="shared" si="587"/>
        <v>-0.83699930117158772</v>
      </c>
      <c r="M3104" s="228">
        <f t="shared" si="585"/>
        <v>0.83699930117158772</v>
      </c>
      <c r="N3104" s="229">
        <f t="shared" si="586"/>
        <v>2.1009296813231781</v>
      </c>
      <c r="O3104" s="229">
        <f t="shared" si="582"/>
        <v>0</v>
      </c>
      <c r="P3104" s="229">
        <f t="shared" si="583"/>
        <v>-2.1009296813231781</v>
      </c>
      <c r="Q3104" s="230">
        <f t="shared" si="577"/>
        <v>0</v>
      </c>
      <c r="R3104" s="231">
        <f t="shared" si="578"/>
        <v>86.345411443604277</v>
      </c>
      <c r="S3104" s="3"/>
      <c r="T3104" s="3"/>
      <c r="U3104" s="3"/>
      <c r="V3104" s="3"/>
      <c r="W3104" s="233">
        <f t="shared" si="584"/>
        <v>42173</v>
      </c>
    </row>
    <row r="3105" spans="1:23" s="234" customFormat="1" x14ac:dyDescent="0.25">
      <c r="A3105" s="3"/>
      <c r="B3105" s="218">
        <f>+Datos!B3096</f>
        <v>2015</v>
      </c>
      <c r="C3105" s="219">
        <f>+Datos!C3096</f>
        <v>6</v>
      </c>
      <c r="D3105" s="220">
        <f>+Datos!D3096</f>
        <v>19</v>
      </c>
      <c r="E3105" s="221">
        <f>+Datos!E3096</f>
        <v>0</v>
      </c>
      <c r="F3105" s="222">
        <f>+Datos!F3096</f>
        <v>2.9376061076460438</v>
      </c>
      <c r="G3105" s="223">
        <f>+Datos!G3096</f>
        <v>1</v>
      </c>
      <c r="H3105" s="224">
        <f t="shared" si="579"/>
        <v>2.9376061076460438</v>
      </c>
      <c r="I3105" s="225">
        <f t="shared" si="580"/>
        <v>-2.9376061076460438</v>
      </c>
      <c r="J3105" s="226">
        <f t="shared" si="581"/>
        <v>51.839778375584018</v>
      </c>
      <c r="K3105" s="227">
        <f t="shared" si="576"/>
        <v>85.521596557402205</v>
      </c>
      <c r="L3105" s="226">
        <f t="shared" si="587"/>
        <v>-0.82381488620207222</v>
      </c>
      <c r="M3105" s="228">
        <f t="shared" si="585"/>
        <v>0.82381488620207222</v>
      </c>
      <c r="N3105" s="229">
        <f t="shared" si="586"/>
        <v>2.1137912214439716</v>
      </c>
      <c r="O3105" s="229">
        <f t="shared" si="582"/>
        <v>0</v>
      </c>
      <c r="P3105" s="229">
        <f t="shared" si="583"/>
        <v>-2.1137912214439716</v>
      </c>
      <c r="Q3105" s="230">
        <f t="shared" si="577"/>
        <v>0</v>
      </c>
      <c r="R3105" s="231">
        <f t="shared" si="578"/>
        <v>85.521596557402205</v>
      </c>
      <c r="S3105" s="3"/>
      <c r="T3105" s="3"/>
      <c r="U3105" s="3"/>
      <c r="V3105" s="3"/>
      <c r="W3105" s="233">
        <f t="shared" si="584"/>
        <v>42174</v>
      </c>
    </row>
    <row r="3106" spans="1:23" s="234" customFormat="1" x14ac:dyDescent="0.25">
      <c r="A3106" s="3"/>
      <c r="B3106" s="218">
        <f>+Datos!B3097</f>
        <v>2015</v>
      </c>
      <c r="C3106" s="219">
        <f>+Datos!C3097</f>
        <v>6</v>
      </c>
      <c r="D3106" s="220">
        <f>+Datos!D3097</f>
        <v>20</v>
      </c>
      <c r="E3106" s="221">
        <f>+Datos!E3097</f>
        <v>0</v>
      </c>
      <c r="F3106" s="222">
        <f>+Datos!F3097</f>
        <v>2.9377811602823951</v>
      </c>
      <c r="G3106" s="223">
        <f>+Datos!G3097</f>
        <v>1</v>
      </c>
      <c r="H3106" s="224">
        <f t="shared" si="579"/>
        <v>2.9377811602823951</v>
      </c>
      <c r="I3106" s="225">
        <f t="shared" si="580"/>
        <v>-2.9377811602823951</v>
      </c>
      <c r="J3106" s="226">
        <f t="shared" si="581"/>
        <v>51.028802455585158</v>
      </c>
      <c r="K3106" s="227">
        <f t="shared" si="576"/>
        <v>84.710620637403338</v>
      </c>
      <c r="L3106" s="226">
        <f t="shared" si="587"/>
        <v>-0.81097591999886731</v>
      </c>
      <c r="M3106" s="228">
        <f t="shared" si="585"/>
        <v>0.81097591999886731</v>
      </c>
      <c r="N3106" s="229">
        <f t="shared" si="586"/>
        <v>2.1268052402835278</v>
      </c>
      <c r="O3106" s="229">
        <f t="shared" si="582"/>
        <v>0</v>
      </c>
      <c r="P3106" s="229">
        <f t="shared" si="583"/>
        <v>-2.1268052402835278</v>
      </c>
      <c r="Q3106" s="230">
        <f t="shared" si="577"/>
        <v>0</v>
      </c>
      <c r="R3106" s="231">
        <f t="shared" si="578"/>
        <v>84.710620637403338</v>
      </c>
      <c r="S3106" s="3"/>
      <c r="T3106" s="3"/>
      <c r="U3106" s="3"/>
      <c r="V3106" s="3"/>
      <c r="W3106" s="233">
        <f t="shared" si="584"/>
        <v>42175</v>
      </c>
    </row>
    <row r="3107" spans="1:23" s="234" customFormat="1" x14ac:dyDescent="0.25">
      <c r="A3107" s="3"/>
      <c r="B3107" s="218">
        <f>+Datos!B3098</f>
        <v>2015</v>
      </c>
      <c r="C3107" s="219">
        <f>+Datos!C3098</f>
        <v>6</v>
      </c>
      <c r="D3107" s="220">
        <f>+Datos!D3098</f>
        <v>21</v>
      </c>
      <c r="E3107" s="221">
        <f>+Datos!E3098</f>
        <v>0</v>
      </c>
      <c r="F3107" s="222">
        <f>+Datos!F3098</f>
        <v>2.9384540916331194</v>
      </c>
      <c r="G3107" s="223">
        <f>+Datos!G3098</f>
        <v>1</v>
      </c>
      <c r="H3107" s="224">
        <f t="shared" si="579"/>
        <v>2.9384540916331194</v>
      </c>
      <c r="I3107" s="225">
        <f t="shared" si="580"/>
        <v>-2.9384540916331194</v>
      </c>
      <c r="J3107" s="226">
        <f t="shared" si="581"/>
        <v>50.230331936868893</v>
      </c>
      <c r="K3107" s="227">
        <f t="shared" si="576"/>
        <v>83.912150118687066</v>
      </c>
      <c r="L3107" s="226">
        <f t="shared" si="587"/>
        <v>-0.79847051871627173</v>
      </c>
      <c r="M3107" s="228">
        <f t="shared" si="585"/>
        <v>0.79847051871627173</v>
      </c>
      <c r="N3107" s="229">
        <f t="shared" si="586"/>
        <v>2.1399835729168477</v>
      </c>
      <c r="O3107" s="229">
        <f t="shared" si="582"/>
        <v>0</v>
      </c>
      <c r="P3107" s="229">
        <f t="shared" si="583"/>
        <v>-2.1399835729168477</v>
      </c>
      <c r="Q3107" s="230">
        <f t="shared" si="577"/>
        <v>0</v>
      </c>
      <c r="R3107" s="231">
        <f t="shared" si="578"/>
        <v>83.912150118687066</v>
      </c>
      <c r="S3107" s="3"/>
      <c r="T3107" s="3"/>
      <c r="U3107" s="3"/>
      <c r="V3107" s="3"/>
      <c r="W3107" s="233">
        <f t="shared" si="584"/>
        <v>42176</v>
      </c>
    </row>
    <row r="3108" spans="1:23" s="234" customFormat="1" x14ac:dyDescent="0.25">
      <c r="A3108" s="3"/>
      <c r="B3108" s="218">
        <f>+Datos!B3099</f>
        <v>2015</v>
      </c>
      <c r="C3108" s="219">
        <f>+Datos!C3099</f>
        <v>6</v>
      </c>
      <c r="D3108" s="220">
        <f>+Datos!D3099</f>
        <v>22</v>
      </c>
      <c r="E3108" s="221">
        <f>+Datos!E3099</f>
        <v>0</v>
      </c>
      <c r="F3108" s="222">
        <f>+Datos!F3099</f>
        <v>2.9396247353179108</v>
      </c>
      <c r="G3108" s="223">
        <f>+Datos!G3099</f>
        <v>1</v>
      </c>
      <c r="H3108" s="224">
        <f t="shared" si="579"/>
        <v>2.9396247353179108</v>
      </c>
      <c r="I3108" s="225">
        <f t="shared" si="580"/>
        <v>-2.9396247353179108</v>
      </c>
      <c r="J3108" s="226">
        <f t="shared" si="581"/>
        <v>49.444044784204323</v>
      </c>
      <c r="K3108" s="227">
        <f t="shared" si="576"/>
        <v>83.12586296602251</v>
      </c>
      <c r="L3108" s="226">
        <f t="shared" si="587"/>
        <v>-0.78628715266455629</v>
      </c>
      <c r="M3108" s="228">
        <f t="shared" si="585"/>
        <v>0.78628715266455629</v>
      </c>
      <c r="N3108" s="229">
        <f t="shared" si="586"/>
        <v>2.1533375826533545</v>
      </c>
      <c r="O3108" s="229">
        <f t="shared" si="582"/>
        <v>0</v>
      </c>
      <c r="P3108" s="229">
        <f t="shared" si="583"/>
        <v>-2.1533375826533545</v>
      </c>
      <c r="Q3108" s="230">
        <f t="shared" si="577"/>
        <v>0</v>
      </c>
      <c r="R3108" s="231">
        <f t="shared" si="578"/>
        <v>83.12586296602251</v>
      </c>
      <c r="S3108" s="3"/>
      <c r="T3108" s="3"/>
      <c r="U3108" s="3"/>
      <c r="V3108" s="3"/>
      <c r="W3108" s="233">
        <f t="shared" si="584"/>
        <v>42177</v>
      </c>
    </row>
    <row r="3109" spans="1:23" s="234" customFormat="1" x14ac:dyDescent="0.25">
      <c r="A3109" s="3"/>
      <c r="B3109" s="218">
        <f>+Datos!B3100</f>
        <v>2015</v>
      </c>
      <c r="C3109" s="219">
        <f>+Datos!C3100</f>
        <v>6</v>
      </c>
      <c r="D3109" s="220">
        <f>+Datos!D3100</f>
        <v>23</v>
      </c>
      <c r="E3109" s="221">
        <f>+Datos!E3100</f>
        <v>0</v>
      </c>
      <c r="F3109" s="222">
        <f>+Datos!F3100</f>
        <v>2.9412928073468168</v>
      </c>
      <c r="G3109" s="223">
        <f>+Datos!G3100</f>
        <v>1</v>
      </c>
      <c r="H3109" s="224">
        <f t="shared" si="579"/>
        <v>2.9412928073468168</v>
      </c>
      <c r="I3109" s="225">
        <f t="shared" si="580"/>
        <v>-2.9412928073468168</v>
      </c>
      <c r="J3109" s="226">
        <f t="shared" si="581"/>
        <v>48.669630149509828</v>
      </c>
      <c r="K3109" s="227">
        <f t="shared" si="576"/>
        <v>82.351448331328015</v>
      </c>
      <c r="L3109" s="226">
        <f t="shared" si="587"/>
        <v>-0.77441463469449445</v>
      </c>
      <c r="M3109" s="228">
        <f t="shared" si="585"/>
        <v>0.77441463469449445</v>
      </c>
      <c r="N3109" s="229">
        <f t="shared" si="586"/>
        <v>2.1668781726523223</v>
      </c>
      <c r="O3109" s="229">
        <f t="shared" si="582"/>
        <v>0</v>
      </c>
      <c r="P3109" s="229">
        <f t="shared" si="583"/>
        <v>-2.1668781726523223</v>
      </c>
      <c r="Q3109" s="230">
        <f t="shared" si="577"/>
        <v>0</v>
      </c>
      <c r="R3109" s="231">
        <f t="shared" si="578"/>
        <v>82.351448331328015</v>
      </c>
      <c r="S3109" s="3"/>
      <c r="T3109" s="3"/>
      <c r="U3109" s="3"/>
      <c r="V3109" s="3"/>
      <c r="W3109" s="233">
        <f t="shared" si="584"/>
        <v>42178</v>
      </c>
    </row>
    <row r="3110" spans="1:23" s="234" customFormat="1" x14ac:dyDescent="0.25">
      <c r="A3110" s="3"/>
      <c r="B3110" s="218">
        <f>+Datos!B3101</f>
        <v>2015</v>
      </c>
      <c r="C3110" s="219">
        <f>+Datos!C3101</f>
        <v>6</v>
      </c>
      <c r="D3110" s="220">
        <f>+Datos!D3101</f>
        <v>24</v>
      </c>
      <c r="E3110" s="221">
        <f>+Datos!E3101</f>
        <v>0</v>
      </c>
      <c r="F3110" s="222">
        <f>+Datos!F3101</f>
        <v>2.9434579061202579</v>
      </c>
      <c r="G3110" s="223">
        <f>+Datos!G3101</f>
        <v>1</v>
      </c>
      <c r="H3110" s="224">
        <f t="shared" si="579"/>
        <v>2.9434579061202579</v>
      </c>
      <c r="I3110" s="225">
        <f t="shared" si="580"/>
        <v>-2.9434579061202579</v>
      </c>
      <c r="J3110" s="226">
        <f t="shared" si="581"/>
        <v>47.90678804041314</v>
      </c>
      <c r="K3110" s="227">
        <f t="shared" si="576"/>
        <v>81.58860622223132</v>
      </c>
      <c r="L3110" s="226">
        <f t="shared" si="587"/>
        <v>-0.76284210909669525</v>
      </c>
      <c r="M3110" s="228">
        <f t="shared" si="585"/>
        <v>0.76284210909669525</v>
      </c>
      <c r="N3110" s="229">
        <f t="shared" si="586"/>
        <v>2.1806157970235627</v>
      </c>
      <c r="O3110" s="229">
        <f t="shared" si="582"/>
        <v>0</v>
      </c>
      <c r="P3110" s="229">
        <f t="shared" si="583"/>
        <v>-2.1806157970235627</v>
      </c>
      <c r="Q3110" s="230">
        <f t="shared" si="577"/>
        <v>0</v>
      </c>
      <c r="R3110" s="231">
        <f t="shared" si="578"/>
        <v>81.58860622223132</v>
      </c>
      <c r="S3110" s="3"/>
      <c r="T3110" s="3"/>
      <c r="U3110" s="3"/>
      <c r="V3110" s="3"/>
      <c r="W3110" s="233">
        <f t="shared" si="584"/>
        <v>42179</v>
      </c>
    </row>
    <row r="3111" spans="1:23" s="234" customFormat="1" x14ac:dyDescent="0.25">
      <c r="A3111" s="3"/>
      <c r="B3111" s="218">
        <f>+Datos!B3102</f>
        <v>2015</v>
      </c>
      <c r="C3111" s="219">
        <f>+Datos!C3102</f>
        <v>6</v>
      </c>
      <c r="D3111" s="220">
        <f>+Datos!D3102</f>
        <v>25</v>
      </c>
      <c r="E3111" s="221">
        <f>+Datos!E3102</f>
        <v>0</v>
      </c>
      <c r="F3111" s="222">
        <f>+Datos!F3102</f>
        <v>2.9461195124290174</v>
      </c>
      <c r="G3111" s="223">
        <f>+Datos!G3102</f>
        <v>1</v>
      </c>
      <c r="H3111" s="224">
        <f t="shared" si="579"/>
        <v>2.9461195124290174</v>
      </c>
      <c r="I3111" s="225">
        <f t="shared" si="580"/>
        <v>-2.9461195124290174</v>
      </c>
      <c r="J3111" s="226">
        <f t="shared" si="581"/>
        <v>47.15522899941697</v>
      </c>
      <c r="K3111" s="227">
        <f t="shared" si="576"/>
        <v>80.83704718123515</v>
      </c>
      <c r="L3111" s="226">
        <f t="shared" si="587"/>
        <v>-0.75155904099617032</v>
      </c>
      <c r="M3111" s="228">
        <f t="shared" si="585"/>
        <v>0.75155904099617032</v>
      </c>
      <c r="N3111" s="229">
        <f t="shared" si="586"/>
        <v>2.194560471432847</v>
      </c>
      <c r="O3111" s="229">
        <f t="shared" si="582"/>
        <v>0</v>
      </c>
      <c r="P3111" s="229">
        <f t="shared" si="583"/>
        <v>-2.194560471432847</v>
      </c>
      <c r="Q3111" s="230">
        <f t="shared" si="577"/>
        <v>0</v>
      </c>
      <c r="R3111" s="231">
        <f t="shared" si="578"/>
        <v>80.83704718123515</v>
      </c>
      <c r="S3111" s="3"/>
      <c r="T3111" s="3"/>
      <c r="U3111" s="3"/>
      <c r="V3111" s="3"/>
      <c r="W3111" s="233">
        <f t="shared" si="584"/>
        <v>42180</v>
      </c>
    </row>
    <row r="3112" spans="1:23" s="234" customFormat="1" x14ac:dyDescent="0.25">
      <c r="A3112" s="3"/>
      <c r="B3112" s="218">
        <f>+Datos!B3103</f>
        <v>2015</v>
      </c>
      <c r="C3112" s="219">
        <f>+Datos!C3103</f>
        <v>6</v>
      </c>
      <c r="D3112" s="220">
        <f>+Datos!D3103</f>
        <v>26</v>
      </c>
      <c r="E3112" s="221">
        <f>+Datos!E3103</f>
        <v>0</v>
      </c>
      <c r="F3112" s="222">
        <f>+Datos!F3103</f>
        <v>2.9492769894542565</v>
      </c>
      <c r="G3112" s="223">
        <f>+Datos!G3103</f>
        <v>1</v>
      </c>
      <c r="H3112" s="224">
        <f t="shared" si="579"/>
        <v>2.9492769894542565</v>
      </c>
      <c r="I3112" s="225">
        <f t="shared" si="580"/>
        <v>-2.9492769894542565</v>
      </c>
      <c r="J3112" s="226">
        <f t="shared" si="581"/>
        <v>46.414673793194474</v>
      </c>
      <c r="K3112" s="227">
        <f t="shared" si="576"/>
        <v>80.096491975012654</v>
      </c>
      <c r="L3112" s="226">
        <f t="shared" si="587"/>
        <v>-0.7405552062224956</v>
      </c>
      <c r="M3112" s="228">
        <f t="shared" si="585"/>
        <v>0.7405552062224956</v>
      </c>
      <c r="N3112" s="229">
        <f t="shared" si="586"/>
        <v>2.2087217832317609</v>
      </c>
      <c r="O3112" s="229">
        <f t="shared" si="582"/>
        <v>0</v>
      </c>
      <c r="P3112" s="229">
        <f t="shared" si="583"/>
        <v>-2.2087217832317609</v>
      </c>
      <c r="Q3112" s="230">
        <f t="shared" si="577"/>
        <v>0</v>
      </c>
      <c r="R3112" s="231">
        <f t="shared" si="578"/>
        <v>80.096491975012654</v>
      </c>
      <c r="S3112" s="3"/>
      <c r="T3112" s="3"/>
      <c r="U3112" s="3"/>
      <c r="V3112" s="3"/>
      <c r="W3112" s="233">
        <f t="shared" si="584"/>
        <v>42181</v>
      </c>
    </row>
    <row r="3113" spans="1:23" s="234" customFormat="1" x14ac:dyDescent="0.25">
      <c r="A3113" s="3"/>
      <c r="B3113" s="218">
        <f>+Datos!B3104</f>
        <v>2015</v>
      </c>
      <c r="C3113" s="219">
        <f>+Datos!C3104</f>
        <v>6</v>
      </c>
      <c r="D3113" s="220">
        <f>+Datos!D3104</f>
        <v>27</v>
      </c>
      <c r="E3113" s="221">
        <f>+Datos!E3104</f>
        <v>0</v>
      </c>
      <c r="F3113" s="222">
        <f>+Datos!F3104</f>
        <v>2.952929582767494</v>
      </c>
      <c r="G3113" s="223">
        <f>+Datos!G3104</f>
        <v>1</v>
      </c>
      <c r="H3113" s="224">
        <f t="shared" si="579"/>
        <v>2.952929582767494</v>
      </c>
      <c r="I3113" s="225">
        <f t="shared" si="580"/>
        <v>-2.952929582767494</v>
      </c>
      <c r="J3113" s="226">
        <f t="shared" si="581"/>
        <v>45.68485311155775</v>
      </c>
      <c r="K3113" s="227">
        <f t="shared" si="576"/>
        <v>79.36667129337593</v>
      </c>
      <c r="L3113" s="226">
        <f t="shared" si="587"/>
        <v>-0.72982068163672409</v>
      </c>
      <c r="M3113" s="228">
        <f t="shared" si="585"/>
        <v>0.72982068163672409</v>
      </c>
      <c r="N3113" s="229">
        <f t="shared" si="586"/>
        <v>2.2231089011307699</v>
      </c>
      <c r="O3113" s="229">
        <f t="shared" si="582"/>
        <v>0</v>
      </c>
      <c r="P3113" s="229">
        <f t="shared" si="583"/>
        <v>-2.2231089011307699</v>
      </c>
      <c r="Q3113" s="230">
        <f t="shared" si="577"/>
        <v>0</v>
      </c>
      <c r="R3113" s="231">
        <f t="shared" si="578"/>
        <v>79.36667129337593</v>
      </c>
      <c r="S3113" s="3"/>
      <c r="T3113" s="3"/>
      <c r="U3113" s="3"/>
      <c r="V3113" s="3"/>
      <c r="W3113" s="233">
        <f t="shared" si="584"/>
        <v>42182</v>
      </c>
    </row>
    <row r="3114" spans="1:23" s="234" customFormat="1" x14ac:dyDescent="0.25">
      <c r="A3114" s="3"/>
      <c r="B3114" s="218">
        <f>+Datos!B3105</f>
        <v>2015</v>
      </c>
      <c r="C3114" s="219">
        <f>+Datos!C3105</f>
        <v>6</v>
      </c>
      <c r="D3114" s="220">
        <f>+Datos!D3105</f>
        <v>28</v>
      </c>
      <c r="E3114" s="221">
        <f>+Datos!E3105</f>
        <v>0</v>
      </c>
      <c r="F3114" s="222">
        <f>+Datos!F3105</f>
        <v>2.9570764203306212</v>
      </c>
      <c r="G3114" s="223">
        <f>+Datos!G3105</f>
        <v>1</v>
      </c>
      <c r="H3114" s="224">
        <f t="shared" si="579"/>
        <v>2.9570764203306212</v>
      </c>
      <c r="I3114" s="225">
        <f t="shared" si="580"/>
        <v>-2.9570764203306212</v>
      </c>
      <c r="J3114" s="226">
        <f t="shared" si="581"/>
        <v>44.96550727566057</v>
      </c>
      <c r="K3114" s="227">
        <f t="shared" si="576"/>
        <v>78.647325457478757</v>
      </c>
      <c r="L3114" s="226">
        <f t="shared" si="587"/>
        <v>-0.71934583589717249</v>
      </c>
      <c r="M3114" s="228">
        <f t="shared" si="585"/>
        <v>0.71934583589717249</v>
      </c>
      <c r="N3114" s="229">
        <f t="shared" si="586"/>
        <v>2.2377305844334487</v>
      </c>
      <c r="O3114" s="229">
        <f t="shared" si="582"/>
        <v>0</v>
      </c>
      <c r="P3114" s="229">
        <f t="shared" si="583"/>
        <v>-2.2377305844334487</v>
      </c>
      <c r="Q3114" s="230">
        <f t="shared" si="577"/>
        <v>0</v>
      </c>
      <c r="R3114" s="231">
        <f t="shared" si="578"/>
        <v>78.647325457478757</v>
      </c>
      <c r="S3114" s="3"/>
      <c r="T3114" s="3"/>
      <c r="U3114" s="3"/>
      <c r="V3114" s="3"/>
      <c r="W3114" s="233">
        <f t="shared" si="584"/>
        <v>42183</v>
      </c>
    </row>
    <row r="3115" spans="1:23" s="234" customFormat="1" x14ac:dyDescent="0.25">
      <c r="A3115" s="3"/>
      <c r="B3115" s="218">
        <f>+Datos!B3106</f>
        <v>2015</v>
      </c>
      <c r="C3115" s="219">
        <f>+Datos!C3106</f>
        <v>6</v>
      </c>
      <c r="D3115" s="220">
        <f>+Datos!D3106</f>
        <v>29</v>
      </c>
      <c r="E3115" s="221">
        <f>+Datos!E3106</f>
        <v>0</v>
      </c>
      <c r="F3115" s="222">
        <f>+Datos!F3106</f>
        <v>2.9617165124958995</v>
      </c>
      <c r="G3115" s="223">
        <f>+Datos!G3106</f>
        <v>1</v>
      </c>
      <c r="H3115" s="224">
        <f t="shared" si="579"/>
        <v>2.9617165124958995</v>
      </c>
      <c r="I3115" s="225">
        <f t="shared" si="580"/>
        <v>-2.9617165124958995</v>
      </c>
      <c r="J3115" s="226">
        <f t="shared" si="581"/>
        <v>44.256385955014174</v>
      </c>
      <c r="K3115" s="227">
        <f t="shared" si="576"/>
        <v>77.938204136832354</v>
      </c>
      <c r="L3115" s="226">
        <f t="shared" si="587"/>
        <v>-0.70912132064640332</v>
      </c>
      <c r="M3115" s="228">
        <f t="shared" si="585"/>
        <v>0.70912132064640332</v>
      </c>
      <c r="N3115" s="229">
        <f t="shared" si="586"/>
        <v>2.2525951918494962</v>
      </c>
      <c r="O3115" s="229">
        <f t="shared" si="582"/>
        <v>0</v>
      </c>
      <c r="P3115" s="229">
        <f t="shared" si="583"/>
        <v>-2.2525951918494962</v>
      </c>
      <c r="Q3115" s="230">
        <f t="shared" si="577"/>
        <v>0</v>
      </c>
      <c r="R3115" s="231">
        <f t="shared" si="578"/>
        <v>77.938204136832354</v>
      </c>
      <c r="S3115" s="3"/>
      <c r="T3115" s="3"/>
      <c r="U3115" s="3"/>
      <c r="V3115" s="3"/>
      <c r="W3115" s="233">
        <f t="shared" si="584"/>
        <v>42184</v>
      </c>
    </row>
    <row r="3116" spans="1:23" s="234" customFormat="1" x14ac:dyDescent="0.25">
      <c r="A3116" s="3"/>
      <c r="B3116" s="218">
        <f>+Datos!B3107</f>
        <v>2015</v>
      </c>
      <c r="C3116" s="219">
        <f>+Datos!C3107</f>
        <v>6</v>
      </c>
      <c r="D3116" s="220">
        <f>+Datos!D3107</f>
        <v>30</v>
      </c>
      <c r="E3116" s="221">
        <f>+Datos!E3107</f>
        <v>0</v>
      </c>
      <c r="F3116" s="222">
        <f>+Datos!F3107</f>
        <v>2.9668487520059523</v>
      </c>
      <c r="G3116" s="223">
        <f>+Datos!G3107</f>
        <v>1</v>
      </c>
      <c r="H3116" s="224">
        <f t="shared" si="579"/>
        <v>2.9668487520059523</v>
      </c>
      <c r="I3116" s="225">
        <f t="shared" si="580"/>
        <v>-2.9668487520059523</v>
      </c>
      <c r="J3116" s="226">
        <f t="shared" si="581"/>
        <v>43.557247892912088</v>
      </c>
      <c r="K3116" s="227">
        <f t="shared" si="576"/>
        <v>77.23906607473026</v>
      </c>
      <c r="L3116" s="226">
        <f t="shared" si="587"/>
        <v>-0.69913806210209373</v>
      </c>
      <c r="M3116" s="228">
        <f t="shared" si="585"/>
        <v>0.69913806210209373</v>
      </c>
      <c r="N3116" s="229">
        <f t="shared" si="586"/>
        <v>2.2677106899038586</v>
      </c>
      <c r="O3116" s="229">
        <f t="shared" si="582"/>
        <v>0</v>
      </c>
      <c r="P3116" s="229">
        <f t="shared" si="583"/>
        <v>-2.2677106899038586</v>
      </c>
      <c r="Q3116" s="230">
        <f t="shared" si="577"/>
        <v>0</v>
      </c>
      <c r="R3116" s="231">
        <f t="shared" si="578"/>
        <v>77.23906607473026</v>
      </c>
      <c r="S3116" s="3"/>
      <c r="T3116" s="3"/>
      <c r="U3116" s="3"/>
      <c r="V3116" s="3"/>
      <c r="W3116" s="233">
        <f t="shared" si="584"/>
        <v>42185</v>
      </c>
    </row>
    <row r="3117" spans="1:23" s="234" customFormat="1" x14ac:dyDescent="0.25">
      <c r="A3117" s="3"/>
      <c r="B3117" s="218">
        <f>+Datos!B3108</f>
        <v>2015</v>
      </c>
      <c r="C3117" s="219">
        <f>+Datos!C3108</f>
        <v>7</v>
      </c>
      <c r="D3117" s="220">
        <f>+Datos!D3108</f>
        <v>1</v>
      </c>
      <c r="E3117" s="221">
        <f>+Datos!E3108</f>
        <v>0</v>
      </c>
      <c r="F3117" s="222">
        <f>+Datos!F3108</f>
        <v>2.9724719139937745</v>
      </c>
      <c r="G3117" s="223">
        <f>+Datos!G3108</f>
        <v>1</v>
      </c>
      <c r="H3117" s="224">
        <f t="shared" si="579"/>
        <v>2.9724719139937745</v>
      </c>
      <c r="I3117" s="225">
        <f t="shared" si="580"/>
        <v>-2.9724719139937745</v>
      </c>
      <c r="J3117" s="226">
        <f t="shared" si="581"/>
        <v>42.867860639876561</v>
      </c>
      <c r="K3117" s="227">
        <f t="shared" si="576"/>
        <v>76.549678821694741</v>
      </c>
      <c r="L3117" s="226">
        <f t="shared" si="587"/>
        <v>-0.68938725303551962</v>
      </c>
      <c r="M3117" s="228">
        <f t="shared" si="585"/>
        <v>0.68938725303551962</v>
      </c>
      <c r="N3117" s="229">
        <f t="shared" si="586"/>
        <v>2.2830846609582549</v>
      </c>
      <c r="O3117" s="229">
        <f t="shared" si="582"/>
        <v>0</v>
      </c>
      <c r="P3117" s="229">
        <f t="shared" si="583"/>
        <v>-2.2830846609582549</v>
      </c>
      <c r="Q3117" s="230">
        <f t="shared" si="577"/>
        <v>0</v>
      </c>
      <c r="R3117" s="231">
        <f t="shared" si="578"/>
        <v>76.549678821694741</v>
      </c>
      <c r="S3117" s="3"/>
      <c r="T3117" s="3"/>
      <c r="U3117" s="3"/>
      <c r="V3117" s="3"/>
      <c r="W3117" s="233">
        <f t="shared" si="584"/>
        <v>42186</v>
      </c>
    </row>
    <row r="3118" spans="1:23" s="234" customFormat="1" x14ac:dyDescent="0.25">
      <c r="A3118" s="3"/>
      <c r="B3118" s="218">
        <f>+Datos!B3109</f>
        <v>2015</v>
      </c>
      <c r="C3118" s="219">
        <f>+Datos!C3109</f>
        <v>7</v>
      </c>
      <c r="D3118" s="220">
        <f>+Datos!D3109</f>
        <v>2</v>
      </c>
      <c r="E3118" s="221">
        <f>+Datos!E3109</f>
        <v>0</v>
      </c>
      <c r="F3118" s="222">
        <f>+Datos!F3109</f>
        <v>2.9785846559827318</v>
      </c>
      <c r="G3118" s="223">
        <f>+Datos!G3109</f>
        <v>1</v>
      </c>
      <c r="H3118" s="224">
        <f t="shared" si="579"/>
        <v>2.9785846559827318</v>
      </c>
      <c r="I3118" s="225">
        <f t="shared" si="580"/>
        <v>-2.9785846559827318</v>
      </c>
      <c r="J3118" s="226">
        <f t="shared" si="581"/>
        <v>42.18800029475512</v>
      </c>
      <c r="K3118" s="227">
        <f t="shared" si="576"/>
        <v>75.8698184765733</v>
      </c>
      <c r="L3118" s="226">
        <f t="shared" si="587"/>
        <v>-0.67986034512144045</v>
      </c>
      <c r="M3118" s="228">
        <f t="shared" si="585"/>
        <v>0.67986034512144045</v>
      </c>
      <c r="N3118" s="229">
        <f t="shared" si="586"/>
        <v>2.2987243108612914</v>
      </c>
      <c r="O3118" s="229">
        <f t="shared" si="582"/>
        <v>0</v>
      </c>
      <c r="P3118" s="229">
        <f t="shared" si="583"/>
        <v>-2.2987243108612914</v>
      </c>
      <c r="Q3118" s="230">
        <f t="shared" si="577"/>
        <v>0</v>
      </c>
      <c r="R3118" s="231">
        <f t="shared" si="578"/>
        <v>75.8698184765733</v>
      </c>
      <c r="S3118" s="3"/>
      <c r="T3118" s="3"/>
      <c r="U3118" s="3"/>
      <c r="V3118" s="3"/>
      <c r="W3118" s="233">
        <f t="shared" si="584"/>
        <v>42187</v>
      </c>
    </row>
    <row r="3119" spans="1:23" s="234" customFormat="1" x14ac:dyDescent="0.25">
      <c r="A3119" s="3"/>
      <c r="B3119" s="218">
        <f>+Datos!B3110</f>
        <v>2015</v>
      </c>
      <c r="C3119" s="219">
        <f>+Datos!C3110</f>
        <v>7</v>
      </c>
      <c r="D3119" s="220">
        <f>+Datos!D3110</f>
        <v>3</v>
      </c>
      <c r="E3119" s="221">
        <f>+Datos!E3110</f>
        <v>0</v>
      </c>
      <c r="F3119" s="222">
        <f>+Datos!F3110</f>
        <v>2.9851855178865523</v>
      </c>
      <c r="G3119" s="223">
        <f>+Datos!G3110</f>
        <v>1</v>
      </c>
      <c r="H3119" s="224">
        <f t="shared" si="579"/>
        <v>2.9851855178865523</v>
      </c>
      <c r="I3119" s="225">
        <f t="shared" si="580"/>
        <v>-2.9851855178865523</v>
      </c>
      <c r="J3119" s="226">
        <f t="shared" si="581"/>
        <v>41.517451253111673</v>
      </c>
      <c r="K3119" s="227">
        <f t="shared" si="576"/>
        <v>75.199269434929846</v>
      </c>
      <c r="L3119" s="226">
        <f t="shared" si="587"/>
        <v>-0.6705490416434543</v>
      </c>
      <c r="M3119" s="228">
        <f t="shared" si="585"/>
        <v>0.6705490416434543</v>
      </c>
      <c r="N3119" s="229">
        <f t="shared" si="586"/>
        <v>2.314636476243098</v>
      </c>
      <c r="O3119" s="229">
        <f t="shared" si="582"/>
        <v>0</v>
      </c>
      <c r="P3119" s="229">
        <f t="shared" si="583"/>
        <v>-2.314636476243098</v>
      </c>
      <c r="Q3119" s="230">
        <f t="shared" si="577"/>
        <v>0</v>
      </c>
      <c r="R3119" s="231">
        <f t="shared" si="578"/>
        <v>75.199269434929846</v>
      </c>
      <c r="S3119" s="3"/>
      <c r="T3119" s="3"/>
      <c r="U3119" s="3"/>
      <c r="V3119" s="3"/>
      <c r="W3119" s="233">
        <f t="shared" si="584"/>
        <v>42188</v>
      </c>
    </row>
    <row r="3120" spans="1:23" s="234" customFormat="1" x14ac:dyDescent="0.25">
      <c r="A3120" s="3"/>
      <c r="B3120" s="218">
        <f>+Datos!B3111</f>
        <v>2015</v>
      </c>
      <c r="C3120" s="219">
        <f>+Datos!C3111</f>
        <v>7</v>
      </c>
      <c r="D3120" s="220">
        <f>+Datos!D3111</f>
        <v>4</v>
      </c>
      <c r="E3120" s="221">
        <f>+Datos!E3111</f>
        <v>0</v>
      </c>
      <c r="F3120" s="222">
        <f>+Datos!F3111</f>
        <v>2.9922729220093323</v>
      </c>
      <c r="G3120" s="223">
        <f>+Datos!G3111</f>
        <v>1</v>
      </c>
      <c r="H3120" s="224">
        <f t="shared" si="579"/>
        <v>2.9922729220093323</v>
      </c>
      <c r="I3120" s="225">
        <f t="shared" si="580"/>
        <v>-2.9922729220093323</v>
      </c>
      <c r="J3120" s="226">
        <f t="shared" si="581"/>
        <v>40.856005962571601</v>
      </c>
      <c r="K3120" s="227">
        <f t="shared" si="576"/>
        <v>74.537824144389788</v>
      </c>
      <c r="L3120" s="226">
        <f t="shared" si="587"/>
        <v>-0.66144529054005829</v>
      </c>
      <c r="M3120" s="228">
        <f t="shared" si="585"/>
        <v>0.66144529054005829</v>
      </c>
      <c r="N3120" s="229">
        <f t="shared" si="586"/>
        <v>2.330827631469274</v>
      </c>
      <c r="O3120" s="229">
        <f t="shared" si="582"/>
        <v>0</v>
      </c>
      <c r="P3120" s="229">
        <f t="shared" si="583"/>
        <v>-2.330827631469274</v>
      </c>
      <c r="Q3120" s="230">
        <f t="shared" si="577"/>
        <v>0</v>
      </c>
      <c r="R3120" s="231">
        <f t="shared" si="578"/>
        <v>74.537824144389788</v>
      </c>
      <c r="S3120" s="3"/>
      <c r="T3120" s="3"/>
      <c r="U3120" s="3"/>
      <c r="V3120" s="3"/>
      <c r="W3120" s="233">
        <f t="shared" si="584"/>
        <v>42189</v>
      </c>
    </row>
    <row r="3121" spans="1:23" s="234" customFormat="1" x14ac:dyDescent="0.25">
      <c r="A3121" s="3"/>
      <c r="B3121" s="218">
        <f>+Datos!B3112</f>
        <v>2015</v>
      </c>
      <c r="C3121" s="219">
        <f>+Datos!C3112</f>
        <v>7</v>
      </c>
      <c r="D3121" s="220">
        <f>+Datos!D3112</f>
        <v>5</v>
      </c>
      <c r="E3121" s="221">
        <f>+Datos!E3112</f>
        <v>0</v>
      </c>
      <c r="F3121" s="222">
        <f>+Datos!F3112</f>
        <v>2.9998451730455375</v>
      </c>
      <c r="G3121" s="223">
        <f>+Datos!G3112</f>
        <v>1</v>
      </c>
      <c r="H3121" s="224">
        <f t="shared" si="579"/>
        <v>2.9998451730455375</v>
      </c>
      <c r="I3121" s="225">
        <f t="shared" si="580"/>
        <v>-2.9998451730455375</v>
      </c>
      <c r="J3121" s="226">
        <f t="shared" si="581"/>
        <v>40.203464684795186</v>
      </c>
      <c r="K3121" s="227">
        <f t="shared" si="576"/>
        <v>73.885282866613366</v>
      </c>
      <c r="L3121" s="226">
        <f t="shared" si="587"/>
        <v>-0.65254127777642168</v>
      </c>
      <c r="M3121" s="228">
        <f t="shared" si="585"/>
        <v>0.65254127777642168</v>
      </c>
      <c r="N3121" s="229">
        <f t="shared" si="586"/>
        <v>2.3473038952691159</v>
      </c>
      <c r="O3121" s="229">
        <f t="shared" si="582"/>
        <v>0</v>
      </c>
      <c r="P3121" s="229">
        <f t="shared" si="583"/>
        <v>-2.3473038952691159</v>
      </c>
      <c r="Q3121" s="230">
        <f t="shared" si="577"/>
        <v>0</v>
      </c>
      <c r="R3121" s="231">
        <f t="shared" si="578"/>
        <v>73.885282866613366</v>
      </c>
      <c r="S3121" s="3"/>
      <c r="T3121" s="3"/>
      <c r="U3121" s="3"/>
      <c r="V3121" s="3"/>
      <c r="W3121" s="233">
        <f t="shared" si="584"/>
        <v>42190</v>
      </c>
    </row>
    <row r="3122" spans="1:23" s="234" customFormat="1" x14ac:dyDescent="0.25">
      <c r="A3122" s="3"/>
      <c r="B3122" s="218">
        <f>+Datos!B3113</f>
        <v>2015</v>
      </c>
      <c r="C3122" s="219">
        <f>+Datos!C3113</f>
        <v>7</v>
      </c>
      <c r="D3122" s="220">
        <f>+Datos!D3113</f>
        <v>6</v>
      </c>
      <c r="E3122" s="221">
        <f>+Datos!E3113</f>
        <v>0</v>
      </c>
      <c r="F3122" s="222">
        <f>+Datos!F3113</f>
        <v>3.0079004580800053</v>
      </c>
      <c r="G3122" s="223">
        <f>+Datos!G3113</f>
        <v>1</v>
      </c>
      <c r="H3122" s="224">
        <f t="shared" si="579"/>
        <v>3.0079004580800053</v>
      </c>
      <c r="I3122" s="225">
        <f t="shared" si="580"/>
        <v>-3.0079004580800053</v>
      </c>
      <c r="J3122" s="226">
        <f t="shared" si="581"/>
        <v>39.559635263768151</v>
      </c>
      <c r="K3122" s="227">
        <f t="shared" si="576"/>
        <v>73.24145344558633</v>
      </c>
      <c r="L3122" s="226">
        <f t="shared" si="587"/>
        <v>-0.64382942102703566</v>
      </c>
      <c r="M3122" s="228">
        <f t="shared" si="585"/>
        <v>0.64382942102703566</v>
      </c>
      <c r="N3122" s="229">
        <f t="shared" si="586"/>
        <v>2.3640710370529696</v>
      </c>
      <c r="O3122" s="229">
        <f t="shared" si="582"/>
        <v>0</v>
      </c>
      <c r="P3122" s="229">
        <f t="shared" si="583"/>
        <v>-2.3640710370529696</v>
      </c>
      <c r="Q3122" s="230">
        <f t="shared" si="577"/>
        <v>0</v>
      </c>
      <c r="R3122" s="231">
        <f t="shared" si="578"/>
        <v>73.24145344558633</v>
      </c>
      <c r="S3122" s="3"/>
      <c r="T3122" s="3"/>
      <c r="U3122" s="3"/>
      <c r="V3122" s="3"/>
      <c r="W3122" s="233">
        <f t="shared" si="584"/>
        <v>42191</v>
      </c>
    </row>
    <row r="3123" spans="1:23" s="234" customFormat="1" x14ac:dyDescent="0.25">
      <c r="A3123" s="3"/>
      <c r="B3123" s="218">
        <f>+Datos!B3114</f>
        <v>2015</v>
      </c>
      <c r="C3123" s="219">
        <f>+Datos!C3114</f>
        <v>7</v>
      </c>
      <c r="D3123" s="220">
        <f>+Datos!D3114</f>
        <v>7</v>
      </c>
      <c r="E3123" s="221">
        <f>+Datos!E3114</f>
        <v>0</v>
      </c>
      <c r="F3123" s="222">
        <f>+Datos!F3114</f>
        <v>3.0164368465879297</v>
      </c>
      <c r="G3123" s="223">
        <f>+Datos!G3114</f>
        <v>1</v>
      </c>
      <c r="H3123" s="224">
        <f t="shared" si="579"/>
        <v>3.0164368465879297</v>
      </c>
      <c r="I3123" s="225">
        <f t="shared" si="580"/>
        <v>-3.0164368465879297</v>
      </c>
      <c r="J3123" s="226">
        <f t="shared" si="581"/>
        <v>38.924332900112084</v>
      </c>
      <c r="K3123" s="227">
        <f t="shared" si="576"/>
        <v>72.606151081930264</v>
      </c>
      <c r="L3123" s="226">
        <f t="shared" si="587"/>
        <v>-0.6353023636560664</v>
      </c>
      <c r="M3123" s="228">
        <f t="shared" si="585"/>
        <v>0.6353023636560664</v>
      </c>
      <c r="N3123" s="229">
        <f t="shared" si="586"/>
        <v>2.3811344829318632</v>
      </c>
      <c r="O3123" s="229">
        <f t="shared" si="582"/>
        <v>0</v>
      </c>
      <c r="P3123" s="229">
        <f t="shared" si="583"/>
        <v>-2.3811344829318632</v>
      </c>
      <c r="Q3123" s="230">
        <f t="shared" si="577"/>
        <v>0</v>
      </c>
      <c r="R3123" s="231">
        <f t="shared" si="578"/>
        <v>72.606151081930264</v>
      </c>
      <c r="S3123" s="3"/>
      <c r="T3123" s="3"/>
      <c r="U3123" s="3"/>
      <c r="V3123" s="3"/>
      <c r="W3123" s="233">
        <f t="shared" si="584"/>
        <v>42192</v>
      </c>
    </row>
    <row r="3124" spans="1:23" s="234" customFormat="1" x14ac:dyDescent="0.25">
      <c r="A3124" s="3"/>
      <c r="B3124" s="218">
        <f>+Datos!B3115</f>
        <v>2015</v>
      </c>
      <c r="C3124" s="219">
        <f>+Datos!C3115</f>
        <v>7</v>
      </c>
      <c r="D3124" s="220">
        <f>+Datos!D3115</f>
        <v>8</v>
      </c>
      <c r="E3124" s="221">
        <f>+Datos!E3115</f>
        <v>0</v>
      </c>
      <c r="F3124" s="222">
        <f>+Datos!F3115</f>
        <v>3.0254522904348815</v>
      </c>
      <c r="G3124" s="223">
        <f>+Datos!G3115</f>
        <v>1</v>
      </c>
      <c r="H3124" s="224">
        <f t="shared" si="579"/>
        <v>3.0254522904348815</v>
      </c>
      <c r="I3124" s="225">
        <f t="shared" si="580"/>
        <v>-3.0254522904348815</v>
      </c>
      <c r="J3124" s="226">
        <f t="shared" si="581"/>
        <v>38.297379931131289</v>
      </c>
      <c r="K3124" s="227">
        <f t="shared" si="576"/>
        <v>71.979198112949462</v>
      </c>
      <c r="L3124" s="226">
        <f t="shared" si="587"/>
        <v>-0.62695296898080244</v>
      </c>
      <c r="M3124" s="228">
        <f t="shared" si="585"/>
        <v>0.62695296898080244</v>
      </c>
      <c r="N3124" s="229">
        <f t="shared" si="586"/>
        <v>2.3984993214540791</v>
      </c>
      <c r="O3124" s="229">
        <f t="shared" si="582"/>
        <v>0</v>
      </c>
      <c r="P3124" s="229">
        <f t="shared" si="583"/>
        <v>-2.3984993214540791</v>
      </c>
      <c r="Q3124" s="230">
        <f t="shared" si="577"/>
        <v>0</v>
      </c>
      <c r="R3124" s="231">
        <f t="shared" si="578"/>
        <v>71.979198112949462</v>
      </c>
      <c r="S3124" s="3"/>
      <c r="T3124" s="3"/>
      <c r="U3124" s="3"/>
      <c r="V3124" s="3"/>
      <c r="W3124" s="233">
        <f t="shared" si="584"/>
        <v>42193</v>
      </c>
    </row>
    <row r="3125" spans="1:23" s="234" customFormat="1" x14ac:dyDescent="0.25">
      <c r="A3125" s="3"/>
      <c r="B3125" s="218">
        <f>+Datos!B3116</f>
        <v>2015</v>
      </c>
      <c r="C3125" s="219">
        <f>+Datos!C3116</f>
        <v>7</v>
      </c>
      <c r="D3125" s="220">
        <f>+Datos!D3116</f>
        <v>9</v>
      </c>
      <c r="E3125" s="221">
        <f>+Datos!E3116</f>
        <v>0</v>
      </c>
      <c r="F3125" s="222">
        <f>+Datos!F3116</f>
        <v>3.0349446238768012</v>
      </c>
      <c r="G3125" s="223">
        <f>+Datos!G3116</f>
        <v>1</v>
      </c>
      <c r="H3125" s="224">
        <f t="shared" si="579"/>
        <v>3.0349446238768012</v>
      </c>
      <c r="I3125" s="225">
        <f t="shared" si="580"/>
        <v>-3.0349446238768012</v>
      </c>
      <c r="J3125" s="226">
        <f t="shared" si="581"/>
        <v>37.67860561632579</v>
      </c>
      <c r="K3125" s="227">
        <f t="shared" si="576"/>
        <v>71.36042379814397</v>
      </c>
      <c r="L3125" s="226">
        <f t="shared" si="587"/>
        <v>-0.61877431480549205</v>
      </c>
      <c r="M3125" s="228">
        <f t="shared" si="585"/>
        <v>0.61877431480549205</v>
      </c>
      <c r="N3125" s="229">
        <f t="shared" si="586"/>
        <v>2.4161703090713091</v>
      </c>
      <c r="O3125" s="229">
        <f t="shared" si="582"/>
        <v>0</v>
      </c>
      <c r="P3125" s="229">
        <f t="shared" si="583"/>
        <v>-2.4161703090713091</v>
      </c>
      <c r="Q3125" s="230">
        <f t="shared" si="577"/>
        <v>0</v>
      </c>
      <c r="R3125" s="231">
        <f t="shared" si="578"/>
        <v>71.36042379814397</v>
      </c>
      <c r="S3125" s="3"/>
      <c r="T3125" s="3"/>
      <c r="U3125" s="3"/>
      <c r="V3125" s="3"/>
      <c r="W3125" s="233">
        <f t="shared" si="584"/>
        <v>42194</v>
      </c>
    </row>
    <row r="3126" spans="1:23" s="234" customFormat="1" x14ac:dyDescent="0.25">
      <c r="A3126" s="3"/>
      <c r="B3126" s="218">
        <f>+Datos!B3117</f>
        <v>2015</v>
      </c>
      <c r="C3126" s="219">
        <f>+Datos!C3117</f>
        <v>7</v>
      </c>
      <c r="D3126" s="220">
        <f>+Datos!D3117</f>
        <v>10</v>
      </c>
      <c r="E3126" s="221">
        <f>+Datos!E3117</f>
        <v>0</v>
      </c>
      <c r="F3126" s="222">
        <f>+Datos!F3117</f>
        <v>3.0449115635600004</v>
      </c>
      <c r="G3126" s="223">
        <f>+Datos!G3117</f>
        <v>1</v>
      </c>
      <c r="H3126" s="224">
        <f t="shared" si="579"/>
        <v>3.0449115635600004</v>
      </c>
      <c r="I3126" s="225">
        <f t="shared" si="580"/>
        <v>-3.0449115635600004</v>
      </c>
      <c r="J3126" s="226">
        <f t="shared" si="581"/>
        <v>37.0678459281134</v>
      </c>
      <c r="K3126" s="227">
        <f t="shared" si="576"/>
        <v>70.749664109931587</v>
      </c>
      <c r="L3126" s="226">
        <f t="shared" si="587"/>
        <v>-0.61075968821238291</v>
      </c>
      <c r="M3126" s="228">
        <f t="shared" si="585"/>
        <v>0.61075968821238291</v>
      </c>
      <c r="N3126" s="229">
        <f t="shared" si="586"/>
        <v>2.4341518753476175</v>
      </c>
      <c r="O3126" s="229">
        <f t="shared" si="582"/>
        <v>0</v>
      </c>
      <c r="P3126" s="229">
        <f t="shared" si="583"/>
        <v>-2.4341518753476175</v>
      </c>
      <c r="Q3126" s="230">
        <f t="shared" si="577"/>
        <v>0</v>
      </c>
      <c r="R3126" s="231">
        <f t="shared" si="578"/>
        <v>70.749664109931587</v>
      </c>
      <c r="S3126" s="3"/>
      <c r="T3126" s="3"/>
      <c r="U3126" s="3"/>
      <c r="V3126" s="3"/>
      <c r="W3126" s="233">
        <f t="shared" si="584"/>
        <v>42195</v>
      </c>
    </row>
    <row r="3127" spans="1:23" s="234" customFormat="1" x14ac:dyDescent="0.25">
      <c r="A3127" s="3"/>
      <c r="B3127" s="218">
        <f>+Datos!B3118</f>
        <v>2015</v>
      </c>
      <c r="C3127" s="219">
        <f>+Datos!C3118</f>
        <v>7</v>
      </c>
      <c r="D3127" s="220">
        <f>+Datos!D3118</f>
        <v>11</v>
      </c>
      <c r="E3127" s="221">
        <f>+Datos!E3118</f>
        <v>0</v>
      </c>
      <c r="F3127" s="222">
        <f>+Datos!F3118</f>
        <v>3.0553507085211407</v>
      </c>
      <c r="G3127" s="223">
        <f>+Datos!G3118</f>
        <v>1</v>
      </c>
      <c r="H3127" s="224">
        <f t="shared" si="579"/>
        <v>3.0553507085211407</v>
      </c>
      <c r="I3127" s="225">
        <f t="shared" si="580"/>
        <v>-3.0553507085211407</v>
      </c>
      <c r="J3127" s="226">
        <f t="shared" si="581"/>
        <v>36.464943347516325</v>
      </c>
      <c r="K3127" s="227">
        <f t="shared" si="576"/>
        <v>70.146761529334498</v>
      </c>
      <c r="L3127" s="226">
        <f t="shared" si="587"/>
        <v>-0.6029025805970889</v>
      </c>
      <c r="M3127" s="228">
        <f t="shared" si="585"/>
        <v>0.6029025805970889</v>
      </c>
      <c r="N3127" s="229">
        <f t="shared" si="586"/>
        <v>2.4524481279240518</v>
      </c>
      <c r="O3127" s="229">
        <f t="shared" si="582"/>
        <v>0</v>
      </c>
      <c r="P3127" s="229">
        <f t="shared" si="583"/>
        <v>-2.4524481279240518</v>
      </c>
      <c r="Q3127" s="230">
        <f t="shared" si="577"/>
        <v>0</v>
      </c>
      <c r="R3127" s="231">
        <f t="shared" si="578"/>
        <v>70.146761529334498</v>
      </c>
      <c r="S3127" s="3"/>
      <c r="T3127" s="3"/>
      <c r="U3127" s="3"/>
      <c r="V3127" s="3"/>
      <c r="W3127" s="233">
        <f t="shared" si="584"/>
        <v>42196</v>
      </c>
    </row>
    <row r="3128" spans="1:23" s="234" customFormat="1" x14ac:dyDescent="0.25">
      <c r="A3128" s="3"/>
      <c r="B3128" s="218">
        <f>+Datos!B3119</f>
        <v>2015</v>
      </c>
      <c r="C3128" s="219">
        <f>+Datos!C3119</f>
        <v>7</v>
      </c>
      <c r="D3128" s="220">
        <f>+Datos!D3119</f>
        <v>12</v>
      </c>
      <c r="E3128" s="221">
        <f>+Datos!E3119</f>
        <v>0</v>
      </c>
      <c r="F3128" s="222">
        <f>+Datos!F3119</f>
        <v>3.0662595401872657</v>
      </c>
      <c r="G3128" s="223">
        <f>+Datos!G3119</f>
        <v>1</v>
      </c>
      <c r="H3128" s="224">
        <f t="shared" si="579"/>
        <v>3.0662595401872657</v>
      </c>
      <c r="I3128" s="225">
        <f t="shared" si="580"/>
        <v>-3.0662595401872657</v>
      </c>
      <c r="J3128" s="226">
        <f t="shared" si="581"/>
        <v>35.869746664580191</v>
      </c>
      <c r="K3128" s="227">
        <f t="shared" si="576"/>
        <v>69.551564846398378</v>
      </c>
      <c r="L3128" s="226">
        <f t="shared" si="587"/>
        <v>-0.59519668293611971</v>
      </c>
      <c r="M3128" s="228">
        <f t="shared" si="585"/>
        <v>0.59519668293611971</v>
      </c>
      <c r="N3128" s="229">
        <f t="shared" si="586"/>
        <v>2.4710628572511459</v>
      </c>
      <c r="O3128" s="229">
        <f t="shared" si="582"/>
        <v>0</v>
      </c>
      <c r="P3128" s="229">
        <f t="shared" si="583"/>
        <v>-2.4710628572511459</v>
      </c>
      <c r="Q3128" s="230">
        <f t="shared" si="577"/>
        <v>0</v>
      </c>
      <c r="R3128" s="231">
        <f t="shared" si="578"/>
        <v>69.551564846398378</v>
      </c>
      <c r="S3128" s="3"/>
      <c r="T3128" s="3"/>
      <c r="U3128" s="3"/>
      <c r="V3128" s="3"/>
      <c r="W3128" s="233">
        <f t="shared" si="584"/>
        <v>42197</v>
      </c>
    </row>
    <row r="3129" spans="1:23" s="234" customFormat="1" x14ac:dyDescent="0.25">
      <c r="A3129" s="3"/>
      <c r="B3129" s="218">
        <f>+Datos!B3120</f>
        <v>2015</v>
      </c>
      <c r="C3129" s="219">
        <f>+Datos!C3120</f>
        <v>7</v>
      </c>
      <c r="D3129" s="220">
        <f>+Datos!D3120</f>
        <v>13</v>
      </c>
      <c r="E3129" s="221">
        <f>+Datos!E3120</f>
        <v>0</v>
      </c>
      <c r="F3129" s="222">
        <f>+Datos!F3120</f>
        <v>3.0776354223757831</v>
      </c>
      <c r="G3129" s="223">
        <f>+Datos!G3120</f>
        <v>1</v>
      </c>
      <c r="H3129" s="224">
        <f t="shared" si="579"/>
        <v>3.0776354223757831</v>
      </c>
      <c r="I3129" s="225">
        <f t="shared" si="580"/>
        <v>-3.0776354223757831</v>
      </c>
      <c r="J3129" s="226">
        <f t="shared" si="581"/>
        <v>35.282110783305463</v>
      </c>
      <c r="K3129" s="227">
        <f t="shared" si="576"/>
        <v>68.963928965123642</v>
      </c>
      <c r="L3129" s="226">
        <f t="shared" si="587"/>
        <v>-0.58763588127473554</v>
      </c>
      <c r="M3129" s="228">
        <f t="shared" si="585"/>
        <v>0.58763588127473554</v>
      </c>
      <c r="N3129" s="229">
        <f t="shared" si="586"/>
        <v>2.4899995411010476</v>
      </c>
      <c r="O3129" s="229">
        <f t="shared" si="582"/>
        <v>0</v>
      </c>
      <c r="P3129" s="229">
        <f t="shared" si="583"/>
        <v>-2.4899995411010476</v>
      </c>
      <c r="Q3129" s="230">
        <f t="shared" si="577"/>
        <v>0</v>
      </c>
      <c r="R3129" s="231">
        <f t="shared" si="578"/>
        <v>68.963928965123642</v>
      </c>
      <c r="S3129" s="3"/>
      <c r="T3129" s="3"/>
      <c r="U3129" s="3"/>
      <c r="V3129" s="3"/>
      <c r="W3129" s="233">
        <f t="shared" si="584"/>
        <v>42198</v>
      </c>
    </row>
    <row r="3130" spans="1:23" s="234" customFormat="1" x14ac:dyDescent="0.25">
      <c r="A3130" s="3"/>
      <c r="B3130" s="218">
        <f>+Datos!B3121</f>
        <v>2015</v>
      </c>
      <c r="C3130" s="219">
        <f>+Datos!C3121</f>
        <v>7</v>
      </c>
      <c r="D3130" s="220">
        <f>+Datos!D3121</f>
        <v>14</v>
      </c>
      <c r="E3130" s="221">
        <f>+Datos!E3121</f>
        <v>0</v>
      </c>
      <c r="F3130" s="222">
        <f>+Datos!F3121</f>
        <v>3.0894756012944757</v>
      </c>
      <c r="G3130" s="223">
        <f>+Datos!G3121</f>
        <v>1</v>
      </c>
      <c r="H3130" s="224">
        <f t="shared" si="579"/>
        <v>3.0894756012944757</v>
      </c>
      <c r="I3130" s="225">
        <f t="shared" si="580"/>
        <v>-3.0894756012944757</v>
      </c>
      <c r="J3130" s="226">
        <f t="shared" si="581"/>
        <v>34.701896530883012</v>
      </c>
      <c r="K3130" s="227">
        <f t="shared" si="576"/>
        <v>68.383714712701192</v>
      </c>
      <c r="L3130" s="226">
        <f t="shared" si="587"/>
        <v>-0.58021425242245073</v>
      </c>
      <c r="M3130" s="228">
        <f t="shared" si="585"/>
        <v>0.58021425242245073</v>
      </c>
      <c r="N3130" s="229">
        <f t="shared" si="586"/>
        <v>2.509261348872025</v>
      </c>
      <c r="O3130" s="229">
        <f t="shared" si="582"/>
        <v>0</v>
      </c>
      <c r="P3130" s="229">
        <f t="shared" si="583"/>
        <v>-2.509261348872025</v>
      </c>
      <c r="Q3130" s="230">
        <f t="shared" si="577"/>
        <v>0</v>
      </c>
      <c r="R3130" s="231">
        <f t="shared" si="578"/>
        <v>68.383714712701192</v>
      </c>
      <c r="S3130" s="3"/>
      <c r="T3130" s="3"/>
      <c r="U3130" s="3"/>
      <c r="V3130" s="3"/>
      <c r="W3130" s="233">
        <f t="shared" si="584"/>
        <v>42199</v>
      </c>
    </row>
    <row r="3131" spans="1:23" s="234" customFormat="1" x14ac:dyDescent="0.25">
      <c r="A3131" s="3"/>
      <c r="B3131" s="218">
        <f>+Datos!B3122</f>
        <v>2015</v>
      </c>
      <c r="C3131" s="219">
        <f>+Datos!C3122</f>
        <v>7</v>
      </c>
      <c r="D3131" s="220">
        <f>+Datos!D3122</f>
        <v>15</v>
      </c>
      <c r="E3131" s="221">
        <f>+Datos!E3122</f>
        <v>0</v>
      </c>
      <c r="F3131" s="222">
        <f>+Datos!F3122</f>
        <v>3.1017772055414761</v>
      </c>
      <c r="G3131" s="223">
        <f>+Datos!G3122</f>
        <v>1</v>
      </c>
      <c r="H3131" s="224">
        <f t="shared" si="579"/>
        <v>3.1017772055414761</v>
      </c>
      <c r="I3131" s="225">
        <f t="shared" si="580"/>
        <v>-3.1017772055414761</v>
      </c>
      <c r="J3131" s="226">
        <f t="shared" si="581"/>
        <v>34.128970471037029</v>
      </c>
      <c r="K3131" s="227">
        <f t="shared" si="576"/>
        <v>67.810788652855209</v>
      </c>
      <c r="L3131" s="226">
        <f t="shared" si="587"/>
        <v>-0.5729260598459831</v>
      </c>
      <c r="M3131" s="228">
        <f t="shared" si="585"/>
        <v>0.5729260598459831</v>
      </c>
      <c r="N3131" s="229">
        <f t="shared" si="586"/>
        <v>2.528851145695493</v>
      </c>
      <c r="O3131" s="229">
        <f t="shared" si="582"/>
        <v>0</v>
      </c>
      <c r="P3131" s="229">
        <f t="shared" si="583"/>
        <v>-2.528851145695493</v>
      </c>
      <c r="Q3131" s="230">
        <f t="shared" si="577"/>
        <v>0</v>
      </c>
      <c r="R3131" s="231">
        <f t="shared" si="578"/>
        <v>67.810788652855209</v>
      </c>
      <c r="S3131" s="3"/>
      <c r="T3131" s="3"/>
      <c r="U3131" s="3"/>
      <c r="V3131" s="3"/>
      <c r="W3131" s="233">
        <f t="shared" si="584"/>
        <v>42200</v>
      </c>
    </row>
    <row r="3132" spans="1:23" s="234" customFormat="1" x14ac:dyDescent="0.25">
      <c r="A3132" s="3"/>
      <c r="B3132" s="218">
        <f>+Datos!B3123</f>
        <v>2015</v>
      </c>
      <c r="C3132" s="219">
        <f>+Datos!C3123</f>
        <v>7</v>
      </c>
      <c r="D3132" s="220">
        <f>+Datos!D3123</f>
        <v>16</v>
      </c>
      <c r="E3132" s="221">
        <f>+Datos!E3123</f>
        <v>0</v>
      </c>
      <c r="F3132" s="222">
        <f>+Datos!F3123</f>
        <v>3.1145372461053058</v>
      </c>
      <c r="G3132" s="223">
        <f>+Datos!G3123</f>
        <v>1</v>
      </c>
      <c r="H3132" s="224">
        <f t="shared" si="579"/>
        <v>3.1145372461053058</v>
      </c>
      <c r="I3132" s="225">
        <f t="shared" si="580"/>
        <v>-3.1145372461053058</v>
      </c>
      <c r="J3132" s="226">
        <f t="shared" si="581"/>
        <v>33.563204721289793</v>
      </c>
      <c r="K3132" s="227">
        <f t="shared" si="576"/>
        <v>67.24502290310798</v>
      </c>
      <c r="L3132" s="226">
        <f t="shared" si="587"/>
        <v>-0.5657657497472286</v>
      </c>
      <c r="M3132" s="228">
        <f t="shared" si="585"/>
        <v>0.5657657497472286</v>
      </c>
      <c r="N3132" s="229">
        <f t="shared" si="586"/>
        <v>2.5487714963580772</v>
      </c>
      <c r="O3132" s="229">
        <f t="shared" si="582"/>
        <v>0</v>
      </c>
      <c r="P3132" s="229">
        <f t="shared" si="583"/>
        <v>-2.5487714963580772</v>
      </c>
      <c r="Q3132" s="230">
        <f t="shared" si="577"/>
        <v>0</v>
      </c>
      <c r="R3132" s="231">
        <f t="shared" si="578"/>
        <v>67.24502290310798</v>
      </c>
      <c r="S3132" s="3"/>
      <c r="T3132" s="3"/>
      <c r="U3132" s="3"/>
      <c r="V3132" s="3"/>
      <c r="W3132" s="233">
        <f t="shared" si="584"/>
        <v>42201</v>
      </c>
    </row>
    <row r="3133" spans="1:23" s="234" customFormat="1" x14ac:dyDescent="0.25">
      <c r="A3133" s="3"/>
      <c r="B3133" s="218">
        <f>+Datos!B3124</f>
        <v>2015</v>
      </c>
      <c r="C3133" s="219">
        <f>+Datos!C3124</f>
        <v>7</v>
      </c>
      <c r="D3133" s="220">
        <f>+Datos!D3124</f>
        <v>17</v>
      </c>
      <c r="E3133" s="221">
        <f>+Datos!E3124</f>
        <v>0</v>
      </c>
      <c r="F3133" s="222">
        <f>+Datos!F3124</f>
        <v>3.1277526163648437</v>
      </c>
      <c r="G3133" s="223">
        <f>+Datos!G3124</f>
        <v>1</v>
      </c>
      <c r="H3133" s="224">
        <f t="shared" si="579"/>
        <v>3.1277526163648437</v>
      </c>
      <c r="I3133" s="225">
        <f t="shared" si="580"/>
        <v>-3.1277526163648437</v>
      </c>
      <c r="J3133" s="226">
        <f t="shared" si="581"/>
        <v>33.004476773973735</v>
      </c>
      <c r="K3133" s="227">
        <f t="shared" si="576"/>
        <v>66.686294955791908</v>
      </c>
      <c r="L3133" s="226">
        <f t="shared" si="587"/>
        <v>-0.558727947316072</v>
      </c>
      <c r="M3133" s="228">
        <f t="shared" si="585"/>
        <v>0.558727947316072</v>
      </c>
      <c r="N3133" s="229">
        <f t="shared" si="586"/>
        <v>2.5690246690487717</v>
      </c>
      <c r="O3133" s="229">
        <f t="shared" si="582"/>
        <v>0</v>
      </c>
      <c r="P3133" s="229">
        <f t="shared" si="583"/>
        <v>-2.5690246690487717</v>
      </c>
      <c r="Q3133" s="230">
        <f t="shared" si="577"/>
        <v>0</v>
      </c>
      <c r="R3133" s="231">
        <f t="shared" si="578"/>
        <v>66.686294955791908</v>
      </c>
      <c r="S3133" s="3"/>
      <c r="T3133" s="3"/>
      <c r="U3133" s="3"/>
      <c r="V3133" s="3"/>
      <c r="W3133" s="233">
        <f t="shared" si="584"/>
        <v>42202</v>
      </c>
    </row>
    <row r="3134" spans="1:23" s="234" customFormat="1" x14ac:dyDescent="0.25">
      <c r="A3134" s="3"/>
      <c r="B3134" s="218">
        <f>+Datos!B3125</f>
        <v>2015</v>
      </c>
      <c r="C3134" s="219">
        <f>+Datos!C3125</f>
        <v>7</v>
      </c>
      <c r="D3134" s="220">
        <f>+Datos!D3125</f>
        <v>18</v>
      </c>
      <c r="E3134" s="221">
        <f>+Datos!E3125</f>
        <v>0</v>
      </c>
      <c r="F3134" s="222">
        <f>+Datos!F3125</f>
        <v>3.1414200920893363</v>
      </c>
      <c r="G3134" s="223">
        <f>+Datos!G3125</f>
        <v>1</v>
      </c>
      <c r="H3134" s="224">
        <f t="shared" si="579"/>
        <v>3.1414200920893363</v>
      </c>
      <c r="I3134" s="225">
        <f t="shared" si="580"/>
        <v>-3.1414200920893363</v>
      </c>
      <c r="J3134" s="226">
        <f t="shared" si="581"/>
        <v>32.452669320826821</v>
      </c>
      <c r="K3134" s="227">
        <f t="shared" si="576"/>
        <v>66.134487502645001</v>
      </c>
      <c r="L3134" s="226">
        <f t="shared" si="587"/>
        <v>-0.55180745314690682</v>
      </c>
      <c r="M3134" s="228">
        <f t="shared" si="585"/>
        <v>0.55180745314690682</v>
      </c>
      <c r="N3134" s="229">
        <f t="shared" si="586"/>
        <v>2.5896126389424294</v>
      </c>
      <c r="O3134" s="229">
        <f t="shared" si="582"/>
        <v>0</v>
      </c>
      <c r="P3134" s="229">
        <f t="shared" si="583"/>
        <v>-2.5896126389424294</v>
      </c>
      <c r="Q3134" s="230">
        <f t="shared" si="577"/>
        <v>0</v>
      </c>
      <c r="R3134" s="231">
        <f t="shared" si="578"/>
        <v>66.134487502645001</v>
      </c>
      <c r="S3134" s="3"/>
      <c r="T3134" s="3"/>
      <c r="U3134" s="3"/>
      <c r="V3134" s="3"/>
      <c r="W3134" s="233">
        <f t="shared" si="584"/>
        <v>42203</v>
      </c>
    </row>
    <row r="3135" spans="1:23" s="234" customFormat="1" x14ac:dyDescent="0.25">
      <c r="A3135" s="3"/>
      <c r="B3135" s="218">
        <f>+Datos!B3126</f>
        <v>2015</v>
      </c>
      <c r="C3135" s="219">
        <f>+Datos!C3126</f>
        <v>7</v>
      </c>
      <c r="D3135" s="220">
        <f>+Datos!D3126</f>
        <v>19</v>
      </c>
      <c r="E3135" s="221">
        <f>+Datos!E3126</f>
        <v>0</v>
      </c>
      <c r="F3135" s="222">
        <f>+Datos!F3126</f>
        <v>3.1555363314383942</v>
      </c>
      <c r="G3135" s="223">
        <f>+Datos!G3126</f>
        <v>1</v>
      </c>
      <c r="H3135" s="224">
        <f t="shared" si="579"/>
        <v>3.1555363314383942</v>
      </c>
      <c r="I3135" s="225">
        <f t="shared" si="580"/>
        <v>-3.1555363314383942</v>
      </c>
      <c r="J3135" s="226">
        <f t="shared" si="581"/>
        <v>31.907670081017887</v>
      </c>
      <c r="K3135" s="227">
        <f t="shared" si="576"/>
        <v>65.58948826283607</v>
      </c>
      <c r="L3135" s="226">
        <f t="shared" si="587"/>
        <v>-0.54499923980893072</v>
      </c>
      <c r="M3135" s="228">
        <f t="shared" si="585"/>
        <v>0.54499923980893072</v>
      </c>
      <c r="N3135" s="229">
        <f t="shared" si="586"/>
        <v>2.6105370916294635</v>
      </c>
      <c r="O3135" s="229">
        <f t="shared" si="582"/>
        <v>0</v>
      </c>
      <c r="P3135" s="229">
        <f t="shared" si="583"/>
        <v>-2.6105370916294635</v>
      </c>
      <c r="Q3135" s="230">
        <f t="shared" si="577"/>
        <v>0</v>
      </c>
      <c r="R3135" s="231">
        <f t="shared" si="578"/>
        <v>65.58948826283607</v>
      </c>
      <c r="S3135" s="3"/>
      <c r="T3135" s="3"/>
      <c r="U3135" s="3"/>
      <c r="V3135" s="3"/>
      <c r="W3135" s="233">
        <f t="shared" si="584"/>
        <v>42204</v>
      </c>
    </row>
    <row r="3136" spans="1:23" s="234" customFormat="1" x14ac:dyDescent="0.25">
      <c r="A3136" s="3"/>
      <c r="B3136" s="218">
        <f>+Datos!B3127</f>
        <v>2015</v>
      </c>
      <c r="C3136" s="219">
        <f>+Datos!C3127</f>
        <v>7</v>
      </c>
      <c r="D3136" s="220">
        <f>+Datos!D3127</f>
        <v>20</v>
      </c>
      <c r="E3136" s="221">
        <f>+Datos!E3127</f>
        <v>0</v>
      </c>
      <c r="F3136" s="222">
        <f>+Datos!F3127</f>
        <v>3.1700978749620066</v>
      </c>
      <c r="G3136" s="223">
        <f>+Datos!G3127</f>
        <v>1</v>
      </c>
      <c r="H3136" s="224">
        <f t="shared" si="579"/>
        <v>3.1700978749620066</v>
      </c>
      <c r="I3136" s="225">
        <f t="shared" si="580"/>
        <v>-3.1700978749620066</v>
      </c>
      <c r="J3136" s="226">
        <f t="shared" si="581"/>
        <v>31.369371632458531</v>
      </c>
      <c r="K3136" s="227">
        <f t="shared" si="576"/>
        <v>65.051189814276711</v>
      </c>
      <c r="L3136" s="226">
        <f t="shared" si="587"/>
        <v>-0.5382984485593596</v>
      </c>
      <c r="M3136" s="228">
        <f t="shared" si="585"/>
        <v>0.5382984485593596</v>
      </c>
      <c r="N3136" s="229">
        <f t="shared" si="586"/>
        <v>2.631799426402647</v>
      </c>
      <c r="O3136" s="229">
        <f t="shared" si="582"/>
        <v>0</v>
      </c>
      <c r="P3136" s="229">
        <f t="shared" si="583"/>
        <v>-2.631799426402647</v>
      </c>
      <c r="Q3136" s="230">
        <f t="shared" si="577"/>
        <v>0</v>
      </c>
      <c r="R3136" s="231">
        <f t="shared" si="578"/>
        <v>65.051189814276711</v>
      </c>
      <c r="S3136" s="3"/>
      <c r="T3136" s="3"/>
      <c r="U3136" s="3"/>
      <c r="V3136" s="3"/>
      <c r="W3136" s="233">
        <f t="shared" si="584"/>
        <v>42205</v>
      </c>
    </row>
    <row r="3137" spans="1:23" s="234" customFormat="1" x14ac:dyDescent="0.25">
      <c r="A3137" s="3"/>
      <c r="B3137" s="218">
        <f>+Datos!B3128</f>
        <v>2015</v>
      </c>
      <c r="C3137" s="219">
        <f>+Datos!C3128</f>
        <v>7</v>
      </c>
      <c r="D3137" s="220">
        <f>+Datos!D3128</f>
        <v>21</v>
      </c>
      <c r="E3137" s="221">
        <f>+Datos!E3128</f>
        <v>0</v>
      </c>
      <c r="F3137" s="222">
        <f>+Datos!F3128</f>
        <v>3.1851011456005192</v>
      </c>
      <c r="G3137" s="223">
        <f>+Datos!G3128</f>
        <v>1</v>
      </c>
      <c r="H3137" s="224">
        <f t="shared" si="579"/>
        <v>3.1851011456005192</v>
      </c>
      <c r="I3137" s="225">
        <f t="shared" si="580"/>
        <v>-3.1851011456005192</v>
      </c>
      <c r="J3137" s="226">
        <f t="shared" si="581"/>
        <v>30.83767124626824</v>
      </c>
      <c r="K3137" s="227">
        <f t="shared" si="576"/>
        <v>64.519489428086416</v>
      </c>
      <c r="L3137" s="226">
        <f t="shared" si="587"/>
        <v>-0.53170038619029469</v>
      </c>
      <c r="M3137" s="228">
        <f t="shared" si="585"/>
        <v>0.53170038619029469</v>
      </c>
      <c r="N3137" s="229">
        <f t="shared" si="586"/>
        <v>2.6534007594102245</v>
      </c>
      <c r="O3137" s="229">
        <f t="shared" si="582"/>
        <v>0</v>
      </c>
      <c r="P3137" s="229">
        <f t="shared" si="583"/>
        <v>-2.6534007594102245</v>
      </c>
      <c r="Q3137" s="230">
        <f t="shared" si="577"/>
        <v>0</v>
      </c>
      <c r="R3137" s="231">
        <f t="shared" si="578"/>
        <v>64.519489428086416</v>
      </c>
      <c r="S3137" s="3"/>
      <c r="T3137" s="3"/>
      <c r="U3137" s="3"/>
      <c r="V3137" s="3"/>
      <c r="W3137" s="233">
        <f t="shared" si="584"/>
        <v>42206</v>
      </c>
    </row>
    <row r="3138" spans="1:23" s="234" customFormat="1" x14ac:dyDescent="0.25">
      <c r="A3138" s="3"/>
      <c r="B3138" s="218">
        <f>+Datos!B3129</f>
        <v>2015</v>
      </c>
      <c r="C3138" s="219">
        <f>+Datos!C3129</f>
        <v>7</v>
      </c>
      <c r="D3138" s="220">
        <f>+Datos!D3129</f>
        <v>22</v>
      </c>
      <c r="E3138" s="221">
        <f>+Datos!E3129</f>
        <v>0</v>
      </c>
      <c r="F3138" s="222">
        <f>+Datos!F3129</f>
        <v>3.2005424486846579</v>
      </c>
      <c r="G3138" s="223">
        <f>+Datos!G3129</f>
        <v>1</v>
      </c>
      <c r="H3138" s="224">
        <f t="shared" si="579"/>
        <v>3.2005424486846579</v>
      </c>
      <c r="I3138" s="225">
        <f t="shared" si="580"/>
        <v>-3.2005424486846579</v>
      </c>
      <c r="J3138" s="226">
        <f t="shared" si="581"/>
        <v>30.312470724268934</v>
      </c>
      <c r="K3138" s="227">
        <f t="shared" si="576"/>
        <v>63.994288906087114</v>
      </c>
      <c r="L3138" s="226">
        <f t="shared" si="587"/>
        <v>-0.52520052199930234</v>
      </c>
      <c r="M3138" s="228">
        <f t="shared" si="585"/>
        <v>0.52520052199930234</v>
      </c>
      <c r="N3138" s="229">
        <f t="shared" si="586"/>
        <v>2.6753419266853555</v>
      </c>
      <c r="O3138" s="229">
        <f t="shared" si="582"/>
        <v>0</v>
      </c>
      <c r="P3138" s="229">
        <f t="shared" si="583"/>
        <v>-2.6753419266853555</v>
      </c>
      <c r="Q3138" s="230">
        <f t="shared" si="577"/>
        <v>0</v>
      </c>
      <c r="R3138" s="231">
        <f t="shared" si="578"/>
        <v>63.994288906087114</v>
      </c>
      <c r="S3138" s="3"/>
      <c r="T3138" s="3"/>
      <c r="U3138" s="3"/>
      <c r="V3138" s="3"/>
      <c r="W3138" s="233">
        <f t="shared" si="584"/>
        <v>42207</v>
      </c>
    </row>
    <row r="3139" spans="1:23" s="234" customFormat="1" x14ac:dyDescent="0.25">
      <c r="A3139" s="3"/>
      <c r="B3139" s="218">
        <f>+Datos!B3130</f>
        <v>2015</v>
      </c>
      <c r="C3139" s="219">
        <f>+Datos!C3130</f>
        <v>7</v>
      </c>
      <c r="D3139" s="220">
        <f>+Datos!D3130</f>
        <v>23</v>
      </c>
      <c r="E3139" s="221">
        <f>+Datos!E3130</f>
        <v>0</v>
      </c>
      <c r="F3139" s="222">
        <f>+Datos!F3130</f>
        <v>3.2164179719355062</v>
      </c>
      <c r="G3139" s="223">
        <f>+Datos!G3130</f>
        <v>1</v>
      </c>
      <c r="H3139" s="224">
        <f t="shared" si="579"/>
        <v>3.2164179719355062</v>
      </c>
      <c r="I3139" s="225">
        <f t="shared" si="580"/>
        <v>-3.2164179719355062</v>
      </c>
      <c r="J3139" s="226">
        <f t="shared" si="581"/>
        <v>29.793676239394614</v>
      </c>
      <c r="K3139" s="227">
        <f t="shared" si="576"/>
        <v>63.475494421212794</v>
      </c>
      <c r="L3139" s="226">
        <f t="shared" si="587"/>
        <v>-0.51879448487432001</v>
      </c>
      <c r="M3139" s="228">
        <f t="shared" si="585"/>
        <v>0.51879448487432001</v>
      </c>
      <c r="N3139" s="229">
        <f t="shared" si="586"/>
        <v>2.6976234870611862</v>
      </c>
      <c r="O3139" s="229">
        <f t="shared" si="582"/>
        <v>0</v>
      </c>
      <c r="P3139" s="229">
        <f t="shared" si="583"/>
        <v>-2.6976234870611862</v>
      </c>
      <c r="Q3139" s="230">
        <f t="shared" si="577"/>
        <v>0</v>
      </c>
      <c r="R3139" s="231">
        <f t="shared" si="578"/>
        <v>63.475494421212794</v>
      </c>
      <c r="S3139" s="3"/>
      <c r="T3139" s="3"/>
      <c r="U3139" s="3"/>
      <c r="V3139" s="3"/>
      <c r="W3139" s="233">
        <f t="shared" si="584"/>
        <v>42208</v>
      </c>
    </row>
    <row r="3140" spans="1:23" s="234" customFormat="1" x14ac:dyDescent="0.25">
      <c r="A3140" s="3"/>
      <c r="B3140" s="218">
        <f>+Datos!B3131</f>
        <v>2015</v>
      </c>
      <c r="C3140" s="219">
        <f>+Datos!C3131</f>
        <v>7</v>
      </c>
      <c r="D3140" s="220">
        <f>+Datos!D3131</f>
        <v>24</v>
      </c>
      <c r="E3140" s="221">
        <f>+Datos!E3131</f>
        <v>0</v>
      </c>
      <c r="F3140" s="222">
        <f>+Datos!F3131</f>
        <v>3.2327237854645152</v>
      </c>
      <c r="G3140" s="223">
        <f>+Datos!G3131</f>
        <v>1</v>
      </c>
      <c r="H3140" s="224">
        <f t="shared" si="579"/>
        <v>3.2327237854645152</v>
      </c>
      <c r="I3140" s="225">
        <f t="shared" si="580"/>
        <v>-3.2327237854645152</v>
      </c>
      <c r="J3140" s="226">
        <f t="shared" si="581"/>
        <v>29.281198178910874</v>
      </c>
      <c r="K3140" s="227">
        <f t="shared" si="576"/>
        <v>62.963016360729057</v>
      </c>
      <c r="L3140" s="226">
        <f t="shared" si="587"/>
        <v>-0.5124780604837369</v>
      </c>
      <c r="M3140" s="228">
        <f t="shared" si="585"/>
        <v>0.5124780604837369</v>
      </c>
      <c r="N3140" s="229">
        <f t="shared" si="586"/>
        <v>2.7202457249807783</v>
      </c>
      <c r="O3140" s="229">
        <f t="shared" si="582"/>
        <v>0</v>
      </c>
      <c r="P3140" s="229">
        <f t="shared" si="583"/>
        <v>-2.7202457249807783</v>
      </c>
      <c r="Q3140" s="230">
        <f t="shared" si="577"/>
        <v>0</v>
      </c>
      <c r="R3140" s="231">
        <f t="shared" si="578"/>
        <v>62.963016360729057</v>
      </c>
      <c r="S3140" s="3"/>
      <c r="T3140" s="3"/>
      <c r="U3140" s="3"/>
      <c r="V3140" s="3"/>
      <c r="W3140" s="233">
        <f t="shared" si="584"/>
        <v>42209</v>
      </c>
    </row>
    <row r="3141" spans="1:23" s="234" customFormat="1" x14ac:dyDescent="0.25">
      <c r="A3141" s="3"/>
      <c r="B3141" s="218">
        <f>+Datos!B3132</f>
        <v>2015</v>
      </c>
      <c r="C3141" s="219">
        <f>+Datos!C3132</f>
        <v>7</v>
      </c>
      <c r="D3141" s="220">
        <f>+Datos!D3132</f>
        <v>25</v>
      </c>
      <c r="E3141" s="221">
        <f>+Datos!E3132</f>
        <v>0</v>
      </c>
      <c r="F3141" s="222">
        <f>+Datos!F3132</f>
        <v>3.2494558417735147</v>
      </c>
      <c r="G3141" s="223">
        <f>+Datos!G3132</f>
        <v>1</v>
      </c>
      <c r="H3141" s="224">
        <f t="shared" si="579"/>
        <v>3.2494558417735147</v>
      </c>
      <c r="I3141" s="225">
        <f t="shared" si="580"/>
        <v>-3.2494558417735147</v>
      </c>
      <c r="J3141" s="226">
        <f t="shared" si="581"/>
        <v>28.77495099034795</v>
      </c>
      <c r="K3141" s="227">
        <f t="shared" si="576"/>
        <v>62.456769172166133</v>
      </c>
      <c r="L3141" s="226">
        <f t="shared" si="587"/>
        <v>-0.50624718856292361</v>
      </c>
      <c r="M3141" s="228">
        <f t="shared" si="585"/>
        <v>0.50624718856292361</v>
      </c>
      <c r="N3141" s="229">
        <f t="shared" si="586"/>
        <v>2.743208653210591</v>
      </c>
      <c r="O3141" s="229">
        <f t="shared" si="582"/>
        <v>0</v>
      </c>
      <c r="P3141" s="229">
        <f t="shared" si="583"/>
        <v>-2.743208653210591</v>
      </c>
      <c r="Q3141" s="230">
        <f t="shared" si="577"/>
        <v>0</v>
      </c>
      <c r="R3141" s="231">
        <f t="shared" si="578"/>
        <v>62.456769172166133</v>
      </c>
      <c r="S3141" s="3"/>
      <c r="T3141" s="3"/>
      <c r="U3141" s="3"/>
      <c r="V3141" s="3"/>
      <c r="W3141" s="233">
        <f t="shared" si="584"/>
        <v>42210</v>
      </c>
    </row>
    <row r="3142" spans="1:23" s="234" customFormat="1" x14ac:dyDescent="0.25">
      <c r="A3142" s="3"/>
      <c r="B3142" s="218">
        <f>+Datos!B3133</f>
        <v>2015</v>
      </c>
      <c r="C3142" s="219">
        <f>+Datos!C3133</f>
        <v>7</v>
      </c>
      <c r="D3142" s="220">
        <f>+Datos!D3133</f>
        <v>26</v>
      </c>
      <c r="E3142" s="221">
        <f>+Datos!E3133</f>
        <v>0</v>
      </c>
      <c r="F3142" s="222">
        <f>+Datos!F3133</f>
        <v>3.2666099757546911</v>
      </c>
      <c r="G3142" s="223">
        <f>+Datos!G3133</f>
        <v>1</v>
      </c>
      <c r="H3142" s="224">
        <f t="shared" si="579"/>
        <v>3.2666099757546911</v>
      </c>
      <c r="I3142" s="225">
        <f t="shared" si="580"/>
        <v>-3.2666099757546911</v>
      </c>
      <c r="J3142" s="226">
        <f t="shared" si="581"/>
        <v>28.274853030059582</v>
      </c>
      <c r="K3142" s="227">
        <f t="shared" si="576"/>
        <v>61.956671211877762</v>
      </c>
      <c r="L3142" s="226">
        <f t="shared" si="587"/>
        <v>-0.50009796028837172</v>
      </c>
      <c r="M3142" s="228">
        <f t="shared" si="585"/>
        <v>0.50009796028837172</v>
      </c>
      <c r="N3142" s="229">
        <f t="shared" si="586"/>
        <v>2.7665120154663194</v>
      </c>
      <c r="O3142" s="229">
        <f t="shared" si="582"/>
        <v>0</v>
      </c>
      <c r="P3142" s="229">
        <f t="shared" si="583"/>
        <v>-2.7665120154663194</v>
      </c>
      <c r="Q3142" s="230">
        <f t="shared" si="577"/>
        <v>0</v>
      </c>
      <c r="R3142" s="231">
        <f t="shared" si="578"/>
        <v>61.956671211877762</v>
      </c>
      <c r="S3142" s="3"/>
      <c r="T3142" s="3"/>
      <c r="U3142" s="3"/>
      <c r="V3142" s="3"/>
      <c r="W3142" s="233">
        <f t="shared" si="584"/>
        <v>42211</v>
      </c>
    </row>
    <row r="3143" spans="1:23" s="234" customFormat="1" x14ac:dyDescent="0.25">
      <c r="A3143" s="3"/>
      <c r="B3143" s="218">
        <f>+Datos!B3134</f>
        <v>2015</v>
      </c>
      <c r="C3143" s="219">
        <f>+Datos!C3134</f>
        <v>7</v>
      </c>
      <c r="D3143" s="220">
        <f>+Datos!D3134</f>
        <v>27</v>
      </c>
      <c r="E3143" s="221">
        <f>+Datos!E3134</f>
        <v>0</v>
      </c>
      <c r="F3143" s="222">
        <f>+Datos!F3134</f>
        <v>3.2841819046906027</v>
      </c>
      <c r="G3143" s="223">
        <f>+Datos!G3134</f>
        <v>1</v>
      </c>
      <c r="H3143" s="224">
        <f t="shared" si="579"/>
        <v>3.2841819046906027</v>
      </c>
      <c r="I3143" s="225">
        <f t="shared" si="580"/>
        <v>-3.2841819046906027</v>
      </c>
      <c r="J3143" s="226">
        <f t="shared" si="581"/>
        <v>27.780826414328313</v>
      </c>
      <c r="K3143" s="227">
        <f t="shared" si="576"/>
        <v>61.46264459614649</v>
      </c>
      <c r="L3143" s="226">
        <f t="shared" si="587"/>
        <v>-0.49402661573127205</v>
      </c>
      <c r="M3143" s="228">
        <f t="shared" si="585"/>
        <v>0.49402661573127205</v>
      </c>
      <c r="N3143" s="229">
        <f t="shared" si="586"/>
        <v>2.7901552889593306</v>
      </c>
      <c r="O3143" s="229">
        <f t="shared" si="582"/>
        <v>0</v>
      </c>
      <c r="P3143" s="229">
        <f t="shared" si="583"/>
        <v>-2.7901552889593306</v>
      </c>
      <c r="Q3143" s="230">
        <f t="shared" si="577"/>
        <v>0</v>
      </c>
      <c r="R3143" s="231">
        <f t="shared" si="578"/>
        <v>61.46264459614649</v>
      </c>
      <c r="S3143" s="3"/>
      <c r="T3143" s="3"/>
      <c r="U3143" s="3"/>
      <c r="V3143" s="3"/>
      <c r="W3143" s="233">
        <f t="shared" si="584"/>
        <v>42212</v>
      </c>
    </row>
    <row r="3144" spans="1:23" s="234" customFormat="1" x14ac:dyDescent="0.25">
      <c r="A3144" s="3"/>
      <c r="B3144" s="218">
        <f>+Datos!B3135</f>
        <v>2015</v>
      </c>
      <c r="C3144" s="219">
        <f>+Datos!C3135</f>
        <v>7</v>
      </c>
      <c r="D3144" s="220">
        <f>+Datos!D3135</f>
        <v>28</v>
      </c>
      <c r="E3144" s="221">
        <f>+Datos!E3135</f>
        <v>0</v>
      </c>
      <c r="F3144" s="222">
        <f>+Datos!F3135</f>
        <v>3.3021672282541714</v>
      </c>
      <c r="G3144" s="223">
        <f>+Datos!G3135</f>
        <v>1</v>
      </c>
      <c r="H3144" s="224">
        <f t="shared" si="579"/>
        <v>3.3021672282541714</v>
      </c>
      <c r="I3144" s="225">
        <f t="shared" si="580"/>
        <v>-3.3021672282541714</v>
      </c>
      <c r="J3144" s="226">
        <f t="shared" si="581"/>
        <v>27.292796872946024</v>
      </c>
      <c r="K3144" s="227">
        <f t="shared" si="576"/>
        <v>60.9746150547642</v>
      </c>
      <c r="L3144" s="226">
        <f t="shared" si="587"/>
        <v>-0.48802954138228927</v>
      </c>
      <c r="M3144" s="228">
        <f t="shared" si="585"/>
        <v>0.48802954138228927</v>
      </c>
      <c r="N3144" s="229">
        <f t="shared" si="586"/>
        <v>2.8141376868718821</v>
      </c>
      <c r="O3144" s="229">
        <f t="shared" si="582"/>
        <v>0</v>
      </c>
      <c r="P3144" s="229">
        <f t="shared" si="583"/>
        <v>-2.8141376868718821</v>
      </c>
      <c r="Q3144" s="230">
        <f t="shared" si="577"/>
        <v>0</v>
      </c>
      <c r="R3144" s="231">
        <f t="shared" si="578"/>
        <v>60.9746150547642</v>
      </c>
      <c r="S3144" s="3"/>
      <c r="T3144" s="3"/>
      <c r="U3144" s="3"/>
      <c r="V3144" s="3"/>
      <c r="W3144" s="233">
        <f t="shared" si="584"/>
        <v>42213</v>
      </c>
    </row>
    <row r="3145" spans="1:23" s="234" customFormat="1" x14ac:dyDescent="0.25">
      <c r="A3145" s="3"/>
      <c r="B3145" s="218">
        <f>+Datos!B3136</f>
        <v>2015</v>
      </c>
      <c r="C3145" s="219">
        <f>+Datos!C3136</f>
        <v>7</v>
      </c>
      <c r="D3145" s="220">
        <f>+Datos!D3136</f>
        <v>29</v>
      </c>
      <c r="E3145" s="221">
        <f>+Datos!E3136</f>
        <v>0</v>
      </c>
      <c r="F3145" s="222">
        <f>+Datos!F3136</f>
        <v>3.3205614285087051</v>
      </c>
      <c r="G3145" s="223">
        <f>+Datos!G3136</f>
        <v>1</v>
      </c>
      <c r="H3145" s="224">
        <f t="shared" si="579"/>
        <v>3.3205614285087051</v>
      </c>
      <c r="I3145" s="225">
        <f t="shared" si="580"/>
        <v>-3.3205614285087051</v>
      </c>
      <c r="J3145" s="226">
        <f t="shared" si="581"/>
        <v>26.810693605206183</v>
      </c>
      <c r="K3145" s="227">
        <f t="shared" si="576"/>
        <v>60.492511787024362</v>
      </c>
      <c r="L3145" s="226">
        <f t="shared" si="587"/>
        <v>-0.4821032677398378</v>
      </c>
      <c r="M3145" s="228">
        <f t="shared" si="585"/>
        <v>0.4821032677398378</v>
      </c>
      <c r="N3145" s="229">
        <f t="shared" si="586"/>
        <v>2.8384581607688673</v>
      </c>
      <c r="O3145" s="229">
        <f t="shared" si="582"/>
        <v>0</v>
      </c>
      <c r="P3145" s="229">
        <f t="shared" si="583"/>
        <v>-2.8384581607688673</v>
      </c>
      <c r="Q3145" s="230">
        <f t="shared" si="577"/>
        <v>0</v>
      </c>
      <c r="R3145" s="231">
        <f t="shared" si="578"/>
        <v>60.492511787024362</v>
      </c>
      <c r="S3145" s="3"/>
      <c r="T3145" s="3"/>
      <c r="U3145" s="3"/>
      <c r="V3145" s="3"/>
      <c r="W3145" s="233">
        <f t="shared" si="584"/>
        <v>42214</v>
      </c>
    </row>
    <row r="3146" spans="1:23" s="234" customFormat="1" x14ac:dyDescent="0.25">
      <c r="A3146" s="3"/>
      <c r="B3146" s="218">
        <f>+Datos!B3137</f>
        <v>2015</v>
      </c>
      <c r="C3146" s="219">
        <f>+Datos!C3137</f>
        <v>7</v>
      </c>
      <c r="D3146" s="220">
        <f>+Datos!D3137</f>
        <v>30</v>
      </c>
      <c r="E3146" s="221">
        <f>+Datos!E3137</f>
        <v>0</v>
      </c>
      <c r="F3146" s="222">
        <f>+Datos!F3137</f>
        <v>3.3393598699078471</v>
      </c>
      <c r="G3146" s="223">
        <f>+Datos!G3137</f>
        <v>1</v>
      </c>
      <c r="H3146" s="224">
        <f t="shared" si="579"/>
        <v>3.3393598699078471</v>
      </c>
      <c r="I3146" s="225">
        <f t="shared" si="580"/>
        <v>-3.3393598699078471</v>
      </c>
      <c r="J3146" s="226">
        <f t="shared" si="581"/>
        <v>26.334449138252044</v>
      </c>
      <c r="K3146" s="227">
        <f t="shared" si="576"/>
        <v>60.016267320070227</v>
      </c>
      <c r="L3146" s="226">
        <f t="shared" si="587"/>
        <v>-0.47624446695413525</v>
      </c>
      <c r="M3146" s="228">
        <f t="shared" si="585"/>
        <v>0.47624446695413525</v>
      </c>
      <c r="N3146" s="229">
        <f t="shared" si="586"/>
        <v>2.8631154029537118</v>
      </c>
      <c r="O3146" s="229">
        <f t="shared" si="582"/>
        <v>0</v>
      </c>
      <c r="P3146" s="229">
        <f t="shared" si="583"/>
        <v>-2.8631154029537118</v>
      </c>
      <c r="Q3146" s="230">
        <f t="shared" si="577"/>
        <v>0</v>
      </c>
      <c r="R3146" s="231">
        <f t="shared" si="578"/>
        <v>60.016267320070227</v>
      </c>
      <c r="S3146" s="3"/>
      <c r="T3146" s="3"/>
      <c r="U3146" s="3"/>
      <c r="V3146" s="3"/>
      <c r="W3146" s="233">
        <f t="shared" si="584"/>
        <v>42215</v>
      </c>
    </row>
    <row r="3147" spans="1:23" s="234" customFormat="1" x14ac:dyDescent="0.25">
      <c r="A3147" s="3"/>
      <c r="B3147" s="218">
        <f>+Datos!B3138</f>
        <v>2015</v>
      </c>
      <c r="C3147" s="219">
        <f>+Datos!C3138</f>
        <v>7</v>
      </c>
      <c r="D3147" s="220">
        <f>+Datos!D3138</f>
        <v>31</v>
      </c>
      <c r="E3147" s="221">
        <f>+Datos!E3138</f>
        <v>0</v>
      </c>
      <c r="F3147" s="222">
        <f>+Datos!F3138</f>
        <v>3.3585577992956406</v>
      </c>
      <c r="G3147" s="223">
        <f>+Datos!G3138</f>
        <v>1</v>
      </c>
      <c r="H3147" s="224">
        <f t="shared" si="579"/>
        <v>3.3585577992956406</v>
      </c>
      <c r="I3147" s="225">
        <f t="shared" si="580"/>
        <v>-3.3585577992956406</v>
      </c>
      <c r="J3147" s="226">
        <f t="shared" si="581"/>
        <v>25.863999187732158</v>
      </c>
      <c r="K3147" s="227">
        <f t="shared" si="576"/>
        <v>59.545817369550335</v>
      </c>
      <c r="L3147" s="226">
        <f t="shared" si="587"/>
        <v>-0.47044995051989247</v>
      </c>
      <c r="M3147" s="228">
        <f t="shared" si="585"/>
        <v>0.47044995051989247</v>
      </c>
      <c r="N3147" s="229">
        <f t="shared" si="586"/>
        <v>2.8881078487757481</v>
      </c>
      <c r="O3147" s="229">
        <f t="shared" si="582"/>
        <v>0</v>
      </c>
      <c r="P3147" s="229">
        <f t="shared" si="583"/>
        <v>-2.8881078487757481</v>
      </c>
      <c r="Q3147" s="230">
        <f t="shared" si="577"/>
        <v>0</v>
      </c>
      <c r="R3147" s="231">
        <f t="shared" si="578"/>
        <v>59.545817369550335</v>
      </c>
      <c r="S3147" s="3"/>
      <c r="T3147" s="3"/>
      <c r="U3147" s="3"/>
      <c r="V3147" s="3"/>
      <c r="W3147" s="233">
        <f t="shared" si="584"/>
        <v>42216</v>
      </c>
    </row>
    <row r="3148" spans="1:23" s="234" customFormat="1" x14ac:dyDescent="0.25">
      <c r="A3148" s="3"/>
      <c r="B3148" s="218">
        <f>+Datos!B3139</f>
        <v>2015</v>
      </c>
      <c r="C3148" s="219">
        <f>+Datos!C3139</f>
        <v>8</v>
      </c>
      <c r="D3148" s="220">
        <f>+Datos!D3139</f>
        <v>1</v>
      </c>
      <c r="E3148" s="221">
        <f>+Datos!E3139</f>
        <v>0</v>
      </c>
      <c r="F3148" s="222">
        <f>+Datos!F3139</f>
        <v>3.3781503459064717</v>
      </c>
      <c r="G3148" s="223">
        <f>+Datos!G3139</f>
        <v>1</v>
      </c>
      <c r="H3148" s="224">
        <f t="shared" si="579"/>
        <v>3.3781503459064717</v>
      </c>
      <c r="I3148" s="225">
        <f t="shared" si="580"/>
        <v>-3.3781503459064717</v>
      </c>
      <c r="J3148" s="226">
        <f t="shared" si="581"/>
        <v>25.399282520721645</v>
      </c>
      <c r="K3148" s="227">
        <f t="shared" si="576"/>
        <v>59.081100702539828</v>
      </c>
      <c r="L3148" s="226">
        <f t="shared" si="587"/>
        <v>-0.46471666701050651</v>
      </c>
      <c r="M3148" s="228">
        <f t="shared" si="585"/>
        <v>0.46471666701050651</v>
      </c>
      <c r="N3148" s="229">
        <f t="shared" si="586"/>
        <v>2.9134336788959652</v>
      </c>
      <c r="O3148" s="229">
        <f t="shared" si="582"/>
        <v>0</v>
      </c>
      <c r="P3148" s="229">
        <f t="shared" si="583"/>
        <v>-2.9134336788959652</v>
      </c>
      <c r="Q3148" s="230">
        <f t="shared" si="577"/>
        <v>0</v>
      </c>
      <c r="R3148" s="231">
        <f t="shared" si="578"/>
        <v>59.081100702539828</v>
      </c>
      <c r="S3148" s="3"/>
      <c r="T3148" s="3"/>
      <c r="U3148" s="3"/>
      <c r="V3148" s="3"/>
      <c r="W3148" s="233">
        <f t="shared" si="584"/>
        <v>42217</v>
      </c>
    </row>
    <row r="3149" spans="1:23" s="234" customFormat="1" x14ac:dyDescent="0.25">
      <c r="A3149" s="3"/>
      <c r="B3149" s="218">
        <f>+Datos!B3140</f>
        <v>2015</v>
      </c>
      <c r="C3149" s="219">
        <f>+Datos!C3140</f>
        <v>8</v>
      </c>
      <c r="D3149" s="220">
        <f>+Datos!D3140</f>
        <v>2</v>
      </c>
      <c r="E3149" s="221">
        <f>+Datos!E3140</f>
        <v>0</v>
      </c>
      <c r="F3149" s="222">
        <f>+Datos!F3140</f>
        <v>3.3981325213651226</v>
      </c>
      <c r="G3149" s="223">
        <f>+Datos!G3140</f>
        <v>1</v>
      </c>
      <c r="H3149" s="224">
        <f t="shared" si="579"/>
        <v>3.3981325213651226</v>
      </c>
      <c r="I3149" s="225">
        <f t="shared" si="580"/>
        <v>-3.3981325213651226</v>
      </c>
      <c r="J3149" s="226">
        <f t="shared" si="581"/>
        <v>24.940240820874397</v>
      </c>
      <c r="K3149" s="227">
        <f t="shared" si="576"/>
        <v>58.622059002692581</v>
      </c>
      <c r="L3149" s="226">
        <f t="shared" si="587"/>
        <v>-0.45904169984724774</v>
      </c>
      <c r="M3149" s="228">
        <f t="shared" si="585"/>
        <v>0.45904169984724774</v>
      </c>
      <c r="N3149" s="229">
        <f t="shared" si="586"/>
        <v>2.9390908215178748</v>
      </c>
      <c r="O3149" s="229">
        <f t="shared" si="582"/>
        <v>0</v>
      </c>
      <c r="P3149" s="229">
        <f t="shared" si="583"/>
        <v>-2.9390908215178748</v>
      </c>
      <c r="Q3149" s="230">
        <f t="shared" si="577"/>
        <v>0</v>
      </c>
      <c r="R3149" s="231">
        <f t="shared" si="578"/>
        <v>58.622059002692581</v>
      </c>
      <c r="S3149" s="3"/>
      <c r="T3149" s="3"/>
      <c r="U3149" s="3"/>
      <c r="V3149" s="3"/>
      <c r="W3149" s="233">
        <f t="shared" si="584"/>
        <v>42218</v>
      </c>
    </row>
    <row r="3150" spans="1:23" s="234" customFormat="1" x14ac:dyDescent="0.25">
      <c r="A3150" s="3"/>
      <c r="B3150" s="218">
        <f>+Datos!B3141</f>
        <v>2015</v>
      </c>
      <c r="C3150" s="219">
        <f>+Datos!C3141</f>
        <v>8</v>
      </c>
      <c r="D3150" s="220">
        <f>+Datos!D3141</f>
        <v>3</v>
      </c>
      <c r="E3150" s="221">
        <f>+Datos!E3141</f>
        <v>0</v>
      </c>
      <c r="F3150" s="222">
        <f>+Datos!F3141</f>
        <v>3.4184992196867077</v>
      </c>
      <c r="G3150" s="223">
        <f>+Datos!G3141</f>
        <v>1</v>
      </c>
      <c r="H3150" s="224">
        <f t="shared" si="579"/>
        <v>3.4184992196867077</v>
      </c>
      <c r="I3150" s="225">
        <f t="shared" si="580"/>
        <v>-3.4184992196867077</v>
      </c>
      <c r="J3150" s="226">
        <f t="shared" si="581"/>
        <v>24.486818555777877</v>
      </c>
      <c r="K3150" s="227">
        <f t="shared" ref="K3150:K3213" si="588">+J3150+$U$21</f>
        <v>58.16863673759606</v>
      </c>
      <c r="L3150" s="226">
        <f t="shared" si="587"/>
        <v>-0.4534222650965205</v>
      </c>
      <c r="M3150" s="228">
        <f t="shared" si="585"/>
        <v>0.4534222650965205</v>
      </c>
      <c r="N3150" s="229">
        <f t="shared" si="586"/>
        <v>2.9650769545901872</v>
      </c>
      <c r="O3150" s="229">
        <f t="shared" si="582"/>
        <v>0</v>
      </c>
      <c r="P3150" s="229">
        <f t="shared" si="583"/>
        <v>-2.9650769545901872</v>
      </c>
      <c r="Q3150" s="230">
        <f t="shared" ref="Q3150:Q3213" si="589">IF(K3150-$U$15&gt;0,K3150-$U$15,0)</f>
        <v>0</v>
      </c>
      <c r="R3150" s="231">
        <f t="shared" ref="R3150:R3213" si="590">+O3150+K3150</f>
        <v>58.16863673759606</v>
      </c>
      <c r="S3150" s="3"/>
      <c r="T3150" s="3"/>
      <c r="U3150" s="3"/>
      <c r="V3150" s="3"/>
      <c r="W3150" s="233">
        <f t="shared" si="584"/>
        <v>42219</v>
      </c>
    </row>
    <row r="3151" spans="1:23" s="234" customFormat="1" x14ac:dyDescent="0.25">
      <c r="A3151" s="3"/>
      <c r="B3151" s="218">
        <f>+Datos!B3142</f>
        <v>2015</v>
      </c>
      <c r="C3151" s="219">
        <f>+Datos!C3142</f>
        <v>8</v>
      </c>
      <c r="D3151" s="220">
        <f>+Datos!D3142</f>
        <v>4</v>
      </c>
      <c r="E3151" s="221">
        <f>+Datos!E3142</f>
        <v>0</v>
      </c>
      <c r="F3151" s="222">
        <f>+Datos!F3142</f>
        <v>3.4392452172767412</v>
      </c>
      <c r="G3151" s="223">
        <f>+Datos!G3142</f>
        <v>1</v>
      </c>
      <c r="H3151" s="224">
        <f t="shared" ref="H3151:H3214" si="591">+F3151*G3151</f>
        <v>3.4392452172767412</v>
      </c>
      <c r="I3151" s="225">
        <f t="shared" ref="I3151:I3214" si="592">+E3151-H3151</f>
        <v>-3.4392452172767412</v>
      </c>
      <c r="J3151" s="226">
        <f t="shared" ref="J3151:J3214" si="593">IF(I3151&lt;0,J3150*EXP(I3151/$U$20),IF((I3151+J3150)&gt;$U$20,+$U$20,I3151+J3150))</f>
        <v>24.038962846488179</v>
      </c>
      <c r="K3151" s="227">
        <f t="shared" si="588"/>
        <v>57.720781028306362</v>
      </c>
      <c r="L3151" s="226">
        <f t="shared" si="587"/>
        <v>-0.44785570928969776</v>
      </c>
      <c r="M3151" s="228">
        <f t="shared" si="585"/>
        <v>0.44785570928969776</v>
      </c>
      <c r="N3151" s="229">
        <f t="shared" si="586"/>
        <v>2.9913895079870434</v>
      </c>
      <c r="O3151" s="229">
        <f t="shared" ref="O3151:O3214" si="594">IF(K3150+I3151-$U$14&gt;0,K3150+I3151-$U$14,0)</f>
        <v>0</v>
      </c>
      <c r="P3151" s="229">
        <f t="shared" ref="P3151:P3214" si="595">+IF(N3151&gt;0,(-1)*N3151,O3151)</f>
        <v>-2.9913895079870434</v>
      </c>
      <c r="Q3151" s="230">
        <f t="shared" si="589"/>
        <v>0</v>
      </c>
      <c r="R3151" s="231">
        <f t="shared" si="590"/>
        <v>57.720781028306362</v>
      </c>
      <c r="S3151" s="3"/>
      <c r="T3151" s="3"/>
      <c r="U3151" s="3"/>
      <c r="V3151" s="3"/>
      <c r="W3151" s="233">
        <f t="shared" ref="W3151:W3214" si="596">+DATE(B3151,C3151,D3151)</f>
        <v>42220</v>
      </c>
    </row>
    <row r="3152" spans="1:23" s="234" customFormat="1" x14ac:dyDescent="0.25">
      <c r="A3152" s="3"/>
      <c r="B3152" s="218">
        <f>+Datos!B3143</f>
        <v>2015</v>
      </c>
      <c r="C3152" s="219">
        <f>+Datos!C3143</f>
        <v>8</v>
      </c>
      <c r="D3152" s="220">
        <f>+Datos!D3143</f>
        <v>5</v>
      </c>
      <c r="E3152" s="221">
        <f>+Datos!E3143</f>
        <v>0</v>
      </c>
      <c r="F3152" s="222">
        <f>+Datos!F3143</f>
        <v>3.46036517293108</v>
      </c>
      <c r="G3152" s="223">
        <f>+Datos!G3143</f>
        <v>1</v>
      </c>
      <c r="H3152" s="224">
        <f t="shared" si="591"/>
        <v>3.46036517293108</v>
      </c>
      <c r="I3152" s="225">
        <f t="shared" si="592"/>
        <v>-3.46036517293108</v>
      </c>
      <c r="J3152" s="226">
        <f t="shared" si="593"/>
        <v>23.596623339229108</v>
      </c>
      <c r="K3152" s="227">
        <f t="shared" si="588"/>
        <v>57.278441521047284</v>
      </c>
      <c r="L3152" s="226">
        <f t="shared" si="587"/>
        <v>-0.44233950725907789</v>
      </c>
      <c r="M3152" s="228">
        <f t="shared" ref="M3152:M3215" si="597">IF(I3152&gt;=0,+H3152,+E3152+ABS(L3152))</f>
        <v>0.44233950725907789</v>
      </c>
      <c r="N3152" s="229">
        <f t="shared" ref="N3152:N3215" si="598">+H3152-M3152</f>
        <v>3.0180256656720021</v>
      </c>
      <c r="O3152" s="229">
        <f t="shared" si="594"/>
        <v>0</v>
      </c>
      <c r="P3152" s="229">
        <f t="shared" si="595"/>
        <v>-3.0180256656720021</v>
      </c>
      <c r="Q3152" s="230">
        <f t="shared" si="589"/>
        <v>0</v>
      </c>
      <c r="R3152" s="231">
        <f t="shared" si="590"/>
        <v>57.278441521047284</v>
      </c>
      <c r="S3152" s="3"/>
      <c r="T3152" s="3"/>
      <c r="U3152" s="3"/>
      <c r="V3152" s="3"/>
      <c r="W3152" s="233">
        <f t="shared" si="596"/>
        <v>42221</v>
      </c>
    </row>
    <row r="3153" spans="1:23" s="234" customFormat="1" x14ac:dyDescent="0.25">
      <c r="A3153" s="3"/>
      <c r="B3153" s="218">
        <f>+Datos!B3144</f>
        <v>2015</v>
      </c>
      <c r="C3153" s="219">
        <f>+Datos!C3144</f>
        <v>8</v>
      </c>
      <c r="D3153" s="220">
        <f>+Datos!D3144</f>
        <v>6</v>
      </c>
      <c r="E3153" s="221">
        <f>+Datos!E3144</f>
        <v>0</v>
      </c>
      <c r="F3153" s="222">
        <f>+Datos!F3144</f>
        <v>3.481853627835974</v>
      </c>
      <c r="G3153" s="223">
        <f>+Datos!G3144</f>
        <v>1</v>
      </c>
      <c r="H3153" s="224">
        <f t="shared" si="591"/>
        <v>3.481853627835974</v>
      </c>
      <c r="I3153" s="225">
        <f t="shared" si="592"/>
        <v>-3.481853627835974</v>
      </c>
      <c r="J3153" s="226">
        <f t="shared" si="593"/>
        <v>23.159752079244409</v>
      </c>
      <c r="K3153" s="227">
        <f t="shared" si="588"/>
        <v>56.841570261062586</v>
      </c>
      <c r="L3153" s="226">
        <f t="shared" ref="L3153:L3216" si="599">+K3153-K3152</f>
        <v>-0.43687125998469867</v>
      </c>
      <c r="M3153" s="228">
        <f t="shared" si="597"/>
        <v>0.43687125998469867</v>
      </c>
      <c r="N3153" s="229">
        <f t="shared" si="598"/>
        <v>3.0449823678512753</v>
      </c>
      <c r="O3153" s="229">
        <f t="shared" si="594"/>
        <v>0</v>
      </c>
      <c r="P3153" s="229">
        <f t="shared" si="595"/>
        <v>-3.0449823678512753</v>
      </c>
      <c r="Q3153" s="230">
        <f t="shared" si="589"/>
        <v>0</v>
      </c>
      <c r="R3153" s="231">
        <f t="shared" si="590"/>
        <v>56.841570261062586</v>
      </c>
      <c r="S3153" s="3"/>
      <c r="T3153" s="3"/>
      <c r="U3153" s="3"/>
      <c r="V3153" s="3"/>
      <c r="W3153" s="233">
        <f t="shared" si="596"/>
        <v>42222</v>
      </c>
    </row>
    <row r="3154" spans="1:23" s="234" customFormat="1" x14ac:dyDescent="0.25">
      <c r="A3154" s="3"/>
      <c r="B3154" s="218">
        <f>+Datos!B3145</f>
        <v>2015</v>
      </c>
      <c r="C3154" s="219">
        <f>+Datos!C3145</f>
        <v>8</v>
      </c>
      <c r="D3154" s="220">
        <f>+Datos!D3145</f>
        <v>7</v>
      </c>
      <c r="E3154" s="221">
        <f>+Datos!E3145</f>
        <v>0</v>
      </c>
      <c r="F3154" s="222">
        <f>+Datos!F3145</f>
        <v>3.5037050055680155</v>
      </c>
      <c r="G3154" s="223">
        <f>+Datos!G3145</f>
        <v>1</v>
      </c>
      <c r="H3154" s="224">
        <f t="shared" si="591"/>
        <v>3.5037050055680155</v>
      </c>
      <c r="I3154" s="225">
        <f t="shared" si="592"/>
        <v>-3.5037050055680155</v>
      </c>
      <c r="J3154" s="226">
        <f t="shared" si="593"/>
        <v>22.728303386797641</v>
      </c>
      <c r="K3154" s="227">
        <f t="shared" si="588"/>
        <v>56.410121568615821</v>
      </c>
      <c r="L3154" s="226">
        <f t="shared" si="599"/>
        <v>-0.43144869244676443</v>
      </c>
      <c r="M3154" s="228">
        <f t="shared" si="597"/>
        <v>0.43144869244676443</v>
      </c>
      <c r="N3154" s="229">
        <f t="shared" si="598"/>
        <v>3.072256313121251</v>
      </c>
      <c r="O3154" s="229">
        <f t="shared" si="594"/>
        <v>0</v>
      </c>
      <c r="P3154" s="229">
        <f t="shared" si="595"/>
        <v>-3.072256313121251</v>
      </c>
      <c r="Q3154" s="230">
        <f t="shared" si="589"/>
        <v>0</v>
      </c>
      <c r="R3154" s="231">
        <f t="shared" si="590"/>
        <v>56.410121568615821</v>
      </c>
      <c r="S3154" s="3"/>
      <c r="T3154" s="3"/>
      <c r="U3154" s="3"/>
      <c r="V3154" s="3"/>
      <c r="W3154" s="233">
        <f t="shared" si="596"/>
        <v>42223</v>
      </c>
    </row>
    <row r="3155" spans="1:23" s="234" customFormat="1" x14ac:dyDescent="0.25">
      <c r="A3155" s="3"/>
      <c r="B3155" s="218">
        <f>+Datos!B3146</f>
        <v>2015</v>
      </c>
      <c r="C3155" s="219">
        <f>+Datos!C3146</f>
        <v>8</v>
      </c>
      <c r="D3155" s="220">
        <f>+Datos!D3146</f>
        <v>8</v>
      </c>
      <c r="E3155" s="221">
        <f>+Datos!E3146</f>
        <v>0</v>
      </c>
      <c r="F3155" s="222">
        <f>+Datos!F3146</f>
        <v>3.5259136120941932</v>
      </c>
      <c r="G3155" s="223">
        <f>+Datos!G3146</f>
        <v>1</v>
      </c>
      <c r="H3155" s="224">
        <f t="shared" si="591"/>
        <v>3.5259136120941932</v>
      </c>
      <c r="I3155" s="225">
        <f t="shared" si="592"/>
        <v>-3.5259136120941932</v>
      </c>
      <c r="J3155" s="226">
        <f t="shared" si="593"/>
        <v>22.302233735319106</v>
      </c>
      <c r="K3155" s="227">
        <f t="shared" si="588"/>
        <v>55.984051917137286</v>
      </c>
      <c r="L3155" s="226">
        <f t="shared" si="599"/>
        <v>-0.42606965147853515</v>
      </c>
      <c r="M3155" s="228">
        <f t="shared" si="597"/>
        <v>0.42606965147853515</v>
      </c>
      <c r="N3155" s="229">
        <f t="shared" si="598"/>
        <v>3.099843960615658</v>
      </c>
      <c r="O3155" s="229">
        <f t="shared" si="594"/>
        <v>0</v>
      </c>
      <c r="P3155" s="229">
        <f t="shared" si="595"/>
        <v>-3.099843960615658</v>
      </c>
      <c r="Q3155" s="230">
        <f t="shared" si="589"/>
        <v>0</v>
      </c>
      <c r="R3155" s="231">
        <f t="shared" si="590"/>
        <v>55.984051917137286</v>
      </c>
      <c r="S3155" s="3"/>
      <c r="T3155" s="3"/>
      <c r="U3155" s="3"/>
      <c r="V3155" s="3"/>
      <c r="W3155" s="233">
        <f t="shared" si="596"/>
        <v>42224</v>
      </c>
    </row>
    <row r="3156" spans="1:23" s="234" customFormat="1" x14ac:dyDescent="0.25">
      <c r="A3156" s="3"/>
      <c r="B3156" s="218">
        <f>+Datos!B3147</f>
        <v>2015</v>
      </c>
      <c r="C3156" s="219">
        <f>+Datos!C3147</f>
        <v>8</v>
      </c>
      <c r="D3156" s="220">
        <f>+Datos!D3147</f>
        <v>9</v>
      </c>
      <c r="E3156" s="221">
        <f>+Datos!E3147</f>
        <v>0</v>
      </c>
      <c r="F3156" s="222">
        <f>+Datos!F3147</f>
        <v>3.5484736357718276</v>
      </c>
      <c r="G3156" s="223">
        <f>+Datos!G3147</f>
        <v>1</v>
      </c>
      <c r="H3156" s="224">
        <f t="shared" si="591"/>
        <v>3.5484736357718276</v>
      </c>
      <c r="I3156" s="225">
        <f t="shared" si="592"/>
        <v>-3.5484736357718276</v>
      </c>
      <c r="J3156" s="226">
        <f t="shared" si="593"/>
        <v>21.881501631703944</v>
      </c>
      <c r="K3156" s="227">
        <f t="shared" si="588"/>
        <v>55.563319813522128</v>
      </c>
      <c r="L3156" s="226">
        <f t="shared" si="599"/>
        <v>-0.42073210361515834</v>
      </c>
      <c r="M3156" s="228">
        <f t="shared" si="597"/>
        <v>0.42073210361515834</v>
      </c>
      <c r="N3156" s="229">
        <f t="shared" si="598"/>
        <v>3.1277415321566693</v>
      </c>
      <c r="O3156" s="229">
        <f t="shared" si="594"/>
        <v>0</v>
      </c>
      <c r="P3156" s="229">
        <f t="shared" si="595"/>
        <v>-3.1277415321566693</v>
      </c>
      <c r="Q3156" s="230">
        <f t="shared" si="589"/>
        <v>0</v>
      </c>
      <c r="R3156" s="231">
        <f t="shared" si="590"/>
        <v>55.563319813522128</v>
      </c>
      <c r="S3156" s="3"/>
      <c r="T3156" s="3"/>
      <c r="U3156" s="3"/>
      <c r="V3156" s="3"/>
      <c r="W3156" s="233">
        <f t="shared" si="596"/>
        <v>42225</v>
      </c>
    </row>
    <row r="3157" spans="1:23" s="234" customFormat="1" x14ac:dyDescent="0.25">
      <c r="A3157" s="3"/>
      <c r="B3157" s="218">
        <f>+Datos!B3148</f>
        <v>2015</v>
      </c>
      <c r="C3157" s="219">
        <f>+Datos!C3148</f>
        <v>8</v>
      </c>
      <c r="D3157" s="220">
        <f>+Datos!D3148</f>
        <v>10</v>
      </c>
      <c r="E3157" s="221">
        <f>+Datos!E3148</f>
        <v>0</v>
      </c>
      <c r="F3157" s="222">
        <f>+Datos!F3148</f>
        <v>3.5713791473486372</v>
      </c>
      <c r="G3157" s="223">
        <f>+Datos!G3148</f>
        <v>1</v>
      </c>
      <c r="H3157" s="224">
        <f t="shared" si="591"/>
        <v>3.5713791473486372</v>
      </c>
      <c r="I3157" s="225">
        <f t="shared" si="592"/>
        <v>-3.5713791473486372</v>
      </c>
      <c r="J3157" s="226">
        <f t="shared" si="593"/>
        <v>21.466067498769736</v>
      </c>
      <c r="K3157" s="227">
        <f t="shared" si="588"/>
        <v>55.147885680587919</v>
      </c>
      <c r="L3157" s="226">
        <f t="shared" si="599"/>
        <v>-0.41543413293420883</v>
      </c>
      <c r="M3157" s="228">
        <f t="shared" si="597"/>
        <v>0.41543413293420883</v>
      </c>
      <c r="N3157" s="229">
        <f t="shared" si="598"/>
        <v>3.1559450144144283</v>
      </c>
      <c r="O3157" s="229">
        <f t="shared" si="594"/>
        <v>0</v>
      </c>
      <c r="P3157" s="229">
        <f t="shared" si="595"/>
        <v>-3.1559450144144283</v>
      </c>
      <c r="Q3157" s="230">
        <f t="shared" si="589"/>
        <v>0</v>
      </c>
      <c r="R3157" s="231">
        <f t="shared" si="590"/>
        <v>55.147885680587919</v>
      </c>
      <c r="S3157" s="3"/>
      <c r="T3157" s="3"/>
      <c r="U3157" s="3"/>
      <c r="V3157" s="3"/>
      <c r="W3157" s="233">
        <f t="shared" si="596"/>
        <v>42226</v>
      </c>
    </row>
    <row r="3158" spans="1:23" s="234" customFormat="1" x14ac:dyDescent="0.25">
      <c r="A3158" s="3"/>
      <c r="B3158" s="218">
        <f>+Datos!B3149</f>
        <v>2015</v>
      </c>
      <c r="C3158" s="219">
        <f>+Datos!C3149</f>
        <v>8</v>
      </c>
      <c r="D3158" s="220">
        <f>+Datos!D3149</f>
        <v>11</v>
      </c>
      <c r="E3158" s="221">
        <f>+Datos!E3149</f>
        <v>0</v>
      </c>
      <c r="F3158" s="222">
        <f>+Datos!F3149</f>
        <v>3.5946240999626942</v>
      </c>
      <c r="G3158" s="223">
        <f>+Datos!G3149</f>
        <v>1</v>
      </c>
      <c r="H3158" s="224">
        <f t="shared" si="591"/>
        <v>3.5946240999626942</v>
      </c>
      <c r="I3158" s="225">
        <f t="shared" si="592"/>
        <v>-3.5946240999626942</v>
      </c>
      <c r="J3158" s="226">
        <f t="shared" si="593"/>
        <v>21.055893559886123</v>
      </c>
      <c r="K3158" s="227">
        <f t="shared" si="588"/>
        <v>54.737711741704302</v>
      </c>
      <c r="L3158" s="226">
        <f t="shared" si="599"/>
        <v>-0.41017393888361653</v>
      </c>
      <c r="M3158" s="228">
        <f t="shared" si="597"/>
        <v>0.41017393888361653</v>
      </c>
      <c r="N3158" s="229">
        <f t="shared" si="598"/>
        <v>3.1844501610790776</v>
      </c>
      <c r="O3158" s="229">
        <f t="shared" si="594"/>
        <v>0</v>
      </c>
      <c r="P3158" s="229">
        <f t="shared" si="595"/>
        <v>-3.1844501610790776</v>
      </c>
      <c r="Q3158" s="230">
        <f t="shared" si="589"/>
        <v>0</v>
      </c>
      <c r="R3158" s="231">
        <f t="shared" si="590"/>
        <v>54.737711741704302</v>
      </c>
      <c r="S3158" s="3"/>
      <c r="T3158" s="3"/>
      <c r="U3158" s="3"/>
      <c r="V3158" s="3"/>
      <c r="W3158" s="233">
        <f t="shared" si="596"/>
        <v>42227</v>
      </c>
    </row>
    <row r="3159" spans="1:23" s="234" customFormat="1" x14ac:dyDescent="0.25">
      <c r="A3159" s="3"/>
      <c r="B3159" s="218">
        <f>+Datos!B3150</f>
        <v>2015</v>
      </c>
      <c r="C3159" s="219">
        <f>+Datos!C3150</f>
        <v>8</v>
      </c>
      <c r="D3159" s="220">
        <f>+Datos!D3150</f>
        <v>12</v>
      </c>
      <c r="E3159" s="221">
        <f>+Datos!E3150</f>
        <v>0</v>
      </c>
      <c r="F3159" s="222">
        <f>+Datos!F3150</f>
        <v>3.6182023291424459</v>
      </c>
      <c r="G3159" s="223">
        <f>+Datos!G3150</f>
        <v>1</v>
      </c>
      <c r="H3159" s="224">
        <f t="shared" si="591"/>
        <v>3.6182023291424459</v>
      </c>
      <c r="I3159" s="225">
        <f t="shared" si="592"/>
        <v>-3.6182023291424459</v>
      </c>
      <c r="J3159" s="226">
        <f t="shared" si="593"/>
        <v>20.650943725792491</v>
      </c>
      <c r="K3159" s="227">
        <f t="shared" si="588"/>
        <v>54.332761907610674</v>
      </c>
      <c r="L3159" s="226">
        <f t="shared" si="599"/>
        <v>-0.40494983409362817</v>
      </c>
      <c r="M3159" s="228">
        <f t="shared" si="597"/>
        <v>0.40494983409362817</v>
      </c>
      <c r="N3159" s="229">
        <f t="shared" si="598"/>
        <v>3.2132524950488177</v>
      </c>
      <c r="O3159" s="229">
        <f t="shared" si="594"/>
        <v>0</v>
      </c>
      <c r="P3159" s="229">
        <f t="shared" si="595"/>
        <v>-3.2132524950488177</v>
      </c>
      <c r="Q3159" s="230">
        <f t="shared" si="589"/>
        <v>0</v>
      </c>
      <c r="R3159" s="231">
        <f t="shared" si="590"/>
        <v>54.332761907610674</v>
      </c>
      <c r="S3159" s="3"/>
      <c r="T3159" s="3"/>
      <c r="U3159" s="3"/>
      <c r="V3159" s="3"/>
      <c r="W3159" s="233">
        <f t="shared" si="596"/>
        <v>42228</v>
      </c>
    </row>
    <row r="3160" spans="1:23" s="234" customFormat="1" x14ac:dyDescent="0.25">
      <c r="A3160" s="3"/>
      <c r="B3160" s="218">
        <f>+Datos!B3151</f>
        <v>2015</v>
      </c>
      <c r="C3160" s="219">
        <f>+Datos!C3151</f>
        <v>8</v>
      </c>
      <c r="D3160" s="220">
        <f>+Datos!D3151</f>
        <v>13</v>
      </c>
      <c r="E3160" s="221">
        <f>+Datos!E3151</f>
        <v>0</v>
      </c>
      <c r="F3160" s="222">
        <f>+Datos!F3151</f>
        <v>3.6421075528067002</v>
      </c>
      <c r="G3160" s="223">
        <f>+Datos!G3151</f>
        <v>1</v>
      </c>
      <c r="H3160" s="224">
        <f t="shared" si="591"/>
        <v>3.6421075528067002</v>
      </c>
      <c r="I3160" s="225">
        <f t="shared" si="592"/>
        <v>-3.6421075528067002</v>
      </c>
      <c r="J3160" s="226">
        <f t="shared" si="593"/>
        <v>20.251183483623286</v>
      </c>
      <c r="K3160" s="227">
        <f t="shared" si="588"/>
        <v>53.933001665441466</v>
      </c>
      <c r="L3160" s="226">
        <f t="shared" si="599"/>
        <v>-0.39976024216920791</v>
      </c>
      <c r="M3160" s="228">
        <f t="shared" si="597"/>
        <v>0.39976024216920791</v>
      </c>
      <c r="N3160" s="229">
        <f t="shared" si="598"/>
        <v>3.2423473106374923</v>
      </c>
      <c r="O3160" s="229">
        <f t="shared" si="594"/>
        <v>0</v>
      </c>
      <c r="P3160" s="229">
        <f t="shared" si="595"/>
        <v>-3.2423473106374923</v>
      </c>
      <c r="Q3160" s="230">
        <f t="shared" si="589"/>
        <v>0</v>
      </c>
      <c r="R3160" s="231">
        <f t="shared" si="590"/>
        <v>53.933001665441466</v>
      </c>
      <c r="S3160" s="3"/>
      <c r="T3160" s="3"/>
      <c r="U3160" s="3"/>
      <c r="V3160" s="3"/>
      <c r="W3160" s="233">
        <f t="shared" si="596"/>
        <v>42229</v>
      </c>
    </row>
    <row r="3161" spans="1:23" s="234" customFormat="1" x14ac:dyDescent="0.25">
      <c r="A3161" s="3"/>
      <c r="B3161" s="218">
        <f>+Datos!B3152</f>
        <v>2015</v>
      </c>
      <c r="C3161" s="219">
        <f>+Datos!C3152</f>
        <v>8</v>
      </c>
      <c r="D3161" s="220">
        <f>+Datos!D3152</f>
        <v>14</v>
      </c>
      <c r="E3161" s="221">
        <f>+Datos!E3152</f>
        <v>0</v>
      </c>
      <c r="F3161" s="222">
        <f>+Datos!F3152</f>
        <v>3.6663333712646433</v>
      </c>
      <c r="G3161" s="223">
        <f>+Datos!G3152</f>
        <v>1</v>
      </c>
      <c r="H3161" s="224">
        <f t="shared" si="591"/>
        <v>3.6663333712646433</v>
      </c>
      <c r="I3161" s="225">
        <f t="shared" si="592"/>
        <v>-3.6663333712646433</v>
      </c>
      <c r="J3161" s="226">
        <f t="shared" si="593"/>
        <v>19.856579788163454</v>
      </c>
      <c r="K3161" s="227">
        <f t="shared" si="588"/>
        <v>53.538397969981631</v>
      </c>
      <c r="L3161" s="226">
        <f t="shared" si="599"/>
        <v>-0.39460369545983554</v>
      </c>
      <c r="M3161" s="228">
        <f t="shared" si="597"/>
        <v>0.39460369545983554</v>
      </c>
      <c r="N3161" s="229">
        <f t="shared" si="598"/>
        <v>3.2717296758048078</v>
      </c>
      <c r="O3161" s="229">
        <f t="shared" si="594"/>
        <v>0</v>
      </c>
      <c r="P3161" s="229">
        <f t="shared" si="595"/>
        <v>-3.2717296758048078</v>
      </c>
      <c r="Q3161" s="230">
        <f t="shared" si="589"/>
        <v>0</v>
      </c>
      <c r="R3161" s="231">
        <f t="shared" si="590"/>
        <v>53.538397969981631</v>
      </c>
      <c r="S3161" s="3"/>
      <c r="T3161" s="3"/>
      <c r="U3161" s="3"/>
      <c r="V3161" s="3"/>
      <c r="W3161" s="233">
        <f t="shared" si="596"/>
        <v>42230</v>
      </c>
    </row>
    <row r="3162" spans="1:23" s="234" customFormat="1" x14ac:dyDescent="0.25">
      <c r="A3162" s="3"/>
      <c r="B3162" s="218">
        <f>+Datos!B3153</f>
        <v>2015</v>
      </c>
      <c r="C3162" s="219">
        <f>+Datos!C3153</f>
        <v>8</v>
      </c>
      <c r="D3162" s="220">
        <f>+Datos!D3153</f>
        <v>15</v>
      </c>
      <c r="E3162" s="221">
        <f>+Datos!E3153</f>
        <v>0</v>
      </c>
      <c r="F3162" s="222">
        <f>+Datos!F3153</f>
        <v>3.6908732672158187</v>
      </c>
      <c r="G3162" s="223">
        <f>+Datos!G3153</f>
        <v>1</v>
      </c>
      <c r="H3162" s="224">
        <f t="shared" si="591"/>
        <v>3.6908732672158187</v>
      </c>
      <c r="I3162" s="225">
        <f t="shared" si="592"/>
        <v>-3.6908732672158187</v>
      </c>
      <c r="J3162" s="226">
        <f t="shared" si="593"/>
        <v>19.467100955359349</v>
      </c>
      <c r="K3162" s="227">
        <f t="shared" si="588"/>
        <v>53.148919137177529</v>
      </c>
      <c r="L3162" s="226">
        <f t="shared" si="599"/>
        <v>-0.38947883280410167</v>
      </c>
      <c r="M3162" s="228">
        <f t="shared" si="597"/>
        <v>0.38947883280410167</v>
      </c>
      <c r="N3162" s="229">
        <f t="shared" si="598"/>
        <v>3.301394434411717</v>
      </c>
      <c r="O3162" s="229">
        <f t="shared" si="594"/>
        <v>0</v>
      </c>
      <c r="P3162" s="229">
        <f t="shared" si="595"/>
        <v>-3.301394434411717</v>
      </c>
      <c r="Q3162" s="230">
        <f t="shared" si="589"/>
        <v>0</v>
      </c>
      <c r="R3162" s="231">
        <f t="shared" si="590"/>
        <v>53.148919137177529</v>
      </c>
      <c r="S3162" s="3"/>
      <c r="T3162" s="3"/>
      <c r="U3162" s="3"/>
      <c r="V3162" s="3"/>
      <c r="W3162" s="233">
        <f t="shared" si="596"/>
        <v>42231</v>
      </c>
    </row>
    <row r="3163" spans="1:23" s="234" customFormat="1" x14ac:dyDescent="0.25">
      <c r="A3163" s="3"/>
      <c r="B3163" s="218">
        <f>+Datos!B3154</f>
        <v>2015</v>
      </c>
      <c r="C3163" s="219">
        <f>+Datos!C3154</f>
        <v>8</v>
      </c>
      <c r="D3163" s="220">
        <f>+Datos!D3154</f>
        <v>16</v>
      </c>
      <c r="E3163" s="221">
        <f>+Datos!E3154</f>
        <v>0</v>
      </c>
      <c r="F3163" s="222">
        <f>+Datos!F3154</f>
        <v>3.7157206057501373</v>
      </c>
      <c r="G3163" s="223">
        <f>+Datos!G3154</f>
        <v>1</v>
      </c>
      <c r="H3163" s="224">
        <f t="shared" si="591"/>
        <v>3.7157206057501373</v>
      </c>
      <c r="I3163" s="225">
        <f t="shared" si="592"/>
        <v>-3.7157206057501373</v>
      </c>
      <c r="J3163" s="226">
        <f t="shared" si="593"/>
        <v>19.082716558112736</v>
      </c>
      <c r="K3163" s="227">
        <f t="shared" si="588"/>
        <v>52.764534739930916</v>
      </c>
      <c r="L3163" s="226">
        <f t="shared" si="599"/>
        <v>-0.38438439724661322</v>
      </c>
      <c r="M3163" s="228">
        <f t="shared" si="597"/>
        <v>0.38438439724661322</v>
      </c>
      <c r="N3163" s="229">
        <f t="shared" si="598"/>
        <v>3.3313362085035241</v>
      </c>
      <c r="O3163" s="229">
        <f t="shared" si="594"/>
        <v>0</v>
      </c>
      <c r="P3163" s="229">
        <f t="shared" si="595"/>
        <v>-3.3313362085035241</v>
      </c>
      <c r="Q3163" s="230">
        <f t="shared" si="589"/>
        <v>0</v>
      </c>
      <c r="R3163" s="231">
        <f t="shared" si="590"/>
        <v>52.764534739930916</v>
      </c>
      <c r="S3163" s="3"/>
      <c r="T3163" s="3"/>
      <c r="U3163" s="3"/>
      <c r="V3163" s="3"/>
      <c r="W3163" s="233">
        <f t="shared" si="596"/>
        <v>42232</v>
      </c>
    </row>
    <row r="3164" spans="1:23" s="234" customFormat="1" x14ac:dyDescent="0.25">
      <c r="A3164" s="3"/>
      <c r="B3164" s="218">
        <f>+Datos!B3155</f>
        <v>2015</v>
      </c>
      <c r="C3164" s="219">
        <f>+Datos!C3155</f>
        <v>8</v>
      </c>
      <c r="D3164" s="220">
        <f>+Datos!D3155</f>
        <v>17</v>
      </c>
      <c r="E3164" s="221">
        <f>+Datos!E3155</f>
        <v>0</v>
      </c>
      <c r="F3164" s="222">
        <f>+Datos!F3155</f>
        <v>3.7408686343478852</v>
      </c>
      <c r="G3164" s="223">
        <f>+Datos!G3155</f>
        <v>1</v>
      </c>
      <c r="H3164" s="224">
        <f t="shared" si="591"/>
        <v>3.7408686343478852</v>
      </c>
      <c r="I3164" s="225">
        <f t="shared" si="592"/>
        <v>-3.7408686343478852</v>
      </c>
      <c r="J3164" s="226">
        <f t="shared" si="593"/>
        <v>18.703397324387705</v>
      </c>
      <c r="K3164" s="227">
        <f t="shared" si="588"/>
        <v>52.385215506205881</v>
      </c>
      <c r="L3164" s="226">
        <f t="shared" si="599"/>
        <v>-0.37931923372503462</v>
      </c>
      <c r="M3164" s="228">
        <f t="shared" si="597"/>
        <v>0.37931923372503462</v>
      </c>
      <c r="N3164" s="229">
        <f t="shared" si="598"/>
        <v>3.3615494006228506</v>
      </c>
      <c r="O3164" s="229">
        <f t="shared" si="594"/>
        <v>0</v>
      </c>
      <c r="P3164" s="229">
        <f t="shared" si="595"/>
        <v>-3.3615494006228506</v>
      </c>
      <c r="Q3164" s="230">
        <f t="shared" si="589"/>
        <v>0</v>
      </c>
      <c r="R3164" s="231">
        <f t="shared" si="590"/>
        <v>52.385215506205881</v>
      </c>
      <c r="S3164" s="3"/>
      <c r="T3164" s="3"/>
      <c r="U3164" s="3"/>
      <c r="V3164" s="3"/>
      <c r="W3164" s="233">
        <f t="shared" si="596"/>
        <v>42233</v>
      </c>
    </row>
    <row r="3165" spans="1:23" s="234" customFormat="1" x14ac:dyDescent="0.25">
      <c r="A3165" s="3"/>
      <c r="B3165" s="218">
        <f>+Datos!B3156</f>
        <v>2015</v>
      </c>
      <c r="C3165" s="219">
        <f>+Datos!C3156</f>
        <v>8</v>
      </c>
      <c r="D3165" s="220">
        <f>+Datos!D3156</f>
        <v>18</v>
      </c>
      <c r="E3165" s="221">
        <f>+Datos!E3156</f>
        <v>0</v>
      </c>
      <c r="F3165" s="222">
        <f>+Datos!F3156</f>
        <v>3.7663104828797125</v>
      </c>
      <c r="G3165" s="223">
        <f>+Datos!G3156</f>
        <v>1</v>
      </c>
      <c r="H3165" s="224">
        <f t="shared" si="591"/>
        <v>3.7663104828797125</v>
      </c>
      <c r="I3165" s="225">
        <f t="shared" si="592"/>
        <v>-3.7663104828797125</v>
      </c>
      <c r="J3165" s="226">
        <f t="shared" si="593"/>
        <v>18.329115037661971</v>
      </c>
      <c r="K3165" s="227">
        <f t="shared" si="588"/>
        <v>52.010933219480151</v>
      </c>
      <c r="L3165" s="226">
        <f t="shared" si="599"/>
        <v>-0.37428228672573027</v>
      </c>
      <c r="M3165" s="228">
        <f t="shared" si="597"/>
        <v>0.37428228672573027</v>
      </c>
      <c r="N3165" s="229">
        <f t="shared" si="598"/>
        <v>3.3920281961539822</v>
      </c>
      <c r="O3165" s="229">
        <f t="shared" si="594"/>
        <v>0</v>
      </c>
      <c r="P3165" s="229">
        <f t="shared" si="595"/>
        <v>-3.3920281961539822</v>
      </c>
      <c r="Q3165" s="230">
        <f t="shared" si="589"/>
        <v>0</v>
      </c>
      <c r="R3165" s="231">
        <f t="shared" si="590"/>
        <v>52.010933219480151</v>
      </c>
      <c r="S3165" s="3"/>
      <c r="T3165" s="3"/>
      <c r="U3165" s="3"/>
      <c r="V3165" s="3"/>
      <c r="W3165" s="233">
        <f t="shared" si="596"/>
        <v>42234</v>
      </c>
    </row>
    <row r="3166" spans="1:23" s="234" customFormat="1" x14ac:dyDescent="0.25">
      <c r="A3166" s="3"/>
      <c r="B3166" s="218">
        <f>+Datos!B3157</f>
        <v>2015</v>
      </c>
      <c r="C3166" s="219">
        <f>+Datos!C3157</f>
        <v>8</v>
      </c>
      <c r="D3166" s="220">
        <f>+Datos!D3157</f>
        <v>19</v>
      </c>
      <c r="E3166" s="221">
        <f>+Datos!E3157</f>
        <v>0</v>
      </c>
      <c r="F3166" s="222">
        <f>+Datos!F3157</f>
        <v>3.7920391636066335</v>
      </c>
      <c r="G3166" s="223">
        <f>+Datos!G3157</f>
        <v>1</v>
      </c>
      <c r="H3166" s="224">
        <f t="shared" si="591"/>
        <v>3.7920391636066335</v>
      </c>
      <c r="I3166" s="225">
        <f t="shared" si="592"/>
        <v>-3.7920391636066335</v>
      </c>
      <c r="J3166" s="226">
        <f t="shared" si="593"/>
        <v>17.959842439755512</v>
      </c>
      <c r="K3166" s="227">
        <f t="shared" si="588"/>
        <v>51.641660621573692</v>
      </c>
      <c r="L3166" s="226">
        <f t="shared" si="599"/>
        <v>-0.36927259790645905</v>
      </c>
      <c r="M3166" s="228">
        <f t="shared" si="597"/>
        <v>0.36927259790645905</v>
      </c>
      <c r="N3166" s="229">
        <f t="shared" si="598"/>
        <v>3.4227665657001745</v>
      </c>
      <c r="O3166" s="229">
        <f t="shared" si="594"/>
        <v>0</v>
      </c>
      <c r="P3166" s="229">
        <f t="shared" si="595"/>
        <v>-3.4227665657001745</v>
      </c>
      <c r="Q3166" s="230">
        <f t="shared" si="589"/>
        <v>0</v>
      </c>
      <c r="R3166" s="231">
        <f t="shared" si="590"/>
        <v>51.641660621573692</v>
      </c>
      <c r="S3166" s="3"/>
      <c r="T3166" s="3"/>
      <c r="U3166" s="3"/>
      <c r="V3166" s="3"/>
      <c r="W3166" s="233">
        <f t="shared" si="596"/>
        <v>42235</v>
      </c>
    </row>
    <row r="3167" spans="1:23" s="234" customFormat="1" x14ac:dyDescent="0.25">
      <c r="A3167" s="3"/>
      <c r="B3167" s="218">
        <f>+Datos!B3158</f>
        <v>2015</v>
      </c>
      <c r="C3167" s="219">
        <f>+Datos!C3158</f>
        <v>8</v>
      </c>
      <c r="D3167" s="220">
        <f>+Datos!D3158</f>
        <v>20</v>
      </c>
      <c r="E3167" s="221">
        <f>+Datos!E3158</f>
        <v>0</v>
      </c>
      <c r="F3167" s="222">
        <f>+Datos!F3158</f>
        <v>3.8180475711800446</v>
      </c>
      <c r="G3167" s="223">
        <f>+Datos!G3158</f>
        <v>1</v>
      </c>
      <c r="H3167" s="224">
        <f t="shared" si="591"/>
        <v>3.8180475711800446</v>
      </c>
      <c r="I3167" s="225">
        <f t="shared" si="592"/>
        <v>-3.8180475711800446</v>
      </c>
      <c r="J3167" s="226">
        <f t="shared" si="593"/>
        <v>17.59555313607061</v>
      </c>
      <c r="K3167" s="227">
        <f t="shared" si="588"/>
        <v>51.277371317888793</v>
      </c>
      <c r="L3167" s="226">
        <f t="shared" si="599"/>
        <v>-0.36428930368489887</v>
      </c>
      <c r="M3167" s="228">
        <f t="shared" si="597"/>
        <v>0.36428930368489887</v>
      </c>
      <c r="N3167" s="229">
        <f t="shared" si="598"/>
        <v>3.4537582674951457</v>
      </c>
      <c r="O3167" s="229">
        <f t="shared" si="594"/>
        <v>0</v>
      </c>
      <c r="P3167" s="229">
        <f t="shared" si="595"/>
        <v>-3.4537582674951457</v>
      </c>
      <c r="Q3167" s="230">
        <f t="shared" si="589"/>
        <v>0</v>
      </c>
      <c r="R3167" s="231">
        <f t="shared" si="590"/>
        <v>51.277371317888793</v>
      </c>
      <c r="S3167" s="3"/>
      <c r="T3167" s="3"/>
      <c r="U3167" s="3"/>
      <c r="V3167" s="3"/>
      <c r="W3167" s="233">
        <f t="shared" si="596"/>
        <v>42236</v>
      </c>
    </row>
    <row r="3168" spans="1:23" s="234" customFormat="1" x14ac:dyDescent="0.25">
      <c r="A3168" s="3"/>
      <c r="B3168" s="218">
        <f>+Datos!B3159</f>
        <v>2015</v>
      </c>
      <c r="C3168" s="219">
        <f>+Datos!C3159</f>
        <v>8</v>
      </c>
      <c r="D3168" s="220">
        <f>+Datos!D3159</f>
        <v>21</v>
      </c>
      <c r="E3168" s="221">
        <f>+Datos!E3159</f>
        <v>0</v>
      </c>
      <c r="F3168" s="222">
        <f>+Datos!F3159</f>
        <v>3.8443284826417026</v>
      </c>
      <c r="G3168" s="223">
        <f>+Datos!G3159</f>
        <v>1</v>
      </c>
      <c r="H3168" s="224">
        <f t="shared" si="591"/>
        <v>3.8443284826417026</v>
      </c>
      <c r="I3168" s="225">
        <f t="shared" si="592"/>
        <v>-3.8443284826417026</v>
      </c>
      <c r="J3168" s="226">
        <f t="shared" si="593"/>
        <v>17.236221503278092</v>
      </c>
      <c r="K3168" s="227">
        <f t="shared" si="588"/>
        <v>50.918039685096275</v>
      </c>
      <c r="L3168" s="226">
        <f t="shared" si="599"/>
        <v>-0.35933163279251801</v>
      </c>
      <c r="M3168" s="228">
        <f t="shared" si="597"/>
        <v>0.35933163279251801</v>
      </c>
      <c r="N3168" s="229">
        <f t="shared" si="598"/>
        <v>3.4849968498491846</v>
      </c>
      <c r="O3168" s="229">
        <f t="shared" si="594"/>
        <v>0</v>
      </c>
      <c r="P3168" s="229">
        <f t="shared" si="595"/>
        <v>-3.4849968498491846</v>
      </c>
      <c r="Q3168" s="230">
        <f t="shared" si="589"/>
        <v>0</v>
      </c>
      <c r="R3168" s="231">
        <f t="shared" si="590"/>
        <v>50.918039685096275</v>
      </c>
      <c r="S3168" s="3"/>
      <c r="T3168" s="3"/>
      <c r="U3168" s="3"/>
      <c r="V3168" s="3"/>
      <c r="W3168" s="233">
        <f t="shared" si="596"/>
        <v>42237</v>
      </c>
    </row>
    <row r="3169" spans="1:23" s="234" customFormat="1" x14ac:dyDescent="0.25">
      <c r="A3169" s="3"/>
      <c r="B3169" s="218">
        <f>+Datos!B3160</f>
        <v>2015</v>
      </c>
      <c r="C3169" s="219">
        <f>+Datos!C3160</f>
        <v>8</v>
      </c>
      <c r="D3169" s="220">
        <f>+Datos!D3160</f>
        <v>22</v>
      </c>
      <c r="E3169" s="221">
        <f>+Datos!E3160</f>
        <v>0</v>
      </c>
      <c r="F3169" s="222">
        <f>+Datos!F3160</f>
        <v>3.870874557423718</v>
      </c>
      <c r="G3169" s="223">
        <f>+Datos!G3160</f>
        <v>1</v>
      </c>
      <c r="H3169" s="224">
        <f t="shared" si="591"/>
        <v>3.870874557423718</v>
      </c>
      <c r="I3169" s="225">
        <f t="shared" si="592"/>
        <v>-3.870874557423718</v>
      </c>
      <c r="J3169" s="226">
        <f t="shared" si="593"/>
        <v>16.881822599485105</v>
      </c>
      <c r="K3169" s="227">
        <f t="shared" si="588"/>
        <v>50.563640781303285</v>
      </c>
      <c r="L3169" s="226">
        <f t="shared" si="599"/>
        <v>-0.35439890379299044</v>
      </c>
      <c r="M3169" s="228">
        <f t="shared" si="597"/>
        <v>0.35439890379299044</v>
      </c>
      <c r="N3169" s="229">
        <f t="shared" si="598"/>
        <v>3.5164756536307276</v>
      </c>
      <c r="O3169" s="229">
        <f t="shared" si="594"/>
        <v>0</v>
      </c>
      <c r="P3169" s="229">
        <f t="shared" si="595"/>
        <v>-3.5164756536307276</v>
      </c>
      <c r="Q3169" s="230">
        <f t="shared" si="589"/>
        <v>0</v>
      </c>
      <c r="R3169" s="231">
        <f t="shared" si="590"/>
        <v>50.563640781303285</v>
      </c>
      <c r="S3169" s="3"/>
      <c r="T3169" s="3"/>
      <c r="U3169" s="3"/>
      <c r="V3169" s="3"/>
      <c r="W3169" s="233">
        <f t="shared" si="596"/>
        <v>42238</v>
      </c>
    </row>
    <row r="3170" spans="1:23" s="234" customFormat="1" x14ac:dyDescent="0.25">
      <c r="A3170" s="3"/>
      <c r="B3170" s="218">
        <f>+Datos!B3161</f>
        <v>2015</v>
      </c>
      <c r="C3170" s="219">
        <f>+Datos!C3161</f>
        <v>8</v>
      </c>
      <c r="D3170" s="220">
        <f>+Datos!D3161</f>
        <v>23</v>
      </c>
      <c r="E3170" s="221">
        <f>+Datos!E3161</f>
        <v>0</v>
      </c>
      <c r="F3170" s="222">
        <f>+Datos!F3161</f>
        <v>3.8976783373485762</v>
      </c>
      <c r="G3170" s="223">
        <f>+Datos!G3161</f>
        <v>1</v>
      </c>
      <c r="H3170" s="224">
        <f t="shared" si="591"/>
        <v>3.8976783373485762</v>
      </c>
      <c r="I3170" s="225">
        <f t="shared" si="592"/>
        <v>-3.8976783373485762</v>
      </c>
      <c r="J3170" s="226">
        <f t="shared" si="593"/>
        <v>16.532332076919879</v>
      </c>
      <c r="K3170" s="227">
        <f t="shared" si="588"/>
        <v>50.214150258738059</v>
      </c>
      <c r="L3170" s="226">
        <f t="shared" si="599"/>
        <v>-0.34949052256522606</v>
      </c>
      <c r="M3170" s="228">
        <f t="shared" si="597"/>
        <v>0.34949052256522606</v>
      </c>
      <c r="N3170" s="229">
        <f t="shared" si="598"/>
        <v>3.5481878147833501</v>
      </c>
      <c r="O3170" s="229">
        <f t="shared" si="594"/>
        <v>0</v>
      </c>
      <c r="P3170" s="229">
        <f t="shared" si="595"/>
        <v>-3.5481878147833501</v>
      </c>
      <c r="Q3170" s="230">
        <f t="shared" si="589"/>
        <v>0</v>
      </c>
      <c r="R3170" s="231">
        <f t="shared" si="590"/>
        <v>50.214150258738059</v>
      </c>
      <c r="S3170" s="3"/>
      <c r="T3170" s="3"/>
      <c r="U3170" s="3"/>
      <c r="V3170" s="3"/>
      <c r="W3170" s="233">
        <f t="shared" si="596"/>
        <v>42239</v>
      </c>
    </row>
    <row r="3171" spans="1:23" s="234" customFormat="1" x14ac:dyDescent="0.25">
      <c r="A3171" s="3"/>
      <c r="B3171" s="218">
        <f>+Datos!B3162</f>
        <v>2015</v>
      </c>
      <c r="C3171" s="219">
        <f>+Datos!C3162</f>
        <v>8</v>
      </c>
      <c r="D3171" s="220">
        <f>+Datos!D3162</f>
        <v>24</v>
      </c>
      <c r="E3171" s="221">
        <f>+Datos!E3162</f>
        <v>0</v>
      </c>
      <c r="F3171" s="222">
        <f>+Datos!F3162</f>
        <v>3.9247322466291443</v>
      </c>
      <c r="G3171" s="223">
        <f>+Datos!G3162</f>
        <v>1</v>
      </c>
      <c r="H3171" s="224">
        <f t="shared" si="591"/>
        <v>3.9247322466291443</v>
      </c>
      <c r="I3171" s="225">
        <f t="shared" si="592"/>
        <v>-3.9247322466291443</v>
      </c>
      <c r="J3171" s="226">
        <f t="shared" si="593"/>
        <v>16.187726097168767</v>
      </c>
      <c r="K3171" s="227">
        <f t="shared" si="588"/>
        <v>49.86954427898695</v>
      </c>
      <c r="L3171" s="226">
        <f t="shared" si="599"/>
        <v>-0.34460597975110829</v>
      </c>
      <c r="M3171" s="228">
        <f t="shared" si="597"/>
        <v>0.34460597975110829</v>
      </c>
      <c r="N3171" s="229">
        <f t="shared" si="598"/>
        <v>3.580126266878036</v>
      </c>
      <c r="O3171" s="229">
        <f t="shared" si="594"/>
        <v>0</v>
      </c>
      <c r="P3171" s="229">
        <f t="shared" si="595"/>
        <v>-3.580126266878036</v>
      </c>
      <c r="Q3171" s="230">
        <f t="shared" si="589"/>
        <v>0</v>
      </c>
      <c r="R3171" s="231">
        <f t="shared" si="590"/>
        <v>49.86954427898695</v>
      </c>
      <c r="S3171" s="3"/>
      <c r="T3171" s="3"/>
      <c r="U3171" s="3"/>
      <c r="V3171" s="3"/>
      <c r="W3171" s="233">
        <f t="shared" si="596"/>
        <v>42240</v>
      </c>
    </row>
    <row r="3172" spans="1:23" s="234" customFormat="1" x14ac:dyDescent="0.25">
      <c r="A3172" s="3"/>
      <c r="B3172" s="218">
        <f>+Datos!B3163</f>
        <v>2015</v>
      </c>
      <c r="C3172" s="219">
        <f>+Datos!C3163</f>
        <v>8</v>
      </c>
      <c r="D3172" s="220">
        <f>+Datos!D3163</f>
        <v>25</v>
      </c>
      <c r="E3172" s="221">
        <f>+Datos!E3163</f>
        <v>0</v>
      </c>
      <c r="F3172" s="222">
        <f>+Datos!F3163</f>
        <v>3.9520285918686575</v>
      </c>
      <c r="G3172" s="223">
        <f>+Datos!G3163</f>
        <v>1</v>
      </c>
      <c r="H3172" s="224">
        <f t="shared" si="591"/>
        <v>3.9520285918686575</v>
      </c>
      <c r="I3172" s="225">
        <f t="shared" si="592"/>
        <v>-3.9520285918686575</v>
      </c>
      <c r="J3172" s="226">
        <f t="shared" si="593"/>
        <v>15.847981249000467</v>
      </c>
      <c r="K3172" s="227">
        <f t="shared" si="588"/>
        <v>49.529799430818649</v>
      </c>
      <c r="L3172" s="226">
        <f t="shared" si="599"/>
        <v>-0.33974484816830142</v>
      </c>
      <c r="M3172" s="228">
        <f t="shared" si="597"/>
        <v>0.33974484816830142</v>
      </c>
      <c r="N3172" s="229">
        <f t="shared" si="598"/>
        <v>3.6122837437003561</v>
      </c>
      <c r="O3172" s="229">
        <f t="shared" si="594"/>
        <v>0</v>
      </c>
      <c r="P3172" s="229">
        <f t="shared" si="595"/>
        <v>-3.6122837437003561</v>
      </c>
      <c r="Q3172" s="230">
        <f t="shared" si="589"/>
        <v>0</v>
      </c>
      <c r="R3172" s="231">
        <f t="shared" si="590"/>
        <v>49.529799430818649</v>
      </c>
      <c r="S3172" s="3"/>
      <c r="T3172" s="3"/>
      <c r="U3172" s="3"/>
      <c r="V3172" s="3"/>
      <c r="W3172" s="233">
        <f t="shared" si="596"/>
        <v>42241</v>
      </c>
    </row>
    <row r="3173" spans="1:23" s="234" customFormat="1" x14ac:dyDescent="0.25">
      <c r="A3173" s="3"/>
      <c r="B3173" s="218">
        <f>+Datos!B3164</f>
        <v>2015</v>
      </c>
      <c r="C3173" s="219">
        <f>+Datos!C3164</f>
        <v>8</v>
      </c>
      <c r="D3173" s="220">
        <f>+Datos!D3164</f>
        <v>26</v>
      </c>
      <c r="E3173" s="221">
        <f>+Datos!E3164</f>
        <v>0</v>
      </c>
      <c r="F3173" s="222">
        <f>+Datos!F3164</f>
        <v>3.979559562060679</v>
      </c>
      <c r="G3173" s="223">
        <f>+Datos!G3164</f>
        <v>1</v>
      </c>
      <c r="H3173" s="224">
        <f t="shared" si="591"/>
        <v>3.979559562060679</v>
      </c>
      <c r="I3173" s="225">
        <f t="shared" si="592"/>
        <v>-3.979559562060679</v>
      </c>
      <c r="J3173" s="226">
        <f t="shared" si="593"/>
        <v>15.513074468811521</v>
      </c>
      <c r="K3173" s="227">
        <f t="shared" si="588"/>
        <v>49.194892650629697</v>
      </c>
      <c r="L3173" s="226">
        <f t="shared" si="599"/>
        <v>-0.33490678018895181</v>
      </c>
      <c r="M3173" s="228">
        <f t="shared" si="597"/>
        <v>0.33490678018895181</v>
      </c>
      <c r="N3173" s="229">
        <f t="shared" si="598"/>
        <v>3.6446527818717271</v>
      </c>
      <c r="O3173" s="229">
        <f t="shared" si="594"/>
        <v>0</v>
      </c>
      <c r="P3173" s="229">
        <f t="shared" si="595"/>
        <v>-3.6446527818717271</v>
      </c>
      <c r="Q3173" s="230">
        <f t="shared" si="589"/>
        <v>0</v>
      </c>
      <c r="R3173" s="231">
        <f t="shared" si="590"/>
        <v>49.194892650629697</v>
      </c>
      <c r="S3173" s="3"/>
      <c r="T3173" s="3"/>
      <c r="U3173" s="3"/>
      <c r="V3173" s="3"/>
      <c r="W3173" s="233">
        <f t="shared" si="596"/>
        <v>42242</v>
      </c>
    </row>
    <row r="3174" spans="1:23" s="234" customFormat="1" x14ac:dyDescent="0.25">
      <c r="A3174" s="3"/>
      <c r="B3174" s="218">
        <f>+Datos!B3165</f>
        <v>2015</v>
      </c>
      <c r="C3174" s="219">
        <f>+Datos!C3165</f>
        <v>8</v>
      </c>
      <c r="D3174" s="220">
        <f>+Datos!D3165</f>
        <v>27</v>
      </c>
      <c r="E3174" s="221">
        <f>+Datos!E3165</f>
        <v>0</v>
      </c>
      <c r="F3174" s="222">
        <f>+Datos!F3165</f>
        <v>4.0073172285892049</v>
      </c>
      <c r="G3174" s="223">
        <f>+Datos!G3165</f>
        <v>1</v>
      </c>
      <c r="H3174" s="224">
        <f t="shared" si="591"/>
        <v>4.0073172285892049</v>
      </c>
      <c r="I3174" s="225">
        <f t="shared" si="592"/>
        <v>-4.0073172285892049</v>
      </c>
      <c r="J3174" s="226">
        <f t="shared" si="593"/>
        <v>15.18298296372617</v>
      </c>
      <c r="K3174" s="227">
        <f t="shared" si="588"/>
        <v>48.864801145544348</v>
      </c>
      <c r="L3174" s="226">
        <f t="shared" si="599"/>
        <v>-0.33009150508534901</v>
      </c>
      <c r="M3174" s="228">
        <f t="shared" si="597"/>
        <v>0.33009150508534901</v>
      </c>
      <c r="N3174" s="229">
        <f t="shared" si="598"/>
        <v>3.6772257235038559</v>
      </c>
      <c r="O3174" s="229">
        <f t="shared" si="594"/>
        <v>0</v>
      </c>
      <c r="P3174" s="229">
        <f t="shared" si="595"/>
        <v>-3.6772257235038559</v>
      </c>
      <c r="Q3174" s="230">
        <f t="shared" si="589"/>
        <v>0</v>
      </c>
      <c r="R3174" s="231">
        <f t="shared" si="590"/>
        <v>48.864801145544348</v>
      </c>
      <c r="S3174" s="3"/>
      <c r="T3174" s="3"/>
      <c r="U3174" s="3"/>
      <c r="V3174" s="3"/>
      <c r="W3174" s="233">
        <f t="shared" si="596"/>
        <v>42243</v>
      </c>
    </row>
    <row r="3175" spans="1:23" s="234" customFormat="1" x14ac:dyDescent="0.25">
      <c r="A3175" s="3"/>
      <c r="B3175" s="218">
        <f>+Datos!B3166</f>
        <v>2015</v>
      </c>
      <c r="C3175" s="219">
        <f>+Datos!C3166</f>
        <v>8</v>
      </c>
      <c r="D3175" s="220">
        <f>+Datos!D3166</f>
        <v>28</v>
      </c>
      <c r="E3175" s="221">
        <f>+Datos!E3166</f>
        <v>0</v>
      </c>
      <c r="F3175" s="222">
        <f>+Datos!F3166</f>
        <v>4.0352935452285443</v>
      </c>
      <c r="G3175" s="223">
        <f>+Datos!G3166</f>
        <v>1</v>
      </c>
      <c r="H3175" s="224">
        <f t="shared" si="591"/>
        <v>4.0352935452285443</v>
      </c>
      <c r="I3175" s="225">
        <f t="shared" si="592"/>
        <v>-4.0352935452285443</v>
      </c>
      <c r="J3175" s="226">
        <f t="shared" si="593"/>
        <v>14.857684137382396</v>
      </c>
      <c r="K3175" s="227">
        <f t="shared" si="588"/>
        <v>48.539502319200579</v>
      </c>
      <c r="L3175" s="226">
        <f t="shared" si="599"/>
        <v>-0.32529882634376861</v>
      </c>
      <c r="M3175" s="228">
        <f t="shared" si="597"/>
        <v>0.32529882634376861</v>
      </c>
      <c r="N3175" s="229">
        <f t="shared" si="598"/>
        <v>3.7099947188847757</v>
      </c>
      <c r="O3175" s="229">
        <f t="shared" si="594"/>
        <v>0</v>
      </c>
      <c r="P3175" s="229">
        <f t="shared" si="595"/>
        <v>-3.7099947188847757</v>
      </c>
      <c r="Q3175" s="230">
        <f t="shared" si="589"/>
        <v>0</v>
      </c>
      <c r="R3175" s="231">
        <f t="shared" si="590"/>
        <v>48.539502319200579</v>
      </c>
      <c r="S3175" s="3"/>
      <c r="T3175" s="3"/>
      <c r="U3175" s="3"/>
      <c r="V3175" s="3"/>
      <c r="W3175" s="233">
        <f t="shared" si="596"/>
        <v>42244</v>
      </c>
    </row>
    <row r="3176" spans="1:23" s="234" customFormat="1" x14ac:dyDescent="0.25">
      <c r="A3176" s="3"/>
      <c r="B3176" s="218">
        <f>+Datos!B3167</f>
        <v>2015</v>
      </c>
      <c r="C3176" s="219">
        <f>+Datos!C3167</f>
        <v>8</v>
      </c>
      <c r="D3176" s="220">
        <f>+Datos!D3167</f>
        <v>29</v>
      </c>
      <c r="E3176" s="221">
        <f>+Datos!E3167</f>
        <v>0</v>
      </c>
      <c r="F3176" s="222">
        <f>+Datos!F3167</f>
        <v>4.0634803481434085</v>
      </c>
      <c r="G3176" s="223">
        <f>+Datos!G3167</f>
        <v>1</v>
      </c>
      <c r="H3176" s="224">
        <f t="shared" si="591"/>
        <v>4.0634803481434085</v>
      </c>
      <c r="I3176" s="225">
        <f t="shared" si="592"/>
        <v>-4.0634803481434085</v>
      </c>
      <c r="J3176" s="226">
        <f t="shared" si="593"/>
        <v>14.5371555184343</v>
      </c>
      <c r="K3176" s="227">
        <f t="shared" si="588"/>
        <v>48.218973700252477</v>
      </c>
      <c r="L3176" s="226">
        <f t="shared" si="599"/>
        <v>-0.32052861894810292</v>
      </c>
      <c r="M3176" s="228">
        <f t="shared" si="597"/>
        <v>0.32052861894810292</v>
      </c>
      <c r="N3176" s="229">
        <f t="shared" si="598"/>
        <v>3.7429517291953056</v>
      </c>
      <c r="O3176" s="229">
        <f t="shared" si="594"/>
        <v>0</v>
      </c>
      <c r="P3176" s="229">
        <f t="shared" si="595"/>
        <v>-3.7429517291953056</v>
      </c>
      <c r="Q3176" s="230">
        <f t="shared" si="589"/>
        <v>0</v>
      </c>
      <c r="R3176" s="231">
        <f t="shared" si="590"/>
        <v>48.218973700252477</v>
      </c>
      <c r="S3176" s="3"/>
      <c r="T3176" s="3"/>
      <c r="U3176" s="3"/>
      <c r="V3176" s="3"/>
      <c r="W3176" s="233">
        <f t="shared" si="596"/>
        <v>42245</v>
      </c>
    </row>
    <row r="3177" spans="1:23" s="234" customFormat="1" x14ac:dyDescent="0.25">
      <c r="A3177" s="3"/>
      <c r="B3177" s="218">
        <f>+Datos!B3168</f>
        <v>2015</v>
      </c>
      <c r="C3177" s="219">
        <f>+Datos!C3168</f>
        <v>8</v>
      </c>
      <c r="D3177" s="220">
        <f>+Datos!D3168</f>
        <v>30</v>
      </c>
      <c r="E3177" s="221">
        <f>+Datos!E3168</f>
        <v>0</v>
      </c>
      <c r="F3177" s="222">
        <f>+Datos!F3168</f>
        <v>4.0918693558888437</v>
      </c>
      <c r="G3177" s="223">
        <f>+Datos!G3168</f>
        <v>1</v>
      </c>
      <c r="H3177" s="224">
        <f t="shared" si="591"/>
        <v>4.0918693558888437</v>
      </c>
      <c r="I3177" s="225">
        <f t="shared" si="592"/>
        <v>-4.0918693558888437</v>
      </c>
      <c r="J3177" s="226">
        <f t="shared" si="593"/>
        <v>14.221374691799253</v>
      </c>
      <c r="K3177" s="227">
        <f t="shared" si="588"/>
        <v>47.903192873617435</v>
      </c>
      <c r="L3177" s="226">
        <f t="shared" si="599"/>
        <v>-0.31578082663504148</v>
      </c>
      <c r="M3177" s="228">
        <f t="shared" si="597"/>
        <v>0.31578082663504148</v>
      </c>
      <c r="N3177" s="229">
        <f t="shared" si="598"/>
        <v>3.7760885292538022</v>
      </c>
      <c r="O3177" s="229">
        <f t="shared" si="594"/>
        <v>0</v>
      </c>
      <c r="P3177" s="229">
        <f t="shared" si="595"/>
        <v>-3.7760885292538022</v>
      </c>
      <c r="Q3177" s="230">
        <f t="shared" si="589"/>
        <v>0</v>
      </c>
      <c r="R3177" s="231">
        <f t="shared" si="590"/>
        <v>47.903192873617435</v>
      </c>
      <c r="S3177" s="3"/>
      <c r="T3177" s="3"/>
      <c r="U3177" s="3"/>
      <c r="V3177" s="3"/>
      <c r="W3177" s="233">
        <f t="shared" si="596"/>
        <v>42246</v>
      </c>
    </row>
    <row r="3178" spans="1:23" s="234" customFormat="1" x14ac:dyDescent="0.25">
      <c r="A3178" s="3"/>
      <c r="B3178" s="218">
        <f>+Datos!B3169</f>
        <v>2015</v>
      </c>
      <c r="C3178" s="219">
        <f>+Datos!C3169</f>
        <v>8</v>
      </c>
      <c r="D3178" s="220">
        <f>+Datos!D3169</f>
        <v>31</v>
      </c>
      <c r="E3178" s="221">
        <f>+Datos!E3169</f>
        <v>0</v>
      </c>
      <c r="F3178" s="222">
        <f>+Datos!F3169</f>
        <v>4.1204521694102905</v>
      </c>
      <c r="G3178" s="223">
        <f>+Datos!G3169</f>
        <v>1</v>
      </c>
      <c r="H3178" s="224">
        <f t="shared" si="591"/>
        <v>4.1204521694102905</v>
      </c>
      <c r="I3178" s="225">
        <f t="shared" si="592"/>
        <v>-4.1204521694102905</v>
      </c>
      <c r="J3178" s="226">
        <f t="shared" si="593"/>
        <v>13.910319232676045</v>
      </c>
      <c r="K3178" s="227">
        <f t="shared" si="588"/>
        <v>47.592137414494225</v>
      </c>
      <c r="L3178" s="226">
        <f t="shared" si="599"/>
        <v>-0.3110554591232102</v>
      </c>
      <c r="M3178" s="228">
        <f t="shared" si="597"/>
        <v>0.3110554591232102</v>
      </c>
      <c r="N3178" s="229">
        <f t="shared" si="598"/>
        <v>3.8093967102870803</v>
      </c>
      <c r="O3178" s="229">
        <f t="shared" si="594"/>
        <v>0</v>
      </c>
      <c r="P3178" s="229">
        <f t="shared" si="595"/>
        <v>-3.8093967102870803</v>
      </c>
      <c r="Q3178" s="230">
        <f t="shared" si="589"/>
        <v>0</v>
      </c>
      <c r="R3178" s="231">
        <f t="shared" si="590"/>
        <v>47.592137414494225</v>
      </c>
      <c r="S3178" s="3"/>
      <c r="T3178" s="3"/>
      <c r="U3178" s="3"/>
      <c r="V3178" s="3"/>
      <c r="W3178" s="233">
        <f t="shared" si="596"/>
        <v>42247</v>
      </c>
    </row>
    <row r="3179" spans="1:23" s="234" customFormat="1" x14ac:dyDescent="0.25">
      <c r="A3179" s="3"/>
      <c r="B3179" s="218">
        <f>+Datos!B3170</f>
        <v>2015</v>
      </c>
      <c r="C3179" s="219">
        <f>+Datos!C3170</f>
        <v>9</v>
      </c>
      <c r="D3179" s="220">
        <f>+Datos!D3170</f>
        <v>1</v>
      </c>
      <c r="E3179" s="221">
        <f>+Datos!E3170</f>
        <v>0</v>
      </c>
      <c r="F3179" s="222">
        <f>+Datos!F3170</f>
        <v>4.1492202720435518</v>
      </c>
      <c r="G3179" s="223">
        <f>+Datos!G3170</f>
        <v>1</v>
      </c>
      <c r="H3179" s="224">
        <f t="shared" si="591"/>
        <v>4.1492202720435518</v>
      </c>
      <c r="I3179" s="225">
        <f t="shared" si="592"/>
        <v>-4.1492202720435518</v>
      </c>
      <c r="J3179" s="226">
        <f t="shared" si="593"/>
        <v>13.603966643358046</v>
      </c>
      <c r="K3179" s="227">
        <f t="shared" si="588"/>
        <v>47.285784825176222</v>
      </c>
      <c r="L3179" s="226">
        <f t="shared" si="599"/>
        <v>-0.3063525893180028</v>
      </c>
      <c r="M3179" s="228">
        <f t="shared" si="597"/>
        <v>0.3063525893180028</v>
      </c>
      <c r="N3179" s="229">
        <f t="shared" si="598"/>
        <v>3.842867682725549</v>
      </c>
      <c r="O3179" s="229">
        <f t="shared" si="594"/>
        <v>0</v>
      </c>
      <c r="P3179" s="229">
        <f t="shared" si="595"/>
        <v>-3.842867682725549</v>
      </c>
      <c r="Q3179" s="230">
        <f t="shared" si="589"/>
        <v>0</v>
      </c>
      <c r="R3179" s="231">
        <f t="shared" si="590"/>
        <v>47.285784825176222</v>
      </c>
      <c r="S3179" s="3"/>
      <c r="T3179" s="3"/>
      <c r="U3179" s="3"/>
      <c r="V3179" s="3"/>
      <c r="W3179" s="233">
        <f t="shared" si="596"/>
        <v>42248</v>
      </c>
    </row>
    <row r="3180" spans="1:23" s="234" customFormat="1" x14ac:dyDescent="0.25">
      <c r="A3180" s="3"/>
      <c r="B3180" s="218">
        <f>+Datos!B3171</f>
        <v>2015</v>
      </c>
      <c r="C3180" s="219">
        <f>+Datos!C3171</f>
        <v>9</v>
      </c>
      <c r="D3180" s="220">
        <f>+Datos!D3171</f>
        <v>2</v>
      </c>
      <c r="E3180" s="221">
        <f>+Datos!E3171</f>
        <v>0</v>
      </c>
      <c r="F3180" s="222">
        <f>+Datos!F3171</f>
        <v>4.1781650295147958</v>
      </c>
      <c r="G3180" s="223">
        <f>+Datos!G3171</f>
        <v>1</v>
      </c>
      <c r="H3180" s="224">
        <f t="shared" si="591"/>
        <v>4.1781650295147958</v>
      </c>
      <c r="I3180" s="225">
        <f t="shared" si="592"/>
        <v>-4.1781650295147958</v>
      </c>
      <c r="J3180" s="226">
        <f t="shared" si="593"/>
        <v>13.302294292862783</v>
      </c>
      <c r="K3180" s="227">
        <f t="shared" si="588"/>
        <v>46.984112474680963</v>
      </c>
      <c r="L3180" s="226">
        <f t="shared" si="599"/>
        <v>-0.30167235049525942</v>
      </c>
      <c r="M3180" s="228">
        <f t="shared" si="597"/>
        <v>0.30167235049525942</v>
      </c>
      <c r="N3180" s="229">
        <f t="shared" si="598"/>
        <v>3.8764926790195364</v>
      </c>
      <c r="O3180" s="229">
        <f t="shared" si="594"/>
        <v>0</v>
      </c>
      <c r="P3180" s="229">
        <f t="shared" si="595"/>
        <v>-3.8764926790195364</v>
      </c>
      <c r="Q3180" s="230">
        <f t="shared" si="589"/>
        <v>0</v>
      </c>
      <c r="R3180" s="231">
        <f t="shared" si="590"/>
        <v>46.984112474680963</v>
      </c>
      <c r="S3180" s="3"/>
      <c r="T3180" s="3"/>
      <c r="U3180" s="3"/>
      <c r="V3180" s="3"/>
      <c r="W3180" s="233">
        <f t="shared" si="596"/>
        <v>42249</v>
      </c>
    </row>
    <row r="3181" spans="1:23" s="234" customFormat="1" x14ac:dyDescent="0.25">
      <c r="A3181" s="3"/>
      <c r="B3181" s="218">
        <f>+Datos!B3172</f>
        <v>2015</v>
      </c>
      <c r="C3181" s="219">
        <f>+Datos!C3172</f>
        <v>9</v>
      </c>
      <c r="D3181" s="220">
        <f>+Datos!D3172</f>
        <v>3</v>
      </c>
      <c r="E3181" s="221">
        <f>+Datos!E3172</f>
        <v>0</v>
      </c>
      <c r="F3181" s="222">
        <f>+Datos!F3172</f>
        <v>4.2072776899405557</v>
      </c>
      <c r="G3181" s="223">
        <f>+Datos!G3172</f>
        <v>1</v>
      </c>
      <c r="H3181" s="224">
        <f t="shared" si="591"/>
        <v>4.2072776899405557</v>
      </c>
      <c r="I3181" s="225">
        <f t="shared" si="592"/>
        <v>-4.2072776899405557</v>
      </c>
      <c r="J3181" s="226">
        <f t="shared" si="593"/>
        <v>13.005279359396601</v>
      </c>
      <c r="K3181" s="227">
        <f t="shared" si="588"/>
        <v>46.687097541214783</v>
      </c>
      <c r="L3181" s="226">
        <f t="shared" si="599"/>
        <v>-0.2970149334661798</v>
      </c>
      <c r="M3181" s="228">
        <f t="shared" si="597"/>
        <v>0.2970149334661798</v>
      </c>
      <c r="N3181" s="229">
        <f t="shared" si="598"/>
        <v>3.9102627564743759</v>
      </c>
      <c r="O3181" s="229">
        <f t="shared" si="594"/>
        <v>0</v>
      </c>
      <c r="P3181" s="229">
        <f t="shared" si="595"/>
        <v>-3.9102627564743759</v>
      </c>
      <c r="Q3181" s="230">
        <f t="shared" si="589"/>
        <v>0</v>
      </c>
      <c r="R3181" s="231">
        <f t="shared" si="590"/>
        <v>46.687097541214783</v>
      </c>
      <c r="S3181" s="3"/>
      <c r="T3181" s="3"/>
      <c r="U3181" s="3"/>
      <c r="V3181" s="3"/>
      <c r="W3181" s="233">
        <f t="shared" si="596"/>
        <v>42250</v>
      </c>
    </row>
    <row r="3182" spans="1:23" s="234" customFormat="1" x14ac:dyDescent="0.25">
      <c r="A3182" s="3"/>
      <c r="B3182" s="218">
        <f>+Datos!B3173</f>
        <v>2015</v>
      </c>
      <c r="C3182" s="219">
        <f>+Datos!C3173</f>
        <v>9</v>
      </c>
      <c r="D3182" s="220">
        <f>+Datos!D3173</f>
        <v>4</v>
      </c>
      <c r="E3182" s="221">
        <f>+Datos!E3173</f>
        <v>0</v>
      </c>
      <c r="F3182" s="222">
        <f>+Datos!F3173</f>
        <v>4.2365493838277413</v>
      </c>
      <c r="G3182" s="223">
        <f>+Datos!G3173</f>
        <v>1</v>
      </c>
      <c r="H3182" s="224">
        <f t="shared" si="591"/>
        <v>4.2365493838277413</v>
      </c>
      <c r="I3182" s="225">
        <f t="shared" si="592"/>
        <v>-4.2365493838277413</v>
      </c>
      <c r="J3182" s="226">
        <f t="shared" si="593"/>
        <v>12.712898775670116</v>
      </c>
      <c r="K3182" s="227">
        <f t="shared" si="588"/>
        <v>46.394716957488299</v>
      </c>
      <c r="L3182" s="226">
        <f t="shared" si="599"/>
        <v>-0.29238058372648368</v>
      </c>
      <c r="M3182" s="228">
        <f t="shared" si="597"/>
        <v>0.29238058372648368</v>
      </c>
      <c r="N3182" s="229">
        <f t="shared" si="598"/>
        <v>3.9441688001012576</v>
      </c>
      <c r="O3182" s="229">
        <f t="shared" si="594"/>
        <v>0</v>
      </c>
      <c r="P3182" s="229">
        <f t="shared" si="595"/>
        <v>-3.9441688001012576</v>
      </c>
      <c r="Q3182" s="230">
        <f t="shared" si="589"/>
        <v>0</v>
      </c>
      <c r="R3182" s="231">
        <f t="shared" si="590"/>
        <v>46.394716957488299</v>
      </c>
      <c r="S3182" s="3"/>
      <c r="T3182" s="3"/>
      <c r="U3182" s="3"/>
      <c r="V3182" s="3"/>
      <c r="W3182" s="233">
        <f t="shared" si="596"/>
        <v>42251</v>
      </c>
    </row>
    <row r="3183" spans="1:23" s="234" customFormat="1" x14ac:dyDescent="0.25">
      <c r="A3183" s="3"/>
      <c r="B3183" s="218">
        <f>+Datos!B3174</f>
        <v>2015</v>
      </c>
      <c r="C3183" s="219">
        <f>+Datos!C3174</f>
        <v>9</v>
      </c>
      <c r="D3183" s="220">
        <f>+Datos!D3174</f>
        <v>5</v>
      </c>
      <c r="E3183" s="221">
        <f>+Datos!E3174</f>
        <v>0</v>
      </c>
      <c r="F3183" s="222">
        <f>+Datos!F3174</f>
        <v>4.2659711240736176</v>
      </c>
      <c r="G3183" s="223">
        <f>+Datos!G3174</f>
        <v>1</v>
      </c>
      <c r="H3183" s="224">
        <f t="shared" si="591"/>
        <v>4.2659711240736176</v>
      </c>
      <c r="I3183" s="225">
        <f t="shared" si="592"/>
        <v>-4.2659711240736176</v>
      </c>
      <c r="J3183" s="226">
        <f t="shared" si="593"/>
        <v>12.42512917707703</v>
      </c>
      <c r="K3183" s="227">
        <f t="shared" si="588"/>
        <v>46.106947358895212</v>
      </c>
      <c r="L3183" s="226">
        <f t="shared" si="599"/>
        <v>-0.28776959859308704</v>
      </c>
      <c r="M3183" s="228">
        <f t="shared" si="597"/>
        <v>0.28776959859308704</v>
      </c>
      <c r="N3183" s="229">
        <f t="shared" si="598"/>
        <v>3.9782015254805305</v>
      </c>
      <c r="O3183" s="229">
        <f t="shared" si="594"/>
        <v>0</v>
      </c>
      <c r="P3183" s="229">
        <f t="shared" si="595"/>
        <v>-3.9782015254805305</v>
      </c>
      <c r="Q3183" s="230">
        <f t="shared" si="589"/>
        <v>0</v>
      </c>
      <c r="R3183" s="231">
        <f t="shared" si="590"/>
        <v>46.106947358895212</v>
      </c>
      <c r="S3183" s="3"/>
      <c r="T3183" s="3"/>
      <c r="U3183" s="3"/>
      <c r="V3183" s="3"/>
      <c r="W3183" s="233">
        <f t="shared" si="596"/>
        <v>42252</v>
      </c>
    </row>
    <row r="3184" spans="1:23" s="234" customFormat="1" x14ac:dyDescent="0.25">
      <c r="A3184" s="3"/>
      <c r="B3184" s="218">
        <f>+Datos!B3175</f>
        <v>2015</v>
      </c>
      <c r="C3184" s="219">
        <f>+Datos!C3175</f>
        <v>9</v>
      </c>
      <c r="D3184" s="220">
        <f>+Datos!D3175</f>
        <v>6</v>
      </c>
      <c r="E3184" s="221">
        <f>+Datos!E3175</f>
        <v>0</v>
      </c>
      <c r="F3184" s="222">
        <f>+Datos!F3175</f>
        <v>4.2955338059658308</v>
      </c>
      <c r="G3184" s="223">
        <f>+Datos!G3175</f>
        <v>1</v>
      </c>
      <c r="H3184" s="224">
        <f t="shared" si="591"/>
        <v>4.2955338059658308</v>
      </c>
      <c r="I3184" s="225">
        <f t="shared" si="592"/>
        <v>-4.2955338059658308</v>
      </c>
      <c r="J3184" s="226">
        <f t="shared" si="593"/>
        <v>12.141946852745573</v>
      </c>
      <c r="K3184" s="227">
        <f t="shared" si="588"/>
        <v>45.823765034563749</v>
      </c>
      <c r="L3184" s="226">
        <f t="shared" si="599"/>
        <v>-0.28318232433146306</v>
      </c>
      <c r="M3184" s="228">
        <f t="shared" si="597"/>
        <v>0.28318232433146306</v>
      </c>
      <c r="N3184" s="229">
        <f t="shared" si="598"/>
        <v>4.0123514816343677</v>
      </c>
      <c r="O3184" s="229">
        <f t="shared" si="594"/>
        <v>0</v>
      </c>
      <c r="P3184" s="229">
        <f t="shared" si="595"/>
        <v>-4.0123514816343677</v>
      </c>
      <c r="Q3184" s="230">
        <f t="shared" si="589"/>
        <v>0</v>
      </c>
      <c r="R3184" s="231">
        <f t="shared" si="590"/>
        <v>45.823765034563749</v>
      </c>
      <c r="S3184" s="3"/>
      <c r="T3184" s="3"/>
      <c r="U3184" s="3"/>
      <c r="V3184" s="3"/>
      <c r="W3184" s="233">
        <f t="shared" si="596"/>
        <v>42253</v>
      </c>
    </row>
    <row r="3185" spans="1:23" s="234" customFormat="1" x14ac:dyDescent="0.25">
      <c r="A3185" s="3"/>
      <c r="B3185" s="218">
        <f>+Datos!B3176</f>
        <v>2015</v>
      </c>
      <c r="C3185" s="219">
        <f>+Datos!C3176</f>
        <v>9</v>
      </c>
      <c r="D3185" s="220">
        <f>+Datos!D3176</f>
        <v>7</v>
      </c>
      <c r="E3185" s="221">
        <f>+Datos!E3176</f>
        <v>0</v>
      </c>
      <c r="F3185" s="222">
        <f>+Datos!F3176</f>
        <v>4.3252282071823798</v>
      </c>
      <c r="G3185" s="223">
        <f>+Datos!G3176</f>
        <v>1</v>
      </c>
      <c r="H3185" s="224">
        <f t="shared" si="591"/>
        <v>4.3252282071823798</v>
      </c>
      <c r="I3185" s="225">
        <f t="shared" si="592"/>
        <v>-4.3252282071823798</v>
      </c>
      <c r="J3185" s="226">
        <f t="shared" si="593"/>
        <v>11.863327699468341</v>
      </c>
      <c r="K3185" s="227">
        <f t="shared" si="588"/>
        <v>45.545145881286523</v>
      </c>
      <c r="L3185" s="226">
        <f t="shared" si="599"/>
        <v>-0.27861915327722642</v>
      </c>
      <c r="M3185" s="228">
        <f t="shared" si="597"/>
        <v>0.27861915327722642</v>
      </c>
      <c r="N3185" s="229">
        <f t="shared" si="598"/>
        <v>4.0466090539051534</v>
      </c>
      <c r="O3185" s="229">
        <f t="shared" si="594"/>
        <v>0</v>
      </c>
      <c r="P3185" s="229">
        <f t="shared" si="595"/>
        <v>-4.0466090539051534</v>
      </c>
      <c r="Q3185" s="230">
        <f t="shared" si="589"/>
        <v>0</v>
      </c>
      <c r="R3185" s="231">
        <f t="shared" si="590"/>
        <v>45.545145881286523</v>
      </c>
      <c r="S3185" s="3"/>
      <c r="T3185" s="3"/>
      <c r="U3185" s="3"/>
      <c r="V3185" s="3"/>
      <c r="W3185" s="233">
        <f t="shared" si="596"/>
        <v>42254</v>
      </c>
    </row>
    <row r="3186" spans="1:23" s="234" customFormat="1" x14ac:dyDescent="0.25">
      <c r="A3186" s="3"/>
      <c r="B3186" s="218">
        <f>+Datos!B3177</f>
        <v>2015</v>
      </c>
      <c r="C3186" s="219">
        <f>+Datos!C3177</f>
        <v>9</v>
      </c>
      <c r="D3186" s="220">
        <f>+Datos!D3177</f>
        <v>8</v>
      </c>
      <c r="E3186" s="221">
        <f>+Datos!E3177</f>
        <v>0</v>
      </c>
      <c r="F3186" s="222">
        <f>+Datos!F3177</f>
        <v>4.3550449877916435</v>
      </c>
      <c r="G3186" s="223">
        <f>+Datos!G3177</f>
        <v>1</v>
      </c>
      <c r="H3186" s="224">
        <f t="shared" si="591"/>
        <v>4.3550449877916435</v>
      </c>
      <c r="I3186" s="225">
        <f t="shared" si="592"/>
        <v>-4.3550449877916435</v>
      </c>
      <c r="J3186" s="226">
        <f t="shared" si="593"/>
        <v>11.589247178512775</v>
      </c>
      <c r="K3186" s="227">
        <f t="shared" si="588"/>
        <v>45.271065360330951</v>
      </c>
      <c r="L3186" s="226">
        <f t="shared" si="599"/>
        <v>-0.27408052095557167</v>
      </c>
      <c r="M3186" s="228">
        <f t="shared" si="597"/>
        <v>0.27408052095557167</v>
      </c>
      <c r="N3186" s="229">
        <f t="shared" si="598"/>
        <v>4.0809644668360718</v>
      </c>
      <c r="O3186" s="229">
        <f t="shared" si="594"/>
        <v>0</v>
      </c>
      <c r="P3186" s="229">
        <f t="shared" si="595"/>
        <v>-4.0809644668360718</v>
      </c>
      <c r="Q3186" s="230">
        <f t="shared" si="589"/>
        <v>0</v>
      </c>
      <c r="R3186" s="231">
        <f t="shared" si="590"/>
        <v>45.271065360330951</v>
      </c>
      <c r="S3186" s="3"/>
      <c r="T3186" s="3"/>
      <c r="U3186" s="3"/>
      <c r="V3186" s="3"/>
      <c r="W3186" s="233">
        <f t="shared" si="596"/>
        <v>42255</v>
      </c>
    </row>
    <row r="3187" spans="1:23" s="234" customFormat="1" x14ac:dyDescent="0.25">
      <c r="A3187" s="3"/>
      <c r="B3187" s="218">
        <f>+Datos!B3178</f>
        <v>2015</v>
      </c>
      <c r="C3187" s="219">
        <f>+Datos!C3178</f>
        <v>9</v>
      </c>
      <c r="D3187" s="220">
        <f>+Datos!D3178</f>
        <v>9</v>
      </c>
      <c r="E3187" s="221">
        <f>+Datos!E3178</f>
        <v>0</v>
      </c>
      <c r="F3187" s="222">
        <f>+Datos!F3178</f>
        <v>4.3849746902523741</v>
      </c>
      <c r="G3187" s="223">
        <f>+Datos!G3178</f>
        <v>1</v>
      </c>
      <c r="H3187" s="224">
        <f t="shared" si="591"/>
        <v>4.3849746902523741</v>
      </c>
      <c r="I3187" s="225">
        <f t="shared" si="592"/>
        <v>-4.3849746902523741</v>
      </c>
      <c r="J3187" s="226">
        <f t="shared" si="593"/>
        <v>11.319680275310672</v>
      </c>
      <c r="K3187" s="227">
        <f t="shared" si="588"/>
        <v>45.001498457128854</v>
      </c>
      <c r="L3187" s="226">
        <f t="shared" si="599"/>
        <v>-0.26956690320209731</v>
      </c>
      <c r="M3187" s="228">
        <f t="shared" si="597"/>
        <v>0.26956690320209731</v>
      </c>
      <c r="N3187" s="229">
        <f t="shared" si="598"/>
        <v>4.1154077870502768</v>
      </c>
      <c r="O3187" s="229">
        <f t="shared" si="594"/>
        <v>0</v>
      </c>
      <c r="P3187" s="229">
        <f t="shared" si="595"/>
        <v>-4.1154077870502768</v>
      </c>
      <c r="Q3187" s="230">
        <f t="shared" si="589"/>
        <v>0</v>
      </c>
      <c r="R3187" s="231">
        <f t="shared" si="590"/>
        <v>45.001498457128854</v>
      </c>
      <c r="S3187" s="3"/>
      <c r="T3187" s="3"/>
      <c r="U3187" s="3"/>
      <c r="V3187" s="3"/>
      <c r="W3187" s="233">
        <f t="shared" si="596"/>
        <v>42256</v>
      </c>
    </row>
    <row r="3188" spans="1:23" s="234" customFormat="1" x14ac:dyDescent="0.25">
      <c r="A3188" s="3"/>
      <c r="B3188" s="218">
        <f>+Datos!B3179</f>
        <v>2015</v>
      </c>
      <c r="C3188" s="219">
        <f>+Datos!C3179</f>
        <v>9</v>
      </c>
      <c r="D3188" s="220">
        <f>+Datos!D3179</f>
        <v>10</v>
      </c>
      <c r="E3188" s="221">
        <f>+Datos!E3179</f>
        <v>0</v>
      </c>
      <c r="F3188" s="222">
        <f>+Datos!F3179</f>
        <v>4.4150077394136673</v>
      </c>
      <c r="G3188" s="223">
        <f>+Datos!G3179</f>
        <v>1</v>
      </c>
      <c r="H3188" s="224">
        <f t="shared" si="591"/>
        <v>4.4150077394136673</v>
      </c>
      <c r="I3188" s="225">
        <f t="shared" si="592"/>
        <v>-4.4150077394136673</v>
      </c>
      <c r="J3188" s="226">
        <f t="shared" si="593"/>
        <v>11.054601462021431</v>
      </c>
      <c r="K3188" s="227">
        <f t="shared" si="588"/>
        <v>44.736419643839611</v>
      </c>
      <c r="L3188" s="226">
        <f t="shared" si="599"/>
        <v>-0.26507881328924299</v>
      </c>
      <c r="M3188" s="228">
        <f t="shared" si="597"/>
        <v>0.26507881328924299</v>
      </c>
      <c r="N3188" s="229">
        <f t="shared" si="598"/>
        <v>4.1499289261244243</v>
      </c>
      <c r="O3188" s="229">
        <f t="shared" si="594"/>
        <v>0</v>
      </c>
      <c r="P3188" s="229">
        <f t="shared" si="595"/>
        <v>-4.1499289261244243</v>
      </c>
      <c r="Q3188" s="230">
        <f t="shared" si="589"/>
        <v>0</v>
      </c>
      <c r="R3188" s="231">
        <f t="shared" si="590"/>
        <v>44.736419643839611</v>
      </c>
      <c r="S3188" s="3"/>
      <c r="T3188" s="3"/>
      <c r="U3188" s="3"/>
      <c r="V3188" s="3"/>
      <c r="W3188" s="233">
        <f t="shared" si="596"/>
        <v>42257</v>
      </c>
    </row>
    <row r="3189" spans="1:23" s="234" customFormat="1" x14ac:dyDescent="0.25">
      <c r="A3189" s="3"/>
      <c r="B3189" s="218">
        <f>+Datos!B3180</f>
        <v>2015</v>
      </c>
      <c r="C3189" s="219">
        <f>+Datos!C3180</f>
        <v>9</v>
      </c>
      <c r="D3189" s="220">
        <f>+Datos!D3180</f>
        <v>11</v>
      </c>
      <c r="E3189" s="221">
        <f>+Datos!E3180</f>
        <v>0</v>
      </c>
      <c r="F3189" s="222">
        <f>+Datos!F3180</f>
        <v>4.4451344425150232</v>
      </c>
      <c r="G3189" s="223">
        <f>+Datos!G3180</f>
        <v>1</v>
      </c>
      <c r="H3189" s="224">
        <f t="shared" si="591"/>
        <v>4.4451344425150232</v>
      </c>
      <c r="I3189" s="225">
        <f t="shared" si="592"/>
        <v>-4.4451344425150232</v>
      </c>
      <c r="J3189" s="226">
        <f t="shared" si="593"/>
        <v>10.793984662959696</v>
      </c>
      <c r="K3189" s="227">
        <f t="shared" si="588"/>
        <v>44.475802844777874</v>
      </c>
      <c r="L3189" s="226">
        <f t="shared" si="599"/>
        <v>-0.26061679906173651</v>
      </c>
      <c r="M3189" s="228">
        <f t="shared" si="597"/>
        <v>0.26061679906173651</v>
      </c>
      <c r="N3189" s="229">
        <f t="shared" si="598"/>
        <v>4.1845176434532867</v>
      </c>
      <c r="O3189" s="229">
        <f t="shared" si="594"/>
        <v>0</v>
      </c>
      <c r="P3189" s="229">
        <f t="shared" si="595"/>
        <v>-4.1845176434532867</v>
      </c>
      <c r="Q3189" s="230">
        <f t="shared" si="589"/>
        <v>0</v>
      </c>
      <c r="R3189" s="231">
        <f t="shared" si="590"/>
        <v>44.475802844777874</v>
      </c>
      <c r="S3189" s="3"/>
      <c r="T3189" s="3"/>
      <c r="U3189" s="3"/>
      <c r="V3189" s="3"/>
      <c r="W3189" s="233">
        <f t="shared" si="596"/>
        <v>42258</v>
      </c>
    </row>
    <row r="3190" spans="1:23" s="234" customFormat="1" x14ac:dyDescent="0.25">
      <c r="A3190" s="3"/>
      <c r="B3190" s="218">
        <f>+Datos!B3181</f>
        <v>2015</v>
      </c>
      <c r="C3190" s="219">
        <f>+Datos!C3181</f>
        <v>9</v>
      </c>
      <c r="D3190" s="220">
        <f>+Datos!D3181</f>
        <v>12</v>
      </c>
      <c r="E3190" s="221">
        <f>+Datos!E3181</f>
        <v>0</v>
      </c>
      <c r="F3190" s="222">
        <f>+Datos!F3181</f>
        <v>4.4753449891862687</v>
      </c>
      <c r="G3190" s="223">
        <f>+Datos!G3181</f>
        <v>1</v>
      </c>
      <c r="H3190" s="224">
        <f t="shared" si="591"/>
        <v>4.4753449891862687</v>
      </c>
      <c r="I3190" s="225">
        <f t="shared" si="592"/>
        <v>-4.4753449891862687</v>
      </c>
      <c r="J3190" s="226">
        <f t="shared" si="593"/>
        <v>10.53780322287413</v>
      </c>
      <c r="K3190" s="227">
        <f t="shared" si="588"/>
        <v>44.219621404692312</v>
      </c>
      <c r="L3190" s="226">
        <f t="shared" si="599"/>
        <v>-0.25618144008556243</v>
      </c>
      <c r="M3190" s="228">
        <f t="shared" si="597"/>
        <v>0.25618144008556243</v>
      </c>
      <c r="N3190" s="229">
        <f t="shared" si="598"/>
        <v>4.2191635491007062</v>
      </c>
      <c r="O3190" s="229">
        <f t="shared" si="594"/>
        <v>0</v>
      </c>
      <c r="P3190" s="229">
        <f t="shared" si="595"/>
        <v>-4.2191635491007062</v>
      </c>
      <c r="Q3190" s="230">
        <f t="shared" si="589"/>
        <v>0</v>
      </c>
      <c r="R3190" s="231">
        <f t="shared" si="590"/>
        <v>44.219621404692312</v>
      </c>
      <c r="S3190" s="3"/>
      <c r="T3190" s="3"/>
      <c r="U3190" s="3"/>
      <c r="V3190" s="3"/>
      <c r="W3190" s="233">
        <f t="shared" si="596"/>
        <v>42259</v>
      </c>
    </row>
    <row r="3191" spans="1:23" s="234" customFormat="1" x14ac:dyDescent="0.25">
      <c r="A3191" s="3"/>
      <c r="B3191" s="218">
        <f>+Datos!B3182</f>
        <v>2015</v>
      </c>
      <c r="C3191" s="219">
        <f>+Datos!C3182</f>
        <v>9</v>
      </c>
      <c r="D3191" s="220">
        <f>+Datos!D3182</f>
        <v>13</v>
      </c>
      <c r="E3191" s="221">
        <f>+Datos!E3182</f>
        <v>0</v>
      </c>
      <c r="F3191" s="222">
        <f>+Datos!F3182</f>
        <v>4.5056294514476143</v>
      </c>
      <c r="G3191" s="223">
        <f>+Datos!G3182</f>
        <v>1</v>
      </c>
      <c r="H3191" s="224">
        <f t="shared" si="591"/>
        <v>4.5056294514476143</v>
      </c>
      <c r="I3191" s="225">
        <f t="shared" si="592"/>
        <v>-4.5056294514476143</v>
      </c>
      <c r="J3191" s="226">
        <f t="shared" si="593"/>
        <v>10.286029878059978</v>
      </c>
      <c r="K3191" s="227">
        <f t="shared" si="588"/>
        <v>43.967848059878158</v>
      </c>
      <c r="L3191" s="226">
        <f t="shared" si="599"/>
        <v>-0.25177334481415414</v>
      </c>
      <c r="M3191" s="228">
        <f t="shared" si="597"/>
        <v>0.25177334481415414</v>
      </c>
      <c r="N3191" s="229">
        <f t="shared" si="598"/>
        <v>4.2538561066334601</v>
      </c>
      <c r="O3191" s="229">
        <f t="shared" si="594"/>
        <v>0</v>
      </c>
      <c r="P3191" s="229">
        <f t="shared" si="595"/>
        <v>-4.2538561066334601</v>
      </c>
      <c r="Q3191" s="230">
        <f t="shared" si="589"/>
        <v>0</v>
      </c>
      <c r="R3191" s="231">
        <f t="shared" si="590"/>
        <v>43.967848059878158</v>
      </c>
      <c r="S3191" s="3"/>
      <c r="T3191" s="3"/>
      <c r="U3191" s="3"/>
      <c r="V3191" s="3"/>
      <c r="W3191" s="233">
        <f t="shared" si="596"/>
        <v>42260</v>
      </c>
    </row>
    <row r="3192" spans="1:23" s="234" customFormat="1" x14ac:dyDescent="0.25">
      <c r="A3192" s="3"/>
      <c r="B3192" s="218">
        <f>+Datos!B3183</f>
        <v>2015</v>
      </c>
      <c r="C3192" s="219">
        <f>+Datos!C3183</f>
        <v>9</v>
      </c>
      <c r="D3192" s="220">
        <f>+Datos!D3183</f>
        <v>14</v>
      </c>
      <c r="E3192" s="221">
        <f>+Datos!E3183</f>
        <v>0</v>
      </c>
      <c r="F3192" s="222">
        <f>+Datos!F3183</f>
        <v>4.5359777837096615</v>
      </c>
      <c r="G3192" s="223">
        <f>+Datos!G3183</f>
        <v>1</v>
      </c>
      <c r="H3192" s="224">
        <f t="shared" si="591"/>
        <v>4.5359777837096615</v>
      </c>
      <c r="I3192" s="225">
        <f t="shared" si="592"/>
        <v>-4.5359777837096615</v>
      </c>
      <c r="J3192" s="226">
        <f t="shared" si="593"/>
        <v>10.038636730283995</v>
      </c>
      <c r="K3192" s="227">
        <f t="shared" si="588"/>
        <v>43.720454912102177</v>
      </c>
      <c r="L3192" s="226">
        <f t="shared" si="599"/>
        <v>-0.24739314777598054</v>
      </c>
      <c r="M3192" s="228">
        <f t="shared" si="597"/>
        <v>0.24739314777598054</v>
      </c>
      <c r="N3192" s="229">
        <f t="shared" si="598"/>
        <v>4.288584635933681</v>
      </c>
      <c r="O3192" s="229">
        <f t="shared" si="594"/>
        <v>0</v>
      </c>
      <c r="P3192" s="229">
        <f t="shared" si="595"/>
        <v>-4.288584635933681</v>
      </c>
      <c r="Q3192" s="230">
        <f t="shared" si="589"/>
        <v>0</v>
      </c>
      <c r="R3192" s="231">
        <f t="shared" si="590"/>
        <v>43.720454912102177</v>
      </c>
      <c r="S3192" s="3"/>
      <c r="T3192" s="3"/>
      <c r="U3192" s="3"/>
      <c r="V3192" s="3"/>
      <c r="W3192" s="233">
        <f t="shared" si="596"/>
        <v>42261</v>
      </c>
    </row>
    <row r="3193" spans="1:23" s="234" customFormat="1" x14ac:dyDescent="0.25">
      <c r="A3193" s="3"/>
      <c r="B3193" s="218">
        <f>+Datos!B3184</f>
        <v>2015</v>
      </c>
      <c r="C3193" s="219">
        <f>+Datos!C3184</f>
        <v>9</v>
      </c>
      <c r="D3193" s="220">
        <f>+Datos!D3184</f>
        <v>15</v>
      </c>
      <c r="E3193" s="221">
        <f>+Datos!E3184</f>
        <v>0</v>
      </c>
      <c r="F3193" s="222">
        <f>+Datos!F3184</f>
        <v>4.5663798227733539</v>
      </c>
      <c r="G3193" s="223">
        <f>+Datos!G3184</f>
        <v>1</v>
      </c>
      <c r="H3193" s="224">
        <f t="shared" si="591"/>
        <v>4.5663798227733539</v>
      </c>
      <c r="I3193" s="225">
        <f t="shared" si="592"/>
        <v>-4.5663798227733539</v>
      </c>
      <c r="J3193" s="226">
        <f t="shared" si="593"/>
        <v>9.7955952234961892</v>
      </c>
      <c r="K3193" s="227">
        <f t="shared" si="588"/>
        <v>43.477413405314365</v>
      </c>
      <c r="L3193" s="226">
        <f t="shared" si="599"/>
        <v>-0.24304150678781156</v>
      </c>
      <c r="M3193" s="228">
        <f t="shared" si="597"/>
        <v>0.24304150678781156</v>
      </c>
      <c r="N3193" s="229">
        <f t="shared" si="598"/>
        <v>4.3233383159855423</v>
      </c>
      <c r="O3193" s="229">
        <f t="shared" si="594"/>
        <v>0</v>
      </c>
      <c r="P3193" s="229">
        <f t="shared" si="595"/>
        <v>-4.3233383159855423</v>
      </c>
      <c r="Q3193" s="230">
        <f t="shared" si="589"/>
        <v>0</v>
      </c>
      <c r="R3193" s="231">
        <f t="shared" si="590"/>
        <v>43.477413405314365</v>
      </c>
      <c r="S3193" s="3"/>
      <c r="T3193" s="3"/>
      <c r="U3193" s="3"/>
      <c r="V3193" s="3"/>
      <c r="W3193" s="233">
        <f t="shared" si="596"/>
        <v>42262</v>
      </c>
    </row>
    <row r="3194" spans="1:23" s="234" customFormat="1" x14ac:dyDescent="0.25">
      <c r="A3194" s="3"/>
      <c r="B3194" s="218">
        <f>+Datos!B3185</f>
        <v>2015</v>
      </c>
      <c r="C3194" s="219">
        <f>+Datos!C3185</f>
        <v>9</v>
      </c>
      <c r="D3194" s="220">
        <f>+Datos!D3185</f>
        <v>16</v>
      </c>
      <c r="E3194" s="221">
        <f>+Datos!E3185</f>
        <v>0</v>
      </c>
      <c r="F3194" s="222">
        <f>+Datos!F3185</f>
        <v>4.5968252878300087</v>
      </c>
      <c r="G3194" s="223">
        <f>+Datos!G3185</f>
        <v>1</v>
      </c>
      <c r="H3194" s="224">
        <f t="shared" si="591"/>
        <v>4.5968252878300087</v>
      </c>
      <c r="I3194" s="225">
        <f t="shared" si="592"/>
        <v>-4.5968252878300087</v>
      </c>
      <c r="J3194" s="226">
        <f t="shared" si="593"/>
        <v>9.5568761232987267</v>
      </c>
      <c r="K3194" s="227">
        <f t="shared" si="588"/>
        <v>43.238694305116908</v>
      </c>
      <c r="L3194" s="226">
        <f t="shared" si="599"/>
        <v>-0.23871910019745712</v>
      </c>
      <c r="M3194" s="228">
        <f t="shared" si="597"/>
        <v>0.23871910019745712</v>
      </c>
      <c r="N3194" s="229">
        <f t="shared" si="598"/>
        <v>4.3581061876325515</v>
      </c>
      <c r="O3194" s="229">
        <f t="shared" si="594"/>
        <v>0</v>
      </c>
      <c r="P3194" s="229">
        <f t="shared" si="595"/>
        <v>-4.3581061876325515</v>
      </c>
      <c r="Q3194" s="230">
        <f t="shared" si="589"/>
        <v>0</v>
      </c>
      <c r="R3194" s="231">
        <f t="shared" si="590"/>
        <v>43.238694305116908</v>
      </c>
      <c r="S3194" s="3"/>
      <c r="T3194" s="3"/>
      <c r="U3194" s="3"/>
      <c r="V3194" s="3"/>
      <c r="W3194" s="233">
        <f t="shared" si="596"/>
        <v>42263</v>
      </c>
    </row>
    <row r="3195" spans="1:23" s="234" customFormat="1" x14ac:dyDescent="0.25">
      <c r="A3195" s="3"/>
      <c r="B3195" s="218">
        <f>+Datos!B3186</f>
        <v>2015</v>
      </c>
      <c r="C3195" s="219">
        <f>+Datos!C3186</f>
        <v>9</v>
      </c>
      <c r="D3195" s="220">
        <f>+Datos!D3186</f>
        <v>17</v>
      </c>
      <c r="E3195" s="221">
        <f>+Datos!E3186</f>
        <v>0</v>
      </c>
      <c r="F3195" s="222">
        <f>+Datos!F3186</f>
        <v>4.6273037804613022</v>
      </c>
      <c r="G3195" s="223">
        <f>+Datos!G3186</f>
        <v>1</v>
      </c>
      <c r="H3195" s="224">
        <f t="shared" si="591"/>
        <v>4.6273037804613022</v>
      </c>
      <c r="I3195" s="225">
        <f t="shared" si="592"/>
        <v>-4.6273037804613022</v>
      </c>
      <c r="J3195" s="226">
        <f t="shared" si="593"/>
        <v>9.3224494991382478</v>
      </c>
      <c r="K3195" s="227">
        <f t="shared" si="588"/>
        <v>43.004267680956431</v>
      </c>
      <c r="L3195" s="226">
        <f t="shared" si="599"/>
        <v>-0.2344266241604771</v>
      </c>
      <c r="M3195" s="228">
        <f t="shared" si="597"/>
        <v>0.2344266241604771</v>
      </c>
      <c r="N3195" s="229">
        <f t="shared" si="598"/>
        <v>4.3928771563008251</v>
      </c>
      <c r="O3195" s="229">
        <f t="shared" si="594"/>
        <v>0</v>
      </c>
      <c r="P3195" s="229">
        <f t="shared" si="595"/>
        <v>-4.3928771563008251</v>
      </c>
      <c r="Q3195" s="230">
        <f t="shared" si="589"/>
        <v>0</v>
      </c>
      <c r="R3195" s="231">
        <f t="shared" si="590"/>
        <v>43.004267680956431</v>
      </c>
      <c r="S3195" s="3"/>
      <c r="T3195" s="3"/>
      <c r="U3195" s="3"/>
      <c r="V3195" s="3"/>
      <c r="W3195" s="233">
        <f t="shared" si="596"/>
        <v>42264</v>
      </c>
    </row>
    <row r="3196" spans="1:23" s="234" customFormat="1" x14ac:dyDescent="0.25">
      <c r="A3196" s="3"/>
      <c r="B3196" s="218">
        <f>+Datos!B3187</f>
        <v>2015</v>
      </c>
      <c r="C3196" s="219">
        <f>+Datos!C3187</f>
        <v>9</v>
      </c>
      <c r="D3196" s="220">
        <f>+Datos!D3187</f>
        <v>18</v>
      </c>
      <c r="E3196" s="221">
        <f>+Datos!E3187</f>
        <v>0</v>
      </c>
      <c r="F3196" s="222">
        <f>+Datos!F3187</f>
        <v>4.6578047846393051</v>
      </c>
      <c r="G3196" s="223">
        <f>+Datos!G3187</f>
        <v>1</v>
      </c>
      <c r="H3196" s="224">
        <f t="shared" si="591"/>
        <v>4.6578047846393051</v>
      </c>
      <c r="I3196" s="225">
        <f t="shared" si="592"/>
        <v>-4.6578047846393051</v>
      </c>
      <c r="J3196" s="226">
        <f t="shared" si="593"/>
        <v>9.0922847091837333</v>
      </c>
      <c r="K3196" s="227">
        <f t="shared" si="588"/>
        <v>42.774102891001917</v>
      </c>
      <c r="L3196" s="226">
        <f t="shared" si="599"/>
        <v>-0.2301647899545145</v>
      </c>
      <c r="M3196" s="228">
        <f t="shared" si="597"/>
        <v>0.2301647899545145</v>
      </c>
      <c r="N3196" s="229">
        <f t="shared" si="598"/>
        <v>4.4276399946847906</v>
      </c>
      <c r="O3196" s="229">
        <f t="shared" si="594"/>
        <v>0</v>
      </c>
      <c r="P3196" s="229">
        <f t="shared" si="595"/>
        <v>-4.4276399946847906</v>
      </c>
      <c r="Q3196" s="230">
        <f t="shared" si="589"/>
        <v>0</v>
      </c>
      <c r="R3196" s="231">
        <f t="shared" si="590"/>
        <v>42.774102891001917</v>
      </c>
      <c r="S3196" s="3"/>
      <c r="T3196" s="3"/>
      <c r="U3196" s="3"/>
      <c r="V3196" s="3"/>
      <c r="W3196" s="233">
        <f t="shared" si="596"/>
        <v>42265</v>
      </c>
    </row>
    <row r="3197" spans="1:23" s="234" customFormat="1" x14ac:dyDescent="0.25">
      <c r="A3197" s="3"/>
      <c r="B3197" s="218">
        <f>+Datos!B3188</f>
        <v>2015</v>
      </c>
      <c r="C3197" s="219">
        <f>+Datos!C3188</f>
        <v>9</v>
      </c>
      <c r="D3197" s="220">
        <f>+Datos!D3188</f>
        <v>19</v>
      </c>
      <c r="E3197" s="221">
        <f>+Datos!E3188</f>
        <v>0</v>
      </c>
      <c r="F3197" s="222">
        <f>+Datos!F3188</f>
        <v>4.6883176667264248</v>
      </c>
      <c r="G3197" s="223">
        <f>+Datos!G3188</f>
        <v>1</v>
      </c>
      <c r="H3197" s="224">
        <f t="shared" si="591"/>
        <v>4.6883176667264248</v>
      </c>
      <c r="I3197" s="225">
        <f t="shared" si="592"/>
        <v>-4.6883176667264248</v>
      </c>
      <c r="J3197" s="226">
        <f t="shared" si="593"/>
        <v>8.8663503878480654</v>
      </c>
      <c r="K3197" s="227">
        <f t="shared" si="588"/>
        <v>42.548168569666245</v>
      </c>
      <c r="L3197" s="226">
        <f t="shared" si="599"/>
        <v>-0.22593432133567148</v>
      </c>
      <c r="M3197" s="228">
        <f t="shared" si="597"/>
        <v>0.22593432133567148</v>
      </c>
      <c r="N3197" s="229">
        <f t="shared" si="598"/>
        <v>4.4623833453907533</v>
      </c>
      <c r="O3197" s="229">
        <f t="shared" si="594"/>
        <v>0</v>
      </c>
      <c r="P3197" s="229">
        <f t="shared" si="595"/>
        <v>-4.4623833453907533</v>
      </c>
      <c r="Q3197" s="230">
        <f t="shared" si="589"/>
        <v>0</v>
      </c>
      <c r="R3197" s="231">
        <f t="shared" si="590"/>
        <v>42.548168569666245</v>
      </c>
      <c r="S3197" s="3"/>
      <c r="T3197" s="3"/>
      <c r="U3197" s="3"/>
      <c r="V3197" s="3"/>
      <c r="W3197" s="233">
        <f t="shared" si="596"/>
        <v>42266</v>
      </c>
    </row>
    <row r="3198" spans="1:23" s="234" customFormat="1" x14ac:dyDescent="0.25">
      <c r="A3198" s="3"/>
      <c r="B3198" s="218">
        <f>+Datos!B3189</f>
        <v>2015</v>
      </c>
      <c r="C3198" s="219">
        <f>+Datos!C3189</f>
        <v>9</v>
      </c>
      <c r="D3198" s="220">
        <f>+Datos!D3189</f>
        <v>20</v>
      </c>
      <c r="E3198" s="221">
        <f>+Datos!E3189</f>
        <v>0</v>
      </c>
      <c r="F3198" s="222">
        <f>+Datos!F3189</f>
        <v>4.7188316754754656</v>
      </c>
      <c r="G3198" s="223">
        <f>+Datos!G3189</f>
        <v>1</v>
      </c>
      <c r="H3198" s="224">
        <f t="shared" si="591"/>
        <v>4.7188316754754656</v>
      </c>
      <c r="I3198" s="225">
        <f t="shared" si="592"/>
        <v>-4.7188316754754656</v>
      </c>
      <c r="J3198" s="226">
        <f t="shared" si="593"/>
        <v>8.644614435907453</v>
      </c>
      <c r="K3198" s="227">
        <f t="shared" si="588"/>
        <v>42.326432617725629</v>
      </c>
      <c r="L3198" s="226">
        <f t="shared" si="599"/>
        <v>-0.22173595194061591</v>
      </c>
      <c r="M3198" s="228">
        <f t="shared" si="597"/>
        <v>0.22173595194061591</v>
      </c>
      <c r="N3198" s="229">
        <f t="shared" si="598"/>
        <v>4.4970957235348497</v>
      </c>
      <c r="O3198" s="229">
        <f t="shared" si="594"/>
        <v>0</v>
      </c>
      <c r="P3198" s="229">
        <f t="shared" si="595"/>
        <v>-4.4970957235348497</v>
      </c>
      <c r="Q3198" s="230">
        <f t="shared" si="589"/>
        <v>0</v>
      </c>
      <c r="R3198" s="231">
        <f t="shared" si="590"/>
        <v>42.326432617725629</v>
      </c>
      <c r="S3198" s="3"/>
      <c r="T3198" s="3"/>
      <c r="U3198" s="3"/>
      <c r="V3198" s="3"/>
      <c r="W3198" s="233">
        <f t="shared" si="596"/>
        <v>42267</v>
      </c>
    </row>
    <row r="3199" spans="1:23" s="234" customFormat="1" x14ac:dyDescent="0.25">
      <c r="A3199" s="3"/>
      <c r="B3199" s="218">
        <f>+Datos!B3190</f>
        <v>2015</v>
      </c>
      <c r="C3199" s="219">
        <f>+Datos!C3190</f>
        <v>9</v>
      </c>
      <c r="D3199" s="220">
        <f>+Datos!D3190</f>
        <v>21</v>
      </c>
      <c r="E3199" s="221">
        <f>+Datos!E3190</f>
        <v>0</v>
      </c>
      <c r="F3199" s="222">
        <f>+Datos!F3190</f>
        <v>4.7493359420295658</v>
      </c>
      <c r="G3199" s="223">
        <f>+Datos!G3190</f>
        <v>1</v>
      </c>
      <c r="H3199" s="224">
        <f t="shared" si="591"/>
        <v>4.7493359420295658</v>
      </c>
      <c r="I3199" s="225">
        <f t="shared" si="592"/>
        <v>-4.7493359420295658</v>
      </c>
      <c r="J3199" s="226">
        <f t="shared" si="593"/>
        <v>8.4270440131689757</v>
      </c>
      <c r="K3199" s="227">
        <f t="shared" si="588"/>
        <v>42.108862194987154</v>
      </c>
      <c r="L3199" s="226">
        <f t="shared" si="599"/>
        <v>-0.2175704227384756</v>
      </c>
      <c r="M3199" s="228">
        <f t="shared" si="597"/>
        <v>0.2175704227384756</v>
      </c>
      <c r="N3199" s="229">
        <f t="shared" si="598"/>
        <v>4.5317655192910902</v>
      </c>
      <c r="O3199" s="229">
        <f t="shared" si="594"/>
        <v>0</v>
      </c>
      <c r="P3199" s="229">
        <f t="shared" si="595"/>
        <v>-4.5317655192910902</v>
      </c>
      <c r="Q3199" s="230">
        <f t="shared" si="589"/>
        <v>0</v>
      </c>
      <c r="R3199" s="231">
        <f t="shared" si="590"/>
        <v>42.108862194987154</v>
      </c>
      <c r="S3199" s="3"/>
      <c r="T3199" s="3"/>
      <c r="U3199" s="3"/>
      <c r="V3199" s="3"/>
      <c r="W3199" s="233">
        <f t="shared" si="596"/>
        <v>42268</v>
      </c>
    </row>
    <row r="3200" spans="1:23" s="234" customFormat="1" x14ac:dyDescent="0.25">
      <c r="A3200" s="3"/>
      <c r="B3200" s="218">
        <f>+Datos!B3191</f>
        <v>2015</v>
      </c>
      <c r="C3200" s="219">
        <f>+Datos!C3191</f>
        <v>9</v>
      </c>
      <c r="D3200" s="220">
        <f>+Datos!D3191</f>
        <v>22</v>
      </c>
      <c r="E3200" s="221">
        <f>+Datos!E3191</f>
        <v>0</v>
      </c>
      <c r="F3200" s="222">
        <f>+Datos!F3191</f>
        <v>4.7798194799222689</v>
      </c>
      <c r="G3200" s="223">
        <f>+Datos!G3191</f>
        <v>1</v>
      </c>
      <c r="H3200" s="224">
        <f t="shared" si="591"/>
        <v>4.7798194799222689</v>
      </c>
      <c r="I3200" s="225">
        <f t="shared" si="592"/>
        <v>-4.7798194799222689</v>
      </c>
      <c r="J3200" s="226">
        <f t="shared" si="593"/>
        <v>8.2136055336327303</v>
      </c>
      <c r="K3200" s="227">
        <f t="shared" si="588"/>
        <v>41.89542371545091</v>
      </c>
      <c r="L3200" s="226">
        <f t="shared" si="599"/>
        <v>-0.21343847953624362</v>
      </c>
      <c r="M3200" s="228">
        <f t="shared" si="597"/>
        <v>0.21343847953624362</v>
      </c>
      <c r="N3200" s="229">
        <f t="shared" si="598"/>
        <v>4.5663810003860252</v>
      </c>
      <c r="O3200" s="229">
        <f t="shared" si="594"/>
        <v>0</v>
      </c>
      <c r="P3200" s="229">
        <f t="shared" si="595"/>
        <v>-4.5663810003860252</v>
      </c>
      <c r="Q3200" s="230">
        <f t="shared" si="589"/>
        <v>0</v>
      </c>
      <c r="R3200" s="231">
        <f t="shared" si="590"/>
        <v>41.89542371545091</v>
      </c>
      <c r="S3200" s="3"/>
      <c r="T3200" s="3"/>
      <c r="U3200" s="3"/>
      <c r="V3200" s="3"/>
      <c r="W3200" s="233">
        <f t="shared" si="596"/>
        <v>42269</v>
      </c>
    </row>
    <row r="3201" spans="1:23" s="234" customFormat="1" x14ac:dyDescent="0.25">
      <c r="A3201" s="3"/>
      <c r="B3201" s="218">
        <f>+Datos!B3192</f>
        <v>2015</v>
      </c>
      <c r="C3201" s="219">
        <f>+Datos!C3192</f>
        <v>9</v>
      </c>
      <c r="D3201" s="220">
        <f>+Datos!D3192</f>
        <v>23</v>
      </c>
      <c r="E3201" s="221">
        <f>+Datos!E3192</f>
        <v>0</v>
      </c>
      <c r="F3201" s="222">
        <f>+Datos!F3192</f>
        <v>4.8102711850774602</v>
      </c>
      <c r="G3201" s="223">
        <f>+Datos!G3192</f>
        <v>1</v>
      </c>
      <c r="H3201" s="224">
        <f t="shared" si="591"/>
        <v>4.8102711850774602</v>
      </c>
      <c r="I3201" s="225">
        <f t="shared" si="592"/>
        <v>-4.8102711850774602</v>
      </c>
      <c r="J3201" s="226">
        <f t="shared" si="593"/>
        <v>8.004264663091357</v>
      </c>
      <c r="K3201" s="227">
        <f t="shared" si="588"/>
        <v>41.686082844909535</v>
      </c>
      <c r="L3201" s="226">
        <f t="shared" si="599"/>
        <v>-0.20934087054137507</v>
      </c>
      <c r="M3201" s="228">
        <f t="shared" si="597"/>
        <v>0.20934087054137507</v>
      </c>
      <c r="N3201" s="229">
        <f t="shared" si="598"/>
        <v>4.6009303145360851</v>
      </c>
      <c r="O3201" s="229">
        <f t="shared" si="594"/>
        <v>0</v>
      </c>
      <c r="P3201" s="229">
        <f t="shared" si="595"/>
        <v>-4.6009303145360851</v>
      </c>
      <c r="Q3201" s="230">
        <f t="shared" si="589"/>
        <v>0</v>
      </c>
      <c r="R3201" s="231">
        <f t="shared" si="590"/>
        <v>41.686082844909535</v>
      </c>
      <c r="S3201" s="3"/>
      <c r="T3201" s="3"/>
      <c r="U3201" s="3"/>
      <c r="V3201" s="3"/>
      <c r="W3201" s="233">
        <f t="shared" si="596"/>
        <v>42270</v>
      </c>
    </row>
    <row r="3202" spans="1:23" s="234" customFormat="1" x14ac:dyDescent="0.25">
      <c r="A3202" s="3"/>
      <c r="B3202" s="218">
        <f>+Datos!B3193</f>
        <v>2015</v>
      </c>
      <c r="C3202" s="219">
        <f>+Datos!C3193</f>
        <v>9</v>
      </c>
      <c r="D3202" s="220">
        <f>+Datos!D3193</f>
        <v>24</v>
      </c>
      <c r="E3202" s="221">
        <f>+Datos!E3193</f>
        <v>0</v>
      </c>
      <c r="F3202" s="222">
        <f>+Datos!F3193</f>
        <v>4.8406798358093992</v>
      </c>
      <c r="G3202" s="223">
        <f>+Datos!G3193</f>
        <v>1</v>
      </c>
      <c r="H3202" s="224">
        <f t="shared" si="591"/>
        <v>4.8406798358093992</v>
      </c>
      <c r="I3202" s="225">
        <f t="shared" si="592"/>
        <v>-4.8406798358093992</v>
      </c>
      <c r="J3202" s="226">
        <f t="shared" si="593"/>
        <v>7.798986319106163</v>
      </c>
      <c r="K3202" s="227">
        <f t="shared" si="588"/>
        <v>41.480804500924343</v>
      </c>
      <c r="L3202" s="226">
        <f t="shared" si="599"/>
        <v>-0.20527834398519218</v>
      </c>
      <c r="M3202" s="228">
        <f t="shared" si="597"/>
        <v>0.20527834398519218</v>
      </c>
      <c r="N3202" s="229">
        <f t="shared" si="598"/>
        <v>4.635401491824207</v>
      </c>
      <c r="O3202" s="229">
        <f t="shared" si="594"/>
        <v>0</v>
      </c>
      <c r="P3202" s="229">
        <f t="shared" si="595"/>
        <v>-4.635401491824207</v>
      </c>
      <c r="Q3202" s="230">
        <f t="shared" si="589"/>
        <v>0</v>
      </c>
      <c r="R3202" s="231">
        <f t="shared" si="590"/>
        <v>41.480804500924343</v>
      </c>
      <c r="S3202" s="3"/>
      <c r="T3202" s="3"/>
      <c r="U3202" s="3"/>
      <c r="V3202" s="3"/>
      <c r="W3202" s="233">
        <f t="shared" si="596"/>
        <v>42271</v>
      </c>
    </row>
    <row r="3203" spans="1:23" s="234" customFormat="1" x14ac:dyDescent="0.25">
      <c r="A3203" s="3"/>
      <c r="B3203" s="218">
        <f>+Datos!B3194</f>
        <v>2015</v>
      </c>
      <c r="C3203" s="219">
        <f>+Datos!C3194</f>
        <v>9</v>
      </c>
      <c r="D3203" s="220">
        <f>+Datos!D3194</f>
        <v>25</v>
      </c>
      <c r="E3203" s="221">
        <f>+Datos!E3194</f>
        <v>0</v>
      </c>
      <c r="F3203" s="222">
        <f>+Datos!F3194</f>
        <v>4.8710340928227112</v>
      </c>
      <c r="G3203" s="223">
        <f>+Datos!G3194</f>
        <v>1</v>
      </c>
      <c r="H3203" s="224">
        <f t="shared" si="591"/>
        <v>4.8710340928227112</v>
      </c>
      <c r="I3203" s="225">
        <f t="shared" si="592"/>
        <v>-4.8710340928227112</v>
      </c>
      <c r="J3203" s="226">
        <f t="shared" si="593"/>
        <v>7.5977346732956121</v>
      </c>
      <c r="K3203" s="227">
        <f t="shared" si="588"/>
        <v>41.279552855113792</v>
      </c>
      <c r="L3203" s="226">
        <f t="shared" si="599"/>
        <v>-0.20125164581055088</v>
      </c>
      <c r="M3203" s="228">
        <f t="shared" si="597"/>
        <v>0.20125164581055088</v>
      </c>
      <c r="N3203" s="229">
        <f t="shared" si="598"/>
        <v>4.6697824470121603</v>
      </c>
      <c r="O3203" s="229">
        <f t="shared" si="594"/>
        <v>0</v>
      </c>
      <c r="P3203" s="229">
        <f t="shared" si="595"/>
        <v>-4.6697824470121603</v>
      </c>
      <c r="Q3203" s="230">
        <f t="shared" si="589"/>
        <v>0</v>
      </c>
      <c r="R3203" s="231">
        <f t="shared" si="590"/>
        <v>41.279552855113792</v>
      </c>
      <c r="S3203" s="3"/>
      <c r="T3203" s="3"/>
      <c r="U3203" s="3"/>
      <c r="V3203" s="3"/>
      <c r="W3203" s="233">
        <f t="shared" si="596"/>
        <v>42272</v>
      </c>
    </row>
    <row r="3204" spans="1:23" s="234" customFormat="1" x14ac:dyDescent="0.25">
      <c r="A3204" s="3"/>
      <c r="B3204" s="218">
        <f>+Datos!B3195</f>
        <v>2015</v>
      </c>
      <c r="C3204" s="219">
        <f>+Datos!C3195</f>
        <v>9</v>
      </c>
      <c r="D3204" s="220">
        <f>+Datos!D3195</f>
        <v>26</v>
      </c>
      <c r="E3204" s="221">
        <f>+Datos!E3195</f>
        <v>0</v>
      </c>
      <c r="F3204" s="222">
        <f>+Datos!F3195</f>
        <v>4.9013224992124016</v>
      </c>
      <c r="G3204" s="223">
        <f>+Datos!G3195</f>
        <v>1</v>
      </c>
      <c r="H3204" s="224">
        <f t="shared" si="591"/>
        <v>4.9013224992124016</v>
      </c>
      <c r="I3204" s="225">
        <f t="shared" si="592"/>
        <v>-4.9013224992124016</v>
      </c>
      <c r="J3204" s="226">
        <f t="shared" si="593"/>
        <v>7.400473155868676</v>
      </c>
      <c r="K3204" s="227">
        <f t="shared" si="588"/>
        <v>41.082291337686854</v>
      </c>
      <c r="L3204" s="226">
        <f t="shared" si="599"/>
        <v>-0.19726151742693787</v>
      </c>
      <c r="M3204" s="228">
        <f t="shared" si="597"/>
        <v>0.19726151742693787</v>
      </c>
      <c r="N3204" s="229">
        <f t="shared" si="598"/>
        <v>4.7040609817854637</v>
      </c>
      <c r="O3204" s="229">
        <f t="shared" si="594"/>
        <v>0</v>
      </c>
      <c r="P3204" s="229">
        <f t="shared" si="595"/>
        <v>-4.7040609817854637</v>
      </c>
      <c r="Q3204" s="230">
        <f t="shared" si="589"/>
        <v>0</v>
      </c>
      <c r="R3204" s="231">
        <f t="shared" si="590"/>
        <v>41.082291337686854</v>
      </c>
      <c r="S3204" s="3"/>
      <c r="T3204" s="3"/>
      <c r="U3204" s="3"/>
      <c r="V3204" s="3"/>
      <c r="W3204" s="233">
        <f t="shared" si="596"/>
        <v>42273</v>
      </c>
    </row>
    <row r="3205" spans="1:23" s="234" customFormat="1" x14ac:dyDescent="0.25">
      <c r="A3205" s="3"/>
      <c r="B3205" s="218">
        <f>+Datos!B3196</f>
        <v>2015</v>
      </c>
      <c r="C3205" s="219">
        <f>+Datos!C3196</f>
        <v>9</v>
      </c>
      <c r="D3205" s="220">
        <f>+Datos!D3196</f>
        <v>27</v>
      </c>
      <c r="E3205" s="221">
        <f>+Datos!E3196</f>
        <v>0</v>
      </c>
      <c r="F3205" s="222">
        <f>+Datos!F3196</f>
        <v>4.9315334804638269</v>
      </c>
      <c r="G3205" s="223">
        <f>+Datos!G3196</f>
        <v>1</v>
      </c>
      <c r="H3205" s="224">
        <f t="shared" si="591"/>
        <v>4.9315334804638269</v>
      </c>
      <c r="I3205" s="225">
        <f t="shared" si="592"/>
        <v>-4.9315334804638269</v>
      </c>
      <c r="J3205" s="226">
        <f t="shared" si="593"/>
        <v>7.2071644623324245</v>
      </c>
      <c r="K3205" s="227">
        <f t="shared" si="588"/>
        <v>40.888982644150602</v>
      </c>
      <c r="L3205" s="226">
        <f t="shared" si="599"/>
        <v>-0.19330869353625246</v>
      </c>
      <c r="M3205" s="228">
        <f t="shared" si="597"/>
        <v>0.19330869353625246</v>
      </c>
      <c r="N3205" s="229">
        <f t="shared" si="598"/>
        <v>4.7382247869275744</v>
      </c>
      <c r="O3205" s="229">
        <f t="shared" si="594"/>
        <v>0</v>
      </c>
      <c r="P3205" s="229">
        <f t="shared" si="595"/>
        <v>-4.7382247869275744</v>
      </c>
      <c r="Q3205" s="230">
        <f t="shared" si="589"/>
        <v>0</v>
      </c>
      <c r="R3205" s="231">
        <f t="shared" si="590"/>
        <v>40.888982644150602</v>
      </c>
      <c r="S3205" s="3"/>
      <c r="T3205" s="3"/>
      <c r="U3205" s="3"/>
      <c r="V3205" s="3"/>
      <c r="W3205" s="233">
        <f t="shared" si="596"/>
        <v>42274</v>
      </c>
    </row>
    <row r="3206" spans="1:23" s="234" customFormat="1" x14ac:dyDescent="0.25">
      <c r="A3206" s="3"/>
      <c r="B3206" s="218">
        <f>+Datos!B3197</f>
        <v>2015</v>
      </c>
      <c r="C3206" s="219">
        <f>+Datos!C3197</f>
        <v>9</v>
      </c>
      <c r="D3206" s="220">
        <f>+Datos!D3197</f>
        <v>28</v>
      </c>
      <c r="E3206" s="221">
        <f>+Datos!E3197</f>
        <v>0</v>
      </c>
      <c r="F3206" s="222">
        <f>+Datos!F3197</f>
        <v>4.9616553444527121</v>
      </c>
      <c r="G3206" s="223">
        <f>+Datos!G3197</f>
        <v>1</v>
      </c>
      <c r="H3206" s="224">
        <f t="shared" si="591"/>
        <v>4.9616553444527121</v>
      </c>
      <c r="I3206" s="225">
        <f t="shared" si="592"/>
        <v>-4.9616553444527121</v>
      </c>
      <c r="J3206" s="226">
        <f t="shared" si="593"/>
        <v>7.0177705623002504</v>
      </c>
      <c r="K3206" s="227">
        <f t="shared" si="588"/>
        <v>40.699588744118429</v>
      </c>
      <c r="L3206" s="226">
        <f t="shared" si="599"/>
        <v>-0.18939390003217227</v>
      </c>
      <c r="M3206" s="228">
        <f t="shared" si="597"/>
        <v>0.18939390003217227</v>
      </c>
      <c r="N3206" s="229">
        <f t="shared" si="598"/>
        <v>4.7722614444205398</v>
      </c>
      <c r="O3206" s="229">
        <f t="shared" si="594"/>
        <v>0</v>
      </c>
      <c r="P3206" s="229">
        <f t="shared" si="595"/>
        <v>-4.7722614444205398</v>
      </c>
      <c r="Q3206" s="230">
        <f t="shared" si="589"/>
        <v>0</v>
      </c>
      <c r="R3206" s="231">
        <f t="shared" si="590"/>
        <v>40.699588744118429</v>
      </c>
      <c r="S3206" s="3"/>
      <c r="T3206" s="3"/>
      <c r="U3206" s="3"/>
      <c r="V3206" s="3"/>
      <c r="W3206" s="233">
        <f t="shared" si="596"/>
        <v>42275</v>
      </c>
    </row>
    <row r="3207" spans="1:23" s="234" customFormat="1" x14ac:dyDescent="0.25">
      <c r="A3207" s="3"/>
      <c r="B3207" s="218">
        <f>+Datos!B3198</f>
        <v>2015</v>
      </c>
      <c r="C3207" s="219">
        <f>+Datos!C3198</f>
        <v>9</v>
      </c>
      <c r="D3207" s="220">
        <f>+Datos!D3198</f>
        <v>29</v>
      </c>
      <c r="E3207" s="221">
        <f>+Datos!E3198</f>
        <v>0</v>
      </c>
      <c r="F3207" s="222">
        <f>+Datos!F3198</f>
        <v>4.9916762814451943</v>
      </c>
      <c r="G3207" s="223">
        <f>+Datos!G3198</f>
        <v>1</v>
      </c>
      <c r="H3207" s="224">
        <f t="shared" si="591"/>
        <v>4.9916762814451943</v>
      </c>
      <c r="I3207" s="225">
        <f t="shared" si="592"/>
        <v>-4.9916762814451943</v>
      </c>
      <c r="J3207" s="226">
        <f t="shared" si="593"/>
        <v>6.8322527103243829</v>
      </c>
      <c r="K3207" s="227">
        <f t="shared" si="588"/>
        <v>40.514070892142563</v>
      </c>
      <c r="L3207" s="226">
        <f t="shared" si="599"/>
        <v>-0.18551785197586668</v>
      </c>
      <c r="M3207" s="228">
        <f t="shared" si="597"/>
        <v>0.18551785197586668</v>
      </c>
      <c r="N3207" s="229">
        <f t="shared" si="598"/>
        <v>4.8061584294693276</v>
      </c>
      <c r="O3207" s="229">
        <f t="shared" si="594"/>
        <v>0</v>
      </c>
      <c r="P3207" s="229">
        <f t="shared" si="595"/>
        <v>-4.8061584294693276</v>
      </c>
      <c r="Q3207" s="230">
        <f t="shared" si="589"/>
        <v>0</v>
      </c>
      <c r="R3207" s="231">
        <f t="shared" si="590"/>
        <v>40.514070892142563</v>
      </c>
      <c r="S3207" s="3"/>
      <c r="T3207" s="3"/>
      <c r="U3207" s="3"/>
      <c r="V3207" s="3"/>
      <c r="W3207" s="233">
        <f t="shared" si="596"/>
        <v>42276</v>
      </c>
    </row>
    <row r="3208" spans="1:23" s="234" customFormat="1" x14ac:dyDescent="0.25">
      <c r="A3208" s="3"/>
      <c r="B3208" s="218">
        <f>+Datos!B3199</f>
        <v>2015</v>
      </c>
      <c r="C3208" s="219">
        <f>+Datos!C3199</f>
        <v>9</v>
      </c>
      <c r="D3208" s="220">
        <f>+Datos!D3199</f>
        <v>30</v>
      </c>
      <c r="E3208" s="221">
        <f>+Datos!E3199</f>
        <v>0</v>
      </c>
      <c r="F3208" s="222">
        <f>+Datos!F3199</f>
        <v>5.0215843640976949</v>
      </c>
      <c r="G3208" s="223">
        <f>+Datos!G3199</f>
        <v>1</v>
      </c>
      <c r="H3208" s="224">
        <f t="shared" si="591"/>
        <v>5.0215843640976949</v>
      </c>
      <c r="I3208" s="225">
        <f t="shared" si="592"/>
        <v>-5.0215843640976949</v>
      </c>
      <c r="J3208" s="226">
        <f t="shared" si="593"/>
        <v>6.6505714586737508</v>
      </c>
      <c r="K3208" s="227">
        <f t="shared" si="588"/>
        <v>40.332389640491932</v>
      </c>
      <c r="L3208" s="226">
        <f t="shared" si="599"/>
        <v>-0.18168125165063032</v>
      </c>
      <c r="M3208" s="228">
        <f t="shared" si="597"/>
        <v>0.18168125165063032</v>
      </c>
      <c r="N3208" s="229">
        <f t="shared" si="598"/>
        <v>4.8399031124470646</v>
      </c>
      <c r="O3208" s="229">
        <f t="shared" si="594"/>
        <v>0</v>
      </c>
      <c r="P3208" s="229">
        <f t="shared" si="595"/>
        <v>-4.8399031124470646</v>
      </c>
      <c r="Q3208" s="230">
        <f t="shared" si="589"/>
        <v>0</v>
      </c>
      <c r="R3208" s="231">
        <f t="shared" si="590"/>
        <v>40.332389640491932</v>
      </c>
      <c r="S3208" s="3"/>
      <c r="T3208" s="3"/>
      <c r="U3208" s="3"/>
      <c r="V3208" s="3"/>
      <c r="W3208" s="233">
        <f t="shared" si="596"/>
        <v>42277</v>
      </c>
    </row>
    <row r="3209" spans="1:23" s="234" customFormat="1" x14ac:dyDescent="0.25">
      <c r="A3209" s="3"/>
      <c r="B3209" s="218">
        <f>+Datos!B3200</f>
        <v>2015</v>
      </c>
      <c r="C3209" s="219">
        <f>+Datos!C3200</f>
        <v>10</v>
      </c>
      <c r="D3209" s="220">
        <f>+Datos!D3200</f>
        <v>1</v>
      </c>
      <c r="E3209" s="221">
        <f>+Datos!E3200</f>
        <v>0</v>
      </c>
      <c r="F3209" s="222">
        <f>+Datos!F3200</f>
        <v>5.0513675474570769</v>
      </c>
      <c r="G3209" s="223">
        <f>+Datos!G3200</f>
        <v>1</v>
      </c>
      <c r="H3209" s="224">
        <f t="shared" si="591"/>
        <v>5.0513675474570769</v>
      </c>
      <c r="I3209" s="225">
        <f t="shared" si="592"/>
        <v>-5.0513675474570769</v>
      </c>
      <c r="J3209" s="226">
        <f t="shared" si="593"/>
        <v>6.4726866719758744</v>
      </c>
      <c r="K3209" s="227">
        <f t="shared" si="588"/>
        <v>40.154504853794052</v>
      </c>
      <c r="L3209" s="226">
        <f t="shared" si="599"/>
        <v>-0.17788478669788077</v>
      </c>
      <c r="M3209" s="228">
        <f t="shared" si="597"/>
        <v>0.17788478669788077</v>
      </c>
      <c r="N3209" s="229">
        <f t="shared" si="598"/>
        <v>4.8734827607591962</v>
      </c>
      <c r="O3209" s="229">
        <f t="shared" si="594"/>
        <v>0</v>
      </c>
      <c r="P3209" s="229">
        <f t="shared" si="595"/>
        <v>-4.8734827607591962</v>
      </c>
      <c r="Q3209" s="230">
        <f t="shared" si="589"/>
        <v>0</v>
      </c>
      <c r="R3209" s="231">
        <f t="shared" si="590"/>
        <v>40.154504853794052</v>
      </c>
      <c r="S3209" s="3"/>
      <c r="T3209" s="3"/>
      <c r="U3209" s="3"/>
      <c r="V3209" s="3"/>
      <c r="W3209" s="233">
        <f t="shared" si="596"/>
        <v>42278</v>
      </c>
    </row>
    <row r="3210" spans="1:23" s="234" customFormat="1" x14ac:dyDescent="0.25">
      <c r="A3210" s="3"/>
      <c r="B3210" s="218">
        <f>+Datos!B3201</f>
        <v>2015</v>
      </c>
      <c r="C3210" s="219">
        <f>+Datos!C3201</f>
        <v>10</v>
      </c>
      <c r="D3210" s="220">
        <f>+Datos!D3201</f>
        <v>2</v>
      </c>
      <c r="E3210" s="221">
        <f>+Datos!E3201</f>
        <v>0</v>
      </c>
      <c r="F3210" s="222">
        <f>+Datos!F3201</f>
        <v>5.0810136689605274</v>
      </c>
      <c r="G3210" s="223">
        <f>+Datos!G3201</f>
        <v>1</v>
      </c>
      <c r="H3210" s="224">
        <f t="shared" si="591"/>
        <v>5.0810136689605274</v>
      </c>
      <c r="I3210" s="225">
        <f t="shared" si="592"/>
        <v>-5.0810136689605274</v>
      </c>
      <c r="J3210" s="226">
        <f t="shared" si="593"/>
        <v>6.2985575436393049</v>
      </c>
      <c r="K3210" s="227">
        <f t="shared" si="588"/>
        <v>39.980375725457485</v>
      </c>
      <c r="L3210" s="226">
        <f t="shared" si="599"/>
        <v>-0.17412912833656691</v>
      </c>
      <c r="M3210" s="228">
        <f t="shared" si="597"/>
        <v>0.17412912833656691</v>
      </c>
      <c r="N3210" s="229">
        <f t="shared" si="598"/>
        <v>4.9068845406239605</v>
      </c>
      <c r="O3210" s="229">
        <f t="shared" si="594"/>
        <v>0</v>
      </c>
      <c r="P3210" s="229">
        <f t="shared" si="595"/>
        <v>-4.9068845406239605</v>
      </c>
      <c r="Q3210" s="230">
        <f t="shared" si="589"/>
        <v>0</v>
      </c>
      <c r="R3210" s="231">
        <f t="shared" si="590"/>
        <v>39.980375725457485</v>
      </c>
      <c r="S3210" s="3"/>
      <c r="T3210" s="3"/>
      <c r="U3210" s="3"/>
      <c r="V3210" s="3"/>
      <c r="W3210" s="233">
        <f t="shared" si="596"/>
        <v>42279</v>
      </c>
    </row>
    <row r="3211" spans="1:23" s="234" customFormat="1" x14ac:dyDescent="0.25">
      <c r="A3211" s="3"/>
      <c r="B3211" s="218">
        <f>+Datos!B3202</f>
        <v>2015</v>
      </c>
      <c r="C3211" s="219">
        <f>+Datos!C3202</f>
        <v>10</v>
      </c>
      <c r="D3211" s="220">
        <f>+Datos!D3202</f>
        <v>3</v>
      </c>
      <c r="E3211" s="221">
        <f>+Datos!E3202</f>
        <v>0</v>
      </c>
      <c r="F3211" s="222">
        <f>+Datos!F3202</f>
        <v>5.1105104484356412</v>
      </c>
      <c r="G3211" s="223">
        <f>+Datos!G3202</f>
        <v>1</v>
      </c>
      <c r="H3211" s="224">
        <f t="shared" si="591"/>
        <v>5.1105104484356412</v>
      </c>
      <c r="I3211" s="225">
        <f t="shared" si="592"/>
        <v>-5.1105104484356412</v>
      </c>
      <c r="J3211" s="226">
        <f t="shared" si="593"/>
        <v>6.1281426139711677</v>
      </c>
      <c r="K3211" s="227">
        <f t="shared" si="588"/>
        <v>39.809960795789351</v>
      </c>
      <c r="L3211" s="226">
        <f t="shared" si="599"/>
        <v>-0.17041492966813365</v>
      </c>
      <c r="M3211" s="228">
        <f t="shared" si="597"/>
        <v>0.17041492966813365</v>
      </c>
      <c r="N3211" s="229">
        <f t="shared" si="598"/>
        <v>4.9400955187675075</v>
      </c>
      <c r="O3211" s="229">
        <f t="shared" si="594"/>
        <v>0</v>
      </c>
      <c r="P3211" s="229">
        <f t="shared" si="595"/>
        <v>-4.9400955187675075</v>
      </c>
      <c r="Q3211" s="230">
        <f t="shared" si="589"/>
        <v>0</v>
      </c>
      <c r="R3211" s="231">
        <f t="shared" si="590"/>
        <v>39.809960795789351</v>
      </c>
      <c r="S3211" s="3"/>
      <c r="T3211" s="3"/>
      <c r="U3211" s="3"/>
      <c r="V3211" s="3"/>
      <c r="W3211" s="233">
        <f t="shared" si="596"/>
        <v>42280</v>
      </c>
    </row>
    <row r="3212" spans="1:23" s="234" customFormat="1" x14ac:dyDescent="0.25">
      <c r="A3212" s="3"/>
      <c r="B3212" s="218">
        <f>+Datos!B3203</f>
        <v>2015</v>
      </c>
      <c r="C3212" s="219">
        <f>+Datos!C3203</f>
        <v>10</v>
      </c>
      <c r="D3212" s="220">
        <f>+Datos!D3203</f>
        <v>4</v>
      </c>
      <c r="E3212" s="221">
        <f>+Datos!E3203</f>
        <v>0</v>
      </c>
      <c r="F3212" s="222">
        <f>+Datos!F3203</f>
        <v>5.1398454881003328</v>
      </c>
      <c r="G3212" s="223">
        <f>+Datos!G3203</f>
        <v>1</v>
      </c>
      <c r="H3212" s="224">
        <f t="shared" si="591"/>
        <v>5.1398454881003328</v>
      </c>
      <c r="I3212" s="225">
        <f t="shared" si="592"/>
        <v>-5.1398454881003328</v>
      </c>
      <c r="J3212" s="226">
        <f t="shared" si="593"/>
        <v>5.9613997899026367</v>
      </c>
      <c r="K3212" s="227">
        <f t="shared" si="588"/>
        <v>39.643217971720816</v>
      </c>
      <c r="L3212" s="226">
        <f t="shared" si="599"/>
        <v>-0.16674282406853536</v>
      </c>
      <c r="M3212" s="228">
        <f t="shared" si="597"/>
        <v>0.16674282406853536</v>
      </c>
      <c r="N3212" s="229">
        <f t="shared" si="598"/>
        <v>4.9731026640317975</v>
      </c>
      <c r="O3212" s="229">
        <f t="shared" si="594"/>
        <v>0</v>
      </c>
      <c r="P3212" s="229">
        <f t="shared" si="595"/>
        <v>-4.9731026640317975</v>
      </c>
      <c r="Q3212" s="230">
        <f t="shared" si="589"/>
        <v>0</v>
      </c>
      <c r="R3212" s="231">
        <f t="shared" si="590"/>
        <v>39.643217971720816</v>
      </c>
      <c r="S3212" s="3"/>
      <c r="T3212" s="3"/>
      <c r="U3212" s="3"/>
      <c r="V3212" s="3"/>
      <c r="W3212" s="233">
        <f t="shared" si="596"/>
        <v>42281</v>
      </c>
    </row>
    <row r="3213" spans="1:23" s="234" customFormat="1" x14ac:dyDescent="0.25">
      <c r="A3213" s="3"/>
      <c r="B3213" s="218">
        <f>+Datos!B3204</f>
        <v>2015</v>
      </c>
      <c r="C3213" s="219">
        <f>+Datos!C3204</f>
        <v>10</v>
      </c>
      <c r="D3213" s="220">
        <f>+Datos!D3204</f>
        <v>5</v>
      </c>
      <c r="E3213" s="221">
        <f>+Datos!E3204</f>
        <v>0</v>
      </c>
      <c r="F3213" s="222">
        <f>+Datos!F3204</f>
        <v>5.1690062725629264</v>
      </c>
      <c r="G3213" s="223">
        <f>+Datos!G3204</f>
        <v>1</v>
      </c>
      <c r="H3213" s="224">
        <f t="shared" si="591"/>
        <v>5.1690062725629264</v>
      </c>
      <c r="I3213" s="225">
        <f t="shared" si="592"/>
        <v>-5.1690062725629264</v>
      </c>
      <c r="J3213" s="226">
        <f t="shared" si="593"/>
        <v>5.7982863662336603</v>
      </c>
      <c r="K3213" s="227">
        <f t="shared" si="588"/>
        <v>39.480104548051841</v>
      </c>
      <c r="L3213" s="226">
        <f t="shared" si="599"/>
        <v>-0.16311342366897463</v>
      </c>
      <c r="M3213" s="228">
        <f t="shared" si="597"/>
        <v>0.16311342366897463</v>
      </c>
      <c r="N3213" s="229">
        <f t="shared" si="598"/>
        <v>5.0058928488939518</v>
      </c>
      <c r="O3213" s="229">
        <f t="shared" si="594"/>
        <v>0</v>
      </c>
      <c r="P3213" s="229">
        <f t="shared" si="595"/>
        <v>-5.0058928488939518</v>
      </c>
      <c r="Q3213" s="230">
        <f t="shared" si="589"/>
        <v>0</v>
      </c>
      <c r="R3213" s="231">
        <f t="shared" si="590"/>
        <v>39.480104548051841</v>
      </c>
      <c r="S3213" s="3"/>
      <c r="T3213" s="3"/>
      <c r="U3213" s="3"/>
      <c r="V3213" s="3"/>
      <c r="W3213" s="233">
        <f t="shared" si="596"/>
        <v>42282</v>
      </c>
    </row>
    <row r="3214" spans="1:23" s="234" customFormat="1" x14ac:dyDescent="0.25">
      <c r="A3214" s="3"/>
      <c r="B3214" s="218">
        <f>+Datos!B3205</f>
        <v>2015</v>
      </c>
      <c r="C3214" s="219">
        <f>+Datos!C3205</f>
        <v>10</v>
      </c>
      <c r="D3214" s="220">
        <f>+Datos!D3205</f>
        <v>6</v>
      </c>
      <c r="E3214" s="221">
        <f>+Datos!E3205</f>
        <v>0</v>
      </c>
      <c r="F3214" s="222">
        <f>+Datos!F3205</f>
        <v>5.1979801688220828</v>
      </c>
      <c r="G3214" s="223">
        <f>+Datos!G3205</f>
        <v>1</v>
      </c>
      <c r="H3214" s="224">
        <f t="shared" si="591"/>
        <v>5.1979801688220828</v>
      </c>
      <c r="I3214" s="225">
        <f t="shared" si="592"/>
        <v>-5.1979801688220828</v>
      </c>
      <c r="J3214" s="226">
        <f t="shared" si="593"/>
        <v>5.6387590483069765</v>
      </c>
      <c r="K3214" s="227">
        <f t="shared" ref="K3214:K3277" si="600">+J3214+$U$21</f>
        <v>39.320577230125153</v>
      </c>
      <c r="L3214" s="226">
        <f t="shared" si="599"/>
        <v>-0.15952731792668828</v>
      </c>
      <c r="M3214" s="228">
        <f t="shared" si="597"/>
        <v>0.15952731792668828</v>
      </c>
      <c r="N3214" s="229">
        <f t="shared" si="598"/>
        <v>5.0384528508953945</v>
      </c>
      <c r="O3214" s="229">
        <f t="shared" si="594"/>
        <v>0</v>
      </c>
      <c r="P3214" s="229">
        <f t="shared" si="595"/>
        <v>-5.0384528508953945</v>
      </c>
      <c r="Q3214" s="230">
        <f t="shared" ref="Q3214:Q3277" si="601">IF(K3214-$U$15&gt;0,K3214-$U$15,0)</f>
        <v>0</v>
      </c>
      <c r="R3214" s="231">
        <f t="shared" ref="R3214:R3277" si="602">+O3214+K3214</f>
        <v>39.320577230125153</v>
      </c>
      <c r="S3214" s="3"/>
      <c r="T3214" s="3"/>
      <c r="U3214" s="3"/>
      <c r="V3214" s="3"/>
      <c r="W3214" s="233">
        <f t="shared" si="596"/>
        <v>42283</v>
      </c>
    </row>
    <row r="3215" spans="1:23" s="234" customFormat="1" x14ac:dyDescent="0.25">
      <c r="A3215" s="3"/>
      <c r="B3215" s="218">
        <f>+Datos!B3206</f>
        <v>2015</v>
      </c>
      <c r="C3215" s="219">
        <f>+Datos!C3206</f>
        <v>10</v>
      </c>
      <c r="D3215" s="220">
        <f>+Datos!D3206</f>
        <v>7</v>
      </c>
      <c r="E3215" s="221">
        <f>+Datos!E3206</f>
        <v>0</v>
      </c>
      <c r="F3215" s="222">
        <f>+Datos!F3206</f>
        <v>5.2267544262668597</v>
      </c>
      <c r="G3215" s="223">
        <f>+Datos!G3206</f>
        <v>1</v>
      </c>
      <c r="H3215" s="224">
        <f t="shared" ref="H3215:H3278" si="603">+F3215*G3215</f>
        <v>5.2267544262668597</v>
      </c>
      <c r="I3215" s="225">
        <f t="shared" ref="I3215:I3278" si="604">+E3215-H3215</f>
        <v>-5.2267544262668597</v>
      </c>
      <c r="J3215" s="226">
        <f t="shared" ref="J3215:J3278" si="605">IF(I3215&lt;0,J3214*EXP(I3215/$U$20),IF((I3215+J3214)&gt;$U$20,+$U$20,I3215+J3214))</f>
        <v>5.4827739760204235</v>
      </c>
      <c r="K3215" s="227">
        <f t="shared" si="600"/>
        <v>39.164592157838605</v>
      </c>
      <c r="L3215" s="226">
        <f t="shared" si="599"/>
        <v>-0.15598507228654768</v>
      </c>
      <c r="M3215" s="228">
        <f t="shared" si="597"/>
        <v>0.15598507228654768</v>
      </c>
      <c r="N3215" s="229">
        <f t="shared" si="598"/>
        <v>5.070769353980312</v>
      </c>
      <c r="O3215" s="229">
        <f t="shared" ref="O3215:O3278" si="606">IF(K3214+I3215-$U$14&gt;0,K3214+I3215-$U$14,0)</f>
        <v>0</v>
      </c>
      <c r="P3215" s="229">
        <f t="shared" ref="P3215:P3278" si="607">+IF(N3215&gt;0,(-1)*N3215,O3215)</f>
        <v>-5.070769353980312</v>
      </c>
      <c r="Q3215" s="230">
        <f t="shared" si="601"/>
        <v>0</v>
      </c>
      <c r="R3215" s="231">
        <f t="shared" si="602"/>
        <v>39.164592157838605</v>
      </c>
      <c r="S3215" s="3"/>
      <c r="T3215" s="3"/>
      <c r="U3215" s="3"/>
      <c r="V3215" s="3"/>
      <c r="W3215" s="233">
        <f t="shared" ref="W3215:W3278" si="608">+DATE(B3215,C3215,D3215)</f>
        <v>42284</v>
      </c>
    </row>
    <row r="3216" spans="1:23" s="234" customFormat="1" x14ac:dyDescent="0.25">
      <c r="A3216" s="3"/>
      <c r="B3216" s="218">
        <f>+Datos!B3207</f>
        <v>2015</v>
      </c>
      <c r="C3216" s="219">
        <f>+Datos!C3207</f>
        <v>10</v>
      </c>
      <c r="D3216" s="220">
        <f>+Datos!D3207</f>
        <v>8</v>
      </c>
      <c r="E3216" s="221">
        <f>+Datos!E3207</f>
        <v>0</v>
      </c>
      <c r="F3216" s="222">
        <f>+Datos!F3207</f>
        <v>5.2553161766766632</v>
      </c>
      <c r="G3216" s="223">
        <f>+Datos!G3207</f>
        <v>1</v>
      </c>
      <c r="H3216" s="224">
        <f t="shared" si="603"/>
        <v>5.2553161766766632</v>
      </c>
      <c r="I3216" s="225">
        <f t="shared" si="604"/>
        <v>-5.2553161766766632</v>
      </c>
      <c r="J3216" s="226">
        <f t="shared" si="605"/>
        <v>5.3302867490857295</v>
      </c>
      <c r="K3216" s="227">
        <f t="shared" si="600"/>
        <v>39.012104930903909</v>
      </c>
      <c r="L3216" s="226">
        <f t="shared" si="599"/>
        <v>-0.15248722693469574</v>
      </c>
      <c r="M3216" s="228">
        <f t="shared" ref="M3216:M3279" si="609">IF(I3216&gt;=0,+H3216,+E3216+ABS(L3216))</f>
        <v>0.15248722693469574</v>
      </c>
      <c r="N3216" s="229">
        <f t="shared" ref="N3216:N3279" si="610">+H3216-M3216</f>
        <v>5.1028289497419674</v>
      </c>
      <c r="O3216" s="229">
        <f t="shared" si="606"/>
        <v>0</v>
      </c>
      <c r="P3216" s="229">
        <f t="shared" si="607"/>
        <v>-5.1028289497419674</v>
      </c>
      <c r="Q3216" s="230">
        <f t="shared" si="601"/>
        <v>0</v>
      </c>
      <c r="R3216" s="231">
        <f t="shared" si="602"/>
        <v>39.012104930903909</v>
      </c>
      <c r="S3216" s="3"/>
      <c r="T3216" s="3"/>
      <c r="U3216" s="3"/>
      <c r="V3216" s="3"/>
      <c r="W3216" s="233">
        <f t="shared" si="608"/>
        <v>42285</v>
      </c>
    </row>
    <row r="3217" spans="1:23" s="234" customFormat="1" x14ac:dyDescent="0.25">
      <c r="A3217" s="3"/>
      <c r="B3217" s="218">
        <f>+Datos!B3208</f>
        <v>2015</v>
      </c>
      <c r="C3217" s="219">
        <f>+Datos!C3208</f>
        <v>10</v>
      </c>
      <c r="D3217" s="220">
        <f>+Datos!D3208</f>
        <v>9</v>
      </c>
      <c r="E3217" s="221">
        <f>+Datos!E3208</f>
        <v>0</v>
      </c>
      <c r="F3217" s="222">
        <f>+Datos!F3208</f>
        <v>5.2836524342212616</v>
      </c>
      <c r="G3217" s="223">
        <f>+Datos!G3208</f>
        <v>1</v>
      </c>
      <c r="H3217" s="224">
        <f t="shared" si="603"/>
        <v>5.2836524342212616</v>
      </c>
      <c r="I3217" s="225">
        <f t="shared" si="604"/>
        <v>-5.2836524342212616</v>
      </c>
      <c r="J3217" s="226">
        <f t="shared" si="605"/>
        <v>5.1812524534414015</v>
      </c>
      <c r="K3217" s="227">
        <f t="shared" si="600"/>
        <v>38.863070635259582</v>
      </c>
      <c r="L3217" s="226">
        <f t="shared" ref="L3217:L3280" si="611">+K3217-K3216</f>
        <v>-0.14903429564432713</v>
      </c>
      <c r="M3217" s="228">
        <f t="shared" si="609"/>
        <v>0.14903429564432713</v>
      </c>
      <c r="N3217" s="229">
        <f t="shared" si="610"/>
        <v>5.1346181385769345</v>
      </c>
      <c r="O3217" s="229">
        <f t="shared" si="606"/>
        <v>0</v>
      </c>
      <c r="P3217" s="229">
        <f t="shared" si="607"/>
        <v>-5.1346181385769345</v>
      </c>
      <c r="Q3217" s="230">
        <f t="shared" si="601"/>
        <v>0</v>
      </c>
      <c r="R3217" s="231">
        <f t="shared" si="602"/>
        <v>38.863070635259582</v>
      </c>
      <c r="S3217" s="3"/>
      <c r="T3217" s="3"/>
      <c r="U3217" s="3"/>
      <c r="V3217" s="3"/>
      <c r="W3217" s="233">
        <f t="shared" si="608"/>
        <v>42286</v>
      </c>
    </row>
    <row r="3218" spans="1:23" s="234" customFormat="1" x14ac:dyDescent="0.25">
      <c r="A3218" s="3"/>
      <c r="B3218" s="218">
        <f>+Datos!B3209</f>
        <v>2015</v>
      </c>
      <c r="C3218" s="219">
        <f>+Datos!C3209</f>
        <v>10</v>
      </c>
      <c r="D3218" s="220">
        <f>+Datos!D3209</f>
        <v>10</v>
      </c>
      <c r="E3218" s="221">
        <f>+Datos!E3209</f>
        <v>0</v>
      </c>
      <c r="F3218" s="222">
        <f>+Datos!F3209</f>
        <v>5.3117500954608081</v>
      </c>
      <c r="G3218" s="223">
        <f>+Datos!G3209</f>
        <v>1</v>
      </c>
      <c r="H3218" s="224">
        <f t="shared" si="603"/>
        <v>5.3117500954608081</v>
      </c>
      <c r="I3218" s="225">
        <f t="shared" si="604"/>
        <v>-5.3117500954608081</v>
      </c>
      <c r="J3218" s="226">
        <f t="shared" si="605"/>
        <v>5.0356256887269923</v>
      </c>
      <c r="K3218" s="227">
        <f t="shared" si="600"/>
        <v>38.717443870545175</v>
      </c>
      <c r="L3218" s="226">
        <f t="shared" si="611"/>
        <v>-0.14562676471440739</v>
      </c>
      <c r="M3218" s="228">
        <f t="shared" si="609"/>
        <v>0.14562676471440739</v>
      </c>
      <c r="N3218" s="229">
        <f t="shared" si="610"/>
        <v>5.1661233307464007</v>
      </c>
      <c r="O3218" s="229">
        <f t="shared" si="606"/>
        <v>0</v>
      </c>
      <c r="P3218" s="229">
        <f t="shared" si="607"/>
        <v>-5.1661233307464007</v>
      </c>
      <c r="Q3218" s="230">
        <f t="shared" si="601"/>
        <v>0</v>
      </c>
      <c r="R3218" s="231">
        <f t="shared" si="602"/>
        <v>38.717443870545175</v>
      </c>
      <c r="S3218" s="3"/>
      <c r="T3218" s="3"/>
      <c r="U3218" s="3"/>
      <c r="V3218" s="3"/>
      <c r="W3218" s="233">
        <f t="shared" si="608"/>
        <v>42287</v>
      </c>
    </row>
    <row r="3219" spans="1:23" s="234" customFormat="1" x14ac:dyDescent="0.25">
      <c r="A3219" s="3"/>
      <c r="B3219" s="218">
        <f>+Datos!B3210</f>
        <v>2015</v>
      </c>
      <c r="C3219" s="219">
        <f>+Datos!C3210</f>
        <v>10</v>
      </c>
      <c r="D3219" s="220">
        <f>+Datos!D3210</f>
        <v>11</v>
      </c>
      <c r="E3219" s="221">
        <f>+Datos!E3210</f>
        <v>0</v>
      </c>
      <c r="F3219" s="222">
        <f>+Datos!F3210</f>
        <v>5.3395959393458226</v>
      </c>
      <c r="G3219" s="223">
        <f>+Datos!G3210</f>
        <v>1</v>
      </c>
      <c r="H3219" s="224">
        <f t="shared" si="603"/>
        <v>5.3395959393458226</v>
      </c>
      <c r="I3219" s="225">
        <f t="shared" si="604"/>
        <v>-5.3395959393458226</v>
      </c>
      <c r="J3219" s="226">
        <f t="shared" si="605"/>
        <v>4.8933605967259277</v>
      </c>
      <c r="K3219" s="227">
        <f t="shared" si="600"/>
        <v>38.575178778544107</v>
      </c>
      <c r="L3219" s="226">
        <f t="shared" si="611"/>
        <v>-0.14226509200106818</v>
      </c>
      <c r="M3219" s="228">
        <f t="shared" si="609"/>
        <v>0.14226509200106818</v>
      </c>
      <c r="N3219" s="229">
        <f t="shared" si="610"/>
        <v>5.1973308473447544</v>
      </c>
      <c r="O3219" s="229">
        <f t="shared" si="606"/>
        <v>0</v>
      </c>
      <c r="P3219" s="229">
        <f t="shared" si="607"/>
        <v>-5.1973308473447544</v>
      </c>
      <c r="Q3219" s="230">
        <f t="shared" si="601"/>
        <v>0</v>
      </c>
      <c r="R3219" s="231">
        <f t="shared" si="602"/>
        <v>38.575178778544107</v>
      </c>
      <c r="S3219" s="3"/>
      <c r="T3219" s="3"/>
      <c r="U3219" s="3"/>
      <c r="V3219" s="3"/>
      <c r="W3219" s="233">
        <f t="shared" si="608"/>
        <v>42288</v>
      </c>
    </row>
    <row r="3220" spans="1:23" s="234" customFormat="1" x14ac:dyDescent="0.25">
      <c r="A3220" s="3"/>
      <c r="B3220" s="218">
        <f>+Datos!B3211</f>
        <v>2015</v>
      </c>
      <c r="C3220" s="219">
        <f>+Datos!C3211</f>
        <v>10</v>
      </c>
      <c r="D3220" s="220">
        <f>+Datos!D3211</f>
        <v>12</v>
      </c>
      <c r="E3220" s="221">
        <f>+Datos!E3211</f>
        <v>0</v>
      </c>
      <c r="F3220" s="222">
        <f>+Datos!F3211</f>
        <v>5.3671766272171695</v>
      </c>
      <c r="G3220" s="223">
        <f>+Datos!G3211</f>
        <v>1</v>
      </c>
      <c r="H3220" s="224">
        <f t="shared" si="603"/>
        <v>5.3671766272171695</v>
      </c>
      <c r="I3220" s="225">
        <f t="shared" si="604"/>
        <v>-5.3671766272171695</v>
      </c>
      <c r="J3220" s="226">
        <f t="shared" si="605"/>
        <v>4.754410890684202</v>
      </c>
      <c r="K3220" s="227">
        <f t="shared" si="600"/>
        <v>38.436229072502385</v>
      </c>
      <c r="L3220" s="226">
        <f t="shared" si="611"/>
        <v>-0.1389497060417213</v>
      </c>
      <c r="M3220" s="228">
        <f t="shared" si="609"/>
        <v>0.1389497060417213</v>
      </c>
      <c r="N3220" s="229">
        <f t="shared" si="610"/>
        <v>5.2282269211754482</v>
      </c>
      <c r="O3220" s="229">
        <f t="shared" si="606"/>
        <v>0</v>
      </c>
      <c r="P3220" s="229">
        <f t="shared" si="607"/>
        <v>-5.2282269211754482</v>
      </c>
      <c r="Q3220" s="230">
        <f t="shared" si="601"/>
        <v>0</v>
      </c>
      <c r="R3220" s="231">
        <f t="shared" si="602"/>
        <v>38.436229072502385</v>
      </c>
      <c r="S3220" s="3"/>
      <c r="T3220" s="3"/>
      <c r="U3220" s="3"/>
      <c r="V3220" s="3"/>
      <c r="W3220" s="233">
        <f t="shared" si="608"/>
        <v>42289</v>
      </c>
    </row>
    <row r="3221" spans="1:23" s="234" customFormat="1" x14ac:dyDescent="0.25">
      <c r="A3221" s="3"/>
      <c r="B3221" s="218">
        <f>+Datos!B3212</f>
        <v>2015</v>
      </c>
      <c r="C3221" s="219">
        <f>+Datos!C3212</f>
        <v>10</v>
      </c>
      <c r="D3221" s="220">
        <f>+Datos!D3212</f>
        <v>13</v>
      </c>
      <c r="E3221" s="221">
        <f>+Datos!E3212</f>
        <v>0</v>
      </c>
      <c r="F3221" s="222">
        <f>+Datos!F3212</f>
        <v>5.3944787028061292</v>
      </c>
      <c r="G3221" s="223">
        <f>+Datos!G3212</f>
        <v>1</v>
      </c>
      <c r="H3221" s="224">
        <f t="shared" si="603"/>
        <v>5.3944787028061292</v>
      </c>
      <c r="I3221" s="225">
        <f t="shared" si="604"/>
        <v>-5.3944787028061292</v>
      </c>
      <c r="J3221" s="226">
        <f t="shared" si="605"/>
        <v>4.6187298854126064</v>
      </c>
      <c r="K3221" s="227">
        <f t="shared" si="600"/>
        <v>38.300548067230785</v>
      </c>
      <c r="L3221" s="226">
        <f t="shared" si="611"/>
        <v>-0.13568100527159999</v>
      </c>
      <c r="M3221" s="228">
        <f t="shared" si="609"/>
        <v>0.13568100527159999</v>
      </c>
      <c r="N3221" s="229">
        <f t="shared" si="610"/>
        <v>5.2587976975345292</v>
      </c>
      <c r="O3221" s="229">
        <f t="shared" si="606"/>
        <v>0</v>
      </c>
      <c r="P3221" s="229">
        <f t="shared" si="607"/>
        <v>-5.2587976975345292</v>
      </c>
      <c r="Q3221" s="230">
        <f t="shared" si="601"/>
        <v>0</v>
      </c>
      <c r="R3221" s="231">
        <f t="shared" si="602"/>
        <v>38.300548067230785</v>
      </c>
      <c r="S3221" s="3"/>
      <c r="T3221" s="3"/>
      <c r="U3221" s="3"/>
      <c r="V3221" s="3"/>
      <c r="W3221" s="233">
        <f t="shared" si="608"/>
        <v>42290</v>
      </c>
    </row>
    <row r="3222" spans="1:23" s="234" customFormat="1" x14ac:dyDescent="0.25">
      <c r="A3222" s="3"/>
      <c r="B3222" s="218">
        <f>+Datos!B3213</f>
        <v>2015</v>
      </c>
      <c r="C3222" s="219">
        <f>+Datos!C3213</f>
        <v>10</v>
      </c>
      <c r="D3222" s="220">
        <f>+Datos!D3213</f>
        <v>14</v>
      </c>
      <c r="E3222" s="221">
        <f>+Datos!E3213</f>
        <v>0</v>
      </c>
      <c r="F3222" s="222">
        <f>+Datos!F3213</f>
        <v>5.421488592234283</v>
      </c>
      <c r="G3222" s="223">
        <f>+Datos!G3213</f>
        <v>1</v>
      </c>
      <c r="H3222" s="224">
        <f t="shared" si="603"/>
        <v>5.421488592234283</v>
      </c>
      <c r="I3222" s="225">
        <f t="shared" si="604"/>
        <v>-5.421488592234283</v>
      </c>
      <c r="J3222" s="226">
        <f t="shared" si="605"/>
        <v>4.4862705280807544</v>
      </c>
      <c r="K3222" s="227">
        <f t="shared" si="600"/>
        <v>38.168088709898932</v>
      </c>
      <c r="L3222" s="226">
        <f t="shared" si="611"/>
        <v>-0.13245935733185377</v>
      </c>
      <c r="M3222" s="228">
        <f t="shared" si="609"/>
        <v>0.13245935733185377</v>
      </c>
      <c r="N3222" s="229">
        <f t="shared" si="610"/>
        <v>5.2890292349024293</v>
      </c>
      <c r="O3222" s="229">
        <f t="shared" si="606"/>
        <v>0</v>
      </c>
      <c r="P3222" s="229">
        <f t="shared" si="607"/>
        <v>-5.2890292349024293</v>
      </c>
      <c r="Q3222" s="230">
        <f t="shared" si="601"/>
        <v>0</v>
      </c>
      <c r="R3222" s="231">
        <f t="shared" si="602"/>
        <v>38.168088709898932</v>
      </c>
      <c r="S3222" s="3"/>
      <c r="T3222" s="3"/>
      <c r="U3222" s="3"/>
      <c r="V3222" s="3"/>
      <c r="W3222" s="233">
        <f t="shared" si="608"/>
        <v>42291</v>
      </c>
    </row>
    <row r="3223" spans="1:23" s="234" customFormat="1" x14ac:dyDescent="0.25">
      <c r="A3223" s="3"/>
      <c r="B3223" s="218">
        <f>+Datos!B3214</f>
        <v>2015</v>
      </c>
      <c r="C3223" s="219">
        <f>+Datos!C3214</f>
        <v>10</v>
      </c>
      <c r="D3223" s="220">
        <f>+Datos!D3214</f>
        <v>15</v>
      </c>
      <c r="E3223" s="221">
        <f>+Datos!E3214</f>
        <v>0</v>
      </c>
      <c r="F3223" s="222">
        <f>+Datos!F3214</f>
        <v>5.448192604013645</v>
      </c>
      <c r="G3223" s="223">
        <f>+Datos!G3214</f>
        <v>1</v>
      </c>
      <c r="H3223" s="224">
        <f t="shared" si="603"/>
        <v>5.448192604013645</v>
      </c>
      <c r="I3223" s="225">
        <f t="shared" si="604"/>
        <v>-5.448192604013645</v>
      </c>
      <c r="J3223" s="226">
        <f t="shared" si="605"/>
        <v>4.3569854296119628</v>
      </c>
      <c r="K3223" s="227">
        <f t="shared" si="600"/>
        <v>38.03880361143014</v>
      </c>
      <c r="L3223" s="226">
        <f t="shared" si="611"/>
        <v>-0.12928509846879166</v>
      </c>
      <c r="M3223" s="228">
        <f t="shared" si="609"/>
        <v>0.12928509846879166</v>
      </c>
      <c r="N3223" s="229">
        <f t="shared" si="610"/>
        <v>5.3189075055448534</v>
      </c>
      <c r="O3223" s="229">
        <f t="shared" si="606"/>
        <v>0</v>
      </c>
      <c r="P3223" s="229">
        <f t="shared" si="607"/>
        <v>-5.3189075055448534</v>
      </c>
      <c r="Q3223" s="230">
        <f t="shared" si="601"/>
        <v>0</v>
      </c>
      <c r="R3223" s="231">
        <f t="shared" si="602"/>
        <v>38.03880361143014</v>
      </c>
      <c r="S3223" s="3"/>
      <c r="T3223" s="3"/>
      <c r="U3223" s="3"/>
      <c r="V3223" s="3"/>
      <c r="W3223" s="233">
        <f t="shared" si="608"/>
        <v>42292</v>
      </c>
    </row>
    <row r="3224" spans="1:23" s="234" customFormat="1" x14ac:dyDescent="0.25">
      <c r="A3224" s="3"/>
      <c r="B3224" s="218">
        <f>+Datos!B3215</f>
        <v>2015</v>
      </c>
      <c r="C3224" s="219">
        <f>+Datos!C3215</f>
        <v>10</v>
      </c>
      <c r="D3224" s="220">
        <f>+Datos!D3215</f>
        <v>16</v>
      </c>
      <c r="E3224" s="221">
        <f>+Datos!E3215</f>
        <v>0</v>
      </c>
      <c r="F3224" s="222">
        <f>+Datos!F3215</f>
        <v>5.474576929046556</v>
      </c>
      <c r="G3224" s="223">
        <f>+Datos!G3215</f>
        <v>1</v>
      </c>
      <c r="H3224" s="224">
        <f t="shared" si="603"/>
        <v>5.474576929046556</v>
      </c>
      <c r="I3224" s="225">
        <f t="shared" si="604"/>
        <v>-5.474576929046556</v>
      </c>
      <c r="J3224" s="226">
        <f t="shared" si="605"/>
        <v>4.2308268965890754</v>
      </c>
      <c r="K3224" s="227">
        <f t="shared" si="600"/>
        <v>37.912645078407252</v>
      </c>
      <c r="L3224" s="226">
        <f t="shared" si="611"/>
        <v>-0.12615853302288826</v>
      </c>
      <c r="M3224" s="228">
        <f t="shared" si="609"/>
        <v>0.12615853302288826</v>
      </c>
      <c r="N3224" s="229">
        <f t="shared" si="610"/>
        <v>5.3484183960236678</v>
      </c>
      <c r="O3224" s="229">
        <f t="shared" si="606"/>
        <v>0</v>
      </c>
      <c r="P3224" s="229">
        <f t="shared" si="607"/>
        <v>-5.3484183960236678</v>
      </c>
      <c r="Q3224" s="230">
        <f t="shared" si="601"/>
        <v>0</v>
      </c>
      <c r="R3224" s="231">
        <f t="shared" si="602"/>
        <v>37.912645078407252</v>
      </c>
      <c r="S3224" s="3"/>
      <c r="T3224" s="3"/>
      <c r="U3224" s="3"/>
      <c r="V3224" s="3"/>
      <c r="W3224" s="233">
        <f t="shared" si="608"/>
        <v>42293</v>
      </c>
    </row>
    <row r="3225" spans="1:23" s="234" customFormat="1" x14ac:dyDescent="0.25">
      <c r="A3225" s="3"/>
      <c r="B3225" s="218">
        <f>+Datos!B3216</f>
        <v>2015</v>
      </c>
      <c r="C3225" s="219">
        <f>+Datos!C3216</f>
        <v>10</v>
      </c>
      <c r="D3225" s="220">
        <f>+Datos!D3216</f>
        <v>17</v>
      </c>
      <c r="E3225" s="221">
        <f>+Datos!E3216</f>
        <v>0</v>
      </c>
      <c r="F3225" s="222">
        <f>+Datos!F3216</f>
        <v>5.5006276406257335</v>
      </c>
      <c r="G3225" s="223">
        <f>+Datos!G3216</f>
        <v>1</v>
      </c>
      <c r="H3225" s="224">
        <f t="shared" si="603"/>
        <v>5.5006276406257335</v>
      </c>
      <c r="I3225" s="225">
        <f t="shared" si="604"/>
        <v>-5.5006276406257335</v>
      </c>
      <c r="J3225" s="226">
        <f t="shared" si="605"/>
        <v>4.1077469635825574</v>
      </c>
      <c r="K3225" s="227">
        <f t="shared" si="600"/>
        <v>37.789565145400736</v>
      </c>
      <c r="L3225" s="226">
        <f t="shared" si="611"/>
        <v>-0.12307993300651532</v>
      </c>
      <c r="M3225" s="228">
        <f t="shared" si="609"/>
        <v>0.12307993300651532</v>
      </c>
      <c r="N3225" s="229">
        <f t="shared" si="610"/>
        <v>5.3775477076192182</v>
      </c>
      <c r="O3225" s="229">
        <f t="shared" si="606"/>
        <v>0</v>
      </c>
      <c r="P3225" s="229">
        <f t="shared" si="607"/>
        <v>-5.3775477076192182</v>
      </c>
      <c r="Q3225" s="230">
        <f t="shared" si="601"/>
        <v>0</v>
      </c>
      <c r="R3225" s="231">
        <f t="shared" si="602"/>
        <v>37.789565145400736</v>
      </c>
      <c r="S3225" s="3"/>
      <c r="T3225" s="3"/>
      <c r="U3225" s="3"/>
      <c r="V3225" s="3"/>
      <c r="W3225" s="233">
        <f t="shared" si="608"/>
        <v>42294</v>
      </c>
    </row>
    <row r="3226" spans="1:23" s="234" customFormat="1" x14ac:dyDescent="0.25">
      <c r="A3226" s="3"/>
      <c r="B3226" s="218">
        <f>+Datos!B3217</f>
        <v>2015</v>
      </c>
      <c r="C3226" s="219">
        <f>+Datos!C3217</f>
        <v>10</v>
      </c>
      <c r="D3226" s="220">
        <f>+Datos!D3217</f>
        <v>18</v>
      </c>
      <c r="E3226" s="221">
        <f>+Datos!E3217</f>
        <v>6.3130140299999997</v>
      </c>
      <c r="F3226" s="222">
        <f>+Datos!F3217</f>
        <v>5.5263306944342938</v>
      </c>
      <c r="G3226" s="223">
        <f>+Datos!G3217</f>
        <v>1</v>
      </c>
      <c r="H3226" s="224">
        <f t="shared" si="603"/>
        <v>5.5263306944342938</v>
      </c>
      <c r="I3226" s="225">
        <f t="shared" si="604"/>
        <v>0.78668333556570591</v>
      </c>
      <c r="J3226" s="226">
        <f t="shared" si="605"/>
        <v>4.8944302991482633</v>
      </c>
      <c r="K3226" s="227">
        <f t="shared" si="600"/>
        <v>38.576248480966441</v>
      </c>
      <c r="L3226" s="226">
        <f t="shared" si="611"/>
        <v>0.78668333556570502</v>
      </c>
      <c r="M3226" s="228">
        <f t="shared" si="609"/>
        <v>5.5263306944342938</v>
      </c>
      <c r="N3226" s="229">
        <f t="shared" si="610"/>
        <v>0</v>
      </c>
      <c r="O3226" s="229">
        <f t="shared" si="606"/>
        <v>0</v>
      </c>
      <c r="P3226" s="229">
        <f t="shared" si="607"/>
        <v>0</v>
      </c>
      <c r="Q3226" s="230">
        <f t="shared" si="601"/>
        <v>0</v>
      </c>
      <c r="R3226" s="231">
        <f t="shared" si="602"/>
        <v>38.576248480966441</v>
      </c>
      <c r="S3226" s="3"/>
      <c r="T3226" s="3"/>
      <c r="U3226" s="3"/>
      <c r="V3226" s="3"/>
      <c r="W3226" s="233">
        <f t="shared" si="608"/>
        <v>42295</v>
      </c>
    </row>
    <row r="3227" spans="1:23" s="234" customFormat="1" x14ac:dyDescent="0.25">
      <c r="A3227" s="3"/>
      <c r="B3227" s="218">
        <f>+Datos!B3218</f>
        <v>2015</v>
      </c>
      <c r="C3227" s="219">
        <f>+Datos!C3218</f>
        <v>10</v>
      </c>
      <c r="D3227" s="220">
        <f>+Datos!D3218</f>
        <v>19</v>
      </c>
      <c r="E3227" s="221">
        <f>+Datos!E3218</f>
        <v>0</v>
      </c>
      <c r="F3227" s="222">
        <f>+Datos!F3218</f>
        <v>5.551671928545642</v>
      </c>
      <c r="G3227" s="223">
        <f>+Datos!G3218</f>
        <v>1</v>
      </c>
      <c r="H3227" s="224">
        <f t="shared" si="603"/>
        <v>5.551671928545642</v>
      </c>
      <c r="I3227" s="225">
        <f t="shared" si="604"/>
        <v>-5.551671928545642</v>
      </c>
      <c r="J3227" s="226">
        <f t="shared" si="605"/>
        <v>4.7507436246285124</v>
      </c>
      <c r="K3227" s="227">
        <f t="shared" si="600"/>
        <v>38.432561806446692</v>
      </c>
      <c r="L3227" s="226">
        <f t="shared" si="611"/>
        <v>-0.14368667451974915</v>
      </c>
      <c r="M3227" s="228">
        <f t="shared" si="609"/>
        <v>0.14368667451974915</v>
      </c>
      <c r="N3227" s="229">
        <f t="shared" si="610"/>
        <v>5.4079852540258928</v>
      </c>
      <c r="O3227" s="229">
        <f t="shared" si="606"/>
        <v>0</v>
      </c>
      <c r="P3227" s="229">
        <f t="shared" si="607"/>
        <v>-5.4079852540258928</v>
      </c>
      <c r="Q3227" s="230">
        <f t="shared" si="601"/>
        <v>0</v>
      </c>
      <c r="R3227" s="231">
        <f t="shared" si="602"/>
        <v>38.432561806446692</v>
      </c>
      <c r="S3227" s="3"/>
      <c r="T3227" s="3"/>
      <c r="U3227" s="3"/>
      <c r="V3227" s="3"/>
      <c r="W3227" s="233">
        <f t="shared" si="608"/>
        <v>42296</v>
      </c>
    </row>
    <row r="3228" spans="1:23" s="234" customFormat="1" x14ac:dyDescent="0.25">
      <c r="A3228" s="3"/>
      <c r="B3228" s="218">
        <f>+Datos!B3219</f>
        <v>2015</v>
      </c>
      <c r="C3228" s="219">
        <f>+Datos!C3219</f>
        <v>10</v>
      </c>
      <c r="D3228" s="220">
        <f>+Datos!D3219</f>
        <v>20</v>
      </c>
      <c r="E3228" s="221">
        <f>+Datos!E3219</f>
        <v>0</v>
      </c>
      <c r="F3228" s="222">
        <f>+Datos!F3219</f>
        <v>5.5766370634236546</v>
      </c>
      <c r="G3228" s="223">
        <f>+Datos!G3219</f>
        <v>1</v>
      </c>
      <c r="H3228" s="224">
        <f t="shared" si="603"/>
        <v>5.5766370634236546</v>
      </c>
      <c r="I3228" s="225">
        <f t="shared" si="604"/>
        <v>-5.5766370634236546</v>
      </c>
      <c r="J3228" s="226">
        <f t="shared" si="605"/>
        <v>4.6106573534503399</v>
      </c>
      <c r="K3228" s="227">
        <f t="shared" si="600"/>
        <v>38.292475535268522</v>
      </c>
      <c r="L3228" s="226">
        <f t="shared" si="611"/>
        <v>-0.14008627117816985</v>
      </c>
      <c r="M3228" s="228">
        <f t="shared" si="609"/>
        <v>0.14008627117816985</v>
      </c>
      <c r="N3228" s="229">
        <f t="shared" si="610"/>
        <v>5.4365507922454848</v>
      </c>
      <c r="O3228" s="229">
        <f t="shared" si="606"/>
        <v>0</v>
      </c>
      <c r="P3228" s="229">
        <f t="shared" si="607"/>
        <v>-5.4365507922454848</v>
      </c>
      <c r="Q3228" s="230">
        <f t="shared" si="601"/>
        <v>0</v>
      </c>
      <c r="R3228" s="231">
        <f t="shared" si="602"/>
        <v>38.292475535268522</v>
      </c>
      <c r="S3228" s="3"/>
      <c r="T3228" s="3"/>
      <c r="U3228" s="3"/>
      <c r="V3228" s="3"/>
      <c r="W3228" s="233">
        <f t="shared" si="608"/>
        <v>42297</v>
      </c>
    </row>
    <row r="3229" spans="1:23" s="234" customFormat="1" x14ac:dyDescent="0.25">
      <c r="A3229" s="3"/>
      <c r="B3229" s="218">
        <f>+Datos!B3220</f>
        <v>2015</v>
      </c>
      <c r="C3229" s="219">
        <f>+Datos!C3220</f>
        <v>10</v>
      </c>
      <c r="D3229" s="220">
        <f>+Datos!D3220</f>
        <v>21</v>
      </c>
      <c r="E3229" s="221">
        <f>+Datos!E3220</f>
        <v>0</v>
      </c>
      <c r="F3229" s="222">
        <f>+Datos!F3220</f>
        <v>5.6012117019224998</v>
      </c>
      <c r="G3229" s="223">
        <f>+Datos!G3220</f>
        <v>1</v>
      </c>
      <c r="H3229" s="224">
        <f t="shared" si="603"/>
        <v>5.6012117019224998</v>
      </c>
      <c r="I3229" s="225">
        <f t="shared" si="604"/>
        <v>-5.6012117019224998</v>
      </c>
      <c r="J3229" s="226">
        <f t="shared" si="605"/>
        <v>4.4741116816794797</v>
      </c>
      <c r="K3229" s="227">
        <f t="shared" si="600"/>
        <v>38.155929863497661</v>
      </c>
      <c r="L3229" s="226">
        <f t="shared" si="611"/>
        <v>-0.13654567177086108</v>
      </c>
      <c r="M3229" s="228">
        <f t="shared" si="609"/>
        <v>0.13654567177086108</v>
      </c>
      <c r="N3229" s="229">
        <f t="shared" si="610"/>
        <v>5.4646660301516388</v>
      </c>
      <c r="O3229" s="229">
        <f t="shared" si="606"/>
        <v>0</v>
      </c>
      <c r="P3229" s="229">
        <f t="shared" si="607"/>
        <v>-5.4646660301516388</v>
      </c>
      <c r="Q3229" s="230">
        <f t="shared" si="601"/>
        <v>0</v>
      </c>
      <c r="R3229" s="231">
        <f t="shared" si="602"/>
        <v>38.155929863497661</v>
      </c>
      <c r="S3229" s="3"/>
      <c r="T3229" s="3"/>
      <c r="U3229" s="3"/>
      <c r="V3229" s="3"/>
      <c r="W3229" s="233">
        <f t="shared" si="608"/>
        <v>42298</v>
      </c>
    </row>
    <row r="3230" spans="1:23" s="234" customFormat="1" x14ac:dyDescent="0.25">
      <c r="A3230" s="3"/>
      <c r="B3230" s="218">
        <f>+Datos!B3221</f>
        <v>2015</v>
      </c>
      <c r="C3230" s="219">
        <f>+Datos!C3221</f>
        <v>10</v>
      </c>
      <c r="D3230" s="220">
        <f>+Datos!D3221</f>
        <v>22</v>
      </c>
      <c r="E3230" s="221">
        <f>+Datos!E3221</f>
        <v>0</v>
      </c>
      <c r="F3230" s="222">
        <f>+Datos!F3221</f>
        <v>5.6253813292867267</v>
      </c>
      <c r="G3230" s="223">
        <f>+Datos!G3221</f>
        <v>1</v>
      </c>
      <c r="H3230" s="224">
        <f t="shared" si="603"/>
        <v>5.6253813292867267</v>
      </c>
      <c r="I3230" s="225">
        <f t="shared" si="604"/>
        <v>-5.6253813292867267</v>
      </c>
      <c r="J3230" s="226">
        <f t="shared" si="605"/>
        <v>4.3410466740141906</v>
      </c>
      <c r="K3230" s="227">
        <f t="shared" si="600"/>
        <v>38.022864855832367</v>
      </c>
      <c r="L3230" s="226">
        <f t="shared" si="611"/>
        <v>-0.13306500766529439</v>
      </c>
      <c r="M3230" s="228">
        <f t="shared" si="609"/>
        <v>0.13306500766529439</v>
      </c>
      <c r="N3230" s="229">
        <f t="shared" si="610"/>
        <v>5.4923163216214324</v>
      </c>
      <c r="O3230" s="229">
        <f t="shared" si="606"/>
        <v>0</v>
      </c>
      <c r="P3230" s="229">
        <f t="shared" si="607"/>
        <v>-5.4923163216214324</v>
      </c>
      <c r="Q3230" s="230">
        <f t="shared" si="601"/>
        <v>0</v>
      </c>
      <c r="R3230" s="231">
        <f t="shared" si="602"/>
        <v>38.022864855832367</v>
      </c>
      <c r="S3230" s="3"/>
      <c r="T3230" s="3"/>
      <c r="U3230" s="3"/>
      <c r="V3230" s="3"/>
      <c r="W3230" s="233">
        <f t="shared" si="608"/>
        <v>42299</v>
      </c>
    </row>
    <row r="3231" spans="1:23" s="234" customFormat="1" x14ac:dyDescent="0.25">
      <c r="A3231" s="3"/>
      <c r="B3231" s="218">
        <f>+Datos!B3222</f>
        <v>2015</v>
      </c>
      <c r="C3231" s="219">
        <f>+Datos!C3222</f>
        <v>10</v>
      </c>
      <c r="D3231" s="220">
        <f>+Datos!D3222</f>
        <v>23</v>
      </c>
      <c r="E3231" s="221">
        <f>+Datos!E3222</f>
        <v>0</v>
      </c>
      <c r="F3231" s="222">
        <f>+Datos!F3222</f>
        <v>5.6491313131512921</v>
      </c>
      <c r="G3231" s="223">
        <f>+Datos!G3222</f>
        <v>1</v>
      </c>
      <c r="H3231" s="224">
        <f t="shared" si="603"/>
        <v>5.6491313131512921</v>
      </c>
      <c r="I3231" s="225">
        <f t="shared" si="604"/>
        <v>-5.6491313131512921</v>
      </c>
      <c r="J3231" s="226">
        <f t="shared" si="605"/>
        <v>4.2114023044029469</v>
      </c>
      <c r="K3231" s="227">
        <f t="shared" si="600"/>
        <v>37.893220486221125</v>
      </c>
      <c r="L3231" s="226">
        <f t="shared" si="611"/>
        <v>-0.12964436961124193</v>
      </c>
      <c r="M3231" s="228">
        <f t="shared" si="609"/>
        <v>0.12964436961124193</v>
      </c>
      <c r="N3231" s="229">
        <f t="shared" si="610"/>
        <v>5.5194869435400502</v>
      </c>
      <c r="O3231" s="229">
        <f t="shared" si="606"/>
        <v>0</v>
      </c>
      <c r="P3231" s="229">
        <f t="shared" si="607"/>
        <v>-5.5194869435400502</v>
      </c>
      <c r="Q3231" s="230">
        <f t="shared" si="601"/>
        <v>0</v>
      </c>
      <c r="R3231" s="231">
        <f t="shared" si="602"/>
        <v>37.893220486221125</v>
      </c>
      <c r="S3231" s="3"/>
      <c r="T3231" s="3"/>
      <c r="U3231" s="3"/>
      <c r="V3231" s="3"/>
      <c r="W3231" s="233">
        <f t="shared" si="608"/>
        <v>42300</v>
      </c>
    </row>
    <row r="3232" spans="1:23" s="234" customFormat="1" x14ac:dyDescent="0.25">
      <c r="A3232" s="3"/>
      <c r="B3232" s="218">
        <f>+Datos!B3223</f>
        <v>2015</v>
      </c>
      <c r="C3232" s="219">
        <f>+Datos!C3223</f>
        <v>10</v>
      </c>
      <c r="D3232" s="220">
        <f>+Datos!D3223</f>
        <v>24</v>
      </c>
      <c r="E3232" s="221">
        <f>+Datos!E3223</f>
        <v>1.6807375</v>
      </c>
      <c r="F3232" s="222">
        <f>+Datos!F3223</f>
        <v>5.6724469035414646</v>
      </c>
      <c r="G3232" s="223">
        <f>+Datos!G3223</f>
        <v>1</v>
      </c>
      <c r="H3232" s="224">
        <f t="shared" si="603"/>
        <v>5.6724469035414646</v>
      </c>
      <c r="I3232" s="225">
        <f t="shared" si="604"/>
        <v>-3.9917094035414644</v>
      </c>
      <c r="J3232" s="226">
        <f t="shared" si="605"/>
        <v>4.1221362128577645</v>
      </c>
      <c r="K3232" s="227">
        <f t="shared" si="600"/>
        <v>37.803954394675941</v>
      </c>
      <c r="L3232" s="226">
        <f t="shared" si="611"/>
        <v>-8.9266091545184167E-2</v>
      </c>
      <c r="M3232" s="228">
        <f t="shared" si="609"/>
        <v>1.7700035915451842</v>
      </c>
      <c r="N3232" s="229">
        <f t="shared" si="610"/>
        <v>3.9024433119962803</v>
      </c>
      <c r="O3232" s="229">
        <f t="shared" si="606"/>
        <v>0</v>
      </c>
      <c r="P3232" s="229">
        <f t="shared" si="607"/>
        <v>-3.9024433119962803</v>
      </c>
      <c r="Q3232" s="230">
        <f t="shared" si="601"/>
        <v>0</v>
      </c>
      <c r="R3232" s="231">
        <f t="shared" si="602"/>
        <v>37.803954394675941</v>
      </c>
      <c r="S3232" s="3"/>
      <c r="T3232" s="3"/>
      <c r="U3232" s="3"/>
      <c r="V3232" s="3"/>
      <c r="W3232" s="233">
        <f t="shared" si="608"/>
        <v>42301</v>
      </c>
    </row>
    <row r="3233" spans="1:23" s="234" customFormat="1" x14ac:dyDescent="0.25">
      <c r="A3233" s="3"/>
      <c r="B3233" s="218">
        <f>+Datos!B3224</f>
        <v>2015</v>
      </c>
      <c r="C3233" s="219">
        <f>+Datos!C3224</f>
        <v>10</v>
      </c>
      <c r="D3233" s="220">
        <f>+Datos!D3224</f>
        <v>25</v>
      </c>
      <c r="E3233" s="221">
        <f>+Datos!E3224</f>
        <v>0</v>
      </c>
      <c r="F3233" s="222">
        <f>+Datos!F3224</f>
        <v>5.6953132328729321</v>
      </c>
      <c r="G3233" s="223">
        <f>+Datos!G3224</f>
        <v>1</v>
      </c>
      <c r="H3233" s="224">
        <f t="shared" si="603"/>
        <v>5.6953132328729321</v>
      </c>
      <c r="I3233" s="225">
        <f t="shared" si="604"/>
        <v>-5.6953132328729321</v>
      </c>
      <c r="J3233" s="226">
        <f t="shared" si="605"/>
        <v>3.9980384541435403</v>
      </c>
      <c r="K3233" s="227">
        <f t="shared" si="600"/>
        <v>37.67985663596172</v>
      </c>
      <c r="L3233" s="226">
        <f t="shared" si="611"/>
        <v>-0.12409775871422113</v>
      </c>
      <c r="M3233" s="228">
        <f t="shared" si="609"/>
        <v>0.12409775871422113</v>
      </c>
      <c r="N3233" s="229">
        <f t="shared" si="610"/>
        <v>5.571215474158711</v>
      </c>
      <c r="O3233" s="229">
        <f t="shared" si="606"/>
        <v>0</v>
      </c>
      <c r="P3233" s="229">
        <f t="shared" si="607"/>
        <v>-5.571215474158711</v>
      </c>
      <c r="Q3233" s="230">
        <f t="shared" si="601"/>
        <v>0</v>
      </c>
      <c r="R3233" s="231">
        <f t="shared" si="602"/>
        <v>37.67985663596172</v>
      </c>
      <c r="S3233" s="3"/>
      <c r="T3233" s="3"/>
      <c r="U3233" s="3"/>
      <c r="V3233" s="3"/>
      <c r="W3233" s="233">
        <f t="shared" si="608"/>
        <v>42302</v>
      </c>
    </row>
    <row r="3234" spans="1:23" s="234" customFormat="1" x14ac:dyDescent="0.25">
      <c r="A3234" s="3"/>
      <c r="B3234" s="218">
        <f>+Datos!B3225</f>
        <v>2015</v>
      </c>
      <c r="C3234" s="219">
        <f>+Datos!C3225</f>
        <v>10</v>
      </c>
      <c r="D3234" s="220">
        <f>+Datos!D3225</f>
        <v>26</v>
      </c>
      <c r="E3234" s="221">
        <f>+Datos!E3225</f>
        <v>0</v>
      </c>
      <c r="F3234" s="222">
        <f>+Datos!F3225</f>
        <v>5.7177153159517022</v>
      </c>
      <c r="G3234" s="223">
        <f>+Datos!G3225</f>
        <v>1</v>
      </c>
      <c r="H3234" s="224">
        <f t="shared" si="603"/>
        <v>5.7177153159517022</v>
      </c>
      <c r="I3234" s="225">
        <f t="shared" si="604"/>
        <v>-5.7177153159517022</v>
      </c>
      <c r="J3234" s="226">
        <f t="shared" si="605"/>
        <v>3.8772104771328486</v>
      </c>
      <c r="K3234" s="227">
        <f t="shared" si="600"/>
        <v>37.559028658951028</v>
      </c>
      <c r="L3234" s="226">
        <f t="shared" si="611"/>
        <v>-0.12082797701069126</v>
      </c>
      <c r="M3234" s="228">
        <f t="shared" si="609"/>
        <v>0.12082797701069126</v>
      </c>
      <c r="N3234" s="229">
        <f t="shared" si="610"/>
        <v>5.596887338941011</v>
      </c>
      <c r="O3234" s="229">
        <f t="shared" si="606"/>
        <v>0</v>
      </c>
      <c r="P3234" s="229">
        <f t="shared" si="607"/>
        <v>-5.596887338941011</v>
      </c>
      <c r="Q3234" s="230">
        <f t="shared" si="601"/>
        <v>0</v>
      </c>
      <c r="R3234" s="231">
        <f t="shared" si="602"/>
        <v>37.559028658951028</v>
      </c>
      <c r="S3234" s="3"/>
      <c r="T3234" s="3"/>
      <c r="U3234" s="3"/>
      <c r="V3234" s="3"/>
      <c r="W3234" s="233">
        <f t="shared" si="608"/>
        <v>42303</v>
      </c>
    </row>
    <row r="3235" spans="1:23" s="234" customFormat="1" x14ac:dyDescent="0.25">
      <c r="A3235" s="3"/>
      <c r="B3235" s="218">
        <f>+Datos!B3226</f>
        <v>2015</v>
      </c>
      <c r="C3235" s="219">
        <f>+Datos!C3226</f>
        <v>10</v>
      </c>
      <c r="D3235" s="220">
        <f>+Datos!D3226</f>
        <v>27</v>
      </c>
      <c r="E3235" s="221">
        <f>+Datos!E3226</f>
        <v>0</v>
      </c>
      <c r="F3235" s="222">
        <f>+Datos!F3226</f>
        <v>5.7396380499742099</v>
      </c>
      <c r="G3235" s="223">
        <f>+Datos!G3226</f>
        <v>1</v>
      </c>
      <c r="H3235" s="224">
        <f t="shared" si="603"/>
        <v>5.7396380499742099</v>
      </c>
      <c r="I3235" s="225">
        <f t="shared" si="604"/>
        <v>-5.7396380499742099</v>
      </c>
      <c r="J3235" s="226">
        <f t="shared" si="605"/>
        <v>3.7595917504224325</v>
      </c>
      <c r="K3235" s="227">
        <f t="shared" si="600"/>
        <v>37.44140993224061</v>
      </c>
      <c r="L3235" s="226">
        <f t="shared" si="611"/>
        <v>-0.11761872671041829</v>
      </c>
      <c r="M3235" s="228">
        <f t="shared" si="609"/>
        <v>0.11761872671041829</v>
      </c>
      <c r="N3235" s="229">
        <f t="shared" si="610"/>
        <v>5.6220193232637916</v>
      </c>
      <c r="O3235" s="229">
        <f t="shared" si="606"/>
        <v>0</v>
      </c>
      <c r="P3235" s="229">
        <f t="shared" si="607"/>
        <v>-5.6220193232637916</v>
      </c>
      <c r="Q3235" s="230">
        <f t="shared" si="601"/>
        <v>0</v>
      </c>
      <c r="R3235" s="231">
        <f t="shared" si="602"/>
        <v>37.44140993224061</v>
      </c>
      <c r="S3235" s="3"/>
      <c r="T3235" s="3"/>
      <c r="U3235" s="3"/>
      <c r="V3235" s="3"/>
      <c r="W3235" s="233">
        <f t="shared" si="608"/>
        <v>42304</v>
      </c>
    </row>
    <row r="3236" spans="1:23" s="234" customFormat="1" x14ac:dyDescent="0.25">
      <c r="A3236" s="3"/>
      <c r="B3236" s="218">
        <f>+Datos!B3227</f>
        <v>2015</v>
      </c>
      <c r="C3236" s="219">
        <f>+Datos!C3227</f>
        <v>10</v>
      </c>
      <c r="D3236" s="220">
        <f>+Datos!D3227</f>
        <v>28</v>
      </c>
      <c r="E3236" s="221">
        <f>+Datos!E3227</f>
        <v>0</v>
      </c>
      <c r="F3236" s="222">
        <f>+Datos!F3227</f>
        <v>5.7610662145271787</v>
      </c>
      <c r="G3236" s="223">
        <f>+Datos!G3227</f>
        <v>1</v>
      </c>
      <c r="H3236" s="224">
        <f t="shared" si="603"/>
        <v>5.7610662145271787</v>
      </c>
      <c r="I3236" s="225">
        <f t="shared" si="604"/>
        <v>-5.7610662145271787</v>
      </c>
      <c r="J3236" s="226">
        <f t="shared" si="605"/>
        <v>3.6451218514773642</v>
      </c>
      <c r="K3236" s="227">
        <f t="shared" si="600"/>
        <v>37.326940033295543</v>
      </c>
      <c r="L3236" s="226">
        <f t="shared" si="611"/>
        <v>-0.11446989894506743</v>
      </c>
      <c r="M3236" s="228">
        <f t="shared" si="609"/>
        <v>0.11446989894506743</v>
      </c>
      <c r="N3236" s="229">
        <f t="shared" si="610"/>
        <v>5.6465963155821113</v>
      </c>
      <c r="O3236" s="229">
        <f t="shared" si="606"/>
        <v>0</v>
      </c>
      <c r="P3236" s="229">
        <f t="shared" si="607"/>
        <v>-5.6465963155821113</v>
      </c>
      <c r="Q3236" s="230">
        <f t="shared" si="601"/>
        <v>0</v>
      </c>
      <c r="R3236" s="231">
        <f t="shared" si="602"/>
        <v>37.326940033295543</v>
      </c>
      <c r="S3236" s="3"/>
      <c r="T3236" s="3"/>
      <c r="U3236" s="3"/>
      <c r="V3236" s="3"/>
      <c r="W3236" s="233">
        <f t="shared" si="608"/>
        <v>42305</v>
      </c>
    </row>
    <row r="3237" spans="1:23" s="234" customFormat="1" x14ac:dyDescent="0.25">
      <c r="A3237" s="3"/>
      <c r="B3237" s="218">
        <f>+Datos!B3228</f>
        <v>2015</v>
      </c>
      <c r="C3237" s="219">
        <f>+Datos!C3228</f>
        <v>10</v>
      </c>
      <c r="D3237" s="220">
        <f>+Datos!D3228</f>
        <v>29</v>
      </c>
      <c r="E3237" s="221">
        <f>+Datos!E3228</f>
        <v>0</v>
      </c>
      <c r="F3237" s="222">
        <f>+Datos!F3228</f>
        <v>5.7819844715877693</v>
      </c>
      <c r="G3237" s="223">
        <f>+Datos!G3228</f>
        <v>1</v>
      </c>
      <c r="H3237" s="224">
        <f t="shared" si="603"/>
        <v>5.7819844715877693</v>
      </c>
      <c r="I3237" s="225">
        <f t="shared" si="604"/>
        <v>-5.7819844715877693</v>
      </c>
      <c r="J3237" s="226">
        <f t="shared" si="605"/>
        <v>3.5337405052439967</v>
      </c>
      <c r="K3237" s="227">
        <f t="shared" si="600"/>
        <v>37.215558687062178</v>
      </c>
      <c r="L3237" s="226">
        <f t="shared" si="611"/>
        <v>-0.11138134623336526</v>
      </c>
      <c r="M3237" s="228">
        <f t="shared" si="609"/>
        <v>0.11138134623336526</v>
      </c>
      <c r="N3237" s="229">
        <f t="shared" si="610"/>
        <v>5.670603125354404</v>
      </c>
      <c r="O3237" s="229">
        <f t="shared" si="606"/>
        <v>0</v>
      </c>
      <c r="P3237" s="229">
        <f t="shared" si="607"/>
        <v>-5.670603125354404</v>
      </c>
      <c r="Q3237" s="230">
        <f t="shared" si="601"/>
        <v>0</v>
      </c>
      <c r="R3237" s="231">
        <f t="shared" si="602"/>
        <v>37.215558687062178</v>
      </c>
      <c r="S3237" s="3"/>
      <c r="T3237" s="3"/>
      <c r="U3237" s="3"/>
      <c r="V3237" s="3"/>
      <c r="W3237" s="233">
        <f t="shared" si="608"/>
        <v>42306</v>
      </c>
    </row>
    <row r="3238" spans="1:23" s="234" customFormat="1" x14ac:dyDescent="0.25">
      <c r="A3238" s="3"/>
      <c r="B3238" s="218">
        <f>+Datos!B3229</f>
        <v>2015</v>
      </c>
      <c r="C3238" s="219">
        <f>+Datos!C3229</f>
        <v>10</v>
      </c>
      <c r="D3238" s="220">
        <f>+Datos!D3229</f>
        <v>30</v>
      </c>
      <c r="E3238" s="221">
        <f>+Datos!E3229</f>
        <v>0</v>
      </c>
      <c r="F3238" s="222">
        <f>+Datos!F3229</f>
        <v>5.8023773655234869</v>
      </c>
      <c r="G3238" s="223">
        <f>+Datos!G3229</f>
        <v>1</v>
      </c>
      <c r="H3238" s="224">
        <f t="shared" si="603"/>
        <v>5.8023773655234869</v>
      </c>
      <c r="I3238" s="225">
        <f t="shared" si="604"/>
        <v>-5.8023773655234869</v>
      </c>
      <c r="J3238" s="226">
        <f t="shared" si="605"/>
        <v>3.4253876220958883</v>
      </c>
      <c r="K3238" s="227">
        <f t="shared" si="600"/>
        <v>37.10720580391407</v>
      </c>
      <c r="L3238" s="226">
        <f t="shared" si="611"/>
        <v>-0.10835288314810754</v>
      </c>
      <c r="M3238" s="228">
        <f t="shared" si="609"/>
        <v>0.10835288314810754</v>
      </c>
      <c r="N3238" s="229">
        <f t="shared" si="610"/>
        <v>5.6940244823753794</v>
      </c>
      <c r="O3238" s="229">
        <f t="shared" si="606"/>
        <v>0</v>
      </c>
      <c r="P3238" s="229">
        <f t="shared" si="607"/>
        <v>-5.6940244823753794</v>
      </c>
      <c r="Q3238" s="230">
        <f t="shared" si="601"/>
        <v>0</v>
      </c>
      <c r="R3238" s="231">
        <f t="shared" si="602"/>
        <v>37.10720580391407</v>
      </c>
      <c r="S3238" s="3"/>
      <c r="T3238" s="3"/>
      <c r="U3238" s="3"/>
      <c r="V3238" s="3"/>
      <c r="W3238" s="233">
        <f t="shared" si="608"/>
        <v>42307</v>
      </c>
    </row>
    <row r="3239" spans="1:23" s="234" customFormat="1" x14ac:dyDescent="0.25">
      <c r="A3239" s="3"/>
      <c r="B3239" s="218">
        <f>+Datos!B3230</f>
        <v>2015</v>
      </c>
      <c r="C3239" s="219">
        <f>+Datos!C3230</f>
        <v>10</v>
      </c>
      <c r="D3239" s="220">
        <f>+Datos!D3230</f>
        <v>31</v>
      </c>
      <c r="E3239" s="221">
        <f>+Datos!E3230</f>
        <v>0</v>
      </c>
      <c r="F3239" s="222">
        <f>+Datos!F3230</f>
        <v>5.8222293230922091</v>
      </c>
      <c r="G3239" s="223">
        <f>+Datos!G3230</f>
        <v>1</v>
      </c>
      <c r="H3239" s="224">
        <f t="shared" si="603"/>
        <v>5.8222293230922091</v>
      </c>
      <c r="I3239" s="225">
        <f t="shared" si="604"/>
        <v>-5.8222293230922091</v>
      </c>
      <c r="J3239" s="226">
        <f t="shared" si="605"/>
        <v>3.3200033350452838</v>
      </c>
      <c r="K3239" s="227">
        <f t="shared" si="600"/>
        <v>37.001821516863465</v>
      </c>
      <c r="L3239" s="226">
        <f t="shared" si="611"/>
        <v>-0.10538428705060454</v>
      </c>
      <c r="M3239" s="228">
        <f t="shared" si="609"/>
        <v>0.10538428705060454</v>
      </c>
      <c r="N3239" s="229">
        <f t="shared" si="610"/>
        <v>5.7168450360416045</v>
      </c>
      <c r="O3239" s="229">
        <f t="shared" si="606"/>
        <v>0</v>
      </c>
      <c r="P3239" s="229">
        <f t="shared" si="607"/>
        <v>-5.7168450360416045</v>
      </c>
      <c r="Q3239" s="230">
        <f t="shared" si="601"/>
        <v>0</v>
      </c>
      <c r="R3239" s="231">
        <f t="shared" si="602"/>
        <v>37.001821516863465</v>
      </c>
      <c r="S3239" s="3"/>
      <c r="T3239" s="3"/>
      <c r="U3239" s="3"/>
      <c r="V3239" s="3"/>
      <c r="W3239" s="233">
        <f t="shared" si="608"/>
        <v>42308</v>
      </c>
    </row>
    <row r="3240" spans="1:23" s="234" customFormat="1" x14ac:dyDescent="0.25">
      <c r="A3240" s="3"/>
      <c r="B3240" s="218">
        <f>+Datos!B3231</f>
        <v>2015</v>
      </c>
      <c r="C3240" s="219">
        <f>+Datos!C3231</f>
        <v>11</v>
      </c>
      <c r="D3240" s="220">
        <f>+Datos!D3231</f>
        <v>1</v>
      </c>
      <c r="E3240" s="221">
        <f>+Datos!E3231</f>
        <v>0</v>
      </c>
      <c r="F3240" s="222">
        <f>+Datos!F3231</f>
        <v>5.8415246534421321</v>
      </c>
      <c r="G3240" s="223">
        <f>+Datos!G3231</f>
        <v>1</v>
      </c>
      <c r="H3240" s="224">
        <f t="shared" si="603"/>
        <v>5.8415246534421321</v>
      </c>
      <c r="I3240" s="225">
        <f t="shared" si="604"/>
        <v>-5.8415246534421321</v>
      </c>
      <c r="J3240" s="226">
        <f t="shared" si="605"/>
        <v>3.217528036156748</v>
      </c>
      <c r="K3240" s="227">
        <f t="shared" si="600"/>
        <v>36.89934621797493</v>
      </c>
      <c r="L3240" s="226">
        <f t="shared" si="611"/>
        <v>-0.10247529888853535</v>
      </c>
      <c r="M3240" s="228">
        <f t="shared" si="609"/>
        <v>0.10247529888853535</v>
      </c>
      <c r="N3240" s="229">
        <f t="shared" si="610"/>
        <v>5.7390493545535968</v>
      </c>
      <c r="O3240" s="229">
        <f t="shared" si="606"/>
        <v>0</v>
      </c>
      <c r="P3240" s="229">
        <f t="shared" si="607"/>
        <v>-5.7390493545535968</v>
      </c>
      <c r="Q3240" s="230">
        <f t="shared" si="601"/>
        <v>0</v>
      </c>
      <c r="R3240" s="231">
        <f t="shared" si="602"/>
        <v>36.89934621797493</v>
      </c>
      <c r="S3240" s="3"/>
      <c r="T3240" s="3"/>
      <c r="U3240" s="3"/>
      <c r="V3240" s="3"/>
      <c r="W3240" s="233">
        <f t="shared" si="608"/>
        <v>42309</v>
      </c>
    </row>
    <row r="3241" spans="1:23" s="234" customFormat="1" x14ac:dyDescent="0.25">
      <c r="A3241" s="3"/>
      <c r="B3241" s="218">
        <f>+Datos!B3232</f>
        <v>2015</v>
      </c>
      <c r="C3241" s="219">
        <f>+Datos!C3232</f>
        <v>11</v>
      </c>
      <c r="D3241" s="220">
        <f>+Datos!D3232</f>
        <v>2</v>
      </c>
      <c r="E3241" s="221">
        <f>+Datos!E3232</f>
        <v>0</v>
      </c>
      <c r="F3241" s="222">
        <f>+Datos!F3232</f>
        <v>5.8602475481119143</v>
      </c>
      <c r="G3241" s="223">
        <f>+Datos!G3232</f>
        <v>1</v>
      </c>
      <c r="H3241" s="224">
        <f t="shared" si="603"/>
        <v>5.8602475481119143</v>
      </c>
      <c r="I3241" s="225">
        <f t="shared" si="604"/>
        <v>-5.8602475481119143</v>
      </c>
      <c r="J3241" s="226">
        <f t="shared" si="605"/>
        <v>3.1179024121035921</v>
      </c>
      <c r="K3241" s="227">
        <f t="shared" si="600"/>
        <v>36.799720593921769</v>
      </c>
      <c r="L3241" s="226">
        <f t="shared" si="611"/>
        <v>-9.9625624053160777E-2</v>
      </c>
      <c r="M3241" s="228">
        <f t="shared" si="609"/>
        <v>9.9625624053160777E-2</v>
      </c>
      <c r="N3241" s="229">
        <f t="shared" si="610"/>
        <v>5.7606219240587535</v>
      </c>
      <c r="O3241" s="229">
        <f t="shared" si="606"/>
        <v>0</v>
      </c>
      <c r="P3241" s="229">
        <f t="shared" si="607"/>
        <v>-5.7606219240587535</v>
      </c>
      <c r="Q3241" s="230">
        <f t="shared" si="601"/>
        <v>0</v>
      </c>
      <c r="R3241" s="231">
        <f t="shared" si="602"/>
        <v>36.799720593921769</v>
      </c>
      <c r="S3241" s="3"/>
      <c r="T3241" s="3"/>
      <c r="U3241" s="3"/>
      <c r="V3241" s="3"/>
      <c r="W3241" s="233">
        <f t="shared" si="608"/>
        <v>42310</v>
      </c>
    </row>
    <row r="3242" spans="1:23" s="234" customFormat="1" x14ac:dyDescent="0.25">
      <c r="A3242" s="3"/>
      <c r="B3242" s="218">
        <f>+Datos!B3233</f>
        <v>2015</v>
      </c>
      <c r="C3242" s="219">
        <f>+Datos!C3233</f>
        <v>11</v>
      </c>
      <c r="D3242" s="220">
        <f>+Datos!D3233</f>
        <v>3</v>
      </c>
      <c r="E3242" s="221">
        <f>+Datos!E3233</f>
        <v>0</v>
      </c>
      <c r="F3242" s="222">
        <f>+Datos!F3233</f>
        <v>5.8783820810304981</v>
      </c>
      <c r="G3242" s="223">
        <f>+Datos!G3233</f>
        <v>1</v>
      </c>
      <c r="H3242" s="224">
        <f t="shared" si="603"/>
        <v>5.8783820810304981</v>
      </c>
      <c r="I3242" s="225">
        <f t="shared" si="604"/>
        <v>-5.8783820810304981</v>
      </c>
      <c r="J3242" s="226">
        <f t="shared" si="605"/>
        <v>3.0210674788118488</v>
      </c>
      <c r="K3242" s="227">
        <f t="shared" si="600"/>
        <v>36.702885660630031</v>
      </c>
      <c r="L3242" s="226">
        <f t="shared" si="611"/>
        <v>-9.6834933291738423E-2</v>
      </c>
      <c r="M3242" s="228">
        <f t="shared" si="609"/>
        <v>9.6834933291738423E-2</v>
      </c>
      <c r="N3242" s="229">
        <f t="shared" si="610"/>
        <v>5.7815471477387597</v>
      </c>
      <c r="O3242" s="229">
        <f t="shared" si="606"/>
        <v>0</v>
      </c>
      <c r="P3242" s="229">
        <f t="shared" si="607"/>
        <v>-5.7815471477387597</v>
      </c>
      <c r="Q3242" s="230">
        <f t="shared" si="601"/>
        <v>0</v>
      </c>
      <c r="R3242" s="231">
        <f t="shared" si="602"/>
        <v>36.702885660630031</v>
      </c>
      <c r="S3242" s="3"/>
      <c r="T3242" s="3"/>
      <c r="U3242" s="3"/>
      <c r="V3242" s="3"/>
      <c r="W3242" s="233">
        <f t="shared" si="608"/>
        <v>42311</v>
      </c>
    </row>
    <row r="3243" spans="1:23" s="234" customFormat="1" x14ac:dyDescent="0.25">
      <c r="A3243" s="3"/>
      <c r="B3243" s="218">
        <f>+Datos!B3234</f>
        <v>2015</v>
      </c>
      <c r="C3243" s="219">
        <f>+Datos!C3234</f>
        <v>11</v>
      </c>
      <c r="D3243" s="220">
        <f>+Datos!D3234</f>
        <v>4</v>
      </c>
      <c r="E3243" s="221">
        <f>+Datos!E3234</f>
        <v>0</v>
      </c>
      <c r="F3243" s="222">
        <f>+Datos!F3234</f>
        <v>5.8959122085172391</v>
      </c>
      <c r="G3243" s="223">
        <f>+Datos!G3234</f>
        <v>1</v>
      </c>
      <c r="H3243" s="224">
        <f t="shared" si="603"/>
        <v>5.8959122085172391</v>
      </c>
      <c r="I3243" s="225">
        <f t="shared" si="604"/>
        <v>-5.8959122085172391</v>
      </c>
      <c r="J3243" s="226">
        <f t="shared" si="605"/>
        <v>2.9269646151406401</v>
      </c>
      <c r="K3243" s="227">
        <f t="shared" si="600"/>
        <v>36.60878279695882</v>
      </c>
      <c r="L3243" s="226">
        <f t="shared" si="611"/>
        <v>-9.4102863671210457E-2</v>
      </c>
      <c r="M3243" s="228">
        <f t="shared" si="609"/>
        <v>9.4102863671210457E-2</v>
      </c>
      <c r="N3243" s="229">
        <f t="shared" si="610"/>
        <v>5.8018093448460286</v>
      </c>
      <c r="O3243" s="229">
        <f t="shared" si="606"/>
        <v>0</v>
      </c>
      <c r="P3243" s="229">
        <f t="shared" si="607"/>
        <v>-5.8018093448460286</v>
      </c>
      <c r="Q3243" s="230">
        <f t="shared" si="601"/>
        <v>0</v>
      </c>
      <c r="R3243" s="231">
        <f t="shared" si="602"/>
        <v>36.60878279695882</v>
      </c>
      <c r="S3243" s="3"/>
      <c r="T3243" s="3"/>
      <c r="U3243" s="3"/>
      <c r="V3243" s="3"/>
      <c r="W3243" s="233">
        <f t="shared" si="608"/>
        <v>42312</v>
      </c>
    </row>
    <row r="3244" spans="1:23" s="234" customFormat="1" x14ac:dyDescent="0.25">
      <c r="A3244" s="3"/>
      <c r="B3244" s="218">
        <f>+Datos!B3235</f>
        <v>2015</v>
      </c>
      <c r="C3244" s="219">
        <f>+Datos!C3235</f>
        <v>11</v>
      </c>
      <c r="D3244" s="220">
        <f>+Datos!D3235</f>
        <v>5</v>
      </c>
      <c r="E3244" s="221">
        <f>+Datos!E3235</f>
        <v>0</v>
      </c>
      <c r="F3244" s="222">
        <f>+Datos!F3235</f>
        <v>5.9128217692818525</v>
      </c>
      <c r="G3244" s="223">
        <f>+Datos!G3235</f>
        <v>1</v>
      </c>
      <c r="H3244" s="224">
        <f t="shared" si="603"/>
        <v>5.9128217692818525</v>
      </c>
      <c r="I3244" s="225">
        <f t="shared" si="604"/>
        <v>-5.9128217692818525</v>
      </c>
      <c r="J3244" s="226">
        <f t="shared" si="605"/>
        <v>2.8355355955519439</v>
      </c>
      <c r="K3244" s="227">
        <f t="shared" si="600"/>
        <v>36.517353777370126</v>
      </c>
      <c r="L3244" s="226">
        <f t="shared" si="611"/>
        <v>-9.1429019588694871E-2</v>
      </c>
      <c r="M3244" s="228">
        <f t="shared" si="609"/>
        <v>9.1429019588694871E-2</v>
      </c>
      <c r="N3244" s="229">
        <f t="shared" si="610"/>
        <v>5.8213927496931577</v>
      </c>
      <c r="O3244" s="229">
        <f t="shared" si="606"/>
        <v>0</v>
      </c>
      <c r="P3244" s="229">
        <f t="shared" si="607"/>
        <v>-5.8213927496931577</v>
      </c>
      <c r="Q3244" s="230">
        <f t="shared" si="601"/>
        <v>0</v>
      </c>
      <c r="R3244" s="231">
        <f t="shared" si="602"/>
        <v>36.517353777370126</v>
      </c>
      <c r="S3244" s="3"/>
      <c r="T3244" s="3"/>
      <c r="U3244" s="3"/>
      <c r="V3244" s="3"/>
      <c r="W3244" s="233">
        <f t="shared" si="608"/>
        <v>42313</v>
      </c>
    </row>
    <row r="3245" spans="1:23" s="234" customFormat="1" x14ac:dyDescent="0.25">
      <c r="A3245" s="3"/>
      <c r="B3245" s="218">
        <f>+Datos!B3236</f>
        <v>2015</v>
      </c>
      <c r="C3245" s="219">
        <f>+Datos!C3236</f>
        <v>11</v>
      </c>
      <c r="D3245" s="220">
        <f>+Datos!D3236</f>
        <v>6</v>
      </c>
      <c r="E3245" s="221">
        <f>+Datos!E3236</f>
        <v>0</v>
      </c>
      <c r="F3245" s="222">
        <f>+Datos!F3236</f>
        <v>5.9290944844243985</v>
      </c>
      <c r="G3245" s="223">
        <f>+Datos!G3236</f>
        <v>1</v>
      </c>
      <c r="H3245" s="224">
        <f t="shared" si="603"/>
        <v>5.9290944844243985</v>
      </c>
      <c r="I3245" s="225">
        <f t="shared" si="604"/>
        <v>-5.9290944844243985</v>
      </c>
      <c r="J3245" s="226">
        <f t="shared" si="605"/>
        <v>2.746722621726867</v>
      </c>
      <c r="K3245" s="227">
        <f t="shared" si="600"/>
        <v>36.428540803545047</v>
      </c>
      <c r="L3245" s="226">
        <f t="shared" si="611"/>
        <v>-8.8812973825078245E-2</v>
      </c>
      <c r="M3245" s="228">
        <f t="shared" si="609"/>
        <v>8.8812973825078245E-2</v>
      </c>
      <c r="N3245" s="229">
        <f t="shared" si="610"/>
        <v>5.8402815105993202</v>
      </c>
      <c r="O3245" s="229">
        <f t="shared" si="606"/>
        <v>0</v>
      </c>
      <c r="P3245" s="229">
        <f t="shared" si="607"/>
        <v>-5.8402815105993202</v>
      </c>
      <c r="Q3245" s="230">
        <f t="shared" si="601"/>
        <v>0</v>
      </c>
      <c r="R3245" s="231">
        <f t="shared" si="602"/>
        <v>36.428540803545047</v>
      </c>
      <c r="S3245" s="3"/>
      <c r="T3245" s="3"/>
      <c r="U3245" s="3"/>
      <c r="V3245" s="3"/>
      <c r="W3245" s="233">
        <f t="shared" si="608"/>
        <v>42314</v>
      </c>
    </row>
    <row r="3246" spans="1:23" s="234" customFormat="1" x14ac:dyDescent="0.25">
      <c r="A3246" s="3"/>
      <c r="B3246" s="218">
        <f>+Datos!B3237</f>
        <v>2015</v>
      </c>
      <c r="C3246" s="219">
        <f>+Datos!C3237</f>
        <v>11</v>
      </c>
      <c r="D3246" s="220">
        <f>+Datos!D3237</f>
        <v>7</v>
      </c>
      <c r="E3246" s="221">
        <f>+Datos!E3237</f>
        <v>0</v>
      </c>
      <c r="F3246" s="222">
        <f>+Datos!F3237</f>
        <v>5.9447139574353312</v>
      </c>
      <c r="G3246" s="223">
        <f>+Datos!G3237</f>
        <v>1</v>
      </c>
      <c r="H3246" s="224">
        <f t="shared" si="603"/>
        <v>5.9447139574353312</v>
      </c>
      <c r="I3246" s="225">
        <f t="shared" si="604"/>
        <v>-5.9447139574353312</v>
      </c>
      <c r="J3246" s="226">
        <f t="shared" si="605"/>
        <v>2.6604683530896538</v>
      </c>
      <c r="K3246" s="227">
        <f t="shared" si="600"/>
        <v>36.342286534907835</v>
      </c>
      <c r="L3246" s="226">
        <f t="shared" si="611"/>
        <v>-8.6254268637212306E-2</v>
      </c>
      <c r="M3246" s="228">
        <f t="shared" si="609"/>
        <v>8.6254268637212306E-2</v>
      </c>
      <c r="N3246" s="229">
        <f t="shared" si="610"/>
        <v>5.8584596887981188</v>
      </c>
      <c r="O3246" s="229">
        <f t="shared" si="606"/>
        <v>0</v>
      </c>
      <c r="P3246" s="229">
        <f t="shared" si="607"/>
        <v>-5.8584596887981188</v>
      </c>
      <c r="Q3246" s="230">
        <f t="shared" si="601"/>
        <v>0</v>
      </c>
      <c r="R3246" s="231">
        <f t="shared" si="602"/>
        <v>36.342286534907835</v>
      </c>
      <c r="S3246" s="3"/>
      <c r="T3246" s="3"/>
      <c r="U3246" s="3"/>
      <c r="V3246" s="3"/>
      <c r="W3246" s="233">
        <f t="shared" si="608"/>
        <v>42315</v>
      </c>
    </row>
    <row r="3247" spans="1:23" s="234" customFormat="1" x14ac:dyDescent="0.25">
      <c r="A3247" s="3"/>
      <c r="B3247" s="218">
        <f>+Datos!B3238</f>
        <v>2015</v>
      </c>
      <c r="C3247" s="219">
        <f>+Datos!C3238</f>
        <v>11</v>
      </c>
      <c r="D3247" s="220">
        <f>+Datos!D3238</f>
        <v>8</v>
      </c>
      <c r="E3247" s="221">
        <f>+Datos!E3238</f>
        <v>0</v>
      </c>
      <c r="F3247" s="222">
        <f>+Datos!F3238</f>
        <v>5.9596636741954701</v>
      </c>
      <c r="G3247" s="223">
        <f>+Datos!G3238</f>
        <v>1</v>
      </c>
      <c r="H3247" s="224">
        <f t="shared" si="603"/>
        <v>5.9596636741954701</v>
      </c>
      <c r="I3247" s="225">
        <f t="shared" si="604"/>
        <v>-5.9596636741954701</v>
      </c>
      <c r="J3247" s="226">
        <f t="shared" si="605"/>
        <v>2.5767159362047454</v>
      </c>
      <c r="K3247" s="227">
        <f t="shared" si="600"/>
        <v>36.258534118022922</v>
      </c>
      <c r="L3247" s="226">
        <f t="shared" si="611"/>
        <v>-8.3752416884912861E-2</v>
      </c>
      <c r="M3247" s="228">
        <f t="shared" si="609"/>
        <v>8.3752416884912861E-2</v>
      </c>
      <c r="N3247" s="229">
        <f t="shared" si="610"/>
        <v>5.8759112573105572</v>
      </c>
      <c r="O3247" s="229">
        <f t="shared" si="606"/>
        <v>0</v>
      </c>
      <c r="P3247" s="229">
        <f t="shared" si="607"/>
        <v>-5.8759112573105572</v>
      </c>
      <c r="Q3247" s="230">
        <f t="shared" si="601"/>
        <v>0</v>
      </c>
      <c r="R3247" s="231">
        <f t="shared" si="602"/>
        <v>36.258534118022922</v>
      </c>
      <c r="S3247" s="3"/>
      <c r="T3247" s="3"/>
      <c r="U3247" s="3"/>
      <c r="V3247" s="3"/>
      <c r="W3247" s="233">
        <f t="shared" si="608"/>
        <v>42316</v>
      </c>
    </row>
    <row r="3248" spans="1:23" s="234" customFormat="1" x14ac:dyDescent="0.25">
      <c r="A3248" s="3"/>
      <c r="B3248" s="218">
        <f>+Datos!B3239</f>
        <v>2015</v>
      </c>
      <c r="C3248" s="219">
        <f>+Datos!C3239</f>
        <v>11</v>
      </c>
      <c r="D3248" s="220">
        <f>+Datos!D3239</f>
        <v>9</v>
      </c>
      <c r="E3248" s="221">
        <f>+Datos!E3239</f>
        <v>0</v>
      </c>
      <c r="F3248" s="222">
        <f>+Datos!F3239</f>
        <v>5.9739270029760032</v>
      </c>
      <c r="G3248" s="223">
        <f>+Datos!G3239</f>
        <v>1</v>
      </c>
      <c r="H3248" s="224">
        <f t="shared" si="603"/>
        <v>5.9739270029760032</v>
      </c>
      <c r="I3248" s="225">
        <f t="shared" si="604"/>
        <v>-5.9739270029760032</v>
      </c>
      <c r="J3248" s="226">
        <f t="shared" si="605"/>
        <v>2.4954090330162311</v>
      </c>
      <c r="K3248" s="227">
        <f t="shared" si="600"/>
        <v>36.17722721483441</v>
      </c>
      <c r="L3248" s="226">
        <f t="shared" si="611"/>
        <v>-8.1306903188512081E-2</v>
      </c>
      <c r="M3248" s="228">
        <f t="shared" si="609"/>
        <v>8.1306903188512081E-2</v>
      </c>
      <c r="N3248" s="229">
        <f t="shared" si="610"/>
        <v>5.8926200997874911</v>
      </c>
      <c r="O3248" s="229">
        <f t="shared" si="606"/>
        <v>0</v>
      </c>
      <c r="P3248" s="229">
        <f t="shared" si="607"/>
        <v>-5.8926200997874911</v>
      </c>
      <c r="Q3248" s="230">
        <f t="shared" si="601"/>
        <v>0</v>
      </c>
      <c r="R3248" s="231">
        <f t="shared" si="602"/>
        <v>36.17722721483441</v>
      </c>
      <c r="S3248" s="3"/>
      <c r="T3248" s="3"/>
      <c r="U3248" s="3"/>
      <c r="V3248" s="3"/>
      <c r="W3248" s="233">
        <f t="shared" si="608"/>
        <v>42317</v>
      </c>
    </row>
    <row r="3249" spans="1:23" s="234" customFormat="1" x14ac:dyDescent="0.25">
      <c r="A3249" s="3"/>
      <c r="B3249" s="218">
        <f>+Datos!B3240</f>
        <v>2015</v>
      </c>
      <c r="C3249" s="219">
        <f>+Datos!C3240</f>
        <v>11</v>
      </c>
      <c r="D3249" s="220">
        <f>+Datos!D3240</f>
        <v>10</v>
      </c>
      <c r="E3249" s="221">
        <f>+Datos!E3240</f>
        <v>0</v>
      </c>
      <c r="F3249" s="222">
        <f>+Datos!F3240</f>
        <v>5.9874871944384385</v>
      </c>
      <c r="G3249" s="223">
        <f>+Datos!G3240</f>
        <v>1</v>
      </c>
      <c r="H3249" s="224">
        <f t="shared" si="603"/>
        <v>5.9874871944384385</v>
      </c>
      <c r="I3249" s="225">
        <f t="shared" si="604"/>
        <v>-5.9874871944384385</v>
      </c>
      <c r="J3249" s="226">
        <f t="shared" si="605"/>
        <v>2.4164918479030377</v>
      </c>
      <c r="K3249" s="227">
        <f t="shared" si="600"/>
        <v>36.098310029721219</v>
      </c>
      <c r="L3249" s="226">
        <f t="shared" si="611"/>
        <v>-7.8917185113191124E-2</v>
      </c>
      <c r="M3249" s="228">
        <f t="shared" si="609"/>
        <v>7.8917185113191124E-2</v>
      </c>
      <c r="N3249" s="229">
        <f t="shared" si="610"/>
        <v>5.9085700093252473</v>
      </c>
      <c r="O3249" s="229">
        <f t="shared" si="606"/>
        <v>0</v>
      </c>
      <c r="P3249" s="229">
        <f t="shared" si="607"/>
        <v>-5.9085700093252473</v>
      </c>
      <c r="Q3249" s="230">
        <f t="shared" si="601"/>
        <v>0</v>
      </c>
      <c r="R3249" s="231">
        <f t="shared" si="602"/>
        <v>36.098310029721219</v>
      </c>
      <c r="S3249" s="3"/>
      <c r="T3249" s="3"/>
      <c r="U3249" s="3"/>
      <c r="V3249" s="3"/>
      <c r="W3249" s="233">
        <f t="shared" si="608"/>
        <v>42318</v>
      </c>
    </row>
    <row r="3250" spans="1:23" s="234" customFormat="1" x14ac:dyDescent="0.25">
      <c r="A3250" s="3"/>
      <c r="B3250" s="218">
        <f>+Datos!B3241</f>
        <v>2015</v>
      </c>
      <c r="C3250" s="219">
        <f>+Datos!C3241</f>
        <v>11</v>
      </c>
      <c r="D3250" s="220">
        <f>+Datos!D3241</f>
        <v>11</v>
      </c>
      <c r="E3250" s="221">
        <f>+Datos!E3241</f>
        <v>0</v>
      </c>
      <c r="F3250" s="222">
        <f>+Datos!F3241</f>
        <v>6.0003273816347527</v>
      </c>
      <c r="G3250" s="223">
        <f>+Datos!G3241</f>
        <v>1</v>
      </c>
      <c r="H3250" s="224">
        <f t="shared" si="603"/>
        <v>6.0003273816347527</v>
      </c>
      <c r="I3250" s="225">
        <f t="shared" si="604"/>
        <v>-6.0003273816347527</v>
      </c>
      <c r="J3250" s="226">
        <f t="shared" si="605"/>
        <v>2.3399091535271137</v>
      </c>
      <c r="K3250" s="227">
        <f t="shared" si="600"/>
        <v>36.021727335345297</v>
      </c>
      <c r="L3250" s="226">
        <f t="shared" si="611"/>
        <v>-7.6582694375922244E-2</v>
      </c>
      <c r="M3250" s="228">
        <f t="shared" si="609"/>
        <v>7.6582694375922244E-2</v>
      </c>
      <c r="N3250" s="229">
        <f t="shared" si="610"/>
        <v>5.9237446872588304</v>
      </c>
      <c r="O3250" s="229">
        <f t="shared" si="606"/>
        <v>0</v>
      </c>
      <c r="P3250" s="229">
        <f t="shared" si="607"/>
        <v>-5.9237446872588304</v>
      </c>
      <c r="Q3250" s="230">
        <f t="shared" si="601"/>
        <v>0</v>
      </c>
      <c r="R3250" s="231">
        <f t="shared" si="602"/>
        <v>36.021727335345297</v>
      </c>
      <c r="S3250" s="3"/>
      <c r="T3250" s="3"/>
      <c r="U3250" s="3"/>
      <c r="V3250" s="3"/>
      <c r="W3250" s="233">
        <f t="shared" si="608"/>
        <v>42319</v>
      </c>
    </row>
    <row r="3251" spans="1:23" s="234" customFormat="1" x14ac:dyDescent="0.25">
      <c r="A3251" s="3"/>
      <c r="B3251" s="218">
        <f>+Datos!B3242</f>
        <v>2015</v>
      </c>
      <c r="C3251" s="219">
        <f>+Datos!C3242</f>
        <v>11</v>
      </c>
      <c r="D3251" s="220">
        <f>+Datos!D3242</f>
        <v>12</v>
      </c>
      <c r="E3251" s="221">
        <f>+Datos!E3242</f>
        <v>0</v>
      </c>
      <c r="F3251" s="222">
        <f>+Datos!F3242</f>
        <v>6.0124305800071998</v>
      </c>
      <c r="G3251" s="223">
        <f>+Datos!G3242</f>
        <v>1</v>
      </c>
      <c r="H3251" s="224">
        <f t="shared" si="603"/>
        <v>6.0124305800071998</v>
      </c>
      <c r="I3251" s="225">
        <f t="shared" si="604"/>
        <v>-6.0124305800071998</v>
      </c>
      <c r="J3251" s="226">
        <f t="shared" si="605"/>
        <v>2.2656063154557229</v>
      </c>
      <c r="K3251" s="227">
        <f t="shared" si="600"/>
        <v>35.9474244972739</v>
      </c>
      <c r="L3251" s="226">
        <f t="shared" si="611"/>
        <v>-7.4302838071396593E-2</v>
      </c>
      <c r="M3251" s="228">
        <f t="shared" si="609"/>
        <v>7.4302838071396593E-2</v>
      </c>
      <c r="N3251" s="229">
        <f t="shared" si="610"/>
        <v>5.9381277419358032</v>
      </c>
      <c r="O3251" s="229">
        <f t="shared" si="606"/>
        <v>0</v>
      </c>
      <c r="P3251" s="229">
        <f t="shared" si="607"/>
        <v>-5.9381277419358032</v>
      </c>
      <c r="Q3251" s="230">
        <f t="shared" si="601"/>
        <v>0</v>
      </c>
      <c r="R3251" s="231">
        <f t="shared" si="602"/>
        <v>35.9474244972739</v>
      </c>
      <c r="S3251" s="3"/>
      <c r="T3251" s="3"/>
      <c r="U3251" s="3"/>
      <c r="V3251" s="3"/>
      <c r="W3251" s="233">
        <f t="shared" si="608"/>
        <v>42320</v>
      </c>
    </row>
    <row r="3252" spans="1:23" s="234" customFormat="1" x14ac:dyDescent="0.25">
      <c r="A3252" s="3"/>
      <c r="B3252" s="218">
        <f>+Datos!B3243</f>
        <v>2015</v>
      </c>
      <c r="C3252" s="219">
        <f>+Datos!C3243</f>
        <v>11</v>
      </c>
      <c r="D3252" s="220">
        <f>+Datos!D3243</f>
        <v>13</v>
      </c>
      <c r="E3252" s="221">
        <f>+Datos!E3243</f>
        <v>0</v>
      </c>
      <c r="F3252" s="222">
        <f>+Datos!F3243</f>
        <v>6.0237796873884255</v>
      </c>
      <c r="G3252" s="223">
        <f>+Datos!G3243</f>
        <v>1</v>
      </c>
      <c r="H3252" s="224">
        <f t="shared" si="603"/>
        <v>6.0237796873884255</v>
      </c>
      <c r="I3252" s="225">
        <f t="shared" si="604"/>
        <v>-6.0237796873884255</v>
      </c>
      <c r="J3252" s="226">
        <f t="shared" si="605"/>
        <v>2.1935293155427269</v>
      </c>
      <c r="K3252" s="227">
        <f t="shared" si="600"/>
        <v>35.875347497360906</v>
      </c>
      <c r="L3252" s="226">
        <f t="shared" si="611"/>
        <v>-7.2076999912994211E-2</v>
      </c>
      <c r="M3252" s="228">
        <f t="shared" si="609"/>
        <v>7.2076999912994211E-2</v>
      </c>
      <c r="N3252" s="229">
        <f t="shared" si="610"/>
        <v>5.9517026874754313</v>
      </c>
      <c r="O3252" s="229">
        <f t="shared" si="606"/>
        <v>0</v>
      </c>
      <c r="P3252" s="229">
        <f t="shared" si="607"/>
        <v>-5.9517026874754313</v>
      </c>
      <c r="Q3252" s="230">
        <f t="shared" si="601"/>
        <v>0</v>
      </c>
      <c r="R3252" s="231">
        <f t="shared" si="602"/>
        <v>35.875347497360906</v>
      </c>
      <c r="S3252" s="3"/>
      <c r="T3252" s="3"/>
      <c r="U3252" s="3"/>
      <c r="V3252" s="3"/>
      <c r="W3252" s="233">
        <f t="shared" si="608"/>
        <v>42321</v>
      </c>
    </row>
    <row r="3253" spans="1:23" s="234" customFormat="1" x14ac:dyDescent="0.25">
      <c r="A3253" s="3"/>
      <c r="B3253" s="218">
        <f>+Datos!B3244</f>
        <v>2015</v>
      </c>
      <c r="C3253" s="219">
        <f>+Datos!C3244</f>
        <v>11</v>
      </c>
      <c r="D3253" s="220">
        <f>+Datos!D3244</f>
        <v>14</v>
      </c>
      <c r="E3253" s="221">
        <f>+Datos!E3244</f>
        <v>0</v>
      </c>
      <c r="F3253" s="222">
        <f>+Datos!F3244</f>
        <v>6.0343574840014638</v>
      </c>
      <c r="G3253" s="223">
        <f>+Datos!G3244</f>
        <v>1</v>
      </c>
      <c r="H3253" s="224">
        <f t="shared" si="603"/>
        <v>6.0343574840014638</v>
      </c>
      <c r="I3253" s="225">
        <f t="shared" si="604"/>
        <v>-6.0343574840014638</v>
      </c>
      <c r="J3253" s="226">
        <f t="shared" si="605"/>
        <v>2.1236247740574012</v>
      </c>
      <c r="K3253" s="227">
        <f t="shared" si="600"/>
        <v>35.805442955875584</v>
      </c>
      <c r="L3253" s="226">
        <f t="shared" si="611"/>
        <v>-6.9904541485321658E-2</v>
      </c>
      <c r="M3253" s="228">
        <f t="shared" si="609"/>
        <v>6.9904541485321658E-2</v>
      </c>
      <c r="N3253" s="229">
        <f t="shared" si="610"/>
        <v>5.9644529425161421</v>
      </c>
      <c r="O3253" s="229">
        <f t="shared" si="606"/>
        <v>0</v>
      </c>
      <c r="P3253" s="229">
        <f t="shared" si="607"/>
        <v>-5.9644529425161421</v>
      </c>
      <c r="Q3253" s="230">
        <f t="shared" si="601"/>
        <v>0</v>
      </c>
      <c r="R3253" s="231">
        <f t="shared" si="602"/>
        <v>35.805442955875584</v>
      </c>
      <c r="S3253" s="3"/>
      <c r="T3253" s="3"/>
      <c r="U3253" s="3"/>
      <c r="V3253" s="3"/>
      <c r="W3253" s="233">
        <f t="shared" si="608"/>
        <v>42322</v>
      </c>
    </row>
    <row r="3254" spans="1:23" s="234" customFormat="1" x14ac:dyDescent="0.25">
      <c r="A3254" s="3"/>
      <c r="B3254" s="218">
        <f>+Datos!B3245</f>
        <v>2015</v>
      </c>
      <c r="C3254" s="219">
        <f>+Datos!C3245</f>
        <v>11</v>
      </c>
      <c r="D3254" s="220">
        <f>+Datos!D3245</f>
        <v>15</v>
      </c>
      <c r="E3254" s="221">
        <f>+Datos!E3245</f>
        <v>0</v>
      </c>
      <c r="F3254" s="222">
        <f>+Datos!F3245</f>
        <v>6.0441466324597002</v>
      </c>
      <c r="G3254" s="223">
        <f>+Datos!G3245</f>
        <v>1</v>
      </c>
      <c r="H3254" s="224">
        <f t="shared" si="603"/>
        <v>6.0441466324597002</v>
      </c>
      <c r="I3254" s="225">
        <f t="shared" si="604"/>
        <v>-6.0441466324597002</v>
      </c>
      <c r="J3254" s="226">
        <f t="shared" si="605"/>
        <v>2.055839970552912</v>
      </c>
      <c r="K3254" s="227">
        <f t="shared" si="600"/>
        <v>35.73765815237109</v>
      </c>
      <c r="L3254" s="226">
        <f t="shared" si="611"/>
        <v>-6.7784803504494562E-2</v>
      </c>
      <c r="M3254" s="228">
        <f t="shared" si="609"/>
        <v>6.7784803504494562E-2</v>
      </c>
      <c r="N3254" s="229">
        <f t="shared" si="610"/>
        <v>5.9763618289552056</v>
      </c>
      <c r="O3254" s="229">
        <f t="shared" si="606"/>
        <v>0</v>
      </c>
      <c r="P3254" s="229">
        <f t="shared" si="607"/>
        <v>-5.9763618289552056</v>
      </c>
      <c r="Q3254" s="230">
        <f t="shared" si="601"/>
        <v>0</v>
      </c>
      <c r="R3254" s="231">
        <f t="shared" si="602"/>
        <v>35.73765815237109</v>
      </c>
      <c r="S3254" s="3"/>
      <c r="T3254" s="3"/>
      <c r="U3254" s="3"/>
      <c r="V3254" s="3"/>
      <c r="W3254" s="233">
        <f t="shared" si="608"/>
        <v>42323</v>
      </c>
    </row>
    <row r="3255" spans="1:23" s="234" customFormat="1" x14ac:dyDescent="0.25">
      <c r="A3255" s="3"/>
      <c r="B3255" s="218">
        <f>+Datos!B3246</f>
        <v>2015</v>
      </c>
      <c r="C3255" s="219">
        <f>+Datos!C3246</f>
        <v>11</v>
      </c>
      <c r="D3255" s="220">
        <f>+Datos!D3246</f>
        <v>16</v>
      </c>
      <c r="E3255" s="221">
        <f>+Datos!E3246</f>
        <v>0</v>
      </c>
      <c r="F3255" s="222">
        <f>+Datos!F3246</f>
        <v>6.0531296777668864</v>
      </c>
      <c r="G3255" s="223">
        <f>+Datos!G3246</f>
        <v>1</v>
      </c>
      <c r="H3255" s="224">
        <f t="shared" si="603"/>
        <v>6.0531296777668864</v>
      </c>
      <c r="I3255" s="225">
        <f t="shared" si="604"/>
        <v>-6.0531296777668864</v>
      </c>
      <c r="J3255" s="226">
        <f t="shared" si="605"/>
        <v>1.9901228634700276</v>
      </c>
      <c r="K3255" s="227">
        <f t="shared" si="600"/>
        <v>35.671941045288207</v>
      </c>
      <c r="L3255" s="226">
        <f t="shared" si="611"/>
        <v>-6.5717107082882364E-2</v>
      </c>
      <c r="M3255" s="228">
        <f t="shared" si="609"/>
        <v>6.5717107082882364E-2</v>
      </c>
      <c r="N3255" s="229">
        <f t="shared" si="610"/>
        <v>5.987412570684004</v>
      </c>
      <c r="O3255" s="229">
        <f t="shared" si="606"/>
        <v>0</v>
      </c>
      <c r="P3255" s="229">
        <f t="shared" si="607"/>
        <v>-5.987412570684004</v>
      </c>
      <c r="Q3255" s="230">
        <f t="shared" si="601"/>
        <v>0</v>
      </c>
      <c r="R3255" s="231">
        <f t="shared" si="602"/>
        <v>35.671941045288207</v>
      </c>
      <c r="S3255" s="3"/>
      <c r="T3255" s="3"/>
      <c r="U3255" s="3"/>
      <c r="V3255" s="3"/>
      <c r="W3255" s="233">
        <f t="shared" si="608"/>
        <v>42324</v>
      </c>
    </row>
    <row r="3256" spans="1:23" s="234" customFormat="1" x14ac:dyDescent="0.25">
      <c r="A3256" s="3"/>
      <c r="B3256" s="218">
        <f>+Datos!B3247</f>
        <v>2015</v>
      </c>
      <c r="C3256" s="219">
        <f>+Datos!C3247</f>
        <v>11</v>
      </c>
      <c r="D3256" s="220">
        <f>+Datos!D3247</f>
        <v>17</v>
      </c>
      <c r="E3256" s="221">
        <f>+Datos!E3247</f>
        <v>0</v>
      </c>
      <c r="F3256" s="222">
        <f>+Datos!F3247</f>
        <v>6.0612890473171532</v>
      </c>
      <c r="G3256" s="223">
        <f>+Datos!G3247</f>
        <v>1</v>
      </c>
      <c r="H3256" s="224">
        <f t="shared" si="603"/>
        <v>6.0612890473171532</v>
      </c>
      <c r="I3256" s="225">
        <f t="shared" si="604"/>
        <v>-6.0612890473171532</v>
      </c>
      <c r="J3256" s="226">
        <f t="shared" si="605"/>
        <v>1.9264221084749895</v>
      </c>
      <c r="K3256" s="227">
        <f t="shared" si="600"/>
        <v>35.608240290293168</v>
      </c>
      <c r="L3256" s="226">
        <f t="shared" si="611"/>
        <v>-6.3700754995039688E-2</v>
      </c>
      <c r="M3256" s="228">
        <f t="shared" si="609"/>
        <v>6.3700754995039688E-2</v>
      </c>
      <c r="N3256" s="229">
        <f t="shared" si="610"/>
        <v>5.9975882923221135</v>
      </c>
      <c r="O3256" s="229">
        <f t="shared" si="606"/>
        <v>0</v>
      </c>
      <c r="P3256" s="229">
        <f t="shared" si="607"/>
        <v>-5.9975882923221135</v>
      </c>
      <c r="Q3256" s="230">
        <f t="shared" si="601"/>
        <v>0</v>
      </c>
      <c r="R3256" s="231">
        <f t="shared" si="602"/>
        <v>35.608240290293168</v>
      </c>
      <c r="S3256" s="3"/>
      <c r="T3256" s="3"/>
      <c r="U3256" s="3"/>
      <c r="V3256" s="3"/>
      <c r="W3256" s="233">
        <f t="shared" si="608"/>
        <v>42325</v>
      </c>
    </row>
    <row r="3257" spans="1:23" s="234" customFormat="1" x14ac:dyDescent="0.25">
      <c r="A3257" s="3"/>
      <c r="B3257" s="218">
        <f>+Datos!B3248</f>
        <v>2015</v>
      </c>
      <c r="C3257" s="219">
        <f>+Datos!C3248</f>
        <v>11</v>
      </c>
      <c r="D3257" s="220">
        <f>+Datos!D3248</f>
        <v>18</v>
      </c>
      <c r="E3257" s="221">
        <f>+Datos!E3248</f>
        <v>0</v>
      </c>
      <c r="F3257" s="222">
        <f>+Datos!F3248</f>
        <v>6.068607050894979</v>
      </c>
      <c r="G3257" s="223">
        <f>+Datos!G3248</f>
        <v>1</v>
      </c>
      <c r="H3257" s="224">
        <f t="shared" si="603"/>
        <v>6.068607050894979</v>
      </c>
      <c r="I3257" s="225">
        <f t="shared" si="604"/>
        <v>-6.068607050894979</v>
      </c>
      <c r="J3257" s="226">
        <f t="shared" si="605"/>
        <v>1.864687075533688</v>
      </c>
      <c r="K3257" s="227">
        <f t="shared" si="600"/>
        <v>35.546505257351868</v>
      </c>
      <c r="L3257" s="226">
        <f t="shared" si="611"/>
        <v>-6.1735032941300005E-2</v>
      </c>
      <c r="M3257" s="228">
        <f t="shared" si="609"/>
        <v>6.1735032941300005E-2</v>
      </c>
      <c r="N3257" s="229">
        <f t="shared" si="610"/>
        <v>6.006872017953679</v>
      </c>
      <c r="O3257" s="229">
        <f t="shared" si="606"/>
        <v>0</v>
      </c>
      <c r="P3257" s="229">
        <f t="shared" si="607"/>
        <v>-6.006872017953679</v>
      </c>
      <c r="Q3257" s="230">
        <f t="shared" si="601"/>
        <v>0</v>
      </c>
      <c r="R3257" s="231">
        <f t="shared" si="602"/>
        <v>35.546505257351868</v>
      </c>
      <c r="S3257" s="3"/>
      <c r="T3257" s="3"/>
      <c r="U3257" s="3"/>
      <c r="V3257" s="3"/>
      <c r="W3257" s="233">
        <f t="shared" si="608"/>
        <v>42326</v>
      </c>
    </row>
    <row r="3258" spans="1:23" s="234" customFormat="1" x14ac:dyDescent="0.25">
      <c r="A3258" s="3"/>
      <c r="B3258" s="218">
        <f>+Datos!B3249</f>
        <v>2015</v>
      </c>
      <c r="C3258" s="219">
        <f>+Datos!C3249</f>
        <v>11</v>
      </c>
      <c r="D3258" s="220">
        <f>+Datos!D3249</f>
        <v>19</v>
      </c>
      <c r="E3258" s="221">
        <f>+Datos!E3249</f>
        <v>1.32984579</v>
      </c>
      <c r="F3258" s="222">
        <f>+Datos!F3249</f>
        <v>6.075065880675254</v>
      </c>
      <c r="G3258" s="223">
        <f>+Datos!G3249</f>
        <v>1</v>
      </c>
      <c r="H3258" s="224">
        <f t="shared" si="603"/>
        <v>6.075065880675254</v>
      </c>
      <c r="I3258" s="225">
        <f t="shared" si="604"/>
        <v>-4.7452200906752537</v>
      </c>
      <c r="J3258" s="226">
        <f t="shared" si="605"/>
        <v>1.8177961899250186</v>
      </c>
      <c r="K3258" s="227">
        <f t="shared" si="600"/>
        <v>35.499614371743199</v>
      </c>
      <c r="L3258" s="226">
        <f t="shared" si="611"/>
        <v>-4.6890885608668498E-2</v>
      </c>
      <c r="M3258" s="228">
        <f t="shared" si="609"/>
        <v>1.3767366756086685</v>
      </c>
      <c r="N3258" s="229">
        <f t="shared" si="610"/>
        <v>4.6983292050665852</v>
      </c>
      <c r="O3258" s="229">
        <f t="shared" si="606"/>
        <v>0</v>
      </c>
      <c r="P3258" s="229">
        <f t="shared" si="607"/>
        <v>-4.6983292050665852</v>
      </c>
      <c r="Q3258" s="230">
        <f t="shared" si="601"/>
        <v>0</v>
      </c>
      <c r="R3258" s="231">
        <f t="shared" si="602"/>
        <v>35.499614371743199</v>
      </c>
      <c r="S3258" s="3"/>
      <c r="T3258" s="3"/>
      <c r="U3258" s="3"/>
      <c r="V3258" s="3"/>
      <c r="W3258" s="233">
        <f t="shared" si="608"/>
        <v>42327</v>
      </c>
    </row>
    <row r="3259" spans="1:23" s="234" customFormat="1" x14ac:dyDescent="0.25">
      <c r="A3259" s="3"/>
      <c r="B3259" s="218">
        <f>+Datos!B3250</f>
        <v>2015</v>
      </c>
      <c r="C3259" s="219">
        <f>+Datos!C3250</f>
        <v>11</v>
      </c>
      <c r="D3259" s="220">
        <f>+Datos!D3250</f>
        <v>20</v>
      </c>
      <c r="E3259" s="221">
        <f>+Datos!E3250</f>
        <v>0</v>
      </c>
      <c r="F3259" s="222">
        <f>+Datos!F3250</f>
        <v>6.0806476112231671</v>
      </c>
      <c r="G3259" s="223">
        <f>+Datos!G3250</f>
        <v>1</v>
      </c>
      <c r="H3259" s="224">
        <f t="shared" si="603"/>
        <v>6.0806476112231671</v>
      </c>
      <c r="I3259" s="225">
        <f t="shared" si="604"/>
        <v>-6.0806476112231671</v>
      </c>
      <c r="J3259" s="226">
        <f t="shared" si="605"/>
        <v>1.7594285301236696</v>
      </c>
      <c r="K3259" s="227">
        <f t="shared" si="600"/>
        <v>35.441246711941851</v>
      </c>
      <c r="L3259" s="226">
        <f t="shared" si="611"/>
        <v>-5.8367659801348282E-2</v>
      </c>
      <c r="M3259" s="228">
        <f t="shared" si="609"/>
        <v>5.8367659801348282E-2</v>
      </c>
      <c r="N3259" s="229">
        <f t="shared" si="610"/>
        <v>6.0222799514218188</v>
      </c>
      <c r="O3259" s="229">
        <f t="shared" si="606"/>
        <v>0</v>
      </c>
      <c r="P3259" s="229">
        <f t="shared" si="607"/>
        <v>-6.0222799514218188</v>
      </c>
      <c r="Q3259" s="230">
        <f t="shared" si="601"/>
        <v>0</v>
      </c>
      <c r="R3259" s="231">
        <f t="shared" si="602"/>
        <v>35.441246711941851</v>
      </c>
      <c r="S3259" s="3"/>
      <c r="T3259" s="3"/>
      <c r="U3259" s="3"/>
      <c r="V3259" s="3"/>
      <c r="W3259" s="233">
        <f t="shared" si="608"/>
        <v>42328</v>
      </c>
    </row>
    <row r="3260" spans="1:23" s="234" customFormat="1" x14ac:dyDescent="0.25">
      <c r="A3260" s="3"/>
      <c r="B3260" s="218">
        <f>+Datos!B3251</f>
        <v>2015</v>
      </c>
      <c r="C3260" s="219">
        <f>+Datos!C3251</f>
        <v>11</v>
      </c>
      <c r="D3260" s="220">
        <f>+Datos!D3251</f>
        <v>21</v>
      </c>
      <c r="E3260" s="221">
        <f>+Datos!E3251</f>
        <v>0</v>
      </c>
      <c r="F3260" s="222">
        <f>+Datos!F3251</f>
        <v>6.0853341994943557</v>
      </c>
      <c r="G3260" s="223">
        <f>+Datos!G3251</f>
        <v>1</v>
      </c>
      <c r="H3260" s="224">
        <f t="shared" si="603"/>
        <v>6.0853341994943557</v>
      </c>
      <c r="I3260" s="225">
        <f t="shared" si="604"/>
        <v>-6.0853341994943557</v>
      </c>
      <c r="J3260" s="226">
        <f t="shared" si="605"/>
        <v>1.7028921643110306</v>
      </c>
      <c r="K3260" s="227">
        <f t="shared" si="600"/>
        <v>35.384710346129211</v>
      </c>
      <c r="L3260" s="226">
        <f t="shared" si="611"/>
        <v>-5.6536365812640099E-2</v>
      </c>
      <c r="M3260" s="228">
        <f t="shared" si="609"/>
        <v>5.6536365812640099E-2</v>
      </c>
      <c r="N3260" s="229">
        <f t="shared" si="610"/>
        <v>6.0287978336817156</v>
      </c>
      <c r="O3260" s="229">
        <f t="shared" si="606"/>
        <v>0</v>
      </c>
      <c r="P3260" s="229">
        <f t="shared" si="607"/>
        <v>-6.0287978336817156</v>
      </c>
      <c r="Q3260" s="230">
        <f t="shared" si="601"/>
        <v>0</v>
      </c>
      <c r="R3260" s="231">
        <f t="shared" si="602"/>
        <v>35.384710346129211</v>
      </c>
      <c r="S3260" s="3"/>
      <c r="T3260" s="3"/>
      <c r="U3260" s="3"/>
      <c r="V3260" s="3"/>
      <c r="W3260" s="233">
        <f t="shared" si="608"/>
        <v>42329</v>
      </c>
    </row>
    <row r="3261" spans="1:23" s="234" customFormat="1" x14ac:dyDescent="0.25">
      <c r="A3261" s="3"/>
      <c r="B3261" s="218">
        <f>+Datos!B3252</f>
        <v>2015</v>
      </c>
      <c r="C3261" s="219">
        <f>+Datos!C3252</f>
        <v>11</v>
      </c>
      <c r="D3261" s="220">
        <f>+Datos!D3252</f>
        <v>22</v>
      </c>
      <c r="E3261" s="221">
        <f>+Datos!E3252</f>
        <v>0</v>
      </c>
      <c r="F3261" s="222">
        <f>+Datos!F3252</f>
        <v>6.089107484834746</v>
      </c>
      <c r="G3261" s="223">
        <f>+Datos!G3252</f>
        <v>1</v>
      </c>
      <c r="H3261" s="224">
        <f t="shared" si="603"/>
        <v>6.089107484834746</v>
      </c>
      <c r="I3261" s="225">
        <f t="shared" si="604"/>
        <v>-6.089107484834746</v>
      </c>
      <c r="J3261" s="226">
        <f t="shared" si="605"/>
        <v>1.648139124208994</v>
      </c>
      <c r="K3261" s="227">
        <f t="shared" si="600"/>
        <v>35.329957306027175</v>
      </c>
      <c r="L3261" s="226">
        <f t="shared" si="611"/>
        <v>-5.47530401020353E-2</v>
      </c>
      <c r="M3261" s="228">
        <f t="shared" si="609"/>
        <v>5.47530401020353E-2</v>
      </c>
      <c r="N3261" s="229">
        <f t="shared" si="610"/>
        <v>6.0343544447327107</v>
      </c>
      <c r="O3261" s="229">
        <f t="shared" si="606"/>
        <v>0</v>
      </c>
      <c r="P3261" s="229">
        <f t="shared" si="607"/>
        <v>-6.0343544447327107</v>
      </c>
      <c r="Q3261" s="230">
        <f t="shared" si="601"/>
        <v>0</v>
      </c>
      <c r="R3261" s="231">
        <f t="shared" si="602"/>
        <v>35.329957306027175</v>
      </c>
      <c r="S3261" s="3"/>
      <c r="T3261" s="3"/>
      <c r="U3261" s="3"/>
      <c r="V3261" s="3"/>
      <c r="W3261" s="233">
        <f t="shared" si="608"/>
        <v>42330</v>
      </c>
    </row>
    <row r="3262" spans="1:23" s="234" customFormat="1" x14ac:dyDescent="0.25">
      <c r="A3262" s="3"/>
      <c r="B3262" s="218">
        <f>+Datos!B3253</f>
        <v>2015</v>
      </c>
      <c r="C3262" s="219">
        <f>+Datos!C3253</f>
        <v>11</v>
      </c>
      <c r="D3262" s="220">
        <f>+Datos!D3253</f>
        <v>23</v>
      </c>
      <c r="E3262" s="221">
        <f>+Datos!E3253</f>
        <v>0</v>
      </c>
      <c r="F3262" s="222">
        <f>+Datos!F3253</f>
        <v>6.0919491889806796</v>
      </c>
      <c r="G3262" s="223">
        <f>+Datos!G3253</f>
        <v>1</v>
      </c>
      <c r="H3262" s="224">
        <f t="shared" si="603"/>
        <v>6.0919491889806796</v>
      </c>
      <c r="I3262" s="225">
        <f t="shared" si="604"/>
        <v>-6.0919491889806796</v>
      </c>
      <c r="J3262" s="226">
        <f t="shared" si="605"/>
        <v>1.5951222281324366</v>
      </c>
      <c r="K3262" s="227">
        <f t="shared" si="600"/>
        <v>35.276940409950619</v>
      </c>
      <c r="L3262" s="226">
        <f t="shared" si="611"/>
        <v>-5.3016896076556463E-2</v>
      </c>
      <c r="M3262" s="228">
        <f t="shared" si="609"/>
        <v>5.3016896076556463E-2</v>
      </c>
      <c r="N3262" s="229">
        <f t="shared" si="610"/>
        <v>6.0389322929041231</v>
      </c>
      <c r="O3262" s="229">
        <f t="shared" si="606"/>
        <v>0</v>
      </c>
      <c r="P3262" s="229">
        <f t="shared" si="607"/>
        <v>-6.0389322929041231</v>
      </c>
      <c r="Q3262" s="230">
        <f t="shared" si="601"/>
        <v>0</v>
      </c>
      <c r="R3262" s="231">
        <f t="shared" si="602"/>
        <v>35.276940409950619</v>
      </c>
      <c r="S3262" s="3"/>
      <c r="T3262" s="3"/>
      <c r="U3262" s="3"/>
      <c r="V3262" s="3"/>
      <c r="W3262" s="233">
        <f t="shared" si="608"/>
        <v>42331</v>
      </c>
    </row>
    <row r="3263" spans="1:23" s="234" customFormat="1" x14ac:dyDescent="0.25">
      <c r="A3263" s="3"/>
      <c r="B3263" s="218">
        <f>+Datos!B3254</f>
        <v>2015</v>
      </c>
      <c r="C3263" s="219">
        <f>+Datos!C3254</f>
        <v>11</v>
      </c>
      <c r="D3263" s="220">
        <f>+Datos!D3254</f>
        <v>24</v>
      </c>
      <c r="E3263" s="221">
        <f>+Datos!E3254</f>
        <v>0</v>
      </c>
      <c r="F3263" s="222">
        <f>+Datos!F3254</f>
        <v>6.0938409160588787</v>
      </c>
      <c r="G3263" s="223">
        <f>+Datos!G3254</f>
        <v>1</v>
      </c>
      <c r="H3263" s="224">
        <f t="shared" si="603"/>
        <v>6.0938409160588787</v>
      </c>
      <c r="I3263" s="225">
        <f t="shared" si="604"/>
        <v>-6.0938409160588787</v>
      </c>
      <c r="J3263" s="226">
        <f t="shared" si="605"/>
        <v>1.5437950907590665</v>
      </c>
      <c r="K3263" s="227">
        <f t="shared" si="600"/>
        <v>35.225613272577249</v>
      </c>
      <c r="L3263" s="226">
        <f t="shared" si="611"/>
        <v>-5.1327137373370135E-2</v>
      </c>
      <c r="M3263" s="228">
        <f t="shared" si="609"/>
        <v>5.1327137373370135E-2</v>
      </c>
      <c r="N3263" s="229">
        <f t="shared" si="610"/>
        <v>6.0425137786855085</v>
      </c>
      <c r="O3263" s="229">
        <f t="shared" si="606"/>
        <v>0</v>
      </c>
      <c r="P3263" s="229">
        <f t="shared" si="607"/>
        <v>-6.0425137786855085</v>
      </c>
      <c r="Q3263" s="230">
        <f t="shared" si="601"/>
        <v>0</v>
      </c>
      <c r="R3263" s="231">
        <f t="shared" si="602"/>
        <v>35.225613272577249</v>
      </c>
      <c r="S3263" s="3"/>
      <c r="T3263" s="3"/>
      <c r="U3263" s="3"/>
      <c r="V3263" s="3"/>
      <c r="W3263" s="233">
        <f t="shared" si="608"/>
        <v>42332</v>
      </c>
    </row>
    <row r="3264" spans="1:23" s="234" customFormat="1" x14ac:dyDescent="0.25">
      <c r="A3264" s="3"/>
      <c r="B3264" s="218">
        <f>+Datos!B3255</f>
        <v>2015</v>
      </c>
      <c r="C3264" s="219">
        <f>+Datos!C3255</f>
        <v>11</v>
      </c>
      <c r="D3264" s="220">
        <f>+Datos!D3255</f>
        <v>25</v>
      </c>
      <c r="E3264" s="221">
        <f>+Datos!E3255</f>
        <v>0</v>
      </c>
      <c r="F3264" s="222">
        <f>+Datos!F3255</f>
        <v>6.0947641525863805</v>
      </c>
      <c r="G3264" s="223">
        <f>+Datos!G3255</f>
        <v>1</v>
      </c>
      <c r="H3264" s="224">
        <f t="shared" si="603"/>
        <v>6.0947641525863805</v>
      </c>
      <c r="I3264" s="225">
        <f t="shared" si="604"/>
        <v>-6.0947641525863805</v>
      </c>
      <c r="J3264" s="226">
        <f t="shared" si="605"/>
        <v>1.4941121317209047</v>
      </c>
      <c r="K3264" s="227">
        <f t="shared" si="600"/>
        <v>35.175930313539084</v>
      </c>
      <c r="L3264" s="226">
        <f t="shared" si="611"/>
        <v>-4.9682959038165109E-2</v>
      </c>
      <c r="M3264" s="228">
        <f t="shared" si="609"/>
        <v>4.9682959038165109E-2</v>
      </c>
      <c r="N3264" s="229">
        <f t="shared" si="610"/>
        <v>6.0450811935482154</v>
      </c>
      <c r="O3264" s="229">
        <f t="shared" si="606"/>
        <v>0</v>
      </c>
      <c r="P3264" s="229">
        <f t="shared" si="607"/>
        <v>-6.0450811935482154</v>
      </c>
      <c r="Q3264" s="230">
        <f t="shared" si="601"/>
        <v>0</v>
      </c>
      <c r="R3264" s="231">
        <f t="shared" si="602"/>
        <v>35.175930313539084</v>
      </c>
      <c r="S3264" s="3"/>
      <c r="T3264" s="3"/>
      <c r="U3264" s="3"/>
      <c r="V3264" s="3"/>
      <c r="W3264" s="233">
        <f t="shared" si="608"/>
        <v>42333</v>
      </c>
    </row>
    <row r="3265" spans="1:23" s="234" customFormat="1" x14ac:dyDescent="0.25">
      <c r="A3265" s="3"/>
      <c r="B3265" s="218">
        <f>+Datos!B3256</f>
        <v>2015</v>
      </c>
      <c r="C3265" s="219">
        <f>+Datos!C3256</f>
        <v>11</v>
      </c>
      <c r="D3265" s="220">
        <f>+Datos!D3256</f>
        <v>26</v>
      </c>
      <c r="E3265" s="221">
        <f>+Datos!E3256</f>
        <v>0</v>
      </c>
      <c r="F3265" s="222">
        <f>+Datos!F3256</f>
        <v>6.0947002674706336</v>
      </c>
      <c r="G3265" s="223">
        <f>+Datos!G3256</f>
        <v>1</v>
      </c>
      <c r="H3265" s="224">
        <f t="shared" si="603"/>
        <v>6.0947002674706336</v>
      </c>
      <c r="I3265" s="225">
        <f t="shared" si="604"/>
        <v>-6.0947002674706336</v>
      </c>
      <c r="J3265" s="226">
        <f t="shared" si="605"/>
        <v>1.4460285830404602</v>
      </c>
      <c r="K3265" s="227">
        <f t="shared" si="600"/>
        <v>35.127846764858639</v>
      </c>
      <c r="L3265" s="226">
        <f t="shared" si="611"/>
        <v>-4.8083548680445176E-2</v>
      </c>
      <c r="M3265" s="228">
        <f t="shared" si="609"/>
        <v>4.8083548680445176E-2</v>
      </c>
      <c r="N3265" s="229">
        <f t="shared" si="610"/>
        <v>6.0466167187901885</v>
      </c>
      <c r="O3265" s="229">
        <f t="shared" si="606"/>
        <v>0</v>
      </c>
      <c r="P3265" s="229">
        <f t="shared" si="607"/>
        <v>-6.0466167187901885</v>
      </c>
      <c r="Q3265" s="230">
        <f t="shared" si="601"/>
        <v>0</v>
      </c>
      <c r="R3265" s="231">
        <f t="shared" si="602"/>
        <v>35.127846764858639</v>
      </c>
      <c r="S3265" s="3"/>
      <c r="T3265" s="3"/>
      <c r="U3265" s="3"/>
      <c r="V3265" s="3"/>
      <c r="W3265" s="233">
        <f t="shared" si="608"/>
        <v>42334</v>
      </c>
    </row>
    <row r="3266" spans="1:23" s="234" customFormat="1" x14ac:dyDescent="0.25">
      <c r="A3266" s="3"/>
      <c r="B3266" s="218">
        <f>+Datos!B3257</f>
        <v>2015</v>
      </c>
      <c r="C3266" s="219">
        <f>+Datos!C3257</f>
        <v>11</v>
      </c>
      <c r="D3266" s="220">
        <f>+Datos!D3257</f>
        <v>27</v>
      </c>
      <c r="E3266" s="221">
        <f>+Datos!E3257</f>
        <v>37.1752319</v>
      </c>
      <c r="F3266" s="222">
        <f>+Datos!F3257</f>
        <v>6.093630512009435</v>
      </c>
      <c r="G3266" s="223">
        <f>+Datos!G3257</f>
        <v>1</v>
      </c>
      <c r="H3266" s="224">
        <f t="shared" si="603"/>
        <v>6.093630512009435</v>
      </c>
      <c r="I3266" s="225">
        <f t="shared" si="604"/>
        <v>31.081601387990567</v>
      </c>
      <c r="J3266" s="226">
        <f t="shared" si="605"/>
        <v>32.527629971031025</v>
      </c>
      <c r="K3266" s="227">
        <f t="shared" si="600"/>
        <v>66.209448152849205</v>
      </c>
      <c r="L3266" s="226">
        <f t="shared" si="611"/>
        <v>31.081601387990567</v>
      </c>
      <c r="M3266" s="228">
        <f t="shared" si="609"/>
        <v>6.093630512009435</v>
      </c>
      <c r="N3266" s="229">
        <f t="shared" si="610"/>
        <v>0</v>
      </c>
      <c r="O3266" s="229">
        <f t="shared" si="606"/>
        <v>0</v>
      </c>
      <c r="P3266" s="229">
        <f t="shared" si="607"/>
        <v>0</v>
      </c>
      <c r="Q3266" s="230">
        <f t="shared" si="601"/>
        <v>0</v>
      </c>
      <c r="R3266" s="231">
        <f t="shared" si="602"/>
        <v>66.209448152849205</v>
      </c>
      <c r="S3266" s="3"/>
      <c r="T3266" s="3"/>
      <c r="U3266" s="3"/>
      <c r="V3266" s="3"/>
      <c r="W3266" s="233">
        <f t="shared" si="608"/>
        <v>42335</v>
      </c>
    </row>
    <row r="3267" spans="1:23" s="234" customFormat="1" x14ac:dyDescent="0.25">
      <c r="A3267" s="3"/>
      <c r="B3267" s="218">
        <f>+Datos!B3258</f>
        <v>2015</v>
      </c>
      <c r="C3267" s="219">
        <f>+Datos!C3258</f>
        <v>11</v>
      </c>
      <c r="D3267" s="220">
        <f>+Datos!D3258</f>
        <v>28</v>
      </c>
      <c r="E3267" s="221">
        <f>+Datos!E3258</f>
        <v>0</v>
      </c>
      <c r="F3267" s="222">
        <f>+Datos!F3258</f>
        <v>6.0915360198909649</v>
      </c>
      <c r="G3267" s="223">
        <f>+Datos!G3258</f>
        <v>1</v>
      </c>
      <c r="H3267" s="224">
        <f t="shared" si="603"/>
        <v>6.0915360198909649</v>
      </c>
      <c r="I3267" s="225">
        <f t="shared" si="604"/>
        <v>-6.0915360198909649</v>
      </c>
      <c r="J3267" s="226">
        <f t="shared" si="605"/>
        <v>31.481359729785169</v>
      </c>
      <c r="K3267" s="227">
        <f t="shared" si="600"/>
        <v>65.163177911603356</v>
      </c>
      <c r="L3267" s="226">
        <f t="shared" si="611"/>
        <v>-1.0462702412458498</v>
      </c>
      <c r="M3267" s="228">
        <f t="shared" si="609"/>
        <v>1.0462702412458498</v>
      </c>
      <c r="N3267" s="229">
        <f t="shared" si="610"/>
        <v>5.0452657786451152</v>
      </c>
      <c r="O3267" s="229">
        <f t="shared" si="606"/>
        <v>0</v>
      </c>
      <c r="P3267" s="229">
        <f t="shared" si="607"/>
        <v>-5.0452657786451152</v>
      </c>
      <c r="Q3267" s="230">
        <f t="shared" si="601"/>
        <v>0</v>
      </c>
      <c r="R3267" s="231">
        <f t="shared" si="602"/>
        <v>65.163177911603356</v>
      </c>
      <c r="S3267" s="3"/>
      <c r="T3267" s="3"/>
      <c r="U3267" s="3"/>
      <c r="V3267" s="3"/>
      <c r="W3267" s="233">
        <f t="shared" si="608"/>
        <v>42336</v>
      </c>
    </row>
    <row r="3268" spans="1:23" s="234" customFormat="1" x14ac:dyDescent="0.25">
      <c r="A3268" s="3"/>
      <c r="B3268" s="218">
        <f>+Datos!B3259</f>
        <v>2015</v>
      </c>
      <c r="C3268" s="219">
        <f>+Datos!C3259</f>
        <v>11</v>
      </c>
      <c r="D3268" s="220">
        <f>+Datos!D3259</f>
        <v>29</v>
      </c>
      <c r="E3268" s="221">
        <f>+Datos!E3259</f>
        <v>0</v>
      </c>
      <c r="F3268" s="222">
        <f>+Datos!F3259</f>
        <v>6.0883978071937452</v>
      </c>
      <c r="G3268" s="223">
        <f>+Datos!G3259</f>
        <v>1</v>
      </c>
      <c r="H3268" s="224">
        <f t="shared" si="603"/>
        <v>6.0883978071937452</v>
      </c>
      <c r="I3268" s="225">
        <f t="shared" si="604"/>
        <v>-6.0883978071937452</v>
      </c>
      <c r="J3268" s="226">
        <f t="shared" si="605"/>
        <v>30.469256581194898</v>
      </c>
      <c r="K3268" s="227">
        <f t="shared" si="600"/>
        <v>64.151074763013071</v>
      </c>
      <c r="L3268" s="226">
        <f t="shared" si="611"/>
        <v>-1.0121031485902847</v>
      </c>
      <c r="M3268" s="228">
        <f t="shared" si="609"/>
        <v>1.0121031485902847</v>
      </c>
      <c r="N3268" s="229">
        <f t="shared" si="610"/>
        <v>5.0762946586034605</v>
      </c>
      <c r="O3268" s="229">
        <f t="shared" si="606"/>
        <v>0</v>
      </c>
      <c r="P3268" s="229">
        <f t="shared" si="607"/>
        <v>-5.0762946586034605</v>
      </c>
      <c r="Q3268" s="230">
        <f t="shared" si="601"/>
        <v>0</v>
      </c>
      <c r="R3268" s="231">
        <f t="shared" si="602"/>
        <v>64.151074763013071</v>
      </c>
      <c r="S3268" s="3"/>
      <c r="T3268" s="3"/>
      <c r="U3268" s="3"/>
      <c r="V3268" s="3"/>
      <c r="W3268" s="233">
        <f t="shared" si="608"/>
        <v>42337</v>
      </c>
    </row>
    <row r="3269" spans="1:23" s="234" customFormat="1" x14ac:dyDescent="0.25">
      <c r="A3269" s="3"/>
      <c r="B3269" s="218">
        <f>+Datos!B3260</f>
        <v>2015</v>
      </c>
      <c r="C3269" s="219">
        <f>+Datos!C3260</f>
        <v>11</v>
      </c>
      <c r="D3269" s="220">
        <f>+Datos!D3260</f>
        <v>30</v>
      </c>
      <c r="E3269" s="221">
        <f>+Datos!E3260</f>
        <v>0</v>
      </c>
      <c r="F3269" s="222">
        <f>+Datos!F3260</f>
        <v>6.0841967723866963</v>
      </c>
      <c r="G3269" s="223">
        <f>+Datos!G3260</f>
        <v>1</v>
      </c>
      <c r="H3269" s="224">
        <f t="shared" si="603"/>
        <v>6.0841967723866963</v>
      </c>
      <c r="I3269" s="225">
        <f t="shared" si="604"/>
        <v>-6.0841967723866963</v>
      </c>
      <c r="J3269" s="226">
        <f t="shared" si="605"/>
        <v>29.49035675370278</v>
      </c>
      <c r="K3269" s="227">
        <f t="shared" si="600"/>
        <v>63.172174935520957</v>
      </c>
      <c r="L3269" s="226">
        <f t="shared" si="611"/>
        <v>-0.97889982749211413</v>
      </c>
      <c r="M3269" s="228">
        <f t="shared" si="609"/>
        <v>0.97889982749211413</v>
      </c>
      <c r="N3269" s="229">
        <f t="shared" si="610"/>
        <v>5.1052969448945822</v>
      </c>
      <c r="O3269" s="229">
        <f t="shared" si="606"/>
        <v>0</v>
      </c>
      <c r="P3269" s="229">
        <f t="shared" si="607"/>
        <v>-5.1052969448945822</v>
      </c>
      <c r="Q3269" s="230">
        <f t="shared" si="601"/>
        <v>0</v>
      </c>
      <c r="R3269" s="231">
        <f t="shared" si="602"/>
        <v>63.172174935520957</v>
      </c>
      <c r="S3269" s="3"/>
      <c r="T3269" s="3"/>
      <c r="U3269" s="3"/>
      <c r="V3269" s="3"/>
      <c r="W3269" s="233">
        <f t="shared" si="608"/>
        <v>42338</v>
      </c>
    </row>
    <row r="3270" spans="1:23" s="234" customFormat="1" x14ac:dyDescent="0.25">
      <c r="A3270" s="3"/>
      <c r="B3270" s="218">
        <f>+Datos!B3261</f>
        <v>2015</v>
      </c>
      <c r="C3270" s="219">
        <f>+Datos!C3261</f>
        <v>12</v>
      </c>
      <c r="D3270" s="220">
        <f>+Datos!D3261</f>
        <v>1</v>
      </c>
      <c r="E3270" s="221">
        <f>+Datos!E3261</f>
        <v>0</v>
      </c>
      <c r="F3270" s="222">
        <f>+Datos!F3261</f>
        <v>6.0789136963291055</v>
      </c>
      <c r="G3270" s="223">
        <f>+Datos!G3261</f>
        <v>1</v>
      </c>
      <c r="H3270" s="224">
        <f t="shared" si="603"/>
        <v>6.0789136963291055</v>
      </c>
      <c r="I3270" s="225">
        <f t="shared" si="604"/>
        <v>-6.0789136963291055</v>
      </c>
      <c r="J3270" s="226">
        <f t="shared" si="605"/>
        <v>28.543715840704156</v>
      </c>
      <c r="K3270" s="227">
        <f t="shared" si="600"/>
        <v>62.225534022522339</v>
      </c>
      <c r="L3270" s="226">
        <f t="shared" si="611"/>
        <v>-0.94664091299861752</v>
      </c>
      <c r="M3270" s="228">
        <f t="shared" si="609"/>
        <v>0.94664091299861752</v>
      </c>
      <c r="N3270" s="229">
        <f t="shared" si="610"/>
        <v>5.132272783330488</v>
      </c>
      <c r="O3270" s="229">
        <f t="shared" si="606"/>
        <v>0</v>
      </c>
      <c r="P3270" s="229">
        <f t="shared" si="607"/>
        <v>-5.132272783330488</v>
      </c>
      <c r="Q3270" s="230">
        <f t="shared" si="601"/>
        <v>0</v>
      </c>
      <c r="R3270" s="231">
        <f t="shared" si="602"/>
        <v>62.225534022522339</v>
      </c>
      <c r="S3270" s="3"/>
      <c r="T3270" s="3"/>
      <c r="U3270" s="3"/>
      <c r="V3270" s="3"/>
      <c r="W3270" s="233">
        <f t="shared" si="608"/>
        <v>42339</v>
      </c>
    </row>
    <row r="3271" spans="1:23" s="234" customFormat="1" x14ac:dyDescent="0.25">
      <c r="A3271" s="3"/>
      <c r="B3271" s="218">
        <f>+Datos!B3262</f>
        <v>2015</v>
      </c>
      <c r="C3271" s="219">
        <f>+Datos!C3262</f>
        <v>12</v>
      </c>
      <c r="D3271" s="220">
        <f>+Datos!D3262</f>
        <v>2</v>
      </c>
      <c r="E3271" s="221">
        <f>+Datos!E3262</f>
        <v>0</v>
      </c>
      <c r="F3271" s="222">
        <f>+Datos!F3262</f>
        <v>6.0725292422705905</v>
      </c>
      <c r="G3271" s="223">
        <f>+Datos!G3262</f>
        <v>1</v>
      </c>
      <c r="H3271" s="224">
        <f t="shared" si="603"/>
        <v>6.0725292422705905</v>
      </c>
      <c r="I3271" s="225">
        <f t="shared" si="604"/>
        <v>-6.0725292422705905</v>
      </c>
      <c r="J3271" s="226">
        <f t="shared" si="605"/>
        <v>27.628408825811128</v>
      </c>
      <c r="K3271" s="227">
        <f t="shared" si="600"/>
        <v>61.310227007629308</v>
      </c>
      <c r="L3271" s="226">
        <f t="shared" si="611"/>
        <v>-0.91530701489303112</v>
      </c>
      <c r="M3271" s="228">
        <f t="shared" si="609"/>
        <v>0.91530701489303112</v>
      </c>
      <c r="N3271" s="229">
        <f t="shared" si="610"/>
        <v>5.1572222273775594</v>
      </c>
      <c r="O3271" s="229">
        <f t="shared" si="606"/>
        <v>0</v>
      </c>
      <c r="P3271" s="229">
        <f t="shared" si="607"/>
        <v>-5.1572222273775594</v>
      </c>
      <c r="Q3271" s="230">
        <f t="shared" si="601"/>
        <v>0</v>
      </c>
      <c r="R3271" s="231">
        <f t="shared" si="602"/>
        <v>61.310227007629308</v>
      </c>
      <c r="S3271" s="3"/>
      <c r="T3271" s="3"/>
      <c r="U3271" s="3"/>
      <c r="V3271" s="3"/>
      <c r="W3271" s="233">
        <f t="shared" si="608"/>
        <v>42340</v>
      </c>
    </row>
    <row r="3272" spans="1:23" s="234" customFormat="1" x14ac:dyDescent="0.25">
      <c r="A3272" s="3"/>
      <c r="B3272" s="218">
        <f>+Datos!B3263</f>
        <v>2015</v>
      </c>
      <c r="C3272" s="219">
        <f>+Datos!C3263</f>
        <v>12</v>
      </c>
      <c r="D3272" s="220">
        <f>+Datos!D3263</f>
        <v>3</v>
      </c>
      <c r="E3272" s="221">
        <f>+Datos!E3263</f>
        <v>0</v>
      </c>
      <c r="F3272" s="222">
        <f>+Datos!F3263</f>
        <v>6.0650239558511494</v>
      </c>
      <c r="G3272" s="223">
        <f>+Datos!G3263</f>
        <v>1</v>
      </c>
      <c r="H3272" s="224">
        <f t="shared" si="603"/>
        <v>6.0650239558511494</v>
      </c>
      <c r="I3272" s="225">
        <f t="shared" si="604"/>
        <v>-6.0650239558511494</v>
      </c>
      <c r="J3272" s="226">
        <f t="shared" si="605"/>
        <v>26.743530086086654</v>
      </c>
      <c r="K3272" s="227">
        <f t="shared" si="600"/>
        <v>60.425348267904837</v>
      </c>
      <c r="L3272" s="226">
        <f t="shared" si="611"/>
        <v>-0.88487873972447062</v>
      </c>
      <c r="M3272" s="228">
        <f t="shared" si="609"/>
        <v>0.88487873972447062</v>
      </c>
      <c r="N3272" s="229">
        <f t="shared" si="610"/>
        <v>5.1801452161266788</v>
      </c>
      <c r="O3272" s="229">
        <f t="shared" si="606"/>
        <v>0</v>
      </c>
      <c r="P3272" s="229">
        <f t="shared" si="607"/>
        <v>-5.1801452161266788</v>
      </c>
      <c r="Q3272" s="230">
        <f t="shared" si="601"/>
        <v>0</v>
      </c>
      <c r="R3272" s="231">
        <f t="shared" si="602"/>
        <v>60.425348267904837</v>
      </c>
      <c r="S3272" s="3"/>
      <c r="T3272" s="3"/>
      <c r="U3272" s="3"/>
      <c r="V3272" s="3"/>
      <c r="W3272" s="233">
        <f t="shared" si="608"/>
        <v>42341</v>
      </c>
    </row>
    <row r="3273" spans="1:23" s="234" customFormat="1" x14ac:dyDescent="0.25">
      <c r="A3273" s="3"/>
      <c r="B3273" s="218">
        <f>+Datos!B3264</f>
        <v>2015</v>
      </c>
      <c r="C3273" s="219">
        <f>+Datos!C3264</f>
        <v>12</v>
      </c>
      <c r="D3273" s="220">
        <f>+Datos!D3264</f>
        <v>4</v>
      </c>
      <c r="E3273" s="221">
        <f>+Datos!E3264</f>
        <v>10.423541999999999</v>
      </c>
      <c r="F3273" s="222">
        <f>+Datos!F3264</f>
        <v>6.056378265101209</v>
      </c>
      <c r="G3273" s="223">
        <f>+Datos!G3264</f>
        <v>1</v>
      </c>
      <c r="H3273" s="224">
        <f t="shared" si="603"/>
        <v>6.056378265101209</v>
      </c>
      <c r="I3273" s="225">
        <f t="shared" si="604"/>
        <v>4.3671637348987904</v>
      </c>
      <c r="J3273" s="226">
        <f t="shared" si="605"/>
        <v>31.110693820985446</v>
      </c>
      <c r="K3273" s="227">
        <f t="shared" si="600"/>
        <v>64.792512002803619</v>
      </c>
      <c r="L3273" s="226">
        <f t="shared" si="611"/>
        <v>4.3671637348987815</v>
      </c>
      <c r="M3273" s="228">
        <f t="shared" si="609"/>
        <v>6.056378265101209</v>
      </c>
      <c r="N3273" s="229">
        <f t="shared" si="610"/>
        <v>0</v>
      </c>
      <c r="O3273" s="229">
        <f t="shared" si="606"/>
        <v>0</v>
      </c>
      <c r="P3273" s="229">
        <f t="shared" si="607"/>
        <v>0</v>
      </c>
      <c r="Q3273" s="230">
        <f t="shared" si="601"/>
        <v>0</v>
      </c>
      <c r="R3273" s="231">
        <f t="shared" si="602"/>
        <v>64.792512002803619</v>
      </c>
      <c r="S3273" s="3"/>
      <c r="T3273" s="3"/>
      <c r="U3273" s="3"/>
      <c r="V3273" s="3"/>
      <c r="W3273" s="233">
        <f t="shared" si="608"/>
        <v>42342</v>
      </c>
    </row>
    <row r="3274" spans="1:23" s="234" customFormat="1" x14ac:dyDescent="0.25">
      <c r="A3274" s="3"/>
      <c r="B3274" s="218">
        <f>+Datos!B3265</f>
        <v>2015</v>
      </c>
      <c r="C3274" s="219">
        <f>+Datos!C3265</f>
        <v>12</v>
      </c>
      <c r="D3274" s="220">
        <f>+Datos!D3265</f>
        <v>5</v>
      </c>
      <c r="E3274" s="221">
        <f>+Datos!E3265</f>
        <v>22.4312763</v>
      </c>
      <c r="F3274" s="222">
        <f>+Datos!F3265</f>
        <v>6.0465724804414513</v>
      </c>
      <c r="G3274" s="223">
        <f>+Datos!G3265</f>
        <v>1</v>
      </c>
      <c r="H3274" s="224">
        <f t="shared" si="603"/>
        <v>6.0465724804414513</v>
      </c>
      <c r="I3274" s="225">
        <f t="shared" si="604"/>
        <v>16.384703819558549</v>
      </c>
      <c r="J3274" s="226">
        <f t="shared" si="605"/>
        <v>47.495397640543999</v>
      </c>
      <c r="K3274" s="227">
        <f t="shared" si="600"/>
        <v>81.177215822362172</v>
      </c>
      <c r="L3274" s="226">
        <f t="shared" si="611"/>
        <v>16.384703819558553</v>
      </c>
      <c r="M3274" s="228">
        <f t="shared" si="609"/>
        <v>6.0465724804414513</v>
      </c>
      <c r="N3274" s="229">
        <f t="shared" si="610"/>
        <v>0</v>
      </c>
      <c r="O3274" s="229">
        <f t="shared" si="606"/>
        <v>0</v>
      </c>
      <c r="P3274" s="229">
        <f t="shared" si="607"/>
        <v>0</v>
      </c>
      <c r="Q3274" s="230">
        <f t="shared" si="601"/>
        <v>0</v>
      </c>
      <c r="R3274" s="231">
        <f t="shared" si="602"/>
        <v>81.177215822362172</v>
      </c>
      <c r="S3274" s="3"/>
      <c r="T3274" s="3"/>
      <c r="U3274" s="3"/>
      <c r="V3274" s="3"/>
      <c r="W3274" s="233">
        <f t="shared" si="608"/>
        <v>42343</v>
      </c>
    </row>
    <row r="3275" spans="1:23" s="234" customFormat="1" x14ac:dyDescent="0.25">
      <c r="A3275" s="3"/>
      <c r="B3275" s="218">
        <f>+Datos!B3266</f>
        <v>2015</v>
      </c>
      <c r="C3275" s="219">
        <f>+Datos!C3266</f>
        <v>12</v>
      </c>
      <c r="D3275" s="220">
        <f>+Datos!D3266</f>
        <v>6</v>
      </c>
      <c r="E3275" s="221">
        <f>+Datos!E3266</f>
        <v>0</v>
      </c>
      <c r="F3275" s="222">
        <f>+Datos!F3266</f>
        <v>6.0355867946830131</v>
      </c>
      <c r="G3275" s="223">
        <f>+Datos!G3266</f>
        <v>1</v>
      </c>
      <c r="H3275" s="224">
        <f t="shared" si="603"/>
        <v>6.0355867946830131</v>
      </c>
      <c r="I3275" s="225">
        <f t="shared" si="604"/>
        <v>-6.0355867946830131</v>
      </c>
      <c r="J3275" s="226">
        <f t="shared" si="605"/>
        <v>45.981486041503807</v>
      </c>
      <c r="K3275" s="227">
        <f t="shared" si="600"/>
        <v>79.663304223321987</v>
      </c>
      <c r="L3275" s="226">
        <f t="shared" si="611"/>
        <v>-1.5139115990401848</v>
      </c>
      <c r="M3275" s="228">
        <f t="shared" si="609"/>
        <v>1.5139115990401848</v>
      </c>
      <c r="N3275" s="229">
        <f t="shared" si="610"/>
        <v>4.5216751956428283</v>
      </c>
      <c r="O3275" s="229">
        <f t="shared" si="606"/>
        <v>0</v>
      </c>
      <c r="P3275" s="229">
        <f t="shared" si="607"/>
        <v>-4.5216751956428283</v>
      </c>
      <c r="Q3275" s="230">
        <f t="shared" si="601"/>
        <v>0</v>
      </c>
      <c r="R3275" s="231">
        <f t="shared" si="602"/>
        <v>79.663304223321987</v>
      </c>
      <c r="S3275" s="3"/>
      <c r="T3275" s="3"/>
      <c r="U3275" s="3"/>
      <c r="V3275" s="3"/>
      <c r="W3275" s="233">
        <f t="shared" si="608"/>
        <v>42344</v>
      </c>
    </row>
    <row r="3276" spans="1:23" s="234" customFormat="1" x14ac:dyDescent="0.25">
      <c r="A3276" s="3"/>
      <c r="B3276" s="218">
        <f>+Datos!B3267</f>
        <v>2015</v>
      </c>
      <c r="C3276" s="219">
        <f>+Datos!C3267</f>
        <v>12</v>
      </c>
      <c r="D3276" s="220">
        <f>+Datos!D3267</f>
        <v>7</v>
      </c>
      <c r="E3276" s="221">
        <f>+Datos!E3267</f>
        <v>0</v>
      </c>
      <c r="F3276" s="222">
        <f>+Datos!F3267</f>
        <v>6.0234012830274146</v>
      </c>
      <c r="G3276" s="223">
        <f>+Datos!G3267</f>
        <v>1</v>
      </c>
      <c r="H3276" s="224">
        <f t="shared" si="603"/>
        <v>6.0234012830274146</v>
      </c>
      <c r="I3276" s="225">
        <f t="shared" si="604"/>
        <v>-6.0234012830274146</v>
      </c>
      <c r="J3276" s="226">
        <f t="shared" si="605"/>
        <v>44.518741743579504</v>
      </c>
      <c r="K3276" s="227">
        <f t="shared" si="600"/>
        <v>78.200559925397684</v>
      </c>
      <c r="L3276" s="226">
        <f t="shared" si="611"/>
        <v>-1.4627442979243028</v>
      </c>
      <c r="M3276" s="228">
        <f t="shared" si="609"/>
        <v>1.4627442979243028</v>
      </c>
      <c r="N3276" s="229">
        <f t="shared" si="610"/>
        <v>4.5606569851031118</v>
      </c>
      <c r="O3276" s="229">
        <f t="shared" si="606"/>
        <v>0</v>
      </c>
      <c r="P3276" s="229">
        <f t="shared" si="607"/>
        <v>-4.5606569851031118</v>
      </c>
      <c r="Q3276" s="230">
        <f t="shared" si="601"/>
        <v>0</v>
      </c>
      <c r="R3276" s="231">
        <f t="shared" si="602"/>
        <v>78.200559925397684</v>
      </c>
      <c r="S3276" s="3"/>
      <c r="T3276" s="3"/>
      <c r="U3276" s="3"/>
      <c r="V3276" s="3"/>
      <c r="W3276" s="233">
        <f t="shared" si="608"/>
        <v>42345</v>
      </c>
    </row>
    <row r="3277" spans="1:23" s="234" customFormat="1" x14ac:dyDescent="0.25">
      <c r="A3277" s="3"/>
      <c r="B3277" s="218">
        <f>+Datos!B3268</f>
        <v>2015</v>
      </c>
      <c r="C3277" s="219">
        <f>+Datos!C3268</f>
        <v>12</v>
      </c>
      <c r="D3277" s="220">
        <f>+Datos!D3268</f>
        <v>8</v>
      </c>
      <c r="E3277" s="221">
        <f>+Datos!E3268</f>
        <v>0</v>
      </c>
      <c r="F3277" s="222">
        <f>+Datos!F3268</f>
        <v>6.00999590306649</v>
      </c>
      <c r="G3277" s="223">
        <f>+Datos!G3268</f>
        <v>1</v>
      </c>
      <c r="H3277" s="224">
        <f t="shared" si="603"/>
        <v>6.00999590306649</v>
      </c>
      <c r="I3277" s="225">
        <f t="shared" si="604"/>
        <v>-6.00999590306649</v>
      </c>
      <c r="J3277" s="226">
        <f t="shared" si="605"/>
        <v>43.105630960487339</v>
      </c>
      <c r="K3277" s="227">
        <f t="shared" si="600"/>
        <v>76.787449142305519</v>
      </c>
      <c r="L3277" s="226">
        <f t="shared" si="611"/>
        <v>-1.413110783092165</v>
      </c>
      <c r="M3277" s="228">
        <f t="shared" si="609"/>
        <v>1.413110783092165</v>
      </c>
      <c r="N3277" s="229">
        <f t="shared" si="610"/>
        <v>4.596885119974325</v>
      </c>
      <c r="O3277" s="229">
        <f t="shared" si="606"/>
        <v>0</v>
      </c>
      <c r="P3277" s="229">
        <f t="shared" si="607"/>
        <v>-4.596885119974325</v>
      </c>
      <c r="Q3277" s="230">
        <f t="shared" si="601"/>
        <v>0</v>
      </c>
      <c r="R3277" s="231">
        <f t="shared" si="602"/>
        <v>76.787449142305519</v>
      </c>
      <c r="S3277" s="3"/>
      <c r="T3277" s="3"/>
      <c r="U3277" s="3"/>
      <c r="V3277" s="3"/>
      <c r="W3277" s="233">
        <f t="shared" si="608"/>
        <v>42346</v>
      </c>
    </row>
    <row r="3278" spans="1:23" s="234" customFormat="1" x14ac:dyDescent="0.25">
      <c r="A3278" s="3"/>
      <c r="B3278" s="218">
        <f>+Datos!B3269</f>
        <v>2015</v>
      </c>
      <c r="C3278" s="219">
        <f>+Datos!C3269</f>
        <v>12</v>
      </c>
      <c r="D3278" s="220">
        <f>+Datos!D3269</f>
        <v>9</v>
      </c>
      <c r="E3278" s="221">
        <f>+Datos!E3269</f>
        <v>0</v>
      </c>
      <c r="F3278" s="222">
        <f>+Datos!F3269</f>
        <v>5.9953504947823975</v>
      </c>
      <c r="G3278" s="223">
        <f>+Datos!G3269</f>
        <v>1</v>
      </c>
      <c r="H3278" s="224">
        <f t="shared" si="603"/>
        <v>5.9953504947823975</v>
      </c>
      <c r="I3278" s="225">
        <f t="shared" si="604"/>
        <v>-5.9953504947823975</v>
      </c>
      <c r="J3278" s="226">
        <f t="shared" si="605"/>
        <v>41.74065590657181</v>
      </c>
      <c r="K3278" s="227">
        <f t="shared" ref="K3278:K3341" si="612">+J3278+$U$21</f>
        <v>75.42247408838999</v>
      </c>
      <c r="L3278" s="226">
        <f t="shared" si="611"/>
        <v>-1.3649750539155292</v>
      </c>
      <c r="M3278" s="228">
        <f t="shared" si="609"/>
        <v>1.3649750539155292</v>
      </c>
      <c r="N3278" s="229">
        <f t="shared" si="610"/>
        <v>4.6303754408668683</v>
      </c>
      <c r="O3278" s="229">
        <f t="shared" si="606"/>
        <v>0</v>
      </c>
      <c r="P3278" s="229">
        <f t="shared" si="607"/>
        <v>-4.6303754408668683</v>
      </c>
      <c r="Q3278" s="230">
        <f t="shared" ref="Q3278:Q3341" si="613">IF(K3278-$U$15&gt;0,K3278-$U$15,0)</f>
        <v>0</v>
      </c>
      <c r="R3278" s="231">
        <f t="shared" ref="R3278:R3341" si="614">+O3278+K3278</f>
        <v>75.42247408838999</v>
      </c>
      <c r="S3278" s="3"/>
      <c r="T3278" s="3"/>
      <c r="U3278" s="3"/>
      <c r="V3278" s="3"/>
      <c r="W3278" s="233">
        <f t="shared" si="608"/>
        <v>42347</v>
      </c>
    </row>
    <row r="3279" spans="1:23" s="234" customFormat="1" x14ac:dyDescent="0.25">
      <c r="A3279" s="3"/>
      <c r="B3279" s="218">
        <f>+Datos!B3270</f>
        <v>2015</v>
      </c>
      <c r="C3279" s="219">
        <f>+Datos!C3270</f>
        <v>12</v>
      </c>
      <c r="D3279" s="220">
        <f>+Datos!D3270</f>
        <v>10</v>
      </c>
      <c r="E3279" s="221">
        <f>+Datos!E3270</f>
        <v>0</v>
      </c>
      <c r="F3279" s="222">
        <f>+Datos!F3270</f>
        <v>5.9794447805477953</v>
      </c>
      <c r="G3279" s="223">
        <f>+Datos!G3270</f>
        <v>1</v>
      </c>
      <c r="H3279" s="224">
        <f t="shared" ref="H3279:H3342" si="615">+F3279*G3279</f>
        <v>5.9794447805477953</v>
      </c>
      <c r="I3279" s="225">
        <f t="shared" ref="I3279:I3342" si="616">+E3279-H3279</f>
        <v>-5.9794447805477953</v>
      </c>
      <c r="J3279" s="226">
        <f t="shared" ref="J3279:J3342" si="617">IF(I3279&lt;0,J3278*EXP(I3279/$U$20),IF((I3279+J3278)&gt;$U$20,+$U$20,I3279+J3278))</f>
        <v>40.422354554713095</v>
      </c>
      <c r="K3279" s="227">
        <f t="shared" si="612"/>
        <v>74.104172736531268</v>
      </c>
      <c r="L3279" s="226">
        <f t="shared" si="611"/>
        <v>-1.3183013518587217</v>
      </c>
      <c r="M3279" s="228">
        <f t="shared" si="609"/>
        <v>1.3183013518587217</v>
      </c>
      <c r="N3279" s="229">
        <f t="shared" si="610"/>
        <v>4.6611434286890736</v>
      </c>
      <c r="O3279" s="229">
        <f t="shared" ref="O3279:O3342" si="618">IF(K3278+I3279-$U$14&gt;0,K3278+I3279-$U$14,0)</f>
        <v>0</v>
      </c>
      <c r="P3279" s="229">
        <f t="shared" ref="P3279:P3342" si="619">+IF(N3279&gt;0,(-1)*N3279,O3279)</f>
        <v>-4.6611434286890736</v>
      </c>
      <c r="Q3279" s="230">
        <f t="shared" si="613"/>
        <v>0</v>
      </c>
      <c r="R3279" s="231">
        <f t="shared" si="614"/>
        <v>74.104172736531268</v>
      </c>
      <c r="S3279" s="3"/>
      <c r="T3279" s="3"/>
      <c r="U3279" s="3"/>
      <c r="V3279" s="3"/>
      <c r="W3279" s="233">
        <f t="shared" ref="W3279:W3342" si="620">+DATE(B3279,C3279,D3279)</f>
        <v>42348</v>
      </c>
    </row>
    <row r="3280" spans="1:23" s="234" customFormat="1" x14ac:dyDescent="0.25">
      <c r="A3280" s="3"/>
      <c r="B3280" s="218">
        <f>+Datos!B3271</f>
        <v>2015</v>
      </c>
      <c r="C3280" s="219">
        <f>+Datos!C3271</f>
        <v>12</v>
      </c>
      <c r="D3280" s="220">
        <f>+Datos!D3271</f>
        <v>11</v>
      </c>
      <c r="E3280" s="221">
        <f>+Datos!E3271</f>
        <v>0</v>
      </c>
      <c r="F3280" s="222">
        <f>+Datos!F3271</f>
        <v>5.9622583651255834</v>
      </c>
      <c r="G3280" s="223">
        <f>+Datos!G3271</f>
        <v>1</v>
      </c>
      <c r="H3280" s="224">
        <f t="shared" si="615"/>
        <v>5.9622583651255834</v>
      </c>
      <c r="I3280" s="225">
        <f t="shared" si="616"/>
        <v>-5.9622583651255834</v>
      </c>
      <c r="J3280" s="226">
        <f t="shared" si="617"/>
        <v>39.149300365280588</v>
      </c>
      <c r="K3280" s="227">
        <f t="shared" si="612"/>
        <v>72.831118547098768</v>
      </c>
      <c r="L3280" s="226">
        <f t="shared" si="611"/>
        <v>-1.2730541894325</v>
      </c>
      <c r="M3280" s="228">
        <f t="shared" ref="M3280:M3343" si="621">IF(I3280&gt;=0,+H3280,+E3280+ABS(L3280))</f>
        <v>1.2730541894325</v>
      </c>
      <c r="N3280" s="229">
        <f t="shared" ref="N3280:N3343" si="622">+H3280-M3280</f>
        <v>4.6892041756930833</v>
      </c>
      <c r="O3280" s="229">
        <f t="shared" si="618"/>
        <v>0</v>
      </c>
      <c r="P3280" s="229">
        <f t="shared" si="619"/>
        <v>-4.6892041756930833</v>
      </c>
      <c r="Q3280" s="230">
        <f t="shared" si="613"/>
        <v>0</v>
      </c>
      <c r="R3280" s="231">
        <f t="shared" si="614"/>
        <v>72.831118547098768</v>
      </c>
      <c r="S3280" s="3"/>
      <c r="T3280" s="3"/>
      <c r="U3280" s="3"/>
      <c r="V3280" s="3"/>
      <c r="W3280" s="233">
        <f t="shared" si="620"/>
        <v>42349</v>
      </c>
    </row>
    <row r="3281" spans="1:23" s="234" customFormat="1" x14ac:dyDescent="0.25">
      <c r="A3281" s="3"/>
      <c r="B3281" s="218">
        <f>+Datos!B3272</f>
        <v>2015</v>
      </c>
      <c r="C3281" s="219">
        <f>+Datos!C3272</f>
        <v>12</v>
      </c>
      <c r="D3281" s="220">
        <f>+Datos!D3272</f>
        <v>12</v>
      </c>
      <c r="E3281" s="221">
        <f>+Datos!E3272</f>
        <v>0</v>
      </c>
      <c r="F3281" s="222">
        <f>+Datos!F3272</f>
        <v>5.9437707356691423</v>
      </c>
      <c r="G3281" s="223">
        <f>+Datos!G3272</f>
        <v>1</v>
      </c>
      <c r="H3281" s="224">
        <f t="shared" si="615"/>
        <v>5.9437707356691423</v>
      </c>
      <c r="I3281" s="225">
        <f t="shared" si="616"/>
        <v>-5.9437707356691423</v>
      </c>
      <c r="J3281" s="226">
        <f t="shared" si="617"/>
        <v>37.920101987775446</v>
      </c>
      <c r="K3281" s="227">
        <f t="shared" si="612"/>
        <v>71.601920169593626</v>
      </c>
      <c r="L3281" s="226">
        <f t="shared" ref="L3281:L3344" si="623">+K3281-K3280</f>
        <v>-1.229198377505142</v>
      </c>
      <c r="M3281" s="228">
        <f t="shared" si="621"/>
        <v>1.229198377505142</v>
      </c>
      <c r="N3281" s="229">
        <f t="shared" si="622"/>
        <v>4.7145723581640002</v>
      </c>
      <c r="O3281" s="229">
        <f t="shared" si="618"/>
        <v>0</v>
      </c>
      <c r="P3281" s="229">
        <f t="shared" si="619"/>
        <v>-4.7145723581640002</v>
      </c>
      <c r="Q3281" s="230">
        <f t="shared" si="613"/>
        <v>0</v>
      </c>
      <c r="R3281" s="231">
        <f t="shared" si="614"/>
        <v>71.601920169593626</v>
      </c>
      <c r="S3281" s="3"/>
      <c r="T3281" s="3"/>
      <c r="U3281" s="3"/>
      <c r="V3281" s="3"/>
      <c r="W3281" s="233">
        <f t="shared" si="620"/>
        <v>42350</v>
      </c>
    </row>
    <row r="3282" spans="1:23" s="234" customFormat="1" x14ac:dyDescent="0.25">
      <c r="A3282" s="3"/>
      <c r="B3282" s="218">
        <f>+Datos!B3273</f>
        <v>2015</v>
      </c>
      <c r="C3282" s="219">
        <f>+Datos!C3273</f>
        <v>12</v>
      </c>
      <c r="D3282" s="220">
        <f>+Datos!D3273</f>
        <v>13</v>
      </c>
      <c r="E3282" s="221">
        <f>+Datos!E3273</f>
        <v>13.2934599</v>
      </c>
      <c r="F3282" s="222">
        <f>+Datos!F3273</f>
        <v>5.9239612617220825</v>
      </c>
      <c r="G3282" s="223">
        <f>+Datos!G3273</f>
        <v>1</v>
      </c>
      <c r="H3282" s="224">
        <f t="shared" si="615"/>
        <v>5.9239612617220825</v>
      </c>
      <c r="I3282" s="225">
        <f t="shared" si="616"/>
        <v>7.3694986382779177</v>
      </c>
      <c r="J3282" s="226">
        <f t="shared" si="617"/>
        <v>45.289600626053364</v>
      </c>
      <c r="K3282" s="227">
        <f t="shared" si="612"/>
        <v>78.971418807871544</v>
      </c>
      <c r="L3282" s="226">
        <f t="shared" si="623"/>
        <v>7.3694986382779177</v>
      </c>
      <c r="M3282" s="228">
        <f t="shared" si="621"/>
        <v>5.9239612617220825</v>
      </c>
      <c r="N3282" s="229">
        <f t="shared" si="622"/>
        <v>0</v>
      </c>
      <c r="O3282" s="229">
        <f t="shared" si="618"/>
        <v>0</v>
      </c>
      <c r="P3282" s="229">
        <f t="shared" si="619"/>
        <v>0</v>
      </c>
      <c r="Q3282" s="230">
        <f t="shared" si="613"/>
        <v>0</v>
      </c>
      <c r="R3282" s="231">
        <f t="shared" si="614"/>
        <v>78.971418807871544</v>
      </c>
      <c r="S3282" s="3"/>
      <c r="T3282" s="3"/>
      <c r="U3282" s="3"/>
      <c r="V3282" s="3"/>
      <c r="W3282" s="233">
        <f t="shared" si="620"/>
        <v>42351</v>
      </c>
    </row>
    <row r="3283" spans="1:23" s="234" customFormat="1" x14ac:dyDescent="0.25">
      <c r="A3283" s="3"/>
      <c r="B3283" s="218">
        <f>+Datos!B3274</f>
        <v>2015</v>
      </c>
      <c r="C3283" s="219">
        <f>+Datos!C3274</f>
        <v>12</v>
      </c>
      <c r="D3283" s="220">
        <f>+Datos!D3274</f>
        <v>14</v>
      </c>
      <c r="E3283" s="221">
        <f>+Datos!E3274</f>
        <v>1.0790890500000001</v>
      </c>
      <c r="F3283" s="222">
        <f>+Datos!F3274</f>
        <v>5.9028091952185253</v>
      </c>
      <c r="G3283" s="223">
        <f>+Datos!G3274</f>
        <v>1</v>
      </c>
      <c r="H3283" s="224">
        <f t="shared" si="615"/>
        <v>5.9028091952185253</v>
      </c>
      <c r="I3283" s="225">
        <f t="shared" si="616"/>
        <v>-4.823720145218525</v>
      </c>
      <c r="J3283" s="226">
        <f t="shared" si="617"/>
        <v>44.132114987616617</v>
      </c>
      <c r="K3283" s="227">
        <f t="shared" si="612"/>
        <v>77.81393316943479</v>
      </c>
      <c r="L3283" s="226">
        <f t="shared" si="623"/>
        <v>-1.1574856384367536</v>
      </c>
      <c r="M3283" s="228">
        <f t="shared" si="621"/>
        <v>2.2365746884367539</v>
      </c>
      <c r="N3283" s="229">
        <f t="shared" si="622"/>
        <v>3.6662345067817714</v>
      </c>
      <c r="O3283" s="229">
        <f t="shared" si="618"/>
        <v>0</v>
      </c>
      <c r="P3283" s="229">
        <f t="shared" si="619"/>
        <v>-3.6662345067817714</v>
      </c>
      <c r="Q3283" s="230">
        <f t="shared" si="613"/>
        <v>0</v>
      </c>
      <c r="R3283" s="231">
        <f t="shared" si="614"/>
        <v>77.81393316943479</v>
      </c>
      <c r="S3283" s="3"/>
      <c r="T3283" s="3"/>
      <c r="U3283" s="3"/>
      <c r="V3283" s="3"/>
      <c r="W3283" s="233">
        <f t="shared" si="620"/>
        <v>42352</v>
      </c>
    </row>
    <row r="3284" spans="1:23" s="234" customFormat="1" x14ac:dyDescent="0.25">
      <c r="A3284" s="3"/>
      <c r="B3284" s="218">
        <f>+Datos!B3275</f>
        <v>2015</v>
      </c>
      <c r="C3284" s="219">
        <f>+Datos!C3275</f>
        <v>12</v>
      </c>
      <c r="D3284" s="220">
        <f>+Datos!D3275</f>
        <v>15</v>
      </c>
      <c r="E3284" s="221">
        <f>+Datos!E3275</f>
        <v>1.12500775</v>
      </c>
      <c r="F3284" s="222">
        <f>+Datos!F3275</f>
        <v>5.8802936704828621</v>
      </c>
      <c r="G3284" s="223">
        <f>+Datos!G3275</f>
        <v>1</v>
      </c>
      <c r="H3284" s="224">
        <f t="shared" si="615"/>
        <v>5.8802936704828621</v>
      </c>
      <c r="I3284" s="225">
        <f t="shared" si="616"/>
        <v>-4.7552859204828621</v>
      </c>
      <c r="J3284" s="226">
        <f t="shared" si="617"/>
        <v>43.020009949047115</v>
      </c>
      <c r="K3284" s="227">
        <f t="shared" si="612"/>
        <v>76.701828130865294</v>
      </c>
      <c r="L3284" s="226">
        <f t="shared" si="623"/>
        <v>-1.1121050385694957</v>
      </c>
      <c r="M3284" s="228">
        <f t="shared" si="621"/>
        <v>2.2371127885694957</v>
      </c>
      <c r="N3284" s="229">
        <f t="shared" si="622"/>
        <v>3.6431808819133664</v>
      </c>
      <c r="O3284" s="229">
        <f t="shared" si="618"/>
        <v>0</v>
      </c>
      <c r="P3284" s="229">
        <f t="shared" si="619"/>
        <v>-3.6431808819133664</v>
      </c>
      <c r="Q3284" s="230">
        <f t="shared" si="613"/>
        <v>0</v>
      </c>
      <c r="R3284" s="231">
        <f t="shared" si="614"/>
        <v>76.701828130865294</v>
      </c>
      <c r="S3284" s="3"/>
      <c r="T3284" s="3"/>
      <c r="U3284" s="3"/>
      <c r="V3284" s="3"/>
      <c r="W3284" s="233">
        <f t="shared" si="620"/>
        <v>42353</v>
      </c>
    </row>
    <row r="3285" spans="1:23" s="234" customFormat="1" x14ac:dyDescent="0.25">
      <c r="A3285" s="3"/>
      <c r="B3285" s="218">
        <f>+Datos!B3276</f>
        <v>2015</v>
      </c>
      <c r="C3285" s="219">
        <f>+Datos!C3276</f>
        <v>12</v>
      </c>
      <c r="D3285" s="220">
        <f>+Datos!D3276</f>
        <v>16</v>
      </c>
      <c r="E3285" s="221">
        <f>+Datos!E3276</f>
        <v>0</v>
      </c>
      <c r="F3285" s="222">
        <f>+Datos!F3276</f>
        <v>5.856393704229883</v>
      </c>
      <c r="G3285" s="223">
        <f>+Datos!G3276</f>
        <v>1</v>
      </c>
      <c r="H3285" s="224">
        <f t="shared" si="615"/>
        <v>5.856393704229883</v>
      </c>
      <c r="I3285" s="225">
        <f t="shared" si="616"/>
        <v>-5.856393704229883</v>
      </c>
      <c r="J3285" s="226">
        <f t="shared" si="617"/>
        <v>41.688826244336184</v>
      </c>
      <c r="K3285" s="227">
        <f t="shared" si="612"/>
        <v>75.370644426154371</v>
      </c>
      <c r="L3285" s="226">
        <f t="shared" si="623"/>
        <v>-1.3311837047109236</v>
      </c>
      <c r="M3285" s="228">
        <f t="shared" si="621"/>
        <v>1.3311837047109236</v>
      </c>
      <c r="N3285" s="229">
        <f t="shared" si="622"/>
        <v>4.5252099995189594</v>
      </c>
      <c r="O3285" s="229">
        <f t="shared" si="618"/>
        <v>0</v>
      </c>
      <c r="P3285" s="229">
        <f t="shared" si="619"/>
        <v>-4.5252099995189594</v>
      </c>
      <c r="Q3285" s="230">
        <f t="shared" si="613"/>
        <v>0</v>
      </c>
      <c r="R3285" s="231">
        <f t="shared" si="614"/>
        <v>75.370644426154371</v>
      </c>
      <c r="S3285" s="3"/>
      <c r="T3285" s="3"/>
      <c r="U3285" s="3"/>
      <c r="V3285" s="3"/>
      <c r="W3285" s="233">
        <f t="shared" si="620"/>
        <v>42354</v>
      </c>
    </row>
    <row r="3286" spans="1:23" s="234" customFormat="1" x14ac:dyDescent="0.25">
      <c r="A3286" s="3"/>
      <c r="B3286" s="218">
        <f>+Datos!B3277</f>
        <v>2015</v>
      </c>
      <c r="C3286" s="219">
        <f>+Datos!C3277</f>
        <v>12</v>
      </c>
      <c r="D3286" s="220">
        <f>+Datos!D3277</f>
        <v>17</v>
      </c>
      <c r="E3286" s="221">
        <f>+Datos!E3277</f>
        <v>0</v>
      </c>
      <c r="F3286" s="222">
        <f>+Datos!F3277</f>
        <v>5.8310881955647451</v>
      </c>
      <c r="G3286" s="223">
        <f>+Datos!G3277</f>
        <v>1</v>
      </c>
      <c r="H3286" s="224">
        <f t="shared" si="615"/>
        <v>5.8310881955647451</v>
      </c>
      <c r="I3286" s="225">
        <f t="shared" si="616"/>
        <v>-5.8310881955647451</v>
      </c>
      <c r="J3286" s="226">
        <f t="shared" si="617"/>
        <v>40.404321130830766</v>
      </c>
      <c r="K3286" s="227">
        <f t="shared" si="612"/>
        <v>74.086139312648953</v>
      </c>
      <c r="L3286" s="226">
        <f t="shared" si="623"/>
        <v>-1.2845051135054177</v>
      </c>
      <c r="M3286" s="228">
        <f t="shared" si="621"/>
        <v>1.2845051135054177</v>
      </c>
      <c r="N3286" s="229">
        <f t="shared" si="622"/>
        <v>4.5465830820593274</v>
      </c>
      <c r="O3286" s="229">
        <f t="shared" si="618"/>
        <v>0</v>
      </c>
      <c r="P3286" s="229">
        <f t="shared" si="619"/>
        <v>-4.5465830820593274</v>
      </c>
      <c r="Q3286" s="230">
        <f t="shared" si="613"/>
        <v>0</v>
      </c>
      <c r="R3286" s="231">
        <f t="shared" si="614"/>
        <v>74.086139312648953</v>
      </c>
      <c r="S3286" s="3"/>
      <c r="T3286" s="3"/>
      <c r="U3286" s="3"/>
      <c r="V3286" s="3"/>
      <c r="W3286" s="233">
        <f t="shared" si="620"/>
        <v>42355</v>
      </c>
    </row>
    <row r="3287" spans="1:23" s="234" customFormat="1" x14ac:dyDescent="0.25">
      <c r="A3287" s="3"/>
      <c r="B3287" s="218">
        <f>+Datos!B3278</f>
        <v>2015</v>
      </c>
      <c r="C3287" s="219">
        <f>+Datos!C3278</f>
        <v>12</v>
      </c>
      <c r="D3287" s="220">
        <f>+Datos!D3278</f>
        <v>18</v>
      </c>
      <c r="E3287" s="221">
        <f>+Datos!E3278</f>
        <v>0</v>
      </c>
      <c r="F3287" s="222">
        <f>+Datos!F3278</f>
        <v>5.804355925983006</v>
      </c>
      <c r="G3287" s="223">
        <f>+Datos!G3278</f>
        <v>1</v>
      </c>
      <c r="H3287" s="224">
        <f t="shared" si="615"/>
        <v>5.804355925983006</v>
      </c>
      <c r="I3287" s="225">
        <f t="shared" si="616"/>
        <v>-5.804355925983006</v>
      </c>
      <c r="J3287" s="226">
        <f t="shared" si="617"/>
        <v>39.165012703460924</v>
      </c>
      <c r="K3287" s="227">
        <f t="shared" si="612"/>
        <v>72.846830885279104</v>
      </c>
      <c r="L3287" s="226">
        <f t="shared" si="623"/>
        <v>-1.2393084273698491</v>
      </c>
      <c r="M3287" s="228">
        <f t="shared" si="621"/>
        <v>1.2393084273698491</v>
      </c>
      <c r="N3287" s="229">
        <f t="shared" si="622"/>
        <v>4.5650474986131568</v>
      </c>
      <c r="O3287" s="229">
        <f t="shared" si="618"/>
        <v>0</v>
      </c>
      <c r="P3287" s="229">
        <f t="shared" si="619"/>
        <v>-4.5650474986131568</v>
      </c>
      <c r="Q3287" s="230">
        <f t="shared" si="613"/>
        <v>0</v>
      </c>
      <c r="R3287" s="231">
        <f t="shared" si="614"/>
        <v>72.846830885279104</v>
      </c>
      <c r="S3287" s="3"/>
      <c r="T3287" s="3"/>
      <c r="U3287" s="3"/>
      <c r="V3287" s="3"/>
      <c r="W3287" s="233">
        <f t="shared" si="620"/>
        <v>42356</v>
      </c>
    </row>
    <row r="3288" spans="1:23" s="234" customFormat="1" x14ac:dyDescent="0.25">
      <c r="A3288" s="3"/>
      <c r="B3288" s="218">
        <f>+Datos!B3279</f>
        <v>2015</v>
      </c>
      <c r="C3288" s="219">
        <f>+Datos!C3279</f>
        <v>12</v>
      </c>
      <c r="D3288" s="220">
        <f>+Datos!D3279</f>
        <v>19</v>
      </c>
      <c r="E3288" s="221">
        <f>+Datos!E3279</f>
        <v>0</v>
      </c>
      <c r="F3288" s="222">
        <f>+Datos!F3279</f>
        <v>5.7761755593705351</v>
      </c>
      <c r="G3288" s="223">
        <f>+Datos!G3279</f>
        <v>1</v>
      </c>
      <c r="H3288" s="224">
        <f t="shared" si="615"/>
        <v>5.7761755593705351</v>
      </c>
      <c r="I3288" s="225">
        <f t="shared" si="616"/>
        <v>-5.7761755593705351</v>
      </c>
      <c r="J3288" s="226">
        <f t="shared" si="617"/>
        <v>37.969459568915084</v>
      </c>
      <c r="K3288" s="227">
        <f t="shared" si="612"/>
        <v>71.651277750733271</v>
      </c>
      <c r="L3288" s="226">
        <f t="shared" si="623"/>
        <v>-1.1955531345458326</v>
      </c>
      <c r="M3288" s="228">
        <f t="shared" si="621"/>
        <v>1.1955531345458326</v>
      </c>
      <c r="N3288" s="229">
        <f t="shared" si="622"/>
        <v>4.5806224248247025</v>
      </c>
      <c r="O3288" s="229">
        <f t="shared" si="618"/>
        <v>0</v>
      </c>
      <c r="P3288" s="229">
        <f t="shared" si="619"/>
        <v>-4.5806224248247025</v>
      </c>
      <c r="Q3288" s="230">
        <f t="shared" si="613"/>
        <v>0</v>
      </c>
      <c r="R3288" s="231">
        <f t="shared" si="614"/>
        <v>71.651277750733271</v>
      </c>
      <c r="S3288" s="3"/>
      <c r="T3288" s="3"/>
      <c r="U3288" s="3"/>
      <c r="V3288" s="3"/>
      <c r="W3288" s="233">
        <f t="shared" si="620"/>
        <v>42357</v>
      </c>
    </row>
    <row r="3289" spans="1:23" s="234" customFormat="1" x14ac:dyDescent="0.25">
      <c r="A3289" s="3"/>
      <c r="B3289" s="218">
        <f>+Datos!B3280</f>
        <v>2015</v>
      </c>
      <c r="C3289" s="219">
        <f>+Datos!C3280</f>
        <v>12</v>
      </c>
      <c r="D3289" s="220">
        <f>+Datos!D3280</f>
        <v>20</v>
      </c>
      <c r="E3289" s="221">
        <f>+Datos!E3280</f>
        <v>0</v>
      </c>
      <c r="F3289" s="222">
        <f>+Datos!F3280</f>
        <v>5.7465256420036148</v>
      </c>
      <c r="G3289" s="223">
        <f>+Datos!G3280</f>
        <v>1</v>
      </c>
      <c r="H3289" s="224">
        <f t="shared" si="615"/>
        <v>5.7465256420036148</v>
      </c>
      <c r="I3289" s="225">
        <f t="shared" si="616"/>
        <v>-5.7465256420036148</v>
      </c>
      <c r="J3289" s="226">
        <f t="shared" si="617"/>
        <v>36.816260272801841</v>
      </c>
      <c r="K3289" s="227">
        <f t="shared" si="612"/>
        <v>70.498078454620014</v>
      </c>
      <c r="L3289" s="226">
        <f t="shared" si="623"/>
        <v>-1.1531992961132573</v>
      </c>
      <c r="M3289" s="228">
        <f t="shared" si="621"/>
        <v>1.1531992961132573</v>
      </c>
      <c r="N3289" s="229">
        <f t="shared" si="622"/>
        <v>4.5933263458903575</v>
      </c>
      <c r="O3289" s="229">
        <f t="shared" si="618"/>
        <v>0</v>
      </c>
      <c r="P3289" s="229">
        <f t="shared" si="619"/>
        <v>-4.5933263458903575</v>
      </c>
      <c r="Q3289" s="230">
        <f t="shared" si="613"/>
        <v>0</v>
      </c>
      <c r="R3289" s="231">
        <f t="shared" si="614"/>
        <v>70.498078454620014</v>
      </c>
      <c r="S3289" s="3"/>
      <c r="T3289" s="3"/>
      <c r="U3289" s="3"/>
      <c r="V3289" s="3"/>
      <c r="W3289" s="233">
        <f t="shared" si="620"/>
        <v>42358</v>
      </c>
    </row>
    <row r="3290" spans="1:23" s="234" customFormat="1" x14ac:dyDescent="0.25">
      <c r="A3290" s="3"/>
      <c r="B3290" s="218">
        <f>+Datos!B3281</f>
        <v>2015</v>
      </c>
      <c r="C3290" s="219">
        <f>+Datos!C3281</f>
        <v>12</v>
      </c>
      <c r="D3290" s="220">
        <f>+Datos!D3281</f>
        <v>21</v>
      </c>
      <c r="E3290" s="221">
        <f>+Datos!E3281</f>
        <v>0</v>
      </c>
      <c r="F3290" s="222">
        <f>+Datos!F3281</f>
        <v>5.7153846025488235</v>
      </c>
      <c r="G3290" s="223">
        <f>+Datos!G3281</f>
        <v>1</v>
      </c>
      <c r="H3290" s="224">
        <f t="shared" si="615"/>
        <v>5.7153846025488235</v>
      </c>
      <c r="I3290" s="225">
        <f t="shared" si="616"/>
        <v>-5.7153846025488235</v>
      </c>
      <c r="J3290" s="226">
        <f t="shared" si="617"/>
        <v>35.704052710339944</v>
      </c>
      <c r="K3290" s="227">
        <f t="shared" si="612"/>
        <v>69.385870892158124</v>
      </c>
      <c r="L3290" s="226">
        <f t="shared" si="623"/>
        <v>-1.1122075624618901</v>
      </c>
      <c r="M3290" s="228">
        <f t="shared" si="621"/>
        <v>1.1122075624618901</v>
      </c>
      <c r="N3290" s="229">
        <f t="shared" si="622"/>
        <v>4.6031770400869334</v>
      </c>
      <c r="O3290" s="229">
        <f t="shared" si="618"/>
        <v>0</v>
      </c>
      <c r="P3290" s="229">
        <f t="shared" si="619"/>
        <v>-4.6031770400869334</v>
      </c>
      <c r="Q3290" s="230">
        <f t="shared" si="613"/>
        <v>0</v>
      </c>
      <c r="R3290" s="231">
        <f t="shared" si="614"/>
        <v>69.385870892158124</v>
      </c>
      <c r="S3290" s="3"/>
      <c r="T3290" s="3"/>
      <c r="U3290" s="3"/>
      <c r="V3290" s="3"/>
      <c r="W3290" s="233">
        <f t="shared" si="620"/>
        <v>42359</v>
      </c>
    </row>
    <row r="3291" spans="1:23" s="234" customFormat="1" x14ac:dyDescent="0.25">
      <c r="A3291" s="3"/>
      <c r="B3291" s="218">
        <f>+Datos!B3282</f>
        <v>2015</v>
      </c>
      <c r="C3291" s="219">
        <f>+Datos!C3282</f>
        <v>12</v>
      </c>
      <c r="D3291" s="220">
        <f>+Datos!D3282</f>
        <v>22</v>
      </c>
      <c r="E3291" s="221">
        <f>+Datos!E3282</f>
        <v>0</v>
      </c>
      <c r="F3291" s="222">
        <f>+Datos!F3282</f>
        <v>5.6827307520632537</v>
      </c>
      <c r="G3291" s="223">
        <f>+Datos!G3282</f>
        <v>1</v>
      </c>
      <c r="H3291" s="224">
        <f t="shared" si="615"/>
        <v>5.6827307520632537</v>
      </c>
      <c r="I3291" s="225">
        <f t="shared" si="616"/>
        <v>-5.6827307520632537</v>
      </c>
      <c r="J3291" s="226">
        <f t="shared" si="617"/>
        <v>34.6315135223713</v>
      </c>
      <c r="K3291" s="227">
        <f t="shared" si="612"/>
        <v>68.31333170418948</v>
      </c>
      <c r="L3291" s="226">
        <f t="shared" si="623"/>
        <v>-1.0725391879686441</v>
      </c>
      <c r="M3291" s="228">
        <f t="shared" si="621"/>
        <v>1.0725391879686441</v>
      </c>
      <c r="N3291" s="229">
        <f t="shared" si="622"/>
        <v>4.6101915640946096</v>
      </c>
      <c r="O3291" s="229">
        <f t="shared" si="618"/>
        <v>0</v>
      </c>
      <c r="P3291" s="229">
        <f t="shared" si="619"/>
        <v>-4.6101915640946096</v>
      </c>
      <c r="Q3291" s="230">
        <f t="shared" si="613"/>
        <v>0</v>
      </c>
      <c r="R3291" s="231">
        <f t="shared" si="614"/>
        <v>68.31333170418948</v>
      </c>
      <c r="S3291" s="3"/>
      <c r="T3291" s="3"/>
      <c r="U3291" s="3"/>
      <c r="V3291" s="3"/>
      <c r="W3291" s="233">
        <f t="shared" si="620"/>
        <v>42360</v>
      </c>
    </row>
    <row r="3292" spans="1:23" s="234" customFormat="1" x14ac:dyDescent="0.25">
      <c r="A3292" s="3"/>
      <c r="B3292" s="218">
        <f>+Datos!B3283</f>
        <v>2015</v>
      </c>
      <c r="C3292" s="219">
        <f>+Datos!C3283</f>
        <v>12</v>
      </c>
      <c r="D3292" s="220">
        <f>+Datos!D3283</f>
        <v>23</v>
      </c>
      <c r="E3292" s="221">
        <f>+Datos!E3283</f>
        <v>32.717063899999999</v>
      </c>
      <c r="F3292" s="222">
        <f>+Datos!F3283</f>
        <v>5.6485422839941677</v>
      </c>
      <c r="G3292" s="223">
        <f>+Datos!G3283</f>
        <v>1</v>
      </c>
      <c r="H3292" s="224">
        <f t="shared" si="615"/>
        <v>5.6485422839941677</v>
      </c>
      <c r="I3292" s="225">
        <f t="shared" si="616"/>
        <v>27.068521616005832</v>
      </c>
      <c r="J3292" s="226">
        <f t="shared" si="617"/>
        <v>61.700035138377132</v>
      </c>
      <c r="K3292" s="227">
        <f t="shared" si="612"/>
        <v>95.381853320195319</v>
      </c>
      <c r="L3292" s="226">
        <f t="shared" si="623"/>
        <v>27.068521616005839</v>
      </c>
      <c r="M3292" s="228">
        <f t="shared" si="621"/>
        <v>5.6485422839941677</v>
      </c>
      <c r="N3292" s="229">
        <f t="shared" si="622"/>
        <v>0</v>
      </c>
      <c r="O3292" s="229">
        <f t="shared" si="618"/>
        <v>0</v>
      </c>
      <c r="P3292" s="229">
        <f t="shared" si="619"/>
        <v>0</v>
      </c>
      <c r="Q3292" s="230">
        <f t="shared" si="613"/>
        <v>0</v>
      </c>
      <c r="R3292" s="231">
        <f t="shared" si="614"/>
        <v>95.381853320195319</v>
      </c>
      <c r="S3292" s="3"/>
      <c r="T3292" s="3"/>
      <c r="U3292" s="3"/>
      <c r="V3292" s="3"/>
      <c r="W3292" s="233">
        <f t="shared" si="620"/>
        <v>42361</v>
      </c>
    </row>
    <row r="3293" spans="1:23" s="234" customFormat="1" x14ac:dyDescent="0.25">
      <c r="A3293" s="3"/>
      <c r="B3293" s="218">
        <f>+Datos!B3284</f>
        <v>2015</v>
      </c>
      <c r="C3293" s="219">
        <f>+Datos!C3284</f>
        <v>12</v>
      </c>
      <c r="D3293" s="220">
        <f>+Datos!D3284</f>
        <v>24</v>
      </c>
      <c r="E3293" s="221">
        <f>+Datos!E3284</f>
        <v>14.2347927</v>
      </c>
      <c r="F3293" s="222">
        <f>+Datos!F3284</f>
        <v>5.6127972741793686</v>
      </c>
      <c r="G3293" s="223">
        <f>+Datos!G3284</f>
        <v>1</v>
      </c>
      <c r="H3293" s="224">
        <f t="shared" si="615"/>
        <v>5.6127972741793686</v>
      </c>
      <c r="I3293" s="225">
        <f t="shared" si="616"/>
        <v>8.6219954258206322</v>
      </c>
      <c r="J3293" s="226">
        <f t="shared" si="617"/>
        <v>70.32203056419776</v>
      </c>
      <c r="K3293" s="227">
        <f t="shared" si="612"/>
        <v>104.00384874601593</v>
      </c>
      <c r="L3293" s="226">
        <f t="shared" si="623"/>
        <v>8.6219954258206144</v>
      </c>
      <c r="M3293" s="228">
        <f t="shared" si="621"/>
        <v>5.6127972741793686</v>
      </c>
      <c r="N3293" s="229">
        <f t="shared" si="622"/>
        <v>0</v>
      </c>
      <c r="O3293" s="229">
        <f t="shared" si="618"/>
        <v>0</v>
      </c>
      <c r="P3293" s="229">
        <f t="shared" si="619"/>
        <v>0</v>
      </c>
      <c r="Q3293" s="230">
        <f t="shared" si="613"/>
        <v>0</v>
      </c>
      <c r="R3293" s="231">
        <f t="shared" si="614"/>
        <v>104.00384874601593</v>
      </c>
      <c r="S3293" s="3"/>
      <c r="T3293" s="3"/>
      <c r="U3293" s="3"/>
      <c r="V3293" s="3"/>
      <c r="W3293" s="233">
        <f t="shared" si="620"/>
        <v>42362</v>
      </c>
    </row>
    <row r="3294" spans="1:23" s="234" customFormat="1" x14ac:dyDescent="0.25">
      <c r="A3294" s="3"/>
      <c r="B3294" s="218">
        <f>+Datos!B3285</f>
        <v>2015</v>
      </c>
      <c r="C3294" s="219">
        <f>+Datos!C3285</f>
        <v>12</v>
      </c>
      <c r="D3294" s="220">
        <f>+Datos!D3285</f>
        <v>25</v>
      </c>
      <c r="E3294" s="221">
        <f>+Datos!E3285</f>
        <v>0</v>
      </c>
      <c r="F3294" s="222">
        <f>+Datos!F3285</f>
        <v>5.5754736808469412</v>
      </c>
      <c r="G3294" s="223">
        <f>+Datos!G3285</f>
        <v>1</v>
      </c>
      <c r="H3294" s="224">
        <f t="shared" si="615"/>
        <v>5.5754736808469412</v>
      </c>
      <c r="I3294" s="225">
        <f t="shared" si="616"/>
        <v>-5.5754736808469412</v>
      </c>
      <c r="J3294" s="226">
        <f t="shared" si="617"/>
        <v>68.248854805274547</v>
      </c>
      <c r="K3294" s="227">
        <f t="shared" si="612"/>
        <v>101.93067298709272</v>
      </c>
      <c r="L3294" s="226">
        <f t="shared" si="623"/>
        <v>-2.0731757589232132</v>
      </c>
      <c r="M3294" s="228">
        <f t="shared" si="621"/>
        <v>2.0731757589232132</v>
      </c>
      <c r="N3294" s="229">
        <f t="shared" si="622"/>
        <v>3.502297921923728</v>
      </c>
      <c r="O3294" s="229">
        <f t="shared" si="618"/>
        <v>0</v>
      </c>
      <c r="P3294" s="229">
        <f t="shared" si="619"/>
        <v>-3.502297921923728</v>
      </c>
      <c r="Q3294" s="230">
        <f t="shared" si="613"/>
        <v>0</v>
      </c>
      <c r="R3294" s="231">
        <f t="shared" si="614"/>
        <v>101.93067298709272</v>
      </c>
      <c r="S3294" s="3"/>
      <c r="T3294" s="3"/>
      <c r="U3294" s="3"/>
      <c r="V3294" s="3"/>
      <c r="W3294" s="233">
        <f t="shared" si="620"/>
        <v>42363</v>
      </c>
    </row>
    <row r="3295" spans="1:23" s="234" customFormat="1" x14ac:dyDescent="0.25">
      <c r="A3295" s="3"/>
      <c r="B3295" s="218">
        <f>+Datos!B3286</f>
        <v>2015</v>
      </c>
      <c r="C3295" s="219">
        <f>+Datos!C3286</f>
        <v>12</v>
      </c>
      <c r="D3295" s="220">
        <f>+Datos!D3286</f>
        <v>26</v>
      </c>
      <c r="E3295" s="221">
        <f>+Datos!E3286</f>
        <v>0</v>
      </c>
      <c r="F3295" s="222">
        <f>+Datos!F3286</f>
        <v>5.5365493446153566</v>
      </c>
      <c r="G3295" s="223">
        <f>+Datos!G3286</f>
        <v>1</v>
      </c>
      <c r="H3295" s="224">
        <f t="shared" si="615"/>
        <v>5.5365493446153566</v>
      </c>
      <c r="I3295" s="225">
        <f t="shared" si="616"/>
        <v>-5.5365493446153566</v>
      </c>
      <c r="J3295" s="226">
        <f t="shared" si="617"/>
        <v>66.250637884155196</v>
      </c>
      <c r="K3295" s="227">
        <f t="shared" si="612"/>
        <v>99.932456065973383</v>
      </c>
      <c r="L3295" s="226">
        <f t="shared" si="623"/>
        <v>-1.9982169211193366</v>
      </c>
      <c r="M3295" s="228">
        <f t="shared" si="621"/>
        <v>1.9982169211193366</v>
      </c>
      <c r="N3295" s="229">
        <f t="shared" si="622"/>
        <v>3.5383324234960201</v>
      </c>
      <c r="O3295" s="229">
        <f t="shared" si="618"/>
        <v>0</v>
      </c>
      <c r="P3295" s="229">
        <f t="shared" si="619"/>
        <v>-3.5383324234960201</v>
      </c>
      <c r="Q3295" s="230">
        <f t="shared" si="613"/>
        <v>0</v>
      </c>
      <c r="R3295" s="231">
        <f t="shared" si="614"/>
        <v>99.932456065973383</v>
      </c>
      <c r="S3295" s="3"/>
      <c r="T3295" s="3"/>
      <c r="U3295" s="3"/>
      <c r="V3295" s="3"/>
      <c r="W3295" s="233">
        <f t="shared" si="620"/>
        <v>42364</v>
      </c>
    </row>
    <row r="3296" spans="1:23" s="234" customFormat="1" x14ac:dyDescent="0.25">
      <c r="A3296" s="3"/>
      <c r="B3296" s="218">
        <f>+Datos!B3287</f>
        <v>2015</v>
      </c>
      <c r="C3296" s="219">
        <f>+Datos!C3287</f>
        <v>12</v>
      </c>
      <c r="D3296" s="220">
        <f>+Datos!D3287</f>
        <v>27</v>
      </c>
      <c r="E3296" s="221">
        <f>+Datos!E3287</f>
        <v>1.7908287000000001</v>
      </c>
      <c r="F3296" s="222">
        <f>+Datos!F3287</f>
        <v>5.4960019884934548</v>
      </c>
      <c r="G3296" s="223">
        <f>+Datos!G3287</f>
        <v>1</v>
      </c>
      <c r="H3296" s="224">
        <f t="shared" si="615"/>
        <v>5.4960019884934548</v>
      </c>
      <c r="I3296" s="225">
        <f t="shared" si="616"/>
        <v>-3.7051732884934547</v>
      </c>
      <c r="J3296" s="226">
        <f t="shared" si="617"/>
        <v>64.946173400879161</v>
      </c>
      <c r="K3296" s="227">
        <f t="shared" si="612"/>
        <v>98.627991582697348</v>
      </c>
      <c r="L3296" s="226">
        <f t="shared" si="623"/>
        <v>-1.3044644832760355</v>
      </c>
      <c r="M3296" s="228">
        <f t="shared" si="621"/>
        <v>3.0952931832760355</v>
      </c>
      <c r="N3296" s="229">
        <f t="shared" si="622"/>
        <v>2.4007088052174193</v>
      </c>
      <c r="O3296" s="229">
        <f t="shared" si="618"/>
        <v>0</v>
      </c>
      <c r="P3296" s="229">
        <f t="shared" si="619"/>
        <v>-2.4007088052174193</v>
      </c>
      <c r="Q3296" s="230">
        <f t="shared" si="613"/>
        <v>0</v>
      </c>
      <c r="R3296" s="231">
        <f t="shared" si="614"/>
        <v>98.627991582697348</v>
      </c>
      <c r="S3296" s="3"/>
      <c r="T3296" s="3"/>
      <c r="U3296" s="3"/>
      <c r="V3296" s="3"/>
      <c r="W3296" s="233">
        <f t="shared" si="620"/>
        <v>42365</v>
      </c>
    </row>
    <row r="3297" spans="1:23" s="234" customFormat="1" x14ac:dyDescent="0.25">
      <c r="A3297" s="3"/>
      <c r="B3297" s="218">
        <f>+Datos!B3288</f>
        <v>2015</v>
      </c>
      <c r="C3297" s="219">
        <f>+Datos!C3288</f>
        <v>12</v>
      </c>
      <c r="D3297" s="220">
        <f>+Datos!D3288</f>
        <v>28</v>
      </c>
      <c r="E3297" s="221">
        <f>+Datos!E3288</f>
        <v>10.2857857</v>
      </c>
      <c r="F3297" s="222">
        <f>+Datos!F3288</f>
        <v>5.4538092178804174</v>
      </c>
      <c r="G3297" s="223">
        <f>+Datos!G3288</f>
        <v>1</v>
      </c>
      <c r="H3297" s="224">
        <f t="shared" si="615"/>
        <v>5.4538092178804174</v>
      </c>
      <c r="I3297" s="225">
        <f t="shared" si="616"/>
        <v>4.8319764821195825</v>
      </c>
      <c r="J3297" s="226">
        <f t="shared" si="617"/>
        <v>69.778149882998747</v>
      </c>
      <c r="K3297" s="227">
        <f t="shared" si="612"/>
        <v>103.45996806481693</v>
      </c>
      <c r="L3297" s="226">
        <f t="shared" si="623"/>
        <v>4.8319764821195861</v>
      </c>
      <c r="M3297" s="228">
        <f t="shared" si="621"/>
        <v>5.4538092178804174</v>
      </c>
      <c r="N3297" s="229">
        <f t="shared" si="622"/>
        <v>0</v>
      </c>
      <c r="O3297" s="229">
        <f t="shared" si="618"/>
        <v>0</v>
      </c>
      <c r="P3297" s="229">
        <f t="shared" si="619"/>
        <v>0</v>
      </c>
      <c r="Q3297" s="230">
        <f t="shared" si="613"/>
        <v>0</v>
      </c>
      <c r="R3297" s="231">
        <f t="shared" si="614"/>
        <v>103.45996806481693</v>
      </c>
      <c r="S3297" s="3"/>
      <c r="T3297" s="3"/>
      <c r="U3297" s="3"/>
      <c r="V3297" s="3"/>
      <c r="W3297" s="233">
        <f t="shared" si="620"/>
        <v>42366</v>
      </c>
    </row>
    <row r="3298" spans="1:23" s="234" customFormat="1" x14ac:dyDescent="0.25">
      <c r="A3298" s="3"/>
      <c r="B3298" s="218">
        <f>+Datos!B3289</f>
        <v>2015</v>
      </c>
      <c r="C3298" s="219">
        <f>+Datos!C3289</f>
        <v>12</v>
      </c>
      <c r="D3298" s="220">
        <f>+Datos!D3289</f>
        <v>29</v>
      </c>
      <c r="E3298" s="221">
        <f>+Datos!E3289</f>
        <v>0</v>
      </c>
      <c r="F3298" s="222">
        <f>+Datos!F3289</f>
        <v>5.40994852056585</v>
      </c>
      <c r="G3298" s="223">
        <f>+Datos!G3289</f>
        <v>1</v>
      </c>
      <c r="H3298" s="224">
        <f t="shared" si="615"/>
        <v>5.40994852056585</v>
      </c>
      <c r="I3298" s="225">
        <f t="shared" si="616"/>
        <v>-5.40994852056585</v>
      </c>
      <c r="J3298" s="226">
        <f t="shared" si="617"/>
        <v>67.781198471215291</v>
      </c>
      <c r="K3298" s="227">
        <f t="shared" si="612"/>
        <v>101.46301665303346</v>
      </c>
      <c r="L3298" s="226">
        <f t="shared" si="623"/>
        <v>-1.9969514117834706</v>
      </c>
      <c r="M3298" s="228">
        <f t="shared" si="621"/>
        <v>1.9969514117834706</v>
      </c>
      <c r="N3298" s="229">
        <f t="shared" si="622"/>
        <v>3.4129971087823794</v>
      </c>
      <c r="O3298" s="229">
        <f t="shared" si="618"/>
        <v>0</v>
      </c>
      <c r="P3298" s="229">
        <f t="shared" si="619"/>
        <v>-3.4129971087823794</v>
      </c>
      <c r="Q3298" s="230">
        <f t="shared" si="613"/>
        <v>0</v>
      </c>
      <c r="R3298" s="231">
        <f t="shared" si="614"/>
        <v>101.46301665303346</v>
      </c>
      <c r="S3298" s="3"/>
      <c r="T3298" s="3"/>
      <c r="U3298" s="3"/>
      <c r="V3298" s="3"/>
      <c r="W3298" s="233">
        <f t="shared" si="620"/>
        <v>42367</v>
      </c>
    </row>
    <row r="3299" spans="1:23" s="234" customFormat="1" x14ac:dyDescent="0.25">
      <c r="A3299" s="3"/>
      <c r="B3299" s="218">
        <f>+Datos!B3290</f>
        <v>2015</v>
      </c>
      <c r="C3299" s="219">
        <f>+Datos!C3290</f>
        <v>12</v>
      </c>
      <c r="D3299" s="220">
        <f>+Datos!D3290</f>
        <v>30</v>
      </c>
      <c r="E3299" s="221">
        <f>+Datos!E3290</f>
        <v>0</v>
      </c>
      <c r="F3299" s="222">
        <f>+Datos!F3290</f>
        <v>5.3643972667296733</v>
      </c>
      <c r="G3299" s="223">
        <f>+Datos!G3290</f>
        <v>1</v>
      </c>
      <c r="H3299" s="224">
        <f t="shared" si="615"/>
        <v>5.3643972667296733</v>
      </c>
      <c r="I3299" s="225">
        <f t="shared" si="616"/>
        <v>-5.3643972667296733</v>
      </c>
      <c r="J3299" s="226">
        <f t="shared" si="617"/>
        <v>65.857495906668873</v>
      </c>
      <c r="K3299" s="227">
        <f t="shared" si="612"/>
        <v>99.53931408848706</v>
      </c>
      <c r="L3299" s="226">
        <f t="shared" si="623"/>
        <v>-1.923702564546403</v>
      </c>
      <c r="M3299" s="228">
        <f t="shared" si="621"/>
        <v>1.923702564546403</v>
      </c>
      <c r="N3299" s="229">
        <f t="shared" si="622"/>
        <v>3.4406947021832703</v>
      </c>
      <c r="O3299" s="229">
        <f t="shared" si="618"/>
        <v>0</v>
      </c>
      <c r="P3299" s="229">
        <f t="shared" si="619"/>
        <v>-3.4406947021832703</v>
      </c>
      <c r="Q3299" s="230">
        <f t="shared" si="613"/>
        <v>0</v>
      </c>
      <c r="R3299" s="231">
        <f t="shared" si="614"/>
        <v>99.53931408848706</v>
      </c>
      <c r="S3299" s="3"/>
      <c r="T3299" s="3"/>
      <c r="U3299" s="3"/>
      <c r="V3299" s="3"/>
      <c r="W3299" s="233">
        <f t="shared" si="620"/>
        <v>42368</v>
      </c>
    </row>
    <row r="3300" spans="1:23" s="234" customFormat="1" x14ac:dyDescent="0.25">
      <c r="A3300" s="3"/>
      <c r="B3300" s="218">
        <f>+Datos!B3291</f>
        <v>2015</v>
      </c>
      <c r="C3300" s="219">
        <f>+Datos!C3291</f>
        <v>12</v>
      </c>
      <c r="D3300" s="220">
        <f>+Datos!D3291</f>
        <v>31</v>
      </c>
      <c r="E3300" s="221">
        <f>+Datos!E3291</f>
        <v>0.329999983</v>
      </c>
      <c r="F3300" s="222">
        <f>+Datos!F3291</f>
        <v>5.3171327089422338</v>
      </c>
      <c r="G3300" s="223">
        <f>+Datos!G3291</f>
        <v>1</v>
      </c>
      <c r="H3300" s="224">
        <f t="shared" si="615"/>
        <v>5.3171327089422338</v>
      </c>
      <c r="I3300" s="225">
        <f t="shared" si="616"/>
        <v>-4.9871327259422333</v>
      </c>
      <c r="J3300" s="226">
        <f t="shared" si="617"/>
        <v>64.118087595978935</v>
      </c>
      <c r="K3300" s="227">
        <f t="shared" si="612"/>
        <v>97.799905777797107</v>
      </c>
      <c r="L3300" s="226">
        <f t="shared" si="623"/>
        <v>-1.7394083106899529</v>
      </c>
      <c r="M3300" s="228">
        <f t="shared" si="621"/>
        <v>2.0694082936899529</v>
      </c>
      <c r="N3300" s="229">
        <f t="shared" si="622"/>
        <v>3.2477244152522808</v>
      </c>
      <c r="O3300" s="229">
        <f t="shared" si="618"/>
        <v>0</v>
      </c>
      <c r="P3300" s="229">
        <f t="shared" si="619"/>
        <v>-3.2477244152522808</v>
      </c>
      <c r="Q3300" s="230">
        <f t="shared" si="613"/>
        <v>0</v>
      </c>
      <c r="R3300" s="231">
        <f t="shared" si="614"/>
        <v>97.799905777797107</v>
      </c>
      <c r="S3300" s="3"/>
      <c r="T3300" s="3"/>
      <c r="U3300" s="3"/>
      <c r="V3300" s="3"/>
      <c r="W3300" s="233">
        <f t="shared" si="620"/>
        <v>42369</v>
      </c>
    </row>
    <row r="3301" spans="1:23" s="234" customFormat="1" x14ac:dyDescent="0.25">
      <c r="A3301" s="3"/>
      <c r="B3301" s="218">
        <f>+Datos!B3292</f>
        <v>2016</v>
      </c>
      <c r="C3301" s="219">
        <f>+Datos!C3292</f>
        <v>1</v>
      </c>
      <c r="D3301" s="220">
        <f>+Datos!D3292</f>
        <v>1</v>
      </c>
      <c r="E3301" s="221">
        <f>+Datos!E3292</f>
        <v>9.2521905899999997</v>
      </c>
      <c r="F3301" s="222">
        <f>+Datos!F3292</f>
        <v>6.0554107200174849</v>
      </c>
      <c r="G3301" s="223">
        <f>+Datos!G3292</f>
        <v>1</v>
      </c>
      <c r="H3301" s="224">
        <f t="shared" si="615"/>
        <v>6.0554107200174849</v>
      </c>
      <c r="I3301" s="225">
        <f t="shared" si="616"/>
        <v>3.1967798699825147</v>
      </c>
      <c r="J3301" s="226">
        <f t="shared" si="617"/>
        <v>67.314867465961456</v>
      </c>
      <c r="K3301" s="227">
        <f t="shared" si="612"/>
        <v>100.99668564777963</v>
      </c>
      <c r="L3301" s="226">
        <f t="shared" si="623"/>
        <v>3.1967798699825209</v>
      </c>
      <c r="M3301" s="228">
        <f t="shared" si="621"/>
        <v>6.0554107200174849</v>
      </c>
      <c r="N3301" s="229">
        <f t="shared" si="622"/>
        <v>0</v>
      </c>
      <c r="O3301" s="229">
        <f t="shared" si="618"/>
        <v>0</v>
      </c>
      <c r="P3301" s="229">
        <f t="shared" si="619"/>
        <v>0</v>
      </c>
      <c r="Q3301" s="230">
        <f t="shared" si="613"/>
        <v>0</v>
      </c>
      <c r="R3301" s="231">
        <f t="shared" si="614"/>
        <v>100.99668564777963</v>
      </c>
      <c r="S3301" s="3"/>
      <c r="T3301" s="3"/>
      <c r="U3301" s="3"/>
      <c r="V3301" s="3"/>
      <c r="W3301" s="233">
        <f t="shared" si="620"/>
        <v>42370</v>
      </c>
    </row>
    <row r="3302" spans="1:23" s="234" customFormat="1" x14ac:dyDescent="0.25">
      <c r="A3302" s="3"/>
      <c r="B3302" s="218">
        <f>+Datos!B3293</f>
        <v>2016</v>
      </c>
      <c r="C3302" s="219">
        <f>+Datos!C3293</f>
        <v>1</v>
      </c>
      <c r="D3302" s="220">
        <f>+Datos!D3293</f>
        <v>2</v>
      </c>
      <c r="E3302" s="221">
        <f>+Datos!E3293</f>
        <v>0</v>
      </c>
      <c r="F3302" s="222">
        <f>+Datos!F3293</f>
        <v>6.0653535715409959</v>
      </c>
      <c r="G3302" s="223">
        <f>+Datos!G3293</f>
        <v>1</v>
      </c>
      <c r="H3302" s="224">
        <f t="shared" si="615"/>
        <v>6.0653535715409959</v>
      </c>
      <c r="I3302" s="225">
        <f t="shared" si="616"/>
        <v>-6.0653535715409959</v>
      </c>
      <c r="J3302" s="226">
        <f t="shared" si="617"/>
        <v>65.158801213206004</v>
      </c>
      <c r="K3302" s="227">
        <f t="shared" si="612"/>
        <v>98.840619395024191</v>
      </c>
      <c r="L3302" s="226">
        <f t="shared" si="623"/>
        <v>-2.1560662527554371</v>
      </c>
      <c r="M3302" s="228">
        <f t="shared" si="621"/>
        <v>2.1560662527554371</v>
      </c>
      <c r="N3302" s="229">
        <f t="shared" si="622"/>
        <v>3.9092873187855588</v>
      </c>
      <c r="O3302" s="229">
        <f t="shared" si="618"/>
        <v>0</v>
      </c>
      <c r="P3302" s="229">
        <f t="shared" si="619"/>
        <v>-3.9092873187855588</v>
      </c>
      <c r="Q3302" s="230">
        <f t="shared" si="613"/>
        <v>0</v>
      </c>
      <c r="R3302" s="231">
        <f t="shared" si="614"/>
        <v>98.840619395024191</v>
      </c>
      <c r="S3302" s="3"/>
      <c r="T3302" s="3"/>
      <c r="U3302" s="3"/>
      <c r="V3302" s="3"/>
      <c r="W3302" s="233">
        <f t="shared" si="620"/>
        <v>42371</v>
      </c>
    </row>
    <row r="3303" spans="1:23" s="234" customFormat="1" x14ac:dyDescent="0.25">
      <c r="A3303" s="3"/>
      <c r="B3303" s="218">
        <f>+Datos!B3294</f>
        <v>2016</v>
      </c>
      <c r="C3303" s="219">
        <f>+Datos!C3294</f>
        <v>1</v>
      </c>
      <c r="D3303" s="220">
        <f>+Datos!D3294</f>
        <v>3</v>
      </c>
      <c r="E3303" s="221">
        <f>+Datos!E3294</f>
        <v>13.1288071</v>
      </c>
      <c r="F3303" s="222">
        <f>+Datos!F3294</f>
        <v>6.0741329576863645</v>
      </c>
      <c r="G3303" s="223">
        <f>+Datos!G3294</f>
        <v>1</v>
      </c>
      <c r="H3303" s="224">
        <f t="shared" si="615"/>
        <v>6.0741329576863645</v>
      </c>
      <c r="I3303" s="225">
        <f t="shared" si="616"/>
        <v>7.054674142313635</v>
      </c>
      <c r="J3303" s="226">
        <f t="shared" si="617"/>
        <v>72.213475355519634</v>
      </c>
      <c r="K3303" s="227">
        <f t="shared" si="612"/>
        <v>105.89529353733781</v>
      </c>
      <c r="L3303" s="226">
        <f t="shared" si="623"/>
        <v>7.0546741423136154</v>
      </c>
      <c r="M3303" s="228">
        <f t="shared" si="621"/>
        <v>6.0741329576863645</v>
      </c>
      <c r="N3303" s="229">
        <f t="shared" si="622"/>
        <v>0</v>
      </c>
      <c r="O3303" s="229">
        <f t="shared" si="618"/>
        <v>0</v>
      </c>
      <c r="P3303" s="229">
        <f t="shared" si="619"/>
        <v>0</v>
      </c>
      <c r="Q3303" s="230">
        <f t="shared" si="613"/>
        <v>0</v>
      </c>
      <c r="R3303" s="231">
        <f t="shared" si="614"/>
        <v>105.89529353733781</v>
      </c>
      <c r="S3303" s="3"/>
      <c r="T3303" s="3"/>
      <c r="U3303" s="3"/>
      <c r="V3303" s="3"/>
      <c r="W3303" s="233">
        <f t="shared" si="620"/>
        <v>42372</v>
      </c>
    </row>
    <row r="3304" spans="1:23" s="234" customFormat="1" x14ac:dyDescent="0.25">
      <c r="A3304" s="3"/>
      <c r="B3304" s="218">
        <f>+Datos!B3295</f>
        <v>2016</v>
      </c>
      <c r="C3304" s="219">
        <f>+Datos!C3295</f>
        <v>1</v>
      </c>
      <c r="D3304" s="220">
        <f>+Datos!D3295</f>
        <v>4</v>
      </c>
      <c r="E3304" s="221">
        <f>+Datos!E3295</f>
        <v>1.86077571</v>
      </c>
      <c r="F3304" s="222">
        <f>+Datos!F3295</f>
        <v>6.0817685881011112</v>
      </c>
      <c r="G3304" s="223">
        <f>+Datos!G3295</f>
        <v>1</v>
      </c>
      <c r="H3304" s="224">
        <f t="shared" si="615"/>
        <v>6.0817685881011112</v>
      </c>
      <c r="I3304" s="225">
        <f t="shared" si="616"/>
        <v>-4.2209928781011108</v>
      </c>
      <c r="J3304" s="226">
        <f t="shared" si="617"/>
        <v>70.595888914378165</v>
      </c>
      <c r="K3304" s="227">
        <f t="shared" si="612"/>
        <v>104.27770709619634</v>
      </c>
      <c r="L3304" s="226">
        <f t="shared" si="623"/>
        <v>-1.6175864411414693</v>
      </c>
      <c r="M3304" s="228">
        <f t="shared" si="621"/>
        <v>3.4783621511414693</v>
      </c>
      <c r="N3304" s="229">
        <f t="shared" si="622"/>
        <v>2.6034064369596419</v>
      </c>
      <c r="O3304" s="229">
        <f t="shared" si="618"/>
        <v>0</v>
      </c>
      <c r="P3304" s="229">
        <f t="shared" si="619"/>
        <v>-2.6034064369596419</v>
      </c>
      <c r="Q3304" s="230">
        <f t="shared" si="613"/>
        <v>0</v>
      </c>
      <c r="R3304" s="231">
        <f t="shared" si="614"/>
        <v>104.27770709619634</v>
      </c>
      <c r="S3304" s="3"/>
      <c r="T3304" s="3"/>
      <c r="U3304" s="3"/>
      <c r="V3304" s="3"/>
      <c r="W3304" s="233">
        <f t="shared" si="620"/>
        <v>42373</v>
      </c>
    </row>
    <row r="3305" spans="1:23" s="234" customFormat="1" x14ac:dyDescent="0.25">
      <c r="A3305" s="3"/>
      <c r="B3305" s="218">
        <f>+Datos!B3296</f>
        <v>2016</v>
      </c>
      <c r="C3305" s="219">
        <f>+Datos!C3296</f>
        <v>1</v>
      </c>
      <c r="D3305" s="220">
        <f>+Datos!D3296</f>
        <v>5</v>
      </c>
      <c r="E3305" s="221">
        <f>+Datos!E3296</f>
        <v>44.8136826</v>
      </c>
      <c r="F3305" s="222">
        <f>+Datos!F3296</f>
        <v>6.0882800548231222</v>
      </c>
      <c r="G3305" s="223">
        <f>+Datos!G3296</f>
        <v>1</v>
      </c>
      <c r="H3305" s="224">
        <f t="shared" si="615"/>
        <v>6.0882800548231222</v>
      </c>
      <c r="I3305" s="225">
        <f t="shared" si="616"/>
        <v>38.725402545176877</v>
      </c>
      <c r="J3305" s="226">
        <f t="shared" si="617"/>
        <v>109.32129145955504</v>
      </c>
      <c r="K3305" s="227">
        <f t="shared" si="612"/>
        <v>143.00310964137321</v>
      </c>
      <c r="L3305" s="226">
        <f t="shared" si="623"/>
        <v>38.725402545176877</v>
      </c>
      <c r="M3305" s="228">
        <f t="shared" si="621"/>
        <v>6.0882800548231222</v>
      </c>
      <c r="N3305" s="229">
        <f t="shared" si="622"/>
        <v>0</v>
      </c>
      <c r="O3305" s="229">
        <f t="shared" si="618"/>
        <v>0</v>
      </c>
      <c r="P3305" s="229">
        <f t="shared" si="619"/>
        <v>0</v>
      </c>
      <c r="Q3305" s="230">
        <f t="shared" si="613"/>
        <v>29.003109641373214</v>
      </c>
      <c r="R3305" s="231">
        <f t="shared" si="614"/>
        <v>143.00310964137321</v>
      </c>
      <c r="S3305" s="3"/>
      <c r="T3305" s="3"/>
      <c r="U3305" s="3"/>
      <c r="V3305" s="3"/>
      <c r="W3305" s="233">
        <f t="shared" si="620"/>
        <v>42374</v>
      </c>
    </row>
    <row r="3306" spans="1:23" s="234" customFormat="1" x14ac:dyDescent="0.25">
      <c r="A3306" s="3"/>
      <c r="B3306" s="218">
        <f>+Datos!B3297</f>
        <v>2016</v>
      </c>
      <c r="C3306" s="219">
        <f>+Datos!C3297</f>
        <v>1</v>
      </c>
      <c r="D3306" s="220">
        <f>+Datos!D3297</f>
        <v>6</v>
      </c>
      <c r="E3306" s="221">
        <f>+Datos!E3297</f>
        <v>32.356822999999999</v>
      </c>
      <c r="F3306" s="222">
        <f>+Datos!F3297</f>
        <v>6.0936868322806506</v>
      </c>
      <c r="G3306" s="223">
        <f>+Datos!G3297</f>
        <v>1</v>
      </c>
      <c r="H3306" s="224">
        <f t="shared" si="615"/>
        <v>6.0936868322806506</v>
      </c>
      <c r="I3306" s="225">
        <f t="shared" si="616"/>
        <v>26.263136167719349</v>
      </c>
      <c r="J3306" s="226">
        <f t="shared" si="617"/>
        <v>135.58442762727438</v>
      </c>
      <c r="K3306" s="227">
        <f t="shared" si="612"/>
        <v>169.26624580909257</v>
      </c>
      <c r="L3306" s="226">
        <f t="shared" si="623"/>
        <v>26.263136167719352</v>
      </c>
      <c r="M3306" s="228">
        <f t="shared" si="621"/>
        <v>6.0936868322806506</v>
      </c>
      <c r="N3306" s="229">
        <f t="shared" si="622"/>
        <v>0</v>
      </c>
      <c r="O3306" s="229">
        <f t="shared" si="618"/>
        <v>0</v>
      </c>
      <c r="P3306" s="229">
        <f t="shared" si="619"/>
        <v>0</v>
      </c>
      <c r="Q3306" s="230">
        <f t="shared" si="613"/>
        <v>55.266245809092567</v>
      </c>
      <c r="R3306" s="231">
        <f t="shared" si="614"/>
        <v>169.26624580909257</v>
      </c>
      <c r="S3306" s="3"/>
      <c r="T3306" s="3"/>
      <c r="U3306" s="3"/>
      <c r="V3306" s="3"/>
      <c r="W3306" s="233">
        <f t="shared" si="620"/>
        <v>42375</v>
      </c>
    </row>
    <row r="3307" spans="1:23" s="234" customFormat="1" x14ac:dyDescent="0.25">
      <c r="A3307" s="3"/>
      <c r="B3307" s="218">
        <f>+Datos!B3298</f>
        <v>2016</v>
      </c>
      <c r="C3307" s="219">
        <f>+Datos!C3298</f>
        <v>1</v>
      </c>
      <c r="D3307" s="220">
        <f>+Datos!D3298</f>
        <v>7</v>
      </c>
      <c r="E3307" s="221">
        <f>+Datos!E3298</f>
        <v>0</v>
      </c>
      <c r="F3307" s="222">
        <f>+Datos!F3298</f>
        <v>6.0980082772923199</v>
      </c>
      <c r="G3307" s="223">
        <f>+Datos!G3298</f>
        <v>1</v>
      </c>
      <c r="H3307" s="224">
        <f t="shared" si="615"/>
        <v>6.0980082772923199</v>
      </c>
      <c r="I3307" s="225">
        <f t="shared" si="616"/>
        <v>-6.0980082772923199</v>
      </c>
      <c r="J3307" s="226">
        <f t="shared" si="617"/>
        <v>131.21871690824204</v>
      </c>
      <c r="K3307" s="227">
        <f t="shared" si="612"/>
        <v>164.90053509006023</v>
      </c>
      <c r="L3307" s="226">
        <f t="shared" si="623"/>
        <v>-4.3657107190323359</v>
      </c>
      <c r="M3307" s="228">
        <f t="shared" si="621"/>
        <v>4.3657107190323359</v>
      </c>
      <c r="N3307" s="229">
        <f t="shared" si="622"/>
        <v>1.732297558259984</v>
      </c>
      <c r="O3307" s="229">
        <f t="shared" si="618"/>
        <v>0</v>
      </c>
      <c r="P3307" s="229">
        <f t="shared" si="619"/>
        <v>-1.732297558259984</v>
      </c>
      <c r="Q3307" s="230">
        <f t="shared" si="613"/>
        <v>50.900535090060231</v>
      </c>
      <c r="R3307" s="231">
        <f t="shared" si="614"/>
        <v>164.90053509006023</v>
      </c>
      <c r="S3307" s="3"/>
      <c r="T3307" s="3"/>
      <c r="U3307" s="3"/>
      <c r="V3307" s="3"/>
      <c r="W3307" s="233">
        <f t="shared" si="620"/>
        <v>42376</v>
      </c>
    </row>
    <row r="3308" spans="1:23" s="234" customFormat="1" x14ac:dyDescent="0.25">
      <c r="A3308" s="3"/>
      <c r="B3308" s="218">
        <f>+Datos!B3299</f>
        <v>2016</v>
      </c>
      <c r="C3308" s="219">
        <f>+Datos!C3299</f>
        <v>1</v>
      </c>
      <c r="D3308" s="220">
        <f>+Datos!D3299</f>
        <v>8</v>
      </c>
      <c r="E3308" s="221">
        <f>+Datos!E3299</f>
        <v>0</v>
      </c>
      <c r="F3308" s="222">
        <f>+Datos!F3299</f>
        <v>6.1012636290671196</v>
      </c>
      <c r="G3308" s="223">
        <f>+Datos!G3299</f>
        <v>1</v>
      </c>
      <c r="H3308" s="224">
        <f t="shared" si="615"/>
        <v>6.1012636290671196</v>
      </c>
      <c r="I3308" s="225">
        <f t="shared" si="616"/>
        <v>-6.1012636290671196</v>
      </c>
      <c r="J3308" s="226">
        <f t="shared" si="617"/>
        <v>126.99135978889618</v>
      </c>
      <c r="K3308" s="227">
        <f t="shared" si="612"/>
        <v>160.67317797071436</v>
      </c>
      <c r="L3308" s="226">
        <f t="shared" si="623"/>
        <v>-4.2273571193458679</v>
      </c>
      <c r="M3308" s="228">
        <f t="shared" si="621"/>
        <v>4.2273571193458679</v>
      </c>
      <c r="N3308" s="229">
        <f t="shared" si="622"/>
        <v>1.8739065097212517</v>
      </c>
      <c r="O3308" s="229">
        <f t="shared" si="618"/>
        <v>0</v>
      </c>
      <c r="P3308" s="229">
        <f t="shared" si="619"/>
        <v>-1.8739065097212517</v>
      </c>
      <c r="Q3308" s="230">
        <f t="shared" si="613"/>
        <v>46.673177970714363</v>
      </c>
      <c r="R3308" s="231">
        <f t="shared" si="614"/>
        <v>160.67317797071436</v>
      </c>
      <c r="S3308" s="3"/>
      <c r="T3308" s="3"/>
      <c r="U3308" s="3"/>
      <c r="V3308" s="3"/>
      <c r="W3308" s="233">
        <f t="shared" si="620"/>
        <v>42377</v>
      </c>
    </row>
    <row r="3309" spans="1:23" s="234" customFormat="1" x14ac:dyDescent="0.25">
      <c r="A3309" s="3"/>
      <c r="B3309" s="218">
        <f>+Datos!B3300</f>
        <v>2016</v>
      </c>
      <c r="C3309" s="219">
        <f>+Datos!C3300</f>
        <v>1</v>
      </c>
      <c r="D3309" s="220">
        <f>+Datos!D3300</f>
        <v>9</v>
      </c>
      <c r="E3309" s="221">
        <f>+Datos!E3300</f>
        <v>63.576507599999999</v>
      </c>
      <c r="F3309" s="222">
        <f>+Datos!F3300</f>
        <v>6.103472009204407</v>
      </c>
      <c r="G3309" s="223">
        <f>+Datos!G3300</f>
        <v>1</v>
      </c>
      <c r="H3309" s="224">
        <f t="shared" si="615"/>
        <v>6.103472009204407</v>
      </c>
      <c r="I3309" s="225">
        <f t="shared" si="616"/>
        <v>57.47303559079559</v>
      </c>
      <c r="J3309" s="226">
        <f t="shared" si="617"/>
        <v>184.46439537969178</v>
      </c>
      <c r="K3309" s="227">
        <f t="shared" si="612"/>
        <v>218.14621356150997</v>
      </c>
      <c r="L3309" s="226">
        <f t="shared" si="623"/>
        <v>57.473035590795604</v>
      </c>
      <c r="M3309" s="228">
        <f t="shared" si="621"/>
        <v>6.103472009204407</v>
      </c>
      <c r="N3309" s="229">
        <f t="shared" si="622"/>
        <v>0</v>
      </c>
      <c r="O3309" s="229">
        <f t="shared" si="618"/>
        <v>0</v>
      </c>
      <c r="P3309" s="229">
        <f t="shared" si="619"/>
        <v>0</v>
      </c>
      <c r="Q3309" s="230">
        <f t="shared" si="613"/>
        <v>104.14621356150997</v>
      </c>
      <c r="R3309" s="231">
        <f t="shared" si="614"/>
        <v>218.14621356150997</v>
      </c>
      <c r="S3309" s="3"/>
      <c r="T3309" s="3"/>
      <c r="U3309" s="3"/>
      <c r="V3309" s="3"/>
      <c r="W3309" s="233">
        <f t="shared" si="620"/>
        <v>42378</v>
      </c>
    </row>
    <row r="3310" spans="1:23" s="234" customFormat="1" x14ac:dyDescent="0.25">
      <c r="A3310" s="3"/>
      <c r="B3310" s="218">
        <f>+Datos!B3301</f>
        <v>2016</v>
      </c>
      <c r="C3310" s="219">
        <f>+Datos!C3301</f>
        <v>1</v>
      </c>
      <c r="D3310" s="220">
        <f>+Datos!D3301</f>
        <v>10</v>
      </c>
      <c r="E3310" s="221">
        <f>+Datos!E3301</f>
        <v>0</v>
      </c>
      <c r="F3310" s="222">
        <f>+Datos!F3301</f>
        <v>6.104652421693908</v>
      </c>
      <c r="G3310" s="223">
        <f>+Datos!G3301</f>
        <v>1</v>
      </c>
      <c r="H3310" s="224">
        <f t="shared" si="615"/>
        <v>6.104652421693908</v>
      </c>
      <c r="I3310" s="225">
        <f t="shared" si="616"/>
        <v>-6.104652421693908</v>
      </c>
      <c r="J3310" s="226">
        <f t="shared" si="617"/>
        <v>178.51842246367929</v>
      </c>
      <c r="K3310" s="227">
        <f t="shared" si="612"/>
        <v>212.20024064549747</v>
      </c>
      <c r="L3310" s="226">
        <f t="shared" si="623"/>
        <v>-5.9459729160124937</v>
      </c>
      <c r="M3310" s="228">
        <f t="shared" si="621"/>
        <v>5.9459729160124937</v>
      </c>
      <c r="N3310" s="229">
        <f t="shared" si="622"/>
        <v>0.15867950568141431</v>
      </c>
      <c r="O3310" s="229">
        <f t="shared" si="618"/>
        <v>0</v>
      </c>
      <c r="P3310" s="229">
        <f t="shared" si="619"/>
        <v>-0.15867950568141431</v>
      </c>
      <c r="Q3310" s="230">
        <f t="shared" si="613"/>
        <v>98.200240645497473</v>
      </c>
      <c r="R3310" s="231">
        <f t="shared" si="614"/>
        <v>212.20024064549747</v>
      </c>
      <c r="S3310" s="3"/>
      <c r="T3310" s="3"/>
      <c r="U3310" s="3"/>
      <c r="V3310" s="3"/>
      <c r="W3310" s="233">
        <f t="shared" si="620"/>
        <v>42379</v>
      </c>
    </row>
    <row r="3311" spans="1:23" s="234" customFormat="1" x14ac:dyDescent="0.25">
      <c r="A3311" s="3"/>
      <c r="B3311" s="218">
        <f>+Datos!B3302</f>
        <v>2016</v>
      </c>
      <c r="C3311" s="219">
        <f>+Datos!C3302</f>
        <v>1</v>
      </c>
      <c r="D3311" s="220">
        <f>+Datos!D3302</f>
        <v>11</v>
      </c>
      <c r="E3311" s="221">
        <f>+Datos!E3302</f>
        <v>5.8924565299999996</v>
      </c>
      <c r="F3311" s="222">
        <f>+Datos!F3302</f>
        <v>6.104823752915717</v>
      </c>
      <c r="G3311" s="223">
        <f>+Datos!G3302</f>
        <v>1</v>
      </c>
      <c r="H3311" s="224">
        <f t="shared" si="615"/>
        <v>6.104823752915717</v>
      </c>
      <c r="I3311" s="225">
        <f t="shared" si="616"/>
        <v>-0.21236722291571741</v>
      </c>
      <c r="J3311" s="226">
        <f t="shared" si="617"/>
        <v>178.31506139857154</v>
      </c>
      <c r="K3311" s="227">
        <f t="shared" si="612"/>
        <v>211.99687958038973</v>
      </c>
      <c r="L3311" s="226">
        <f t="shared" si="623"/>
        <v>-0.20336106510774243</v>
      </c>
      <c r="M3311" s="228">
        <f t="shared" si="621"/>
        <v>6.095817595107742</v>
      </c>
      <c r="N3311" s="229">
        <f t="shared" si="622"/>
        <v>9.0061578079749793E-3</v>
      </c>
      <c r="O3311" s="229">
        <f t="shared" si="618"/>
        <v>0</v>
      </c>
      <c r="P3311" s="229">
        <f t="shared" si="619"/>
        <v>-9.0061578079749793E-3</v>
      </c>
      <c r="Q3311" s="230">
        <f t="shared" si="613"/>
        <v>97.996879580389731</v>
      </c>
      <c r="R3311" s="231">
        <f t="shared" si="614"/>
        <v>211.99687958038973</v>
      </c>
      <c r="S3311" s="3"/>
      <c r="T3311" s="3"/>
      <c r="U3311" s="3"/>
      <c r="V3311" s="3"/>
      <c r="W3311" s="233">
        <f t="shared" si="620"/>
        <v>42380</v>
      </c>
    </row>
    <row r="3312" spans="1:23" s="234" customFormat="1" x14ac:dyDescent="0.25">
      <c r="A3312" s="3"/>
      <c r="B3312" s="218">
        <f>+Datos!B3303</f>
        <v>2016</v>
      </c>
      <c r="C3312" s="219">
        <f>+Datos!C3303</f>
        <v>1</v>
      </c>
      <c r="D3312" s="220">
        <f>+Datos!D3303</f>
        <v>12</v>
      </c>
      <c r="E3312" s="221">
        <f>+Datos!E3303</f>
        <v>1.1371407499999999</v>
      </c>
      <c r="F3312" s="222">
        <f>+Datos!F3303</f>
        <v>6.1040047716402945</v>
      </c>
      <c r="G3312" s="223">
        <f>+Datos!G3303</f>
        <v>1</v>
      </c>
      <c r="H3312" s="224">
        <f t="shared" si="615"/>
        <v>6.1040047716402945</v>
      </c>
      <c r="I3312" s="225">
        <f t="shared" si="616"/>
        <v>-4.9668640216402942</v>
      </c>
      <c r="J3312" s="226">
        <f t="shared" si="617"/>
        <v>173.62434457234036</v>
      </c>
      <c r="K3312" s="227">
        <f t="shared" si="612"/>
        <v>207.30616275415855</v>
      </c>
      <c r="L3312" s="226">
        <f t="shared" si="623"/>
        <v>-4.6907168262311814</v>
      </c>
      <c r="M3312" s="228">
        <f t="shared" si="621"/>
        <v>5.8278575762311817</v>
      </c>
      <c r="N3312" s="229">
        <f t="shared" si="622"/>
        <v>0.27614719540911281</v>
      </c>
      <c r="O3312" s="229">
        <f t="shared" si="618"/>
        <v>0</v>
      </c>
      <c r="P3312" s="229">
        <f t="shared" si="619"/>
        <v>-0.27614719540911281</v>
      </c>
      <c r="Q3312" s="230">
        <f t="shared" si="613"/>
        <v>93.306162754158549</v>
      </c>
      <c r="R3312" s="231">
        <f t="shared" si="614"/>
        <v>207.30616275415855</v>
      </c>
      <c r="S3312" s="3"/>
      <c r="T3312" s="3"/>
      <c r="U3312" s="3"/>
      <c r="V3312" s="3"/>
      <c r="W3312" s="233">
        <f t="shared" si="620"/>
        <v>42381</v>
      </c>
    </row>
    <row r="3313" spans="1:23" s="234" customFormat="1" x14ac:dyDescent="0.25">
      <c r="A3313" s="3"/>
      <c r="B3313" s="218">
        <f>+Datos!B3304</f>
        <v>2016</v>
      </c>
      <c r="C3313" s="219">
        <f>+Datos!C3304</f>
        <v>1</v>
      </c>
      <c r="D3313" s="220">
        <f>+Datos!D3304</f>
        <v>13</v>
      </c>
      <c r="E3313" s="221">
        <f>+Datos!E3304</f>
        <v>35.251361799999998</v>
      </c>
      <c r="F3313" s="222">
        <f>+Datos!F3304</f>
        <v>6.1022141290284697</v>
      </c>
      <c r="G3313" s="223">
        <f>+Datos!G3304</f>
        <v>1</v>
      </c>
      <c r="H3313" s="224">
        <f t="shared" si="615"/>
        <v>6.1022141290284697</v>
      </c>
      <c r="I3313" s="225">
        <f t="shared" si="616"/>
        <v>29.14914767097153</v>
      </c>
      <c r="J3313" s="226">
        <f t="shared" si="617"/>
        <v>186.31818181818181</v>
      </c>
      <c r="K3313" s="227">
        <f t="shared" si="612"/>
        <v>220</v>
      </c>
      <c r="L3313" s="226">
        <f t="shared" si="623"/>
        <v>12.693837245841451</v>
      </c>
      <c r="M3313" s="228">
        <f t="shared" si="621"/>
        <v>6.1022141290284697</v>
      </c>
      <c r="N3313" s="229">
        <f t="shared" si="622"/>
        <v>0</v>
      </c>
      <c r="O3313" s="229">
        <f t="shared" si="618"/>
        <v>16.455310425130079</v>
      </c>
      <c r="P3313" s="229">
        <f t="shared" si="619"/>
        <v>16.455310425130079</v>
      </c>
      <c r="Q3313" s="230">
        <f t="shared" si="613"/>
        <v>106</v>
      </c>
      <c r="R3313" s="231">
        <f t="shared" si="614"/>
        <v>236.45531042513008</v>
      </c>
      <c r="S3313" s="3"/>
      <c r="T3313" s="3"/>
      <c r="U3313" s="3"/>
      <c r="V3313" s="3"/>
      <c r="W3313" s="233">
        <f t="shared" si="620"/>
        <v>42382</v>
      </c>
    </row>
    <row r="3314" spans="1:23" s="234" customFormat="1" x14ac:dyDescent="0.25">
      <c r="A3314" s="3"/>
      <c r="B3314" s="218">
        <f>+Datos!B3305</f>
        <v>2016</v>
      </c>
      <c r="C3314" s="219">
        <f>+Datos!C3305</f>
        <v>1</v>
      </c>
      <c r="D3314" s="220">
        <f>+Datos!D3305</f>
        <v>14</v>
      </c>
      <c r="E3314" s="221">
        <f>+Datos!E3305</f>
        <v>0</v>
      </c>
      <c r="F3314" s="222">
        <f>+Datos!F3305</f>
        <v>6.0994703586314403</v>
      </c>
      <c r="G3314" s="223">
        <f>+Datos!G3305</f>
        <v>1</v>
      </c>
      <c r="H3314" s="224">
        <f t="shared" si="615"/>
        <v>6.0994703586314403</v>
      </c>
      <c r="I3314" s="225">
        <f t="shared" si="616"/>
        <v>-6.0994703586314403</v>
      </c>
      <c r="J3314" s="226">
        <f t="shared" si="617"/>
        <v>180.3174695724108</v>
      </c>
      <c r="K3314" s="227">
        <f t="shared" si="612"/>
        <v>213.99928775422899</v>
      </c>
      <c r="L3314" s="226">
        <f t="shared" si="623"/>
        <v>-6.0007122457710125</v>
      </c>
      <c r="M3314" s="228">
        <f t="shared" si="621"/>
        <v>6.0007122457710125</v>
      </c>
      <c r="N3314" s="229">
        <f t="shared" si="622"/>
        <v>9.8758112860427794E-2</v>
      </c>
      <c r="O3314" s="229">
        <f t="shared" si="618"/>
        <v>0</v>
      </c>
      <c r="P3314" s="229">
        <f t="shared" si="619"/>
        <v>-9.8758112860427794E-2</v>
      </c>
      <c r="Q3314" s="230">
        <f t="shared" si="613"/>
        <v>99.999287754228988</v>
      </c>
      <c r="R3314" s="231">
        <f t="shared" si="614"/>
        <v>213.99928775422899</v>
      </c>
      <c r="S3314" s="3"/>
      <c r="T3314" s="3"/>
      <c r="U3314" s="3"/>
      <c r="V3314" s="3"/>
      <c r="W3314" s="233">
        <f t="shared" si="620"/>
        <v>42383</v>
      </c>
    </row>
    <row r="3315" spans="1:23" s="234" customFormat="1" x14ac:dyDescent="0.25">
      <c r="A3315" s="3"/>
      <c r="B3315" s="218">
        <f>+Datos!B3306</f>
        <v>2016</v>
      </c>
      <c r="C3315" s="219">
        <f>+Datos!C3306</f>
        <v>1</v>
      </c>
      <c r="D3315" s="220">
        <f>+Datos!D3306</f>
        <v>15</v>
      </c>
      <c r="E3315" s="221">
        <f>+Datos!E3306</f>
        <v>0</v>
      </c>
      <c r="F3315" s="222">
        <f>+Datos!F3306</f>
        <v>6.0957918763907708</v>
      </c>
      <c r="G3315" s="223">
        <f>+Datos!G3306</f>
        <v>1</v>
      </c>
      <c r="H3315" s="224">
        <f t="shared" si="615"/>
        <v>6.0957918763907708</v>
      </c>
      <c r="I3315" s="225">
        <f t="shared" si="616"/>
        <v>-6.0957918763907708</v>
      </c>
      <c r="J3315" s="226">
        <f t="shared" si="617"/>
        <v>174.51346644782734</v>
      </c>
      <c r="K3315" s="227">
        <f t="shared" si="612"/>
        <v>208.19528462964553</v>
      </c>
      <c r="L3315" s="226">
        <f t="shared" si="623"/>
        <v>-5.8040031245834598</v>
      </c>
      <c r="M3315" s="228">
        <f t="shared" si="621"/>
        <v>5.8040031245834598</v>
      </c>
      <c r="N3315" s="229">
        <f t="shared" si="622"/>
        <v>0.29178875180731101</v>
      </c>
      <c r="O3315" s="229">
        <f t="shared" si="618"/>
        <v>0</v>
      </c>
      <c r="P3315" s="229">
        <f t="shared" si="619"/>
        <v>-0.29178875180731101</v>
      </c>
      <c r="Q3315" s="230">
        <f t="shared" si="613"/>
        <v>94.195284629645528</v>
      </c>
      <c r="R3315" s="231">
        <f t="shared" si="614"/>
        <v>208.19528462964553</v>
      </c>
      <c r="S3315" s="3"/>
      <c r="T3315" s="3"/>
      <c r="U3315" s="3"/>
      <c r="V3315" s="3"/>
      <c r="W3315" s="233">
        <f t="shared" si="620"/>
        <v>42384</v>
      </c>
    </row>
    <row r="3316" spans="1:23" s="234" customFormat="1" x14ac:dyDescent="0.25">
      <c r="A3316" s="3"/>
      <c r="B3316" s="218">
        <f>+Datos!B3307</f>
        <v>2016</v>
      </c>
      <c r="C3316" s="219">
        <f>+Datos!C3307</f>
        <v>1</v>
      </c>
      <c r="D3316" s="220">
        <f>+Datos!D3307</f>
        <v>16</v>
      </c>
      <c r="E3316" s="221">
        <f>+Datos!E3307</f>
        <v>0</v>
      </c>
      <c r="F3316" s="222">
        <f>+Datos!F3307</f>
        <v>6.0911969806383937</v>
      </c>
      <c r="G3316" s="223">
        <f>+Datos!G3307</f>
        <v>1</v>
      </c>
      <c r="H3316" s="224">
        <f t="shared" si="615"/>
        <v>6.0911969806383937</v>
      </c>
      <c r="I3316" s="225">
        <f t="shared" si="616"/>
        <v>-6.0911969806383937</v>
      </c>
      <c r="J3316" s="226">
        <f t="shared" si="617"/>
        <v>168.90044608260695</v>
      </c>
      <c r="K3316" s="227">
        <f t="shared" si="612"/>
        <v>202.58226426442513</v>
      </c>
      <c r="L3316" s="226">
        <f t="shared" si="623"/>
        <v>-5.6130203652203932</v>
      </c>
      <c r="M3316" s="228">
        <f t="shared" si="621"/>
        <v>5.6130203652203932</v>
      </c>
      <c r="N3316" s="229">
        <f t="shared" si="622"/>
        <v>0.47817661541800049</v>
      </c>
      <c r="O3316" s="229">
        <f t="shared" si="618"/>
        <v>0</v>
      </c>
      <c r="P3316" s="229">
        <f t="shared" si="619"/>
        <v>-0.47817661541800049</v>
      </c>
      <c r="Q3316" s="230">
        <f t="shared" si="613"/>
        <v>88.582264264425135</v>
      </c>
      <c r="R3316" s="231">
        <f t="shared" si="614"/>
        <v>202.58226426442513</v>
      </c>
      <c r="S3316" s="3"/>
      <c r="T3316" s="3"/>
      <c r="U3316" s="3"/>
      <c r="V3316" s="3"/>
      <c r="W3316" s="233">
        <f t="shared" si="620"/>
        <v>42385</v>
      </c>
    </row>
    <row r="3317" spans="1:23" s="234" customFormat="1" x14ac:dyDescent="0.25">
      <c r="A3317" s="3"/>
      <c r="B3317" s="218">
        <f>+Datos!B3308</f>
        <v>2016</v>
      </c>
      <c r="C3317" s="219">
        <f>+Datos!C3308</f>
        <v>1</v>
      </c>
      <c r="D3317" s="220">
        <f>+Datos!D3308</f>
        <v>17</v>
      </c>
      <c r="E3317" s="221">
        <f>+Datos!E3308</f>
        <v>0</v>
      </c>
      <c r="F3317" s="222">
        <f>+Datos!F3308</f>
        <v>6.0857038520966089</v>
      </c>
      <c r="G3317" s="223">
        <f>+Datos!G3308</f>
        <v>1</v>
      </c>
      <c r="H3317" s="224">
        <f t="shared" si="615"/>
        <v>6.0857038520966089</v>
      </c>
      <c r="I3317" s="225">
        <f t="shared" si="616"/>
        <v>-6.0857038520966089</v>
      </c>
      <c r="J3317" s="226">
        <f t="shared" si="617"/>
        <v>163.47278143238734</v>
      </c>
      <c r="K3317" s="227">
        <f t="shared" si="612"/>
        <v>197.15459961420552</v>
      </c>
      <c r="L3317" s="226">
        <f t="shared" si="623"/>
        <v>-5.4276646502196115</v>
      </c>
      <c r="M3317" s="228">
        <f t="shared" si="621"/>
        <v>5.4276646502196115</v>
      </c>
      <c r="N3317" s="229">
        <f t="shared" si="622"/>
        <v>0.65803920187699738</v>
      </c>
      <c r="O3317" s="229">
        <f t="shared" si="618"/>
        <v>0</v>
      </c>
      <c r="P3317" s="229">
        <f t="shared" si="619"/>
        <v>-0.65803920187699738</v>
      </c>
      <c r="Q3317" s="230">
        <f t="shared" si="613"/>
        <v>83.154599614205523</v>
      </c>
      <c r="R3317" s="231">
        <f t="shared" si="614"/>
        <v>197.15459961420552</v>
      </c>
      <c r="S3317" s="3"/>
      <c r="T3317" s="3"/>
      <c r="U3317" s="3"/>
      <c r="V3317" s="3"/>
      <c r="W3317" s="233">
        <f t="shared" si="620"/>
        <v>42386</v>
      </c>
    </row>
    <row r="3318" spans="1:23" s="234" customFormat="1" x14ac:dyDescent="0.25">
      <c r="A3318" s="3"/>
      <c r="B3318" s="218">
        <f>+Datos!B3309</f>
        <v>2016</v>
      </c>
      <c r="C3318" s="219">
        <f>+Datos!C3309</f>
        <v>1</v>
      </c>
      <c r="D3318" s="220">
        <f>+Datos!D3309</f>
        <v>18</v>
      </c>
      <c r="E3318" s="221">
        <f>+Datos!E3309</f>
        <v>3.5147988799999998</v>
      </c>
      <c r="F3318" s="222">
        <f>+Datos!F3309</f>
        <v>6.0793305538780871</v>
      </c>
      <c r="G3318" s="223">
        <f>+Datos!G3309</f>
        <v>1</v>
      </c>
      <c r="H3318" s="224">
        <f t="shared" si="615"/>
        <v>6.0793305538780871</v>
      </c>
      <c r="I3318" s="225">
        <f t="shared" si="616"/>
        <v>-2.5645316738780872</v>
      </c>
      <c r="J3318" s="226">
        <f t="shared" si="617"/>
        <v>161.23811431072366</v>
      </c>
      <c r="K3318" s="227">
        <f t="shared" si="612"/>
        <v>194.91993249254185</v>
      </c>
      <c r="L3318" s="226">
        <f t="shared" si="623"/>
        <v>-2.2346671216636764</v>
      </c>
      <c r="M3318" s="228">
        <f t="shared" si="621"/>
        <v>5.7494660016636763</v>
      </c>
      <c r="N3318" s="229">
        <f t="shared" si="622"/>
        <v>0.3298645522144108</v>
      </c>
      <c r="O3318" s="229">
        <f t="shared" si="618"/>
        <v>0</v>
      </c>
      <c r="P3318" s="229">
        <f t="shared" si="619"/>
        <v>-0.3298645522144108</v>
      </c>
      <c r="Q3318" s="230">
        <f t="shared" si="613"/>
        <v>80.919932492541847</v>
      </c>
      <c r="R3318" s="231">
        <f t="shared" si="614"/>
        <v>194.91993249254185</v>
      </c>
      <c r="S3318" s="3"/>
      <c r="T3318" s="3"/>
      <c r="U3318" s="3"/>
      <c r="V3318" s="3"/>
      <c r="W3318" s="233">
        <f t="shared" si="620"/>
        <v>42387</v>
      </c>
    </row>
    <row r="3319" spans="1:23" s="234" customFormat="1" x14ac:dyDescent="0.25">
      <c r="A3319" s="3"/>
      <c r="B3319" s="218">
        <f>+Datos!B3310</f>
        <v>2016</v>
      </c>
      <c r="C3319" s="219">
        <f>+Datos!C3310</f>
        <v>1</v>
      </c>
      <c r="D3319" s="220">
        <f>+Datos!D3310</f>
        <v>19</v>
      </c>
      <c r="E3319" s="221">
        <f>+Datos!E3310</f>
        <v>0</v>
      </c>
      <c r="F3319" s="222">
        <f>+Datos!F3310</f>
        <v>6.0720950314858619</v>
      </c>
      <c r="G3319" s="223">
        <f>+Datos!G3310</f>
        <v>1</v>
      </c>
      <c r="H3319" s="224">
        <f t="shared" si="615"/>
        <v>6.0720950314858619</v>
      </c>
      <c r="I3319" s="225">
        <f t="shared" si="616"/>
        <v>-6.0720950314858619</v>
      </c>
      <c r="J3319" s="226">
        <f t="shared" si="617"/>
        <v>156.06807982058316</v>
      </c>
      <c r="K3319" s="227">
        <f t="shared" si="612"/>
        <v>189.74989800240135</v>
      </c>
      <c r="L3319" s="226">
        <f t="shared" si="623"/>
        <v>-5.1700344901404947</v>
      </c>
      <c r="M3319" s="228">
        <f t="shared" si="621"/>
        <v>5.1700344901404947</v>
      </c>
      <c r="N3319" s="229">
        <f t="shared" si="622"/>
        <v>0.90206054134536728</v>
      </c>
      <c r="O3319" s="229">
        <f t="shared" si="618"/>
        <v>0</v>
      </c>
      <c r="P3319" s="229">
        <f t="shared" si="619"/>
        <v>-0.90206054134536728</v>
      </c>
      <c r="Q3319" s="230">
        <f t="shared" si="613"/>
        <v>75.749898002401352</v>
      </c>
      <c r="R3319" s="231">
        <f t="shared" si="614"/>
        <v>189.74989800240135</v>
      </c>
      <c r="S3319" s="3"/>
      <c r="T3319" s="3"/>
      <c r="U3319" s="3"/>
      <c r="V3319" s="3"/>
      <c r="W3319" s="233">
        <f t="shared" si="620"/>
        <v>42388</v>
      </c>
    </row>
    <row r="3320" spans="1:23" s="234" customFormat="1" x14ac:dyDescent="0.25">
      <c r="A3320" s="3"/>
      <c r="B3320" s="218">
        <f>+Datos!B3311</f>
        <v>2016</v>
      </c>
      <c r="C3320" s="219">
        <f>+Datos!C3311</f>
        <v>1</v>
      </c>
      <c r="D3320" s="220">
        <f>+Datos!D3311</f>
        <v>20</v>
      </c>
      <c r="E3320" s="221">
        <f>+Datos!E3311</f>
        <v>0</v>
      </c>
      <c r="F3320" s="222">
        <f>+Datos!F3311</f>
        <v>6.0640151128133395</v>
      </c>
      <c r="G3320" s="223">
        <f>+Datos!G3311</f>
        <v>1</v>
      </c>
      <c r="H3320" s="224">
        <f t="shared" si="615"/>
        <v>6.0640151128133395</v>
      </c>
      <c r="I3320" s="225">
        <f t="shared" si="616"/>
        <v>-6.0640151128133395</v>
      </c>
      <c r="J3320" s="226">
        <f t="shared" si="617"/>
        <v>151.07037159316434</v>
      </c>
      <c r="K3320" s="227">
        <f t="shared" si="612"/>
        <v>184.75218977498253</v>
      </c>
      <c r="L3320" s="226">
        <f t="shared" si="623"/>
        <v>-4.9977082274188263</v>
      </c>
      <c r="M3320" s="228">
        <f t="shared" si="621"/>
        <v>4.9977082274188263</v>
      </c>
      <c r="N3320" s="229">
        <f t="shared" si="622"/>
        <v>1.0663068853945132</v>
      </c>
      <c r="O3320" s="229">
        <f t="shared" si="618"/>
        <v>0</v>
      </c>
      <c r="P3320" s="229">
        <f t="shared" si="619"/>
        <v>-1.0663068853945132</v>
      </c>
      <c r="Q3320" s="230">
        <f t="shared" si="613"/>
        <v>70.752189774982526</v>
      </c>
      <c r="R3320" s="231">
        <f t="shared" si="614"/>
        <v>184.75218977498253</v>
      </c>
      <c r="S3320" s="3"/>
      <c r="T3320" s="3"/>
      <c r="U3320" s="3"/>
      <c r="V3320" s="3"/>
      <c r="W3320" s="233">
        <f t="shared" si="620"/>
        <v>42389</v>
      </c>
    </row>
    <row r="3321" spans="1:23" s="234" customFormat="1" x14ac:dyDescent="0.25">
      <c r="A3321" s="3"/>
      <c r="B3321" s="218">
        <f>+Datos!B3312</f>
        <v>2016</v>
      </c>
      <c r="C3321" s="219">
        <f>+Datos!C3312</f>
        <v>1</v>
      </c>
      <c r="D3321" s="220">
        <f>+Datos!D3312</f>
        <v>21</v>
      </c>
      <c r="E3321" s="221">
        <f>+Datos!E3312</f>
        <v>0</v>
      </c>
      <c r="F3321" s="222">
        <f>+Datos!F3312</f>
        <v>6.0551085081442908</v>
      </c>
      <c r="G3321" s="223">
        <f>+Datos!G3312</f>
        <v>1</v>
      </c>
      <c r="H3321" s="224">
        <f t="shared" si="615"/>
        <v>6.0551085081442908</v>
      </c>
      <c r="I3321" s="225">
        <f t="shared" si="616"/>
        <v>-6.0551085081442908</v>
      </c>
      <c r="J3321" s="226">
        <f t="shared" si="617"/>
        <v>146.23969361612467</v>
      </c>
      <c r="K3321" s="227">
        <f t="shared" si="612"/>
        <v>179.92151179794286</v>
      </c>
      <c r="L3321" s="226">
        <f t="shared" si="623"/>
        <v>-4.8306779770396702</v>
      </c>
      <c r="M3321" s="228">
        <f t="shared" si="621"/>
        <v>4.8306779770396702</v>
      </c>
      <c r="N3321" s="229">
        <f t="shared" si="622"/>
        <v>1.2244305311046206</v>
      </c>
      <c r="O3321" s="229">
        <f t="shared" si="618"/>
        <v>0</v>
      </c>
      <c r="P3321" s="229">
        <f t="shared" si="619"/>
        <v>-1.2244305311046206</v>
      </c>
      <c r="Q3321" s="230">
        <f t="shared" si="613"/>
        <v>65.921511797942856</v>
      </c>
      <c r="R3321" s="231">
        <f t="shared" si="614"/>
        <v>179.92151179794286</v>
      </c>
      <c r="S3321" s="3"/>
      <c r="T3321" s="3"/>
      <c r="U3321" s="3"/>
      <c r="V3321" s="3"/>
      <c r="W3321" s="233">
        <f t="shared" si="620"/>
        <v>42390</v>
      </c>
    </row>
    <row r="3322" spans="1:23" s="234" customFormat="1" x14ac:dyDescent="0.25">
      <c r="A3322" s="3"/>
      <c r="B3322" s="218">
        <f>+Datos!B3313</f>
        <v>2016</v>
      </c>
      <c r="C3322" s="219">
        <f>+Datos!C3313</f>
        <v>1</v>
      </c>
      <c r="D3322" s="220">
        <f>+Datos!D3313</f>
        <v>22</v>
      </c>
      <c r="E3322" s="221">
        <f>+Datos!E3313</f>
        <v>0</v>
      </c>
      <c r="F3322" s="222">
        <f>+Datos!F3313</f>
        <v>6.0453928101528547</v>
      </c>
      <c r="G3322" s="223">
        <f>+Datos!G3313</f>
        <v>1</v>
      </c>
      <c r="H3322" s="224">
        <f t="shared" si="615"/>
        <v>6.0453928101528547</v>
      </c>
      <c r="I3322" s="225">
        <f t="shared" si="616"/>
        <v>-6.0453928101528547</v>
      </c>
      <c r="J3322" s="226">
        <f t="shared" si="617"/>
        <v>141.57086517758484</v>
      </c>
      <c r="K3322" s="227">
        <f t="shared" si="612"/>
        <v>175.25268335940302</v>
      </c>
      <c r="L3322" s="226">
        <f t="shared" si="623"/>
        <v>-4.6688284385398333</v>
      </c>
      <c r="M3322" s="228">
        <f t="shared" si="621"/>
        <v>4.6688284385398333</v>
      </c>
      <c r="N3322" s="229">
        <f t="shared" si="622"/>
        <v>1.3765643716130214</v>
      </c>
      <c r="O3322" s="229">
        <f t="shared" si="618"/>
        <v>0</v>
      </c>
      <c r="P3322" s="229">
        <f t="shared" si="619"/>
        <v>-1.3765643716130214</v>
      </c>
      <c r="Q3322" s="230">
        <f t="shared" si="613"/>
        <v>61.252683359403022</v>
      </c>
      <c r="R3322" s="231">
        <f t="shared" si="614"/>
        <v>175.25268335940302</v>
      </c>
      <c r="S3322" s="3"/>
      <c r="T3322" s="3"/>
      <c r="U3322" s="3"/>
      <c r="V3322" s="3"/>
      <c r="W3322" s="233">
        <f t="shared" si="620"/>
        <v>42391</v>
      </c>
    </row>
    <row r="3323" spans="1:23" s="234" customFormat="1" x14ac:dyDescent="0.25">
      <c r="A3323" s="3"/>
      <c r="B3323" s="218">
        <f>+Datos!B3314</f>
        <v>2016</v>
      </c>
      <c r="C3323" s="219">
        <f>+Datos!C3314</f>
        <v>1</v>
      </c>
      <c r="D3323" s="220">
        <f>+Datos!D3314</f>
        <v>23</v>
      </c>
      <c r="E3323" s="221">
        <f>+Datos!E3314</f>
        <v>0</v>
      </c>
      <c r="F3323" s="222">
        <f>+Datos!F3314</f>
        <v>6.0348854939035412</v>
      </c>
      <c r="G3323" s="223">
        <f>+Datos!G3314</f>
        <v>1</v>
      </c>
      <c r="H3323" s="224">
        <f t="shared" si="615"/>
        <v>6.0348854939035412</v>
      </c>
      <c r="I3323" s="225">
        <f t="shared" si="616"/>
        <v>-6.0348854939035412</v>
      </c>
      <c r="J3323" s="226">
        <f t="shared" si="617"/>
        <v>137.05882225915491</v>
      </c>
      <c r="K3323" s="227">
        <f t="shared" si="612"/>
        <v>170.7406404409731</v>
      </c>
      <c r="L3323" s="226">
        <f t="shared" si="623"/>
        <v>-4.5120429184299269</v>
      </c>
      <c r="M3323" s="228">
        <f t="shared" si="621"/>
        <v>4.5120429184299269</v>
      </c>
      <c r="N3323" s="229">
        <f t="shared" si="622"/>
        <v>1.5228425754736143</v>
      </c>
      <c r="O3323" s="229">
        <f t="shared" si="618"/>
        <v>0</v>
      </c>
      <c r="P3323" s="229">
        <f t="shared" si="619"/>
        <v>-1.5228425754736143</v>
      </c>
      <c r="Q3323" s="230">
        <f t="shared" si="613"/>
        <v>56.740640440973095</v>
      </c>
      <c r="R3323" s="231">
        <f t="shared" si="614"/>
        <v>170.7406404409731</v>
      </c>
      <c r="S3323" s="3"/>
      <c r="T3323" s="3"/>
      <c r="U3323" s="3"/>
      <c r="V3323" s="3"/>
      <c r="W3323" s="233">
        <f t="shared" si="620"/>
        <v>42392</v>
      </c>
    </row>
    <row r="3324" spans="1:23" s="234" customFormat="1" x14ac:dyDescent="0.25">
      <c r="A3324" s="3"/>
      <c r="B3324" s="218">
        <f>+Datos!B3315</f>
        <v>2016</v>
      </c>
      <c r="C3324" s="219">
        <f>+Datos!C3315</f>
        <v>1</v>
      </c>
      <c r="D3324" s="220">
        <f>+Datos!D3315</f>
        <v>24</v>
      </c>
      <c r="E3324" s="221">
        <f>+Datos!E3315</f>
        <v>0</v>
      </c>
      <c r="F3324" s="222">
        <f>+Datos!F3315</f>
        <v>6.0236039168512239</v>
      </c>
      <c r="G3324" s="223">
        <f>+Datos!G3315</f>
        <v>1</v>
      </c>
      <c r="H3324" s="224">
        <f t="shared" si="615"/>
        <v>6.0236039168512239</v>
      </c>
      <c r="I3324" s="225">
        <f t="shared" si="616"/>
        <v>-6.0236039168512239</v>
      </c>
      <c r="J3324" s="226">
        <f t="shared" si="617"/>
        <v>132.69861853371836</v>
      </c>
      <c r="K3324" s="227">
        <f t="shared" si="612"/>
        <v>166.38043671553655</v>
      </c>
      <c r="L3324" s="226">
        <f t="shared" si="623"/>
        <v>-4.3602037254365484</v>
      </c>
      <c r="M3324" s="228">
        <f t="shared" si="621"/>
        <v>4.3602037254365484</v>
      </c>
      <c r="N3324" s="229">
        <f t="shared" si="622"/>
        <v>1.6634001914146754</v>
      </c>
      <c r="O3324" s="229">
        <f t="shared" si="618"/>
        <v>0</v>
      </c>
      <c r="P3324" s="229">
        <f t="shared" si="619"/>
        <v>-1.6634001914146754</v>
      </c>
      <c r="Q3324" s="230">
        <f t="shared" si="613"/>
        <v>52.380436715536547</v>
      </c>
      <c r="R3324" s="231">
        <f t="shared" si="614"/>
        <v>166.38043671553655</v>
      </c>
      <c r="S3324" s="3"/>
      <c r="T3324" s="3"/>
      <c r="U3324" s="3"/>
      <c r="V3324" s="3"/>
      <c r="W3324" s="233">
        <f t="shared" si="620"/>
        <v>42393</v>
      </c>
    </row>
    <row r="3325" spans="1:23" s="234" customFormat="1" x14ac:dyDescent="0.25">
      <c r="A3325" s="3"/>
      <c r="B3325" s="218">
        <f>+Datos!B3316</f>
        <v>2016</v>
      </c>
      <c r="C3325" s="219">
        <f>+Datos!C3316</f>
        <v>1</v>
      </c>
      <c r="D3325" s="220">
        <f>+Datos!D3316</f>
        <v>25</v>
      </c>
      <c r="E3325" s="221">
        <f>+Datos!E3316</f>
        <v>0</v>
      </c>
      <c r="F3325" s="222">
        <f>+Datos!F3316</f>
        <v>6.0115653188411455</v>
      </c>
      <c r="G3325" s="223">
        <f>+Datos!G3316</f>
        <v>1</v>
      </c>
      <c r="H3325" s="224">
        <f t="shared" si="615"/>
        <v>6.0115653188411455</v>
      </c>
      <c r="I3325" s="225">
        <f t="shared" si="616"/>
        <v>-6.0115653188411455</v>
      </c>
      <c r="J3325" s="226">
        <f t="shared" si="617"/>
        <v>128.485425999055</v>
      </c>
      <c r="K3325" s="227">
        <f t="shared" si="612"/>
        <v>162.16724418087318</v>
      </c>
      <c r="L3325" s="226">
        <f t="shared" si="623"/>
        <v>-4.2131925346633636</v>
      </c>
      <c r="M3325" s="228">
        <f t="shared" si="621"/>
        <v>4.2131925346633636</v>
      </c>
      <c r="N3325" s="229">
        <f t="shared" si="622"/>
        <v>1.7983727841777819</v>
      </c>
      <c r="O3325" s="229">
        <f t="shared" si="618"/>
        <v>0</v>
      </c>
      <c r="P3325" s="229">
        <f t="shared" si="619"/>
        <v>-1.7983727841777819</v>
      </c>
      <c r="Q3325" s="230">
        <f t="shared" si="613"/>
        <v>48.167244180873183</v>
      </c>
      <c r="R3325" s="231">
        <f t="shared" si="614"/>
        <v>162.16724418087318</v>
      </c>
      <c r="S3325" s="3"/>
      <c r="T3325" s="3"/>
      <c r="U3325" s="3"/>
      <c r="V3325" s="3"/>
      <c r="W3325" s="233">
        <f t="shared" si="620"/>
        <v>42394</v>
      </c>
    </row>
    <row r="3326" spans="1:23" s="234" customFormat="1" x14ac:dyDescent="0.25">
      <c r="A3326" s="3"/>
      <c r="B3326" s="218">
        <f>+Datos!B3317</f>
        <v>2016</v>
      </c>
      <c r="C3326" s="219">
        <f>+Datos!C3317</f>
        <v>1</v>
      </c>
      <c r="D3326" s="220">
        <f>+Datos!D3317</f>
        <v>26</v>
      </c>
      <c r="E3326" s="221">
        <f>+Datos!E3317</f>
        <v>0</v>
      </c>
      <c r="F3326" s="222">
        <f>+Datos!F3317</f>
        <v>5.9987868221089196</v>
      </c>
      <c r="G3326" s="223">
        <f>+Datos!G3317</f>
        <v>1</v>
      </c>
      <c r="H3326" s="224">
        <f t="shared" si="615"/>
        <v>5.9987868221089196</v>
      </c>
      <c r="I3326" s="225">
        <f t="shared" si="616"/>
        <v>-5.9987868221089196</v>
      </c>
      <c r="J3326" s="226">
        <f t="shared" si="617"/>
        <v>124.41453527683672</v>
      </c>
      <c r="K3326" s="227">
        <f t="shared" si="612"/>
        <v>158.0963534586549</v>
      </c>
      <c r="L3326" s="226">
        <f t="shared" si="623"/>
        <v>-4.0708907222182802</v>
      </c>
      <c r="M3326" s="228">
        <f t="shared" si="621"/>
        <v>4.0708907222182802</v>
      </c>
      <c r="N3326" s="229">
        <f t="shared" si="622"/>
        <v>1.9278960998906394</v>
      </c>
      <c r="O3326" s="229">
        <f t="shared" si="618"/>
        <v>0</v>
      </c>
      <c r="P3326" s="229">
        <f t="shared" si="619"/>
        <v>-1.9278960998906394</v>
      </c>
      <c r="Q3326" s="230">
        <f t="shared" si="613"/>
        <v>44.096353458654903</v>
      </c>
      <c r="R3326" s="231">
        <f t="shared" si="614"/>
        <v>158.0963534586549</v>
      </c>
      <c r="S3326" s="3"/>
      <c r="T3326" s="3"/>
      <c r="U3326" s="3"/>
      <c r="V3326" s="3"/>
      <c r="W3326" s="233">
        <f t="shared" si="620"/>
        <v>42395</v>
      </c>
    </row>
    <row r="3327" spans="1:23" s="234" customFormat="1" x14ac:dyDescent="0.25">
      <c r="A3327" s="3"/>
      <c r="B3327" s="218">
        <f>+Datos!B3318</f>
        <v>2016</v>
      </c>
      <c r="C3327" s="219">
        <f>+Datos!C3318</f>
        <v>1</v>
      </c>
      <c r="D3327" s="220">
        <f>+Datos!D3318</f>
        <v>27</v>
      </c>
      <c r="E3327" s="221">
        <f>+Datos!E3318</f>
        <v>0</v>
      </c>
      <c r="F3327" s="222">
        <f>+Datos!F3318</f>
        <v>5.9852854312805235</v>
      </c>
      <c r="G3327" s="223">
        <f>+Datos!G3318</f>
        <v>1</v>
      </c>
      <c r="H3327" s="224">
        <f t="shared" si="615"/>
        <v>5.9852854312805235</v>
      </c>
      <c r="I3327" s="225">
        <f t="shared" si="616"/>
        <v>-5.9852854312805235</v>
      </c>
      <c r="J3327" s="226">
        <f t="shared" si="617"/>
        <v>120.48135560500684</v>
      </c>
      <c r="K3327" s="227">
        <f t="shared" si="612"/>
        <v>154.16317378682501</v>
      </c>
      <c r="L3327" s="226">
        <f t="shared" si="623"/>
        <v>-3.9331796718298904</v>
      </c>
      <c r="M3327" s="228">
        <f t="shared" si="621"/>
        <v>3.9331796718298904</v>
      </c>
      <c r="N3327" s="229">
        <f t="shared" si="622"/>
        <v>2.0521057594506331</v>
      </c>
      <c r="O3327" s="229">
        <f t="shared" si="618"/>
        <v>0</v>
      </c>
      <c r="P3327" s="229">
        <f t="shared" si="619"/>
        <v>-2.0521057594506331</v>
      </c>
      <c r="Q3327" s="230">
        <f t="shared" si="613"/>
        <v>40.163173786825013</v>
      </c>
      <c r="R3327" s="231">
        <f t="shared" si="614"/>
        <v>154.16317378682501</v>
      </c>
      <c r="S3327" s="3"/>
      <c r="T3327" s="3"/>
      <c r="U3327" s="3"/>
      <c r="V3327" s="3"/>
      <c r="W3327" s="233">
        <f t="shared" si="620"/>
        <v>42396</v>
      </c>
    </row>
    <row r="3328" spans="1:23" s="234" customFormat="1" x14ac:dyDescent="0.25">
      <c r="A3328" s="3"/>
      <c r="B3328" s="218">
        <f>+Datos!B3319</f>
        <v>2016</v>
      </c>
      <c r="C3328" s="219">
        <f>+Datos!C3319</f>
        <v>1</v>
      </c>
      <c r="D3328" s="220">
        <f>+Datos!D3319</f>
        <v>28</v>
      </c>
      <c r="E3328" s="221">
        <f>+Datos!E3319</f>
        <v>0</v>
      </c>
      <c r="F3328" s="222">
        <f>+Datos!F3319</f>
        <v>5.9710780333723035</v>
      </c>
      <c r="G3328" s="223">
        <f>+Datos!G3319</f>
        <v>1</v>
      </c>
      <c r="H3328" s="224">
        <f t="shared" si="615"/>
        <v>5.9710780333723035</v>
      </c>
      <c r="I3328" s="225">
        <f t="shared" si="616"/>
        <v>-5.9710780333723035</v>
      </c>
      <c r="J3328" s="226">
        <f t="shared" si="617"/>
        <v>116.68141455006169</v>
      </c>
      <c r="K3328" s="227">
        <f t="shared" si="612"/>
        <v>150.36323273187986</v>
      </c>
      <c r="L3328" s="226">
        <f t="shared" si="623"/>
        <v>-3.7999410549451511</v>
      </c>
      <c r="M3328" s="228">
        <f t="shared" si="621"/>
        <v>3.7999410549451511</v>
      </c>
      <c r="N3328" s="229">
        <f t="shared" si="622"/>
        <v>2.1711369784271524</v>
      </c>
      <c r="O3328" s="229">
        <f t="shared" si="618"/>
        <v>0</v>
      </c>
      <c r="P3328" s="229">
        <f t="shared" si="619"/>
        <v>-2.1711369784271524</v>
      </c>
      <c r="Q3328" s="230">
        <f t="shared" si="613"/>
        <v>36.363232731879862</v>
      </c>
      <c r="R3328" s="231">
        <f t="shared" si="614"/>
        <v>150.36323273187986</v>
      </c>
      <c r="S3328" s="3"/>
      <c r="T3328" s="3"/>
      <c r="U3328" s="3"/>
      <c r="V3328" s="3"/>
      <c r="W3328" s="233">
        <f t="shared" si="620"/>
        <v>42397</v>
      </c>
    </row>
    <row r="3329" spans="1:23" s="234" customFormat="1" x14ac:dyDescent="0.25">
      <c r="A3329" s="3"/>
      <c r="B3329" s="218">
        <f>+Datos!B3320</f>
        <v>2016</v>
      </c>
      <c r="C3329" s="219">
        <f>+Datos!C3320</f>
        <v>1</v>
      </c>
      <c r="D3329" s="220">
        <f>+Datos!D3320</f>
        <v>29</v>
      </c>
      <c r="E3329" s="221">
        <f>+Datos!E3320</f>
        <v>0</v>
      </c>
      <c r="F3329" s="222">
        <f>+Datos!F3320</f>
        <v>5.9561813977909752</v>
      </c>
      <c r="G3329" s="223">
        <f>+Datos!G3320</f>
        <v>1</v>
      </c>
      <c r="H3329" s="224">
        <f t="shared" si="615"/>
        <v>5.9561813977909752</v>
      </c>
      <c r="I3329" s="225">
        <f t="shared" si="616"/>
        <v>-5.9561813977909752</v>
      </c>
      <c r="J3329" s="226">
        <f t="shared" si="617"/>
        <v>113.01035746429402</v>
      </c>
      <c r="K3329" s="227">
        <f t="shared" si="612"/>
        <v>146.69217564611219</v>
      </c>
      <c r="L3329" s="226">
        <f t="shared" si="623"/>
        <v>-3.6710570857676714</v>
      </c>
      <c r="M3329" s="228">
        <f t="shared" si="621"/>
        <v>3.6710570857676714</v>
      </c>
      <c r="N3329" s="229">
        <f t="shared" si="622"/>
        <v>2.2851243120233038</v>
      </c>
      <c r="O3329" s="229">
        <f t="shared" si="618"/>
        <v>0</v>
      </c>
      <c r="P3329" s="229">
        <f t="shared" si="619"/>
        <v>-2.2851243120233038</v>
      </c>
      <c r="Q3329" s="230">
        <f t="shared" si="613"/>
        <v>32.69217564611219</v>
      </c>
      <c r="R3329" s="231">
        <f t="shared" si="614"/>
        <v>146.69217564611219</v>
      </c>
      <c r="S3329" s="3"/>
      <c r="T3329" s="3"/>
      <c r="U3329" s="3"/>
      <c r="V3329" s="3"/>
      <c r="W3329" s="233">
        <f t="shared" si="620"/>
        <v>42398</v>
      </c>
    </row>
    <row r="3330" spans="1:23" s="234" customFormat="1" x14ac:dyDescent="0.25">
      <c r="A3330" s="3"/>
      <c r="B3330" s="218">
        <f>+Datos!B3321</f>
        <v>2016</v>
      </c>
      <c r="C3330" s="219">
        <f>+Datos!C3321</f>
        <v>1</v>
      </c>
      <c r="D3330" s="220">
        <f>+Datos!D3321</f>
        <v>30</v>
      </c>
      <c r="E3330" s="221">
        <f>+Datos!E3321</f>
        <v>11.423095699999999</v>
      </c>
      <c r="F3330" s="222">
        <f>+Datos!F3321</f>
        <v>5.9406121763336213</v>
      </c>
      <c r="G3330" s="223">
        <f>+Datos!G3321</f>
        <v>1</v>
      </c>
      <c r="H3330" s="224">
        <f t="shared" si="615"/>
        <v>5.9406121763336213</v>
      </c>
      <c r="I3330" s="225">
        <f t="shared" si="616"/>
        <v>5.482483523666378</v>
      </c>
      <c r="J3330" s="226">
        <f t="shared" si="617"/>
        <v>118.49284098796039</v>
      </c>
      <c r="K3330" s="227">
        <f t="shared" si="612"/>
        <v>152.17465916977858</v>
      </c>
      <c r="L3330" s="226">
        <f t="shared" si="623"/>
        <v>5.4824835236663887</v>
      </c>
      <c r="M3330" s="228">
        <f t="shared" si="621"/>
        <v>5.9406121763336213</v>
      </c>
      <c r="N3330" s="229">
        <f t="shared" si="622"/>
        <v>0</v>
      </c>
      <c r="O3330" s="229">
        <f t="shared" si="618"/>
        <v>0</v>
      </c>
      <c r="P3330" s="229">
        <f t="shared" si="619"/>
        <v>0</v>
      </c>
      <c r="Q3330" s="230">
        <f t="shared" si="613"/>
        <v>38.174659169778579</v>
      </c>
      <c r="R3330" s="231">
        <f t="shared" si="614"/>
        <v>152.17465916977858</v>
      </c>
      <c r="S3330" s="3"/>
      <c r="T3330" s="3"/>
      <c r="U3330" s="3"/>
      <c r="V3330" s="3"/>
      <c r="W3330" s="233">
        <f t="shared" si="620"/>
        <v>42399</v>
      </c>
    </row>
    <row r="3331" spans="1:23" s="234" customFormat="1" x14ac:dyDescent="0.25">
      <c r="A3331" s="3"/>
      <c r="B3331" s="218">
        <f>+Datos!B3322</f>
        <v>2016</v>
      </c>
      <c r="C3331" s="219">
        <f>+Datos!C3322</f>
        <v>1</v>
      </c>
      <c r="D3331" s="220">
        <f>+Datos!D3322</f>
        <v>31</v>
      </c>
      <c r="E3331" s="221">
        <f>+Datos!E3322</f>
        <v>0</v>
      </c>
      <c r="F3331" s="222">
        <f>+Datos!F3322</f>
        <v>5.9243869031876919</v>
      </c>
      <c r="G3331" s="223">
        <f>+Datos!G3322</f>
        <v>1</v>
      </c>
      <c r="H3331" s="224">
        <f t="shared" si="615"/>
        <v>5.9243869031876919</v>
      </c>
      <c r="I3331" s="225">
        <f t="shared" si="616"/>
        <v>-5.9243869031876919</v>
      </c>
      <c r="J3331" s="226">
        <f t="shared" si="617"/>
        <v>114.78437824322934</v>
      </c>
      <c r="K3331" s="227">
        <f t="shared" si="612"/>
        <v>148.46619642504751</v>
      </c>
      <c r="L3331" s="226">
        <f t="shared" si="623"/>
        <v>-3.7084627447310652</v>
      </c>
      <c r="M3331" s="228">
        <f t="shared" si="621"/>
        <v>3.7084627447310652</v>
      </c>
      <c r="N3331" s="229">
        <f t="shared" si="622"/>
        <v>2.2159241584566267</v>
      </c>
      <c r="O3331" s="229">
        <f t="shared" si="618"/>
        <v>0</v>
      </c>
      <c r="P3331" s="229">
        <f t="shared" si="619"/>
        <v>-2.2159241584566267</v>
      </c>
      <c r="Q3331" s="230">
        <f t="shared" si="613"/>
        <v>34.466196425047514</v>
      </c>
      <c r="R3331" s="231">
        <f t="shared" si="614"/>
        <v>148.46619642504751</v>
      </c>
      <c r="S3331" s="3"/>
      <c r="T3331" s="3"/>
      <c r="U3331" s="3"/>
      <c r="V3331" s="3"/>
      <c r="W3331" s="233">
        <f t="shared" si="620"/>
        <v>42400</v>
      </c>
    </row>
    <row r="3332" spans="1:23" s="234" customFormat="1" x14ac:dyDescent="0.25">
      <c r="A3332" s="3"/>
      <c r="B3332" s="218">
        <f>+Datos!B3323</f>
        <v>2016</v>
      </c>
      <c r="C3332" s="219">
        <f>+Datos!C3323</f>
        <v>2</v>
      </c>
      <c r="D3332" s="220">
        <f>+Datos!D3323</f>
        <v>1</v>
      </c>
      <c r="E3332" s="221">
        <f>+Datos!E3323</f>
        <v>1.5975780500000001</v>
      </c>
      <c r="F3332" s="222">
        <f>+Datos!F3323</f>
        <v>5.9075219949310052</v>
      </c>
      <c r="G3332" s="223">
        <f>+Datos!G3323</f>
        <v>1</v>
      </c>
      <c r="H3332" s="224">
        <f t="shared" si="615"/>
        <v>5.9075219949310052</v>
      </c>
      <c r="I3332" s="225">
        <f t="shared" si="616"/>
        <v>-4.3099439449310051</v>
      </c>
      <c r="J3332" s="226">
        <f t="shared" si="617"/>
        <v>112.15964140725195</v>
      </c>
      <c r="K3332" s="227">
        <f t="shared" si="612"/>
        <v>145.84145958907013</v>
      </c>
      <c r="L3332" s="226">
        <f t="shared" si="623"/>
        <v>-2.6247368359773873</v>
      </c>
      <c r="M3332" s="228">
        <f t="shared" si="621"/>
        <v>4.2223148859773874</v>
      </c>
      <c r="N3332" s="229">
        <f t="shared" si="622"/>
        <v>1.6852071089536178</v>
      </c>
      <c r="O3332" s="229">
        <f t="shared" si="618"/>
        <v>0</v>
      </c>
      <c r="P3332" s="229">
        <f t="shared" si="619"/>
        <v>-1.6852071089536178</v>
      </c>
      <c r="Q3332" s="230">
        <f t="shared" si="613"/>
        <v>31.841459589070126</v>
      </c>
      <c r="R3332" s="231">
        <f t="shared" si="614"/>
        <v>145.84145958907013</v>
      </c>
      <c r="S3332" s="3"/>
      <c r="T3332" s="3"/>
      <c r="U3332" s="3"/>
      <c r="V3332" s="3"/>
      <c r="W3332" s="233">
        <f t="shared" si="620"/>
        <v>42401</v>
      </c>
    </row>
    <row r="3333" spans="1:23" s="234" customFormat="1" x14ac:dyDescent="0.25">
      <c r="A3333" s="3"/>
      <c r="B3333" s="218">
        <f>+Datos!B3324</f>
        <v>2016</v>
      </c>
      <c r="C3333" s="219">
        <f>+Datos!C3324</f>
        <v>2</v>
      </c>
      <c r="D3333" s="220">
        <f>+Datos!D3324</f>
        <v>2</v>
      </c>
      <c r="E3333" s="221">
        <f>+Datos!E3324</f>
        <v>6.9664869300000003</v>
      </c>
      <c r="F3333" s="222">
        <f>+Datos!F3324</f>
        <v>5.8900337505317468</v>
      </c>
      <c r="G3333" s="223">
        <f>+Datos!G3324</f>
        <v>1</v>
      </c>
      <c r="H3333" s="224">
        <f t="shared" si="615"/>
        <v>5.8900337505317468</v>
      </c>
      <c r="I3333" s="225">
        <f t="shared" si="616"/>
        <v>1.0764531794682535</v>
      </c>
      <c r="J3333" s="226">
        <f t="shared" si="617"/>
        <v>113.23609458672021</v>
      </c>
      <c r="K3333" s="227">
        <f t="shared" si="612"/>
        <v>146.9179127685384</v>
      </c>
      <c r="L3333" s="226">
        <f t="shared" si="623"/>
        <v>1.0764531794682739</v>
      </c>
      <c r="M3333" s="228">
        <f t="shared" si="621"/>
        <v>5.8900337505317468</v>
      </c>
      <c r="N3333" s="229">
        <f t="shared" si="622"/>
        <v>0</v>
      </c>
      <c r="O3333" s="229">
        <f t="shared" si="618"/>
        <v>0</v>
      </c>
      <c r="P3333" s="229">
        <f t="shared" si="619"/>
        <v>0</v>
      </c>
      <c r="Q3333" s="230">
        <f t="shared" si="613"/>
        <v>32.9179127685384</v>
      </c>
      <c r="R3333" s="231">
        <f t="shared" si="614"/>
        <v>146.9179127685384</v>
      </c>
      <c r="S3333" s="3"/>
      <c r="T3333" s="3"/>
      <c r="U3333" s="3"/>
      <c r="V3333" s="3"/>
      <c r="W3333" s="233">
        <f t="shared" si="620"/>
        <v>42402</v>
      </c>
    </row>
    <row r="3334" spans="1:23" s="234" customFormat="1" x14ac:dyDescent="0.25">
      <c r="A3334" s="3"/>
      <c r="B3334" s="218">
        <f>+Datos!B3325</f>
        <v>2016</v>
      </c>
      <c r="C3334" s="219">
        <f>+Datos!C3325</f>
        <v>2</v>
      </c>
      <c r="D3334" s="220">
        <f>+Datos!D3325</f>
        <v>3</v>
      </c>
      <c r="E3334" s="221">
        <f>+Datos!E3325</f>
        <v>0</v>
      </c>
      <c r="F3334" s="222">
        <f>+Datos!F3325</f>
        <v>5.8719383513484704</v>
      </c>
      <c r="G3334" s="223">
        <f>+Datos!G3325</f>
        <v>1</v>
      </c>
      <c r="H3334" s="224">
        <f t="shared" si="615"/>
        <v>5.8719383513484704</v>
      </c>
      <c r="I3334" s="225">
        <f t="shared" si="616"/>
        <v>-5.8719383513484704</v>
      </c>
      <c r="J3334" s="226">
        <f t="shared" si="617"/>
        <v>109.72303457019305</v>
      </c>
      <c r="K3334" s="227">
        <f t="shared" si="612"/>
        <v>143.40485275201124</v>
      </c>
      <c r="L3334" s="226">
        <f t="shared" si="623"/>
        <v>-3.513060016527163</v>
      </c>
      <c r="M3334" s="228">
        <f t="shared" si="621"/>
        <v>3.513060016527163</v>
      </c>
      <c r="N3334" s="229">
        <f t="shared" si="622"/>
        <v>2.3588783348213074</v>
      </c>
      <c r="O3334" s="229">
        <f t="shared" si="618"/>
        <v>0</v>
      </c>
      <c r="P3334" s="229">
        <f t="shared" si="619"/>
        <v>-2.3588783348213074</v>
      </c>
      <c r="Q3334" s="230">
        <f t="shared" si="613"/>
        <v>29.404852752011237</v>
      </c>
      <c r="R3334" s="231">
        <f t="shared" si="614"/>
        <v>143.40485275201124</v>
      </c>
      <c r="S3334" s="3"/>
      <c r="T3334" s="3"/>
      <c r="U3334" s="3"/>
      <c r="V3334" s="3"/>
      <c r="W3334" s="233">
        <f t="shared" si="620"/>
        <v>42403</v>
      </c>
    </row>
    <row r="3335" spans="1:23" s="234" customFormat="1" x14ac:dyDescent="0.25">
      <c r="A3335" s="3"/>
      <c r="B3335" s="218">
        <f>+Datos!B3326</f>
        <v>2016</v>
      </c>
      <c r="C3335" s="219">
        <f>+Datos!C3326</f>
        <v>2</v>
      </c>
      <c r="D3335" s="220">
        <f>+Datos!D3326</f>
        <v>4</v>
      </c>
      <c r="E3335" s="221">
        <f>+Datos!E3326</f>
        <v>0</v>
      </c>
      <c r="F3335" s="222">
        <f>+Datos!F3326</f>
        <v>5.853251861130099</v>
      </c>
      <c r="G3335" s="223">
        <f>+Datos!G3326</f>
        <v>1</v>
      </c>
      <c r="H3335" s="224">
        <f t="shared" si="615"/>
        <v>5.853251861130099</v>
      </c>
      <c r="I3335" s="225">
        <f t="shared" si="616"/>
        <v>-5.853251861130099</v>
      </c>
      <c r="J3335" s="226">
        <f t="shared" si="617"/>
        <v>106.32962808289697</v>
      </c>
      <c r="K3335" s="227">
        <f t="shared" si="612"/>
        <v>140.01144626471515</v>
      </c>
      <c r="L3335" s="226">
        <f t="shared" si="623"/>
        <v>-3.3934064872960903</v>
      </c>
      <c r="M3335" s="228">
        <f t="shared" si="621"/>
        <v>3.3934064872960903</v>
      </c>
      <c r="N3335" s="229">
        <f t="shared" si="622"/>
        <v>2.4598453738340087</v>
      </c>
      <c r="O3335" s="229">
        <f t="shared" si="618"/>
        <v>0</v>
      </c>
      <c r="P3335" s="229">
        <f t="shared" si="619"/>
        <v>-2.4598453738340087</v>
      </c>
      <c r="Q3335" s="230">
        <f t="shared" si="613"/>
        <v>26.011446264715147</v>
      </c>
      <c r="R3335" s="231">
        <f t="shared" si="614"/>
        <v>140.01144626471515</v>
      </c>
      <c r="S3335" s="3"/>
      <c r="T3335" s="3"/>
      <c r="U3335" s="3"/>
      <c r="V3335" s="3"/>
      <c r="W3335" s="233">
        <f t="shared" si="620"/>
        <v>42404</v>
      </c>
    </row>
    <row r="3336" spans="1:23" s="234" customFormat="1" x14ac:dyDescent="0.25">
      <c r="A3336" s="3"/>
      <c r="B3336" s="218">
        <f>+Datos!B3327</f>
        <v>2016</v>
      </c>
      <c r="C3336" s="219">
        <f>+Datos!C3327</f>
        <v>2</v>
      </c>
      <c r="D3336" s="220">
        <f>+Datos!D3327</f>
        <v>5</v>
      </c>
      <c r="E3336" s="221">
        <f>+Datos!E3327</f>
        <v>0</v>
      </c>
      <c r="F3336" s="222">
        <f>+Datos!F3327</f>
        <v>5.8339902260159207</v>
      </c>
      <c r="G3336" s="223">
        <f>+Datos!G3327</f>
        <v>1</v>
      </c>
      <c r="H3336" s="224">
        <f t="shared" si="615"/>
        <v>5.8339902260159207</v>
      </c>
      <c r="I3336" s="225">
        <f t="shared" si="616"/>
        <v>-5.8339902260159207</v>
      </c>
      <c r="J3336" s="226">
        <f t="shared" si="617"/>
        <v>103.05182252673673</v>
      </c>
      <c r="K3336" s="227">
        <f t="shared" si="612"/>
        <v>136.7336407085549</v>
      </c>
      <c r="L3336" s="226">
        <f t="shared" si="623"/>
        <v>-3.2778055561602457</v>
      </c>
      <c r="M3336" s="228">
        <f t="shared" si="621"/>
        <v>3.2778055561602457</v>
      </c>
      <c r="N3336" s="229">
        <f t="shared" si="622"/>
        <v>2.5561846698556749</v>
      </c>
      <c r="O3336" s="229">
        <f t="shared" si="618"/>
        <v>0</v>
      </c>
      <c r="P3336" s="229">
        <f t="shared" si="619"/>
        <v>-2.5561846698556749</v>
      </c>
      <c r="Q3336" s="230">
        <f t="shared" si="613"/>
        <v>22.733640708554901</v>
      </c>
      <c r="R3336" s="231">
        <f t="shared" si="614"/>
        <v>136.7336407085549</v>
      </c>
      <c r="S3336" s="3"/>
      <c r="T3336" s="3"/>
      <c r="U3336" s="3"/>
      <c r="V3336" s="3"/>
      <c r="W3336" s="233">
        <f t="shared" si="620"/>
        <v>42405</v>
      </c>
    </row>
    <row r="3337" spans="1:23" s="234" customFormat="1" x14ac:dyDescent="0.25">
      <c r="A3337" s="3"/>
      <c r="B3337" s="218">
        <f>+Datos!B3328</f>
        <v>2016</v>
      </c>
      <c r="C3337" s="219">
        <f>+Datos!C3328</f>
        <v>2</v>
      </c>
      <c r="D3337" s="220">
        <f>+Datos!D3328</f>
        <v>6</v>
      </c>
      <c r="E3337" s="221">
        <f>+Datos!E3328</f>
        <v>6.2855520199999999</v>
      </c>
      <c r="F3337" s="222">
        <f>+Datos!F3328</f>
        <v>5.814169274535594</v>
      </c>
      <c r="G3337" s="223">
        <f>+Datos!G3328</f>
        <v>1</v>
      </c>
      <c r="H3337" s="224">
        <f t="shared" si="615"/>
        <v>5.814169274535594</v>
      </c>
      <c r="I3337" s="225">
        <f t="shared" si="616"/>
        <v>0.47138274546440595</v>
      </c>
      <c r="J3337" s="226">
        <f t="shared" si="617"/>
        <v>103.52320527220114</v>
      </c>
      <c r="K3337" s="227">
        <f t="shared" si="612"/>
        <v>137.20502345401931</v>
      </c>
      <c r="L3337" s="226">
        <f t="shared" si="623"/>
        <v>0.47138274546441039</v>
      </c>
      <c r="M3337" s="228">
        <f t="shared" si="621"/>
        <v>5.814169274535594</v>
      </c>
      <c r="N3337" s="229">
        <f t="shared" si="622"/>
        <v>0</v>
      </c>
      <c r="O3337" s="229">
        <f t="shared" si="618"/>
        <v>0</v>
      </c>
      <c r="P3337" s="229">
        <f t="shared" si="619"/>
        <v>0</v>
      </c>
      <c r="Q3337" s="230">
        <f t="shared" si="613"/>
        <v>23.205023454019312</v>
      </c>
      <c r="R3337" s="231">
        <f t="shared" si="614"/>
        <v>137.20502345401931</v>
      </c>
      <c r="S3337" s="3"/>
      <c r="T3337" s="3"/>
      <c r="U3337" s="3"/>
      <c r="V3337" s="3"/>
      <c r="W3337" s="233">
        <f t="shared" si="620"/>
        <v>42406</v>
      </c>
    </row>
    <row r="3338" spans="1:23" s="234" customFormat="1" x14ac:dyDescent="0.25">
      <c r="A3338" s="3"/>
      <c r="B3338" s="218">
        <f>+Datos!B3329</f>
        <v>2016</v>
      </c>
      <c r="C3338" s="219">
        <f>+Datos!C3329</f>
        <v>2</v>
      </c>
      <c r="D3338" s="220">
        <f>+Datos!D3329</f>
        <v>7</v>
      </c>
      <c r="E3338" s="221">
        <f>+Datos!E3329</f>
        <v>16.342435800000001</v>
      </c>
      <c r="F3338" s="222">
        <f>+Datos!F3329</f>
        <v>5.7938047176091434</v>
      </c>
      <c r="G3338" s="223">
        <f>+Datos!G3329</f>
        <v>1</v>
      </c>
      <c r="H3338" s="224">
        <f t="shared" si="615"/>
        <v>5.7938047176091434</v>
      </c>
      <c r="I3338" s="225">
        <f t="shared" si="616"/>
        <v>10.548631082390857</v>
      </c>
      <c r="J3338" s="226">
        <f t="shared" si="617"/>
        <v>114.07183635459199</v>
      </c>
      <c r="K3338" s="227">
        <f t="shared" si="612"/>
        <v>147.75365453641018</v>
      </c>
      <c r="L3338" s="226">
        <f t="shared" si="623"/>
        <v>10.54863108239087</v>
      </c>
      <c r="M3338" s="228">
        <f t="shared" si="621"/>
        <v>5.7938047176091434</v>
      </c>
      <c r="N3338" s="229">
        <f t="shared" si="622"/>
        <v>0</v>
      </c>
      <c r="O3338" s="229">
        <f t="shared" si="618"/>
        <v>0</v>
      </c>
      <c r="P3338" s="229">
        <f t="shared" si="619"/>
        <v>0</v>
      </c>
      <c r="Q3338" s="230">
        <f t="shared" si="613"/>
        <v>33.753654536410181</v>
      </c>
      <c r="R3338" s="231">
        <f t="shared" si="614"/>
        <v>147.75365453641018</v>
      </c>
      <c r="S3338" s="3"/>
      <c r="T3338" s="3"/>
      <c r="U3338" s="3"/>
      <c r="V3338" s="3"/>
      <c r="W3338" s="233">
        <f t="shared" si="620"/>
        <v>42407</v>
      </c>
    </row>
    <row r="3339" spans="1:23" s="234" customFormat="1" x14ac:dyDescent="0.25">
      <c r="A3339" s="3"/>
      <c r="B3339" s="218">
        <f>+Datos!B3330</f>
        <v>2016</v>
      </c>
      <c r="C3339" s="219">
        <f>+Datos!C3330</f>
        <v>2</v>
      </c>
      <c r="D3339" s="220">
        <f>+Datos!D3330</f>
        <v>8</v>
      </c>
      <c r="E3339" s="221">
        <f>+Datos!E3330</f>
        <v>37.7656937</v>
      </c>
      <c r="F3339" s="222">
        <f>+Datos!F3330</f>
        <v>5.7729121485469612</v>
      </c>
      <c r="G3339" s="223">
        <f>+Datos!G3330</f>
        <v>1</v>
      </c>
      <c r="H3339" s="224">
        <f t="shared" si="615"/>
        <v>5.7729121485469612</v>
      </c>
      <c r="I3339" s="225">
        <f t="shared" si="616"/>
        <v>31.992781551453039</v>
      </c>
      <c r="J3339" s="226">
        <f t="shared" si="617"/>
        <v>146.06461790604504</v>
      </c>
      <c r="K3339" s="227">
        <f t="shared" si="612"/>
        <v>179.74643608786323</v>
      </c>
      <c r="L3339" s="226">
        <f t="shared" si="623"/>
        <v>31.992781551453049</v>
      </c>
      <c r="M3339" s="228">
        <f t="shared" si="621"/>
        <v>5.7729121485469612</v>
      </c>
      <c r="N3339" s="229">
        <f t="shared" si="622"/>
        <v>0</v>
      </c>
      <c r="O3339" s="229">
        <f t="shared" si="618"/>
        <v>0</v>
      </c>
      <c r="P3339" s="229">
        <f t="shared" si="619"/>
        <v>0</v>
      </c>
      <c r="Q3339" s="230">
        <f t="shared" si="613"/>
        <v>65.746436087863231</v>
      </c>
      <c r="R3339" s="231">
        <f t="shared" si="614"/>
        <v>179.74643608786323</v>
      </c>
      <c r="S3339" s="3"/>
      <c r="T3339" s="3"/>
      <c r="U3339" s="3"/>
      <c r="V3339" s="3"/>
      <c r="W3339" s="233">
        <f t="shared" si="620"/>
        <v>42408</v>
      </c>
    </row>
    <row r="3340" spans="1:23" s="234" customFormat="1" x14ac:dyDescent="0.25">
      <c r="A3340" s="3"/>
      <c r="B3340" s="218">
        <f>+Datos!B3331</f>
        <v>2016</v>
      </c>
      <c r="C3340" s="219">
        <f>+Datos!C3331</f>
        <v>2</v>
      </c>
      <c r="D3340" s="220">
        <f>+Datos!D3331</f>
        <v>9</v>
      </c>
      <c r="E3340" s="221">
        <f>+Datos!E3331</f>
        <v>47.508300800000001</v>
      </c>
      <c r="F3340" s="222">
        <f>+Datos!F3331</f>
        <v>5.751507043049811</v>
      </c>
      <c r="G3340" s="223">
        <f>+Datos!G3331</f>
        <v>1</v>
      </c>
      <c r="H3340" s="224">
        <f t="shared" si="615"/>
        <v>5.751507043049811</v>
      </c>
      <c r="I3340" s="225">
        <f t="shared" si="616"/>
        <v>41.756793756950188</v>
      </c>
      <c r="J3340" s="226">
        <f t="shared" si="617"/>
        <v>186.31818181818181</v>
      </c>
      <c r="K3340" s="227">
        <f t="shared" si="612"/>
        <v>220</v>
      </c>
      <c r="L3340" s="226">
        <f t="shared" si="623"/>
        <v>40.253563912136769</v>
      </c>
      <c r="M3340" s="228">
        <f t="shared" si="621"/>
        <v>5.751507043049811</v>
      </c>
      <c r="N3340" s="229">
        <f t="shared" si="622"/>
        <v>0</v>
      </c>
      <c r="O3340" s="229">
        <f t="shared" si="618"/>
        <v>1.5032298448134043</v>
      </c>
      <c r="P3340" s="229">
        <f t="shared" si="619"/>
        <v>1.5032298448134043</v>
      </c>
      <c r="Q3340" s="230">
        <f t="shared" si="613"/>
        <v>106</v>
      </c>
      <c r="R3340" s="231">
        <f t="shared" si="614"/>
        <v>221.5032298448134</v>
      </c>
      <c r="S3340" s="3"/>
      <c r="T3340" s="3"/>
      <c r="U3340" s="3"/>
      <c r="V3340" s="3"/>
      <c r="W3340" s="233">
        <f t="shared" si="620"/>
        <v>42409</v>
      </c>
    </row>
    <row r="3341" spans="1:23" s="234" customFormat="1" x14ac:dyDescent="0.25">
      <c r="A3341" s="3"/>
      <c r="B3341" s="218">
        <f>+Datos!B3332</f>
        <v>2016</v>
      </c>
      <c r="C3341" s="219">
        <f>+Datos!C3332</f>
        <v>2</v>
      </c>
      <c r="D3341" s="220">
        <f>+Datos!D3332</f>
        <v>10</v>
      </c>
      <c r="E3341" s="221">
        <f>+Datos!E3332</f>
        <v>0</v>
      </c>
      <c r="F3341" s="222">
        <f>+Datos!F3332</f>
        <v>5.7296047592088186</v>
      </c>
      <c r="G3341" s="223">
        <f>+Datos!G3332</f>
        <v>1</v>
      </c>
      <c r="H3341" s="224">
        <f t="shared" si="615"/>
        <v>5.7296047592088186</v>
      </c>
      <c r="I3341" s="225">
        <f t="shared" si="616"/>
        <v>-5.7296047592088186</v>
      </c>
      <c r="J3341" s="226">
        <f t="shared" si="617"/>
        <v>180.67577851182926</v>
      </c>
      <c r="K3341" s="227">
        <f t="shared" si="612"/>
        <v>214.35759669364745</v>
      </c>
      <c r="L3341" s="226">
        <f t="shared" si="623"/>
        <v>-5.6424033063525485</v>
      </c>
      <c r="M3341" s="228">
        <f t="shared" si="621"/>
        <v>5.6424033063525485</v>
      </c>
      <c r="N3341" s="229">
        <f t="shared" si="622"/>
        <v>8.7201452856270123E-2</v>
      </c>
      <c r="O3341" s="229">
        <f t="shared" si="618"/>
        <v>0</v>
      </c>
      <c r="P3341" s="229">
        <f t="shared" si="619"/>
        <v>-8.7201452856270123E-2</v>
      </c>
      <c r="Q3341" s="230">
        <f t="shared" si="613"/>
        <v>100.35759669364745</v>
      </c>
      <c r="R3341" s="231">
        <f t="shared" si="614"/>
        <v>214.35759669364745</v>
      </c>
      <c r="S3341" s="3"/>
      <c r="T3341" s="3"/>
      <c r="U3341" s="3"/>
      <c r="V3341" s="3"/>
      <c r="W3341" s="233">
        <f t="shared" si="620"/>
        <v>42410</v>
      </c>
    </row>
    <row r="3342" spans="1:23" s="234" customFormat="1" x14ac:dyDescent="0.25">
      <c r="A3342" s="3"/>
      <c r="B3342" s="218">
        <f>+Datos!B3333</f>
        <v>2016</v>
      </c>
      <c r="C3342" s="219">
        <f>+Datos!C3333</f>
        <v>2</v>
      </c>
      <c r="D3342" s="220">
        <f>+Datos!D3333</f>
        <v>11</v>
      </c>
      <c r="E3342" s="221">
        <f>+Datos!E3333</f>
        <v>0</v>
      </c>
      <c r="F3342" s="222">
        <f>+Datos!F3333</f>
        <v>5.7072205375054823</v>
      </c>
      <c r="G3342" s="223">
        <f>+Datos!G3333</f>
        <v>1</v>
      </c>
      <c r="H3342" s="224">
        <f t="shared" si="615"/>
        <v>5.7072205375054823</v>
      </c>
      <c r="I3342" s="225">
        <f t="shared" si="616"/>
        <v>-5.7072205375054823</v>
      </c>
      <c r="J3342" s="226">
        <f t="shared" si="617"/>
        <v>175.22529829664325</v>
      </c>
      <c r="K3342" s="227">
        <f t="shared" ref="K3342:K3405" si="624">+J3342+$U$21</f>
        <v>208.90711647846143</v>
      </c>
      <c r="L3342" s="226">
        <f t="shared" si="623"/>
        <v>-5.450480215186019</v>
      </c>
      <c r="M3342" s="228">
        <f t="shared" si="621"/>
        <v>5.450480215186019</v>
      </c>
      <c r="N3342" s="229">
        <f t="shared" si="622"/>
        <v>0.25674032231946331</v>
      </c>
      <c r="O3342" s="229">
        <f t="shared" si="618"/>
        <v>0</v>
      </c>
      <c r="P3342" s="229">
        <f t="shared" si="619"/>
        <v>-0.25674032231946331</v>
      </c>
      <c r="Q3342" s="230">
        <f t="shared" ref="Q3342:Q3405" si="625">IF(K3342-$U$15&gt;0,K3342-$U$15,0)</f>
        <v>94.907116478461433</v>
      </c>
      <c r="R3342" s="231">
        <f t="shared" ref="R3342:R3405" si="626">+O3342+K3342</f>
        <v>208.90711647846143</v>
      </c>
      <c r="S3342" s="3"/>
      <c r="T3342" s="3"/>
      <c r="U3342" s="3"/>
      <c r="V3342" s="3"/>
      <c r="W3342" s="233">
        <f t="shared" si="620"/>
        <v>42411</v>
      </c>
    </row>
    <row r="3343" spans="1:23" s="234" customFormat="1" x14ac:dyDescent="0.25">
      <c r="A3343" s="3"/>
      <c r="B3343" s="218">
        <f>+Datos!B3334</f>
        <v>2016</v>
      </c>
      <c r="C3343" s="219">
        <f>+Datos!C3334</f>
        <v>2</v>
      </c>
      <c r="D3343" s="220">
        <f>+Datos!D3334</f>
        <v>12</v>
      </c>
      <c r="E3343" s="221">
        <f>+Datos!E3334</f>
        <v>0</v>
      </c>
      <c r="F3343" s="222">
        <f>+Datos!F3334</f>
        <v>5.6843695008116661</v>
      </c>
      <c r="G3343" s="223">
        <f>+Datos!G3334</f>
        <v>1</v>
      </c>
      <c r="H3343" s="224">
        <f t="shared" ref="H3343:H3406" si="627">+F3343*G3343</f>
        <v>5.6843695008116661</v>
      </c>
      <c r="I3343" s="225">
        <f t="shared" ref="I3343:I3406" si="628">+E3343-H3343</f>
        <v>-5.6843695008116661</v>
      </c>
      <c r="J3343" s="226">
        <f t="shared" ref="J3343:J3406" si="629">IF(I3343&lt;0,J3342*EXP(I3343/$U$20),IF((I3343+J3342)&gt;$U$20,+$U$20,I3343+J3342))</f>
        <v>169.96008726011996</v>
      </c>
      <c r="K3343" s="227">
        <f t="shared" si="624"/>
        <v>203.64190544193815</v>
      </c>
      <c r="L3343" s="226">
        <f t="shared" si="623"/>
        <v>-5.2652110365232829</v>
      </c>
      <c r="M3343" s="228">
        <f t="shared" si="621"/>
        <v>5.2652110365232829</v>
      </c>
      <c r="N3343" s="229">
        <f t="shared" si="622"/>
        <v>0.41915846428838321</v>
      </c>
      <c r="O3343" s="229">
        <f t="shared" ref="O3343:O3406" si="630">IF(K3342+I3343-$U$14&gt;0,K3342+I3343-$U$14,0)</f>
        <v>0</v>
      </c>
      <c r="P3343" s="229">
        <f t="shared" ref="P3343:P3406" si="631">+IF(N3343&gt;0,(-1)*N3343,O3343)</f>
        <v>-0.41915846428838321</v>
      </c>
      <c r="Q3343" s="230">
        <f t="shared" si="625"/>
        <v>89.64190544193815</v>
      </c>
      <c r="R3343" s="231">
        <f t="shared" si="626"/>
        <v>203.64190544193815</v>
      </c>
      <c r="S3343" s="3"/>
      <c r="T3343" s="3"/>
      <c r="U3343" s="3"/>
      <c r="V3343" s="3"/>
      <c r="W3343" s="233">
        <f t="shared" ref="W3343:W3406" si="632">+DATE(B3343,C3343,D3343)</f>
        <v>42412</v>
      </c>
    </row>
    <row r="3344" spans="1:23" s="234" customFormat="1" x14ac:dyDescent="0.25">
      <c r="A3344" s="3"/>
      <c r="B3344" s="218">
        <f>+Datos!B3335</f>
        <v>2016</v>
      </c>
      <c r="C3344" s="219">
        <f>+Datos!C3335</f>
        <v>2</v>
      </c>
      <c r="D3344" s="220">
        <f>+Datos!D3335</f>
        <v>13</v>
      </c>
      <c r="E3344" s="221">
        <f>+Datos!E3335</f>
        <v>42.401290899999999</v>
      </c>
      <c r="F3344" s="222">
        <f>+Datos!F3335</f>
        <v>5.661066654389602</v>
      </c>
      <c r="G3344" s="223">
        <f>+Datos!G3335</f>
        <v>1</v>
      </c>
      <c r="H3344" s="224">
        <f t="shared" si="627"/>
        <v>5.661066654389602</v>
      </c>
      <c r="I3344" s="225">
        <f t="shared" si="628"/>
        <v>36.740224245610399</v>
      </c>
      <c r="J3344" s="226">
        <f t="shared" si="629"/>
        <v>186.31818181818181</v>
      </c>
      <c r="K3344" s="227">
        <f t="shared" si="624"/>
        <v>220</v>
      </c>
      <c r="L3344" s="226">
        <f t="shared" si="623"/>
        <v>16.35809455806185</v>
      </c>
      <c r="M3344" s="228">
        <f t="shared" ref="M3344:M3407" si="633">IF(I3344&gt;=0,+H3344,+E3344+ABS(L3344))</f>
        <v>5.661066654389602</v>
      </c>
      <c r="N3344" s="229">
        <f t="shared" ref="N3344:N3407" si="634">+H3344-M3344</f>
        <v>0</v>
      </c>
      <c r="O3344" s="229">
        <f t="shared" si="630"/>
        <v>20.382129687548542</v>
      </c>
      <c r="P3344" s="229">
        <f t="shared" si="631"/>
        <v>20.382129687548542</v>
      </c>
      <c r="Q3344" s="230">
        <f t="shared" si="625"/>
        <v>106</v>
      </c>
      <c r="R3344" s="231">
        <f t="shared" si="626"/>
        <v>240.38212968754854</v>
      </c>
      <c r="S3344" s="3"/>
      <c r="T3344" s="3"/>
      <c r="U3344" s="3"/>
      <c r="V3344" s="3"/>
      <c r="W3344" s="233">
        <f t="shared" si="632"/>
        <v>42413</v>
      </c>
    </row>
    <row r="3345" spans="1:23" s="234" customFormat="1" x14ac:dyDescent="0.25">
      <c r="A3345" s="3"/>
      <c r="B3345" s="218">
        <f>+Datos!B3336</f>
        <v>2016</v>
      </c>
      <c r="C3345" s="219">
        <f>+Datos!C3336</f>
        <v>2</v>
      </c>
      <c r="D3345" s="220">
        <f>+Datos!D3336</f>
        <v>14</v>
      </c>
      <c r="E3345" s="221">
        <f>+Datos!E3336</f>
        <v>24.932689700000001</v>
      </c>
      <c r="F3345" s="222">
        <f>+Datos!F3336</f>
        <v>5.6373268858918903</v>
      </c>
      <c r="G3345" s="223">
        <f>+Datos!G3336</f>
        <v>1</v>
      </c>
      <c r="H3345" s="224">
        <f t="shared" si="627"/>
        <v>5.6373268858918903</v>
      </c>
      <c r="I3345" s="225">
        <f t="shared" si="628"/>
        <v>19.29536281410811</v>
      </c>
      <c r="J3345" s="226">
        <f t="shared" si="629"/>
        <v>186.31818181818181</v>
      </c>
      <c r="K3345" s="227">
        <f t="shared" si="624"/>
        <v>220</v>
      </c>
      <c r="L3345" s="226">
        <f t="shared" ref="L3345:L3408" si="635">+K3345-K3344</f>
        <v>0</v>
      </c>
      <c r="M3345" s="228">
        <f t="shared" si="633"/>
        <v>5.6373268858918903</v>
      </c>
      <c r="N3345" s="229">
        <f t="shared" si="634"/>
        <v>0</v>
      </c>
      <c r="O3345" s="229">
        <f t="shared" si="630"/>
        <v>19.295362814108103</v>
      </c>
      <c r="P3345" s="229">
        <f t="shared" si="631"/>
        <v>19.295362814108103</v>
      </c>
      <c r="Q3345" s="230">
        <f t="shared" si="625"/>
        <v>106</v>
      </c>
      <c r="R3345" s="231">
        <f t="shared" si="626"/>
        <v>239.2953628141081</v>
      </c>
      <c r="S3345" s="3"/>
      <c r="T3345" s="3"/>
      <c r="U3345" s="3"/>
      <c r="V3345" s="3"/>
      <c r="W3345" s="233">
        <f t="shared" si="632"/>
        <v>42414</v>
      </c>
    </row>
    <row r="3346" spans="1:23" s="234" customFormat="1" x14ac:dyDescent="0.25">
      <c r="A3346" s="3"/>
      <c r="B3346" s="218">
        <f>+Datos!B3337</f>
        <v>2016</v>
      </c>
      <c r="C3346" s="219">
        <f>+Datos!C3337</f>
        <v>2</v>
      </c>
      <c r="D3346" s="220">
        <f>+Datos!D3337</f>
        <v>15</v>
      </c>
      <c r="E3346" s="221">
        <f>+Datos!E3337</f>
        <v>0</v>
      </c>
      <c r="F3346" s="222">
        <f>+Datos!F3337</f>
        <v>5.6131649653614994</v>
      </c>
      <c r="G3346" s="223">
        <f>+Datos!G3337</f>
        <v>1</v>
      </c>
      <c r="H3346" s="224">
        <f t="shared" si="627"/>
        <v>5.6131649653614994</v>
      </c>
      <c r="I3346" s="225">
        <f t="shared" si="628"/>
        <v>-5.6131649653614994</v>
      </c>
      <c r="J3346" s="226">
        <f t="shared" si="629"/>
        <v>180.78872736836925</v>
      </c>
      <c r="K3346" s="227">
        <f t="shared" si="624"/>
        <v>214.47054555018744</v>
      </c>
      <c r="L3346" s="226">
        <f t="shared" si="635"/>
        <v>-5.5294544498125617</v>
      </c>
      <c r="M3346" s="228">
        <f t="shared" si="633"/>
        <v>5.5294544498125617</v>
      </c>
      <c r="N3346" s="229">
        <f t="shared" si="634"/>
        <v>8.3710515548937714E-2</v>
      </c>
      <c r="O3346" s="229">
        <f t="shared" si="630"/>
        <v>0</v>
      </c>
      <c r="P3346" s="229">
        <f t="shared" si="631"/>
        <v>-8.3710515548937714E-2</v>
      </c>
      <c r="Q3346" s="230">
        <f t="shared" si="625"/>
        <v>100.47054555018744</v>
      </c>
      <c r="R3346" s="231">
        <f t="shared" si="626"/>
        <v>214.47054555018744</v>
      </c>
      <c r="S3346" s="3"/>
      <c r="T3346" s="3"/>
      <c r="U3346" s="3"/>
      <c r="V3346" s="3"/>
      <c r="W3346" s="233">
        <f t="shared" si="632"/>
        <v>42415</v>
      </c>
    </row>
    <row r="3347" spans="1:23" s="234" customFormat="1" x14ac:dyDescent="0.25">
      <c r="A3347" s="3"/>
      <c r="B3347" s="218">
        <f>+Datos!B3338</f>
        <v>2016</v>
      </c>
      <c r="C3347" s="219">
        <f>+Datos!C3338</f>
        <v>2</v>
      </c>
      <c r="D3347" s="220">
        <f>+Datos!D3338</f>
        <v>16</v>
      </c>
      <c r="E3347" s="221">
        <f>+Datos!E3338</f>
        <v>0</v>
      </c>
      <c r="F3347" s="222">
        <f>+Datos!F3338</f>
        <v>5.5885955452317644</v>
      </c>
      <c r="G3347" s="223">
        <f>+Datos!G3338</f>
        <v>1</v>
      </c>
      <c r="H3347" s="224">
        <f t="shared" si="627"/>
        <v>5.5885955452317644</v>
      </c>
      <c r="I3347" s="225">
        <f t="shared" si="628"/>
        <v>-5.5885955452317644</v>
      </c>
      <c r="J3347" s="226">
        <f t="shared" si="629"/>
        <v>175.44650747033492</v>
      </c>
      <c r="K3347" s="227">
        <f t="shared" si="624"/>
        <v>209.12832565215311</v>
      </c>
      <c r="L3347" s="226">
        <f t="shared" si="635"/>
        <v>-5.3422198980343296</v>
      </c>
      <c r="M3347" s="228">
        <f t="shared" si="633"/>
        <v>5.3422198980343296</v>
      </c>
      <c r="N3347" s="229">
        <f t="shared" si="634"/>
        <v>0.24637564719743477</v>
      </c>
      <c r="O3347" s="229">
        <f t="shared" si="630"/>
        <v>0</v>
      </c>
      <c r="P3347" s="229">
        <f t="shared" si="631"/>
        <v>-0.24637564719743477</v>
      </c>
      <c r="Q3347" s="230">
        <f t="shared" si="625"/>
        <v>95.128325652153109</v>
      </c>
      <c r="R3347" s="231">
        <f t="shared" si="626"/>
        <v>209.12832565215311</v>
      </c>
      <c r="S3347" s="3"/>
      <c r="T3347" s="3"/>
      <c r="U3347" s="3"/>
      <c r="V3347" s="3"/>
      <c r="W3347" s="233">
        <f t="shared" si="632"/>
        <v>42416</v>
      </c>
    </row>
    <row r="3348" spans="1:23" s="234" customFormat="1" x14ac:dyDescent="0.25">
      <c r="A3348" s="3"/>
      <c r="B3348" s="218">
        <f>+Datos!B3339</f>
        <v>2016</v>
      </c>
      <c r="C3348" s="219">
        <f>+Datos!C3339</f>
        <v>2</v>
      </c>
      <c r="D3348" s="220">
        <f>+Datos!D3339</f>
        <v>17</v>
      </c>
      <c r="E3348" s="221">
        <f>+Datos!E3339</f>
        <v>0</v>
      </c>
      <c r="F3348" s="222">
        <f>+Datos!F3339</f>
        <v>5.5636331603263898</v>
      </c>
      <c r="G3348" s="223">
        <f>+Datos!G3339</f>
        <v>1</v>
      </c>
      <c r="H3348" s="224">
        <f t="shared" si="627"/>
        <v>5.5636331603263898</v>
      </c>
      <c r="I3348" s="225">
        <f t="shared" si="628"/>
        <v>-5.5636331603263898</v>
      </c>
      <c r="J3348" s="226">
        <f t="shared" si="629"/>
        <v>170.28496037045863</v>
      </c>
      <c r="K3348" s="227">
        <f t="shared" si="624"/>
        <v>203.96677855227682</v>
      </c>
      <c r="L3348" s="226">
        <f t="shared" si="635"/>
        <v>-5.1615470998762873</v>
      </c>
      <c r="M3348" s="228">
        <f t="shared" si="633"/>
        <v>5.1615470998762873</v>
      </c>
      <c r="N3348" s="229">
        <f t="shared" si="634"/>
        <v>0.40208606045010242</v>
      </c>
      <c r="O3348" s="229">
        <f t="shared" si="630"/>
        <v>0</v>
      </c>
      <c r="P3348" s="229">
        <f t="shared" si="631"/>
        <v>-0.40208606045010242</v>
      </c>
      <c r="Q3348" s="230">
        <f t="shared" si="625"/>
        <v>89.966778552276821</v>
      </c>
      <c r="R3348" s="231">
        <f t="shared" si="626"/>
        <v>203.96677855227682</v>
      </c>
      <c r="S3348" s="3"/>
      <c r="T3348" s="3"/>
      <c r="U3348" s="3"/>
      <c r="V3348" s="3"/>
      <c r="W3348" s="233">
        <f t="shared" si="632"/>
        <v>42417</v>
      </c>
    </row>
    <row r="3349" spans="1:23" s="234" customFormat="1" x14ac:dyDescent="0.25">
      <c r="A3349" s="3"/>
      <c r="B3349" s="218">
        <f>+Datos!B3340</f>
        <v>2016</v>
      </c>
      <c r="C3349" s="219">
        <f>+Datos!C3340</f>
        <v>2</v>
      </c>
      <c r="D3349" s="220">
        <f>+Datos!D3340</f>
        <v>18</v>
      </c>
      <c r="E3349" s="221">
        <f>+Datos!E3340</f>
        <v>7.7521810499999999</v>
      </c>
      <c r="F3349" s="222">
        <f>+Datos!F3340</f>
        <v>5.5382922278594462</v>
      </c>
      <c r="G3349" s="223">
        <f>+Datos!G3340</f>
        <v>1</v>
      </c>
      <c r="H3349" s="224">
        <f t="shared" si="627"/>
        <v>5.5382922278594462</v>
      </c>
      <c r="I3349" s="225">
        <f t="shared" si="628"/>
        <v>2.2138888221405537</v>
      </c>
      <c r="J3349" s="226">
        <f t="shared" si="629"/>
        <v>172.49884919259918</v>
      </c>
      <c r="K3349" s="227">
        <f t="shared" si="624"/>
        <v>206.18066737441737</v>
      </c>
      <c r="L3349" s="226">
        <f t="shared" si="635"/>
        <v>2.2138888221405466</v>
      </c>
      <c r="M3349" s="228">
        <f t="shared" si="633"/>
        <v>5.5382922278594462</v>
      </c>
      <c r="N3349" s="229">
        <f t="shared" si="634"/>
        <v>0</v>
      </c>
      <c r="O3349" s="229">
        <f t="shared" si="630"/>
        <v>0</v>
      </c>
      <c r="P3349" s="229">
        <f t="shared" si="631"/>
        <v>0</v>
      </c>
      <c r="Q3349" s="230">
        <f t="shared" si="625"/>
        <v>92.180667374417368</v>
      </c>
      <c r="R3349" s="231">
        <f t="shared" si="626"/>
        <v>206.18066737441737</v>
      </c>
      <c r="S3349" s="3"/>
      <c r="T3349" s="3"/>
      <c r="U3349" s="3"/>
      <c r="V3349" s="3"/>
      <c r="W3349" s="233">
        <f t="shared" si="632"/>
        <v>42418</v>
      </c>
    </row>
    <row r="3350" spans="1:23" s="234" customFormat="1" x14ac:dyDescent="0.25">
      <c r="A3350" s="3"/>
      <c r="B3350" s="218">
        <f>+Datos!B3341</f>
        <v>2016</v>
      </c>
      <c r="C3350" s="219">
        <f>+Datos!C3341</f>
        <v>2</v>
      </c>
      <c r="D3350" s="220">
        <f>+Datos!D3341</f>
        <v>19</v>
      </c>
      <c r="E3350" s="221">
        <f>+Datos!E3341</f>
        <v>19.799489999999999</v>
      </c>
      <c r="F3350" s="222">
        <f>+Datos!F3341</f>
        <v>5.5125870474353729</v>
      </c>
      <c r="G3350" s="223">
        <f>+Datos!G3341</f>
        <v>1</v>
      </c>
      <c r="H3350" s="224">
        <f t="shared" si="627"/>
        <v>5.5125870474353729</v>
      </c>
      <c r="I3350" s="225">
        <f t="shared" si="628"/>
        <v>14.286902952564626</v>
      </c>
      <c r="J3350" s="226">
        <f t="shared" si="629"/>
        <v>186.31818181818181</v>
      </c>
      <c r="K3350" s="227">
        <f t="shared" si="624"/>
        <v>220</v>
      </c>
      <c r="L3350" s="226">
        <f t="shared" si="635"/>
        <v>13.819332625582632</v>
      </c>
      <c r="M3350" s="228">
        <f t="shared" si="633"/>
        <v>5.5125870474353729</v>
      </c>
      <c r="N3350" s="229">
        <f t="shared" si="634"/>
        <v>0</v>
      </c>
      <c r="O3350" s="229">
        <f t="shared" si="630"/>
        <v>0.46757032698198486</v>
      </c>
      <c r="P3350" s="229">
        <f t="shared" si="631"/>
        <v>0.46757032698198486</v>
      </c>
      <c r="Q3350" s="230">
        <f t="shared" si="625"/>
        <v>106</v>
      </c>
      <c r="R3350" s="231">
        <f t="shared" si="626"/>
        <v>220.46757032698198</v>
      </c>
      <c r="S3350" s="3"/>
      <c r="T3350" s="3"/>
      <c r="U3350" s="3"/>
      <c r="V3350" s="3"/>
      <c r="W3350" s="233">
        <f t="shared" si="632"/>
        <v>42419</v>
      </c>
    </row>
    <row r="3351" spans="1:23" s="234" customFormat="1" x14ac:dyDescent="0.25">
      <c r="A3351" s="3"/>
      <c r="B3351" s="218">
        <f>+Datos!B3342</f>
        <v>2016</v>
      </c>
      <c r="C3351" s="219">
        <f>+Datos!C3342</f>
        <v>2</v>
      </c>
      <c r="D3351" s="220">
        <f>+Datos!D3342</f>
        <v>20</v>
      </c>
      <c r="E3351" s="221">
        <f>+Datos!E3342</f>
        <v>1.7547166300000001</v>
      </c>
      <c r="F3351" s="222">
        <f>+Datos!F3342</f>
        <v>5.4865318010489776</v>
      </c>
      <c r="G3351" s="223">
        <f>+Datos!G3342</f>
        <v>1</v>
      </c>
      <c r="H3351" s="224">
        <f t="shared" si="627"/>
        <v>5.4865318010489776</v>
      </c>
      <c r="I3351" s="225">
        <f t="shared" si="628"/>
        <v>-3.7318151710489778</v>
      </c>
      <c r="J3351" s="226">
        <f t="shared" si="629"/>
        <v>182.62349112221656</v>
      </c>
      <c r="K3351" s="227">
        <f t="shared" si="624"/>
        <v>216.30530930403475</v>
      </c>
      <c r="L3351" s="226">
        <f t="shared" si="635"/>
        <v>-3.6946906959652495</v>
      </c>
      <c r="M3351" s="228">
        <f t="shared" si="633"/>
        <v>5.4494073259652493</v>
      </c>
      <c r="N3351" s="229">
        <f t="shared" si="634"/>
        <v>3.7124475083728292E-2</v>
      </c>
      <c r="O3351" s="229">
        <f t="shared" si="630"/>
        <v>0</v>
      </c>
      <c r="P3351" s="229">
        <f t="shared" si="631"/>
        <v>-3.7124475083728292E-2</v>
      </c>
      <c r="Q3351" s="230">
        <f t="shared" si="625"/>
        <v>102.30530930403475</v>
      </c>
      <c r="R3351" s="231">
        <f t="shared" si="626"/>
        <v>216.30530930403475</v>
      </c>
      <c r="S3351" s="3"/>
      <c r="T3351" s="3"/>
      <c r="U3351" s="3"/>
      <c r="V3351" s="3"/>
      <c r="W3351" s="233">
        <f t="shared" si="632"/>
        <v>42420</v>
      </c>
    </row>
    <row r="3352" spans="1:23" s="234" customFormat="1" x14ac:dyDescent="0.25">
      <c r="A3352" s="3"/>
      <c r="B3352" s="218">
        <f>+Datos!B3343</f>
        <v>2016</v>
      </c>
      <c r="C3352" s="219">
        <f>+Datos!C3343</f>
        <v>2</v>
      </c>
      <c r="D3352" s="220">
        <f>+Datos!D3343</f>
        <v>21</v>
      </c>
      <c r="E3352" s="221">
        <f>+Datos!E3343</f>
        <v>0</v>
      </c>
      <c r="F3352" s="222">
        <f>+Datos!F3343</f>
        <v>5.4601405530854361</v>
      </c>
      <c r="G3352" s="223">
        <f>+Datos!G3343</f>
        <v>1</v>
      </c>
      <c r="H3352" s="224">
        <f t="shared" si="627"/>
        <v>5.4601405530854361</v>
      </c>
      <c r="I3352" s="225">
        <f t="shared" si="628"/>
        <v>-5.4601405530854361</v>
      </c>
      <c r="J3352" s="226">
        <f t="shared" si="629"/>
        <v>177.34928418419207</v>
      </c>
      <c r="K3352" s="227">
        <f t="shared" si="624"/>
        <v>211.03110236601026</v>
      </c>
      <c r="L3352" s="226">
        <f t="shared" si="635"/>
        <v>-5.2742069380244914</v>
      </c>
      <c r="M3352" s="228">
        <f t="shared" si="633"/>
        <v>5.2742069380244914</v>
      </c>
      <c r="N3352" s="229">
        <f t="shared" si="634"/>
        <v>0.18593361506094475</v>
      </c>
      <c r="O3352" s="229">
        <f t="shared" si="630"/>
        <v>0</v>
      </c>
      <c r="P3352" s="229">
        <f t="shared" si="631"/>
        <v>-0.18593361506094475</v>
      </c>
      <c r="Q3352" s="230">
        <f t="shared" si="625"/>
        <v>97.031102366010259</v>
      </c>
      <c r="R3352" s="231">
        <f t="shared" si="626"/>
        <v>211.03110236601026</v>
      </c>
      <c r="S3352" s="3"/>
      <c r="T3352" s="3"/>
      <c r="U3352" s="3"/>
      <c r="V3352" s="3"/>
      <c r="W3352" s="233">
        <f t="shared" si="632"/>
        <v>42421</v>
      </c>
    </row>
    <row r="3353" spans="1:23" s="234" customFormat="1" x14ac:dyDescent="0.25">
      <c r="A3353" s="3"/>
      <c r="B3353" s="218">
        <f>+Datos!B3344</f>
        <v>2016</v>
      </c>
      <c r="C3353" s="219">
        <f>+Datos!C3344</f>
        <v>2</v>
      </c>
      <c r="D3353" s="220">
        <f>+Datos!D3344</f>
        <v>22</v>
      </c>
      <c r="E3353" s="221">
        <f>+Datos!E3344</f>
        <v>0</v>
      </c>
      <c r="F3353" s="222">
        <f>+Datos!F3344</f>
        <v>5.4334272503202889</v>
      </c>
      <c r="G3353" s="223">
        <f>+Datos!G3344</f>
        <v>1</v>
      </c>
      <c r="H3353" s="224">
        <f t="shared" si="627"/>
        <v>5.4334272503202889</v>
      </c>
      <c r="I3353" s="225">
        <f t="shared" si="628"/>
        <v>-5.4334272503202889</v>
      </c>
      <c r="J3353" s="226">
        <f t="shared" si="629"/>
        <v>172.25209232446423</v>
      </c>
      <c r="K3353" s="227">
        <f t="shared" si="624"/>
        <v>205.93391050628242</v>
      </c>
      <c r="L3353" s="226">
        <f t="shared" si="635"/>
        <v>-5.0971918597278432</v>
      </c>
      <c r="M3353" s="228">
        <f t="shared" si="633"/>
        <v>5.0971918597278432</v>
      </c>
      <c r="N3353" s="229">
        <f t="shared" si="634"/>
        <v>0.33623539059244578</v>
      </c>
      <c r="O3353" s="229">
        <f t="shared" si="630"/>
        <v>0</v>
      </c>
      <c r="P3353" s="229">
        <f t="shared" si="631"/>
        <v>-0.33623539059244578</v>
      </c>
      <c r="Q3353" s="230">
        <f t="shared" si="625"/>
        <v>91.933910506282416</v>
      </c>
      <c r="R3353" s="231">
        <f t="shared" si="626"/>
        <v>205.93391050628242</v>
      </c>
      <c r="S3353" s="3"/>
      <c r="T3353" s="3"/>
      <c r="U3353" s="3"/>
      <c r="V3353" s="3"/>
      <c r="W3353" s="233">
        <f t="shared" si="632"/>
        <v>42422</v>
      </c>
    </row>
    <row r="3354" spans="1:23" s="234" customFormat="1" x14ac:dyDescent="0.25">
      <c r="A3354" s="3"/>
      <c r="B3354" s="218">
        <f>+Datos!B3345</f>
        <v>2016</v>
      </c>
      <c r="C3354" s="219">
        <f>+Datos!C3345</f>
        <v>2</v>
      </c>
      <c r="D3354" s="220">
        <f>+Datos!D3345</f>
        <v>23</v>
      </c>
      <c r="E3354" s="221">
        <f>+Datos!E3345</f>
        <v>30.746826200000001</v>
      </c>
      <c r="F3354" s="222">
        <f>+Datos!F3345</f>
        <v>5.406405721919449</v>
      </c>
      <c r="G3354" s="223">
        <f>+Datos!G3345</f>
        <v>1</v>
      </c>
      <c r="H3354" s="224">
        <f t="shared" si="627"/>
        <v>5.406405721919449</v>
      </c>
      <c r="I3354" s="225">
        <f t="shared" si="628"/>
        <v>25.340420478080553</v>
      </c>
      <c r="J3354" s="226">
        <f t="shared" si="629"/>
        <v>186.31818181818181</v>
      </c>
      <c r="K3354" s="227">
        <f t="shared" si="624"/>
        <v>220</v>
      </c>
      <c r="L3354" s="226">
        <f t="shared" si="635"/>
        <v>14.066089493717584</v>
      </c>
      <c r="M3354" s="228">
        <f t="shared" si="633"/>
        <v>5.406405721919449</v>
      </c>
      <c r="N3354" s="229">
        <f t="shared" si="634"/>
        <v>0</v>
      </c>
      <c r="O3354" s="229">
        <f t="shared" si="630"/>
        <v>11.274330984362962</v>
      </c>
      <c r="P3354" s="229">
        <f t="shared" si="631"/>
        <v>11.274330984362962</v>
      </c>
      <c r="Q3354" s="230">
        <f t="shared" si="625"/>
        <v>106</v>
      </c>
      <c r="R3354" s="231">
        <f t="shared" si="626"/>
        <v>231.27433098436296</v>
      </c>
      <c r="S3354" s="3"/>
      <c r="T3354" s="3"/>
      <c r="U3354" s="3"/>
      <c r="V3354" s="3"/>
      <c r="W3354" s="233">
        <f t="shared" si="632"/>
        <v>42423</v>
      </c>
    </row>
    <row r="3355" spans="1:23" s="234" customFormat="1" x14ac:dyDescent="0.25">
      <c r="A3355" s="3"/>
      <c r="B3355" s="218">
        <f>+Datos!B3346</f>
        <v>2016</v>
      </c>
      <c r="C3355" s="219">
        <f>+Datos!C3346</f>
        <v>2</v>
      </c>
      <c r="D3355" s="220">
        <f>+Datos!D3346</f>
        <v>24</v>
      </c>
      <c r="E3355" s="221">
        <f>+Datos!E3346</f>
        <v>32.894390100000003</v>
      </c>
      <c r="F3355" s="222">
        <f>+Datos!F3346</f>
        <v>5.3790896794391934</v>
      </c>
      <c r="G3355" s="223">
        <f>+Datos!G3346</f>
        <v>1</v>
      </c>
      <c r="H3355" s="224">
        <f t="shared" si="627"/>
        <v>5.3790896794391934</v>
      </c>
      <c r="I3355" s="225">
        <f t="shared" si="628"/>
        <v>27.515300420560809</v>
      </c>
      <c r="J3355" s="226">
        <f t="shared" si="629"/>
        <v>186.31818181818181</v>
      </c>
      <c r="K3355" s="227">
        <f t="shared" si="624"/>
        <v>220</v>
      </c>
      <c r="L3355" s="226">
        <f t="shared" si="635"/>
        <v>0</v>
      </c>
      <c r="M3355" s="228">
        <f t="shared" si="633"/>
        <v>5.3790896794391934</v>
      </c>
      <c r="N3355" s="229">
        <f t="shared" si="634"/>
        <v>0</v>
      </c>
      <c r="O3355" s="229">
        <f t="shared" si="630"/>
        <v>27.515300420560806</v>
      </c>
      <c r="P3355" s="229">
        <f t="shared" si="631"/>
        <v>27.515300420560806</v>
      </c>
      <c r="Q3355" s="230">
        <f t="shared" si="625"/>
        <v>106</v>
      </c>
      <c r="R3355" s="231">
        <f t="shared" si="626"/>
        <v>247.51530042056081</v>
      </c>
      <c r="S3355" s="3"/>
      <c r="T3355" s="3"/>
      <c r="U3355" s="3"/>
      <c r="V3355" s="3"/>
      <c r="W3355" s="233">
        <f t="shared" si="632"/>
        <v>42424</v>
      </c>
    </row>
    <row r="3356" spans="1:23" s="234" customFormat="1" x14ac:dyDescent="0.25">
      <c r="A3356" s="3"/>
      <c r="B3356" s="218">
        <f>+Datos!B3347</f>
        <v>2016</v>
      </c>
      <c r="C3356" s="219">
        <f>+Datos!C3347</f>
        <v>2</v>
      </c>
      <c r="D3356" s="220">
        <f>+Datos!D3347</f>
        <v>25</v>
      </c>
      <c r="E3356" s="221">
        <f>+Datos!E3347</f>
        <v>0</v>
      </c>
      <c r="F3356" s="222">
        <f>+Datos!F3347</f>
        <v>5.3514927168261694</v>
      </c>
      <c r="G3356" s="223">
        <f>+Datos!G3347</f>
        <v>1</v>
      </c>
      <c r="H3356" s="224">
        <f t="shared" si="627"/>
        <v>5.3514927168261694</v>
      </c>
      <c r="I3356" s="225">
        <f t="shared" si="628"/>
        <v>-5.3514927168261694</v>
      </c>
      <c r="J3356" s="226">
        <f t="shared" si="629"/>
        <v>181.04281222490238</v>
      </c>
      <c r="K3356" s="227">
        <f t="shared" si="624"/>
        <v>214.72463040672056</v>
      </c>
      <c r="L3356" s="226">
        <f t="shared" si="635"/>
        <v>-5.2753695932794358</v>
      </c>
      <c r="M3356" s="228">
        <f t="shared" si="633"/>
        <v>5.2753695932794358</v>
      </c>
      <c r="N3356" s="229">
        <f t="shared" si="634"/>
        <v>7.6123123546733673E-2</v>
      </c>
      <c r="O3356" s="229">
        <f t="shared" si="630"/>
        <v>0</v>
      </c>
      <c r="P3356" s="229">
        <f t="shared" si="631"/>
        <v>-7.6123123546733673E-2</v>
      </c>
      <c r="Q3356" s="230">
        <f t="shared" si="625"/>
        <v>100.72463040672056</v>
      </c>
      <c r="R3356" s="231">
        <f t="shared" si="626"/>
        <v>214.72463040672056</v>
      </c>
      <c r="S3356" s="3"/>
      <c r="T3356" s="3"/>
      <c r="U3356" s="3"/>
      <c r="V3356" s="3"/>
      <c r="W3356" s="233">
        <f t="shared" si="632"/>
        <v>42425</v>
      </c>
    </row>
    <row r="3357" spans="1:23" s="234" customFormat="1" x14ac:dyDescent="0.25">
      <c r="A3357" s="3"/>
      <c r="B3357" s="218">
        <f>+Datos!B3348</f>
        <v>2016</v>
      </c>
      <c r="C3357" s="219">
        <f>+Datos!C3348</f>
        <v>2</v>
      </c>
      <c r="D3357" s="220">
        <f>+Datos!D3348</f>
        <v>26</v>
      </c>
      <c r="E3357" s="221">
        <f>+Datos!E3348</f>
        <v>0</v>
      </c>
      <c r="F3357" s="222">
        <f>+Datos!F3348</f>
        <v>5.3236283104173907</v>
      </c>
      <c r="G3357" s="223">
        <f>+Datos!G3348</f>
        <v>1</v>
      </c>
      <c r="H3357" s="224">
        <f t="shared" si="627"/>
        <v>5.3236283104173907</v>
      </c>
      <c r="I3357" s="225">
        <f t="shared" si="628"/>
        <v>-5.3236283104173907</v>
      </c>
      <c r="J3357" s="226">
        <f t="shared" si="629"/>
        <v>175.94311903648654</v>
      </c>
      <c r="K3357" s="227">
        <f t="shared" si="624"/>
        <v>209.62493721830472</v>
      </c>
      <c r="L3357" s="226">
        <f t="shared" si="635"/>
        <v>-5.0996931884158414</v>
      </c>
      <c r="M3357" s="228">
        <f t="shared" si="633"/>
        <v>5.0996931884158414</v>
      </c>
      <c r="N3357" s="229">
        <f t="shared" si="634"/>
        <v>0.2239351220015493</v>
      </c>
      <c r="O3357" s="229">
        <f t="shared" si="630"/>
        <v>0</v>
      </c>
      <c r="P3357" s="229">
        <f t="shared" si="631"/>
        <v>-0.2239351220015493</v>
      </c>
      <c r="Q3357" s="230">
        <f t="shared" si="625"/>
        <v>95.624937218304723</v>
      </c>
      <c r="R3357" s="231">
        <f t="shared" si="626"/>
        <v>209.62493721830472</v>
      </c>
      <c r="S3357" s="3"/>
      <c r="T3357" s="3"/>
      <c r="U3357" s="3"/>
      <c r="V3357" s="3"/>
      <c r="W3357" s="233">
        <f t="shared" si="632"/>
        <v>42426</v>
      </c>
    </row>
    <row r="3358" spans="1:23" s="234" customFormat="1" x14ac:dyDescent="0.25">
      <c r="A3358" s="3"/>
      <c r="B3358" s="218">
        <f>+Datos!B3349</f>
        <v>2016</v>
      </c>
      <c r="C3358" s="219">
        <f>+Datos!C3349</f>
        <v>2</v>
      </c>
      <c r="D3358" s="220">
        <f>+Datos!D3349</f>
        <v>27</v>
      </c>
      <c r="E3358" s="221">
        <f>+Datos!E3349</f>
        <v>0.235708207</v>
      </c>
      <c r="F3358" s="222">
        <f>+Datos!F3349</f>
        <v>5.2955098189402392</v>
      </c>
      <c r="G3358" s="223">
        <f>+Datos!G3349</f>
        <v>1</v>
      </c>
      <c r="H3358" s="224">
        <f t="shared" si="627"/>
        <v>5.2955098189402392</v>
      </c>
      <c r="I3358" s="225">
        <f t="shared" si="628"/>
        <v>-5.0598016119402391</v>
      </c>
      <c r="J3358" s="226">
        <f t="shared" si="629"/>
        <v>171.22936557910765</v>
      </c>
      <c r="K3358" s="227">
        <f t="shared" si="624"/>
        <v>204.91118376092584</v>
      </c>
      <c r="L3358" s="226">
        <f t="shared" si="635"/>
        <v>-4.7137534573788855</v>
      </c>
      <c r="M3358" s="228">
        <f t="shared" si="633"/>
        <v>4.9494616643788856</v>
      </c>
      <c r="N3358" s="229">
        <f t="shared" si="634"/>
        <v>0.34604815456135363</v>
      </c>
      <c r="O3358" s="229">
        <f t="shared" si="630"/>
        <v>0</v>
      </c>
      <c r="P3358" s="229">
        <f t="shared" si="631"/>
        <v>-0.34604815456135363</v>
      </c>
      <c r="Q3358" s="230">
        <f t="shared" si="625"/>
        <v>90.911183760925837</v>
      </c>
      <c r="R3358" s="231">
        <f t="shared" si="626"/>
        <v>204.91118376092584</v>
      </c>
      <c r="S3358" s="3"/>
      <c r="T3358" s="3"/>
      <c r="U3358" s="3"/>
      <c r="V3358" s="3"/>
      <c r="W3358" s="233">
        <f t="shared" si="632"/>
        <v>42427</v>
      </c>
    </row>
    <row r="3359" spans="1:23" s="234" customFormat="1" x14ac:dyDescent="0.25">
      <c r="A3359" s="3"/>
      <c r="B3359" s="218">
        <f>+Datos!B3350</f>
        <v>2016</v>
      </c>
      <c r="C3359" s="219">
        <f>+Datos!C3350</f>
        <v>2</v>
      </c>
      <c r="D3359" s="220">
        <f>+Datos!D3350</f>
        <v>28</v>
      </c>
      <c r="E3359" s="221">
        <f>+Datos!E3350</f>
        <v>0</v>
      </c>
      <c r="F3359" s="222">
        <f>+Datos!F3350</f>
        <v>5.2671504835124665</v>
      </c>
      <c r="G3359" s="223">
        <f>+Datos!G3350</f>
        <v>1</v>
      </c>
      <c r="H3359" s="224">
        <f t="shared" si="627"/>
        <v>5.2671504835124665</v>
      </c>
      <c r="I3359" s="225">
        <f t="shared" si="628"/>
        <v>-5.2671504835124665</v>
      </c>
      <c r="J3359" s="226">
        <f t="shared" si="629"/>
        <v>166.45655146164586</v>
      </c>
      <c r="K3359" s="227">
        <f t="shared" si="624"/>
        <v>200.13836964346405</v>
      </c>
      <c r="L3359" s="226">
        <f t="shared" si="635"/>
        <v>-4.7728141174617917</v>
      </c>
      <c r="M3359" s="228">
        <f t="shared" si="633"/>
        <v>4.7728141174617917</v>
      </c>
      <c r="N3359" s="229">
        <f t="shared" si="634"/>
        <v>0.49433636605067477</v>
      </c>
      <c r="O3359" s="229">
        <f t="shared" si="630"/>
        <v>0</v>
      </c>
      <c r="P3359" s="229">
        <f t="shared" si="631"/>
        <v>-0.49433636605067477</v>
      </c>
      <c r="Q3359" s="230">
        <f t="shared" si="625"/>
        <v>86.138369643464046</v>
      </c>
      <c r="R3359" s="231">
        <f t="shared" si="626"/>
        <v>200.13836964346405</v>
      </c>
      <c r="S3359" s="3"/>
      <c r="T3359" s="3"/>
      <c r="U3359" s="3"/>
      <c r="V3359" s="3"/>
      <c r="W3359" s="233">
        <f t="shared" si="632"/>
        <v>42428</v>
      </c>
    </row>
    <row r="3360" spans="1:23" s="234" customFormat="1" x14ac:dyDescent="0.25">
      <c r="A3360" s="3"/>
      <c r="B3360" s="218">
        <f>+Datos!B3351</f>
        <v>2016</v>
      </c>
      <c r="C3360" s="219">
        <f>+Datos!C3351</f>
        <v>2</v>
      </c>
      <c r="D3360" s="220">
        <f>+Datos!D3351</f>
        <v>29</v>
      </c>
      <c r="E3360" s="221">
        <f>+Datos!E3351</f>
        <v>0</v>
      </c>
      <c r="F3360" s="222">
        <f>+Datos!F3351</f>
        <v>5.2385634276421875</v>
      </c>
      <c r="G3360" s="223">
        <f>+Datos!G3351</f>
        <v>1</v>
      </c>
      <c r="H3360" s="224">
        <f t="shared" si="627"/>
        <v>5.2385634276421875</v>
      </c>
      <c r="I3360" s="225">
        <f t="shared" si="628"/>
        <v>-5.2385634276421875</v>
      </c>
      <c r="J3360" s="226">
        <f t="shared" si="629"/>
        <v>161.84160351475686</v>
      </c>
      <c r="K3360" s="227">
        <f t="shared" si="624"/>
        <v>195.52342169657504</v>
      </c>
      <c r="L3360" s="226">
        <f t="shared" si="635"/>
        <v>-4.6149479468890036</v>
      </c>
      <c r="M3360" s="228">
        <f t="shared" si="633"/>
        <v>4.6149479468890036</v>
      </c>
      <c r="N3360" s="229">
        <f t="shared" si="634"/>
        <v>0.62361548075318396</v>
      </c>
      <c r="O3360" s="229">
        <f t="shared" si="630"/>
        <v>0</v>
      </c>
      <c r="P3360" s="229">
        <f t="shared" si="631"/>
        <v>-0.62361548075318396</v>
      </c>
      <c r="Q3360" s="230">
        <f t="shared" si="625"/>
        <v>81.523421696575042</v>
      </c>
      <c r="R3360" s="231">
        <f t="shared" si="626"/>
        <v>195.52342169657504</v>
      </c>
      <c r="S3360" s="3"/>
      <c r="T3360" s="3"/>
      <c r="U3360" s="3"/>
      <c r="V3360" s="3"/>
      <c r="W3360" s="233">
        <f t="shared" si="632"/>
        <v>42429</v>
      </c>
    </row>
    <row r="3361" spans="1:23" s="234" customFormat="1" x14ac:dyDescent="0.25">
      <c r="A3361" s="3"/>
      <c r="B3361" s="218">
        <f>+Datos!B3352</f>
        <v>2016</v>
      </c>
      <c r="C3361" s="219">
        <f>+Datos!C3352</f>
        <v>3</v>
      </c>
      <c r="D3361" s="220">
        <f>+Datos!D3352</f>
        <v>1</v>
      </c>
      <c r="E3361" s="221">
        <f>+Datos!E3352</f>
        <v>0</v>
      </c>
      <c r="F3361" s="222">
        <f>+Datos!F3352</f>
        <v>5.2097616572278893</v>
      </c>
      <c r="G3361" s="223">
        <f>+Datos!G3352</f>
        <v>1</v>
      </c>
      <c r="H3361" s="224">
        <f t="shared" si="627"/>
        <v>5.2097616572278893</v>
      </c>
      <c r="I3361" s="225">
        <f t="shared" si="628"/>
        <v>-5.2097616572278893</v>
      </c>
      <c r="J3361" s="226">
        <f t="shared" si="629"/>
        <v>157.37892968871952</v>
      </c>
      <c r="K3361" s="227">
        <f t="shared" si="624"/>
        <v>191.06074787053771</v>
      </c>
      <c r="L3361" s="226">
        <f t="shared" si="635"/>
        <v>-4.4626738260373315</v>
      </c>
      <c r="M3361" s="228">
        <f t="shared" si="633"/>
        <v>4.4626738260373315</v>
      </c>
      <c r="N3361" s="229">
        <f t="shared" si="634"/>
        <v>0.74708783119055777</v>
      </c>
      <c r="O3361" s="229">
        <f t="shared" si="630"/>
        <v>0</v>
      </c>
      <c r="P3361" s="229">
        <f t="shared" si="631"/>
        <v>-0.74708783119055777</v>
      </c>
      <c r="Q3361" s="230">
        <f t="shared" si="625"/>
        <v>77.06074787053771</v>
      </c>
      <c r="R3361" s="231">
        <f t="shared" si="626"/>
        <v>191.06074787053771</v>
      </c>
      <c r="S3361" s="3"/>
      <c r="T3361" s="3"/>
      <c r="U3361" s="3"/>
      <c r="V3361" s="3"/>
      <c r="W3361" s="233">
        <f t="shared" si="632"/>
        <v>42430</v>
      </c>
    </row>
    <row r="3362" spans="1:23" s="234" customFormat="1" x14ac:dyDescent="0.25">
      <c r="A3362" s="3"/>
      <c r="B3362" s="218">
        <f>+Datos!B3353</f>
        <v>2016</v>
      </c>
      <c r="C3362" s="219">
        <f>+Datos!C3353</f>
        <v>3</v>
      </c>
      <c r="D3362" s="220">
        <f>+Datos!D3353</f>
        <v>2</v>
      </c>
      <c r="E3362" s="221">
        <f>+Datos!E3353</f>
        <v>0</v>
      </c>
      <c r="F3362" s="222">
        <f>+Datos!F3353</f>
        <v>5.1807580605584258</v>
      </c>
      <c r="G3362" s="223">
        <f>+Datos!G3353</f>
        <v>1</v>
      </c>
      <c r="H3362" s="224">
        <f t="shared" si="627"/>
        <v>5.1807580605584258</v>
      </c>
      <c r="I3362" s="225">
        <f t="shared" si="628"/>
        <v>-5.1807580605584258</v>
      </c>
      <c r="J3362" s="226">
        <f t="shared" si="629"/>
        <v>153.06313613290783</v>
      </c>
      <c r="K3362" s="227">
        <f t="shared" si="624"/>
        <v>186.74495431472602</v>
      </c>
      <c r="L3362" s="226">
        <f t="shared" si="635"/>
        <v>-4.3157935558116947</v>
      </c>
      <c r="M3362" s="228">
        <f t="shared" si="633"/>
        <v>4.3157935558116947</v>
      </c>
      <c r="N3362" s="229">
        <f t="shared" si="634"/>
        <v>0.86496450474673114</v>
      </c>
      <c r="O3362" s="229">
        <f t="shared" si="630"/>
        <v>0</v>
      </c>
      <c r="P3362" s="229">
        <f t="shared" si="631"/>
        <v>-0.86496450474673114</v>
      </c>
      <c r="Q3362" s="230">
        <f t="shared" si="625"/>
        <v>72.744954314726016</v>
      </c>
      <c r="R3362" s="231">
        <f t="shared" si="626"/>
        <v>186.74495431472602</v>
      </c>
      <c r="S3362" s="3"/>
      <c r="T3362" s="3"/>
      <c r="U3362" s="3"/>
      <c r="V3362" s="3"/>
      <c r="W3362" s="233">
        <f t="shared" si="632"/>
        <v>42431</v>
      </c>
    </row>
    <row r="3363" spans="1:23" s="234" customFormat="1" x14ac:dyDescent="0.25">
      <c r="A3363" s="3"/>
      <c r="B3363" s="218">
        <f>+Datos!B3354</f>
        <v>2016</v>
      </c>
      <c r="C3363" s="219">
        <f>+Datos!C3354</f>
        <v>3</v>
      </c>
      <c r="D3363" s="220">
        <f>+Datos!D3354</f>
        <v>3</v>
      </c>
      <c r="E3363" s="221">
        <f>+Datos!E3354</f>
        <v>1.9830071899999999</v>
      </c>
      <c r="F3363" s="222">
        <f>+Datos!F3354</f>
        <v>5.1515654083130169</v>
      </c>
      <c r="G3363" s="223">
        <f>+Datos!G3354</f>
        <v>1</v>
      </c>
      <c r="H3363" s="224">
        <f t="shared" si="627"/>
        <v>5.1515654083130169</v>
      </c>
      <c r="I3363" s="225">
        <f t="shared" si="628"/>
        <v>-3.168558218313017</v>
      </c>
      <c r="J3363" s="226">
        <f t="shared" si="629"/>
        <v>150.48212753000735</v>
      </c>
      <c r="K3363" s="227">
        <f t="shared" si="624"/>
        <v>184.16394571182553</v>
      </c>
      <c r="L3363" s="226">
        <f t="shared" si="635"/>
        <v>-2.5810086029004822</v>
      </c>
      <c r="M3363" s="228">
        <f t="shared" si="633"/>
        <v>4.5640157929004825</v>
      </c>
      <c r="N3363" s="229">
        <f t="shared" si="634"/>
        <v>0.58754961541253437</v>
      </c>
      <c r="O3363" s="229">
        <f t="shared" si="630"/>
        <v>0</v>
      </c>
      <c r="P3363" s="229">
        <f t="shared" si="631"/>
        <v>-0.58754961541253437</v>
      </c>
      <c r="Q3363" s="230">
        <f t="shared" si="625"/>
        <v>70.163945711825534</v>
      </c>
      <c r="R3363" s="231">
        <f t="shared" si="626"/>
        <v>184.16394571182553</v>
      </c>
      <c r="S3363" s="3"/>
      <c r="T3363" s="3"/>
      <c r="U3363" s="3"/>
      <c r="V3363" s="3"/>
      <c r="W3363" s="233">
        <f t="shared" si="632"/>
        <v>42432</v>
      </c>
    </row>
    <row r="3364" spans="1:23" s="234" customFormat="1" x14ac:dyDescent="0.25">
      <c r="A3364" s="3"/>
      <c r="B3364" s="218">
        <f>+Datos!B3355</f>
        <v>2016</v>
      </c>
      <c r="C3364" s="219">
        <f>+Datos!C3355</f>
        <v>3</v>
      </c>
      <c r="D3364" s="220">
        <f>+Datos!D3355</f>
        <v>4</v>
      </c>
      <c r="E3364" s="221">
        <f>+Datos!E3355</f>
        <v>0</v>
      </c>
      <c r="F3364" s="222">
        <f>+Datos!F3355</f>
        <v>5.1221963535612529</v>
      </c>
      <c r="G3364" s="223">
        <f>+Datos!G3355</f>
        <v>1</v>
      </c>
      <c r="H3364" s="224">
        <f t="shared" si="627"/>
        <v>5.1221963535612529</v>
      </c>
      <c r="I3364" s="225">
        <f t="shared" si="628"/>
        <v>-5.1221963535612529</v>
      </c>
      <c r="J3364" s="226">
        <f t="shared" si="629"/>
        <v>146.40147283967974</v>
      </c>
      <c r="K3364" s="227">
        <f t="shared" si="624"/>
        <v>180.08329102149793</v>
      </c>
      <c r="L3364" s="226">
        <f t="shared" si="635"/>
        <v>-4.0806546903276057</v>
      </c>
      <c r="M3364" s="228">
        <f t="shared" si="633"/>
        <v>4.0806546903276057</v>
      </c>
      <c r="N3364" s="229">
        <f t="shared" si="634"/>
        <v>1.0415416632336472</v>
      </c>
      <c r="O3364" s="229">
        <f t="shared" si="630"/>
        <v>0</v>
      </c>
      <c r="P3364" s="229">
        <f t="shared" si="631"/>
        <v>-1.0415416632336472</v>
      </c>
      <c r="Q3364" s="230">
        <f t="shared" si="625"/>
        <v>66.083291021497928</v>
      </c>
      <c r="R3364" s="231">
        <f t="shared" si="626"/>
        <v>180.08329102149793</v>
      </c>
      <c r="S3364" s="3"/>
      <c r="T3364" s="3"/>
      <c r="U3364" s="3"/>
      <c r="V3364" s="3"/>
      <c r="W3364" s="233">
        <f t="shared" si="632"/>
        <v>42433</v>
      </c>
    </row>
    <row r="3365" spans="1:23" s="234" customFormat="1" x14ac:dyDescent="0.25">
      <c r="A3365" s="3"/>
      <c r="B3365" s="218">
        <f>+Datos!B3356</f>
        <v>2016</v>
      </c>
      <c r="C3365" s="219">
        <f>+Datos!C3356</f>
        <v>3</v>
      </c>
      <c r="D3365" s="220">
        <f>+Datos!D3356</f>
        <v>5</v>
      </c>
      <c r="E3365" s="221">
        <f>+Datos!E3356</f>
        <v>29.1054268</v>
      </c>
      <c r="F3365" s="222">
        <f>+Datos!F3356</f>
        <v>5.092663431763091</v>
      </c>
      <c r="G3365" s="223">
        <f>+Datos!G3356</f>
        <v>1</v>
      </c>
      <c r="H3365" s="224">
        <f t="shared" si="627"/>
        <v>5.092663431763091</v>
      </c>
      <c r="I3365" s="225">
        <f t="shared" si="628"/>
        <v>24.012763368236911</v>
      </c>
      <c r="J3365" s="226">
        <f t="shared" si="629"/>
        <v>170.41423620791664</v>
      </c>
      <c r="K3365" s="227">
        <f t="shared" si="624"/>
        <v>204.09605438973483</v>
      </c>
      <c r="L3365" s="226">
        <f t="shared" si="635"/>
        <v>24.012763368236904</v>
      </c>
      <c r="M3365" s="228">
        <f t="shared" si="633"/>
        <v>5.092663431763091</v>
      </c>
      <c r="N3365" s="229">
        <f t="shared" si="634"/>
        <v>0</v>
      </c>
      <c r="O3365" s="229">
        <f t="shared" si="630"/>
        <v>0</v>
      </c>
      <c r="P3365" s="229">
        <f t="shared" si="631"/>
        <v>0</v>
      </c>
      <c r="Q3365" s="230">
        <f t="shared" si="625"/>
        <v>90.096054389734832</v>
      </c>
      <c r="R3365" s="231">
        <f t="shared" si="626"/>
        <v>204.09605438973483</v>
      </c>
      <c r="S3365" s="3"/>
      <c r="T3365" s="3"/>
      <c r="U3365" s="3"/>
      <c r="V3365" s="3"/>
      <c r="W3365" s="233">
        <f t="shared" si="632"/>
        <v>42434</v>
      </c>
    </row>
    <row r="3366" spans="1:23" s="234" customFormat="1" x14ac:dyDescent="0.25">
      <c r="A3366" s="3"/>
      <c r="B3366" s="218">
        <f>+Datos!B3357</f>
        <v>2016</v>
      </c>
      <c r="C3366" s="219">
        <f>+Datos!C3357</f>
        <v>3</v>
      </c>
      <c r="D3366" s="220">
        <f>+Datos!D3357</f>
        <v>6</v>
      </c>
      <c r="E3366" s="221">
        <f>+Datos!E3357</f>
        <v>0</v>
      </c>
      <c r="F3366" s="222">
        <f>+Datos!F3357</f>
        <v>5.0629790607688543</v>
      </c>
      <c r="G3366" s="223">
        <f>+Datos!G3357</f>
        <v>1</v>
      </c>
      <c r="H3366" s="224">
        <f t="shared" si="627"/>
        <v>5.0629790607688543</v>
      </c>
      <c r="I3366" s="225">
        <f t="shared" si="628"/>
        <v>-5.0629790607688543</v>
      </c>
      <c r="J3366" s="226">
        <f t="shared" si="629"/>
        <v>165.84578063946998</v>
      </c>
      <c r="K3366" s="227">
        <f t="shared" si="624"/>
        <v>199.52759882128817</v>
      </c>
      <c r="L3366" s="226">
        <f t="shared" si="635"/>
        <v>-4.5684555684466659</v>
      </c>
      <c r="M3366" s="228">
        <f t="shared" si="633"/>
        <v>4.5684555684466659</v>
      </c>
      <c r="N3366" s="229">
        <f t="shared" si="634"/>
        <v>0.4945234923221884</v>
      </c>
      <c r="O3366" s="229">
        <f t="shared" si="630"/>
        <v>0</v>
      </c>
      <c r="P3366" s="229">
        <f t="shared" si="631"/>
        <v>-0.4945234923221884</v>
      </c>
      <c r="Q3366" s="230">
        <f t="shared" si="625"/>
        <v>85.527598821288166</v>
      </c>
      <c r="R3366" s="231">
        <f t="shared" si="626"/>
        <v>199.52759882128817</v>
      </c>
      <c r="S3366" s="3"/>
      <c r="T3366" s="3"/>
      <c r="U3366" s="3"/>
      <c r="V3366" s="3"/>
      <c r="W3366" s="233">
        <f t="shared" si="632"/>
        <v>42435</v>
      </c>
    </row>
    <row r="3367" spans="1:23" s="234" customFormat="1" x14ac:dyDescent="0.25">
      <c r="A3367" s="3"/>
      <c r="B3367" s="218">
        <f>+Datos!B3358</f>
        <v>2016</v>
      </c>
      <c r="C3367" s="219">
        <f>+Datos!C3358</f>
        <v>3</v>
      </c>
      <c r="D3367" s="220">
        <f>+Datos!D3358</f>
        <v>7</v>
      </c>
      <c r="E3367" s="221">
        <f>+Datos!E3358</f>
        <v>0</v>
      </c>
      <c r="F3367" s="222">
        <f>+Datos!F3358</f>
        <v>5.0331555408192372</v>
      </c>
      <c r="G3367" s="223">
        <f>+Datos!G3358</f>
        <v>1</v>
      </c>
      <c r="H3367" s="224">
        <f t="shared" si="627"/>
        <v>5.0331555408192372</v>
      </c>
      <c r="I3367" s="225">
        <f t="shared" si="628"/>
        <v>-5.0331555408192372</v>
      </c>
      <c r="J3367" s="226">
        <f t="shared" si="629"/>
        <v>161.42563293863881</v>
      </c>
      <c r="K3367" s="227">
        <f t="shared" si="624"/>
        <v>195.107451120457</v>
      </c>
      <c r="L3367" s="226">
        <f t="shared" si="635"/>
        <v>-4.4201477008311656</v>
      </c>
      <c r="M3367" s="228">
        <f t="shared" si="633"/>
        <v>4.4201477008311656</v>
      </c>
      <c r="N3367" s="229">
        <f t="shared" si="634"/>
        <v>0.61300783998807162</v>
      </c>
      <c r="O3367" s="229">
        <f t="shared" si="630"/>
        <v>0</v>
      </c>
      <c r="P3367" s="229">
        <f t="shared" si="631"/>
        <v>-0.61300783998807162</v>
      </c>
      <c r="Q3367" s="230">
        <f t="shared" si="625"/>
        <v>81.107451120457</v>
      </c>
      <c r="R3367" s="231">
        <f t="shared" si="626"/>
        <v>195.107451120457</v>
      </c>
      <c r="S3367" s="3"/>
      <c r="T3367" s="3"/>
      <c r="U3367" s="3"/>
      <c r="V3367" s="3"/>
      <c r="W3367" s="233">
        <f t="shared" si="632"/>
        <v>42436</v>
      </c>
    </row>
    <row r="3368" spans="1:23" s="234" customFormat="1" x14ac:dyDescent="0.25">
      <c r="A3368" s="3"/>
      <c r="B3368" s="218">
        <f>+Datos!B3359</f>
        <v>2016</v>
      </c>
      <c r="C3368" s="219">
        <f>+Datos!C3359</f>
        <v>3</v>
      </c>
      <c r="D3368" s="220">
        <f>+Datos!D3359</f>
        <v>8</v>
      </c>
      <c r="E3368" s="221">
        <f>+Datos!E3359</f>
        <v>0</v>
      </c>
      <c r="F3368" s="222">
        <f>+Datos!F3359</f>
        <v>5.0032050545452993</v>
      </c>
      <c r="G3368" s="223">
        <f>+Datos!G3359</f>
        <v>1</v>
      </c>
      <c r="H3368" s="224">
        <f t="shared" si="627"/>
        <v>5.0032050545452993</v>
      </c>
      <c r="I3368" s="225">
        <f t="shared" si="628"/>
        <v>-5.0032050545452993</v>
      </c>
      <c r="J3368" s="226">
        <f t="shared" si="629"/>
        <v>157.14855116924414</v>
      </c>
      <c r="K3368" s="227">
        <f t="shared" si="624"/>
        <v>190.83036935106233</v>
      </c>
      <c r="L3368" s="226">
        <f t="shared" si="635"/>
        <v>-4.2770817693946697</v>
      </c>
      <c r="M3368" s="228">
        <f t="shared" si="633"/>
        <v>4.2770817693946697</v>
      </c>
      <c r="N3368" s="229">
        <f t="shared" si="634"/>
        <v>0.72612328515062963</v>
      </c>
      <c r="O3368" s="229">
        <f t="shared" si="630"/>
        <v>0</v>
      </c>
      <c r="P3368" s="229">
        <f t="shared" si="631"/>
        <v>-0.72612328515062963</v>
      </c>
      <c r="Q3368" s="230">
        <f t="shared" si="625"/>
        <v>76.83036935106233</v>
      </c>
      <c r="R3368" s="231">
        <f t="shared" si="626"/>
        <v>190.83036935106233</v>
      </c>
      <c r="S3368" s="3"/>
      <c r="T3368" s="3"/>
      <c r="U3368" s="3"/>
      <c r="V3368" s="3"/>
      <c r="W3368" s="233">
        <f t="shared" si="632"/>
        <v>42437</v>
      </c>
    </row>
    <row r="3369" spans="1:23" s="234" customFormat="1" x14ac:dyDescent="0.25">
      <c r="A3369" s="3"/>
      <c r="B3369" s="218">
        <f>+Datos!B3360</f>
        <v>2016</v>
      </c>
      <c r="C3369" s="219">
        <f>+Datos!C3360</f>
        <v>3</v>
      </c>
      <c r="D3369" s="220">
        <f>+Datos!D3360</f>
        <v>9</v>
      </c>
      <c r="E3369" s="221">
        <f>+Datos!E3360</f>
        <v>0</v>
      </c>
      <c r="F3369" s="222">
        <f>+Datos!F3360</f>
        <v>4.9731396669684678</v>
      </c>
      <c r="G3369" s="223">
        <f>+Datos!G3360</f>
        <v>1</v>
      </c>
      <c r="H3369" s="224">
        <f t="shared" si="627"/>
        <v>4.9731396669684678</v>
      </c>
      <c r="I3369" s="225">
        <f t="shared" si="628"/>
        <v>-4.9731396669684678</v>
      </c>
      <c r="J3369" s="226">
        <f t="shared" si="629"/>
        <v>153.00948209560065</v>
      </c>
      <c r="K3369" s="227">
        <f t="shared" si="624"/>
        <v>186.69130027741883</v>
      </c>
      <c r="L3369" s="226">
        <f t="shared" si="635"/>
        <v>-4.1390690736434976</v>
      </c>
      <c r="M3369" s="228">
        <f t="shared" si="633"/>
        <v>4.1390690736434976</v>
      </c>
      <c r="N3369" s="229">
        <f t="shared" si="634"/>
        <v>0.83407059332497013</v>
      </c>
      <c r="O3369" s="229">
        <f t="shared" si="630"/>
        <v>0</v>
      </c>
      <c r="P3369" s="229">
        <f t="shared" si="631"/>
        <v>-0.83407059332497013</v>
      </c>
      <c r="Q3369" s="230">
        <f t="shared" si="625"/>
        <v>72.691300277418833</v>
      </c>
      <c r="R3369" s="231">
        <f t="shared" si="626"/>
        <v>186.69130027741883</v>
      </c>
      <c r="S3369" s="3"/>
      <c r="T3369" s="3"/>
      <c r="U3369" s="3"/>
      <c r="V3369" s="3"/>
      <c r="W3369" s="233">
        <f t="shared" si="632"/>
        <v>42438</v>
      </c>
    </row>
    <row r="3370" spans="1:23" s="234" customFormat="1" x14ac:dyDescent="0.25">
      <c r="A3370" s="3"/>
      <c r="B3370" s="218">
        <f>+Datos!B3361</f>
        <v>2016</v>
      </c>
      <c r="C3370" s="219">
        <f>+Datos!C3361</f>
        <v>3</v>
      </c>
      <c r="D3370" s="220">
        <f>+Datos!D3361</f>
        <v>10</v>
      </c>
      <c r="E3370" s="221">
        <f>+Datos!E3361</f>
        <v>0</v>
      </c>
      <c r="F3370" s="222">
        <f>+Datos!F3361</f>
        <v>4.9429713255005412</v>
      </c>
      <c r="G3370" s="223">
        <f>+Datos!G3361</f>
        <v>1</v>
      </c>
      <c r="H3370" s="224">
        <f t="shared" si="627"/>
        <v>4.9429713255005412</v>
      </c>
      <c r="I3370" s="225">
        <f t="shared" si="628"/>
        <v>-4.9429713255005412</v>
      </c>
      <c r="J3370" s="226">
        <f t="shared" si="629"/>
        <v>149.00355467140616</v>
      </c>
      <c r="K3370" s="227">
        <f t="shared" si="624"/>
        <v>182.68537285322435</v>
      </c>
      <c r="L3370" s="226">
        <f t="shared" si="635"/>
        <v>-4.005927424194482</v>
      </c>
      <c r="M3370" s="228">
        <f t="shared" si="633"/>
        <v>4.005927424194482</v>
      </c>
      <c r="N3370" s="229">
        <f t="shared" si="634"/>
        <v>0.93704390130605919</v>
      </c>
      <c r="O3370" s="229">
        <f t="shared" si="630"/>
        <v>0</v>
      </c>
      <c r="P3370" s="229">
        <f t="shared" si="631"/>
        <v>-0.93704390130605919</v>
      </c>
      <c r="Q3370" s="230">
        <f t="shared" si="625"/>
        <v>68.685372853224351</v>
      </c>
      <c r="R3370" s="231">
        <f t="shared" si="626"/>
        <v>182.68537285322435</v>
      </c>
      <c r="S3370" s="3"/>
      <c r="T3370" s="3"/>
      <c r="U3370" s="3"/>
      <c r="V3370" s="3"/>
      <c r="W3370" s="233">
        <f t="shared" si="632"/>
        <v>42439</v>
      </c>
    </row>
    <row r="3371" spans="1:23" s="234" customFormat="1" x14ac:dyDescent="0.25">
      <c r="A3371" s="3"/>
      <c r="B3371" s="218">
        <f>+Datos!B3362</f>
        <v>2016</v>
      </c>
      <c r="C3371" s="219">
        <f>+Datos!C3362</f>
        <v>3</v>
      </c>
      <c r="D3371" s="220">
        <f>+Datos!D3362</f>
        <v>11</v>
      </c>
      <c r="E3371" s="221">
        <f>+Datos!E3362</f>
        <v>0</v>
      </c>
      <c r="F3371" s="222">
        <f>+Datos!F3362</f>
        <v>4.9127118599436823</v>
      </c>
      <c r="G3371" s="223">
        <f>+Datos!G3362</f>
        <v>1</v>
      </c>
      <c r="H3371" s="224">
        <f t="shared" si="627"/>
        <v>4.9127118599436823</v>
      </c>
      <c r="I3371" s="225">
        <f t="shared" si="628"/>
        <v>-4.9127118599436823</v>
      </c>
      <c r="J3371" s="226">
        <f t="shared" si="629"/>
        <v>145.12607371654795</v>
      </c>
      <c r="K3371" s="227">
        <f t="shared" si="624"/>
        <v>178.80789189836614</v>
      </c>
      <c r="L3371" s="226">
        <f t="shared" si="635"/>
        <v>-3.8774809548582141</v>
      </c>
      <c r="M3371" s="228">
        <f t="shared" si="633"/>
        <v>3.8774809548582141</v>
      </c>
      <c r="N3371" s="229">
        <f t="shared" si="634"/>
        <v>1.0352309050854682</v>
      </c>
      <c r="O3371" s="229">
        <f t="shared" si="630"/>
        <v>0</v>
      </c>
      <c r="P3371" s="229">
        <f t="shared" si="631"/>
        <v>-1.0352309050854682</v>
      </c>
      <c r="Q3371" s="230">
        <f t="shared" si="625"/>
        <v>64.807891898366137</v>
      </c>
      <c r="R3371" s="231">
        <f t="shared" si="626"/>
        <v>178.80789189836614</v>
      </c>
      <c r="S3371" s="3"/>
      <c r="T3371" s="3"/>
      <c r="U3371" s="3"/>
      <c r="V3371" s="3"/>
      <c r="W3371" s="233">
        <f t="shared" si="632"/>
        <v>42440</v>
      </c>
    </row>
    <row r="3372" spans="1:23" s="234" customFormat="1" x14ac:dyDescent="0.25">
      <c r="A3372" s="3"/>
      <c r="B3372" s="218">
        <f>+Datos!B3363</f>
        <v>2016</v>
      </c>
      <c r="C3372" s="219">
        <f>+Datos!C3363</f>
        <v>3</v>
      </c>
      <c r="D3372" s="220">
        <f>+Datos!D3363</f>
        <v>12</v>
      </c>
      <c r="E3372" s="221">
        <f>+Datos!E3363</f>
        <v>0</v>
      </c>
      <c r="F3372" s="222">
        <f>+Datos!F3363</f>
        <v>4.8823729824904225</v>
      </c>
      <c r="G3372" s="223">
        <f>+Datos!G3363</f>
        <v>1</v>
      </c>
      <c r="H3372" s="224">
        <f t="shared" si="627"/>
        <v>4.8823729824904225</v>
      </c>
      <c r="I3372" s="225">
        <f t="shared" si="628"/>
        <v>-4.8823729824904225</v>
      </c>
      <c r="J3372" s="226">
        <f t="shared" si="629"/>
        <v>141.37251377969514</v>
      </c>
      <c r="K3372" s="227">
        <f t="shared" si="624"/>
        <v>175.05433196151333</v>
      </c>
      <c r="L3372" s="226">
        <f t="shared" si="635"/>
        <v>-3.7535599368528096</v>
      </c>
      <c r="M3372" s="228">
        <f t="shared" si="633"/>
        <v>3.7535599368528096</v>
      </c>
      <c r="N3372" s="229">
        <f t="shared" si="634"/>
        <v>1.1288130456376129</v>
      </c>
      <c r="O3372" s="229">
        <f t="shared" si="630"/>
        <v>0</v>
      </c>
      <c r="P3372" s="229">
        <f t="shared" si="631"/>
        <v>-1.1288130456376129</v>
      </c>
      <c r="Q3372" s="230">
        <f t="shared" si="625"/>
        <v>61.054331961513327</v>
      </c>
      <c r="R3372" s="231">
        <f t="shared" si="626"/>
        <v>175.05433196151333</v>
      </c>
      <c r="S3372" s="3"/>
      <c r="T3372" s="3"/>
      <c r="U3372" s="3"/>
      <c r="V3372" s="3"/>
      <c r="W3372" s="233">
        <f t="shared" si="632"/>
        <v>42441</v>
      </c>
    </row>
    <row r="3373" spans="1:23" s="234" customFormat="1" x14ac:dyDescent="0.25">
      <c r="A3373" s="3"/>
      <c r="B3373" s="218">
        <f>+Datos!B3364</f>
        <v>2016</v>
      </c>
      <c r="C3373" s="219">
        <f>+Datos!C3364</f>
        <v>3</v>
      </c>
      <c r="D3373" s="220">
        <f>+Datos!D3364</f>
        <v>13</v>
      </c>
      <c r="E3373" s="221">
        <f>+Datos!E3364</f>
        <v>0</v>
      </c>
      <c r="F3373" s="222">
        <f>+Datos!F3364</f>
        <v>4.8519662877236618</v>
      </c>
      <c r="G3373" s="223">
        <f>+Datos!G3364</f>
        <v>1</v>
      </c>
      <c r="H3373" s="224">
        <f t="shared" si="627"/>
        <v>4.8519662877236618</v>
      </c>
      <c r="I3373" s="225">
        <f t="shared" si="628"/>
        <v>-4.8519662877236618</v>
      </c>
      <c r="J3373" s="226">
        <f t="shared" si="629"/>
        <v>137.73851318425426</v>
      </c>
      <c r="K3373" s="227">
        <f t="shared" si="624"/>
        <v>171.42033136607245</v>
      </c>
      <c r="L3373" s="226">
        <f t="shared" si="635"/>
        <v>-3.6340005954408809</v>
      </c>
      <c r="M3373" s="228">
        <f t="shared" si="633"/>
        <v>3.6340005954408809</v>
      </c>
      <c r="N3373" s="229">
        <f t="shared" si="634"/>
        <v>1.2179656922827808</v>
      </c>
      <c r="O3373" s="229">
        <f t="shared" si="630"/>
        <v>0</v>
      </c>
      <c r="P3373" s="229">
        <f t="shared" si="631"/>
        <v>-1.2179656922827808</v>
      </c>
      <c r="Q3373" s="230">
        <f t="shared" si="625"/>
        <v>57.420331366072446</v>
      </c>
      <c r="R3373" s="231">
        <f t="shared" si="626"/>
        <v>171.42033136607245</v>
      </c>
      <c r="S3373" s="3"/>
      <c r="T3373" s="3"/>
      <c r="U3373" s="3"/>
      <c r="V3373" s="3"/>
      <c r="W3373" s="233">
        <f t="shared" si="632"/>
        <v>42442</v>
      </c>
    </row>
    <row r="3374" spans="1:23" s="234" customFormat="1" x14ac:dyDescent="0.25">
      <c r="A3374" s="3"/>
      <c r="B3374" s="218">
        <f>+Datos!B3365</f>
        <v>2016</v>
      </c>
      <c r="C3374" s="219">
        <f>+Datos!C3365</f>
        <v>3</v>
      </c>
      <c r="D3374" s="220">
        <f>+Datos!D3365</f>
        <v>14</v>
      </c>
      <c r="E3374" s="221">
        <f>+Datos!E3365</f>
        <v>0</v>
      </c>
      <c r="F3374" s="222">
        <f>+Datos!F3365</f>
        <v>4.8215032526166688</v>
      </c>
      <c r="G3374" s="223">
        <f>+Datos!G3365</f>
        <v>1</v>
      </c>
      <c r="H3374" s="224">
        <f t="shared" si="627"/>
        <v>4.8215032526166688</v>
      </c>
      <c r="I3374" s="225">
        <f t="shared" si="628"/>
        <v>-4.8215032526166688</v>
      </c>
      <c r="J3374" s="226">
        <f t="shared" si="629"/>
        <v>134.21986825500571</v>
      </c>
      <c r="K3374" s="227">
        <f t="shared" si="624"/>
        <v>167.90168643682389</v>
      </c>
      <c r="L3374" s="226">
        <f t="shared" si="635"/>
        <v>-3.518644929248552</v>
      </c>
      <c r="M3374" s="228">
        <f t="shared" si="633"/>
        <v>3.518644929248552</v>
      </c>
      <c r="N3374" s="229">
        <f t="shared" si="634"/>
        <v>1.3028583233681168</v>
      </c>
      <c r="O3374" s="229">
        <f t="shared" si="630"/>
        <v>0</v>
      </c>
      <c r="P3374" s="229">
        <f t="shared" si="631"/>
        <v>-1.3028583233681168</v>
      </c>
      <c r="Q3374" s="230">
        <f t="shared" si="625"/>
        <v>53.901686436823894</v>
      </c>
      <c r="R3374" s="231">
        <f t="shared" si="626"/>
        <v>167.90168643682389</v>
      </c>
      <c r="S3374" s="3"/>
      <c r="T3374" s="3"/>
      <c r="U3374" s="3"/>
      <c r="V3374" s="3"/>
      <c r="W3374" s="233">
        <f t="shared" si="632"/>
        <v>42443</v>
      </c>
    </row>
    <row r="3375" spans="1:23" s="234" customFormat="1" x14ac:dyDescent="0.25">
      <c r="A3375" s="3"/>
      <c r="B3375" s="218">
        <f>+Datos!B3366</f>
        <v>2016</v>
      </c>
      <c r="C3375" s="219">
        <f>+Datos!C3366</f>
        <v>3</v>
      </c>
      <c r="D3375" s="220">
        <f>+Datos!D3366</f>
        <v>15</v>
      </c>
      <c r="E3375" s="221">
        <f>+Datos!E3366</f>
        <v>0</v>
      </c>
      <c r="F3375" s="222">
        <f>+Datos!F3366</f>
        <v>4.7909952365330764</v>
      </c>
      <c r="G3375" s="223">
        <f>+Datos!G3366</f>
        <v>1</v>
      </c>
      <c r="H3375" s="224">
        <f t="shared" si="627"/>
        <v>4.7909952365330764</v>
      </c>
      <c r="I3375" s="225">
        <f t="shared" si="628"/>
        <v>-4.7909952365330764</v>
      </c>
      <c r="J3375" s="226">
        <f t="shared" si="629"/>
        <v>130.81252772251563</v>
      </c>
      <c r="K3375" s="227">
        <f t="shared" si="624"/>
        <v>164.49434590433381</v>
      </c>
      <c r="L3375" s="226">
        <f t="shared" si="635"/>
        <v>-3.4073405324900818</v>
      </c>
      <c r="M3375" s="228">
        <f t="shared" si="633"/>
        <v>3.4073405324900818</v>
      </c>
      <c r="N3375" s="229">
        <f t="shared" si="634"/>
        <v>1.3836547040429945</v>
      </c>
      <c r="O3375" s="229">
        <f t="shared" si="630"/>
        <v>0</v>
      </c>
      <c r="P3375" s="229">
        <f t="shared" si="631"/>
        <v>-1.3836547040429945</v>
      </c>
      <c r="Q3375" s="230">
        <f t="shared" si="625"/>
        <v>50.494345904333812</v>
      </c>
      <c r="R3375" s="231">
        <f t="shared" si="626"/>
        <v>164.49434590433381</v>
      </c>
      <c r="S3375" s="3"/>
      <c r="T3375" s="3"/>
      <c r="U3375" s="3"/>
      <c r="V3375" s="3"/>
      <c r="W3375" s="233">
        <f t="shared" si="632"/>
        <v>42444</v>
      </c>
    </row>
    <row r="3376" spans="1:23" s="234" customFormat="1" x14ac:dyDescent="0.25">
      <c r="A3376" s="3"/>
      <c r="B3376" s="218">
        <f>+Datos!B3367</f>
        <v>2016</v>
      </c>
      <c r="C3376" s="219">
        <f>+Datos!C3367</f>
        <v>3</v>
      </c>
      <c r="D3376" s="220">
        <f>+Datos!D3367</f>
        <v>16</v>
      </c>
      <c r="E3376" s="221">
        <f>+Datos!E3367</f>
        <v>0</v>
      </c>
      <c r="F3376" s="222">
        <f>+Datos!F3367</f>
        <v>4.7604534812268895</v>
      </c>
      <c r="G3376" s="223">
        <f>+Datos!G3367</f>
        <v>1</v>
      </c>
      <c r="H3376" s="224">
        <f t="shared" si="627"/>
        <v>4.7604534812268895</v>
      </c>
      <c r="I3376" s="225">
        <f t="shared" si="628"/>
        <v>-4.7604534812268895</v>
      </c>
      <c r="J3376" s="226">
        <f t="shared" si="629"/>
        <v>127.51258730222285</v>
      </c>
      <c r="K3376" s="227">
        <f t="shared" si="624"/>
        <v>161.19440548404103</v>
      </c>
      <c r="L3376" s="226">
        <f t="shared" si="635"/>
        <v>-3.2999404202927849</v>
      </c>
      <c r="M3376" s="228">
        <f t="shared" si="633"/>
        <v>3.2999404202927849</v>
      </c>
      <c r="N3376" s="229">
        <f t="shared" si="634"/>
        <v>1.4605130609341046</v>
      </c>
      <c r="O3376" s="229">
        <f t="shared" si="630"/>
        <v>0</v>
      </c>
      <c r="P3376" s="229">
        <f t="shared" si="631"/>
        <v>-1.4605130609341046</v>
      </c>
      <c r="Q3376" s="230">
        <f t="shared" si="625"/>
        <v>47.194405484041027</v>
      </c>
      <c r="R3376" s="231">
        <f t="shared" si="626"/>
        <v>161.19440548404103</v>
      </c>
      <c r="S3376" s="3"/>
      <c r="T3376" s="3"/>
      <c r="U3376" s="3"/>
      <c r="V3376" s="3"/>
      <c r="W3376" s="233">
        <f t="shared" si="632"/>
        <v>42445</v>
      </c>
    </row>
    <row r="3377" spans="1:23" s="234" customFormat="1" x14ac:dyDescent="0.25">
      <c r="A3377" s="3"/>
      <c r="B3377" s="218">
        <f>+Datos!B3368</f>
        <v>2016</v>
      </c>
      <c r="C3377" s="219">
        <f>+Datos!C3368</f>
        <v>3</v>
      </c>
      <c r="D3377" s="220">
        <f>+Datos!D3368</f>
        <v>17</v>
      </c>
      <c r="E3377" s="221">
        <f>+Datos!E3368</f>
        <v>0</v>
      </c>
      <c r="F3377" s="222">
        <f>+Datos!F3368</f>
        <v>4.7298891108424792</v>
      </c>
      <c r="G3377" s="223">
        <f>+Datos!G3368</f>
        <v>1</v>
      </c>
      <c r="H3377" s="224">
        <f t="shared" si="627"/>
        <v>4.7298891108424792</v>
      </c>
      <c r="I3377" s="225">
        <f t="shared" si="628"/>
        <v>-4.7298891108424792</v>
      </c>
      <c r="J3377" s="226">
        <f t="shared" si="629"/>
        <v>124.31628444493604</v>
      </c>
      <c r="K3377" s="227">
        <f t="shared" si="624"/>
        <v>157.99810262675422</v>
      </c>
      <c r="L3377" s="226">
        <f t="shared" si="635"/>
        <v>-3.1963028572868097</v>
      </c>
      <c r="M3377" s="228">
        <f t="shared" si="633"/>
        <v>3.1963028572868097</v>
      </c>
      <c r="N3377" s="229">
        <f t="shared" si="634"/>
        <v>1.5335862535556695</v>
      </c>
      <c r="O3377" s="229">
        <f t="shared" si="630"/>
        <v>0</v>
      </c>
      <c r="P3377" s="229">
        <f t="shared" si="631"/>
        <v>-1.5335862535556695</v>
      </c>
      <c r="Q3377" s="230">
        <f t="shared" si="625"/>
        <v>43.998102626754218</v>
      </c>
      <c r="R3377" s="231">
        <f t="shared" si="626"/>
        <v>157.99810262675422</v>
      </c>
      <c r="S3377" s="3"/>
      <c r="T3377" s="3"/>
      <c r="U3377" s="3"/>
      <c r="V3377" s="3"/>
      <c r="W3377" s="233">
        <f t="shared" si="632"/>
        <v>42446</v>
      </c>
    </row>
    <row r="3378" spans="1:23" s="234" customFormat="1" x14ac:dyDescent="0.25">
      <c r="A3378" s="3"/>
      <c r="B3378" s="218">
        <f>+Datos!B3369</f>
        <v>2016</v>
      </c>
      <c r="C3378" s="219">
        <f>+Datos!C3369</f>
        <v>3</v>
      </c>
      <c r="D3378" s="220">
        <f>+Datos!D3369</f>
        <v>18</v>
      </c>
      <c r="E3378" s="221">
        <f>+Datos!E3369</f>
        <v>61.537185700000002</v>
      </c>
      <c r="F3378" s="222">
        <f>+Datos!F3369</f>
        <v>4.6993131319145842</v>
      </c>
      <c r="G3378" s="223">
        <f>+Datos!G3369</f>
        <v>1</v>
      </c>
      <c r="H3378" s="224">
        <f t="shared" si="627"/>
        <v>4.6993131319145842</v>
      </c>
      <c r="I3378" s="225">
        <f t="shared" si="628"/>
        <v>56.837872568085416</v>
      </c>
      <c r="J3378" s="226">
        <f t="shared" si="629"/>
        <v>181.15415701302146</v>
      </c>
      <c r="K3378" s="227">
        <f t="shared" si="624"/>
        <v>214.83597519483965</v>
      </c>
      <c r="L3378" s="226">
        <f t="shared" si="635"/>
        <v>56.83787256808543</v>
      </c>
      <c r="M3378" s="228">
        <f t="shared" si="633"/>
        <v>4.6993131319145842</v>
      </c>
      <c r="N3378" s="229">
        <f t="shared" si="634"/>
        <v>0</v>
      </c>
      <c r="O3378" s="229">
        <f t="shared" si="630"/>
        <v>0</v>
      </c>
      <c r="P3378" s="229">
        <f t="shared" si="631"/>
        <v>0</v>
      </c>
      <c r="Q3378" s="230">
        <f t="shared" si="625"/>
        <v>100.83597519483965</v>
      </c>
      <c r="R3378" s="231">
        <f t="shared" si="626"/>
        <v>214.83597519483965</v>
      </c>
      <c r="S3378" s="3"/>
      <c r="T3378" s="3"/>
      <c r="U3378" s="3"/>
      <c r="V3378" s="3"/>
      <c r="W3378" s="233">
        <f t="shared" si="632"/>
        <v>42447</v>
      </c>
    </row>
    <row r="3379" spans="1:23" s="234" customFormat="1" x14ac:dyDescent="0.25">
      <c r="A3379" s="3"/>
      <c r="B3379" s="218">
        <f>+Datos!B3370</f>
        <v>2016</v>
      </c>
      <c r="C3379" s="219">
        <f>+Datos!C3370</f>
        <v>3</v>
      </c>
      <c r="D3379" s="220">
        <f>+Datos!D3370</f>
        <v>19</v>
      </c>
      <c r="E3379" s="221">
        <f>+Datos!E3370</f>
        <v>13.3053379</v>
      </c>
      <c r="F3379" s="222">
        <f>+Datos!F3370</f>
        <v>4.668736433368311</v>
      </c>
      <c r="G3379" s="223">
        <f>+Datos!G3370</f>
        <v>1</v>
      </c>
      <c r="H3379" s="224">
        <f t="shared" si="627"/>
        <v>4.668736433368311</v>
      </c>
      <c r="I3379" s="225">
        <f t="shared" si="628"/>
        <v>8.6366014666316886</v>
      </c>
      <c r="J3379" s="226">
        <f t="shared" si="629"/>
        <v>186.31818181818181</v>
      </c>
      <c r="K3379" s="227">
        <f t="shared" si="624"/>
        <v>220</v>
      </c>
      <c r="L3379" s="226">
        <f t="shared" si="635"/>
        <v>5.1640248051603521</v>
      </c>
      <c r="M3379" s="228">
        <f t="shared" si="633"/>
        <v>4.668736433368311</v>
      </c>
      <c r="N3379" s="229">
        <f t="shared" si="634"/>
        <v>0</v>
      </c>
      <c r="O3379" s="229">
        <f t="shared" si="630"/>
        <v>3.4725766614713507</v>
      </c>
      <c r="P3379" s="229">
        <f t="shared" si="631"/>
        <v>3.4725766614713507</v>
      </c>
      <c r="Q3379" s="230">
        <f t="shared" si="625"/>
        <v>106</v>
      </c>
      <c r="R3379" s="231">
        <f t="shared" si="626"/>
        <v>223.47257666147135</v>
      </c>
      <c r="S3379" s="3"/>
      <c r="T3379" s="3"/>
      <c r="U3379" s="3"/>
      <c r="V3379" s="3"/>
      <c r="W3379" s="233">
        <f t="shared" si="632"/>
        <v>42448</v>
      </c>
    </row>
    <row r="3380" spans="1:23" s="234" customFormat="1" x14ac:dyDescent="0.25">
      <c r="A3380" s="3"/>
      <c r="B3380" s="218">
        <f>+Datos!B3371</f>
        <v>2016</v>
      </c>
      <c r="C3380" s="219">
        <f>+Datos!C3371</f>
        <v>3</v>
      </c>
      <c r="D3380" s="220">
        <f>+Datos!D3371</f>
        <v>20</v>
      </c>
      <c r="E3380" s="221">
        <f>+Datos!E3371</f>
        <v>0</v>
      </c>
      <c r="F3380" s="222">
        <f>+Datos!F3371</f>
        <v>4.6381697865191338</v>
      </c>
      <c r="G3380" s="223">
        <f>+Datos!G3371</f>
        <v>1</v>
      </c>
      <c r="H3380" s="224">
        <f t="shared" si="627"/>
        <v>4.6381697865191338</v>
      </c>
      <c r="I3380" s="225">
        <f t="shared" si="628"/>
        <v>-4.6381697865191338</v>
      </c>
      <c r="J3380" s="226">
        <f t="shared" si="629"/>
        <v>181.73726681441931</v>
      </c>
      <c r="K3380" s="227">
        <f t="shared" si="624"/>
        <v>215.4190849962375</v>
      </c>
      <c r="L3380" s="226">
        <f t="shared" si="635"/>
        <v>-4.5809150037624988</v>
      </c>
      <c r="M3380" s="228">
        <f t="shared" si="633"/>
        <v>4.5809150037624988</v>
      </c>
      <c r="N3380" s="229">
        <f t="shared" si="634"/>
        <v>5.7254782756634981E-2</v>
      </c>
      <c r="O3380" s="229">
        <f t="shared" si="630"/>
        <v>0</v>
      </c>
      <c r="P3380" s="229">
        <f t="shared" si="631"/>
        <v>-5.7254782756634981E-2</v>
      </c>
      <c r="Q3380" s="230">
        <f t="shared" si="625"/>
        <v>101.4190849962375</v>
      </c>
      <c r="R3380" s="231">
        <f t="shared" si="626"/>
        <v>215.4190849962375</v>
      </c>
      <c r="S3380" s="3"/>
      <c r="T3380" s="3"/>
      <c r="U3380" s="3"/>
      <c r="V3380" s="3"/>
      <c r="W3380" s="233">
        <f t="shared" si="632"/>
        <v>42449</v>
      </c>
    </row>
    <row r="3381" spans="1:23" s="234" customFormat="1" x14ac:dyDescent="0.25">
      <c r="A3381" s="3"/>
      <c r="B3381" s="218">
        <f>+Datos!B3372</f>
        <v>2016</v>
      </c>
      <c r="C3381" s="219">
        <f>+Datos!C3372</f>
        <v>3</v>
      </c>
      <c r="D3381" s="220">
        <f>+Datos!D3372</f>
        <v>21</v>
      </c>
      <c r="E3381" s="221">
        <f>+Datos!E3372</f>
        <v>0</v>
      </c>
      <c r="F3381" s="222">
        <f>+Datos!F3372</f>
        <v>4.6076238450728955</v>
      </c>
      <c r="G3381" s="223">
        <f>+Datos!G3372</f>
        <v>1</v>
      </c>
      <c r="H3381" s="224">
        <f t="shared" si="627"/>
        <v>4.6076238450728955</v>
      </c>
      <c r="I3381" s="225">
        <f t="shared" si="628"/>
        <v>-4.6076238450728955</v>
      </c>
      <c r="J3381" s="226">
        <f t="shared" si="629"/>
        <v>177.29804530405193</v>
      </c>
      <c r="K3381" s="227">
        <f t="shared" si="624"/>
        <v>210.97986348587011</v>
      </c>
      <c r="L3381" s="226">
        <f t="shared" si="635"/>
        <v>-4.4392215103673891</v>
      </c>
      <c r="M3381" s="228">
        <f t="shared" si="633"/>
        <v>4.4392215103673891</v>
      </c>
      <c r="N3381" s="229">
        <f t="shared" si="634"/>
        <v>0.16840233470550636</v>
      </c>
      <c r="O3381" s="229">
        <f t="shared" si="630"/>
        <v>0</v>
      </c>
      <c r="P3381" s="229">
        <f t="shared" si="631"/>
        <v>-0.16840233470550636</v>
      </c>
      <c r="Q3381" s="230">
        <f t="shared" si="625"/>
        <v>96.979863485870112</v>
      </c>
      <c r="R3381" s="231">
        <f t="shared" si="626"/>
        <v>210.97986348587011</v>
      </c>
      <c r="S3381" s="3"/>
      <c r="T3381" s="3"/>
      <c r="U3381" s="3"/>
      <c r="V3381" s="3"/>
      <c r="W3381" s="233">
        <f t="shared" si="632"/>
        <v>42450</v>
      </c>
    </row>
    <row r="3382" spans="1:23" s="234" customFormat="1" x14ac:dyDescent="0.25">
      <c r="A3382" s="3"/>
      <c r="B3382" s="218">
        <f>+Datos!B3373</f>
        <v>2016</v>
      </c>
      <c r="C3382" s="219">
        <f>+Datos!C3373</f>
        <v>3</v>
      </c>
      <c r="D3382" s="220">
        <f>+Datos!D3373</f>
        <v>22</v>
      </c>
      <c r="E3382" s="221">
        <f>+Datos!E3373</f>
        <v>0</v>
      </c>
      <c r="F3382" s="222">
        <f>+Datos!F3373</f>
        <v>4.5771091451258066</v>
      </c>
      <c r="G3382" s="223">
        <f>+Datos!G3373</f>
        <v>1</v>
      </c>
      <c r="H3382" s="224">
        <f t="shared" si="627"/>
        <v>4.5771091451258066</v>
      </c>
      <c r="I3382" s="225">
        <f t="shared" si="628"/>
        <v>-4.5771091451258066</v>
      </c>
      <c r="J3382" s="226">
        <f t="shared" si="629"/>
        <v>172.99558927360829</v>
      </c>
      <c r="K3382" s="227">
        <f t="shared" si="624"/>
        <v>206.67740745542648</v>
      </c>
      <c r="L3382" s="226">
        <f t="shared" si="635"/>
        <v>-4.3024560304436363</v>
      </c>
      <c r="M3382" s="228">
        <f t="shared" si="633"/>
        <v>4.3024560304436363</v>
      </c>
      <c r="N3382" s="229">
        <f t="shared" si="634"/>
        <v>0.27465311468217024</v>
      </c>
      <c r="O3382" s="229">
        <f t="shared" si="630"/>
        <v>0</v>
      </c>
      <c r="P3382" s="229">
        <f t="shared" si="631"/>
        <v>-0.27465311468217024</v>
      </c>
      <c r="Q3382" s="230">
        <f t="shared" si="625"/>
        <v>92.677407455426476</v>
      </c>
      <c r="R3382" s="231">
        <f t="shared" si="626"/>
        <v>206.67740745542648</v>
      </c>
      <c r="S3382" s="3"/>
      <c r="T3382" s="3"/>
      <c r="U3382" s="3"/>
      <c r="V3382" s="3"/>
      <c r="W3382" s="233">
        <f t="shared" si="632"/>
        <v>42451</v>
      </c>
    </row>
    <row r="3383" spans="1:23" s="234" customFormat="1" x14ac:dyDescent="0.25">
      <c r="A3383" s="3"/>
      <c r="B3383" s="218">
        <f>+Datos!B3374</f>
        <v>2016</v>
      </c>
      <c r="C3383" s="219">
        <f>+Datos!C3374</f>
        <v>3</v>
      </c>
      <c r="D3383" s="220">
        <f>+Datos!D3374</f>
        <v>23</v>
      </c>
      <c r="E3383" s="221">
        <f>+Datos!E3374</f>
        <v>0</v>
      </c>
      <c r="F3383" s="222">
        <f>+Datos!F3374</f>
        <v>4.5466361051644455</v>
      </c>
      <c r="G3383" s="223">
        <f>+Datos!G3374</f>
        <v>1</v>
      </c>
      <c r="H3383" s="224">
        <f t="shared" si="627"/>
        <v>4.5466361051644455</v>
      </c>
      <c r="I3383" s="225">
        <f t="shared" si="628"/>
        <v>-4.5466361051644455</v>
      </c>
      <c r="J3383" s="226">
        <f t="shared" si="629"/>
        <v>168.82514980974042</v>
      </c>
      <c r="K3383" s="227">
        <f t="shared" si="624"/>
        <v>202.50696799155861</v>
      </c>
      <c r="L3383" s="226">
        <f t="shared" si="635"/>
        <v>-4.170439463867865</v>
      </c>
      <c r="M3383" s="228">
        <f t="shared" si="633"/>
        <v>4.170439463867865</v>
      </c>
      <c r="N3383" s="229">
        <f t="shared" si="634"/>
        <v>0.37619664129658048</v>
      </c>
      <c r="O3383" s="229">
        <f t="shared" si="630"/>
        <v>0</v>
      </c>
      <c r="P3383" s="229">
        <f t="shared" si="631"/>
        <v>-0.37619664129658048</v>
      </c>
      <c r="Q3383" s="230">
        <f t="shared" si="625"/>
        <v>88.506967991558611</v>
      </c>
      <c r="R3383" s="231">
        <f t="shared" si="626"/>
        <v>202.50696799155861</v>
      </c>
      <c r="S3383" s="3"/>
      <c r="T3383" s="3"/>
      <c r="U3383" s="3"/>
      <c r="V3383" s="3"/>
      <c r="W3383" s="233">
        <f t="shared" si="632"/>
        <v>42452</v>
      </c>
    </row>
    <row r="3384" spans="1:23" s="234" customFormat="1" x14ac:dyDescent="0.25">
      <c r="A3384" s="3"/>
      <c r="B3384" s="218">
        <f>+Datos!B3375</f>
        <v>2016</v>
      </c>
      <c r="C3384" s="219">
        <f>+Datos!C3375</f>
        <v>3</v>
      </c>
      <c r="D3384" s="220">
        <f>+Datos!D3375</f>
        <v>24</v>
      </c>
      <c r="E3384" s="221">
        <f>+Datos!E3375</f>
        <v>0</v>
      </c>
      <c r="F3384" s="222">
        <f>+Datos!F3375</f>
        <v>4.5162150260657574</v>
      </c>
      <c r="G3384" s="223">
        <f>+Datos!G3375</f>
        <v>1</v>
      </c>
      <c r="H3384" s="224">
        <f t="shared" si="627"/>
        <v>4.5162150260657574</v>
      </c>
      <c r="I3384" s="225">
        <f t="shared" si="628"/>
        <v>-4.5162150260657574</v>
      </c>
      <c r="J3384" s="226">
        <f t="shared" si="629"/>
        <v>164.78215055861961</v>
      </c>
      <c r="K3384" s="227">
        <f t="shared" si="624"/>
        <v>198.46396874043779</v>
      </c>
      <c r="L3384" s="226">
        <f t="shared" si="635"/>
        <v>-4.0429992511208184</v>
      </c>
      <c r="M3384" s="228">
        <f t="shared" si="633"/>
        <v>4.0429992511208184</v>
      </c>
      <c r="N3384" s="229">
        <f t="shared" si="634"/>
        <v>0.47321577494493905</v>
      </c>
      <c r="O3384" s="229">
        <f t="shared" si="630"/>
        <v>0</v>
      </c>
      <c r="P3384" s="229">
        <f t="shared" si="631"/>
        <v>-0.47321577494493905</v>
      </c>
      <c r="Q3384" s="230">
        <f t="shared" si="625"/>
        <v>84.463968740437792</v>
      </c>
      <c r="R3384" s="231">
        <f t="shared" si="626"/>
        <v>198.46396874043779</v>
      </c>
      <c r="S3384" s="3"/>
      <c r="T3384" s="3"/>
      <c r="U3384" s="3"/>
      <c r="V3384" s="3"/>
      <c r="W3384" s="233">
        <f t="shared" si="632"/>
        <v>42453</v>
      </c>
    </row>
    <row r="3385" spans="1:23" s="234" customFormat="1" x14ac:dyDescent="0.25">
      <c r="A3385" s="3"/>
      <c r="B3385" s="218">
        <f>+Datos!B3376</f>
        <v>2016</v>
      </c>
      <c r="C3385" s="219">
        <f>+Datos!C3376</f>
        <v>3</v>
      </c>
      <c r="D3385" s="220">
        <f>+Datos!D3376</f>
        <v>25</v>
      </c>
      <c r="E3385" s="221">
        <f>+Datos!E3376</f>
        <v>0</v>
      </c>
      <c r="F3385" s="222">
        <f>+Datos!F3376</f>
        <v>4.4858560910970544</v>
      </c>
      <c r="G3385" s="223">
        <f>+Datos!G3376</f>
        <v>1</v>
      </c>
      <c r="H3385" s="224">
        <f t="shared" si="627"/>
        <v>4.4858560910970544</v>
      </c>
      <c r="I3385" s="225">
        <f t="shared" si="628"/>
        <v>-4.4858560910970544</v>
      </c>
      <c r="J3385" s="226">
        <f t="shared" si="629"/>
        <v>160.86218140914224</v>
      </c>
      <c r="K3385" s="227">
        <f t="shared" si="624"/>
        <v>194.54399959096042</v>
      </c>
      <c r="L3385" s="226">
        <f t="shared" si="635"/>
        <v>-3.9199691494773674</v>
      </c>
      <c r="M3385" s="228">
        <f t="shared" si="633"/>
        <v>3.9199691494773674</v>
      </c>
      <c r="N3385" s="229">
        <f t="shared" si="634"/>
        <v>0.565886941619687</v>
      </c>
      <c r="O3385" s="229">
        <f t="shared" si="630"/>
        <v>0</v>
      </c>
      <c r="P3385" s="229">
        <f t="shared" si="631"/>
        <v>-0.565886941619687</v>
      </c>
      <c r="Q3385" s="230">
        <f t="shared" si="625"/>
        <v>80.543999590960425</v>
      </c>
      <c r="R3385" s="231">
        <f t="shared" si="626"/>
        <v>194.54399959096042</v>
      </c>
      <c r="S3385" s="3"/>
      <c r="T3385" s="3"/>
      <c r="U3385" s="3"/>
      <c r="V3385" s="3"/>
      <c r="W3385" s="233">
        <f t="shared" si="632"/>
        <v>42454</v>
      </c>
    </row>
    <row r="3386" spans="1:23" s="234" customFormat="1" x14ac:dyDescent="0.25">
      <c r="A3386" s="3"/>
      <c r="B3386" s="218">
        <f>+Datos!B3377</f>
        <v>2016</v>
      </c>
      <c r="C3386" s="219">
        <f>+Datos!C3377</f>
        <v>3</v>
      </c>
      <c r="D3386" s="220">
        <f>+Datos!D3377</f>
        <v>26</v>
      </c>
      <c r="E3386" s="221">
        <f>+Datos!E3377</f>
        <v>0</v>
      </c>
      <c r="F3386" s="222">
        <f>+Datos!F3377</f>
        <v>4.4555693659160207</v>
      </c>
      <c r="G3386" s="223">
        <f>+Datos!G3377</f>
        <v>1</v>
      </c>
      <c r="H3386" s="224">
        <f t="shared" si="627"/>
        <v>4.4555693659160207</v>
      </c>
      <c r="I3386" s="225">
        <f t="shared" si="628"/>
        <v>-4.4555693659160207</v>
      </c>
      <c r="J3386" s="226">
        <f t="shared" si="629"/>
        <v>157.06099239392034</v>
      </c>
      <c r="K3386" s="227">
        <f t="shared" si="624"/>
        <v>190.74281057573853</v>
      </c>
      <c r="L3386" s="226">
        <f t="shared" si="635"/>
        <v>-3.8011890152218939</v>
      </c>
      <c r="M3386" s="228">
        <f t="shared" si="633"/>
        <v>3.8011890152218939</v>
      </c>
      <c r="N3386" s="229">
        <f t="shared" si="634"/>
        <v>0.65438035069412681</v>
      </c>
      <c r="O3386" s="229">
        <f t="shared" si="630"/>
        <v>0</v>
      </c>
      <c r="P3386" s="229">
        <f t="shared" si="631"/>
        <v>-0.65438035069412681</v>
      </c>
      <c r="Q3386" s="230">
        <f t="shared" si="625"/>
        <v>76.742810575738531</v>
      </c>
      <c r="R3386" s="231">
        <f t="shared" si="626"/>
        <v>190.74281057573853</v>
      </c>
      <c r="S3386" s="3"/>
      <c r="T3386" s="3"/>
      <c r="U3386" s="3"/>
      <c r="V3386" s="3"/>
      <c r="W3386" s="233">
        <f t="shared" si="632"/>
        <v>42455</v>
      </c>
    </row>
    <row r="3387" spans="1:23" s="234" customFormat="1" x14ac:dyDescent="0.25">
      <c r="A3387" s="3"/>
      <c r="B3387" s="218">
        <f>+Datos!B3378</f>
        <v>2016</v>
      </c>
      <c r="C3387" s="219">
        <f>+Datos!C3378</f>
        <v>3</v>
      </c>
      <c r="D3387" s="220">
        <f>+Datos!D3378</f>
        <v>27</v>
      </c>
      <c r="E3387" s="221">
        <f>+Datos!E3378</f>
        <v>0</v>
      </c>
      <c r="F3387" s="222">
        <f>+Datos!F3378</f>
        <v>4.4253647985707047</v>
      </c>
      <c r="G3387" s="223">
        <f>+Datos!G3378</f>
        <v>1</v>
      </c>
      <c r="H3387" s="224">
        <f t="shared" si="627"/>
        <v>4.4253647985707047</v>
      </c>
      <c r="I3387" s="225">
        <f t="shared" si="628"/>
        <v>-4.4253647985707047</v>
      </c>
      <c r="J3387" s="226">
        <f t="shared" si="629"/>
        <v>153.37448780204801</v>
      </c>
      <c r="K3387" s="227">
        <f t="shared" si="624"/>
        <v>187.0563059838662</v>
      </c>
      <c r="L3387" s="226">
        <f t="shared" si="635"/>
        <v>-3.6865045918723354</v>
      </c>
      <c r="M3387" s="228">
        <f t="shared" si="633"/>
        <v>3.6865045918723354</v>
      </c>
      <c r="N3387" s="229">
        <f t="shared" si="634"/>
        <v>0.73886020669836938</v>
      </c>
      <c r="O3387" s="229">
        <f t="shared" si="630"/>
        <v>0</v>
      </c>
      <c r="P3387" s="229">
        <f t="shared" si="631"/>
        <v>-0.73886020669836938</v>
      </c>
      <c r="Q3387" s="230">
        <f t="shared" si="625"/>
        <v>73.056305983866196</v>
      </c>
      <c r="R3387" s="231">
        <f t="shared" si="626"/>
        <v>187.0563059838662</v>
      </c>
      <c r="S3387" s="3"/>
      <c r="T3387" s="3"/>
      <c r="U3387" s="3"/>
      <c r="V3387" s="3"/>
      <c r="W3387" s="233">
        <f t="shared" si="632"/>
        <v>42456</v>
      </c>
    </row>
    <row r="3388" spans="1:23" s="234" customFormat="1" x14ac:dyDescent="0.25">
      <c r="A3388" s="3"/>
      <c r="B3388" s="218">
        <f>+Datos!B3379</f>
        <v>2016</v>
      </c>
      <c r="C3388" s="219">
        <f>+Datos!C3379</f>
        <v>3</v>
      </c>
      <c r="D3388" s="220">
        <f>+Datos!D3379</f>
        <v>28</v>
      </c>
      <c r="E3388" s="221">
        <f>+Datos!E3379</f>
        <v>0</v>
      </c>
      <c r="F3388" s="222">
        <f>+Datos!F3379</f>
        <v>4.3952522194995245</v>
      </c>
      <c r="G3388" s="223">
        <f>+Datos!G3379</f>
        <v>1</v>
      </c>
      <c r="H3388" s="224">
        <f t="shared" si="627"/>
        <v>4.3952522194995245</v>
      </c>
      <c r="I3388" s="225">
        <f t="shared" si="628"/>
        <v>-4.3952522194995245</v>
      </c>
      <c r="J3388" s="226">
        <f t="shared" si="629"/>
        <v>149.79872049766865</v>
      </c>
      <c r="K3388" s="227">
        <f t="shared" si="624"/>
        <v>183.48053867948684</v>
      </c>
      <c r="L3388" s="226">
        <f t="shared" si="635"/>
        <v>-3.5757673043793545</v>
      </c>
      <c r="M3388" s="228">
        <f t="shared" si="633"/>
        <v>3.5757673043793545</v>
      </c>
      <c r="N3388" s="229">
        <f t="shared" si="634"/>
        <v>0.81948491512016997</v>
      </c>
      <c r="O3388" s="229">
        <f t="shared" si="630"/>
        <v>0</v>
      </c>
      <c r="P3388" s="229">
        <f t="shared" si="631"/>
        <v>-0.81948491512016997</v>
      </c>
      <c r="Q3388" s="230">
        <f t="shared" si="625"/>
        <v>69.480538679486841</v>
      </c>
      <c r="R3388" s="231">
        <f t="shared" si="626"/>
        <v>183.48053867948684</v>
      </c>
      <c r="S3388" s="3"/>
      <c r="T3388" s="3"/>
      <c r="U3388" s="3"/>
      <c r="V3388" s="3"/>
      <c r="W3388" s="233">
        <f t="shared" si="632"/>
        <v>42457</v>
      </c>
    </row>
    <row r="3389" spans="1:23" s="234" customFormat="1" x14ac:dyDescent="0.25">
      <c r="A3389" s="3"/>
      <c r="B3389" s="218">
        <f>+Datos!B3380</f>
        <v>2016</v>
      </c>
      <c r="C3389" s="219">
        <f>+Datos!C3380</f>
        <v>3</v>
      </c>
      <c r="D3389" s="220">
        <f>+Datos!D3380</f>
        <v>29</v>
      </c>
      <c r="E3389" s="221">
        <f>+Datos!E3380</f>
        <v>0</v>
      </c>
      <c r="F3389" s="222">
        <f>+Datos!F3380</f>
        <v>4.3652413415312648</v>
      </c>
      <c r="G3389" s="223">
        <f>+Datos!G3380</f>
        <v>1</v>
      </c>
      <c r="H3389" s="224">
        <f t="shared" si="627"/>
        <v>4.3652413415312648</v>
      </c>
      <c r="I3389" s="225">
        <f t="shared" si="628"/>
        <v>-4.3652413415312648</v>
      </c>
      <c r="J3389" s="226">
        <f t="shared" si="629"/>
        <v>146.32988643841446</v>
      </c>
      <c r="K3389" s="227">
        <f t="shared" si="624"/>
        <v>180.01170462023265</v>
      </c>
      <c r="L3389" s="226">
        <f t="shared" si="635"/>
        <v>-3.468834059254192</v>
      </c>
      <c r="M3389" s="228">
        <f t="shared" si="633"/>
        <v>3.468834059254192</v>
      </c>
      <c r="N3389" s="229">
        <f t="shared" si="634"/>
        <v>0.89640728227707278</v>
      </c>
      <c r="O3389" s="229">
        <f t="shared" si="630"/>
        <v>0</v>
      </c>
      <c r="P3389" s="229">
        <f t="shared" si="631"/>
        <v>-0.89640728227707278</v>
      </c>
      <c r="Q3389" s="230">
        <f t="shared" si="625"/>
        <v>66.011704620232649</v>
      </c>
      <c r="R3389" s="231">
        <f t="shared" si="626"/>
        <v>180.01170462023265</v>
      </c>
      <c r="S3389" s="3"/>
      <c r="T3389" s="3"/>
      <c r="U3389" s="3"/>
      <c r="V3389" s="3"/>
      <c r="W3389" s="233">
        <f t="shared" si="632"/>
        <v>42458</v>
      </c>
    </row>
    <row r="3390" spans="1:23" s="234" customFormat="1" x14ac:dyDescent="0.25">
      <c r="A3390" s="3"/>
      <c r="B3390" s="218">
        <f>+Datos!B3381</f>
        <v>2016</v>
      </c>
      <c r="C3390" s="219">
        <f>+Datos!C3381</f>
        <v>3</v>
      </c>
      <c r="D3390" s="220">
        <f>+Datos!D3381</f>
        <v>30</v>
      </c>
      <c r="E3390" s="221">
        <f>+Datos!E3381</f>
        <v>0</v>
      </c>
      <c r="F3390" s="222">
        <f>+Datos!F3381</f>
        <v>4.3353417598850772</v>
      </c>
      <c r="G3390" s="223">
        <f>+Datos!G3381</f>
        <v>1</v>
      </c>
      <c r="H3390" s="224">
        <f t="shared" si="627"/>
        <v>4.3353417598850772</v>
      </c>
      <c r="I3390" s="225">
        <f t="shared" si="628"/>
        <v>-4.3353417598850772</v>
      </c>
      <c r="J3390" s="226">
        <f t="shared" si="629"/>
        <v>142.96431938784767</v>
      </c>
      <c r="K3390" s="227">
        <f t="shared" si="624"/>
        <v>176.64613756966585</v>
      </c>
      <c r="L3390" s="226">
        <f t="shared" si="635"/>
        <v>-3.3655670505667956</v>
      </c>
      <c r="M3390" s="228">
        <f t="shared" si="633"/>
        <v>3.3655670505667956</v>
      </c>
      <c r="N3390" s="229">
        <f t="shared" si="634"/>
        <v>0.96977470931828158</v>
      </c>
      <c r="O3390" s="229">
        <f t="shared" si="630"/>
        <v>0</v>
      </c>
      <c r="P3390" s="229">
        <f t="shared" si="631"/>
        <v>-0.96977470931828158</v>
      </c>
      <c r="Q3390" s="230">
        <f t="shared" si="625"/>
        <v>62.646137569665854</v>
      </c>
      <c r="R3390" s="231">
        <f t="shared" si="626"/>
        <v>176.64613756966585</v>
      </c>
      <c r="S3390" s="3"/>
      <c r="T3390" s="3"/>
      <c r="U3390" s="3"/>
      <c r="V3390" s="3"/>
      <c r="W3390" s="233">
        <f t="shared" si="632"/>
        <v>42459</v>
      </c>
    </row>
    <row r="3391" spans="1:23" s="234" customFormat="1" x14ac:dyDescent="0.25">
      <c r="A3391" s="3"/>
      <c r="B3391" s="218">
        <f>+Datos!B3382</f>
        <v>2016</v>
      </c>
      <c r="C3391" s="219">
        <f>+Datos!C3382</f>
        <v>3</v>
      </c>
      <c r="D3391" s="220">
        <f>+Datos!D3382</f>
        <v>31</v>
      </c>
      <c r="E3391" s="221">
        <f>+Datos!E3382</f>
        <v>0</v>
      </c>
      <c r="F3391" s="222">
        <f>+Datos!F3382</f>
        <v>4.3055629521704839</v>
      </c>
      <c r="G3391" s="223">
        <f>+Datos!G3382</f>
        <v>1</v>
      </c>
      <c r="H3391" s="224">
        <f t="shared" si="627"/>
        <v>4.3055629521704839</v>
      </c>
      <c r="I3391" s="225">
        <f t="shared" si="628"/>
        <v>-4.3055629521704839</v>
      </c>
      <c r="J3391" s="226">
        <f t="shared" si="629"/>
        <v>139.69848581610327</v>
      </c>
      <c r="K3391" s="227">
        <f t="shared" si="624"/>
        <v>173.38030399792146</v>
      </c>
      <c r="L3391" s="226">
        <f t="shared" si="635"/>
        <v>-3.2658335717443947</v>
      </c>
      <c r="M3391" s="228">
        <f t="shared" si="633"/>
        <v>3.2658335717443947</v>
      </c>
      <c r="N3391" s="229">
        <f t="shared" si="634"/>
        <v>1.0397293804260892</v>
      </c>
      <c r="O3391" s="229">
        <f t="shared" si="630"/>
        <v>0</v>
      </c>
      <c r="P3391" s="229">
        <f t="shared" si="631"/>
        <v>-1.0397293804260892</v>
      </c>
      <c r="Q3391" s="230">
        <f t="shared" si="625"/>
        <v>59.380303997921459</v>
      </c>
      <c r="R3391" s="231">
        <f t="shared" si="626"/>
        <v>173.38030399792146</v>
      </c>
      <c r="S3391" s="3"/>
      <c r="T3391" s="3"/>
      <c r="U3391" s="3"/>
      <c r="V3391" s="3"/>
      <c r="W3391" s="233">
        <f t="shared" si="632"/>
        <v>42460</v>
      </c>
    </row>
    <row r="3392" spans="1:23" s="234" customFormat="1" x14ac:dyDescent="0.25">
      <c r="A3392" s="3"/>
      <c r="B3392" s="218">
        <f>+Datos!B3383</f>
        <v>2016</v>
      </c>
      <c r="C3392" s="219">
        <f>+Datos!C3383</f>
        <v>4</v>
      </c>
      <c r="D3392" s="220">
        <f>+Datos!D3383</f>
        <v>1</v>
      </c>
      <c r="E3392" s="221">
        <f>+Datos!E3383</f>
        <v>0</v>
      </c>
      <c r="F3392" s="222">
        <f>+Datos!F3383</f>
        <v>4.2759142783873729</v>
      </c>
      <c r="G3392" s="223">
        <f>+Datos!G3383</f>
        <v>1</v>
      </c>
      <c r="H3392" s="224">
        <f t="shared" si="627"/>
        <v>4.2759142783873729</v>
      </c>
      <c r="I3392" s="225">
        <f t="shared" si="628"/>
        <v>-4.2759142783873729</v>
      </c>
      <c r="J3392" s="226">
        <f t="shared" si="629"/>
        <v>136.52897998301123</v>
      </c>
      <c r="K3392" s="227">
        <f t="shared" si="624"/>
        <v>170.21079816482941</v>
      </c>
      <c r="L3392" s="226">
        <f t="shared" si="635"/>
        <v>-3.169505833092046</v>
      </c>
      <c r="M3392" s="228">
        <f t="shared" si="633"/>
        <v>3.169505833092046</v>
      </c>
      <c r="N3392" s="229">
        <f t="shared" si="634"/>
        <v>1.1064084452953269</v>
      </c>
      <c r="O3392" s="229">
        <f t="shared" si="630"/>
        <v>0</v>
      </c>
      <c r="P3392" s="229">
        <f t="shared" si="631"/>
        <v>-1.1064084452953269</v>
      </c>
      <c r="Q3392" s="230">
        <f t="shared" si="625"/>
        <v>56.210798164829413</v>
      </c>
      <c r="R3392" s="231">
        <f t="shared" si="626"/>
        <v>170.21079816482941</v>
      </c>
      <c r="S3392" s="3"/>
      <c r="T3392" s="3"/>
      <c r="U3392" s="3"/>
      <c r="V3392" s="3"/>
      <c r="W3392" s="233">
        <f t="shared" si="632"/>
        <v>42461</v>
      </c>
    </row>
    <row r="3393" spans="1:23" s="234" customFormat="1" x14ac:dyDescent="0.25">
      <c r="A3393" s="3"/>
      <c r="B3393" s="218">
        <f>+Datos!B3384</f>
        <v>2016</v>
      </c>
      <c r="C3393" s="219">
        <f>+Datos!C3384</f>
        <v>4</v>
      </c>
      <c r="D3393" s="220">
        <f>+Datos!D3384</f>
        <v>2</v>
      </c>
      <c r="E3393" s="221">
        <f>+Datos!E3384</f>
        <v>0</v>
      </c>
      <c r="F3393" s="222">
        <f>+Datos!F3384</f>
        <v>4.2464049809260027</v>
      </c>
      <c r="G3393" s="223">
        <f>+Datos!G3384</f>
        <v>1</v>
      </c>
      <c r="H3393" s="224">
        <f t="shared" si="627"/>
        <v>4.2464049809260027</v>
      </c>
      <c r="I3393" s="225">
        <f t="shared" si="628"/>
        <v>-4.2464049809260027</v>
      </c>
      <c r="J3393" s="226">
        <f t="shared" si="629"/>
        <v>133.45251919806324</v>
      </c>
      <c r="K3393" s="227">
        <f t="shared" si="624"/>
        <v>167.13433737988143</v>
      </c>
      <c r="L3393" s="226">
        <f t="shared" si="635"/>
        <v>-3.076460784947983</v>
      </c>
      <c r="M3393" s="228">
        <f t="shared" si="633"/>
        <v>3.076460784947983</v>
      </c>
      <c r="N3393" s="229">
        <f t="shared" si="634"/>
        <v>1.1699441959780197</v>
      </c>
      <c r="O3393" s="229">
        <f t="shared" si="630"/>
        <v>0</v>
      </c>
      <c r="P3393" s="229">
        <f t="shared" si="631"/>
        <v>-1.1699441959780197</v>
      </c>
      <c r="Q3393" s="230">
        <f t="shared" si="625"/>
        <v>53.13433737988143</v>
      </c>
      <c r="R3393" s="231">
        <f t="shared" si="626"/>
        <v>167.13433737988143</v>
      </c>
      <c r="S3393" s="3"/>
      <c r="T3393" s="3"/>
      <c r="U3393" s="3"/>
      <c r="V3393" s="3"/>
      <c r="W3393" s="233">
        <f t="shared" si="632"/>
        <v>42462</v>
      </c>
    </row>
    <row r="3394" spans="1:23" s="234" customFormat="1" x14ac:dyDescent="0.25">
      <c r="A3394" s="3"/>
      <c r="B3394" s="218">
        <f>+Datos!B3385</f>
        <v>2016</v>
      </c>
      <c r="C3394" s="219">
        <f>+Datos!C3385</f>
        <v>4</v>
      </c>
      <c r="D3394" s="220">
        <f>+Datos!D3385</f>
        <v>3</v>
      </c>
      <c r="E3394" s="221">
        <f>+Datos!E3385</f>
        <v>0</v>
      </c>
      <c r="F3394" s="222">
        <f>+Datos!F3385</f>
        <v>4.217044184566995</v>
      </c>
      <c r="G3394" s="223">
        <f>+Datos!G3385</f>
        <v>1</v>
      </c>
      <c r="H3394" s="224">
        <f t="shared" si="627"/>
        <v>4.217044184566995</v>
      </c>
      <c r="I3394" s="225">
        <f t="shared" si="628"/>
        <v>-4.217044184566995</v>
      </c>
      <c r="J3394" s="226">
        <f t="shared" si="629"/>
        <v>130.46593925168366</v>
      </c>
      <c r="K3394" s="227">
        <f t="shared" si="624"/>
        <v>164.14775743350185</v>
      </c>
      <c r="L3394" s="226">
        <f t="shared" si="635"/>
        <v>-2.9865799463795781</v>
      </c>
      <c r="M3394" s="228">
        <f t="shared" si="633"/>
        <v>2.9865799463795781</v>
      </c>
      <c r="N3394" s="229">
        <f t="shared" si="634"/>
        <v>1.2304642381874169</v>
      </c>
      <c r="O3394" s="229">
        <f t="shared" si="630"/>
        <v>0</v>
      </c>
      <c r="P3394" s="229">
        <f t="shared" si="631"/>
        <v>-1.2304642381874169</v>
      </c>
      <c r="Q3394" s="230">
        <f t="shared" si="625"/>
        <v>50.147757433501852</v>
      </c>
      <c r="R3394" s="231">
        <f t="shared" si="626"/>
        <v>164.14775743350185</v>
      </c>
      <c r="S3394" s="3"/>
      <c r="T3394" s="3"/>
      <c r="U3394" s="3"/>
      <c r="V3394" s="3"/>
      <c r="W3394" s="233">
        <f t="shared" si="632"/>
        <v>42463</v>
      </c>
    </row>
    <row r="3395" spans="1:23" s="234" customFormat="1" x14ac:dyDescent="0.25">
      <c r="A3395" s="3"/>
      <c r="B3395" s="218">
        <f>+Datos!B3386</f>
        <v>2016</v>
      </c>
      <c r="C3395" s="219">
        <f>+Datos!C3386</f>
        <v>4</v>
      </c>
      <c r="D3395" s="220">
        <f>+Datos!D3386</f>
        <v>4</v>
      </c>
      <c r="E3395" s="221">
        <f>+Datos!E3386</f>
        <v>0</v>
      </c>
      <c r="F3395" s="222">
        <f>+Datos!F3386</f>
        <v>4.1878408964813421</v>
      </c>
      <c r="G3395" s="223">
        <f>+Datos!G3386</f>
        <v>1</v>
      </c>
      <c r="H3395" s="224">
        <f t="shared" si="627"/>
        <v>4.1878408964813421</v>
      </c>
      <c r="I3395" s="225">
        <f t="shared" si="628"/>
        <v>-4.1878408964813421</v>
      </c>
      <c r="J3395" s="226">
        <f t="shared" si="629"/>
        <v>127.56619001236393</v>
      </c>
      <c r="K3395" s="227">
        <f t="shared" si="624"/>
        <v>161.24800819418212</v>
      </c>
      <c r="L3395" s="226">
        <f t="shared" si="635"/>
        <v>-2.8997492393197319</v>
      </c>
      <c r="M3395" s="228">
        <f t="shared" si="633"/>
        <v>2.8997492393197319</v>
      </c>
      <c r="N3395" s="229">
        <f t="shared" si="634"/>
        <v>1.2880916571616101</v>
      </c>
      <c r="O3395" s="229">
        <f t="shared" si="630"/>
        <v>0</v>
      </c>
      <c r="P3395" s="229">
        <f t="shared" si="631"/>
        <v>-1.2880916571616101</v>
      </c>
      <c r="Q3395" s="230">
        <f t="shared" si="625"/>
        <v>47.24800819418212</v>
      </c>
      <c r="R3395" s="231">
        <f t="shared" si="626"/>
        <v>161.24800819418212</v>
      </c>
      <c r="S3395" s="3"/>
      <c r="T3395" s="3"/>
      <c r="U3395" s="3"/>
      <c r="V3395" s="3"/>
      <c r="W3395" s="233">
        <f t="shared" si="632"/>
        <v>42464</v>
      </c>
    </row>
    <row r="3396" spans="1:23" s="234" customFormat="1" x14ac:dyDescent="0.25">
      <c r="A3396" s="3"/>
      <c r="B3396" s="218">
        <f>+Datos!B3387</f>
        <v>2016</v>
      </c>
      <c r="C3396" s="219">
        <f>+Datos!C3387</f>
        <v>4</v>
      </c>
      <c r="D3396" s="220">
        <f>+Datos!D3387</f>
        <v>5</v>
      </c>
      <c r="E3396" s="221">
        <f>+Datos!E3387</f>
        <v>7.0982136699999998</v>
      </c>
      <c r="F3396" s="222">
        <f>+Datos!F3387</f>
        <v>4.1588040062304064</v>
      </c>
      <c r="G3396" s="223">
        <f>+Datos!G3387</f>
        <v>1</v>
      </c>
      <c r="H3396" s="224">
        <f t="shared" si="627"/>
        <v>4.1588040062304064</v>
      </c>
      <c r="I3396" s="225">
        <f t="shared" si="628"/>
        <v>2.9394096637695935</v>
      </c>
      <c r="J3396" s="226">
        <f t="shared" si="629"/>
        <v>130.50559967613353</v>
      </c>
      <c r="K3396" s="227">
        <f t="shared" si="624"/>
        <v>164.18741785795171</v>
      </c>
      <c r="L3396" s="226">
        <f t="shared" si="635"/>
        <v>2.9394096637695952</v>
      </c>
      <c r="M3396" s="228">
        <f t="shared" si="633"/>
        <v>4.1588040062304064</v>
      </c>
      <c r="N3396" s="229">
        <f t="shared" si="634"/>
        <v>0</v>
      </c>
      <c r="O3396" s="229">
        <f t="shared" si="630"/>
        <v>0</v>
      </c>
      <c r="P3396" s="229">
        <f t="shared" si="631"/>
        <v>0</v>
      </c>
      <c r="Q3396" s="230">
        <f t="shared" si="625"/>
        <v>50.187417857951715</v>
      </c>
      <c r="R3396" s="231">
        <f t="shared" si="626"/>
        <v>164.18741785795171</v>
      </c>
      <c r="S3396" s="3"/>
      <c r="T3396" s="3"/>
      <c r="U3396" s="3"/>
      <c r="V3396" s="3"/>
      <c r="W3396" s="233">
        <f t="shared" si="632"/>
        <v>42465</v>
      </c>
    </row>
    <row r="3397" spans="1:23" s="234" customFormat="1" x14ac:dyDescent="0.25">
      <c r="A3397" s="3"/>
      <c r="B3397" s="218">
        <f>+Datos!B3388</f>
        <v>2016</v>
      </c>
      <c r="C3397" s="219">
        <f>+Datos!C3388</f>
        <v>4</v>
      </c>
      <c r="D3397" s="220">
        <f>+Datos!D3388</f>
        <v>6</v>
      </c>
      <c r="E3397" s="221">
        <f>+Datos!E3388</f>
        <v>0</v>
      </c>
      <c r="F3397" s="222">
        <f>+Datos!F3388</f>
        <v>4.1299422857659129</v>
      </c>
      <c r="G3397" s="223">
        <f>+Datos!G3388</f>
        <v>1</v>
      </c>
      <c r="H3397" s="224">
        <f t="shared" si="627"/>
        <v>4.1299422857659129</v>
      </c>
      <c r="I3397" s="225">
        <f t="shared" si="628"/>
        <v>-4.1299422857659129</v>
      </c>
      <c r="J3397" s="226">
        <f t="shared" si="629"/>
        <v>127.64462850753031</v>
      </c>
      <c r="K3397" s="227">
        <f t="shared" si="624"/>
        <v>161.3264466893485</v>
      </c>
      <c r="L3397" s="226">
        <f t="shared" si="635"/>
        <v>-2.8609711686032142</v>
      </c>
      <c r="M3397" s="228">
        <f t="shared" si="633"/>
        <v>2.8609711686032142</v>
      </c>
      <c r="N3397" s="229">
        <f t="shared" si="634"/>
        <v>1.2689711171626987</v>
      </c>
      <c r="O3397" s="229">
        <f t="shared" si="630"/>
        <v>0</v>
      </c>
      <c r="P3397" s="229">
        <f t="shared" si="631"/>
        <v>-1.2689711171626987</v>
      </c>
      <c r="Q3397" s="230">
        <f t="shared" si="625"/>
        <v>47.326446689348501</v>
      </c>
      <c r="R3397" s="231">
        <f t="shared" si="626"/>
        <v>161.3264466893485</v>
      </c>
      <c r="S3397" s="3"/>
      <c r="T3397" s="3"/>
      <c r="U3397" s="3"/>
      <c r="V3397" s="3"/>
      <c r="W3397" s="233">
        <f t="shared" si="632"/>
        <v>42466</v>
      </c>
    </row>
    <row r="3398" spans="1:23" s="234" customFormat="1" x14ac:dyDescent="0.25">
      <c r="A3398" s="3"/>
      <c r="B3398" s="218">
        <f>+Datos!B3389</f>
        <v>2016</v>
      </c>
      <c r="C3398" s="219">
        <f>+Datos!C3389</f>
        <v>4</v>
      </c>
      <c r="D3398" s="220">
        <f>+Datos!D3389</f>
        <v>7</v>
      </c>
      <c r="E3398" s="221">
        <f>+Datos!E3389</f>
        <v>0</v>
      </c>
      <c r="F3398" s="222">
        <f>+Datos!F3389</f>
        <v>4.101264389429959</v>
      </c>
      <c r="G3398" s="223">
        <f>+Datos!G3389</f>
        <v>1</v>
      </c>
      <c r="H3398" s="224">
        <f t="shared" si="627"/>
        <v>4.101264389429959</v>
      </c>
      <c r="I3398" s="225">
        <f t="shared" si="628"/>
        <v>-4.101264389429959</v>
      </c>
      <c r="J3398" s="226">
        <f t="shared" si="629"/>
        <v>124.86559385017651</v>
      </c>
      <c r="K3398" s="227">
        <f t="shared" si="624"/>
        <v>158.5474120319947</v>
      </c>
      <c r="L3398" s="226">
        <f t="shared" si="635"/>
        <v>-2.7790346573538045</v>
      </c>
      <c r="M3398" s="228">
        <f t="shared" si="633"/>
        <v>2.7790346573538045</v>
      </c>
      <c r="N3398" s="229">
        <f t="shared" si="634"/>
        <v>1.3222297320761545</v>
      </c>
      <c r="O3398" s="229">
        <f t="shared" si="630"/>
        <v>0</v>
      </c>
      <c r="P3398" s="229">
        <f t="shared" si="631"/>
        <v>-1.3222297320761545</v>
      </c>
      <c r="Q3398" s="230">
        <f t="shared" si="625"/>
        <v>44.547412031994696</v>
      </c>
      <c r="R3398" s="231">
        <f t="shared" si="626"/>
        <v>158.5474120319947</v>
      </c>
      <c r="S3398" s="3"/>
      <c r="T3398" s="3"/>
      <c r="U3398" s="3"/>
      <c r="V3398" s="3"/>
      <c r="W3398" s="233">
        <f t="shared" si="632"/>
        <v>42467</v>
      </c>
    </row>
    <row r="3399" spans="1:23" s="234" customFormat="1" x14ac:dyDescent="0.25">
      <c r="A3399" s="3"/>
      <c r="B3399" s="218">
        <f>+Datos!B3390</f>
        <v>2016</v>
      </c>
      <c r="C3399" s="219">
        <f>+Datos!C3390</f>
        <v>4</v>
      </c>
      <c r="D3399" s="220">
        <f>+Datos!D3390</f>
        <v>8</v>
      </c>
      <c r="E3399" s="221">
        <f>+Datos!E3390</f>
        <v>0</v>
      </c>
      <c r="F3399" s="222">
        <f>+Datos!F3390</f>
        <v>4.0727788539550085</v>
      </c>
      <c r="G3399" s="223">
        <f>+Datos!G3390</f>
        <v>1</v>
      </c>
      <c r="H3399" s="224">
        <f t="shared" si="627"/>
        <v>4.0727788539550085</v>
      </c>
      <c r="I3399" s="225">
        <f t="shared" si="628"/>
        <v>-4.0727788539550085</v>
      </c>
      <c r="J3399" s="226">
        <f t="shared" si="629"/>
        <v>122.16573943832724</v>
      </c>
      <c r="K3399" s="227">
        <f t="shared" si="624"/>
        <v>155.84755762014541</v>
      </c>
      <c r="L3399" s="226">
        <f t="shared" si="635"/>
        <v>-2.6998544118492873</v>
      </c>
      <c r="M3399" s="228">
        <f t="shared" si="633"/>
        <v>2.6998544118492873</v>
      </c>
      <c r="N3399" s="229">
        <f t="shared" si="634"/>
        <v>1.3729244421057212</v>
      </c>
      <c r="O3399" s="229">
        <f t="shared" si="630"/>
        <v>0</v>
      </c>
      <c r="P3399" s="229">
        <f t="shared" si="631"/>
        <v>-1.3729244421057212</v>
      </c>
      <c r="Q3399" s="230">
        <f t="shared" si="625"/>
        <v>41.847557620145409</v>
      </c>
      <c r="R3399" s="231">
        <f t="shared" si="626"/>
        <v>155.84755762014541</v>
      </c>
      <c r="S3399" s="3"/>
      <c r="T3399" s="3"/>
      <c r="U3399" s="3"/>
      <c r="V3399" s="3"/>
      <c r="W3399" s="233">
        <f t="shared" si="632"/>
        <v>42468</v>
      </c>
    </row>
    <row r="3400" spans="1:23" s="234" customFormat="1" x14ac:dyDescent="0.25">
      <c r="A3400" s="3"/>
      <c r="B3400" s="218">
        <f>+Datos!B3391</f>
        <v>2016</v>
      </c>
      <c r="C3400" s="219">
        <f>+Datos!C3391</f>
        <v>4</v>
      </c>
      <c r="D3400" s="220">
        <f>+Datos!D3391</f>
        <v>9</v>
      </c>
      <c r="E3400" s="221">
        <f>+Datos!E3391</f>
        <v>0</v>
      </c>
      <c r="F3400" s="222">
        <f>+Datos!F3391</f>
        <v>4.0444940984638915</v>
      </c>
      <c r="G3400" s="223">
        <f>+Datos!G3391</f>
        <v>1</v>
      </c>
      <c r="H3400" s="224">
        <f t="shared" si="627"/>
        <v>4.0444940984638915</v>
      </c>
      <c r="I3400" s="225">
        <f t="shared" si="628"/>
        <v>-4.0444940984638915</v>
      </c>
      <c r="J3400" s="226">
        <f t="shared" si="629"/>
        <v>119.54240772875126</v>
      </c>
      <c r="K3400" s="227">
        <f t="shared" si="624"/>
        <v>153.22422591056943</v>
      </c>
      <c r="L3400" s="226">
        <f t="shared" si="635"/>
        <v>-2.6233317095759787</v>
      </c>
      <c r="M3400" s="228">
        <f t="shared" si="633"/>
        <v>2.6233317095759787</v>
      </c>
      <c r="N3400" s="229">
        <f t="shared" si="634"/>
        <v>1.4211623888879128</v>
      </c>
      <c r="O3400" s="229">
        <f t="shared" si="630"/>
        <v>0</v>
      </c>
      <c r="P3400" s="229">
        <f t="shared" si="631"/>
        <v>-1.4211623888879128</v>
      </c>
      <c r="Q3400" s="230">
        <f t="shared" si="625"/>
        <v>39.22422591056943</v>
      </c>
      <c r="R3400" s="231">
        <f t="shared" si="626"/>
        <v>153.22422591056943</v>
      </c>
      <c r="S3400" s="3"/>
      <c r="T3400" s="3"/>
      <c r="U3400" s="3"/>
      <c r="V3400" s="3"/>
      <c r="W3400" s="233">
        <f t="shared" si="632"/>
        <v>42469</v>
      </c>
    </row>
    <row r="3401" spans="1:23" s="234" customFormat="1" x14ac:dyDescent="0.25">
      <c r="A3401" s="3"/>
      <c r="B3401" s="218">
        <f>+Datos!B3392</f>
        <v>2016</v>
      </c>
      <c r="C3401" s="219">
        <f>+Datos!C3392</f>
        <v>4</v>
      </c>
      <c r="D3401" s="220">
        <f>+Datos!D3392</f>
        <v>10</v>
      </c>
      <c r="E3401" s="221">
        <f>+Datos!E3392</f>
        <v>0</v>
      </c>
      <c r="F3401" s="222">
        <f>+Datos!F3392</f>
        <v>4.0164184244698076</v>
      </c>
      <c r="G3401" s="223">
        <f>+Datos!G3392</f>
        <v>1</v>
      </c>
      <c r="H3401" s="224">
        <f t="shared" si="627"/>
        <v>4.0164184244698076</v>
      </c>
      <c r="I3401" s="225">
        <f t="shared" si="628"/>
        <v>-4.0164184244698076</v>
      </c>
      <c r="J3401" s="226">
        <f t="shared" si="629"/>
        <v>116.99303622276045</v>
      </c>
      <c r="K3401" s="227">
        <f t="shared" si="624"/>
        <v>150.67485440457864</v>
      </c>
      <c r="L3401" s="226">
        <f t="shared" si="635"/>
        <v>-2.5493715059907913</v>
      </c>
      <c r="M3401" s="228">
        <f t="shared" si="633"/>
        <v>2.5493715059907913</v>
      </c>
      <c r="N3401" s="229">
        <f t="shared" si="634"/>
        <v>1.4670469184790162</v>
      </c>
      <c r="O3401" s="229">
        <f t="shared" si="630"/>
        <v>0</v>
      </c>
      <c r="P3401" s="229">
        <f t="shared" si="631"/>
        <v>-1.4670469184790162</v>
      </c>
      <c r="Q3401" s="230">
        <f t="shared" si="625"/>
        <v>36.674854404578639</v>
      </c>
      <c r="R3401" s="231">
        <f t="shared" si="626"/>
        <v>150.67485440457864</v>
      </c>
      <c r="S3401" s="3"/>
      <c r="T3401" s="3"/>
      <c r="U3401" s="3"/>
      <c r="V3401" s="3"/>
      <c r="W3401" s="233">
        <f t="shared" si="632"/>
        <v>42470</v>
      </c>
    </row>
    <row r="3402" spans="1:23" s="234" customFormat="1" x14ac:dyDescent="0.25">
      <c r="A3402" s="3"/>
      <c r="B3402" s="218">
        <f>+Datos!B3393</f>
        <v>2016</v>
      </c>
      <c r="C3402" s="219">
        <f>+Datos!C3393</f>
        <v>4</v>
      </c>
      <c r="D3402" s="220">
        <f>+Datos!D3393</f>
        <v>11</v>
      </c>
      <c r="E3402" s="221">
        <f>+Datos!E3393</f>
        <v>0</v>
      </c>
      <c r="F3402" s="222">
        <f>+Datos!F3393</f>
        <v>3.9885600158763244</v>
      </c>
      <c r="G3402" s="223">
        <f>+Datos!G3393</f>
        <v>1</v>
      </c>
      <c r="H3402" s="224">
        <f t="shared" si="627"/>
        <v>3.9885600158763244</v>
      </c>
      <c r="I3402" s="225">
        <f t="shared" si="628"/>
        <v>-3.9885600158763244</v>
      </c>
      <c r="J3402" s="226">
        <f t="shared" si="629"/>
        <v>114.51515392520109</v>
      </c>
      <c r="K3402" s="227">
        <f t="shared" si="624"/>
        <v>148.19697210701926</v>
      </c>
      <c r="L3402" s="226">
        <f t="shared" si="635"/>
        <v>-2.4778822975593755</v>
      </c>
      <c r="M3402" s="228">
        <f t="shared" si="633"/>
        <v>2.4778822975593755</v>
      </c>
      <c r="N3402" s="229">
        <f t="shared" si="634"/>
        <v>1.5106777183169489</v>
      </c>
      <c r="O3402" s="229">
        <f t="shared" si="630"/>
        <v>0</v>
      </c>
      <c r="P3402" s="229">
        <f t="shared" si="631"/>
        <v>-1.5106777183169489</v>
      </c>
      <c r="Q3402" s="230">
        <f t="shared" si="625"/>
        <v>34.196972107019263</v>
      </c>
      <c r="R3402" s="231">
        <f t="shared" si="626"/>
        <v>148.19697210701926</v>
      </c>
      <c r="S3402" s="3"/>
      <c r="T3402" s="3"/>
      <c r="U3402" s="3"/>
      <c r="V3402" s="3"/>
      <c r="W3402" s="233">
        <f t="shared" si="632"/>
        <v>42471</v>
      </c>
    </row>
    <row r="3403" spans="1:23" s="234" customFormat="1" x14ac:dyDescent="0.25">
      <c r="A3403" s="3"/>
      <c r="B3403" s="218">
        <f>+Datos!B3394</f>
        <v>2016</v>
      </c>
      <c r="C3403" s="219">
        <f>+Datos!C3394</f>
        <v>4</v>
      </c>
      <c r="D3403" s="220">
        <f>+Datos!D3394</f>
        <v>12</v>
      </c>
      <c r="E3403" s="221">
        <f>+Datos!E3394</f>
        <v>0</v>
      </c>
      <c r="F3403" s="222">
        <f>+Datos!F3394</f>
        <v>3.9609269389773765</v>
      </c>
      <c r="G3403" s="223">
        <f>+Datos!G3394</f>
        <v>1</v>
      </c>
      <c r="H3403" s="224">
        <f t="shared" si="627"/>
        <v>3.9609269389773765</v>
      </c>
      <c r="I3403" s="225">
        <f t="shared" si="628"/>
        <v>-3.9609269389773765</v>
      </c>
      <c r="J3403" s="226">
        <f t="shared" si="629"/>
        <v>112.10637793568317</v>
      </c>
      <c r="K3403" s="227">
        <f t="shared" si="624"/>
        <v>145.78819611750134</v>
      </c>
      <c r="L3403" s="226">
        <f t="shared" si="635"/>
        <v>-2.4087759895179204</v>
      </c>
      <c r="M3403" s="228">
        <f t="shared" si="633"/>
        <v>2.4087759895179204</v>
      </c>
      <c r="N3403" s="229">
        <f t="shared" si="634"/>
        <v>1.5521509494594561</v>
      </c>
      <c r="O3403" s="229">
        <f t="shared" si="630"/>
        <v>0</v>
      </c>
      <c r="P3403" s="229">
        <f t="shared" si="631"/>
        <v>-1.5521509494594561</v>
      </c>
      <c r="Q3403" s="230">
        <f t="shared" si="625"/>
        <v>31.788196117501343</v>
      </c>
      <c r="R3403" s="231">
        <f t="shared" si="626"/>
        <v>145.78819611750134</v>
      </c>
      <c r="S3403" s="3"/>
      <c r="T3403" s="3"/>
      <c r="U3403" s="3"/>
      <c r="V3403" s="3"/>
      <c r="W3403" s="233">
        <f t="shared" si="632"/>
        <v>42472</v>
      </c>
    </row>
    <row r="3404" spans="1:23" s="234" customFormat="1" x14ac:dyDescent="0.25">
      <c r="A3404" s="3"/>
      <c r="B3404" s="218">
        <f>+Datos!B3395</f>
        <v>2016</v>
      </c>
      <c r="C3404" s="219">
        <f>+Datos!C3395</f>
        <v>4</v>
      </c>
      <c r="D3404" s="220">
        <f>+Datos!D3395</f>
        <v>13</v>
      </c>
      <c r="E3404" s="221">
        <f>+Datos!E3395</f>
        <v>0</v>
      </c>
      <c r="F3404" s="222">
        <f>+Datos!F3395</f>
        <v>3.9335271424572671</v>
      </c>
      <c r="G3404" s="223">
        <f>+Datos!G3395</f>
        <v>1</v>
      </c>
      <c r="H3404" s="224">
        <f t="shared" si="627"/>
        <v>3.9335271424572671</v>
      </c>
      <c r="I3404" s="225">
        <f t="shared" si="628"/>
        <v>-3.9335271424572671</v>
      </c>
      <c r="J3404" s="226">
        <f t="shared" si="629"/>
        <v>109.76441016745122</v>
      </c>
      <c r="K3404" s="227">
        <f t="shared" si="624"/>
        <v>143.4462283492694</v>
      </c>
      <c r="L3404" s="226">
        <f t="shared" si="635"/>
        <v>-2.3419677682319389</v>
      </c>
      <c r="M3404" s="228">
        <f t="shared" si="633"/>
        <v>2.3419677682319389</v>
      </c>
      <c r="N3404" s="229">
        <f t="shared" si="634"/>
        <v>1.5915593742253282</v>
      </c>
      <c r="O3404" s="229">
        <f t="shared" si="630"/>
        <v>0</v>
      </c>
      <c r="P3404" s="229">
        <f t="shared" si="631"/>
        <v>-1.5915593742253282</v>
      </c>
      <c r="Q3404" s="230">
        <f t="shared" si="625"/>
        <v>29.446228349269404</v>
      </c>
      <c r="R3404" s="231">
        <f t="shared" si="626"/>
        <v>143.4462283492694</v>
      </c>
      <c r="S3404" s="3"/>
      <c r="T3404" s="3"/>
      <c r="U3404" s="3"/>
      <c r="V3404" s="3"/>
      <c r="W3404" s="233">
        <f t="shared" si="632"/>
        <v>42473</v>
      </c>
    </row>
    <row r="3405" spans="1:23" s="234" customFormat="1" x14ac:dyDescent="0.25">
      <c r="A3405" s="3"/>
      <c r="B3405" s="218">
        <f>+Datos!B3396</f>
        <v>2016</v>
      </c>
      <c r="C3405" s="219">
        <f>+Datos!C3396</f>
        <v>4</v>
      </c>
      <c r="D3405" s="220">
        <f>+Datos!D3396</f>
        <v>14</v>
      </c>
      <c r="E3405" s="221">
        <f>+Datos!E3396</f>
        <v>0</v>
      </c>
      <c r="F3405" s="222">
        <f>+Datos!F3396</f>
        <v>3.9063684573906663</v>
      </c>
      <c r="G3405" s="223">
        <f>+Datos!G3396</f>
        <v>1</v>
      </c>
      <c r="H3405" s="224">
        <f t="shared" si="627"/>
        <v>3.9063684573906663</v>
      </c>
      <c r="I3405" s="225">
        <f t="shared" si="628"/>
        <v>-3.9063684573906663</v>
      </c>
      <c r="J3405" s="226">
        <f t="shared" si="629"/>
        <v>107.48703418942752</v>
      </c>
      <c r="K3405" s="227">
        <f t="shared" si="624"/>
        <v>141.16885237124569</v>
      </c>
      <c r="L3405" s="226">
        <f t="shared" si="635"/>
        <v>-2.2773759780237128</v>
      </c>
      <c r="M3405" s="228">
        <f t="shared" si="633"/>
        <v>2.2773759780237128</v>
      </c>
      <c r="N3405" s="229">
        <f t="shared" si="634"/>
        <v>1.6289924793669535</v>
      </c>
      <c r="O3405" s="229">
        <f t="shared" si="630"/>
        <v>0</v>
      </c>
      <c r="P3405" s="229">
        <f t="shared" si="631"/>
        <v>-1.6289924793669535</v>
      </c>
      <c r="Q3405" s="230">
        <f t="shared" si="625"/>
        <v>27.168852371245691</v>
      </c>
      <c r="R3405" s="231">
        <f t="shared" si="626"/>
        <v>141.16885237124569</v>
      </c>
      <c r="S3405" s="3"/>
      <c r="T3405" s="3"/>
      <c r="U3405" s="3"/>
      <c r="V3405" s="3"/>
      <c r="W3405" s="233">
        <f t="shared" si="632"/>
        <v>42474</v>
      </c>
    </row>
    <row r="3406" spans="1:23" s="234" customFormat="1" x14ac:dyDescent="0.25">
      <c r="A3406" s="3"/>
      <c r="B3406" s="218">
        <f>+Datos!B3397</f>
        <v>2016</v>
      </c>
      <c r="C3406" s="219">
        <f>+Datos!C3397</f>
        <v>4</v>
      </c>
      <c r="D3406" s="220">
        <f>+Datos!D3397</f>
        <v>15</v>
      </c>
      <c r="E3406" s="221">
        <f>+Datos!E3397</f>
        <v>0</v>
      </c>
      <c r="F3406" s="222">
        <f>+Datos!F3397</f>
        <v>3.8794585972426114</v>
      </c>
      <c r="G3406" s="223">
        <f>+Datos!G3397</f>
        <v>1</v>
      </c>
      <c r="H3406" s="224">
        <f t="shared" si="627"/>
        <v>3.8794585972426114</v>
      </c>
      <c r="I3406" s="225">
        <f t="shared" si="628"/>
        <v>-3.8794585972426114</v>
      </c>
      <c r="J3406" s="226">
        <f t="shared" si="629"/>
        <v>105.2721121870849</v>
      </c>
      <c r="K3406" s="227">
        <f t="shared" ref="K3406:K3469" si="636">+J3406+$U$21</f>
        <v>138.95393036890309</v>
      </c>
      <c r="L3406" s="226">
        <f t="shared" si="635"/>
        <v>-2.2149220023426039</v>
      </c>
      <c r="M3406" s="228">
        <f t="shared" si="633"/>
        <v>2.2149220023426039</v>
      </c>
      <c r="N3406" s="229">
        <f t="shared" si="634"/>
        <v>1.6645365949000075</v>
      </c>
      <c r="O3406" s="229">
        <f t="shared" si="630"/>
        <v>0</v>
      </c>
      <c r="P3406" s="229">
        <f t="shared" si="631"/>
        <v>-1.6645365949000075</v>
      </c>
      <c r="Q3406" s="230">
        <f t="shared" ref="Q3406:Q3469" si="637">IF(K3406-$U$15&gt;0,K3406-$U$15,0)</f>
        <v>24.953930368903087</v>
      </c>
      <c r="R3406" s="231">
        <f t="shared" ref="R3406:R3469" si="638">+O3406+K3406</f>
        <v>138.95393036890309</v>
      </c>
      <c r="S3406" s="3"/>
      <c r="T3406" s="3"/>
      <c r="U3406" s="3"/>
      <c r="V3406" s="3"/>
      <c r="W3406" s="233">
        <f t="shared" si="632"/>
        <v>42475</v>
      </c>
    </row>
    <row r="3407" spans="1:23" s="234" customFormat="1" x14ac:dyDescent="0.25">
      <c r="A3407" s="3"/>
      <c r="B3407" s="218">
        <f>+Datos!B3398</f>
        <v>2016</v>
      </c>
      <c r="C3407" s="219">
        <f>+Datos!C3398</f>
        <v>4</v>
      </c>
      <c r="D3407" s="220">
        <f>+Datos!D3398</f>
        <v>16</v>
      </c>
      <c r="E3407" s="221">
        <f>+Datos!E3398</f>
        <v>0</v>
      </c>
      <c r="F3407" s="222">
        <f>+Datos!F3398</f>
        <v>3.8528051578685112</v>
      </c>
      <c r="G3407" s="223">
        <f>+Datos!G3398</f>
        <v>1</v>
      </c>
      <c r="H3407" s="224">
        <f t="shared" ref="H3407:H3470" si="639">+F3407*G3407</f>
        <v>3.8528051578685112</v>
      </c>
      <c r="I3407" s="225">
        <f t="shared" ref="I3407:I3470" si="640">+E3407-H3407</f>
        <v>-3.8528051578685112</v>
      </c>
      <c r="J3407" s="226">
        <f t="shared" ref="J3407:J3470" si="641">IF(I3407&lt;0,J3406*EXP(I3407/$U$20),IF((I3407+J3406)&gt;$U$20,+$U$20,I3407+J3406))</f>
        <v>103.11758203793231</v>
      </c>
      <c r="K3407" s="227">
        <f t="shared" si="636"/>
        <v>136.79940021975048</v>
      </c>
      <c r="L3407" s="226">
        <f t="shared" si="635"/>
        <v>-2.1545301491526061</v>
      </c>
      <c r="M3407" s="228">
        <f t="shared" si="633"/>
        <v>2.1545301491526061</v>
      </c>
      <c r="N3407" s="229">
        <f t="shared" si="634"/>
        <v>1.6982750087159051</v>
      </c>
      <c r="O3407" s="229">
        <f t="shared" ref="O3407:O3470" si="642">IF(K3406+I3407-$U$14&gt;0,K3406+I3407-$U$14,0)</f>
        <v>0</v>
      </c>
      <c r="P3407" s="229">
        <f t="shared" ref="P3407:P3470" si="643">+IF(N3407&gt;0,(-1)*N3407,O3407)</f>
        <v>-1.6982750087159051</v>
      </c>
      <c r="Q3407" s="230">
        <f t="shared" si="637"/>
        <v>22.799400219750481</v>
      </c>
      <c r="R3407" s="231">
        <f t="shared" si="638"/>
        <v>136.79940021975048</v>
      </c>
      <c r="S3407" s="3"/>
      <c r="T3407" s="3"/>
      <c r="U3407" s="3"/>
      <c r="V3407" s="3"/>
      <c r="W3407" s="233">
        <f t="shared" ref="W3407:W3470" si="644">+DATE(B3407,C3407,D3407)</f>
        <v>42476</v>
      </c>
    </row>
    <row r="3408" spans="1:23" s="234" customFormat="1" x14ac:dyDescent="0.25">
      <c r="A3408" s="3"/>
      <c r="B3408" s="218">
        <f>+Datos!B3399</f>
        <v>2016</v>
      </c>
      <c r="C3408" s="219">
        <f>+Datos!C3399</f>
        <v>4</v>
      </c>
      <c r="D3408" s="220">
        <f>+Datos!D3399</f>
        <v>17</v>
      </c>
      <c r="E3408" s="221">
        <f>+Datos!E3399</f>
        <v>0</v>
      </c>
      <c r="F3408" s="222">
        <f>+Datos!F3399</f>
        <v>3.8264156175141375</v>
      </c>
      <c r="G3408" s="223">
        <f>+Datos!G3399</f>
        <v>1</v>
      </c>
      <c r="H3408" s="224">
        <f t="shared" si="639"/>
        <v>3.8264156175141375</v>
      </c>
      <c r="I3408" s="225">
        <f t="shared" si="640"/>
        <v>-3.8264156175141375</v>
      </c>
      <c r="J3408" s="226">
        <f t="shared" si="641"/>
        <v>101.02145449752066</v>
      </c>
      <c r="K3408" s="227">
        <f t="shared" si="636"/>
        <v>134.70327267933885</v>
      </c>
      <c r="L3408" s="226">
        <f t="shared" si="635"/>
        <v>-2.0961275404116293</v>
      </c>
      <c r="M3408" s="228">
        <f t="shared" ref="M3408:M3471" si="645">IF(I3408&gt;=0,+H3408,+E3408+ABS(L3408))</f>
        <v>2.0961275404116293</v>
      </c>
      <c r="N3408" s="229">
        <f t="shared" ref="N3408:N3471" si="646">+H3408-M3408</f>
        <v>1.7302880771025082</v>
      </c>
      <c r="O3408" s="229">
        <f t="shared" si="642"/>
        <v>0</v>
      </c>
      <c r="P3408" s="229">
        <f t="shared" si="643"/>
        <v>-1.7302880771025082</v>
      </c>
      <c r="Q3408" s="230">
        <f t="shared" si="637"/>
        <v>20.703272679338852</v>
      </c>
      <c r="R3408" s="231">
        <f t="shared" si="638"/>
        <v>134.70327267933885</v>
      </c>
      <c r="S3408" s="3"/>
      <c r="T3408" s="3"/>
      <c r="U3408" s="3"/>
      <c r="V3408" s="3"/>
      <c r="W3408" s="233">
        <f t="shared" si="644"/>
        <v>42477</v>
      </c>
    </row>
    <row r="3409" spans="1:23" s="234" customFormat="1" x14ac:dyDescent="0.25">
      <c r="A3409" s="3"/>
      <c r="B3409" s="218">
        <f>+Datos!B3400</f>
        <v>2016</v>
      </c>
      <c r="C3409" s="219">
        <f>+Datos!C3400</f>
        <v>4</v>
      </c>
      <c r="D3409" s="220">
        <f>+Datos!D3400</f>
        <v>18</v>
      </c>
      <c r="E3409" s="221">
        <f>+Datos!E3400</f>
        <v>73.927131700000004</v>
      </c>
      <c r="F3409" s="222">
        <f>+Datos!F3400</f>
        <v>3.8002973368156328</v>
      </c>
      <c r="G3409" s="223">
        <f>+Datos!G3400</f>
        <v>1</v>
      </c>
      <c r="H3409" s="224">
        <f t="shared" si="639"/>
        <v>3.8002973368156328</v>
      </c>
      <c r="I3409" s="225">
        <f t="shared" si="640"/>
        <v>70.126834363184372</v>
      </c>
      <c r="J3409" s="226">
        <f t="shared" si="641"/>
        <v>171.14828886070504</v>
      </c>
      <c r="K3409" s="227">
        <f t="shared" si="636"/>
        <v>204.83010704252322</v>
      </c>
      <c r="L3409" s="226">
        <f t="shared" ref="L3409:L3472" si="647">+K3409-K3408</f>
        <v>70.126834363184372</v>
      </c>
      <c r="M3409" s="228">
        <f t="shared" si="645"/>
        <v>3.8002973368156328</v>
      </c>
      <c r="N3409" s="229">
        <f t="shared" si="646"/>
        <v>0</v>
      </c>
      <c r="O3409" s="229">
        <f t="shared" si="642"/>
        <v>0</v>
      </c>
      <c r="P3409" s="229">
        <f t="shared" si="643"/>
        <v>0</v>
      </c>
      <c r="Q3409" s="230">
        <f t="shared" si="637"/>
        <v>90.830107042523224</v>
      </c>
      <c r="R3409" s="231">
        <f t="shared" si="638"/>
        <v>204.83010704252322</v>
      </c>
      <c r="S3409" s="3"/>
      <c r="T3409" s="3"/>
      <c r="U3409" s="3"/>
      <c r="V3409" s="3"/>
      <c r="W3409" s="233">
        <f t="shared" si="644"/>
        <v>42478</v>
      </c>
    </row>
    <row r="3410" spans="1:23" s="234" customFormat="1" x14ac:dyDescent="0.25">
      <c r="A3410" s="3"/>
      <c r="B3410" s="218">
        <f>+Datos!B3401</f>
        <v>2016</v>
      </c>
      <c r="C3410" s="219">
        <f>+Datos!C3401</f>
        <v>4</v>
      </c>
      <c r="D3410" s="220">
        <f>+Datos!D3401</f>
        <v>19</v>
      </c>
      <c r="E3410" s="221">
        <f>+Datos!E3401</f>
        <v>0</v>
      </c>
      <c r="F3410" s="222">
        <f>+Datos!F3401</f>
        <v>3.7744575587995088</v>
      </c>
      <c r="G3410" s="223">
        <f>+Datos!G3401</f>
        <v>1</v>
      </c>
      <c r="H3410" s="224">
        <f t="shared" si="639"/>
        <v>3.7744575587995088</v>
      </c>
      <c r="I3410" s="225">
        <f t="shared" si="640"/>
        <v>-3.7744575587995088</v>
      </c>
      <c r="J3410" s="226">
        <f t="shared" si="641"/>
        <v>167.71602790467495</v>
      </c>
      <c r="K3410" s="227">
        <f t="shared" si="636"/>
        <v>201.39784608649313</v>
      </c>
      <c r="L3410" s="226">
        <f t="shared" si="647"/>
        <v>-3.4322609560300918</v>
      </c>
      <c r="M3410" s="228">
        <f t="shared" si="645"/>
        <v>3.4322609560300918</v>
      </c>
      <c r="N3410" s="229">
        <f t="shared" si="646"/>
        <v>0.34219660276941699</v>
      </c>
      <c r="O3410" s="229">
        <f t="shared" si="642"/>
        <v>0</v>
      </c>
      <c r="P3410" s="229">
        <f t="shared" si="643"/>
        <v>-0.34219660276941699</v>
      </c>
      <c r="Q3410" s="230">
        <f t="shared" si="637"/>
        <v>87.397846086493132</v>
      </c>
      <c r="R3410" s="231">
        <f t="shared" si="638"/>
        <v>201.39784608649313</v>
      </c>
      <c r="S3410" s="3"/>
      <c r="T3410" s="3"/>
      <c r="U3410" s="3"/>
      <c r="V3410" s="3"/>
      <c r="W3410" s="233">
        <f t="shared" si="644"/>
        <v>42479</v>
      </c>
    </row>
    <row r="3411" spans="1:23" s="234" customFormat="1" x14ac:dyDescent="0.25">
      <c r="A3411" s="3"/>
      <c r="B3411" s="218">
        <f>+Datos!B3402</f>
        <v>2016</v>
      </c>
      <c r="C3411" s="219">
        <f>+Datos!C3402</f>
        <v>4</v>
      </c>
      <c r="D3411" s="220">
        <f>+Datos!D3402</f>
        <v>20</v>
      </c>
      <c r="E3411" s="221">
        <f>+Datos!E3402</f>
        <v>0</v>
      </c>
      <c r="F3411" s="222">
        <f>+Datos!F3402</f>
        <v>3.7489034088826401</v>
      </c>
      <c r="G3411" s="223">
        <f>+Datos!G3402</f>
        <v>1</v>
      </c>
      <c r="H3411" s="224">
        <f t="shared" si="639"/>
        <v>3.7489034088826401</v>
      </c>
      <c r="I3411" s="225">
        <f t="shared" si="640"/>
        <v>-3.7489034088826401</v>
      </c>
      <c r="J3411" s="226">
        <f t="shared" si="641"/>
        <v>164.3751416201697</v>
      </c>
      <c r="K3411" s="227">
        <f t="shared" si="636"/>
        <v>198.05695980198789</v>
      </c>
      <c r="L3411" s="226">
        <f t="shared" si="647"/>
        <v>-3.3408862845052454</v>
      </c>
      <c r="M3411" s="228">
        <f t="shared" si="645"/>
        <v>3.3408862845052454</v>
      </c>
      <c r="N3411" s="229">
        <f t="shared" si="646"/>
        <v>0.40801712437739468</v>
      </c>
      <c r="O3411" s="229">
        <f t="shared" si="642"/>
        <v>0</v>
      </c>
      <c r="P3411" s="229">
        <f t="shared" si="643"/>
        <v>-0.40801712437739468</v>
      </c>
      <c r="Q3411" s="230">
        <f t="shared" si="637"/>
        <v>84.056959801987887</v>
      </c>
      <c r="R3411" s="231">
        <f t="shared" si="638"/>
        <v>198.05695980198789</v>
      </c>
      <c r="S3411" s="3"/>
      <c r="T3411" s="3"/>
      <c r="U3411" s="3"/>
      <c r="V3411" s="3"/>
      <c r="W3411" s="233">
        <f t="shared" si="644"/>
        <v>42480</v>
      </c>
    </row>
    <row r="3412" spans="1:23" s="234" customFormat="1" x14ac:dyDescent="0.25">
      <c r="A3412" s="3"/>
      <c r="B3412" s="218">
        <f>+Datos!B3403</f>
        <v>2016</v>
      </c>
      <c r="C3412" s="219">
        <f>+Datos!C3403</f>
        <v>4</v>
      </c>
      <c r="D3412" s="220">
        <f>+Datos!D3403</f>
        <v>21</v>
      </c>
      <c r="E3412" s="221">
        <f>+Datos!E3403</f>
        <v>0</v>
      </c>
      <c r="F3412" s="222">
        <f>+Datos!F3403</f>
        <v>3.7236418948722738</v>
      </c>
      <c r="G3412" s="223">
        <f>+Datos!G3403</f>
        <v>1</v>
      </c>
      <c r="H3412" s="224">
        <f t="shared" si="639"/>
        <v>3.7236418948722738</v>
      </c>
      <c r="I3412" s="225">
        <f t="shared" si="640"/>
        <v>-3.7236418948722738</v>
      </c>
      <c r="J3412" s="226">
        <f t="shared" si="641"/>
        <v>161.12264940792042</v>
      </c>
      <c r="K3412" s="227">
        <f t="shared" si="636"/>
        <v>194.80446758973861</v>
      </c>
      <c r="L3412" s="226">
        <f t="shared" si="647"/>
        <v>-3.2524922122492796</v>
      </c>
      <c r="M3412" s="228">
        <f t="shared" si="645"/>
        <v>3.2524922122492796</v>
      </c>
      <c r="N3412" s="229">
        <f t="shared" si="646"/>
        <v>0.47114968262299417</v>
      </c>
      <c r="O3412" s="229">
        <f t="shared" si="642"/>
        <v>0</v>
      </c>
      <c r="P3412" s="229">
        <f t="shared" si="643"/>
        <v>-0.47114968262299417</v>
      </c>
      <c r="Q3412" s="230">
        <f t="shared" si="637"/>
        <v>80.804467589738607</v>
      </c>
      <c r="R3412" s="231">
        <f t="shared" si="638"/>
        <v>194.80446758973861</v>
      </c>
      <c r="S3412" s="3"/>
      <c r="T3412" s="3"/>
      <c r="U3412" s="3"/>
      <c r="V3412" s="3"/>
      <c r="W3412" s="233">
        <f t="shared" si="644"/>
        <v>42481</v>
      </c>
    </row>
    <row r="3413" spans="1:23" s="234" customFormat="1" x14ac:dyDescent="0.25">
      <c r="A3413" s="3"/>
      <c r="B3413" s="218">
        <f>+Datos!B3404</f>
        <v>2016</v>
      </c>
      <c r="C3413" s="219">
        <f>+Datos!C3404</f>
        <v>4</v>
      </c>
      <c r="D3413" s="220">
        <f>+Datos!D3404</f>
        <v>22</v>
      </c>
      <c r="E3413" s="221">
        <f>+Datos!E3404</f>
        <v>0</v>
      </c>
      <c r="F3413" s="222">
        <f>+Datos!F3404</f>
        <v>3.6986799069660243</v>
      </c>
      <c r="G3413" s="223">
        <f>+Datos!G3404</f>
        <v>1</v>
      </c>
      <c r="H3413" s="224">
        <f t="shared" si="639"/>
        <v>3.6986799069660243</v>
      </c>
      <c r="I3413" s="225">
        <f t="shared" si="640"/>
        <v>-3.6986799069660243</v>
      </c>
      <c r="J3413" s="226">
        <f t="shared" si="641"/>
        <v>157.95567498657448</v>
      </c>
      <c r="K3413" s="227">
        <f t="shared" si="636"/>
        <v>191.63749316839267</v>
      </c>
      <c r="L3413" s="226">
        <f t="shared" si="647"/>
        <v>-3.166974421345941</v>
      </c>
      <c r="M3413" s="228">
        <f t="shared" si="645"/>
        <v>3.166974421345941</v>
      </c>
      <c r="N3413" s="229">
        <f t="shared" si="646"/>
        <v>0.53170548562008335</v>
      </c>
      <c r="O3413" s="229">
        <f t="shared" si="642"/>
        <v>0</v>
      </c>
      <c r="P3413" s="229">
        <f t="shared" si="643"/>
        <v>-0.53170548562008335</v>
      </c>
      <c r="Q3413" s="230">
        <f t="shared" si="637"/>
        <v>77.637493168392666</v>
      </c>
      <c r="R3413" s="231">
        <f t="shared" si="638"/>
        <v>191.63749316839267</v>
      </c>
      <c r="S3413" s="3"/>
      <c r="T3413" s="3"/>
      <c r="U3413" s="3"/>
      <c r="V3413" s="3"/>
      <c r="W3413" s="233">
        <f t="shared" si="644"/>
        <v>42482</v>
      </c>
    </row>
    <row r="3414" spans="1:23" s="234" customFormat="1" x14ac:dyDescent="0.25">
      <c r="A3414" s="3"/>
      <c r="B3414" s="218">
        <f>+Datos!B3405</f>
        <v>2016</v>
      </c>
      <c r="C3414" s="219">
        <f>+Datos!C3405</f>
        <v>4</v>
      </c>
      <c r="D3414" s="220">
        <f>+Datos!D3405</f>
        <v>23</v>
      </c>
      <c r="E3414" s="221">
        <f>+Datos!E3405</f>
        <v>0</v>
      </c>
      <c r="F3414" s="222">
        <f>+Datos!F3405</f>
        <v>3.6740242177518709</v>
      </c>
      <c r="G3414" s="223">
        <f>+Datos!G3405</f>
        <v>1</v>
      </c>
      <c r="H3414" s="224">
        <f t="shared" si="639"/>
        <v>3.6740242177518709</v>
      </c>
      <c r="I3414" s="225">
        <f t="shared" si="640"/>
        <v>-3.6740242177518709</v>
      </c>
      <c r="J3414" s="226">
        <f t="shared" si="641"/>
        <v>154.8714425367609</v>
      </c>
      <c r="K3414" s="227">
        <f t="shared" si="636"/>
        <v>188.55326071857908</v>
      </c>
      <c r="L3414" s="226">
        <f t="shared" si="647"/>
        <v>-3.0842324498135838</v>
      </c>
      <c r="M3414" s="228">
        <f t="shared" si="645"/>
        <v>3.0842324498135838</v>
      </c>
      <c r="N3414" s="229">
        <f t="shared" si="646"/>
        <v>0.58979176793828714</v>
      </c>
      <c r="O3414" s="229">
        <f t="shared" si="642"/>
        <v>0</v>
      </c>
      <c r="P3414" s="229">
        <f t="shared" si="643"/>
        <v>-0.58979176793828714</v>
      </c>
      <c r="Q3414" s="230">
        <f t="shared" si="637"/>
        <v>74.553260718579082</v>
      </c>
      <c r="R3414" s="231">
        <f t="shared" si="638"/>
        <v>188.55326071857908</v>
      </c>
      <c r="S3414" s="3"/>
      <c r="T3414" s="3"/>
      <c r="U3414" s="3"/>
      <c r="V3414" s="3"/>
      <c r="W3414" s="233">
        <f t="shared" si="644"/>
        <v>42483</v>
      </c>
    </row>
    <row r="3415" spans="1:23" s="234" customFormat="1" x14ac:dyDescent="0.25">
      <c r="A3415" s="3"/>
      <c r="B3415" s="218">
        <f>+Datos!B3406</f>
        <v>2016</v>
      </c>
      <c r="C3415" s="219">
        <f>+Datos!C3406</f>
        <v>4</v>
      </c>
      <c r="D3415" s="220">
        <f>+Datos!D3406</f>
        <v>24</v>
      </c>
      <c r="E3415" s="221">
        <f>+Datos!E3406</f>
        <v>0</v>
      </c>
      <c r="F3415" s="222">
        <f>+Datos!F3406</f>
        <v>3.6496814822081625</v>
      </c>
      <c r="G3415" s="223">
        <f>+Datos!G3406</f>
        <v>1</v>
      </c>
      <c r="H3415" s="224">
        <f t="shared" si="639"/>
        <v>3.6496814822081625</v>
      </c>
      <c r="I3415" s="225">
        <f t="shared" si="640"/>
        <v>-3.6496814822081625</v>
      </c>
      <c r="J3415" s="226">
        <f t="shared" si="641"/>
        <v>151.86727299250654</v>
      </c>
      <c r="K3415" s="227">
        <f t="shared" si="636"/>
        <v>185.54909117432473</v>
      </c>
      <c r="L3415" s="226">
        <f t="shared" si="647"/>
        <v>-3.0041695442543528</v>
      </c>
      <c r="M3415" s="228">
        <f t="shared" si="645"/>
        <v>3.0041695442543528</v>
      </c>
      <c r="N3415" s="229">
        <f t="shared" si="646"/>
        <v>0.64551193795380968</v>
      </c>
      <c r="O3415" s="229">
        <f t="shared" si="642"/>
        <v>0</v>
      </c>
      <c r="P3415" s="229">
        <f t="shared" si="643"/>
        <v>-0.64551193795380968</v>
      </c>
      <c r="Q3415" s="230">
        <f t="shared" si="637"/>
        <v>71.54909117432473</v>
      </c>
      <c r="R3415" s="231">
        <f t="shared" si="638"/>
        <v>185.54909117432473</v>
      </c>
      <c r="S3415" s="3"/>
      <c r="T3415" s="3"/>
      <c r="U3415" s="3"/>
      <c r="V3415" s="3"/>
      <c r="W3415" s="233">
        <f t="shared" si="644"/>
        <v>42484</v>
      </c>
    </row>
    <row r="3416" spans="1:23" s="234" customFormat="1" x14ac:dyDescent="0.25">
      <c r="A3416" s="3"/>
      <c r="B3416" s="218">
        <f>+Datos!B3407</f>
        <v>2016</v>
      </c>
      <c r="C3416" s="219">
        <f>+Datos!C3407</f>
        <v>4</v>
      </c>
      <c r="D3416" s="220">
        <f>+Datos!D3407</f>
        <v>25</v>
      </c>
      <c r="E3416" s="221">
        <f>+Datos!E3407</f>
        <v>0</v>
      </c>
      <c r="F3416" s="222">
        <f>+Datos!F3407</f>
        <v>3.6256582377036159</v>
      </c>
      <c r="G3416" s="223">
        <f>+Datos!G3407</f>
        <v>1</v>
      </c>
      <c r="H3416" s="224">
        <f t="shared" si="639"/>
        <v>3.6256582377036159</v>
      </c>
      <c r="I3416" s="225">
        <f t="shared" si="640"/>
        <v>-3.6256582377036159</v>
      </c>
      <c r="J3416" s="226">
        <f t="shared" si="641"/>
        <v>148.94058047453623</v>
      </c>
      <c r="K3416" s="227">
        <f t="shared" si="636"/>
        <v>182.62239865635442</v>
      </c>
      <c r="L3416" s="226">
        <f t="shared" si="647"/>
        <v>-2.9266925179703094</v>
      </c>
      <c r="M3416" s="228">
        <f t="shared" si="645"/>
        <v>2.9266925179703094</v>
      </c>
      <c r="N3416" s="229">
        <f t="shared" si="646"/>
        <v>0.69896571973330657</v>
      </c>
      <c r="O3416" s="229">
        <f t="shared" si="642"/>
        <v>0</v>
      </c>
      <c r="P3416" s="229">
        <f t="shared" si="643"/>
        <v>-0.69896571973330657</v>
      </c>
      <c r="Q3416" s="230">
        <f t="shared" si="637"/>
        <v>68.62239865635442</v>
      </c>
      <c r="R3416" s="231">
        <f t="shared" si="638"/>
        <v>182.62239865635442</v>
      </c>
      <c r="S3416" s="3"/>
      <c r="T3416" s="3"/>
      <c r="U3416" s="3"/>
      <c r="V3416" s="3"/>
      <c r="W3416" s="233">
        <f t="shared" si="644"/>
        <v>42485</v>
      </c>
    </row>
    <row r="3417" spans="1:23" s="234" customFormat="1" x14ac:dyDescent="0.25">
      <c r="A3417" s="3"/>
      <c r="B3417" s="218">
        <f>+Datos!B3408</f>
        <v>2016</v>
      </c>
      <c r="C3417" s="219">
        <f>+Datos!C3408</f>
        <v>4</v>
      </c>
      <c r="D3417" s="220">
        <f>+Datos!D3408</f>
        <v>26</v>
      </c>
      <c r="E3417" s="221">
        <f>+Datos!E3408</f>
        <v>0</v>
      </c>
      <c r="F3417" s="222">
        <f>+Datos!F3408</f>
        <v>3.6019609039973197</v>
      </c>
      <c r="G3417" s="223">
        <f>+Datos!G3408</f>
        <v>1</v>
      </c>
      <c r="H3417" s="224">
        <f t="shared" si="639"/>
        <v>3.6019609039973197</v>
      </c>
      <c r="I3417" s="225">
        <f t="shared" si="640"/>
        <v>-3.6019609039973197</v>
      </c>
      <c r="J3417" s="226">
        <f t="shared" si="641"/>
        <v>146.08886886017311</v>
      </c>
      <c r="K3417" s="227">
        <f t="shared" si="636"/>
        <v>179.77068704199129</v>
      </c>
      <c r="L3417" s="226">
        <f t="shared" si="647"/>
        <v>-2.8517116143631256</v>
      </c>
      <c r="M3417" s="228">
        <f t="shared" si="645"/>
        <v>2.8517116143631256</v>
      </c>
      <c r="N3417" s="229">
        <f t="shared" si="646"/>
        <v>0.75024928963419413</v>
      </c>
      <c r="O3417" s="229">
        <f t="shared" si="642"/>
        <v>0</v>
      </c>
      <c r="P3417" s="229">
        <f t="shared" si="643"/>
        <v>-0.75024928963419413</v>
      </c>
      <c r="Q3417" s="230">
        <f t="shared" si="637"/>
        <v>65.770687041991295</v>
      </c>
      <c r="R3417" s="231">
        <f t="shared" si="638"/>
        <v>179.77068704199129</v>
      </c>
      <c r="S3417" s="3"/>
      <c r="T3417" s="3"/>
      <c r="U3417" s="3"/>
      <c r="V3417" s="3"/>
      <c r="W3417" s="233">
        <f t="shared" si="644"/>
        <v>42486</v>
      </c>
    </row>
    <row r="3418" spans="1:23" s="234" customFormat="1" x14ac:dyDescent="0.25">
      <c r="A3418" s="3"/>
      <c r="B3418" s="218">
        <f>+Datos!B3409</f>
        <v>2016</v>
      </c>
      <c r="C3418" s="219">
        <f>+Datos!C3409</f>
        <v>4</v>
      </c>
      <c r="D3418" s="220">
        <f>+Datos!D3409</f>
        <v>27</v>
      </c>
      <c r="E3418" s="221">
        <f>+Datos!E3409</f>
        <v>0</v>
      </c>
      <c r="F3418" s="222">
        <f>+Datos!F3409</f>
        <v>3.5785957832387201</v>
      </c>
      <c r="G3418" s="223">
        <f>+Datos!G3409</f>
        <v>1</v>
      </c>
      <c r="H3418" s="224">
        <f t="shared" si="639"/>
        <v>3.5785957832387201</v>
      </c>
      <c r="I3418" s="225">
        <f t="shared" si="640"/>
        <v>-3.5785957832387201</v>
      </c>
      <c r="J3418" s="226">
        <f t="shared" si="641"/>
        <v>143.30972848473473</v>
      </c>
      <c r="K3418" s="227">
        <f t="shared" si="636"/>
        <v>176.99154666655292</v>
      </c>
      <c r="L3418" s="226">
        <f t="shared" si="647"/>
        <v>-2.7791403754383737</v>
      </c>
      <c r="M3418" s="228">
        <f t="shared" si="645"/>
        <v>2.7791403754383737</v>
      </c>
      <c r="N3418" s="229">
        <f t="shared" si="646"/>
        <v>0.79945540780034641</v>
      </c>
      <c r="O3418" s="229">
        <f t="shared" si="642"/>
        <v>0</v>
      </c>
      <c r="P3418" s="229">
        <f t="shared" si="643"/>
        <v>-0.79945540780034641</v>
      </c>
      <c r="Q3418" s="230">
        <f t="shared" si="637"/>
        <v>62.991546666552921</v>
      </c>
      <c r="R3418" s="231">
        <f t="shared" si="638"/>
        <v>176.99154666655292</v>
      </c>
      <c r="S3418" s="3"/>
      <c r="T3418" s="3"/>
      <c r="U3418" s="3"/>
      <c r="V3418" s="3"/>
      <c r="W3418" s="233">
        <f t="shared" si="644"/>
        <v>42487</v>
      </c>
    </row>
    <row r="3419" spans="1:23" s="234" customFormat="1" x14ac:dyDescent="0.25">
      <c r="A3419" s="3"/>
      <c r="B3419" s="218">
        <f>+Datos!B3410</f>
        <v>2016</v>
      </c>
      <c r="C3419" s="219">
        <f>+Datos!C3410</f>
        <v>4</v>
      </c>
      <c r="D3419" s="220">
        <f>+Datos!D3410</f>
        <v>28</v>
      </c>
      <c r="E3419" s="221">
        <f>+Datos!E3410</f>
        <v>0</v>
      </c>
      <c r="F3419" s="222">
        <f>+Datos!F3410</f>
        <v>3.5555690599676408</v>
      </c>
      <c r="G3419" s="223">
        <f>+Datos!G3410</f>
        <v>1</v>
      </c>
      <c r="H3419" s="224">
        <f t="shared" si="639"/>
        <v>3.5555690599676408</v>
      </c>
      <c r="I3419" s="225">
        <f t="shared" si="640"/>
        <v>-3.5555690599676408</v>
      </c>
      <c r="J3419" s="226">
        <f t="shared" si="641"/>
        <v>140.60083296949492</v>
      </c>
      <c r="K3419" s="227">
        <f t="shared" si="636"/>
        <v>174.2826511513131</v>
      </c>
      <c r="L3419" s="226">
        <f t="shared" si="647"/>
        <v>-2.7088955152398171</v>
      </c>
      <c r="M3419" s="228">
        <f t="shared" si="645"/>
        <v>2.7088955152398171</v>
      </c>
      <c r="N3419" s="229">
        <f t="shared" si="646"/>
        <v>0.84667354472782375</v>
      </c>
      <c r="O3419" s="229">
        <f t="shared" si="642"/>
        <v>0</v>
      </c>
      <c r="P3419" s="229">
        <f t="shared" si="643"/>
        <v>-0.84667354472782375</v>
      </c>
      <c r="Q3419" s="230">
        <f t="shared" si="637"/>
        <v>60.282651151313104</v>
      </c>
      <c r="R3419" s="231">
        <f t="shared" si="638"/>
        <v>174.2826511513131</v>
      </c>
      <c r="S3419" s="3"/>
      <c r="T3419" s="3"/>
      <c r="U3419" s="3"/>
      <c r="V3419" s="3"/>
      <c r="W3419" s="233">
        <f t="shared" si="644"/>
        <v>42488</v>
      </c>
    </row>
    <row r="3420" spans="1:23" s="234" customFormat="1" x14ac:dyDescent="0.25">
      <c r="A3420" s="3"/>
      <c r="B3420" s="218">
        <f>+Datos!B3411</f>
        <v>2016</v>
      </c>
      <c r="C3420" s="219">
        <f>+Datos!C3411</f>
        <v>4</v>
      </c>
      <c r="D3420" s="220">
        <f>+Datos!D3411</f>
        <v>29</v>
      </c>
      <c r="E3420" s="221">
        <f>+Datos!E3411</f>
        <v>0</v>
      </c>
      <c r="F3420" s="222">
        <f>+Datos!F3411</f>
        <v>3.5328868011142704</v>
      </c>
      <c r="G3420" s="223">
        <f>+Datos!G3411</f>
        <v>1</v>
      </c>
      <c r="H3420" s="224">
        <f t="shared" si="639"/>
        <v>3.5328868011142704</v>
      </c>
      <c r="I3420" s="225">
        <f t="shared" si="640"/>
        <v>-3.5328868011142704</v>
      </c>
      <c r="J3420" s="226">
        <f t="shared" si="641"/>
        <v>137.95993617145095</v>
      </c>
      <c r="K3420" s="227">
        <f t="shared" si="636"/>
        <v>171.64175435326914</v>
      </c>
      <c r="L3420" s="226">
        <f t="shared" si="647"/>
        <v>-2.6408967980439684</v>
      </c>
      <c r="M3420" s="228">
        <f t="shared" si="645"/>
        <v>2.6408967980439684</v>
      </c>
      <c r="N3420" s="229">
        <f t="shared" si="646"/>
        <v>0.89199000307030207</v>
      </c>
      <c r="O3420" s="229">
        <f t="shared" si="642"/>
        <v>0</v>
      </c>
      <c r="P3420" s="229">
        <f t="shared" si="643"/>
        <v>-0.89199000307030207</v>
      </c>
      <c r="Q3420" s="230">
        <f t="shared" si="637"/>
        <v>57.641754353269135</v>
      </c>
      <c r="R3420" s="231">
        <f t="shared" si="638"/>
        <v>171.64175435326914</v>
      </c>
      <c r="S3420" s="3"/>
      <c r="T3420" s="3"/>
      <c r="U3420" s="3"/>
      <c r="V3420" s="3"/>
      <c r="W3420" s="233">
        <f t="shared" si="644"/>
        <v>42489</v>
      </c>
    </row>
    <row r="3421" spans="1:23" s="234" customFormat="1" x14ac:dyDescent="0.25">
      <c r="A3421" s="3"/>
      <c r="B3421" s="218">
        <f>+Datos!B3412</f>
        <v>2016</v>
      </c>
      <c r="C3421" s="219">
        <f>+Datos!C3412</f>
        <v>4</v>
      </c>
      <c r="D3421" s="220">
        <f>+Datos!D3412</f>
        <v>30</v>
      </c>
      <c r="E3421" s="221">
        <f>+Datos!E3412</f>
        <v>0</v>
      </c>
      <c r="F3421" s="222">
        <f>+Datos!F3412</f>
        <v>3.5105549559991664</v>
      </c>
      <c r="G3421" s="223">
        <f>+Datos!G3412</f>
        <v>1</v>
      </c>
      <c r="H3421" s="224">
        <f t="shared" si="639"/>
        <v>3.5105549559991664</v>
      </c>
      <c r="I3421" s="225">
        <f t="shared" si="640"/>
        <v>-3.5105549559991664</v>
      </c>
      <c r="J3421" s="226">
        <f t="shared" si="641"/>
        <v>135.38486925030219</v>
      </c>
      <c r="K3421" s="227">
        <f t="shared" si="636"/>
        <v>169.06668743212037</v>
      </c>
      <c r="L3421" s="226">
        <f t="shared" si="647"/>
        <v>-2.5750669211487605</v>
      </c>
      <c r="M3421" s="228">
        <f t="shared" si="645"/>
        <v>2.5750669211487605</v>
      </c>
      <c r="N3421" s="229">
        <f t="shared" si="646"/>
        <v>0.93548803485040599</v>
      </c>
      <c r="O3421" s="229">
        <f t="shared" si="642"/>
        <v>0</v>
      </c>
      <c r="P3421" s="229">
        <f t="shared" si="643"/>
        <v>-0.93548803485040599</v>
      </c>
      <c r="Q3421" s="230">
        <f t="shared" si="637"/>
        <v>55.066687432120375</v>
      </c>
      <c r="R3421" s="231">
        <f t="shared" si="638"/>
        <v>169.06668743212037</v>
      </c>
      <c r="S3421" s="3"/>
      <c r="T3421" s="3"/>
      <c r="U3421" s="3"/>
      <c r="V3421" s="3"/>
      <c r="W3421" s="233">
        <f t="shared" si="644"/>
        <v>42490</v>
      </c>
    </row>
    <row r="3422" spans="1:23" s="234" customFormat="1" x14ac:dyDescent="0.25">
      <c r="A3422" s="3"/>
      <c r="B3422" s="218">
        <f>+Datos!B3413</f>
        <v>2016</v>
      </c>
      <c r="C3422" s="219">
        <f>+Datos!C3413</f>
        <v>5</v>
      </c>
      <c r="D3422" s="220">
        <f>+Datos!D3413</f>
        <v>1</v>
      </c>
      <c r="E3422" s="221">
        <f>+Datos!E3413</f>
        <v>0</v>
      </c>
      <c r="F3422" s="222">
        <f>+Datos!F3413</f>
        <v>3.4885793563332479</v>
      </c>
      <c r="G3422" s="223">
        <f>+Datos!G3413</f>
        <v>1</v>
      </c>
      <c r="H3422" s="224">
        <f t="shared" si="639"/>
        <v>3.4885793563332479</v>
      </c>
      <c r="I3422" s="225">
        <f t="shared" si="640"/>
        <v>-3.4885793563332479</v>
      </c>
      <c r="J3422" s="226">
        <f t="shared" si="641"/>
        <v>132.87353784820581</v>
      </c>
      <c r="K3422" s="227">
        <f t="shared" si="636"/>
        <v>166.555356030024</v>
      </c>
      <c r="L3422" s="226">
        <f t="shared" si="647"/>
        <v>-2.5113314020963742</v>
      </c>
      <c r="M3422" s="228">
        <f t="shared" si="645"/>
        <v>2.5113314020963742</v>
      </c>
      <c r="N3422" s="229">
        <f t="shared" si="646"/>
        <v>0.97724795423687372</v>
      </c>
      <c r="O3422" s="229">
        <f t="shared" si="642"/>
        <v>0</v>
      </c>
      <c r="P3422" s="229">
        <f t="shared" si="643"/>
        <v>-0.97724795423687372</v>
      </c>
      <c r="Q3422" s="230">
        <f t="shared" si="637"/>
        <v>52.555356030024001</v>
      </c>
      <c r="R3422" s="231">
        <f t="shared" si="638"/>
        <v>166.555356030024</v>
      </c>
      <c r="S3422" s="3"/>
      <c r="T3422" s="3"/>
      <c r="U3422" s="3"/>
      <c r="V3422" s="3"/>
      <c r="W3422" s="233">
        <f t="shared" si="644"/>
        <v>42491</v>
      </c>
    </row>
    <row r="3423" spans="1:23" s="234" customFormat="1" x14ac:dyDescent="0.25">
      <c r="A3423" s="3"/>
      <c r="B3423" s="218">
        <f>+Datos!B3414</f>
        <v>2016</v>
      </c>
      <c r="C3423" s="219">
        <f>+Datos!C3414</f>
        <v>5</v>
      </c>
      <c r="D3423" s="220">
        <f>+Datos!D3414</f>
        <v>2</v>
      </c>
      <c r="E3423" s="221">
        <f>+Datos!E3414</f>
        <v>0</v>
      </c>
      <c r="F3423" s="222">
        <f>+Datos!F3414</f>
        <v>3.4669657162178096</v>
      </c>
      <c r="G3423" s="223">
        <f>+Datos!G3414</f>
        <v>1</v>
      </c>
      <c r="H3423" s="224">
        <f t="shared" si="639"/>
        <v>3.4669657162178096</v>
      </c>
      <c r="I3423" s="225">
        <f t="shared" si="640"/>
        <v>-3.4669657162178096</v>
      </c>
      <c r="J3423" s="226">
        <f t="shared" si="641"/>
        <v>130.42391937803291</v>
      </c>
      <c r="K3423" s="227">
        <f t="shared" si="636"/>
        <v>164.10573755985109</v>
      </c>
      <c r="L3423" s="226">
        <f t="shared" si="647"/>
        <v>-2.4496184701729078</v>
      </c>
      <c r="M3423" s="228">
        <f t="shared" si="645"/>
        <v>2.4496184701729078</v>
      </c>
      <c r="N3423" s="229">
        <f t="shared" si="646"/>
        <v>1.0173472460449018</v>
      </c>
      <c r="O3423" s="229">
        <f t="shared" si="642"/>
        <v>0</v>
      </c>
      <c r="P3423" s="229">
        <f t="shared" si="643"/>
        <v>-1.0173472460449018</v>
      </c>
      <c r="Q3423" s="230">
        <f t="shared" si="637"/>
        <v>50.105737559851093</v>
      </c>
      <c r="R3423" s="231">
        <f t="shared" si="638"/>
        <v>164.10573755985109</v>
      </c>
      <c r="S3423" s="3"/>
      <c r="T3423" s="3"/>
      <c r="U3423" s="3"/>
      <c r="V3423" s="3"/>
      <c r="W3423" s="233">
        <f t="shared" si="644"/>
        <v>42492</v>
      </c>
    </row>
    <row r="3424" spans="1:23" s="234" customFormat="1" x14ac:dyDescent="0.25">
      <c r="A3424" s="3"/>
      <c r="B3424" s="218">
        <f>+Datos!B3415</f>
        <v>2016</v>
      </c>
      <c r="C3424" s="219">
        <f>+Datos!C3415</f>
        <v>5</v>
      </c>
      <c r="D3424" s="220">
        <f>+Datos!D3415</f>
        <v>3</v>
      </c>
      <c r="E3424" s="221">
        <f>+Datos!E3415</f>
        <v>0</v>
      </c>
      <c r="F3424" s="222">
        <f>+Datos!F3415</f>
        <v>3.4457196321445114</v>
      </c>
      <c r="G3424" s="223">
        <f>+Datos!G3415</f>
        <v>1</v>
      </c>
      <c r="H3424" s="224">
        <f t="shared" si="639"/>
        <v>3.4457196321445114</v>
      </c>
      <c r="I3424" s="225">
        <f t="shared" si="640"/>
        <v>-3.4457196321445114</v>
      </c>
      <c r="J3424" s="226">
        <f t="shared" si="641"/>
        <v>128.03406041599928</v>
      </c>
      <c r="K3424" s="227">
        <f t="shared" si="636"/>
        <v>161.71587859781746</v>
      </c>
      <c r="L3424" s="226">
        <f t="shared" si="647"/>
        <v>-2.3898589620336281</v>
      </c>
      <c r="M3424" s="228">
        <f t="shared" si="645"/>
        <v>2.3898589620336281</v>
      </c>
      <c r="N3424" s="229">
        <f t="shared" si="646"/>
        <v>1.0558606701108832</v>
      </c>
      <c r="O3424" s="229">
        <f t="shared" si="642"/>
        <v>0</v>
      </c>
      <c r="P3424" s="229">
        <f t="shared" si="643"/>
        <v>-1.0558606701108832</v>
      </c>
      <c r="Q3424" s="230">
        <f t="shared" si="637"/>
        <v>47.715878597817465</v>
      </c>
      <c r="R3424" s="231">
        <f t="shared" si="638"/>
        <v>161.71587859781746</v>
      </c>
      <c r="S3424" s="3"/>
      <c r="T3424" s="3"/>
      <c r="U3424" s="3"/>
      <c r="V3424" s="3"/>
      <c r="W3424" s="233">
        <f t="shared" si="644"/>
        <v>42493</v>
      </c>
    </row>
    <row r="3425" spans="1:23" s="234" customFormat="1" x14ac:dyDescent="0.25">
      <c r="A3425" s="3"/>
      <c r="B3425" s="218">
        <f>+Datos!B3416</f>
        <v>2016</v>
      </c>
      <c r="C3425" s="219">
        <f>+Datos!C3416</f>
        <v>5</v>
      </c>
      <c r="D3425" s="220">
        <f>+Datos!D3416</f>
        <v>4</v>
      </c>
      <c r="E3425" s="221">
        <f>+Datos!E3416</f>
        <v>0</v>
      </c>
      <c r="F3425" s="222">
        <f>+Datos!F3416</f>
        <v>3.42484658299538</v>
      </c>
      <c r="G3425" s="223">
        <f>+Datos!G3416</f>
        <v>1</v>
      </c>
      <c r="H3425" s="224">
        <f t="shared" si="639"/>
        <v>3.42484658299538</v>
      </c>
      <c r="I3425" s="225">
        <f t="shared" si="640"/>
        <v>-3.42484658299538</v>
      </c>
      <c r="J3425" s="226">
        <f t="shared" si="641"/>
        <v>125.70207419469274</v>
      </c>
      <c r="K3425" s="227">
        <f t="shared" si="636"/>
        <v>159.38389237651091</v>
      </c>
      <c r="L3425" s="226">
        <f t="shared" si="647"/>
        <v>-2.3319862213065505</v>
      </c>
      <c r="M3425" s="228">
        <f t="shared" si="645"/>
        <v>2.3319862213065505</v>
      </c>
      <c r="N3425" s="229">
        <f t="shared" si="646"/>
        <v>1.0928603616888295</v>
      </c>
      <c r="O3425" s="229">
        <f t="shared" si="642"/>
        <v>0</v>
      </c>
      <c r="P3425" s="229">
        <f t="shared" si="643"/>
        <v>-1.0928603616888295</v>
      </c>
      <c r="Q3425" s="230">
        <f t="shared" si="637"/>
        <v>45.383892376510914</v>
      </c>
      <c r="R3425" s="231">
        <f t="shared" si="638"/>
        <v>159.38389237651091</v>
      </c>
      <c r="S3425" s="3"/>
      <c r="T3425" s="3"/>
      <c r="U3425" s="3"/>
      <c r="V3425" s="3"/>
      <c r="W3425" s="233">
        <f t="shared" si="644"/>
        <v>42494</v>
      </c>
    </row>
    <row r="3426" spans="1:23" s="234" customFormat="1" x14ac:dyDescent="0.25">
      <c r="A3426" s="3"/>
      <c r="B3426" s="218">
        <f>+Datos!B3417</f>
        <v>2016</v>
      </c>
      <c r="C3426" s="219">
        <f>+Datos!C3417</f>
        <v>5</v>
      </c>
      <c r="D3426" s="220">
        <f>+Datos!D3417</f>
        <v>5</v>
      </c>
      <c r="E3426" s="221">
        <f>+Datos!E3417</f>
        <v>0</v>
      </c>
      <c r="F3426" s="222">
        <f>+Datos!F3417</f>
        <v>3.4043519300428109</v>
      </c>
      <c r="G3426" s="223">
        <f>+Datos!G3417</f>
        <v>1</v>
      </c>
      <c r="H3426" s="224">
        <f t="shared" si="639"/>
        <v>3.4043519300428109</v>
      </c>
      <c r="I3426" s="225">
        <f t="shared" si="640"/>
        <v>-3.4043519300428109</v>
      </c>
      <c r="J3426" s="226">
        <f t="shared" si="641"/>
        <v>123.42613819266204</v>
      </c>
      <c r="K3426" s="227">
        <f t="shared" si="636"/>
        <v>157.10795637448021</v>
      </c>
      <c r="L3426" s="226">
        <f t="shared" si="647"/>
        <v>-2.2759360020307042</v>
      </c>
      <c r="M3426" s="228">
        <f t="shared" si="645"/>
        <v>2.2759360020307042</v>
      </c>
      <c r="N3426" s="229">
        <f t="shared" si="646"/>
        <v>1.1284159280121067</v>
      </c>
      <c r="O3426" s="229">
        <f t="shared" si="642"/>
        <v>0</v>
      </c>
      <c r="P3426" s="229">
        <f t="shared" si="643"/>
        <v>-1.1284159280121067</v>
      </c>
      <c r="Q3426" s="230">
        <f t="shared" si="637"/>
        <v>43.10795637448021</v>
      </c>
      <c r="R3426" s="231">
        <f t="shared" si="638"/>
        <v>157.10795637448021</v>
      </c>
      <c r="S3426" s="3"/>
      <c r="T3426" s="3"/>
      <c r="U3426" s="3"/>
      <c r="V3426" s="3"/>
      <c r="W3426" s="233">
        <f t="shared" si="644"/>
        <v>42495</v>
      </c>
    </row>
    <row r="3427" spans="1:23" s="234" customFormat="1" x14ac:dyDescent="0.25">
      <c r="A3427" s="3"/>
      <c r="B3427" s="218">
        <f>+Datos!B3418</f>
        <v>2016</v>
      </c>
      <c r="C3427" s="219">
        <f>+Datos!C3418</f>
        <v>5</v>
      </c>
      <c r="D3427" s="220">
        <f>+Datos!D3418</f>
        <v>6</v>
      </c>
      <c r="E3427" s="221">
        <f>+Datos!E3418</f>
        <v>0</v>
      </c>
      <c r="F3427" s="222">
        <f>+Datos!F3418</f>
        <v>3.384240916949568</v>
      </c>
      <c r="G3427" s="223">
        <f>+Datos!G3418</f>
        <v>1</v>
      </c>
      <c r="H3427" s="224">
        <f t="shared" si="639"/>
        <v>3.384240916949568</v>
      </c>
      <c r="I3427" s="225">
        <f t="shared" si="640"/>
        <v>-3.384240916949568</v>
      </c>
      <c r="J3427" s="226">
        <f t="shared" si="641"/>
        <v>121.20449181687036</v>
      </c>
      <c r="K3427" s="227">
        <f t="shared" si="636"/>
        <v>154.88630999868855</v>
      </c>
      <c r="L3427" s="226">
        <f t="shared" si="647"/>
        <v>-2.2216463757916642</v>
      </c>
      <c r="M3427" s="228">
        <f t="shared" si="645"/>
        <v>2.2216463757916642</v>
      </c>
      <c r="N3427" s="229">
        <f t="shared" si="646"/>
        <v>1.1625945411579037</v>
      </c>
      <c r="O3427" s="229">
        <f t="shared" si="642"/>
        <v>0</v>
      </c>
      <c r="P3427" s="229">
        <f t="shared" si="643"/>
        <v>-1.1625945411579037</v>
      </c>
      <c r="Q3427" s="230">
        <f t="shared" si="637"/>
        <v>40.886309998688546</v>
      </c>
      <c r="R3427" s="231">
        <f t="shared" si="638"/>
        <v>154.88630999868855</v>
      </c>
      <c r="S3427" s="3"/>
      <c r="T3427" s="3"/>
      <c r="U3427" s="3"/>
      <c r="V3427" s="3"/>
      <c r="W3427" s="233">
        <f t="shared" si="644"/>
        <v>42496</v>
      </c>
    </row>
    <row r="3428" spans="1:23" s="234" customFormat="1" x14ac:dyDescent="0.25">
      <c r="A3428" s="3"/>
      <c r="B3428" s="218">
        <f>+Datos!B3419</f>
        <v>2016</v>
      </c>
      <c r="C3428" s="219">
        <f>+Datos!C3419</f>
        <v>5</v>
      </c>
      <c r="D3428" s="220">
        <f>+Datos!D3419</f>
        <v>7</v>
      </c>
      <c r="E3428" s="221">
        <f>+Datos!E3419</f>
        <v>0</v>
      </c>
      <c r="F3428" s="222">
        <f>+Datos!F3419</f>
        <v>3.3645186697687794</v>
      </c>
      <c r="G3428" s="223">
        <f>+Datos!G3419</f>
        <v>1</v>
      </c>
      <c r="H3428" s="224">
        <f t="shared" si="639"/>
        <v>3.3645186697687794</v>
      </c>
      <c r="I3428" s="225">
        <f t="shared" si="640"/>
        <v>-3.3645186697687794</v>
      </c>
      <c r="J3428" s="226">
        <f t="shared" si="641"/>
        <v>119.03543417445105</v>
      </c>
      <c r="K3428" s="227">
        <f t="shared" si="636"/>
        <v>152.71725235626923</v>
      </c>
      <c r="L3428" s="226">
        <f t="shared" si="647"/>
        <v>-2.1690576424193182</v>
      </c>
      <c r="M3428" s="228">
        <f t="shared" si="645"/>
        <v>2.1690576424193182</v>
      </c>
      <c r="N3428" s="229">
        <f t="shared" si="646"/>
        <v>1.1954610273494612</v>
      </c>
      <c r="O3428" s="229">
        <f t="shared" si="642"/>
        <v>0</v>
      </c>
      <c r="P3428" s="229">
        <f t="shared" si="643"/>
        <v>-1.1954610273494612</v>
      </c>
      <c r="Q3428" s="230">
        <f t="shared" si="637"/>
        <v>38.717252356269228</v>
      </c>
      <c r="R3428" s="231">
        <f t="shared" si="638"/>
        <v>152.71725235626923</v>
      </c>
      <c r="S3428" s="3"/>
      <c r="T3428" s="3"/>
      <c r="U3428" s="3"/>
      <c r="V3428" s="3"/>
      <c r="W3428" s="233">
        <f t="shared" si="644"/>
        <v>42497</v>
      </c>
    </row>
    <row r="3429" spans="1:23" s="234" customFormat="1" x14ac:dyDescent="0.25">
      <c r="A3429" s="3"/>
      <c r="B3429" s="218">
        <f>+Datos!B3420</f>
        <v>2016</v>
      </c>
      <c r="C3429" s="219">
        <f>+Datos!C3420</f>
        <v>5</v>
      </c>
      <c r="D3429" s="220">
        <f>+Datos!D3420</f>
        <v>8</v>
      </c>
      <c r="E3429" s="221">
        <f>+Datos!E3420</f>
        <v>0</v>
      </c>
      <c r="F3429" s="222">
        <f>+Datos!F3420</f>
        <v>3.3451901969439466</v>
      </c>
      <c r="G3429" s="223">
        <f>+Datos!G3420</f>
        <v>1</v>
      </c>
      <c r="H3429" s="224">
        <f t="shared" si="639"/>
        <v>3.3451901969439466</v>
      </c>
      <c r="I3429" s="225">
        <f t="shared" si="640"/>
        <v>-3.3451901969439466</v>
      </c>
      <c r="J3429" s="226">
        <f t="shared" si="641"/>
        <v>116.91732193033261</v>
      </c>
      <c r="K3429" s="227">
        <f t="shared" si="636"/>
        <v>150.59914011215079</v>
      </c>
      <c r="L3429" s="226">
        <f t="shared" si="647"/>
        <v>-2.1181122441184357</v>
      </c>
      <c r="M3429" s="228">
        <f t="shared" si="645"/>
        <v>2.1181122441184357</v>
      </c>
      <c r="N3429" s="229">
        <f t="shared" si="646"/>
        <v>1.2270779528255109</v>
      </c>
      <c r="O3429" s="229">
        <f t="shared" si="642"/>
        <v>0</v>
      </c>
      <c r="P3429" s="229">
        <f t="shared" si="643"/>
        <v>-1.2270779528255109</v>
      </c>
      <c r="Q3429" s="230">
        <f t="shared" si="637"/>
        <v>36.599140112150792</v>
      </c>
      <c r="R3429" s="231">
        <f t="shared" si="638"/>
        <v>150.59914011215079</v>
      </c>
      <c r="S3429" s="3"/>
      <c r="T3429" s="3"/>
      <c r="U3429" s="3"/>
      <c r="V3429" s="3"/>
      <c r="W3429" s="233">
        <f t="shared" si="644"/>
        <v>42498</v>
      </c>
    </row>
    <row r="3430" spans="1:23" s="234" customFormat="1" x14ac:dyDescent="0.25">
      <c r="A3430" s="3"/>
      <c r="B3430" s="218">
        <f>+Datos!B3421</f>
        <v>2016</v>
      </c>
      <c r="C3430" s="219">
        <f>+Datos!C3421</f>
        <v>5</v>
      </c>
      <c r="D3430" s="220">
        <f>+Datos!D3421</f>
        <v>9</v>
      </c>
      <c r="E3430" s="221">
        <f>+Datos!E3421</f>
        <v>0</v>
      </c>
      <c r="F3430" s="222">
        <f>+Datos!F3421</f>
        <v>3.3262603893089349</v>
      </c>
      <c r="G3430" s="223">
        <f>+Datos!G3421</f>
        <v>1</v>
      </c>
      <c r="H3430" s="224">
        <f t="shared" si="639"/>
        <v>3.3262603893089349</v>
      </c>
      <c r="I3430" s="225">
        <f t="shared" si="640"/>
        <v>-3.3262603893089349</v>
      </c>
      <c r="J3430" s="226">
        <f t="shared" si="641"/>
        <v>114.84856724742592</v>
      </c>
      <c r="K3430" s="227">
        <f t="shared" si="636"/>
        <v>148.53038542924409</v>
      </c>
      <c r="L3430" s="226">
        <f t="shared" si="647"/>
        <v>-2.0687546829067003</v>
      </c>
      <c r="M3430" s="228">
        <f t="shared" si="645"/>
        <v>2.0687546829067003</v>
      </c>
      <c r="N3430" s="229">
        <f t="shared" si="646"/>
        <v>1.2575057064022346</v>
      </c>
      <c r="O3430" s="229">
        <f t="shared" si="642"/>
        <v>0</v>
      </c>
      <c r="P3430" s="229">
        <f t="shared" si="643"/>
        <v>-1.2575057064022346</v>
      </c>
      <c r="Q3430" s="230">
        <f t="shared" si="637"/>
        <v>34.530385429244092</v>
      </c>
      <c r="R3430" s="231">
        <f t="shared" si="638"/>
        <v>148.53038542924409</v>
      </c>
      <c r="S3430" s="3"/>
      <c r="T3430" s="3"/>
      <c r="U3430" s="3"/>
      <c r="V3430" s="3"/>
      <c r="W3430" s="233">
        <f t="shared" si="644"/>
        <v>42499</v>
      </c>
    </row>
    <row r="3431" spans="1:23" s="234" customFormat="1" x14ac:dyDescent="0.25">
      <c r="A3431" s="3"/>
      <c r="B3431" s="218">
        <f>+Datos!B3422</f>
        <v>2016</v>
      </c>
      <c r="C3431" s="219">
        <f>+Datos!C3422</f>
        <v>5</v>
      </c>
      <c r="D3431" s="220">
        <f>+Datos!D3422</f>
        <v>10</v>
      </c>
      <c r="E3431" s="221">
        <f>+Datos!E3422</f>
        <v>0</v>
      </c>
      <c r="F3431" s="222">
        <f>+Datos!F3422</f>
        <v>3.3077340200879792</v>
      </c>
      <c r="G3431" s="223">
        <f>+Datos!G3422</f>
        <v>1</v>
      </c>
      <c r="H3431" s="224">
        <f t="shared" si="639"/>
        <v>3.3077340200879792</v>
      </c>
      <c r="I3431" s="225">
        <f t="shared" si="640"/>
        <v>-3.3077340200879792</v>
      </c>
      <c r="J3431" s="226">
        <f t="shared" si="641"/>
        <v>112.82763580618813</v>
      </c>
      <c r="K3431" s="227">
        <f t="shared" si="636"/>
        <v>146.5094539880063</v>
      </c>
      <c r="L3431" s="226">
        <f t="shared" si="647"/>
        <v>-2.0209314412377921</v>
      </c>
      <c r="M3431" s="228">
        <f t="shared" si="645"/>
        <v>2.0209314412377921</v>
      </c>
      <c r="N3431" s="229">
        <f t="shared" si="646"/>
        <v>1.2868025788501871</v>
      </c>
      <c r="O3431" s="229">
        <f t="shared" si="642"/>
        <v>0</v>
      </c>
      <c r="P3431" s="229">
        <f t="shared" si="643"/>
        <v>-1.2868025788501871</v>
      </c>
      <c r="Q3431" s="230">
        <f t="shared" si="637"/>
        <v>32.5094539880063</v>
      </c>
      <c r="R3431" s="231">
        <f t="shared" si="638"/>
        <v>146.5094539880063</v>
      </c>
      <c r="S3431" s="3"/>
      <c r="T3431" s="3"/>
      <c r="U3431" s="3"/>
      <c r="V3431" s="3"/>
      <c r="W3431" s="233">
        <f t="shared" si="644"/>
        <v>42500</v>
      </c>
    </row>
    <row r="3432" spans="1:23" s="234" customFormat="1" x14ac:dyDescent="0.25">
      <c r="A3432" s="3"/>
      <c r="B3432" s="218">
        <f>+Datos!B3423</f>
        <v>2016</v>
      </c>
      <c r="C3432" s="219">
        <f>+Datos!C3423</f>
        <v>5</v>
      </c>
      <c r="D3432" s="220">
        <f>+Datos!D3423</f>
        <v>11</v>
      </c>
      <c r="E3432" s="221">
        <f>+Datos!E3423</f>
        <v>0</v>
      </c>
      <c r="F3432" s="222">
        <f>+Datos!F3423</f>
        <v>3.2896157448956815</v>
      </c>
      <c r="G3432" s="223">
        <f>+Datos!G3423</f>
        <v>1</v>
      </c>
      <c r="H3432" s="224">
        <f t="shared" si="639"/>
        <v>3.2896157448956815</v>
      </c>
      <c r="I3432" s="225">
        <f t="shared" si="640"/>
        <v>-3.2896157448956815</v>
      </c>
      <c r="J3432" s="226">
        <f t="shared" si="641"/>
        <v>110.85304490049477</v>
      </c>
      <c r="K3432" s="227">
        <f t="shared" si="636"/>
        <v>144.53486308231294</v>
      </c>
      <c r="L3432" s="226">
        <f t="shared" si="647"/>
        <v>-1.9745909056933613</v>
      </c>
      <c r="M3432" s="228">
        <f t="shared" si="645"/>
        <v>1.9745909056933613</v>
      </c>
      <c r="N3432" s="229">
        <f t="shared" si="646"/>
        <v>1.3150248392023203</v>
      </c>
      <c r="O3432" s="229">
        <f t="shared" si="642"/>
        <v>0</v>
      </c>
      <c r="P3432" s="229">
        <f t="shared" si="643"/>
        <v>-1.3150248392023203</v>
      </c>
      <c r="Q3432" s="230">
        <f t="shared" si="637"/>
        <v>30.534863082312938</v>
      </c>
      <c r="R3432" s="231">
        <f t="shared" si="638"/>
        <v>144.53486308231294</v>
      </c>
      <c r="S3432" s="3"/>
      <c r="T3432" s="3"/>
      <c r="U3432" s="3"/>
      <c r="V3432" s="3"/>
      <c r="W3432" s="233">
        <f t="shared" si="644"/>
        <v>42501</v>
      </c>
    </row>
    <row r="3433" spans="1:23" s="234" customFormat="1" x14ac:dyDescent="0.25">
      <c r="A3433" s="3"/>
      <c r="B3433" s="218">
        <f>+Datos!B3424</f>
        <v>2016</v>
      </c>
      <c r="C3433" s="219">
        <f>+Datos!C3424</f>
        <v>5</v>
      </c>
      <c r="D3433" s="220">
        <f>+Datos!D3424</f>
        <v>12</v>
      </c>
      <c r="E3433" s="221">
        <f>+Datos!E3424</f>
        <v>0</v>
      </c>
      <c r="F3433" s="222">
        <f>+Datos!F3424</f>
        <v>3.2719101017370131</v>
      </c>
      <c r="G3433" s="223">
        <f>+Datos!G3424</f>
        <v>1</v>
      </c>
      <c r="H3433" s="224">
        <f t="shared" si="639"/>
        <v>3.2719101017370131</v>
      </c>
      <c r="I3433" s="225">
        <f t="shared" si="640"/>
        <v>-3.2719101017370131</v>
      </c>
      <c r="J3433" s="226">
        <f t="shared" si="641"/>
        <v>108.92336160686561</v>
      </c>
      <c r="K3433" s="227">
        <f t="shared" si="636"/>
        <v>142.60517978868378</v>
      </c>
      <c r="L3433" s="226">
        <f t="shared" si="647"/>
        <v>-1.9296832936291537</v>
      </c>
      <c r="M3433" s="228">
        <f t="shared" si="645"/>
        <v>1.9296832936291537</v>
      </c>
      <c r="N3433" s="229">
        <f t="shared" si="646"/>
        <v>1.3422268081078594</v>
      </c>
      <c r="O3433" s="229">
        <f t="shared" si="642"/>
        <v>0</v>
      </c>
      <c r="P3433" s="229">
        <f t="shared" si="643"/>
        <v>-1.3422268081078594</v>
      </c>
      <c r="Q3433" s="230">
        <f t="shared" si="637"/>
        <v>28.605179788683785</v>
      </c>
      <c r="R3433" s="231">
        <f t="shared" si="638"/>
        <v>142.60517978868378</v>
      </c>
      <c r="S3433" s="3"/>
      <c r="T3433" s="3"/>
      <c r="U3433" s="3"/>
      <c r="V3433" s="3"/>
      <c r="W3433" s="233">
        <f t="shared" si="644"/>
        <v>42502</v>
      </c>
    </row>
    <row r="3434" spans="1:23" s="234" customFormat="1" x14ac:dyDescent="0.25">
      <c r="A3434" s="3"/>
      <c r="B3434" s="218">
        <f>+Datos!B3425</f>
        <v>2016</v>
      </c>
      <c r="C3434" s="219">
        <f>+Datos!C3425</f>
        <v>5</v>
      </c>
      <c r="D3434" s="220">
        <f>+Datos!D3425</f>
        <v>13</v>
      </c>
      <c r="E3434" s="221">
        <f>+Datos!E3425</f>
        <v>0</v>
      </c>
      <c r="F3434" s="222">
        <f>+Datos!F3425</f>
        <v>3.2546215110073105</v>
      </c>
      <c r="G3434" s="223">
        <f>+Datos!G3425</f>
        <v>1</v>
      </c>
      <c r="H3434" s="224">
        <f t="shared" si="639"/>
        <v>3.2546215110073105</v>
      </c>
      <c r="I3434" s="225">
        <f t="shared" si="640"/>
        <v>-3.2546215110073105</v>
      </c>
      <c r="J3434" s="226">
        <f t="shared" si="641"/>
        <v>107.03720102419905</v>
      </c>
      <c r="K3434" s="227">
        <f t="shared" si="636"/>
        <v>140.71901920601724</v>
      </c>
      <c r="L3434" s="226">
        <f t="shared" si="647"/>
        <v>-1.8861605826665482</v>
      </c>
      <c r="M3434" s="228">
        <f t="shared" si="645"/>
        <v>1.8861605826665482</v>
      </c>
      <c r="N3434" s="229">
        <f t="shared" si="646"/>
        <v>1.3684609283407623</v>
      </c>
      <c r="O3434" s="229">
        <f t="shared" si="642"/>
        <v>0</v>
      </c>
      <c r="P3434" s="229">
        <f t="shared" si="643"/>
        <v>-1.3684609283407623</v>
      </c>
      <c r="Q3434" s="230">
        <f t="shared" si="637"/>
        <v>26.719019206017236</v>
      </c>
      <c r="R3434" s="231">
        <f t="shared" si="638"/>
        <v>140.71901920601724</v>
      </c>
      <c r="S3434" s="3"/>
      <c r="T3434" s="3"/>
      <c r="U3434" s="3"/>
      <c r="V3434" s="3"/>
      <c r="W3434" s="233">
        <f t="shared" si="644"/>
        <v>42503</v>
      </c>
    </row>
    <row r="3435" spans="1:23" s="234" customFormat="1" x14ac:dyDescent="0.25">
      <c r="A3435" s="3"/>
      <c r="B3435" s="218">
        <f>+Datos!B3426</f>
        <v>2016</v>
      </c>
      <c r="C3435" s="219">
        <f>+Datos!C3426</f>
        <v>5</v>
      </c>
      <c r="D3435" s="220">
        <f>+Datos!D3426</f>
        <v>14</v>
      </c>
      <c r="E3435" s="221">
        <f>+Datos!E3426</f>
        <v>0</v>
      </c>
      <c r="F3435" s="222">
        <f>+Datos!F3426</f>
        <v>3.2377542754922803</v>
      </c>
      <c r="G3435" s="223">
        <f>+Datos!G3426</f>
        <v>1</v>
      </c>
      <c r="H3435" s="224">
        <f t="shared" si="639"/>
        <v>3.2377542754922803</v>
      </c>
      <c r="I3435" s="225">
        <f t="shared" si="640"/>
        <v>-3.2377542754922803</v>
      </c>
      <c r="J3435" s="226">
        <f t="shared" si="641"/>
        <v>105.19322458127556</v>
      </c>
      <c r="K3435" s="227">
        <f t="shared" si="636"/>
        <v>138.87504276309375</v>
      </c>
      <c r="L3435" s="226">
        <f t="shared" si="647"/>
        <v>-1.8439764429234913</v>
      </c>
      <c r="M3435" s="228">
        <f t="shared" si="645"/>
        <v>1.8439764429234913</v>
      </c>
      <c r="N3435" s="229">
        <f t="shared" si="646"/>
        <v>1.3937778325687891</v>
      </c>
      <c r="O3435" s="229">
        <f t="shared" si="642"/>
        <v>0</v>
      </c>
      <c r="P3435" s="229">
        <f t="shared" si="643"/>
        <v>-1.3937778325687891</v>
      </c>
      <c r="Q3435" s="230">
        <f t="shared" si="637"/>
        <v>24.875042763093745</v>
      </c>
      <c r="R3435" s="231">
        <f t="shared" si="638"/>
        <v>138.87504276309375</v>
      </c>
      <c r="S3435" s="3"/>
      <c r="T3435" s="3"/>
      <c r="U3435" s="3"/>
      <c r="V3435" s="3"/>
      <c r="W3435" s="233">
        <f t="shared" si="644"/>
        <v>42504</v>
      </c>
    </row>
    <row r="3436" spans="1:23" s="234" customFormat="1" x14ac:dyDescent="0.25">
      <c r="A3436" s="3"/>
      <c r="B3436" s="218">
        <f>+Datos!B3427</f>
        <v>2016</v>
      </c>
      <c r="C3436" s="219">
        <f>+Datos!C3427</f>
        <v>5</v>
      </c>
      <c r="D3436" s="220">
        <f>+Datos!D3427</f>
        <v>15</v>
      </c>
      <c r="E3436" s="221">
        <f>+Datos!E3427</f>
        <v>0</v>
      </c>
      <c r="F3436" s="222">
        <f>+Datos!F3427</f>
        <v>3.2213125803679956</v>
      </c>
      <c r="G3436" s="223">
        <f>+Datos!G3427</f>
        <v>1</v>
      </c>
      <c r="H3436" s="224">
        <f t="shared" si="639"/>
        <v>3.2213125803679956</v>
      </c>
      <c r="I3436" s="225">
        <f t="shared" si="640"/>
        <v>-3.2213125803679956</v>
      </c>
      <c r="J3436" s="226">
        <f t="shared" si="641"/>
        <v>103.39013840939309</v>
      </c>
      <c r="K3436" s="227">
        <f t="shared" si="636"/>
        <v>137.07195659121126</v>
      </c>
      <c r="L3436" s="226">
        <f t="shared" si="647"/>
        <v>-1.8030861718824838</v>
      </c>
      <c r="M3436" s="228">
        <f t="shared" si="645"/>
        <v>1.8030861718824838</v>
      </c>
      <c r="N3436" s="229">
        <f t="shared" si="646"/>
        <v>1.4182264084855118</v>
      </c>
      <c r="O3436" s="229">
        <f t="shared" si="642"/>
        <v>0</v>
      </c>
      <c r="P3436" s="229">
        <f t="shared" si="643"/>
        <v>-1.4182264084855118</v>
      </c>
      <c r="Q3436" s="230">
        <f t="shared" si="637"/>
        <v>23.071956591211261</v>
      </c>
      <c r="R3436" s="231">
        <f t="shared" si="638"/>
        <v>137.07195659121126</v>
      </c>
      <c r="S3436" s="3"/>
      <c r="T3436" s="3"/>
      <c r="U3436" s="3"/>
      <c r="V3436" s="3"/>
      <c r="W3436" s="233">
        <f t="shared" si="644"/>
        <v>42505</v>
      </c>
    </row>
    <row r="3437" spans="1:23" s="234" customFormat="1" x14ac:dyDescent="0.25">
      <c r="A3437" s="3"/>
      <c r="B3437" s="218">
        <f>+Datos!B3428</f>
        <v>2016</v>
      </c>
      <c r="C3437" s="219">
        <f>+Datos!C3428</f>
        <v>5</v>
      </c>
      <c r="D3437" s="220">
        <f>+Datos!D3428</f>
        <v>16</v>
      </c>
      <c r="E3437" s="221">
        <f>+Datos!E3428</f>
        <v>0</v>
      </c>
      <c r="F3437" s="222">
        <f>+Datos!F3428</f>
        <v>3.2053004932008986</v>
      </c>
      <c r="G3437" s="223">
        <f>+Datos!G3428</f>
        <v>1</v>
      </c>
      <c r="H3437" s="224">
        <f t="shared" si="639"/>
        <v>3.2053004932008986</v>
      </c>
      <c r="I3437" s="225">
        <f t="shared" si="640"/>
        <v>-3.2053004932008986</v>
      </c>
      <c r="J3437" s="226">
        <f t="shared" si="641"/>
        <v>101.6266917775957</v>
      </c>
      <c r="K3437" s="227">
        <f t="shared" si="636"/>
        <v>135.30850995941387</v>
      </c>
      <c r="L3437" s="226">
        <f t="shared" si="647"/>
        <v>-1.7634466317973931</v>
      </c>
      <c r="M3437" s="228">
        <f t="shared" si="645"/>
        <v>1.7634466317973931</v>
      </c>
      <c r="N3437" s="229">
        <f t="shared" si="646"/>
        <v>1.4418538614035055</v>
      </c>
      <c r="O3437" s="229">
        <f t="shared" si="642"/>
        <v>0</v>
      </c>
      <c r="P3437" s="229">
        <f t="shared" si="643"/>
        <v>-1.4418538614035055</v>
      </c>
      <c r="Q3437" s="230">
        <f t="shared" si="637"/>
        <v>21.308509959413868</v>
      </c>
      <c r="R3437" s="231">
        <f t="shared" si="638"/>
        <v>135.30850995941387</v>
      </c>
      <c r="S3437" s="3"/>
      <c r="T3437" s="3"/>
      <c r="U3437" s="3"/>
      <c r="V3437" s="3"/>
      <c r="W3437" s="233">
        <f t="shared" si="644"/>
        <v>42506</v>
      </c>
    </row>
    <row r="3438" spans="1:23" s="234" customFormat="1" x14ac:dyDescent="0.25">
      <c r="A3438" s="3"/>
      <c r="B3438" s="218">
        <f>+Datos!B3429</f>
        <v>2016</v>
      </c>
      <c r="C3438" s="219">
        <f>+Datos!C3429</f>
        <v>5</v>
      </c>
      <c r="D3438" s="220">
        <f>+Datos!D3429</f>
        <v>17</v>
      </c>
      <c r="E3438" s="221">
        <f>+Datos!E3429</f>
        <v>0</v>
      </c>
      <c r="F3438" s="222">
        <f>+Datos!F3429</f>
        <v>3.1897219639477972</v>
      </c>
      <c r="G3438" s="223">
        <f>+Datos!G3429</f>
        <v>1</v>
      </c>
      <c r="H3438" s="224">
        <f t="shared" si="639"/>
        <v>3.1897219639477972</v>
      </c>
      <c r="I3438" s="225">
        <f t="shared" si="640"/>
        <v>-3.1897219639477972</v>
      </c>
      <c r="J3438" s="226">
        <f t="shared" si="641"/>
        <v>99.901675588051546</v>
      </c>
      <c r="K3438" s="227">
        <f t="shared" si="636"/>
        <v>133.58349376986973</v>
      </c>
      <c r="L3438" s="226">
        <f t="shared" si="647"/>
        <v>-1.7250161895441352</v>
      </c>
      <c r="M3438" s="228">
        <f t="shared" si="645"/>
        <v>1.7250161895441352</v>
      </c>
      <c r="N3438" s="229">
        <f t="shared" si="646"/>
        <v>1.464705774403662</v>
      </c>
      <c r="O3438" s="229">
        <f t="shared" si="642"/>
        <v>0</v>
      </c>
      <c r="P3438" s="229">
        <f t="shared" si="643"/>
        <v>-1.464705774403662</v>
      </c>
      <c r="Q3438" s="230">
        <f t="shared" si="637"/>
        <v>19.583493769869733</v>
      </c>
      <c r="R3438" s="231">
        <f t="shared" si="638"/>
        <v>133.58349376986973</v>
      </c>
      <c r="S3438" s="3"/>
      <c r="T3438" s="3"/>
      <c r="U3438" s="3"/>
      <c r="V3438" s="3"/>
      <c r="W3438" s="233">
        <f t="shared" si="644"/>
        <v>42507</v>
      </c>
    </row>
    <row r="3439" spans="1:23" s="234" customFormat="1" x14ac:dyDescent="0.25">
      <c r="A3439" s="3"/>
      <c r="B3439" s="218">
        <f>+Datos!B3430</f>
        <v>2016</v>
      </c>
      <c r="C3439" s="219">
        <f>+Datos!C3430</f>
        <v>5</v>
      </c>
      <c r="D3439" s="220">
        <f>+Datos!D3430</f>
        <v>18</v>
      </c>
      <c r="E3439" s="221">
        <f>+Datos!E3430</f>
        <v>0</v>
      </c>
      <c r="F3439" s="222">
        <f>+Datos!F3430</f>
        <v>3.1745808249558705</v>
      </c>
      <c r="G3439" s="223">
        <f>+Datos!G3430</f>
        <v>1</v>
      </c>
      <c r="H3439" s="224">
        <f t="shared" si="639"/>
        <v>3.1745808249558705</v>
      </c>
      <c r="I3439" s="225">
        <f t="shared" si="640"/>
        <v>-3.1745808249558705</v>
      </c>
      <c r="J3439" s="226">
        <f t="shared" si="641"/>
        <v>98.213920929228223</v>
      </c>
      <c r="K3439" s="227">
        <f t="shared" si="636"/>
        <v>131.8957391110464</v>
      </c>
      <c r="L3439" s="226">
        <f t="shared" si="647"/>
        <v>-1.6877546588233372</v>
      </c>
      <c r="M3439" s="228">
        <f t="shared" si="645"/>
        <v>1.6877546588233372</v>
      </c>
      <c r="N3439" s="229">
        <f t="shared" si="646"/>
        <v>1.4868261661325333</v>
      </c>
      <c r="O3439" s="229">
        <f t="shared" si="642"/>
        <v>0</v>
      </c>
      <c r="P3439" s="229">
        <f t="shared" si="643"/>
        <v>-1.4868261661325333</v>
      </c>
      <c r="Q3439" s="230">
        <f t="shared" si="637"/>
        <v>17.895739111046396</v>
      </c>
      <c r="R3439" s="231">
        <f t="shared" si="638"/>
        <v>131.8957391110464</v>
      </c>
      <c r="S3439" s="3"/>
      <c r="T3439" s="3"/>
      <c r="U3439" s="3"/>
      <c r="V3439" s="3"/>
      <c r="W3439" s="233">
        <f t="shared" si="644"/>
        <v>42508</v>
      </c>
    </row>
    <row r="3440" spans="1:23" s="234" customFormat="1" x14ac:dyDescent="0.25">
      <c r="A3440" s="3"/>
      <c r="B3440" s="218">
        <f>+Datos!B3431</f>
        <v>2016</v>
      </c>
      <c r="C3440" s="219">
        <f>+Datos!C3431</f>
        <v>5</v>
      </c>
      <c r="D3440" s="220">
        <f>+Datos!D3431</f>
        <v>19</v>
      </c>
      <c r="E3440" s="221">
        <f>+Datos!E3431</f>
        <v>0</v>
      </c>
      <c r="F3440" s="222">
        <f>+Datos!F3431</f>
        <v>3.1598807909626627</v>
      </c>
      <c r="G3440" s="223">
        <f>+Datos!G3431</f>
        <v>1</v>
      </c>
      <c r="H3440" s="224">
        <f t="shared" si="639"/>
        <v>3.1598807909626627</v>
      </c>
      <c r="I3440" s="225">
        <f t="shared" si="640"/>
        <v>-3.1598807909626627</v>
      </c>
      <c r="J3440" s="226">
        <f t="shared" si="641"/>
        <v>96.562297684601504</v>
      </c>
      <c r="K3440" s="227">
        <f t="shared" si="636"/>
        <v>130.24411586641969</v>
      </c>
      <c r="L3440" s="226">
        <f t="shared" si="647"/>
        <v>-1.6516232446267054</v>
      </c>
      <c r="M3440" s="228">
        <f t="shared" si="645"/>
        <v>1.6516232446267054</v>
      </c>
      <c r="N3440" s="229">
        <f t="shared" si="646"/>
        <v>1.5082575463359573</v>
      </c>
      <c r="O3440" s="229">
        <f t="shared" si="642"/>
        <v>0</v>
      </c>
      <c r="P3440" s="229">
        <f t="shared" si="643"/>
        <v>-1.5082575463359573</v>
      </c>
      <c r="Q3440" s="230">
        <f t="shared" si="637"/>
        <v>16.244115866419691</v>
      </c>
      <c r="R3440" s="231">
        <f t="shared" si="638"/>
        <v>130.24411586641969</v>
      </c>
      <c r="S3440" s="3"/>
      <c r="T3440" s="3"/>
      <c r="U3440" s="3"/>
      <c r="V3440" s="3"/>
      <c r="W3440" s="233">
        <f t="shared" si="644"/>
        <v>42509</v>
      </c>
    </row>
    <row r="3441" spans="1:23" s="234" customFormat="1" x14ac:dyDescent="0.25">
      <c r="A3441" s="3"/>
      <c r="B3441" s="218">
        <f>+Datos!B3432</f>
        <v>2016</v>
      </c>
      <c r="C3441" s="219">
        <f>+Datos!C3432</f>
        <v>5</v>
      </c>
      <c r="D3441" s="220">
        <f>+Datos!D3432</f>
        <v>20</v>
      </c>
      <c r="E3441" s="221">
        <f>+Datos!E3432</f>
        <v>0</v>
      </c>
      <c r="F3441" s="222">
        <f>+Datos!F3432</f>
        <v>3.1456254590960864</v>
      </c>
      <c r="G3441" s="223">
        <f>+Datos!G3432</f>
        <v>1</v>
      </c>
      <c r="H3441" s="224">
        <f t="shared" si="639"/>
        <v>3.1456254590960864</v>
      </c>
      <c r="I3441" s="225">
        <f t="shared" si="640"/>
        <v>-3.1456254590960864</v>
      </c>
      <c r="J3441" s="226">
        <f t="shared" si="641"/>
        <v>94.945713194718593</v>
      </c>
      <c r="K3441" s="227">
        <f t="shared" si="636"/>
        <v>128.62753137653678</v>
      </c>
      <c r="L3441" s="226">
        <f t="shared" si="647"/>
        <v>-1.6165844898829107</v>
      </c>
      <c r="M3441" s="228">
        <f t="shared" si="645"/>
        <v>1.6165844898829107</v>
      </c>
      <c r="N3441" s="229">
        <f t="shared" si="646"/>
        <v>1.5290409692131757</v>
      </c>
      <c r="O3441" s="229">
        <f t="shared" si="642"/>
        <v>0</v>
      </c>
      <c r="P3441" s="229">
        <f t="shared" si="643"/>
        <v>-1.5290409692131757</v>
      </c>
      <c r="Q3441" s="230">
        <f t="shared" si="637"/>
        <v>14.62753137653678</v>
      </c>
      <c r="R3441" s="231">
        <f t="shared" si="638"/>
        <v>128.62753137653678</v>
      </c>
      <c r="S3441" s="3"/>
      <c r="T3441" s="3"/>
      <c r="U3441" s="3"/>
      <c r="V3441" s="3"/>
      <c r="W3441" s="233">
        <f t="shared" si="644"/>
        <v>42510</v>
      </c>
    </row>
    <row r="3442" spans="1:23" s="234" customFormat="1" x14ac:dyDescent="0.25">
      <c r="A3442" s="3"/>
      <c r="B3442" s="218">
        <f>+Datos!B3433</f>
        <v>2016</v>
      </c>
      <c r="C3442" s="219">
        <f>+Datos!C3433</f>
        <v>5</v>
      </c>
      <c r="D3442" s="220">
        <f>+Datos!D3433</f>
        <v>21</v>
      </c>
      <c r="E3442" s="221">
        <f>+Datos!E3433</f>
        <v>0</v>
      </c>
      <c r="F3442" s="222">
        <f>+Datos!F3433</f>
        <v>3.1318183088744234</v>
      </c>
      <c r="G3442" s="223">
        <f>+Datos!G3433</f>
        <v>1</v>
      </c>
      <c r="H3442" s="224">
        <f t="shared" si="639"/>
        <v>3.1318183088744234</v>
      </c>
      <c r="I3442" s="225">
        <f t="shared" si="640"/>
        <v>-3.1318183088744234</v>
      </c>
      <c r="J3442" s="226">
        <f t="shared" si="641"/>
        <v>93.363110970519173</v>
      </c>
      <c r="K3442" s="227">
        <f t="shared" si="636"/>
        <v>127.04492915233735</v>
      </c>
      <c r="L3442" s="226">
        <f t="shared" si="647"/>
        <v>-1.5826022241994337</v>
      </c>
      <c r="M3442" s="228">
        <f t="shared" si="645"/>
        <v>1.5826022241994337</v>
      </c>
      <c r="N3442" s="229">
        <f t="shared" si="646"/>
        <v>1.5492160846749896</v>
      </c>
      <c r="O3442" s="229">
        <f t="shared" si="642"/>
        <v>0</v>
      </c>
      <c r="P3442" s="229">
        <f t="shared" si="643"/>
        <v>-1.5492160846749896</v>
      </c>
      <c r="Q3442" s="230">
        <f t="shared" si="637"/>
        <v>13.044929152337346</v>
      </c>
      <c r="R3442" s="231">
        <f t="shared" si="638"/>
        <v>127.04492915233735</v>
      </c>
      <c r="S3442" s="3"/>
      <c r="T3442" s="3"/>
      <c r="U3442" s="3"/>
      <c r="V3442" s="3"/>
      <c r="W3442" s="233">
        <f t="shared" si="644"/>
        <v>42511</v>
      </c>
    </row>
    <row r="3443" spans="1:23" s="234" customFormat="1" x14ac:dyDescent="0.25">
      <c r="A3443" s="3"/>
      <c r="B3443" s="218">
        <f>+Datos!B3434</f>
        <v>2016</v>
      </c>
      <c r="C3443" s="219">
        <f>+Datos!C3434</f>
        <v>5</v>
      </c>
      <c r="D3443" s="220">
        <f>+Datos!D3434</f>
        <v>22</v>
      </c>
      <c r="E3443" s="221">
        <f>+Datos!E3434</f>
        <v>0</v>
      </c>
      <c r="F3443" s="222">
        <f>+Datos!F3434</f>
        <v>3.1184627022063207</v>
      </c>
      <c r="G3443" s="223">
        <f>+Datos!G3434</f>
        <v>1</v>
      </c>
      <c r="H3443" s="224">
        <f t="shared" si="639"/>
        <v>3.1184627022063207</v>
      </c>
      <c r="I3443" s="225">
        <f t="shared" si="640"/>
        <v>-3.1184627022063207</v>
      </c>
      <c r="J3443" s="226">
        <f t="shared" si="641"/>
        <v>91.813469455896069</v>
      </c>
      <c r="K3443" s="227">
        <f t="shared" si="636"/>
        <v>125.49528763771426</v>
      </c>
      <c r="L3443" s="226">
        <f t="shared" si="647"/>
        <v>-1.5496415146230902</v>
      </c>
      <c r="M3443" s="228">
        <f t="shared" si="645"/>
        <v>1.5496415146230902</v>
      </c>
      <c r="N3443" s="229">
        <f t="shared" si="646"/>
        <v>1.5688211875832305</v>
      </c>
      <c r="O3443" s="229">
        <f t="shared" si="642"/>
        <v>0</v>
      </c>
      <c r="P3443" s="229">
        <f t="shared" si="643"/>
        <v>-1.5688211875832305</v>
      </c>
      <c r="Q3443" s="230">
        <f t="shared" si="637"/>
        <v>11.495287637714256</v>
      </c>
      <c r="R3443" s="231">
        <f t="shared" si="638"/>
        <v>125.49528763771426</v>
      </c>
      <c r="S3443" s="3"/>
      <c r="T3443" s="3"/>
      <c r="U3443" s="3"/>
      <c r="V3443" s="3"/>
      <c r="W3443" s="233">
        <f t="shared" si="644"/>
        <v>42512</v>
      </c>
    </row>
    <row r="3444" spans="1:23" s="234" customFormat="1" x14ac:dyDescent="0.25">
      <c r="A3444" s="3"/>
      <c r="B3444" s="218">
        <f>+Datos!B3435</f>
        <v>2016</v>
      </c>
      <c r="C3444" s="219">
        <f>+Datos!C3435</f>
        <v>5</v>
      </c>
      <c r="D3444" s="220">
        <f>+Datos!D3435</f>
        <v>23</v>
      </c>
      <c r="E3444" s="221">
        <f>+Datos!E3435</f>
        <v>0</v>
      </c>
      <c r="F3444" s="222">
        <f>+Datos!F3435</f>
        <v>3.105561883390795</v>
      </c>
      <c r="G3444" s="223">
        <f>+Datos!G3435</f>
        <v>1</v>
      </c>
      <c r="H3444" s="224">
        <f t="shared" si="639"/>
        <v>3.105561883390795</v>
      </c>
      <c r="I3444" s="225">
        <f t="shared" si="640"/>
        <v>-3.105561883390795</v>
      </c>
      <c r="J3444" s="226">
        <f t="shared" si="641"/>
        <v>90.295800837553671</v>
      </c>
      <c r="K3444" s="227">
        <f t="shared" si="636"/>
        <v>123.97761901937184</v>
      </c>
      <c r="L3444" s="226">
        <f t="shared" si="647"/>
        <v>-1.5176686183424124</v>
      </c>
      <c r="M3444" s="228">
        <f t="shared" si="645"/>
        <v>1.5176686183424124</v>
      </c>
      <c r="N3444" s="229">
        <f t="shared" si="646"/>
        <v>1.5878932650483826</v>
      </c>
      <c r="O3444" s="229">
        <f t="shared" si="642"/>
        <v>0</v>
      </c>
      <c r="P3444" s="229">
        <f t="shared" si="643"/>
        <v>-1.5878932650483826</v>
      </c>
      <c r="Q3444" s="230">
        <f t="shared" si="637"/>
        <v>9.9776190193718435</v>
      </c>
      <c r="R3444" s="231">
        <f t="shared" si="638"/>
        <v>123.97761901937184</v>
      </c>
      <c r="S3444" s="3"/>
      <c r="T3444" s="3"/>
      <c r="U3444" s="3"/>
      <c r="V3444" s="3"/>
      <c r="W3444" s="233">
        <f t="shared" si="644"/>
        <v>42513</v>
      </c>
    </row>
    <row r="3445" spans="1:23" s="234" customFormat="1" x14ac:dyDescent="0.25">
      <c r="A3445" s="3"/>
      <c r="B3445" s="218">
        <f>+Datos!B3436</f>
        <v>2016</v>
      </c>
      <c r="C3445" s="219">
        <f>+Datos!C3436</f>
        <v>5</v>
      </c>
      <c r="D3445" s="220">
        <f>+Datos!D3436</f>
        <v>24</v>
      </c>
      <c r="E3445" s="221">
        <f>+Datos!E3436</f>
        <v>0</v>
      </c>
      <c r="F3445" s="222">
        <f>+Datos!F3436</f>
        <v>3.0931189791172296</v>
      </c>
      <c r="G3445" s="223">
        <f>+Datos!G3436</f>
        <v>1</v>
      </c>
      <c r="H3445" s="224">
        <f t="shared" si="639"/>
        <v>3.0931189791172296</v>
      </c>
      <c r="I3445" s="225">
        <f t="shared" si="640"/>
        <v>-3.0931189791172296</v>
      </c>
      <c r="J3445" s="226">
        <f t="shared" si="641"/>
        <v>88.809149900295253</v>
      </c>
      <c r="K3445" s="227">
        <f t="shared" si="636"/>
        <v>122.49096808211343</v>
      </c>
      <c r="L3445" s="226">
        <f t="shared" si="647"/>
        <v>-1.4866509372584176</v>
      </c>
      <c r="M3445" s="228">
        <f t="shared" si="645"/>
        <v>1.4866509372584176</v>
      </c>
      <c r="N3445" s="229">
        <f t="shared" si="646"/>
        <v>1.606468041858812</v>
      </c>
      <c r="O3445" s="229">
        <f t="shared" si="642"/>
        <v>0</v>
      </c>
      <c r="P3445" s="229">
        <f t="shared" si="643"/>
        <v>-1.606468041858812</v>
      </c>
      <c r="Q3445" s="230">
        <f t="shared" si="637"/>
        <v>8.4909680821134259</v>
      </c>
      <c r="R3445" s="231">
        <f t="shared" si="638"/>
        <v>122.49096808211343</v>
      </c>
      <c r="S3445" s="3"/>
      <c r="T3445" s="3"/>
      <c r="U3445" s="3"/>
      <c r="V3445" s="3"/>
      <c r="W3445" s="233">
        <f t="shared" si="644"/>
        <v>42514</v>
      </c>
    </row>
    <row r="3446" spans="1:23" s="234" customFormat="1" x14ac:dyDescent="0.25">
      <c r="A3446" s="3"/>
      <c r="B3446" s="218">
        <f>+Datos!B3437</f>
        <v>2016</v>
      </c>
      <c r="C3446" s="219">
        <f>+Datos!C3437</f>
        <v>5</v>
      </c>
      <c r="D3446" s="220">
        <f>+Datos!D3437</f>
        <v>25</v>
      </c>
      <c r="E3446" s="221">
        <f>+Datos!E3437</f>
        <v>0</v>
      </c>
      <c r="F3446" s="222">
        <f>+Datos!F3437</f>
        <v>3.0811369984653791</v>
      </c>
      <c r="G3446" s="223">
        <f>+Datos!G3437</f>
        <v>1</v>
      </c>
      <c r="H3446" s="224">
        <f t="shared" si="639"/>
        <v>3.0811369984653791</v>
      </c>
      <c r="I3446" s="225">
        <f t="shared" si="640"/>
        <v>-3.0811369984653791</v>
      </c>
      <c r="J3446" s="226">
        <f t="shared" si="641"/>
        <v>87.352592925940641</v>
      </c>
      <c r="K3446" s="227">
        <f t="shared" si="636"/>
        <v>121.03441110775881</v>
      </c>
      <c r="L3446" s="226">
        <f t="shared" si="647"/>
        <v>-1.4565569743546121</v>
      </c>
      <c r="M3446" s="228">
        <f t="shared" si="645"/>
        <v>1.4565569743546121</v>
      </c>
      <c r="N3446" s="229">
        <f t="shared" si="646"/>
        <v>1.6245800241107671</v>
      </c>
      <c r="O3446" s="229">
        <f t="shared" si="642"/>
        <v>0</v>
      </c>
      <c r="P3446" s="229">
        <f t="shared" si="643"/>
        <v>-1.6245800241107671</v>
      </c>
      <c r="Q3446" s="230">
        <f t="shared" si="637"/>
        <v>7.0344111077588138</v>
      </c>
      <c r="R3446" s="231">
        <f t="shared" si="638"/>
        <v>121.03441110775881</v>
      </c>
      <c r="S3446" s="3"/>
      <c r="T3446" s="3"/>
      <c r="U3446" s="3"/>
      <c r="V3446" s="3"/>
      <c r="W3446" s="233">
        <f t="shared" si="644"/>
        <v>42515</v>
      </c>
    </row>
    <row r="3447" spans="1:23" s="234" customFormat="1" x14ac:dyDescent="0.25">
      <c r="A3447" s="3"/>
      <c r="B3447" s="218">
        <f>+Datos!B3438</f>
        <v>2016</v>
      </c>
      <c r="C3447" s="219">
        <f>+Datos!C3438</f>
        <v>5</v>
      </c>
      <c r="D3447" s="220">
        <f>+Datos!D3438</f>
        <v>26</v>
      </c>
      <c r="E3447" s="221">
        <f>+Datos!E3438</f>
        <v>0</v>
      </c>
      <c r="F3447" s="222">
        <f>+Datos!F3438</f>
        <v>3.0696188329053635</v>
      </c>
      <c r="G3447" s="223">
        <f>+Datos!G3438</f>
        <v>1</v>
      </c>
      <c r="H3447" s="224">
        <f t="shared" si="639"/>
        <v>3.0696188329053635</v>
      </c>
      <c r="I3447" s="225">
        <f t="shared" si="640"/>
        <v>-3.0696188329053635</v>
      </c>
      <c r="J3447" s="226">
        <f t="shared" si="641"/>
        <v>85.925236634143658</v>
      </c>
      <c r="K3447" s="227">
        <f t="shared" si="636"/>
        <v>119.60705481596185</v>
      </c>
      <c r="L3447" s="226">
        <f t="shared" si="647"/>
        <v>-1.4273562917969684</v>
      </c>
      <c r="M3447" s="228">
        <f t="shared" si="645"/>
        <v>1.4273562917969684</v>
      </c>
      <c r="N3447" s="229">
        <f t="shared" si="646"/>
        <v>1.6422625411083951</v>
      </c>
      <c r="O3447" s="229">
        <f t="shared" si="642"/>
        <v>0</v>
      </c>
      <c r="P3447" s="229">
        <f t="shared" si="643"/>
        <v>-1.6422625411083951</v>
      </c>
      <c r="Q3447" s="230">
        <f t="shared" si="637"/>
        <v>5.6070548159618454</v>
      </c>
      <c r="R3447" s="231">
        <f t="shared" si="638"/>
        <v>119.60705481596185</v>
      </c>
      <c r="S3447" s="3"/>
      <c r="T3447" s="3"/>
      <c r="U3447" s="3"/>
      <c r="V3447" s="3"/>
      <c r="W3447" s="233">
        <f t="shared" si="644"/>
        <v>42516</v>
      </c>
    </row>
    <row r="3448" spans="1:23" s="234" customFormat="1" x14ac:dyDescent="0.25">
      <c r="A3448" s="3"/>
      <c r="B3448" s="218">
        <f>+Datos!B3439</f>
        <v>2016</v>
      </c>
      <c r="C3448" s="219">
        <f>+Datos!C3439</f>
        <v>5</v>
      </c>
      <c r="D3448" s="220">
        <f>+Datos!D3439</f>
        <v>27</v>
      </c>
      <c r="E3448" s="221">
        <f>+Datos!E3439</f>
        <v>0</v>
      </c>
      <c r="F3448" s="222">
        <f>+Datos!F3439</f>
        <v>3.0585672562976685</v>
      </c>
      <c r="G3448" s="223">
        <f>+Datos!G3439</f>
        <v>1</v>
      </c>
      <c r="H3448" s="224">
        <f t="shared" si="639"/>
        <v>3.0585672562976685</v>
      </c>
      <c r="I3448" s="225">
        <f t="shared" si="640"/>
        <v>-3.0585672562976685</v>
      </c>
      <c r="J3448" s="226">
        <f t="shared" si="641"/>
        <v>84.526217163443832</v>
      </c>
      <c r="K3448" s="227">
        <f t="shared" si="636"/>
        <v>118.208035345262</v>
      </c>
      <c r="L3448" s="226">
        <f t="shared" si="647"/>
        <v>-1.3990194706998409</v>
      </c>
      <c r="M3448" s="228">
        <f t="shared" si="645"/>
        <v>1.3990194706998409</v>
      </c>
      <c r="N3448" s="229">
        <f t="shared" si="646"/>
        <v>1.6595477855978276</v>
      </c>
      <c r="O3448" s="229">
        <f t="shared" si="642"/>
        <v>0</v>
      </c>
      <c r="P3448" s="229">
        <f t="shared" si="643"/>
        <v>-1.6595477855978276</v>
      </c>
      <c r="Q3448" s="230">
        <f t="shared" si="637"/>
        <v>4.2080353452620045</v>
      </c>
      <c r="R3448" s="231">
        <f t="shared" si="638"/>
        <v>118.208035345262</v>
      </c>
      <c r="S3448" s="3"/>
      <c r="T3448" s="3"/>
      <c r="U3448" s="3"/>
      <c r="V3448" s="3"/>
      <c r="W3448" s="233">
        <f t="shared" si="644"/>
        <v>42517</v>
      </c>
    </row>
    <row r="3449" spans="1:23" s="234" customFormat="1" x14ac:dyDescent="0.25">
      <c r="A3449" s="3"/>
      <c r="B3449" s="218">
        <f>+Datos!B3440</f>
        <v>2016</v>
      </c>
      <c r="C3449" s="219">
        <f>+Datos!C3440</f>
        <v>5</v>
      </c>
      <c r="D3449" s="220">
        <f>+Datos!D3440</f>
        <v>28</v>
      </c>
      <c r="E3449" s="221">
        <f>+Datos!E3440</f>
        <v>0</v>
      </c>
      <c r="F3449" s="222">
        <f>+Datos!F3440</f>
        <v>3.0479849248931492</v>
      </c>
      <c r="G3449" s="223">
        <f>+Datos!G3440</f>
        <v>1</v>
      </c>
      <c r="H3449" s="224">
        <f t="shared" si="639"/>
        <v>3.0479849248931492</v>
      </c>
      <c r="I3449" s="225">
        <f t="shared" si="640"/>
        <v>-3.0479849248931492</v>
      </c>
      <c r="J3449" s="226">
        <f t="shared" si="641"/>
        <v>83.154699090949521</v>
      </c>
      <c r="K3449" s="227">
        <f t="shared" si="636"/>
        <v>116.83651727276771</v>
      </c>
      <c r="L3449" s="226">
        <f t="shared" si="647"/>
        <v>-1.3715180724942968</v>
      </c>
      <c r="M3449" s="228">
        <f t="shared" si="645"/>
        <v>1.3715180724942968</v>
      </c>
      <c r="N3449" s="229">
        <f t="shared" si="646"/>
        <v>1.6764668523988524</v>
      </c>
      <c r="O3449" s="229">
        <f t="shared" si="642"/>
        <v>0</v>
      </c>
      <c r="P3449" s="229">
        <f t="shared" si="643"/>
        <v>-1.6764668523988524</v>
      </c>
      <c r="Q3449" s="230">
        <f t="shared" si="637"/>
        <v>2.8365172727677077</v>
      </c>
      <c r="R3449" s="231">
        <f t="shared" si="638"/>
        <v>116.83651727276771</v>
      </c>
      <c r="S3449" s="3"/>
      <c r="T3449" s="3"/>
      <c r="U3449" s="3"/>
      <c r="V3449" s="3"/>
      <c r="W3449" s="233">
        <f t="shared" si="644"/>
        <v>42518</v>
      </c>
    </row>
    <row r="3450" spans="1:23" s="234" customFormat="1" x14ac:dyDescent="0.25">
      <c r="A3450" s="3"/>
      <c r="B3450" s="218">
        <f>+Datos!B3441</f>
        <v>2016</v>
      </c>
      <c r="C3450" s="219">
        <f>+Datos!C3441</f>
        <v>5</v>
      </c>
      <c r="D3450" s="220">
        <f>+Datos!D3441</f>
        <v>29</v>
      </c>
      <c r="E3450" s="221">
        <f>+Datos!E3441</f>
        <v>0</v>
      </c>
      <c r="F3450" s="222">
        <f>+Datos!F3441</f>
        <v>3.0378743773330323</v>
      </c>
      <c r="G3450" s="223">
        <f>+Datos!G3441</f>
        <v>1</v>
      </c>
      <c r="H3450" s="224">
        <f t="shared" si="639"/>
        <v>3.0378743773330323</v>
      </c>
      <c r="I3450" s="225">
        <f t="shared" si="640"/>
        <v>-3.0378743773330323</v>
      </c>
      <c r="J3450" s="226">
        <f t="shared" si="641"/>
        <v>81.809874489110015</v>
      </c>
      <c r="K3450" s="227">
        <f t="shared" si="636"/>
        <v>115.49169267092819</v>
      </c>
      <c r="L3450" s="226">
        <f t="shared" si="647"/>
        <v>-1.3448246018395196</v>
      </c>
      <c r="M3450" s="228">
        <f t="shared" si="645"/>
        <v>1.3448246018395196</v>
      </c>
      <c r="N3450" s="229">
        <f t="shared" si="646"/>
        <v>1.6930497754935128</v>
      </c>
      <c r="O3450" s="229">
        <f t="shared" si="642"/>
        <v>0</v>
      </c>
      <c r="P3450" s="229">
        <f t="shared" si="643"/>
        <v>-1.6930497754935128</v>
      </c>
      <c r="Q3450" s="230">
        <f t="shared" si="637"/>
        <v>1.4916926709281881</v>
      </c>
      <c r="R3450" s="231">
        <f t="shared" si="638"/>
        <v>115.49169267092819</v>
      </c>
      <c r="S3450" s="3"/>
      <c r="T3450" s="3"/>
      <c r="U3450" s="3"/>
      <c r="V3450" s="3"/>
      <c r="W3450" s="233">
        <f t="shared" si="644"/>
        <v>42519</v>
      </c>
    </row>
    <row r="3451" spans="1:23" s="234" customFormat="1" x14ac:dyDescent="0.25">
      <c r="A3451" s="3"/>
      <c r="B3451" s="218">
        <f>+Datos!B3442</f>
        <v>2016</v>
      </c>
      <c r="C3451" s="219">
        <f>+Datos!C3442</f>
        <v>5</v>
      </c>
      <c r="D3451" s="220">
        <f>+Datos!D3442</f>
        <v>30</v>
      </c>
      <c r="E3451" s="221">
        <f>+Datos!E3442</f>
        <v>0</v>
      </c>
      <c r="F3451" s="222">
        <f>+Datos!F3442</f>
        <v>3.0282380346489042</v>
      </c>
      <c r="G3451" s="223">
        <f>+Datos!G3442</f>
        <v>1</v>
      </c>
      <c r="H3451" s="224">
        <f t="shared" si="639"/>
        <v>3.0282380346489042</v>
      </c>
      <c r="I3451" s="225">
        <f t="shared" si="640"/>
        <v>-3.0282380346489042</v>
      </c>
      <c r="J3451" s="226">
        <f t="shared" si="641"/>
        <v>80.490962018092432</v>
      </c>
      <c r="K3451" s="227">
        <f t="shared" si="636"/>
        <v>114.17278019991062</v>
      </c>
      <c r="L3451" s="226">
        <f t="shared" si="647"/>
        <v>-1.318912471017569</v>
      </c>
      <c r="M3451" s="228">
        <f t="shared" si="645"/>
        <v>1.318912471017569</v>
      </c>
      <c r="N3451" s="229">
        <f t="shared" si="646"/>
        <v>1.7093255636313351</v>
      </c>
      <c r="O3451" s="229">
        <f t="shared" si="642"/>
        <v>0</v>
      </c>
      <c r="P3451" s="229">
        <f t="shared" si="643"/>
        <v>-1.7093255636313351</v>
      </c>
      <c r="Q3451" s="230">
        <f t="shared" si="637"/>
        <v>0.1727801999106191</v>
      </c>
      <c r="R3451" s="231">
        <f t="shared" si="638"/>
        <v>114.17278019991062</v>
      </c>
      <c r="S3451" s="3"/>
      <c r="T3451" s="3"/>
      <c r="U3451" s="3"/>
      <c r="V3451" s="3"/>
      <c r="W3451" s="233">
        <f t="shared" si="644"/>
        <v>42520</v>
      </c>
    </row>
    <row r="3452" spans="1:23" s="234" customFormat="1" x14ac:dyDescent="0.25">
      <c r="A3452" s="3"/>
      <c r="B3452" s="218">
        <f>+Datos!B3443</f>
        <v>2016</v>
      </c>
      <c r="C3452" s="219">
        <f>+Datos!C3443</f>
        <v>5</v>
      </c>
      <c r="D3452" s="220">
        <f>+Datos!D3443</f>
        <v>31</v>
      </c>
      <c r="E3452" s="221">
        <f>+Datos!E3443</f>
        <v>0</v>
      </c>
      <c r="F3452" s="222">
        <f>+Datos!F3443</f>
        <v>3.0190782002627294</v>
      </c>
      <c r="G3452" s="223">
        <f>+Datos!G3443</f>
        <v>1</v>
      </c>
      <c r="H3452" s="224">
        <f t="shared" si="639"/>
        <v>3.0190782002627294</v>
      </c>
      <c r="I3452" s="225">
        <f t="shared" si="640"/>
        <v>-3.0190782002627294</v>
      </c>
      <c r="J3452" s="226">
        <f t="shared" si="641"/>
        <v>79.197206052334536</v>
      </c>
      <c r="K3452" s="227">
        <f t="shared" si="636"/>
        <v>112.87902423415272</v>
      </c>
      <c r="L3452" s="226">
        <f t="shared" si="647"/>
        <v>-1.2937559657578959</v>
      </c>
      <c r="M3452" s="228">
        <f t="shared" si="645"/>
        <v>1.2937559657578959</v>
      </c>
      <c r="N3452" s="229">
        <f t="shared" si="646"/>
        <v>1.7253222345048336</v>
      </c>
      <c r="O3452" s="229">
        <f t="shared" si="642"/>
        <v>0</v>
      </c>
      <c r="P3452" s="229">
        <f t="shared" si="643"/>
        <v>-1.7253222345048336</v>
      </c>
      <c r="Q3452" s="230">
        <f t="shared" si="637"/>
        <v>0</v>
      </c>
      <c r="R3452" s="231">
        <f t="shared" si="638"/>
        <v>112.87902423415272</v>
      </c>
      <c r="S3452" s="3"/>
      <c r="T3452" s="3"/>
      <c r="U3452" s="3"/>
      <c r="V3452" s="3"/>
      <c r="W3452" s="233">
        <f t="shared" si="644"/>
        <v>42521</v>
      </c>
    </row>
    <row r="3453" spans="1:23" s="234" customFormat="1" x14ac:dyDescent="0.25">
      <c r="A3453" s="3"/>
      <c r="B3453" s="218">
        <f>+Datos!B3444</f>
        <v>2016</v>
      </c>
      <c r="C3453" s="219">
        <f>+Datos!C3444</f>
        <v>6</v>
      </c>
      <c r="D3453" s="220">
        <f>+Datos!D3444</f>
        <v>1</v>
      </c>
      <c r="E3453" s="221">
        <f>+Datos!E3444</f>
        <v>0</v>
      </c>
      <c r="F3453" s="222">
        <f>+Datos!F3444</f>
        <v>3.0103970599868308</v>
      </c>
      <c r="G3453" s="223">
        <f>+Datos!G3444</f>
        <v>1</v>
      </c>
      <c r="H3453" s="224">
        <f t="shared" si="639"/>
        <v>3.0103970599868308</v>
      </c>
      <c r="I3453" s="225">
        <f t="shared" si="640"/>
        <v>-3.0103970599868308</v>
      </c>
      <c r="J3453" s="226">
        <f t="shared" si="641"/>
        <v>77.927875839898789</v>
      </c>
      <c r="K3453" s="227">
        <f t="shared" si="636"/>
        <v>111.60969402171696</v>
      </c>
      <c r="L3453" s="226">
        <f t="shared" si="647"/>
        <v>-1.2693302124357615</v>
      </c>
      <c r="M3453" s="228">
        <f t="shared" si="645"/>
        <v>1.2693302124357615</v>
      </c>
      <c r="N3453" s="229">
        <f t="shared" si="646"/>
        <v>1.7410668475510693</v>
      </c>
      <c r="O3453" s="229">
        <f t="shared" si="642"/>
        <v>0</v>
      </c>
      <c r="P3453" s="229">
        <f t="shared" si="643"/>
        <v>-1.7410668475510693</v>
      </c>
      <c r="Q3453" s="230">
        <f t="shared" si="637"/>
        <v>0</v>
      </c>
      <c r="R3453" s="231">
        <f t="shared" si="638"/>
        <v>111.60969402171696</v>
      </c>
      <c r="S3453" s="3"/>
      <c r="T3453" s="3"/>
      <c r="U3453" s="3"/>
      <c r="V3453" s="3"/>
      <c r="W3453" s="233">
        <f t="shared" si="644"/>
        <v>42522</v>
      </c>
    </row>
    <row r="3454" spans="1:23" s="234" customFormat="1" x14ac:dyDescent="0.25">
      <c r="A3454" s="3"/>
      <c r="B3454" s="218">
        <f>+Datos!B3445</f>
        <v>2016</v>
      </c>
      <c r="C3454" s="219">
        <f>+Datos!C3445</f>
        <v>6</v>
      </c>
      <c r="D3454" s="220">
        <f>+Datos!D3445</f>
        <v>2</v>
      </c>
      <c r="E3454" s="221">
        <f>+Datos!E3445</f>
        <v>0</v>
      </c>
      <c r="F3454" s="222">
        <f>+Datos!F3445</f>
        <v>3.0021966820239041</v>
      </c>
      <c r="G3454" s="223">
        <f>+Datos!G3445</f>
        <v>1</v>
      </c>
      <c r="H3454" s="224">
        <f t="shared" si="639"/>
        <v>3.0021966820239041</v>
      </c>
      <c r="I3454" s="225">
        <f t="shared" si="640"/>
        <v>-3.0021966820239041</v>
      </c>
      <c r="J3454" s="226">
        <f t="shared" si="641"/>
        <v>76.682264693304404</v>
      </c>
      <c r="K3454" s="227">
        <f t="shared" si="636"/>
        <v>110.36408287512259</v>
      </c>
      <c r="L3454" s="226">
        <f t="shared" si="647"/>
        <v>-1.2456111465943707</v>
      </c>
      <c r="M3454" s="228">
        <f t="shared" si="645"/>
        <v>1.2456111465943707</v>
      </c>
      <c r="N3454" s="229">
        <f t="shared" si="646"/>
        <v>1.7565855354295334</v>
      </c>
      <c r="O3454" s="229">
        <f t="shared" si="642"/>
        <v>0</v>
      </c>
      <c r="P3454" s="229">
        <f t="shared" si="643"/>
        <v>-1.7565855354295334</v>
      </c>
      <c r="Q3454" s="230">
        <f t="shared" si="637"/>
        <v>0</v>
      </c>
      <c r="R3454" s="231">
        <f t="shared" si="638"/>
        <v>110.36408287512259</v>
      </c>
      <c r="S3454" s="3"/>
      <c r="T3454" s="3"/>
      <c r="U3454" s="3"/>
      <c r="V3454" s="3"/>
      <c r="W3454" s="233">
        <f t="shared" si="644"/>
        <v>42523</v>
      </c>
    </row>
    <row r="3455" spans="1:23" s="234" customFormat="1" x14ac:dyDescent="0.25">
      <c r="A3455" s="3"/>
      <c r="B3455" s="218">
        <f>+Datos!B3446</f>
        <v>2016</v>
      </c>
      <c r="C3455" s="219">
        <f>+Datos!C3446</f>
        <v>6</v>
      </c>
      <c r="D3455" s="220">
        <f>+Datos!D3446</f>
        <v>3</v>
      </c>
      <c r="E3455" s="221">
        <f>+Datos!E3446</f>
        <v>0</v>
      </c>
      <c r="F3455" s="222">
        <f>+Datos!F3446</f>
        <v>2.9944790169670137</v>
      </c>
      <c r="G3455" s="223">
        <f>+Datos!G3446</f>
        <v>1</v>
      </c>
      <c r="H3455" s="224">
        <f t="shared" si="639"/>
        <v>2.9944790169670137</v>
      </c>
      <c r="I3455" s="225">
        <f t="shared" si="640"/>
        <v>-2.9944790169670137</v>
      </c>
      <c r="J3455" s="226">
        <f t="shared" si="641"/>
        <v>75.459689210563837</v>
      </c>
      <c r="K3455" s="227">
        <f t="shared" si="636"/>
        <v>109.14150739238201</v>
      </c>
      <c r="L3455" s="226">
        <f t="shared" si="647"/>
        <v>-1.2225754827405808</v>
      </c>
      <c r="M3455" s="228">
        <f t="shared" si="645"/>
        <v>1.2225754827405808</v>
      </c>
      <c r="N3455" s="229">
        <f t="shared" si="646"/>
        <v>1.7719035342264329</v>
      </c>
      <c r="O3455" s="229">
        <f t="shared" si="642"/>
        <v>0</v>
      </c>
      <c r="P3455" s="229">
        <f t="shared" si="643"/>
        <v>-1.7719035342264329</v>
      </c>
      <c r="Q3455" s="230">
        <f t="shared" si="637"/>
        <v>0</v>
      </c>
      <c r="R3455" s="231">
        <f t="shared" si="638"/>
        <v>109.14150739238201</v>
      </c>
      <c r="S3455" s="3"/>
      <c r="T3455" s="3"/>
      <c r="U3455" s="3"/>
      <c r="V3455" s="3"/>
      <c r="W3455" s="233">
        <f t="shared" si="644"/>
        <v>42524</v>
      </c>
    </row>
    <row r="3456" spans="1:23" s="234" customFormat="1" x14ac:dyDescent="0.25">
      <c r="A3456" s="3"/>
      <c r="B3456" s="218">
        <f>+Datos!B3447</f>
        <v>2016</v>
      </c>
      <c r="C3456" s="219">
        <f>+Datos!C3447</f>
        <v>6</v>
      </c>
      <c r="D3456" s="220">
        <f>+Datos!D3447</f>
        <v>4</v>
      </c>
      <c r="E3456" s="221">
        <f>+Datos!E3447</f>
        <v>0</v>
      </c>
      <c r="F3456" s="222">
        <f>+Datos!F3447</f>
        <v>2.9872458977995882</v>
      </c>
      <c r="G3456" s="223">
        <f>+Datos!G3447</f>
        <v>1</v>
      </c>
      <c r="H3456" s="224">
        <f t="shared" si="639"/>
        <v>2.9872458977995882</v>
      </c>
      <c r="I3456" s="225">
        <f t="shared" si="640"/>
        <v>-2.9872458977995882</v>
      </c>
      <c r="J3456" s="226">
        <f t="shared" si="641"/>
        <v>74.25948852519781</v>
      </c>
      <c r="K3456" s="227">
        <f t="shared" si="636"/>
        <v>107.941306707016</v>
      </c>
      <c r="L3456" s="226">
        <f t="shared" si="647"/>
        <v>-1.2002006853660134</v>
      </c>
      <c r="M3456" s="228">
        <f t="shared" si="645"/>
        <v>1.2002006853660134</v>
      </c>
      <c r="N3456" s="229">
        <f t="shared" si="646"/>
        <v>1.7870452124335747</v>
      </c>
      <c r="O3456" s="229">
        <f t="shared" si="642"/>
        <v>0</v>
      </c>
      <c r="P3456" s="229">
        <f t="shared" si="643"/>
        <v>-1.7870452124335747</v>
      </c>
      <c r="Q3456" s="230">
        <f t="shared" si="637"/>
        <v>0</v>
      </c>
      <c r="R3456" s="231">
        <f t="shared" si="638"/>
        <v>107.941306707016</v>
      </c>
      <c r="S3456" s="3"/>
      <c r="T3456" s="3"/>
      <c r="U3456" s="3"/>
      <c r="V3456" s="3"/>
      <c r="W3456" s="233">
        <f t="shared" si="644"/>
        <v>42525</v>
      </c>
    </row>
    <row r="3457" spans="1:23" s="234" customFormat="1" x14ac:dyDescent="0.25">
      <c r="A3457" s="3"/>
      <c r="B3457" s="218">
        <f>+Datos!B3448</f>
        <v>2016</v>
      </c>
      <c r="C3457" s="219">
        <f>+Datos!C3448</f>
        <v>6</v>
      </c>
      <c r="D3457" s="220">
        <f>+Datos!D3448</f>
        <v>5</v>
      </c>
      <c r="E3457" s="221">
        <f>+Datos!E3448</f>
        <v>0</v>
      </c>
      <c r="F3457" s="222">
        <f>+Datos!F3448</f>
        <v>2.9804990398954248</v>
      </c>
      <c r="G3457" s="223">
        <f>+Datos!G3448</f>
        <v>1</v>
      </c>
      <c r="H3457" s="224">
        <f t="shared" si="639"/>
        <v>2.9804990398954248</v>
      </c>
      <c r="I3457" s="225">
        <f t="shared" si="640"/>
        <v>-2.9804990398954248</v>
      </c>
      <c r="J3457" s="226">
        <f t="shared" si="641"/>
        <v>73.081023584049262</v>
      </c>
      <c r="K3457" s="227">
        <f t="shared" si="636"/>
        <v>106.76284176586745</v>
      </c>
      <c r="L3457" s="226">
        <f t="shared" si="647"/>
        <v>-1.1784649411485475</v>
      </c>
      <c r="M3457" s="228">
        <f t="shared" si="645"/>
        <v>1.1784649411485475</v>
      </c>
      <c r="N3457" s="229">
        <f t="shared" si="646"/>
        <v>1.8020340987468773</v>
      </c>
      <c r="O3457" s="229">
        <f t="shared" si="642"/>
        <v>0</v>
      </c>
      <c r="P3457" s="229">
        <f t="shared" si="643"/>
        <v>-1.8020340987468773</v>
      </c>
      <c r="Q3457" s="230">
        <f t="shared" si="637"/>
        <v>0</v>
      </c>
      <c r="R3457" s="231">
        <f t="shared" si="638"/>
        <v>106.76284176586745</v>
      </c>
      <c r="S3457" s="3"/>
      <c r="T3457" s="3"/>
      <c r="U3457" s="3"/>
      <c r="V3457" s="3"/>
      <c r="W3457" s="233">
        <f t="shared" si="644"/>
        <v>42526</v>
      </c>
    </row>
    <row r="3458" spans="1:23" s="234" customFormat="1" x14ac:dyDescent="0.25">
      <c r="A3458" s="3"/>
      <c r="B3458" s="218">
        <f>+Datos!B3449</f>
        <v>2016</v>
      </c>
      <c r="C3458" s="219">
        <f>+Datos!C3449</f>
        <v>6</v>
      </c>
      <c r="D3458" s="220">
        <f>+Datos!D3449</f>
        <v>6</v>
      </c>
      <c r="E3458" s="221">
        <f>+Datos!E3449</f>
        <v>0</v>
      </c>
      <c r="F3458" s="222">
        <f>+Datos!F3449</f>
        <v>2.9742400410186969</v>
      </c>
      <c r="G3458" s="223">
        <f>+Datos!G3449</f>
        <v>1</v>
      </c>
      <c r="H3458" s="224">
        <f t="shared" si="639"/>
        <v>2.9742400410186969</v>
      </c>
      <c r="I3458" s="225">
        <f t="shared" si="640"/>
        <v>-2.9742400410186969</v>
      </c>
      <c r="J3458" s="226">
        <f t="shared" si="641"/>
        <v>71.923676451760343</v>
      </c>
      <c r="K3458" s="227">
        <f t="shared" si="636"/>
        <v>105.60549463357853</v>
      </c>
      <c r="L3458" s="226">
        <f t="shared" si="647"/>
        <v>-1.1573471322889191</v>
      </c>
      <c r="M3458" s="228">
        <f t="shared" si="645"/>
        <v>1.1573471322889191</v>
      </c>
      <c r="N3458" s="229">
        <f t="shared" si="646"/>
        <v>1.8168929087297778</v>
      </c>
      <c r="O3458" s="229">
        <f t="shared" si="642"/>
        <v>0</v>
      </c>
      <c r="P3458" s="229">
        <f t="shared" si="643"/>
        <v>-1.8168929087297778</v>
      </c>
      <c r="Q3458" s="230">
        <f t="shared" si="637"/>
        <v>0</v>
      </c>
      <c r="R3458" s="231">
        <f t="shared" si="638"/>
        <v>105.60549463357853</v>
      </c>
      <c r="S3458" s="3"/>
      <c r="T3458" s="3"/>
      <c r="U3458" s="3"/>
      <c r="V3458" s="3"/>
      <c r="W3458" s="233">
        <f t="shared" si="644"/>
        <v>42527</v>
      </c>
    </row>
    <row r="3459" spans="1:23" s="234" customFormat="1" x14ac:dyDescent="0.25">
      <c r="A3459" s="3"/>
      <c r="B3459" s="218">
        <f>+Datos!B3450</f>
        <v>2016</v>
      </c>
      <c r="C3459" s="219">
        <f>+Datos!C3450</f>
        <v>6</v>
      </c>
      <c r="D3459" s="220">
        <f>+Datos!D3450</f>
        <v>7</v>
      </c>
      <c r="E3459" s="221">
        <f>+Datos!E3450</f>
        <v>0</v>
      </c>
      <c r="F3459" s="222">
        <f>+Datos!F3450</f>
        <v>2.9684703813239284</v>
      </c>
      <c r="G3459" s="223">
        <f>+Datos!G3450</f>
        <v>1</v>
      </c>
      <c r="H3459" s="224">
        <f t="shared" si="639"/>
        <v>2.9684703813239284</v>
      </c>
      <c r="I3459" s="225">
        <f t="shared" si="640"/>
        <v>-2.9684703813239284</v>
      </c>
      <c r="J3459" s="226">
        <f t="shared" si="641"/>
        <v>70.786849640819611</v>
      </c>
      <c r="K3459" s="227">
        <f t="shared" si="636"/>
        <v>104.4686678226378</v>
      </c>
      <c r="L3459" s="226">
        <f t="shared" si="647"/>
        <v>-1.1368268109407325</v>
      </c>
      <c r="M3459" s="228">
        <f t="shared" si="645"/>
        <v>1.1368268109407325</v>
      </c>
      <c r="N3459" s="229">
        <f t="shared" si="646"/>
        <v>1.8316435703831959</v>
      </c>
      <c r="O3459" s="229">
        <f t="shared" si="642"/>
        <v>0</v>
      </c>
      <c r="P3459" s="229">
        <f t="shared" si="643"/>
        <v>-1.8316435703831959</v>
      </c>
      <c r="Q3459" s="230">
        <f t="shared" si="637"/>
        <v>0</v>
      </c>
      <c r="R3459" s="231">
        <f t="shared" si="638"/>
        <v>104.4686678226378</v>
      </c>
      <c r="S3459" s="3"/>
      <c r="T3459" s="3"/>
      <c r="U3459" s="3"/>
      <c r="V3459" s="3"/>
      <c r="W3459" s="233">
        <f t="shared" si="644"/>
        <v>42528</v>
      </c>
    </row>
    <row r="3460" spans="1:23" s="234" customFormat="1" x14ac:dyDescent="0.25">
      <c r="A3460" s="3"/>
      <c r="B3460" s="218">
        <f>+Datos!B3451</f>
        <v>2016</v>
      </c>
      <c r="C3460" s="219">
        <f>+Datos!C3451</f>
        <v>6</v>
      </c>
      <c r="D3460" s="220">
        <f>+Datos!D3451</f>
        <v>8</v>
      </c>
      <c r="E3460" s="221">
        <f>+Datos!E3451</f>
        <v>0</v>
      </c>
      <c r="F3460" s="222">
        <f>+Datos!F3451</f>
        <v>2.9631914233560277</v>
      </c>
      <c r="G3460" s="223">
        <f>+Datos!G3451</f>
        <v>1</v>
      </c>
      <c r="H3460" s="224">
        <f t="shared" si="639"/>
        <v>2.9631914233560277</v>
      </c>
      <c r="I3460" s="225">
        <f t="shared" si="640"/>
        <v>-2.9631914233560277</v>
      </c>
      <c r="J3460" s="226">
        <f t="shared" si="641"/>
        <v>69.669965466126939</v>
      </c>
      <c r="K3460" s="227">
        <f t="shared" si="636"/>
        <v>103.35178364794513</v>
      </c>
      <c r="L3460" s="226">
        <f t="shared" si="647"/>
        <v>-1.1168841746926716</v>
      </c>
      <c r="M3460" s="228">
        <f t="shared" si="645"/>
        <v>1.1168841746926716</v>
      </c>
      <c r="N3460" s="229">
        <f t="shared" si="646"/>
        <v>1.846307248663356</v>
      </c>
      <c r="O3460" s="229">
        <f t="shared" si="642"/>
        <v>0</v>
      </c>
      <c r="P3460" s="229">
        <f t="shared" si="643"/>
        <v>-1.846307248663356</v>
      </c>
      <c r="Q3460" s="230">
        <f t="shared" si="637"/>
        <v>0</v>
      </c>
      <c r="R3460" s="231">
        <f t="shared" si="638"/>
        <v>103.35178364794513</v>
      </c>
      <c r="S3460" s="3"/>
      <c r="T3460" s="3"/>
      <c r="U3460" s="3"/>
      <c r="V3460" s="3"/>
      <c r="W3460" s="233">
        <f t="shared" si="644"/>
        <v>42529</v>
      </c>
    </row>
    <row r="3461" spans="1:23" s="234" customFormat="1" x14ac:dyDescent="0.25">
      <c r="A3461" s="3"/>
      <c r="B3461" s="218">
        <f>+Datos!B3452</f>
        <v>2016</v>
      </c>
      <c r="C3461" s="219">
        <f>+Datos!C3452</f>
        <v>6</v>
      </c>
      <c r="D3461" s="220">
        <f>+Datos!D3452</f>
        <v>9</v>
      </c>
      <c r="E3461" s="221">
        <f>+Datos!E3452</f>
        <v>0</v>
      </c>
      <c r="F3461" s="222">
        <f>+Datos!F3452</f>
        <v>2.9584044120502604</v>
      </c>
      <c r="G3461" s="223">
        <f>+Datos!G3452</f>
        <v>1</v>
      </c>
      <c r="H3461" s="224">
        <f t="shared" si="639"/>
        <v>2.9584044120502604</v>
      </c>
      <c r="I3461" s="225">
        <f t="shared" si="640"/>
        <v>-2.9584044120502604</v>
      </c>
      <c r="J3461" s="226">
        <f t="shared" si="641"/>
        <v>68.572465423063647</v>
      </c>
      <c r="K3461" s="227">
        <f t="shared" si="636"/>
        <v>102.25428360488183</v>
      </c>
      <c r="L3461" s="226">
        <f t="shared" si="647"/>
        <v>-1.0975000430632917</v>
      </c>
      <c r="M3461" s="228">
        <f t="shared" si="645"/>
        <v>1.0975000430632917</v>
      </c>
      <c r="N3461" s="229">
        <f t="shared" si="646"/>
        <v>1.8609043689869686</v>
      </c>
      <c r="O3461" s="229">
        <f t="shared" si="642"/>
        <v>0</v>
      </c>
      <c r="P3461" s="229">
        <f t="shared" si="643"/>
        <v>-1.8609043689869686</v>
      </c>
      <c r="Q3461" s="230">
        <f t="shared" si="637"/>
        <v>0</v>
      </c>
      <c r="R3461" s="231">
        <f t="shared" si="638"/>
        <v>102.25428360488183</v>
      </c>
      <c r="S3461" s="3"/>
      <c r="T3461" s="3"/>
      <c r="U3461" s="3"/>
      <c r="V3461" s="3"/>
      <c r="W3461" s="233">
        <f t="shared" si="644"/>
        <v>42530</v>
      </c>
    </row>
    <row r="3462" spans="1:23" s="234" customFormat="1" x14ac:dyDescent="0.25">
      <c r="A3462" s="3"/>
      <c r="B3462" s="218">
        <f>+Datos!B3453</f>
        <v>2016</v>
      </c>
      <c r="C3462" s="219">
        <f>+Datos!C3453</f>
        <v>6</v>
      </c>
      <c r="D3462" s="220">
        <f>+Datos!D3453</f>
        <v>10</v>
      </c>
      <c r="E3462" s="221">
        <f>+Datos!E3453</f>
        <v>0</v>
      </c>
      <c r="F3462" s="222">
        <f>+Datos!F3453</f>
        <v>2.954110474732266</v>
      </c>
      <c r="G3462" s="223">
        <f>+Datos!G3453</f>
        <v>1</v>
      </c>
      <c r="H3462" s="224">
        <f t="shared" si="639"/>
        <v>2.954110474732266</v>
      </c>
      <c r="I3462" s="225">
        <f t="shared" si="640"/>
        <v>-2.954110474732266</v>
      </c>
      <c r="J3462" s="226">
        <f t="shared" si="641"/>
        <v>67.493809588092589</v>
      </c>
      <c r="K3462" s="227">
        <f t="shared" si="636"/>
        <v>101.17562776991076</v>
      </c>
      <c r="L3462" s="226">
        <f t="shared" si="647"/>
        <v>-1.0786558349710731</v>
      </c>
      <c r="M3462" s="228">
        <f t="shared" si="645"/>
        <v>1.0786558349710731</v>
      </c>
      <c r="N3462" s="229">
        <f t="shared" si="646"/>
        <v>1.8754546397611929</v>
      </c>
      <c r="O3462" s="229">
        <f t="shared" si="642"/>
        <v>0</v>
      </c>
      <c r="P3462" s="229">
        <f t="shared" si="643"/>
        <v>-1.8754546397611929</v>
      </c>
      <c r="Q3462" s="230">
        <f t="shared" si="637"/>
        <v>0</v>
      </c>
      <c r="R3462" s="231">
        <f t="shared" si="638"/>
        <v>101.17562776991076</v>
      </c>
      <c r="S3462" s="3"/>
      <c r="T3462" s="3"/>
      <c r="U3462" s="3"/>
      <c r="V3462" s="3"/>
      <c r="W3462" s="233">
        <f t="shared" si="644"/>
        <v>42531</v>
      </c>
    </row>
    <row r="3463" spans="1:23" s="234" customFormat="1" x14ac:dyDescent="0.25">
      <c r="A3463" s="3"/>
      <c r="B3463" s="218">
        <f>+Datos!B3454</f>
        <v>2016</v>
      </c>
      <c r="C3463" s="219">
        <f>+Datos!C3454</f>
        <v>6</v>
      </c>
      <c r="D3463" s="220">
        <f>+Datos!D3454</f>
        <v>11</v>
      </c>
      <c r="E3463" s="221">
        <f>+Datos!E3454</f>
        <v>0</v>
      </c>
      <c r="F3463" s="222">
        <f>+Datos!F3454</f>
        <v>2.9503106211180534</v>
      </c>
      <c r="G3463" s="223">
        <f>+Datos!G3454</f>
        <v>1</v>
      </c>
      <c r="H3463" s="224">
        <f t="shared" si="639"/>
        <v>2.9503106211180534</v>
      </c>
      <c r="I3463" s="225">
        <f t="shared" si="640"/>
        <v>-2.9503106211180534</v>
      </c>
      <c r="J3463" s="226">
        <f t="shared" si="641"/>
        <v>66.433476040949984</v>
      </c>
      <c r="K3463" s="227">
        <f t="shared" si="636"/>
        <v>100.11529422276817</v>
      </c>
      <c r="L3463" s="226">
        <f t="shared" si="647"/>
        <v>-1.0603335471425908</v>
      </c>
      <c r="M3463" s="228">
        <f t="shared" si="645"/>
        <v>1.0603335471425908</v>
      </c>
      <c r="N3463" s="229">
        <f t="shared" si="646"/>
        <v>1.8899770739754627</v>
      </c>
      <c r="O3463" s="229">
        <f t="shared" si="642"/>
        <v>0</v>
      </c>
      <c r="P3463" s="229">
        <f t="shared" si="643"/>
        <v>-1.8899770739754627</v>
      </c>
      <c r="Q3463" s="230">
        <f t="shared" si="637"/>
        <v>0</v>
      </c>
      <c r="R3463" s="231">
        <f t="shared" si="638"/>
        <v>100.11529422276817</v>
      </c>
      <c r="S3463" s="3"/>
      <c r="T3463" s="3"/>
      <c r="U3463" s="3"/>
      <c r="V3463" s="3"/>
      <c r="W3463" s="233">
        <f t="shared" si="644"/>
        <v>42532</v>
      </c>
    </row>
    <row r="3464" spans="1:23" s="234" customFormat="1" x14ac:dyDescent="0.25">
      <c r="A3464" s="3"/>
      <c r="B3464" s="218">
        <f>+Datos!B3455</f>
        <v>2016</v>
      </c>
      <c r="C3464" s="219">
        <f>+Datos!C3455</f>
        <v>6</v>
      </c>
      <c r="D3464" s="220">
        <f>+Datos!D3455</f>
        <v>12</v>
      </c>
      <c r="E3464" s="221">
        <f>+Datos!E3455</f>
        <v>0</v>
      </c>
      <c r="F3464" s="222">
        <f>+Datos!F3455</f>
        <v>2.9470057433139898</v>
      </c>
      <c r="G3464" s="223">
        <f>+Datos!G3455</f>
        <v>1</v>
      </c>
      <c r="H3464" s="224">
        <f t="shared" si="639"/>
        <v>2.9470057433139898</v>
      </c>
      <c r="I3464" s="225">
        <f t="shared" si="640"/>
        <v>-2.9470057433139898</v>
      </c>
      <c r="J3464" s="226">
        <f t="shared" si="641"/>
        <v>65.390960307525503</v>
      </c>
      <c r="K3464" s="227">
        <f t="shared" si="636"/>
        <v>99.072778489343676</v>
      </c>
      <c r="L3464" s="226">
        <f t="shared" si="647"/>
        <v>-1.0425157334244943</v>
      </c>
      <c r="M3464" s="228">
        <f t="shared" si="645"/>
        <v>1.0425157334244943</v>
      </c>
      <c r="N3464" s="229">
        <f t="shared" si="646"/>
        <v>1.9044900098894955</v>
      </c>
      <c r="O3464" s="229">
        <f t="shared" si="642"/>
        <v>0</v>
      </c>
      <c r="P3464" s="229">
        <f t="shared" si="643"/>
        <v>-1.9044900098894955</v>
      </c>
      <c r="Q3464" s="230">
        <f t="shared" si="637"/>
        <v>0</v>
      </c>
      <c r="R3464" s="231">
        <f t="shared" si="638"/>
        <v>99.072778489343676</v>
      </c>
      <c r="S3464" s="3"/>
      <c r="T3464" s="3"/>
      <c r="U3464" s="3"/>
      <c r="V3464" s="3"/>
      <c r="W3464" s="233">
        <f t="shared" si="644"/>
        <v>42533</v>
      </c>
    </row>
    <row r="3465" spans="1:23" s="234" customFormat="1" x14ac:dyDescent="0.25">
      <c r="A3465" s="3"/>
      <c r="B3465" s="218">
        <f>+Datos!B3456</f>
        <v>2016</v>
      </c>
      <c r="C3465" s="219">
        <f>+Datos!C3456</f>
        <v>6</v>
      </c>
      <c r="D3465" s="220">
        <f>+Datos!D3456</f>
        <v>13</v>
      </c>
      <c r="E3465" s="221">
        <f>+Datos!E3456</f>
        <v>0</v>
      </c>
      <c r="F3465" s="222">
        <f>+Datos!F3456</f>
        <v>2.9441966158168205</v>
      </c>
      <c r="G3465" s="223">
        <f>+Datos!G3456</f>
        <v>1</v>
      </c>
      <c r="H3465" s="224">
        <f t="shared" si="639"/>
        <v>2.9441966158168205</v>
      </c>
      <c r="I3465" s="225">
        <f t="shared" si="640"/>
        <v>-2.9441966158168205</v>
      </c>
      <c r="J3465" s="226">
        <f t="shared" si="641"/>
        <v>64.365774822561249</v>
      </c>
      <c r="K3465" s="227">
        <f t="shared" si="636"/>
        <v>98.047593004379422</v>
      </c>
      <c r="L3465" s="226">
        <f t="shared" si="647"/>
        <v>-1.0251854849642541</v>
      </c>
      <c r="M3465" s="228">
        <f t="shared" si="645"/>
        <v>1.0251854849642541</v>
      </c>
      <c r="N3465" s="229">
        <f t="shared" si="646"/>
        <v>1.9190111308525664</v>
      </c>
      <c r="O3465" s="229">
        <f t="shared" si="642"/>
        <v>0</v>
      </c>
      <c r="P3465" s="229">
        <f t="shared" si="643"/>
        <v>-1.9190111308525664</v>
      </c>
      <c r="Q3465" s="230">
        <f t="shared" si="637"/>
        <v>0</v>
      </c>
      <c r="R3465" s="231">
        <f t="shared" si="638"/>
        <v>98.047593004379422</v>
      </c>
      <c r="S3465" s="3"/>
      <c r="T3465" s="3"/>
      <c r="U3465" s="3"/>
      <c r="V3465" s="3"/>
      <c r="W3465" s="233">
        <f t="shared" si="644"/>
        <v>42534</v>
      </c>
    </row>
    <row r="3466" spans="1:23" s="234" customFormat="1" x14ac:dyDescent="0.25">
      <c r="A3466" s="3"/>
      <c r="B3466" s="218">
        <f>+Datos!B3457</f>
        <v>2016</v>
      </c>
      <c r="C3466" s="219">
        <f>+Datos!C3457</f>
        <v>6</v>
      </c>
      <c r="D3466" s="220">
        <f>+Datos!D3457</f>
        <v>14</v>
      </c>
      <c r="E3466" s="221">
        <f>+Datos!E3457</f>
        <v>0</v>
      </c>
      <c r="F3466" s="222">
        <f>+Datos!F3457</f>
        <v>2.9418838955136524</v>
      </c>
      <c r="G3466" s="223">
        <f>+Datos!G3457</f>
        <v>1</v>
      </c>
      <c r="H3466" s="224">
        <f t="shared" si="639"/>
        <v>2.9418838955136524</v>
      </c>
      <c r="I3466" s="225">
        <f t="shared" si="640"/>
        <v>-2.9418838955136524</v>
      </c>
      <c r="J3466" s="226">
        <f t="shared" si="641"/>
        <v>63.35744841133252</v>
      </c>
      <c r="K3466" s="227">
        <f t="shared" si="636"/>
        <v>97.0392665931507</v>
      </c>
      <c r="L3466" s="226">
        <f t="shared" si="647"/>
        <v>-1.0083264112287225</v>
      </c>
      <c r="M3466" s="228">
        <f t="shared" si="645"/>
        <v>1.0083264112287225</v>
      </c>
      <c r="N3466" s="229">
        <f t="shared" si="646"/>
        <v>1.9335574842849299</v>
      </c>
      <c r="O3466" s="229">
        <f t="shared" si="642"/>
        <v>0</v>
      </c>
      <c r="P3466" s="229">
        <f t="shared" si="643"/>
        <v>-1.9335574842849299</v>
      </c>
      <c r="Q3466" s="230">
        <f t="shared" si="637"/>
        <v>0</v>
      </c>
      <c r="R3466" s="231">
        <f t="shared" si="638"/>
        <v>97.0392665931507</v>
      </c>
      <c r="S3466" s="3"/>
      <c r="T3466" s="3"/>
      <c r="U3466" s="3"/>
      <c r="V3466" s="3"/>
      <c r="W3466" s="233">
        <f t="shared" si="644"/>
        <v>42535</v>
      </c>
    </row>
    <row r="3467" spans="1:23" s="234" customFormat="1" x14ac:dyDescent="0.25">
      <c r="A3467" s="3"/>
      <c r="B3467" s="218">
        <f>+Datos!B3458</f>
        <v>2016</v>
      </c>
      <c r="C3467" s="219">
        <f>+Datos!C3458</f>
        <v>6</v>
      </c>
      <c r="D3467" s="220">
        <f>+Datos!D3458</f>
        <v>15</v>
      </c>
      <c r="E3467" s="221">
        <f>+Datos!E3458</f>
        <v>0</v>
      </c>
      <c r="F3467" s="222">
        <f>+Datos!F3458</f>
        <v>2.9400681216819602</v>
      </c>
      <c r="G3467" s="223">
        <f>+Datos!G3458</f>
        <v>1</v>
      </c>
      <c r="H3467" s="224">
        <f t="shared" si="639"/>
        <v>2.9400681216819602</v>
      </c>
      <c r="I3467" s="225">
        <f t="shared" si="640"/>
        <v>-2.9400681216819602</v>
      </c>
      <c r="J3467" s="226">
        <f t="shared" si="641"/>
        <v>62.365525789504936</v>
      </c>
      <c r="K3467" s="227">
        <f t="shared" si="636"/>
        <v>96.047343971323116</v>
      </c>
      <c r="L3467" s="226">
        <f t="shared" si="647"/>
        <v>-0.99192262182758384</v>
      </c>
      <c r="M3467" s="228">
        <f t="shared" si="645"/>
        <v>0.99192262182758384</v>
      </c>
      <c r="N3467" s="229">
        <f t="shared" si="646"/>
        <v>1.9481454998543764</v>
      </c>
      <c r="O3467" s="229">
        <f t="shared" si="642"/>
        <v>0</v>
      </c>
      <c r="P3467" s="229">
        <f t="shared" si="643"/>
        <v>-1.9481454998543764</v>
      </c>
      <c r="Q3467" s="230">
        <f t="shared" si="637"/>
        <v>0</v>
      </c>
      <c r="R3467" s="231">
        <f t="shared" si="638"/>
        <v>96.047343971323116</v>
      </c>
      <c r="S3467" s="3"/>
      <c r="T3467" s="3"/>
      <c r="U3467" s="3"/>
      <c r="V3467" s="3"/>
      <c r="W3467" s="233">
        <f t="shared" si="644"/>
        <v>42536</v>
      </c>
    </row>
    <row r="3468" spans="1:23" s="234" customFormat="1" x14ac:dyDescent="0.25">
      <c r="A3468" s="3"/>
      <c r="B3468" s="218">
        <f>+Datos!B3459</f>
        <v>2016</v>
      </c>
      <c r="C3468" s="219">
        <f>+Datos!C3459</f>
        <v>6</v>
      </c>
      <c r="D3468" s="220">
        <f>+Datos!D3459</f>
        <v>16</v>
      </c>
      <c r="E3468" s="221">
        <f>+Datos!E3459</f>
        <v>0</v>
      </c>
      <c r="F3468" s="222">
        <f>+Datos!F3459</f>
        <v>2.9387497159895979</v>
      </c>
      <c r="G3468" s="223">
        <f>+Datos!G3459</f>
        <v>1</v>
      </c>
      <c r="H3468" s="224">
        <f t="shared" si="639"/>
        <v>2.9387497159895979</v>
      </c>
      <c r="I3468" s="225">
        <f t="shared" si="640"/>
        <v>-2.9387497159895979</v>
      </c>
      <c r="J3468" s="226">
        <f t="shared" si="641"/>
        <v>61.38956708039273</v>
      </c>
      <c r="K3468" s="227">
        <f t="shared" si="636"/>
        <v>95.07138526221091</v>
      </c>
      <c r="L3468" s="226">
        <f t="shared" si="647"/>
        <v>-0.97595870911220572</v>
      </c>
      <c r="M3468" s="228">
        <f t="shared" si="645"/>
        <v>0.97595870911220572</v>
      </c>
      <c r="N3468" s="229">
        <f t="shared" si="646"/>
        <v>1.9627910068773922</v>
      </c>
      <c r="O3468" s="229">
        <f t="shared" si="642"/>
        <v>0</v>
      </c>
      <c r="P3468" s="229">
        <f t="shared" si="643"/>
        <v>-1.9627910068773922</v>
      </c>
      <c r="Q3468" s="230">
        <f t="shared" si="637"/>
        <v>0</v>
      </c>
      <c r="R3468" s="231">
        <f t="shared" si="638"/>
        <v>95.07138526221091</v>
      </c>
      <c r="S3468" s="3"/>
      <c r="T3468" s="3"/>
      <c r="U3468" s="3"/>
      <c r="V3468" s="3"/>
      <c r="W3468" s="233">
        <f t="shared" si="644"/>
        <v>42537</v>
      </c>
    </row>
    <row r="3469" spans="1:23" s="234" customFormat="1" x14ac:dyDescent="0.25">
      <c r="A3469" s="3"/>
      <c r="B3469" s="218">
        <f>+Datos!B3460</f>
        <v>2016</v>
      </c>
      <c r="C3469" s="219">
        <f>+Datos!C3460</f>
        <v>6</v>
      </c>
      <c r="D3469" s="220">
        <f>+Datos!D3460</f>
        <v>17</v>
      </c>
      <c r="E3469" s="221">
        <f>+Datos!E3460</f>
        <v>0</v>
      </c>
      <c r="F3469" s="222">
        <f>+Datos!F3460</f>
        <v>2.9379289824947659</v>
      </c>
      <c r="G3469" s="223">
        <f>+Datos!G3460</f>
        <v>1</v>
      </c>
      <c r="H3469" s="224">
        <f t="shared" si="639"/>
        <v>2.9379289824947659</v>
      </c>
      <c r="I3469" s="225">
        <f t="shared" si="640"/>
        <v>-2.9379289824947659</v>
      </c>
      <c r="J3469" s="226">
        <f t="shared" si="641"/>
        <v>60.429147348872029</v>
      </c>
      <c r="K3469" s="227">
        <f t="shared" si="636"/>
        <v>94.110965530690208</v>
      </c>
      <c r="L3469" s="226">
        <f t="shared" si="647"/>
        <v>-0.9604197315207017</v>
      </c>
      <c r="M3469" s="228">
        <f t="shared" si="645"/>
        <v>0.9604197315207017</v>
      </c>
      <c r="N3469" s="229">
        <f t="shared" si="646"/>
        <v>1.9775092509740642</v>
      </c>
      <c r="O3469" s="229">
        <f t="shared" si="642"/>
        <v>0</v>
      </c>
      <c r="P3469" s="229">
        <f t="shared" si="643"/>
        <v>-1.9775092509740642</v>
      </c>
      <c r="Q3469" s="230">
        <f t="shared" si="637"/>
        <v>0</v>
      </c>
      <c r="R3469" s="231">
        <f t="shared" si="638"/>
        <v>94.110965530690208</v>
      </c>
      <c r="S3469" s="3"/>
      <c r="T3469" s="3"/>
      <c r="U3469" s="3"/>
      <c r="V3469" s="3"/>
      <c r="W3469" s="233">
        <f t="shared" si="644"/>
        <v>42538</v>
      </c>
    </row>
    <row r="3470" spans="1:23" s="234" customFormat="1" x14ac:dyDescent="0.25">
      <c r="A3470" s="3"/>
      <c r="B3470" s="218">
        <f>+Datos!B3461</f>
        <v>2016</v>
      </c>
      <c r="C3470" s="219">
        <f>+Datos!C3461</f>
        <v>6</v>
      </c>
      <c r="D3470" s="220">
        <f>+Datos!D3461</f>
        <v>18</v>
      </c>
      <c r="E3470" s="221">
        <f>+Datos!E3461</f>
        <v>0</v>
      </c>
      <c r="F3470" s="222">
        <f>+Datos!F3461</f>
        <v>2.9376061076460438</v>
      </c>
      <c r="G3470" s="223">
        <f>+Datos!G3461</f>
        <v>1</v>
      </c>
      <c r="H3470" s="224">
        <f t="shared" si="639"/>
        <v>2.9376061076460438</v>
      </c>
      <c r="I3470" s="225">
        <f t="shared" si="640"/>
        <v>-2.9376061076460438</v>
      </c>
      <c r="J3470" s="226">
        <f t="shared" si="641"/>
        <v>59.483856151231272</v>
      </c>
      <c r="K3470" s="227">
        <f t="shared" ref="K3470:K3533" si="648">+J3470+$U$21</f>
        <v>93.165674333049452</v>
      </c>
      <c r="L3470" s="226">
        <f t="shared" si="647"/>
        <v>-0.94529119764075631</v>
      </c>
      <c r="M3470" s="228">
        <f t="shared" si="645"/>
        <v>0.94529119764075631</v>
      </c>
      <c r="N3470" s="229">
        <f t="shared" si="646"/>
        <v>1.9923149100052875</v>
      </c>
      <c r="O3470" s="229">
        <f t="shared" si="642"/>
        <v>0</v>
      </c>
      <c r="P3470" s="229">
        <f t="shared" si="643"/>
        <v>-1.9923149100052875</v>
      </c>
      <c r="Q3470" s="230">
        <f t="shared" ref="Q3470:Q3533" si="649">IF(K3470-$U$15&gt;0,K3470-$U$15,0)</f>
        <v>0</v>
      </c>
      <c r="R3470" s="231">
        <f t="shared" ref="R3470:R3533" si="650">+O3470+K3470</f>
        <v>93.165674333049452</v>
      </c>
      <c r="S3470" s="3"/>
      <c r="T3470" s="3"/>
      <c r="U3470" s="3"/>
      <c r="V3470" s="3"/>
      <c r="W3470" s="233">
        <f t="shared" si="644"/>
        <v>42539</v>
      </c>
    </row>
    <row r="3471" spans="1:23" s="234" customFormat="1" x14ac:dyDescent="0.25">
      <c r="A3471" s="3"/>
      <c r="B3471" s="218">
        <f>+Datos!B3462</f>
        <v>2016</v>
      </c>
      <c r="C3471" s="219">
        <f>+Datos!C3462</f>
        <v>6</v>
      </c>
      <c r="D3471" s="220">
        <f>+Datos!D3462</f>
        <v>19</v>
      </c>
      <c r="E3471" s="221">
        <f>+Datos!E3462</f>
        <v>0</v>
      </c>
      <c r="F3471" s="222">
        <f>+Datos!F3462</f>
        <v>2.9377811602823951</v>
      </c>
      <c r="G3471" s="223">
        <f>+Datos!G3462</f>
        <v>1</v>
      </c>
      <c r="H3471" s="224">
        <f t="shared" ref="H3471:H3534" si="651">+F3471*G3471</f>
        <v>2.9377811602823951</v>
      </c>
      <c r="I3471" s="225">
        <f t="shared" ref="I3471:I3534" si="652">+E3471-H3471</f>
        <v>-2.9377811602823951</v>
      </c>
      <c r="J3471" s="226">
        <f t="shared" ref="J3471:J3534" si="653">IF(I3471&lt;0,J3470*EXP(I3471/$U$20),IF((I3471+J3470)&gt;$U$20,+$U$20,I3471+J3470))</f>
        <v>58.553297100268097</v>
      </c>
      <c r="K3471" s="227">
        <f t="shared" si="648"/>
        <v>92.235115282086269</v>
      </c>
      <c r="L3471" s="226">
        <f t="shared" si="647"/>
        <v>-0.9305590509631827</v>
      </c>
      <c r="M3471" s="228">
        <f t="shared" si="645"/>
        <v>0.9305590509631827</v>
      </c>
      <c r="N3471" s="229">
        <f t="shared" si="646"/>
        <v>2.0072221093192124</v>
      </c>
      <c r="O3471" s="229">
        <f t="shared" ref="O3471:O3534" si="654">IF(K3470+I3471-$U$14&gt;0,K3470+I3471-$U$14,0)</f>
        <v>0</v>
      </c>
      <c r="P3471" s="229">
        <f t="shared" ref="P3471:P3534" si="655">+IF(N3471&gt;0,(-1)*N3471,O3471)</f>
        <v>-2.0072221093192124</v>
      </c>
      <c r="Q3471" s="230">
        <f t="shared" si="649"/>
        <v>0</v>
      </c>
      <c r="R3471" s="231">
        <f t="shared" si="650"/>
        <v>92.235115282086269</v>
      </c>
      <c r="S3471" s="3"/>
      <c r="T3471" s="3"/>
      <c r="U3471" s="3"/>
      <c r="V3471" s="3"/>
      <c r="W3471" s="233">
        <f t="shared" ref="W3471:W3534" si="656">+DATE(B3471,C3471,D3471)</f>
        <v>42540</v>
      </c>
    </row>
    <row r="3472" spans="1:23" s="234" customFormat="1" x14ac:dyDescent="0.25">
      <c r="A3472" s="3"/>
      <c r="B3472" s="218">
        <f>+Datos!B3463</f>
        <v>2016</v>
      </c>
      <c r="C3472" s="219">
        <f>+Datos!C3463</f>
        <v>6</v>
      </c>
      <c r="D3472" s="220">
        <f>+Datos!D3463</f>
        <v>20</v>
      </c>
      <c r="E3472" s="221">
        <f>+Datos!E3463</f>
        <v>0</v>
      </c>
      <c r="F3472" s="222">
        <f>+Datos!F3463</f>
        <v>2.9384540916331194</v>
      </c>
      <c r="G3472" s="223">
        <f>+Datos!G3463</f>
        <v>1</v>
      </c>
      <c r="H3472" s="224">
        <f t="shared" si="651"/>
        <v>2.9384540916331194</v>
      </c>
      <c r="I3472" s="225">
        <f t="shared" si="652"/>
        <v>-2.9384540916331194</v>
      </c>
      <c r="J3472" s="226">
        <f t="shared" si="653"/>
        <v>57.637087444968188</v>
      </c>
      <c r="K3472" s="227">
        <f t="shared" si="648"/>
        <v>91.318905626786375</v>
      </c>
      <c r="L3472" s="226">
        <f t="shared" si="647"/>
        <v>-0.91620965529989462</v>
      </c>
      <c r="M3472" s="228">
        <f t="shared" ref="M3472:M3535" si="657">IF(I3472&gt;=0,+H3472,+E3472+ABS(L3472))</f>
        <v>0.91620965529989462</v>
      </c>
      <c r="N3472" s="229">
        <f t="shared" ref="N3472:N3535" si="658">+H3472-M3472</f>
        <v>2.0222444363332248</v>
      </c>
      <c r="O3472" s="229">
        <f t="shared" si="654"/>
        <v>0</v>
      </c>
      <c r="P3472" s="229">
        <f t="shared" si="655"/>
        <v>-2.0222444363332248</v>
      </c>
      <c r="Q3472" s="230">
        <f t="shared" si="649"/>
        <v>0</v>
      </c>
      <c r="R3472" s="231">
        <f t="shared" si="650"/>
        <v>91.318905626786375</v>
      </c>
      <c r="S3472" s="3"/>
      <c r="T3472" s="3"/>
      <c r="U3472" s="3"/>
      <c r="V3472" s="3"/>
      <c r="W3472" s="233">
        <f t="shared" si="656"/>
        <v>42541</v>
      </c>
    </row>
    <row r="3473" spans="1:23" s="234" customFormat="1" x14ac:dyDescent="0.25">
      <c r="A3473" s="3"/>
      <c r="B3473" s="218">
        <f>+Datos!B3464</f>
        <v>2016</v>
      </c>
      <c r="C3473" s="219">
        <f>+Datos!C3464</f>
        <v>6</v>
      </c>
      <c r="D3473" s="220">
        <f>+Datos!D3464</f>
        <v>21</v>
      </c>
      <c r="E3473" s="221">
        <f>+Datos!E3464</f>
        <v>0</v>
      </c>
      <c r="F3473" s="222">
        <f>+Datos!F3464</f>
        <v>2.9396247353179108</v>
      </c>
      <c r="G3473" s="223">
        <f>+Datos!G3464</f>
        <v>1</v>
      </c>
      <c r="H3473" s="224">
        <f t="shared" si="651"/>
        <v>2.9396247353179108</v>
      </c>
      <c r="I3473" s="225">
        <f t="shared" si="652"/>
        <v>-2.9396247353179108</v>
      </c>
      <c r="J3473" s="226">
        <f t="shared" si="653"/>
        <v>56.734857664126963</v>
      </c>
      <c r="K3473" s="227">
        <f t="shared" si="648"/>
        <v>90.41667584594515</v>
      </c>
      <c r="L3473" s="226">
        <f t="shared" ref="L3473:L3536" si="659">+K3473-K3472</f>
        <v>-0.90222978084122474</v>
      </c>
      <c r="M3473" s="228">
        <f t="shared" si="657"/>
        <v>0.90222978084122474</v>
      </c>
      <c r="N3473" s="229">
        <f t="shared" si="658"/>
        <v>2.0373949544766861</v>
      </c>
      <c r="O3473" s="229">
        <f t="shared" si="654"/>
        <v>0</v>
      </c>
      <c r="P3473" s="229">
        <f t="shared" si="655"/>
        <v>-2.0373949544766861</v>
      </c>
      <c r="Q3473" s="230">
        <f t="shared" si="649"/>
        <v>0</v>
      </c>
      <c r="R3473" s="231">
        <f t="shared" si="650"/>
        <v>90.41667584594515</v>
      </c>
      <c r="S3473" s="3"/>
      <c r="T3473" s="3"/>
      <c r="U3473" s="3"/>
      <c r="V3473" s="3"/>
      <c r="W3473" s="233">
        <f t="shared" si="656"/>
        <v>42542</v>
      </c>
    </row>
    <row r="3474" spans="1:23" s="234" customFormat="1" x14ac:dyDescent="0.25">
      <c r="A3474" s="3"/>
      <c r="B3474" s="218">
        <f>+Datos!B3465</f>
        <v>2016</v>
      </c>
      <c r="C3474" s="219">
        <f>+Datos!C3465</f>
        <v>6</v>
      </c>
      <c r="D3474" s="220">
        <f>+Datos!D3465</f>
        <v>22</v>
      </c>
      <c r="E3474" s="221">
        <f>+Datos!E3465</f>
        <v>0</v>
      </c>
      <c r="F3474" s="222">
        <f>+Datos!F3465</f>
        <v>2.9412928073468168</v>
      </c>
      <c r="G3474" s="223">
        <f>+Datos!G3465</f>
        <v>1</v>
      </c>
      <c r="H3474" s="224">
        <f t="shared" si="651"/>
        <v>2.9412928073468168</v>
      </c>
      <c r="I3474" s="225">
        <f t="shared" si="652"/>
        <v>-2.9412928073468168</v>
      </c>
      <c r="J3474" s="226">
        <f t="shared" si="653"/>
        <v>55.846251073299563</v>
      </c>
      <c r="K3474" s="227">
        <f t="shared" si="648"/>
        <v>89.528069255117742</v>
      </c>
      <c r="L3474" s="226">
        <f t="shared" si="659"/>
        <v>-0.88860659082740767</v>
      </c>
      <c r="M3474" s="228">
        <f t="shared" si="657"/>
        <v>0.88860659082740767</v>
      </c>
      <c r="N3474" s="229">
        <f t="shared" si="658"/>
        <v>2.0526862165194091</v>
      </c>
      <c r="O3474" s="229">
        <f t="shared" si="654"/>
        <v>0</v>
      </c>
      <c r="P3474" s="229">
        <f t="shared" si="655"/>
        <v>-2.0526862165194091</v>
      </c>
      <c r="Q3474" s="230">
        <f t="shared" si="649"/>
        <v>0</v>
      </c>
      <c r="R3474" s="231">
        <f t="shared" si="650"/>
        <v>89.528069255117742</v>
      </c>
      <c r="S3474" s="3"/>
      <c r="T3474" s="3"/>
      <c r="U3474" s="3"/>
      <c r="V3474" s="3"/>
      <c r="W3474" s="233">
        <f t="shared" si="656"/>
        <v>42543</v>
      </c>
    </row>
    <row r="3475" spans="1:23" s="234" customFormat="1" x14ac:dyDescent="0.25">
      <c r="A3475" s="3"/>
      <c r="B3475" s="218">
        <f>+Datos!B3466</f>
        <v>2016</v>
      </c>
      <c r="C3475" s="219">
        <f>+Datos!C3466</f>
        <v>6</v>
      </c>
      <c r="D3475" s="220">
        <f>+Datos!D3466</f>
        <v>23</v>
      </c>
      <c r="E3475" s="221">
        <f>+Datos!E3466</f>
        <v>0</v>
      </c>
      <c r="F3475" s="222">
        <f>+Datos!F3466</f>
        <v>2.9434579061202579</v>
      </c>
      <c r="G3475" s="223">
        <f>+Datos!G3466</f>
        <v>1</v>
      </c>
      <c r="H3475" s="224">
        <f t="shared" si="651"/>
        <v>2.9434579061202579</v>
      </c>
      <c r="I3475" s="225">
        <f t="shared" si="652"/>
        <v>-2.9434579061202579</v>
      </c>
      <c r="J3475" s="226">
        <f t="shared" si="653"/>
        <v>54.97092344448815</v>
      </c>
      <c r="K3475" s="227">
        <f t="shared" si="648"/>
        <v>88.652741626306323</v>
      </c>
      <c r="L3475" s="226">
        <f t="shared" si="659"/>
        <v>-0.87532762881141934</v>
      </c>
      <c r="M3475" s="228">
        <f t="shared" si="657"/>
        <v>0.87532762881141934</v>
      </c>
      <c r="N3475" s="229">
        <f t="shared" si="658"/>
        <v>2.0681302773088386</v>
      </c>
      <c r="O3475" s="229">
        <f t="shared" si="654"/>
        <v>0</v>
      </c>
      <c r="P3475" s="229">
        <f t="shared" si="655"/>
        <v>-2.0681302773088386</v>
      </c>
      <c r="Q3475" s="230">
        <f t="shared" si="649"/>
        <v>0</v>
      </c>
      <c r="R3475" s="231">
        <f t="shared" si="650"/>
        <v>88.652741626306323</v>
      </c>
      <c r="S3475" s="3"/>
      <c r="T3475" s="3"/>
      <c r="U3475" s="3"/>
      <c r="V3475" s="3"/>
      <c r="W3475" s="233">
        <f t="shared" si="656"/>
        <v>42544</v>
      </c>
    </row>
    <row r="3476" spans="1:23" s="234" customFormat="1" x14ac:dyDescent="0.25">
      <c r="A3476" s="3"/>
      <c r="B3476" s="218">
        <f>+Datos!B3467</f>
        <v>2016</v>
      </c>
      <c r="C3476" s="219">
        <f>+Datos!C3467</f>
        <v>6</v>
      </c>
      <c r="D3476" s="220">
        <f>+Datos!D3467</f>
        <v>24</v>
      </c>
      <c r="E3476" s="221">
        <f>+Datos!E3467</f>
        <v>0</v>
      </c>
      <c r="F3476" s="222">
        <f>+Datos!F3467</f>
        <v>2.9461195124290174</v>
      </c>
      <c r="G3476" s="223">
        <f>+Datos!G3467</f>
        <v>1</v>
      </c>
      <c r="H3476" s="224">
        <f t="shared" si="651"/>
        <v>2.9461195124290174</v>
      </c>
      <c r="I3476" s="225">
        <f t="shared" si="652"/>
        <v>-2.9461195124290174</v>
      </c>
      <c r="J3476" s="226">
        <f t="shared" si="653"/>
        <v>54.108542637998639</v>
      </c>
      <c r="K3476" s="227">
        <f t="shared" si="648"/>
        <v>87.790360819816811</v>
      </c>
      <c r="L3476" s="226">
        <f t="shared" si="659"/>
        <v>-0.86238080648951154</v>
      </c>
      <c r="M3476" s="228">
        <f t="shared" si="657"/>
        <v>0.86238080648951154</v>
      </c>
      <c r="N3476" s="229">
        <f t="shared" si="658"/>
        <v>2.0837387059395058</v>
      </c>
      <c r="O3476" s="229">
        <f t="shared" si="654"/>
        <v>0</v>
      </c>
      <c r="P3476" s="229">
        <f t="shared" si="655"/>
        <v>-2.0837387059395058</v>
      </c>
      <c r="Q3476" s="230">
        <f t="shared" si="649"/>
        <v>0</v>
      </c>
      <c r="R3476" s="231">
        <f t="shared" si="650"/>
        <v>87.790360819816811</v>
      </c>
      <c r="S3476" s="3"/>
      <c r="T3476" s="3"/>
      <c r="U3476" s="3"/>
      <c r="V3476" s="3"/>
      <c r="W3476" s="233">
        <f t="shared" si="656"/>
        <v>42545</v>
      </c>
    </row>
    <row r="3477" spans="1:23" s="234" customFormat="1" x14ac:dyDescent="0.25">
      <c r="A3477" s="3"/>
      <c r="B3477" s="218">
        <f>+Datos!B3468</f>
        <v>2016</v>
      </c>
      <c r="C3477" s="219">
        <f>+Datos!C3468</f>
        <v>6</v>
      </c>
      <c r="D3477" s="220">
        <f>+Datos!D3468</f>
        <v>25</v>
      </c>
      <c r="E3477" s="221">
        <f>+Datos!E3468</f>
        <v>0</v>
      </c>
      <c r="F3477" s="222">
        <f>+Datos!F3468</f>
        <v>2.9492769894542565</v>
      </c>
      <c r="G3477" s="223">
        <f>+Datos!G3468</f>
        <v>1</v>
      </c>
      <c r="H3477" s="224">
        <f t="shared" si="651"/>
        <v>2.9492769894542565</v>
      </c>
      <c r="I3477" s="225">
        <f t="shared" si="652"/>
        <v>-2.9492769894542565</v>
      </c>
      <c r="J3477" s="226">
        <f t="shared" si="653"/>
        <v>53.258788245920989</v>
      </c>
      <c r="K3477" s="227">
        <f t="shared" si="648"/>
        <v>86.940606427739169</v>
      </c>
      <c r="L3477" s="226">
        <f t="shared" si="659"/>
        <v>-0.84975439207764225</v>
      </c>
      <c r="M3477" s="228">
        <f t="shared" si="657"/>
        <v>0.84975439207764225</v>
      </c>
      <c r="N3477" s="229">
        <f t="shared" si="658"/>
        <v>2.0995225973766143</v>
      </c>
      <c r="O3477" s="229">
        <f t="shared" si="654"/>
        <v>0</v>
      </c>
      <c r="P3477" s="229">
        <f t="shared" si="655"/>
        <v>-2.0995225973766143</v>
      </c>
      <c r="Q3477" s="230">
        <f t="shared" si="649"/>
        <v>0</v>
      </c>
      <c r="R3477" s="231">
        <f t="shared" si="650"/>
        <v>86.940606427739169</v>
      </c>
      <c r="S3477" s="3"/>
      <c r="T3477" s="3"/>
      <c r="U3477" s="3"/>
      <c r="V3477" s="3"/>
      <c r="W3477" s="233">
        <f t="shared" si="656"/>
        <v>42546</v>
      </c>
    </row>
    <row r="3478" spans="1:23" s="234" customFormat="1" x14ac:dyDescent="0.25">
      <c r="A3478" s="3"/>
      <c r="B3478" s="218">
        <f>+Datos!B3469</f>
        <v>2016</v>
      </c>
      <c r="C3478" s="219">
        <f>+Datos!C3469</f>
        <v>6</v>
      </c>
      <c r="D3478" s="220">
        <f>+Datos!D3469</f>
        <v>26</v>
      </c>
      <c r="E3478" s="221">
        <f>+Datos!E3469</f>
        <v>0</v>
      </c>
      <c r="F3478" s="222">
        <f>+Datos!F3469</f>
        <v>2.952929582767494</v>
      </c>
      <c r="G3478" s="223">
        <f>+Datos!G3469</f>
        <v>1</v>
      </c>
      <c r="H3478" s="224">
        <f t="shared" si="651"/>
        <v>2.952929582767494</v>
      </c>
      <c r="I3478" s="225">
        <f t="shared" si="652"/>
        <v>-2.952929582767494</v>
      </c>
      <c r="J3478" s="226">
        <f t="shared" si="653"/>
        <v>52.421351246708831</v>
      </c>
      <c r="K3478" s="227">
        <f t="shared" si="648"/>
        <v>86.103169428527011</v>
      </c>
      <c r="L3478" s="226">
        <f t="shared" si="659"/>
        <v>-0.83743699921215864</v>
      </c>
      <c r="M3478" s="228">
        <f t="shared" si="657"/>
        <v>0.83743699921215864</v>
      </c>
      <c r="N3478" s="229">
        <f t="shared" si="658"/>
        <v>2.1154925835553353</v>
      </c>
      <c r="O3478" s="229">
        <f t="shared" si="654"/>
        <v>0</v>
      </c>
      <c r="P3478" s="229">
        <f t="shared" si="655"/>
        <v>-2.1154925835553353</v>
      </c>
      <c r="Q3478" s="230">
        <f t="shared" si="649"/>
        <v>0</v>
      </c>
      <c r="R3478" s="231">
        <f t="shared" si="650"/>
        <v>86.103169428527011</v>
      </c>
      <c r="S3478" s="3"/>
      <c r="T3478" s="3"/>
      <c r="U3478" s="3"/>
      <c r="V3478" s="3"/>
      <c r="W3478" s="233">
        <f t="shared" si="656"/>
        <v>42547</v>
      </c>
    </row>
    <row r="3479" spans="1:23" s="234" customFormat="1" x14ac:dyDescent="0.25">
      <c r="A3479" s="3"/>
      <c r="B3479" s="218">
        <f>+Datos!B3470</f>
        <v>2016</v>
      </c>
      <c r="C3479" s="219">
        <f>+Datos!C3470</f>
        <v>6</v>
      </c>
      <c r="D3479" s="220">
        <f>+Datos!D3470</f>
        <v>27</v>
      </c>
      <c r="E3479" s="221">
        <f>+Datos!E3470</f>
        <v>0</v>
      </c>
      <c r="F3479" s="222">
        <f>+Datos!F3470</f>
        <v>2.9570764203306212</v>
      </c>
      <c r="G3479" s="223">
        <f>+Datos!G3470</f>
        <v>1</v>
      </c>
      <c r="H3479" s="224">
        <f t="shared" si="651"/>
        <v>2.9570764203306212</v>
      </c>
      <c r="I3479" s="225">
        <f t="shared" si="652"/>
        <v>-2.9570764203306212</v>
      </c>
      <c r="J3479" s="226">
        <f t="shared" si="653"/>
        <v>51.595933670354988</v>
      </c>
      <c r="K3479" s="227">
        <f t="shared" si="648"/>
        <v>85.277751852173168</v>
      </c>
      <c r="L3479" s="226">
        <f t="shared" si="659"/>
        <v>-0.82541757635384272</v>
      </c>
      <c r="M3479" s="228">
        <f t="shared" si="657"/>
        <v>0.82541757635384272</v>
      </c>
      <c r="N3479" s="229">
        <f t="shared" si="658"/>
        <v>2.1316588439767785</v>
      </c>
      <c r="O3479" s="229">
        <f t="shared" si="654"/>
        <v>0</v>
      </c>
      <c r="P3479" s="229">
        <f t="shared" si="655"/>
        <v>-2.1316588439767785</v>
      </c>
      <c r="Q3479" s="230">
        <f t="shared" si="649"/>
        <v>0</v>
      </c>
      <c r="R3479" s="231">
        <f t="shared" si="650"/>
        <v>85.277751852173168</v>
      </c>
      <c r="S3479" s="3"/>
      <c r="T3479" s="3"/>
      <c r="U3479" s="3"/>
      <c r="V3479" s="3"/>
      <c r="W3479" s="233">
        <f t="shared" si="656"/>
        <v>42548</v>
      </c>
    </row>
    <row r="3480" spans="1:23" s="234" customFormat="1" x14ac:dyDescent="0.25">
      <c r="A3480" s="3"/>
      <c r="B3480" s="218">
        <f>+Datos!B3471</f>
        <v>2016</v>
      </c>
      <c r="C3480" s="219">
        <f>+Datos!C3471</f>
        <v>6</v>
      </c>
      <c r="D3480" s="220">
        <f>+Datos!D3471</f>
        <v>28</v>
      </c>
      <c r="E3480" s="221">
        <f>+Datos!E3471</f>
        <v>0</v>
      </c>
      <c r="F3480" s="222">
        <f>+Datos!F3471</f>
        <v>2.9617165124958995</v>
      </c>
      <c r="G3480" s="223">
        <f>+Datos!G3471</f>
        <v>1</v>
      </c>
      <c r="H3480" s="224">
        <f t="shared" si="651"/>
        <v>2.9617165124958995</v>
      </c>
      <c r="I3480" s="225">
        <f t="shared" si="652"/>
        <v>-2.9617165124958995</v>
      </c>
      <c r="J3480" s="226">
        <f t="shared" si="653"/>
        <v>50.782248273679592</v>
      </c>
      <c r="K3480" s="227">
        <f t="shared" si="648"/>
        <v>84.464066455497772</v>
      </c>
      <c r="L3480" s="226">
        <f t="shared" si="659"/>
        <v>-0.81368539667539608</v>
      </c>
      <c r="M3480" s="228">
        <f t="shared" si="657"/>
        <v>0.81368539667539608</v>
      </c>
      <c r="N3480" s="229">
        <f t="shared" si="658"/>
        <v>2.1480311158205034</v>
      </c>
      <c r="O3480" s="229">
        <f t="shared" si="654"/>
        <v>0</v>
      </c>
      <c r="P3480" s="229">
        <f t="shared" si="655"/>
        <v>-2.1480311158205034</v>
      </c>
      <c r="Q3480" s="230">
        <f t="shared" si="649"/>
        <v>0</v>
      </c>
      <c r="R3480" s="231">
        <f t="shared" si="650"/>
        <v>84.464066455497772</v>
      </c>
      <c r="S3480" s="3"/>
      <c r="T3480" s="3"/>
      <c r="U3480" s="3"/>
      <c r="V3480" s="3"/>
      <c r="W3480" s="233">
        <f t="shared" si="656"/>
        <v>42549</v>
      </c>
    </row>
    <row r="3481" spans="1:23" s="234" customFormat="1" x14ac:dyDescent="0.25">
      <c r="A3481" s="3"/>
      <c r="B3481" s="218">
        <f>+Datos!B3472</f>
        <v>2016</v>
      </c>
      <c r="C3481" s="219">
        <f>+Datos!C3472</f>
        <v>6</v>
      </c>
      <c r="D3481" s="220">
        <f>+Datos!D3472</f>
        <v>29</v>
      </c>
      <c r="E3481" s="221">
        <f>+Datos!E3472</f>
        <v>0</v>
      </c>
      <c r="F3481" s="222">
        <f>+Datos!F3472</f>
        <v>2.9668487520059523</v>
      </c>
      <c r="G3481" s="223">
        <f>+Datos!G3472</f>
        <v>1</v>
      </c>
      <c r="H3481" s="224">
        <f t="shared" si="651"/>
        <v>2.9668487520059523</v>
      </c>
      <c r="I3481" s="225">
        <f t="shared" si="652"/>
        <v>-2.9668487520059523</v>
      </c>
      <c r="J3481" s="226">
        <f t="shared" si="653"/>
        <v>49.98001822526723</v>
      </c>
      <c r="K3481" s="227">
        <f t="shared" si="648"/>
        <v>83.661836407085417</v>
      </c>
      <c r="L3481" s="226">
        <f t="shared" si="659"/>
        <v>-0.80223004841235479</v>
      </c>
      <c r="M3481" s="228">
        <f t="shared" si="657"/>
        <v>0.80223004841235479</v>
      </c>
      <c r="N3481" s="229">
        <f t="shared" si="658"/>
        <v>2.1646187035935975</v>
      </c>
      <c r="O3481" s="229">
        <f t="shared" si="654"/>
        <v>0</v>
      </c>
      <c r="P3481" s="229">
        <f t="shared" si="655"/>
        <v>-2.1646187035935975</v>
      </c>
      <c r="Q3481" s="230">
        <f t="shared" si="649"/>
        <v>0</v>
      </c>
      <c r="R3481" s="231">
        <f t="shared" si="650"/>
        <v>83.661836407085417</v>
      </c>
      <c r="S3481" s="3"/>
      <c r="T3481" s="3"/>
      <c r="U3481" s="3"/>
      <c r="V3481" s="3"/>
      <c r="W3481" s="233">
        <f t="shared" si="656"/>
        <v>42550</v>
      </c>
    </row>
    <row r="3482" spans="1:23" s="234" customFormat="1" x14ac:dyDescent="0.25">
      <c r="A3482" s="3"/>
      <c r="B3482" s="218">
        <f>+Datos!B3473</f>
        <v>2016</v>
      </c>
      <c r="C3482" s="219">
        <f>+Datos!C3473</f>
        <v>6</v>
      </c>
      <c r="D3482" s="220">
        <f>+Datos!D3473</f>
        <v>30</v>
      </c>
      <c r="E3482" s="221">
        <f>+Datos!E3473</f>
        <v>0</v>
      </c>
      <c r="F3482" s="222">
        <f>+Datos!F3473</f>
        <v>2.9724719139937745</v>
      </c>
      <c r="G3482" s="223">
        <f>+Datos!G3473</f>
        <v>1</v>
      </c>
      <c r="H3482" s="224">
        <f t="shared" si="651"/>
        <v>2.9724719139937745</v>
      </c>
      <c r="I3482" s="225">
        <f t="shared" si="652"/>
        <v>-2.9724719139937745</v>
      </c>
      <c r="J3482" s="226">
        <f t="shared" si="653"/>
        <v>49.18897679960844</v>
      </c>
      <c r="K3482" s="227">
        <f t="shared" si="648"/>
        <v>82.870794981426627</v>
      </c>
      <c r="L3482" s="226">
        <f t="shared" si="659"/>
        <v>-0.79104142565878988</v>
      </c>
      <c r="M3482" s="228">
        <f t="shared" si="657"/>
        <v>0.79104142565878988</v>
      </c>
      <c r="N3482" s="229">
        <f t="shared" si="658"/>
        <v>2.1814304883349847</v>
      </c>
      <c r="O3482" s="229">
        <f t="shared" si="654"/>
        <v>0</v>
      </c>
      <c r="P3482" s="229">
        <f t="shared" si="655"/>
        <v>-2.1814304883349847</v>
      </c>
      <c r="Q3482" s="230">
        <f t="shared" si="649"/>
        <v>0</v>
      </c>
      <c r="R3482" s="231">
        <f t="shared" si="650"/>
        <v>82.870794981426627</v>
      </c>
      <c r="S3482" s="3"/>
      <c r="T3482" s="3"/>
      <c r="U3482" s="3"/>
      <c r="V3482" s="3"/>
      <c r="W3482" s="233">
        <f t="shared" si="656"/>
        <v>42551</v>
      </c>
    </row>
    <row r="3483" spans="1:23" s="234" customFormat="1" x14ac:dyDescent="0.25">
      <c r="A3483" s="3"/>
      <c r="B3483" s="218">
        <f>+Datos!B3474</f>
        <v>2016</v>
      </c>
      <c r="C3483" s="219">
        <f>+Datos!C3474</f>
        <v>7</v>
      </c>
      <c r="D3483" s="220">
        <f>+Datos!D3474</f>
        <v>1</v>
      </c>
      <c r="E3483" s="221">
        <f>+Datos!E3474</f>
        <v>0</v>
      </c>
      <c r="F3483" s="222">
        <f>+Datos!F3474</f>
        <v>2.9785846559827318</v>
      </c>
      <c r="G3483" s="223">
        <f>+Datos!G3474</f>
        <v>1</v>
      </c>
      <c r="H3483" s="224">
        <f t="shared" si="651"/>
        <v>2.9785846559827318</v>
      </c>
      <c r="I3483" s="225">
        <f t="shared" si="652"/>
        <v>-2.9785846559827318</v>
      </c>
      <c r="J3483" s="226">
        <f t="shared" si="653"/>
        <v>48.40886708001949</v>
      </c>
      <c r="K3483" s="227">
        <f t="shared" si="648"/>
        <v>82.090685261837677</v>
      </c>
      <c r="L3483" s="226">
        <f t="shared" si="659"/>
        <v>-0.7801097195889497</v>
      </c>
      <c r="M3483" s="228">
        <f t="shared" si="657"/>
        <v>0.7801097195889497</v>
      </c>
      <c r="N3483" s="229">
        <f t="shared" si="658"/>
        <v>2.1984749363937821</v>
      </c>
      <c r="O3483" s="229">
        <f t="shared" si="654"/>
        <v>0</v>
      </c>
      <c r="P3483" s="229">
        <f t="shared" si="655"/>
        <v>-2.1984749363937821</v>
      </c>
      <c r="Q3483" s="230">
        <f t="shared" si="649"/>
        <v>0</v>
      </c>
      <c r="R3483" s="231">
        <f t="shared" si="650"/>
        <v>82.090685261837677</v>
      </c>
      <c r="S3483" s="3"/>
      <c r="T3483" s="3"/>
      <c r="U3483" s="3"/>
      <c r="V3483" s="3"/>
      <c r="W3483" s="233">
        <f t="shared" si="656"/>
        <v>42552</v>
      </c>
    </row>
    <row r="3484" spans="1:23" s="234" customFormat="1" x14ac:dyDescent="0.25">
      <c r="A3484" s="3"/>
      <c r="B3484" s="218">
        <f>+Datos!B3475</f>
        <v>2016</v>
      </c>
      <c r="C3484" s="219">
        <f>+Datos!C3475</f>
        <v>7</v>
      </c>
      <c r="D3484" s="220">
        <f>+Datos!D3475</f>
        <v>2</v>
      </c>
      <c r="E3484" s="221">
        <f>+Datos!E3475</f>
        <v>0</v>
      </c>
      <c r="F3484" s="222">
        <f>+Datos!F3475</f>
        <v>2.9851855178865523</v>
      </c>
      <c r="G3484" s="223">
        <f>+Datos!G3475</f>
        <v>1</v>
      </c>
      <c r="H3484" s="224">
        <f t="shared" si="651"/>
        <v>2.9851855178865523</v>
      </c>
      <c r="I3484" s="225">
        <f t="shared" si="652"/>
        <v>-2.9851855178865523</v>
      </c>
      <c r="J3484" s="226">
        <f t="shared" si="653"/>
        <v>47.639441669932268</v>
      </c>
      <c r="K3484" s="227">
        <f t="shared" si="648"/>
        <v>81.321259851750455</v>
      </c>
      <c r="L3484" s="226">
        <f t="shared" si="659"/>
        <v>-0.76942541008722287</v>
      </c>
      <c r="M3484" s="228">
        <f t="shared" si="657"/>
        <v>0.76942541008722287</v>
      </c>
      <c r="N3484" s="229">
        <f t="shared" si="658"/>
        <v>2.2157601077993294</v>
      </c>
      <c r="O3484" s="229">
        <f t="shared" si="654"/>
        <v>0</v>
      </c>
      <c r="P3484" s="229">
        <f t="shared" si="655"/>
        <v>-2.2157601077993294</v>
      </c>
      <c r="Q3484" s="230">
        <f t="shared" si="649"/>
        <v>0</v>
      </c>
      <c r="R3484" s="231">
        <f t="shared" si="650"/>
        <v>81.321259851750455</v>
      </c>
      <c r="S3484" s="3"/>
      <c r="T3484" s="3"/>
      <c r="U3484" s="3"/>
      <c r="V3484" s="3"/>
      <c r="W3484" s="233">
        <f t="shared" si="656"/>
        <v>42553</v>
      </c>
    </row>
    <row r="3485" spans="1:23" s="234" customFormat="1" x14ac:dyDescent="0.25">
      <c r="A3485" s="3"/>
      <c r="B3485" s="218">
        <f>+Datos!B3476</f>
        <v>2016</v>
      </c>
      <c r="C3485" s="219">
        <f>+Datos!C3476</f>
        <v>7</v>
      </c>
      <c r="D3485" s="220">
        <f>+Datos!D3476</f>
        <v>3</v>
      </c>
      <c r="E3485" s="221">
        <f>+Datos!E3476</f>
        <v>0</v>
      </c>
      <c r="F3485" s="222">
        <f>+Datos!F3476</f>
        <v>2.9922729220093323</v>
      </c>
      <c r="G3485" s="223">
        <f>+Datos!G3476</f>
        <v>1</v>
      </c>
      <c r="H3485" s="224">
        <f t="shared" si="651"/>
        <v>2.9922729220093323</v>
      </c>
      <c r="I3485" s="225">
        <f t="shared" si="652"/>
        <v>-2.9922729220093323</v>
      </c>
      <c r="J3485" s="226">
        <f t="shared" si="653"/>
        <v>46.88046241216356</v>
      </c>
      <c r="K3485" s="227">
        <f t="shared" si="648"/>
        <v>80.56228059398174</v>
      </c>
      <c r="L3485" s="226">
        <f t="shared" si="659"/>
        <v>-0.75897925776871489</v>
      </c>
      <c r="M3485" s="228">
        <f t="shared" si="657"/>
        <v>0.75897925776871489</v>
      </c>
      <c r="N3485" s="229">
        <f t="shared" si="658"/>
        <v>2.2332936642406174</v>
      </c>
      <c r="O3485" s="229">
        <f t="shared" si="654"/>
        <v>0</v>
      </c>
      <c r="P3485" s="229">
        <f t="shared" si="655"/>
        <v>-2.2332936642406174</v>
      </c>
      <c r="Q3485" s="230">
        <f t="shared" si="649"/>
        <v>0</v>
      </c>
      <c r="R3485" s="231">
        <f t="shared" si="650"/>
        <v>80.56228059398174</v>
      </c>
      <c r="S3485" s="3"/>
      <c r="T3485" s="3"/>
      <c r="U3485" s="3"/>
      <c r="V3485" s="3"/>
      <c r="W3485" s="233">
        <f t="shared" si="656"/>
        <v>42554</v>
      </c>
    </row>
    <row r="3486" spans="1:23" s="234" customFormat="1" x14ac:dyDescent="0.25">
      <c r="A3486" s="3"/>
      <c r="B3486" s="218">
        <f>+Datos!B3477</f>
        <v>2016</v>
      </c>
      <c r="C3486" s="219">
        <f>+Datos!C3477</f>
        <v>7</v>
      </c>
      <c r="D3486" s="220">
        <f>+Datos!D3477</f>
        <v>4</v>
      </c>
      <c r="E3486" s="221">
        <f>+Datos!E3477</f>
        <v>0</v>
      </c>
      <c r="F3486" s="222">
        <f>+Datos!F3477</f>
        <v>2.9998451730455375</v>
      </c>
      <c r="G3486" s="223">
        <f>+Datos!G3477</f>
        <v>1</v>
      </c>
      <c r="H3486" s="224">
        <f t="shared" si="651"/>
        <v>2.9998451730455375</v>
      </c>
      <c r="I3486" s="225">
        <f t="shared" si="652"/>
        <v>-2.9998451730455375</v>
      </c>
      <c r="J3486" s="226">
        <f t="shared" si="653"/>
        <v>46.13170011579011</v>
      </c>
      <c r="K3486" s="227">
        <f t="shared" si="648"/>
        <v>79.813518297608283</v>
      </c>
      <c r="L3486" s="226">
        <f t="shared" si="659"/>
        <v>-0.74876229637345659</v>
      </c>
      <c r="M3486" s="228">
        <f t="shared" si="657"/>
        <v>0.74876229637345659</v>
      </c>
      <c r="N3486" s="229">
        <f t="shared" si="658"/>
        <v>2.251082876672081</v>
      </c>
      <c r="O3486" s="229">
        <f t="shared" si="654"/>
        <v>0</v>
      </c>
      <c r="P3486" s="229">
        <f t="shared" si="655"/>
        <v>-2.251082876672081</v>
      </c>
      <c r="Q3486" s="230">
        <f t="shared" si="649"/>
        <v>0</v>
      </c>
      <c r="R3486" s="231">
        <f t="shared" si="650"/>
        <v>79.813518297608283</v>
      </c>
      <c r="S3486" s="3"/>
      <c r="T3486" s="3"/>
      <c r="U3486" s="3"/>
      <c r="V3486" s="3"/>
      <c r="W3486" s="233">
        <f t="shared" si="656"/>
        <v>42555</v>
      </c>
    </row>
    <row r="3487" spans="1:23" s="234" customFormat="1" x14ac:dyDescent="0.25">
      <c r="A3487" s="3"/>
      <c r="B3487" s="218">
        <f>+Datos!B3478</f>
        <v>2016</v>
      </c>
      <c r="C3487" s="219">
        <f>+Datos!C3478</f>
        <v>7</v>
      </c>
      <c r="D3487" s="220">
        <f>+Datos!D3478</f>
        <v>5</v>
      </c>
      <c r="E3487" s="221">
        <f>+Datos!E3478</f>
        <v>0</v>
      </c>
      <c r="F3487" s="222">
        <f>+Datos!F3478</f>
        <v>3.0079004580800053</v>
      </c>
      <c r="G3487" s="223">
        <f>+Datos!G3478</f>
        <v>1</v>
      </c>
      <c r="H3487" s="224">
        <f t="shared" si="651"/>
        <v>3.0079004580800053</v>
      </c>
      <c r="I3487" s="225">
        <f t="shared" si="652"/>
        <v>-3.0079004580800053</v>
      </c>
      <c r="J3487" s="226">
        <f t="shared" si="653"/>
        <v>45.392934290272215</v>
      </c>
      <c r="K3487" s="227">
        <f t="shared" si="648"/>
        <v>79.074752472090395</v>
      </c>
      <c r="L3487" s="226">
        <f t="shared" si="659"/>
        <v>-0.73876582551788772</v>
      </c>
      <c r="M3487" s="228">
        <f t="shared" si="657"/>
        <v>0.73876582551788772</v>
      </c>
      <c r="N3487" s="229">
        <f t="shared" si="658"/>
        <v>2.2691346325621176</v>
      </c>
      <c r="O3487" s="229">
        <f t="shared" si="654"/>
        <v>0</v>
      </c>
      <c r="P3487" s="229">
        <f t="shared" si="655"/>
        <v>-2.2691346325621176</v>
      </c>
      <c r="Q3487" s="230">
        <f t="shared" si="649"/>
        <v>0</v>
      </c>
      <c r="R3487" s="231">
        <f t="shared" si="650"/>
        <v>79.074752472090395</v>
      </c>
      <c r="S3487" s="3"/>
      <c r="T3487" s="3"/>
      <c r="U3487" s="3"/>
      <c r="V3487" s="3"/>
      <c r="W3487" s="233">
        <f t="shared" si="656"/>
        <v>42556</v>
      </c>
    </row>
    <row r="3488" spans="1:23" s="234" customFormat="1" x14ac:dyDescent="0.25">
      <c r="A3488" s="3"/>
      <c r="B3488" s="218">
        <f>+Datos!B3479</f>
        <v>2016</v>
      </c>
      <c r="C3488" s="219">
        <f>+Datos!C3479</f>
        <v>7</v>
      </c>
      <c r="D3488" s="220">
        <f>+Datos!D3479</f>
        <v>6</v>
      </c>
      <c r="E3488" s="221">
        <f>+Datos!E3479</f>
        <v>0</v>
      </c>
      <c r="F3488" s="222">
        <f>+Datos!F3479</f>
        <v>3.0164368465879297</v>
      </c>
      <c r="G3488" s="223">
        <f>+Datos!G3479</f>
        <v>1</v>
      </c>
      <c r="H3488" s="224">
        <f t="shared" si="651"/>
        <v>3.0164368465879297</v>
      </c>
      <c r="I3488" s="225">
        <f t="shared" si="652"/>
        <v>-3.0164368465879297</v>
      </c>
      <c r="J3488" s="226">
        <f t="shared" si="653"/>
        <v>44.663952886484935</v>
      </c>
      <c r="K3488" s="227">
        <f t="shared" si="648"/>
        <v>78.345771068303122</v>
      </c>
      <c r="L3488" s="226">
        <f t="shared" si="659"/>
        <v>-0.72898140378727305</v>
      </c>
      <c r="M3488" s="228">
        <f t="shared" si="657"/>
        <v>0.72898140378727305</v>
      </c>
      <c r="N3488" s="229">
        <f t="shared" si="658"/>
        <v>2.2874554428006566</v>
      </c>
      <c r="O3488" s="229">
        <f t="shared" si="654"/>
        <v>0</v>
      </c>
      <c r="P3488" s="229">
        <f t="shared" si="655"/>
        <v>-2.2874554428006566</v>
      </c>
      <c r="Q3488" s="230">
        <f t="shared" si="649"/>
        <v>0</v>
      </c>
      <c r="R3488" s="231">
        <f t="shared" si="650"/>
        <v>78.345771068303122</v>
      </c>
      <c r="S3488" s="3"/>
      <c r="T3488" s="3"/>
      <c r="U3488" s="3"/>
      <c r="V3488" s="3"/>
      <c r="W3488" s="233">
        <f t="shared" si="656"/>
        <v>42557</v>
      </c>
    </row>
    <row r="3489" spans="1:23" s="234" customFormat="1" x14ac:dyDescent="0.25">
      <c r="A3489" s="3"/>
      <c r="B3489" s="218">
        <f>+Datos!B3480</f>
        <v>2016</v>
      </c>
      <c r="C3489" s="219">
        <f>+Datos!C3480</f>
        <v>7</v>
      </c>
      <c r="D3489" s="220">
        <f>+Datos!D3480</f>
        <v>7</v>
      </c>
      <c r="E3489" s="221">
        <f>+Datos!E3480</f>
        <v>0</v>
      </c>
      <c r="F3489" s="222">
        <f>+Datos!F3480</f>
        <v>3.0254522904348815</v>
      </c>
      <c r="G3489" s="223">
        <f>+Datos!G3480</f>
        <v>1</v>
      </c>
      <c r="H3489" s="224">
        <f t="shared" si="651"/>
        <v>3.0254522904348815</v>
      </c>
      <c r="I3489" s="225">
        <f t="shared" si="652"/>
        <v>-3.0254522904348815</v>
      </c>
      <c r="J3489" s="226">
        <f t="shared" si="653"/>
        <v>43.94455204433153</v>
      </c>
      <c r="K3489" s="227">
        <f t="shared" si="648"/>
        <v>77.626370226149703</v>
      </c>
      <c r="L3489" s="226">
        <f t="shared" si="659"/>
        <v>-0.71940084215341926</v>
      </c>
      <c r="M3489" s="228">
        <f t="shared" si="657"/>
        <v>0.71940084215341926</v>
      </c>
      <c r="N3489" s="229">
        <f t="shared" si="658"/>
        <v>2.3060514482814622</v>
      </c>
      <c r="O3489" s="229">
        <f t="shared" si="654"/>
        <v>0</v>
      </c>
      <c r="P3489" s="229">
        <f t="shared" si="655"/>
        <v>-2.3060514482814622</v>
      </c>
      <c r="Q3489" s="230">
        <f t="shared" si="649"/>
        <v>0</v>
      </c>
      <c r="R3489" s="231">
        <f t="shared" si="650"/>
        <v>77.626370226149703</v>
      </c>
      <c r="S3489" s="3"/>
      <c r="T3489" s="3"/>
      <c r="U3489" s="3"/>
      <c r="V3489" s="3"/>
      <c r="W3489" s="233">
        <f t="shared" si="656"/>
        <v>42558</v>
      </c>
    </row>
    <row r="3490" spans="1:23" s="234" customFormat="1" x14ac:dyDescent="0.25">
      <c r="A3490" s="3"/>
      <c r="B3490" s="218">
        <f>+Datos!B3481</f>
        <v>2016</v>
      </c>
      <c r="C3490" s="219">
        <f>+Datos!C3481</f>
        <v>7</v>
      </c>
      <c r="D3490" s="220">
        <f>+Datos!D3481</f>
        <v>8</v>
      </c>
      <c r="E3490" s="221">
        <f>+Datos!E3481</f>
        <v>0</v>
      </c>
      <c r="F3490" s="222">
        <f>+Datos!F3481</f>
        <v>3.0349446238768012</v>
      </c>
      <c r="G3490" s="223">
        <f>+Datos!G3481</f>
        <v>1</v>
      </c>
      <c r="H3490" s="224">
        <f t="shared" si="651"/>
        <v>3.0349446238768012</v>
      </c>
      <c r="I3490" s="225">
        <f t="shared" si="652"/>
        <v>-3.0349446238768012</v>
      </c>
      <c r="J3490" s="226">
        <f t="shared" si="653"/>
        <v>43.234535846629136</v>
      </c>
      <c r="K3490" s="227">
        <f t="shared" si="648"/>
        <v>76.916354028447316</v>
      </c>
      <c r="L3490" s="226">
        <f t="shared" si="659"/>
        <v>-0.71001619770238733</v>
      </c>
      <c r="M3490" s="228">
        <f t="shared" si="657"/>
        <v>0.71001619770238733</v>
      </c>
      <c r="N3490" s="229">
        <f t="shared" si="658"/>
        <v>2.3249284261744139</v>
      </c>
      <c r="O3490" s="229">
        <f t="shared" si="654"/>
        <v>0</v>
      </c>
      <c r="P3490" s="229">
        <f t="shared" si="655"/>
        <v>-2.3249284261744139</v>
      </c>
      <c r="Q3490" s="230">
        <f t="shared" si="649"/>
        <v>0</v>
      </c>
      <c r="R3490" s="231">
        <f t="shared" si="650"/>
        <v>76.916354028447316</v>
      </c>
      <c r="S3490" s="3"/>
      <c r="T3490" s="3"/>
      <c r="U3490" s="3"/>
      <c r="V3490" s="3"/>
      <c r="W3490" s="233">
        <f t="shared" si="656"/>
        <v>42559</v>
      </c>
    </row>
    <row r="3491" spans="1:23" s="234" customFormat="1" x14ac:dyDescent="0.25">
      <c r="A3491" s="3"/>
      <c r="B3491" s="218">
        <f>+Datos!B3482</f>
        <v>2016</v>
      </c>
      <c r="C3491" s="219">
        <f>+Datos!C3482</f>
        <v>7</v>
      </c>
      <c r="D3491" s="220">
        <f>+Datos!D3482</f>
        <v>9</v>
      </c>
      <c r="E3491" s="221">
        <f>+Datos!E3482</f>
        <v>0</v>
      </c>
      <c r="F3491" s="222">
        <f>+Datos!F3482</f>
        <v>3.0449115635600004</v>
      </c>
      <c r="G3491" s="223">
        <f>+Datos!G3482</f>
        <v>1</v>
      </c>
      <c r="H3491" s="224">
        <f t="shared" si="651"/>
        <v>3.0449115635600004</v>
      </c>
      <c r="I3491" s="225">
        <f t="shared" si="652"/>
        <v>-3.0449115635600004</v>
      </c>
      <c r="J3491" s="226">
        <f t="shared" si="653"/>
        <v>42.533716078971565</v>
      </c>
      <c r="K3491" s="227">
        <f t="shared" si="648"/>
        <v>76.215534260789752</v>
      </c>
      <c r="L3491" s="226">
        <f t="shared" si="659"/>
        <v>-0.70081976765756337</v>
      </c>
      <c r="M3491" s="228">
        <f t="shared" si="657"/>
        <v>0.70081976765756337</v>
      </c>
      <c r="N3491" s="229">
        <f t="shared" si="658"/>
        <v>2.344091795902437</v>
      </c>
      <c r="O3491" s="229">
        <f t="shared" si="654"/>
        <v>0</v>
      </c>
      <c r="P3491" s="229">
        <f t="shared" si="655"/>
        <v>-2.344091795902437</v>
      </c>
      <c r="Q3491" s="230">
        <f t="shared" si="649"/>
        <v>0</v>
      </c>
      <c r="R3491" s="231">
        <f t="shared" si="650"/>
        <v>76.215534260789752</v>
      </c>
      <c r="S3491" s="3"/>
      <c r="T3491" s="3"/>
      <c r="U3491" s="3"/>
      <c r="V3491" s="3"/>
      <c r="W3491" s="233">
        <f t="shared" si="656"/>
        <v>42560</v>
      </c>
    </row>
    <row r="3492" spans="1:23" s="234" customFormat="1" x14ac:dyDescent="0.25">
      <c r="A3492" s="3"/>
      <c r="B3492" s="218">
        <f>+Datos!B3483</f>
        <v>2016</v>
      </c>
      <c r="C3492" s="219">
        <f>+Datos!C3483</f>
        <v>7</v>
      </c>
      <c r="D3492" s="220">
        <f>+Datos!D3483</f>
        <v>10</v>
      </c>
      <c r="E3492" s="221">
        <f>+Datos!E3483</f>
        <v>0</v>
      </c>
      <c r="F3492" s="222">
        <f>+Datos!F3483</f>
        <v>3.0553507085211407</v>
      </c>
      <c r="G3492" s="223">
        <f>+Datos!G3483</f>
        <v>1</v>
      </c>
      <c r="H3492" s="224">
        <f t="shared" si="651"/>
        <v>3.0553507085211407</v>
      </c>
      <c r="I3492" s="225">
        <f t="shared" si="652"/>
        <v>-3.0553507085211407</v>
      </c>
      <c r="J3492" s="226">
        <f t="shared" si="653"/>
        <v>41.841911995288719</v>
      </c>
      <c r="K3492" s="227">
        <f t="shared" si="648"/>
        <v>75.523730177106899</v>
      </c>
      <c r="L3492" s="226">
        <f t="shared" si="659"/>
        <v>-0.69180408368285384</v>
      </c>
      <c r="M3492" s="228">
        <f t="shared" si="657"/>
        <v>0.69180408368285384</v>
      </c>
      <c r="N3492" s="229">
        <f t="shared" si="658"/>
        <v>2.3635466248382868</v>
      </c>
      <c r="O3492" s="229">
        <f t="shared" si="654"/>
        <v>0</v>
      </c>
      <c r="P3492" s="229">
        <f t="shared" si="655"/>
        <v>-2.3635466248382868</v>
      </c>
      <c r="Q3492" s="230">
        <f t="shared" si="649"/>
        <v>0</v>
      </c>
      <c r="R3492" s="231">
        <f t="shared" si="650"/>
        <v>75.523730177106899</v>
      </c>
      <c r="S3492" s="3"/>
      <c r="T3492" s="3"/>
      <c r="U3492" s="3"/>
      <c r="V3492" s="3"/>
      <c r="W3492" s="233">
        <f t="shared" si="656"/>
        <v>42561</v>
      </c>
    </row>
    <row r="3493" spans="1:23" s="234" customFormat="1" x14ac:dyDescent="0.25">
      <c r="A3493" s="3"/>
      <c r="B3493" s="218">
        <f>+Datos!B3484</f>
        <v>2016</v>
      </c>
      <c r="C3493" s="219">
        <f>+Datos!C3484</f>
        <v>7</v>
      </c>
      <c r="D3493" s="220">
        <f>+Datos!D3484</f>
        <v>11</v>
      </c>
      <c r="E3493" s="221">
        <f>+Datos!E3484</f>
        <v>0</v>
      </c>
      <c r="F3493" s="222">
        <f>+Datos!F3484</f>
        <v>3.0662595401872657</v>
      </c>
      <c r="G3493" s="223">
        <f>+Datos!G3484</f>
        <v>1</v>
      </c>
      <c r="H3493" s="224">
        <f t="shared" si="651"/>
        <v>3.0662595401872657</v>
      </c>
      <c r="I3493" s="225">
        <f t="shared" si="652"/>
        <v>-3.0662595401872657</v>
      </c>
      <c r="J3493" s="226">
        <f t="shared" si="653"/>
        <v>41.158950088836235</v>
      </c>
      <c r="K3493" s="227">
        <f t="shared" si="648"/>
        <v>74.840768270654422</v>
      </c>
      <c r="L3493" s="226">
        <f t="shared" si="659"/>
        <v>-0.68296190645247634</v>
      </c>
      <c r="M3493" s="228">
        <f t="shared" si="657"/>
        <v>0.68296190645247634</v>
      </c>
      <c r="N3493" s="229">
        <f t="shared" si="658"/>
        <v>2.3832976337347893</v>
      </c>
      <c r="O3493" s="229">
        <f t="shared" si="654"/>
        <v>0</v>
      </c>
      <c r="P3493" s="229">
        <f t="shared" si="655"/>
        <v>-2.3832976337347893</v>
      </c>
      <c r="Q3493" s="230">
        <f t="shared" si="649"/>
        <v>0</v>
      </c>
      <c r="R3493" s="231">
        <f t="shared" si="650"/>
        <v>74.840768270654422</v>
      </c>
      <c r="S3493" s="3"/>
      <c r="T3493" s="3"/>
      <c r="U3493" s="3"/>
      <c r="V3493" s="3"/>
      <c r="W3493" s="233">
        <f t="shared" si="656"/>
        <v>42562</v>
      </c>
    </row>
    <row r="3494" spans="1:23" s="234" customFormat="1" x14ac:dyDescent="0.25">
      <c r="A3494" s="3"/>
      <c r="B3494" s="218">
        <f>+Datos!B3485</f>
        <v>2016</v>
      </c>
      <c r="C3494" s="219">
        <f>+Datos!C3485</f>
        <v>7</v>
      </c>
      <c r="D3494" s="220">
        <f>+Datos!D3485</f>
        <v>12</v>
      </c>
      <c r="E3494" s="221">
        <f>+Datos!E3485</f>
        <v>0</v>
      </c>
      <c r="F3494" s="222">
        <f>+Datos!F3485</f>
        <v>3.0776354223757831</v>
      </c>
      <c r="G3494" s="223">
        <f>+Datos!G3485</f>
        <v>1</v>
      </c>
      <c r="H3494" s="224">
        <f t="shared" si="651"/>
        <v>3.0776354223757831</v>
      </c>
      <c r="I3494" s="225">
        <f t="shared" si="652"/>
        <v>-3.0776354223757831</v>
      </c>
      <c r="J3494" s="226">
        <f t="shared" si="653"/>
        <v>40.484663868362901</v>
      </c>
      <c r="K3494" s="227">
        <f t="shared" si="648"/>
        <v>74.166482050181088</v>
      </c>
      <c r="L3494" s="226">
        <f t="shared" si="659"/>
        <v>-0.6742862204733342</v>
      </c>
      <c r="M3494" s="228">
        <f t="shared" si="657"/>
        <v>0.6742862204733342</v>
      </c>
      <c r="N3494" s="229">
        <f t="shared" si="658"/>
        <v>2.4033492019024489</v>
      </c>
      <c r="O3494" s="229">
        <f t="shared" si="654"/>
        <v>0</v>
      </c>
      <c r="P3494" s="229">
        <f t="shared" si="655"/>
        <v>-2.4033492019024489</v>
      </c>
      <c r="Q3494" s="230">
        <f t="shared" si="649"/>
        <v>0</v>
      </c>
      <c r="R3494" s="231">
        <f t="shared" si="650"/>
        <v>74.166482050181088</v>
      </c>
      <c r="S3494" s="3"/>
      <c r="T3494" s="3"/>
      <c r="U3494" s="3"/>
      <c r="V3494" s="3"/>
      <c r="W3494" s="233">
        <f t="shared" si="656"/>
        <v>42563</v>
      </c>
    </row>
    <row r="3495" spans="1:23" s="234" customFormat="1" x14ac:dyDescent="0.25">
      <c r="A3495" s="3"/>
      <c r="B3495" s="218">
        <f>+Datos!B3486</f>
        <v>2016</v>
      </c>
      <c r="C3495" s="219">
        <f>+Datos!C3486</f>
        <v>7</v>
      </c>
      <c r="D3495" s="220">
        <f>+Datos!D3486</f>
        <v>13</v>
      </c>
      <c r="E3495" s="221">
        <f>+Datos!E3486</f>
        <v>0</v>
      </c>
      <c r="F3495" s="222">
        <f>+Datos!F3486</f>
        <v>3.0894756012944757</v>
      </c>
      <c r="G3495" s="223">
        <f>+Datos!G3486</f>
        <v>1</v>
      </c>
      <c r="H3495" s="224">
        <f t="shared" si="651"/>
        <v>3.0894756012944757</v>
      </c>
      <c r="I3495" s="225">
        <f t="shared" si="652"/>
        <v>-3.0894756012944757</v>
      </c>
      <c r="J3495" s="226">
        <f t="shared" si="653"/>
        <v>39.818893639216888</v>
      </c>
      <c r="K3495" s="227">
        <f t="shared" si="648"/>
        <v>73.500711821035068</v>
      </c>
      <c r="L3495" s="226">
        <f t="shared" si="659"/>
        <v>-0.66577022914601969</v>
      </c>
      <c r="M3495" s="228">
        <f t="shared" si="657"/>
        <v>0.66577022914601969</v>
      </c>
      <c r="N3495" s="229">
        <f t="shared" si="658"/>
        <v>2.423705372148456</v>
      </c>
      <c r="O3495" s="229">
        <f t="shared" si="654"/>
        <v>0</v>
      </c>
      <c r="P3495" s="229">
        <f t="shared" si="655"/>
        <v>-2.423705372148456</v>
      </c>
      <c r="Q3495" s="230">
        <f t="shared" si="649"/>
        <v>0</v>
      </c>
      <c r="R3495" s="231">
        <f t="shared" si="650"/>
        <v>73.500711821035068</v>
      </c>
      <c r="S3495" s="3"/>
      <c r="T3495" s="3"/>
      <c r="U3495" s="3"/>
      <c r="V3495" s="3"/>
      <c r="W3495" s="233">
        <f t="shared" si="656"/>
        <v>42564</v>
      </c>
    </row>
    <row r="3496" spans="1:23" s="234" customFormat="1" x14ac:dyDescent="0.25">
      <c r="A3496" s="3"/>
      <c r="B3496" s="218">
        <f>+Datos!B3487</f>
        <v>2016</v>
      </c>
      <c r="C3496" s="219">
        <f>+Datos!C3487</f>
        <v>7</v>
      </c>
      <c r="D3496" s="220">
        <f>+Datos!D3487</f>
        <v>14</v>
      </c>
      <c r="E3496" s="221">
        <f>+Datos!E3487</f>
        <v>0</v>
      </c>
      <c r="F3496" s="222">
        <f>+Datos!F3487</f>
        <v>3.1017772055414761</v>
      </c>
      <c r="G3496" s="223">
        <f>+Datos!G3487</f>
        <v>1</v>
      </c>
      <c r="H3496" s="224">
        <f t="shared" si="651"/>
        <v>3.1017772055414761</v>
      </c>
      <c r="I3496" s="225">
        <f t="shared" si="652"/>
        <v>-3.1017772055414761</v>
      </c>
      <c r="J3496" s="226">
        <f t="shared" si="653"/>
        <v>39.161486289164991</v>
      </c>
      <c r="K3496" s="227">
        <f t="shared" si="648"/>
        <v>72.843304470983171</v>
      </c>
      <c r="L3496" s="226">
        <f t="shared" si="659"/>
        <v>-0.65740735005189777</v>
      </c>
      <c r="M3496" s="228">
        <f t="shared" si="657"/>
        <v>0.65740735005189777</v>
      </c>
      <c r="N3496" s="229">
        <f t="shared" si="658"/>
        <v>2.4443698554895783</v>
      </c>
      <c r="O3496" s="229">
        <f t="shared" si="654"/>
        <v>0</v>
      </c>
      <c r="P3496" s="229">
        <f t="shared" si="655"/>
        <v>-2.4443698554895783</v>
      </c>
      <c r="Q3496" s="230">
        <f t="shared" si="649"/>
        <v>0</v>
      </c>
      <c r="R3496" s="231">
        <f t="shared" si="650"/>
        <v>72.843304470983171</v>
      </c>
      <c r="S3496" s="3"/>
      <c r="T3496" s="3"/>
      <c r="U3496" s="3"/>
      <c r="V3496" s="3"/>
      <c r="W3496" s="233">
        <f t="shared" si="656"/>
        <v>42565</v>
      </c>
    </row>
    <row r="3497" spans="1:23" s="234" customFormat="1" x14ac:dyDescent="0.25">
      <c r="A3497" s="3"/>
      <c r="B3497" s="218">
        <f>+Datos!B3488</f>
        <v>2016</v>
      </c>
      <c r="C3497" s="219">
        <f>+Datos!C3488</f>
        <v>7</v>
      </c>
      <c r="D3497" s="220">
        <f>+Datos!D3488</f>
        <v>15</v>
      </c>
      <c r="E3497" s="221">
        <f>+Datos!E3488</f>
        <v>0</v>
      </c>
      <c r="F3497" s="222">
        <f>+Datos!F3488</f>
        <v>3.1145372461053058</v>
      </c>
      <c r="G3497" s="223">
        <f>+Datos!G3488</f>
        <v>1</v>
      </c>
      <c r="H3497" s="224">
        <f t="shared" si="651"/>
        <v>3.1145372461053058</v>
      </c>
      <c r="I3497" s="225">
        <f t="shared" si="652"/>
        <v>-3.1145372461053058</v>
      </c>
      <c r="J3497" s="226">
        <f t="shared" si="653"/>
        <v>38.512295078712043</v>
      </c>
      <c r="K3497" s="227">
        <f t="shared" si="648"/>
        <v>72.19411326053023</v>
      </c>
      <c r="L3497" s="226">
        <f t="shared" si="659"/>
        <v>-0.64919121045294048</v>
      </c>
      <c r="M3497" s="228">
        <f t="shared" si="657"/>
        <v>0.64919121045294048</v>
      </c>
      <c r="N3497" s="229">
        <f t="shared" si="658"/>
        <v>2.4653460356523653</v>
      </c>
      <c r="O3497" s="229">
        <f t="shared" si="654"/>
        <v>0</v>
      </c>
      <c r="P3497" s="229">
        <f t="shared" si="655"/>
        <v>-2.4653460356523653</v>
      </c>
      <c r="Q3497" s="230">
        <f t="shared" si="649"/>
        <v>0</v>
      </c>
      <c r="R3497" s="231">
        <f t="shared" si="650"/>
        <v>72.19411326053023</v>
      </c>
      <c r="S3497" s="3"/>
      <c r="T3497" s="3"/>
      <c r="U3497" s="3"/>
      <c r="V3497" s="3"/>
      <c r="W3497" s="233">
        <f t="shared" si="656"/>
        <v>42566</v>
      </c>
    </row>
    <row r="3498" spans="1:23" s="234" customFormat="1" x14ac:dyDescent="0.25">
      <c r="A3498" s="3"/>
      <c r="B3498" s="218">
        <f>+Datos!B3489</f>
        <v>2016</v>
      </c>
      <c r="C3498" s="219">
        <f>+Datos!C3489</f>
        <v>7</v>
      </c>
      <c r="D3498" s="220">
        <f>+Datos!D3489</f>
        <v>16</v>
      </c>
      <c r="E3498" s="221">
        <f>+Datos!E3489</f>
        <v>0</v>
      </c>
      <c r="F3498" s="222">
        <f>+Datos!F3489</f>
        <v>3.1277526163648437</v>
      </c>
      <c r="G3498" s="223">
        <f>+Datos!G3489</f>
        <v>1</v>
      </c>
      <c r="H3498" s="224">
        <f t="shared" si="651"/>
        <v>3.1277526163648437</v>
      </c>
      <c r="I3498" s="225">
        <f t="shared" si="652"/>
        <v>-3.1277526163648437</v>
      </c>
      <c r="J3498" s="226">
        <f t="shared" si="653"/>
        <v>37.87117943572013</v>
      </c>
      <c r="K3498" s="227">
        <f t="shared" si="648"/>
        <v>71.55299761753831</v>
      </c>
      <c r="L3498" s="226">
        <f t="shared" si="659"/>
        <v>-0.64111564299192025</v>
      </c>
      <c r="M3498" s="228">
        <f t="shared" si="657"/>
        <v>0.64111564299192025</v>
      </c>
      <c r="N3498" s="229">
        <f t="shared" si="658"/>
        <v>2.4866369733729234</v>
      </c>
      <c r="O3498" s="229">
        <f t="shared" si="654"/>
        <v>0</v>
      </c>
      <c r="P3498" s="229">
        <f t="shared" si="655"/>
        <v>-2.4866369733729234</v>
      </c>
      <c r="Q3498" s="230">
        <f t="shared" si="649"/>
        <v>0</v>
      </c>
      <c r="R3498" s="231">
        <f t="shared" si="650"/>
        <v>71.55299761753831</v>
      </c>
      <c r="S3498" s="3"/>
      <c r="T3498" s="3"/>
      <c r="U3498" s="3"/>
      <c r="V3498" s="3"/>
      <c r="W3498" s="233">
        <f t="shared" si="656"/>
        <v>42567</v>
      </c>
    </row>
    <row r="3499" spans="1:23" s="234" customFormat="1" x14ac:dyDescent="0.25">
      <c r="A3499" s="3"/>
      <c r="B3499" s="218">
        <f>+Datos!B3490</f>
        <v>2016</v>
      </c>
      <c r="C3499" s="219">
        <f>+Datos!C3490</f>
        <v>7</v>
      </c>
      <c r="D3499" s="220">
        <f>+Datos!D3490</f>
        <v>17</v>
      </c>
      <c r="E3499" s="221">
        <f>+Datos!E3490</f>
        <v>0</v>
      </c>
      <c r="F3499" s="222">
        <f>+Datos!F3490</f>
        <v>3.1414200920893363</v>
      </c>
      <c r="G3499" s="223">
        <f>+Datos!G3490</f>
        <v>1</v>
      </c>
      <c r="H3499" s="224">
        <f t="shared" si="651"/>
        <v>3.1414200920893363</v>
      </c>
      <c r="I3499" s="225">
        <f t="shared" si="652"/>
        <v>-3.1414200920893363</v>
      </c>
      <c r="J3499" s="226">
        <f t="shared" si="653"/>
        <v>37.238004754139553</v>
      </c>
      <c r="K3499" s="227">
        <f t="shared" si="648"/>
        <v>70.91982293595774</v>
      </c>
      <c r="L3499" s="226">
        <f t="shared" si="659"/>
        <v>-0.63317468158057011</v>
      </c>
      <c r="M3499" s="228">
        <f t="shared" si="657"/>
        <v>0.63317468158057011</v>
      </c>
      <c r="N3499" s="229">
        <f t="shared" si="658"/>
        <v>2.5082454105087661</v>
      </c>
      <c r="O3499" s="229">
        <f t="shared" si="654"/>
        <v>0</v>
      </c>
      <c r="P3499" s="229">
        <f t="shared" si="655"/>
        <v>-2.5082454105087661</v>
      </c>
      <c r="Q3499" s="230">
        <f t="shared" si="649"/>
        <v>0</v>
      </c>
      <c r="R3499" s="231">
        <f t="shared" si="650"/>
        <v>70.91982293595774</v>
      </c>
      <c r="S3499" s="3"/>
      <c r="T3499" s="3"/>
      <c r="U3499" s="3"/>
      <c r="V3499" s="3"/>
      <c r="W3499" s="233">
        <f t="shared" si="656"/>
        <v>42568</v>
      </c>
    </row>
    <row r="3500" spans="1:23" s="234" customFormat="1" x14ac:dyDescent="0.25">
      <c r="A3500" s="3"/>
      <c r="B3500" s="218">
        <f>+Datos!B3491</f>
        <v>2016</v>
      </c>
      <c r="C3500" s="219">
        <f>+Datos!C3491</f>
        <v>7</v>
      </c>
      <c r="D3500" s="220">
        <f>+Datos!D3491</f>
        <v>18</v>
      </c>
      <c r="E3500" s="221">
        <f>+Datos!E3491</f>
        <v>0</v>
      </c>
      <c r="F3500" s="222">
        <f>+Datos!F3491</f>
        <v>3.1555363314383942</v>
      </c>
      <c r="G3500" s="223">
        <f>+Datos!G3491</f>
        <v>1</v>
      </c>
      <c r="H3500" s="224">
        <f t="shared" si="651"/>
        <v>3.1555363314383942</v>
      </c>
      <c r="I3500" s="225">
        <f t="shared" si="652"/>
        <v>-3.1555363314383942</v>
      </c>
      <c r="J3500" s="226">
        <f t="shared" si="653"/>
        <v>36.612642196675495</v>
      </c>
      <c r="K3500" s="227">
        <f t="shared" si="648"/>
        <v>70.294460378493682</v>
      </c>
      <c r="L3500" s="226">
        <f t="shared" si="659"/>
        <v>-0.625362557464058</v>
      </c>
      <c r="M3500" s="228">
        <f t="shared" si="657"/>
        <v>0.625362557464058</v>
      </c>
      <c r="N3500" s="229">
        <f t="shared" si="658"/>
        <v>2.5301737739743362</v>
      </c>
      <c r="O3500" s="229">
        <f t="shared" si="654"/>
        <v>0</v>
      </c>
      <c r="P3500" s="229">
        <f t="shared" si="655"/>
        <v>-2.5301737739743362</v>
      </c>
      <c r="Q3500" s="230">
        <f t="shared" si="649"/>
        <v>0</v>
      </c>
      <c r="R3500" s="231">
        <f t="shared" si="650"/>
        <v>70.294460378493682</v>
      </c>
      <c r="S3500" s="3"/>
      <c r="T3500" s="3"/>
      <c r="U3500" s="3"/>
      <c r="V3500" s="3"/>
      <c r="W3500" s="233">
        <f t="shared" si="656"/>
        <v>42569</v>
      </c>
    </row>
    <row r="3501" spans="1:23" s="234" customFormat="1" x14ac:dyDescent="0.25">
      <c r="A3501" s="3"/>
      <c r="B3501" s="218">
        <f>+Datos!B3492</f>
        <v>2016</v>
      </c>
      <c r="C3501" s="219">
        <f>+Datos!C3492</f>
        <v>7</v>
      </c>
      <c r="D3501" s="220">
        <f>+Datos!D3492</f>
        <v>19</v>
      </c>
      <c r="E3501" s="221">
        <f>+Datos!E3492</f>
        <v>0</v>
      </c>
      <c r="F3501" s="222">
        <f>+Datos!F3492</f>
        <v>3.1700978749620066</v>
      </c>
      <c r="G3501" s="223">
        <f>+Datos!G3492</f>
        <v>1</v>
      </c>
      <c r="H3501" s="224">
        <f t="shared" si="651"/>
        <v>3.1700978749620066</v>
      </c>
      <c r="I3501" s="225">
        <f t="shared" si="652"/>
        <v>-3.1700978749620066</v>
      </c>
      <c r="J3501" s="226">
        <f t="shared" si="653"/>
        <v>35.994968501225884</v>
      </c>
      <c r="K3501" s="227">
        <f t="shared" si="648"/>
        <v>69.676786683044071</v>
      </c>
      <c r="L3501" s="226">
        <f t="shared" si="659"/>
        <v>-0.6176736954496107</v>
      </c>
      <c r="M3501" s="228">
        <f t="shared" si="657"/>
        <v>0.6176736954496107</v>
      </c>
      <c r="N3501" s="229">
        <f t="shared" si="658"/>
        <v>2.5524241795123959</v>
      </c>
      <c r="O3501" s="229">
        <f t="shared" si="654"/>
        <v>0</v>
      </c>
      <c r="P3501" s="229">
        <f t="shared" si="655"/>
        <v>-2.5524241795123959</v>
      </c>
      <c r="Q3501" s="230">
        <f t="shared" si="649"/>
        <v>0</v>
      </c>
      <c r="R3501" s="231">
        <f t="shared" si="650"/>
        <v>69.676786683044071</v>
      </c>
      <c r="S3501" s="3"/>
      <c r="T3501" s="3"/>
      <c r="U3501" s="3"/>
      <c r="V3501" s="3"/>
      <c r="W3501" s="233">
        <f t="shared" si="656"/>
        <v>42570</v>
      </c>
    </row>
    <row r="3502" spans="1:23" s="234" customFormat="1" x14ac:dyDescent="0.25">
      <c r="A3502" s="3"/>
      <c r="B3502" s="218">
        <f>+Datos!B3493</f>
        <v>2016</v>
      </c>
      <c r="C3502" s="219">
        <f>+Datos!C3493</f>
        <v>7</v>
      </c>
      <c r="D3502" s="220">
        <f>+Datos!D3493</f>
        <v>20</v>
      </c>
      <c r="E3502" s="221">
        <f>+Datos!E3493</f>
        <v>0</v>
      </c>
      <c r="F3502" s="222">
        <f>+Datos!F3493</f>
        <v>3.1851011456005192</v>
      </c>
      <c r="G3502" s="223">
        <f>+Datos!G3493</f>
        <v>1</v>
      </c>
      <c r="H3502" s="224">
        <f t="shared" si="651"/>
        <v>3.1851011456005192</v>
      </c>
      <c r="I3502" s="225">
        <f t="shared" si="652"/>
        <v>-3.1851011456005192</v>
      </c>
      <c r="J3502" s="226">
        <f t="shared" si="653"/>
        <v>35.384865790937411</v>
      </c>
      <c r="K3502" s="227">
        <f t="shared" si="648"/>
        <v>69.066683972755584</v>
      </c>
      <c r="L3502" s="226">
        <f t="shared" si="659"/>
        <v>-0.61010271028848706</v>
      </c>
      <c r="M3502" s="228">
        <f t="shared" si="657"/>
        <v>0.61010271028848706</v>
      </c>
      <c r="N3502" s="229">
        <f t="shared" si="658"/>
        <v>2.5749984353120321</v>
      </c>
      <c r="O3502" s="229">
        <f t="shared" si="654"/>
        <v>0</v>
      </c>
      <c r="P3502" s="229">
        <f t="shared" si="655"/>
        <v>-2.5749984353120321</v>
      </c>
      <c r="Q3502" s="230">
        <f t="shared" si="649"/>
        <v>0</v>
      </c>
      <c r="R3502" s="231">
        <f t="shared" si="650"/>
        <v>69.066683972755584</v>
      </c>
      <c r="S3502" s="3"/>
      <c r="T3502" s="3"/>
      <c r="U3502" s="3"/>
      <c r="V3502" s="3"/>
      <c r="W3502" s="233">
        <f t="shared" si="656"/>
        <v>42571</v>
      </c>
    </row>
    <row r="3503" spans="1:23" s="234" customFormat="1" x14ac:dyDescent="0.25">
      <c r="A3503" s="3"/>
      <c r="B3503" s="218">
        <f>+Datos!B3494</f>
        <v>2016</v>
      </c>
      <c r="C3503" s="219">
        <f>+Datos!C3494</f>
        <v>7</v>
      </c>
      <c r="D3503" s="220">
        <f>+Datos!D3494</f>
        <v>21</v>
      </c>
      <c r="E3503" s="221">
        <f>+Datos!E3494</f>
        <v>0</v>
      </c>
      <c r="F3503" s="222">
        <f>+Datos!F3494</f>
        <v>3.2005424486846579</v>
      </c>
      <c r="G3503" s="223">
        <f>+Datos!G3494</f>
        <v>1</v>
      </c>
      <c r="H3503" s="224">
        <f t="shared" si="651"/>
        <v>3.2005424486846579</v>
      </c>
      <c r="I3503" s="225">
        <f t="shared" si="652"/>
        <v>-3.2005424486846579</v>
      </c>
      <c r="J3503" s="226">
        <f t="shared" si="653"/>
        <v>34.782221387737714</v>
      </c>
      <c r="K3503" s="227">
        <f t="shared" si="648"/>
        <v>68.464039569555894</v>
      </c>
      <c r="L3503" s="226">
        <f t="shared" si="659"/>
        <v>-0.60264440319969026</v>
      </c>
      <c r="M3503" s="228">
        <f t="shared" si="657"/>
        <v>0.60264440319969026</v>
      </c>
      <c r="N3503" s="229">
        <f t="shared" si="658"/>
        <v>2.5978980454849676</v>
      </c>
      <c r="O3503" s="229">
        <f t="shared" si="654"/>
        <v>0</v>
      </c>
      <c r="P3503" s="229">
        <f t="shared" si="655"/>
        <v>-2.5978980454849676</v>
      </c>
      <c r="Q3503" s="230">
        <f t="shared" si="649"/>
        <v>0</v>
      </c>
      <c r="R3503" s="231">
        <f t="shared" si="650"/>
        <v>68.464039569555894</v>
      </c>
      <c r="S3503" s="3"/>
      <c r="T3503" s="3"/>
      <c r="U3503" s="3"/>
      <c r="V3503" s="3"/>
      <c r="W3503" s="233">
        <f t="shared" si="656"/>
        <v>42572</v>
      </c>
    </row>
    <row r="3504" spans="1:23" s="234" customFormat="1" x14ac:dyDescent="0.25">
      <c r="A3504" s="3"/>
      <c r="B3504" s="218">
        <f>+Datos!B3495</f>
        <v>2016</v>
      </c>
      <c r="C3504" s="219">
        <f>+Datos!C3495</f>
        <v>7</v>
      </c>
      <c r="D3504" s="220">
        <f>+Datos!D3495</f>
        <v>22</v>
      </c>
      <c r="E3504" s="221">
        <f>+Datos!E3495</f>
        <v>0</v>
      </c>
      <c r="F3504" s="222">
        <f>+Datos!F3495</f>
        <v>3.2164179719355062</v>
      </c>
      <c r="G3504" s="223">
        <f>+Datos!G3495</f>
        <v>1</v>
      </c>
      <c r="H3504" s="224">
        <f t="shared" si="651"/>
        <v>3.2164179719355062</v>
      </c>
      <c r="I3504" s="225">
        <f t="shared" si="652"/>
        <v>-3.2164179719355062</v>
      </c>
      <c r="J3504" s="226">
        <f t="shared" si="653"/>
        <v>34.186927629212484</v>
      </c>
      <c r="K3504" s="227">
        <f t="shared" si="648"/>
        <v>67.868745811030664</v>
      </c>
      <c r="L3504" s="226">
        <f t="shared" si="659"/>
        <v>-0.59529375852523003</v>
      </c>
      <c r="M3504" s="228">
        <f t="shared" si="657"/>
        <v>0.59529375852523003</v>
      </c>
      <c r="N3504" s="229">
        <f t="shared" si="658"/>
        <v>2.6211242134102761</v>
      </c>
      <c r="O3504" s="229">
        <f t="shared" si="654"/>
        <v>0</v>
      </c>
      <c r="P3504" s="229">
        <f t="shared" si="655"/>
        <v>-2.6211242134102761</v>
      </c>
      <c r="Q3504" s="230">
        <f t="shared" si="649"/>
        <v>0</v>
      </c>
      <c r="R3504" s="231">
        <f t="shared" si="650"/>
        <v>67.868745811030664</v>
      </c>
      <c r="S3504" s="3"/>
      <c r="T3504" s="3"/>
      <c r="U3504" s="3"/>
      <c r="V3504" s="3"/>
      <c r="W3504" s="233">
        <f t="shared" si="656"/>
        <v>42573</v>
      </c>
    </row>
    <row r="3505" spans="1:23" s="234" customFormat="1" x14ac:dyDescent="0.25">
      <c r="A3505" s="3"/>
      <c r="B3505" s="218">
        <f>+Datos!B3496</f>
        <v>2016</v>
      </c>
      <c r="C3505" s="219">
        <f>+Datos!C3496</f>
        <v>7</v>
      </c>
      <c r="D3505" s="220">
        <f>+Datos!D3496</f>
        <v>23</v>
      </c>
      <c r="E3505" s="221">
        <f>+Datos!E3496</f>
        <v>0</v>
      </c>
      <c r="F3505" s="222">
        <f>+Datos!F3496</f>
        <v>3.2327237854645152</v>
      </c>
      <c r="G3505" s="223">
        <f>+Datos!G3496</f>
        <v>1</v>
      </c>
      <c r="H3505" s="224">
        <f t="shared" si="651"/>
        <v>3.2327237854645152</v>
      </c>
      <c r="I3505" s="225">
        <f t="shared" si="652"/>
        <v>-3.2327237854645152</v>
      </c>
      <c r="J3505" s="226">
        <f t="shared" si="653"/>
        <v>33.59888168870679</v>
      </c>
      <c r="K3505" s="227">
        <f t="shared" si="648"/>
        <v>67.28069987052497</v>
      </c>
      <c r="L3505" s="226">
        <f t="shared" si="659"/>
        <v>-0.58804594050569392</v>
      </c>
      <c r="M3505" s="228">
        <f t="shared" si="657"/>
        <v>0.58804594050569392</v>
      </c>
      <c r="N3505" s="229">
        <f t="shared" si="658"/>
        <v>2.6446778449588213</v>
      </c>
      <c r="O3505" s="229">
        <f t="shared" si="654"/>
        <v>0</v>
      </c>
      <c r="P3505" s="229">
        <f t="shared" si="655"/>
        <v>-2.6446778449588213</v>
      </c>
      <c r="Q3505" s="230">
        <f t="shared" si="649"/>
        <v>0</v>
      </c>
      <c r="R3505" s="231">
        <f t="shared" si="650"/>
        <v>67.28069987052497</v>
      </c>
      <c r="S3505" s="3"/>
      <c r="T3505" s="3"/>
      <c r="U3505" s="3"/>
      <c r="V3505" s="3"/>
      <c r="W3505" s="233">
        <f t="shared" si="656"/>
        <v>42574</v>
      </c>
    </row>
    <row r="3506" spans="1:23" s="234" customFormat="1" x14ac:dyDescent="0.25">
      <c r="A3506" s="3"/>
      <c r="B3506" s="218">
        <f>+Datos!B3497</f>
        <v>2016</v>
      </c>
      <c r="C3506" s="219">
        <f>+Datos!C3497</f>
        <v>7</v>
      </c>
      <c r="D3506" s="220">
        <f>+Datos!D3497</f>
        <v>24</v>
      </c>
      <c r="E3506" s="221">
        <f>+Datos!E3497</f>
        <v>0</v>
      </c>
      <c r="F3506" s="222">
        <f>+Datos!F3497</f>
        <v>3.2494558417735147</v>
      </c>
      <c r="G3506" s="223">
        <f>+Datos!G3497</f>
        <v>1</v>
      </c>
      <c r="H3506" s="224">
        <f t="shared" si="651"/>
        <v>3.2494558417735147</v>
      </c>
      <c r="I3506" s="225">
        <f t="shared" si="652"/>
        <v>-3.2494558417735147</v>
      </c>
      <c r="J3506" s="226">
        <f t="shared" si="653"/>
        <v>33.017985398540063</v>
      </c>
      <c r="K3506" s="227">
        <f t="shared" si="648"/>
        <v>66.699803580358235</v>
      </c>
      <c r="L3506" s="226">
        <f t="shared" si="659"/>
        <v>-0.58089629016673427</v>
      </c>
      <c r="M3506" s="228">
        <f t="shared" si="657"/>
        <v>0.58089629016673427</v>
      </c>
      <c r="N3506" s="229">
        <f t="shared" si="658"/>
        <v>2.6685595516067804</v>
      </c>
      <c r="O3506" s="229">
        <f t="shared" si="654"/>
        <v>0</v>
      </c>
      <c r="P3506" s="229">
        <f t="shared" si="655"/>
        <v>-2.6685595516067804</v>
      </c>
      <c r="Q3506" s="230">
        <f t="shared" si="649"/>
        <v>0</v>
      </c>
      <c r="R3506" s="231">
        <f t="shared" si="650"/>
        <v>66.699803580358235</v>
      </c>
      <c r="S3506" s="3"/>
      <c r="T3506" s="3"/>
      <c r="U3506" s="3"/>
      <c r="V3506" s="3"/>
      <c r="W3506" s="233">
        <f t="shared" si="656"/>
        <v>42575</v>
      </c>
    </row>
    <row r="3507" spans="1:23" s="234" customFormat="1" x14ac:dyDescent="0.25">
      <c r="A3507" s="3"/>
      <c r="B3507" s="218">
        <f>+Datos!B3498</f>
        <v>2016</v>
      </c>
      <c r="C3507" s="219">
        <f>+Datos!C3498</f>
        <v>7</v>
      </c>
      <c r="D3507" s="220">
        <f>+Datos!D3498</f>
        <v>25</v>
      </c>
      <c r="E3507" s="221">
        <f>+Datos!E3498</f>
        <v>0</v>
      </c>
      <c r="F3507" s="222">
        <f>+Datos!F3498</f>
        <v>3.2666099757546911</v>
      </c>
      <c r="G3507" s="223">
        <f>+Datos!G3498</f>
        <v>1</v>
      </c>
      <c r="H3507" s="224">
        <f t="shared" si="651"/>
        <v>3.2666099757546911</v>
      </c>
      <c r="I3507" s="225">
        <f t="shared" si="652"/>
        <v>-3.2666099757546911</v>
      </c>
      <c r="J3507" s="226">
        <f t="shared" si="653"/>
        <v>32.444145076234051</v>
      </c>
      <c r="K3507" s="227">
        <f t="shared" si="648"/>
        <v>66.125963258052224</v>
      </c>
      <c r="L3507" s="226">
        <f t="shared" si="659"/>
        <v>-0.57384032230601179</v>
      </c>
      <c r="M3507" s="228">
        <f t="shared" si="657"/>
        <v>0.57384032230601179</v>
      </c>
      <c r="N3507" s="229">
        <f t="shared" si="658"/>
        <v>2.6927696534486794</v>
      </c>
      <c r="O3507" s="229">
        <f t="shared" si="654"/>
        <v>0</v>
      </c>
      <c r="P3507" s="229">
        <f t="shared" si="655"/>
        <v>-2.6927696534486794</v>
      </c>
      <c r="Q3507" s="230">
        <f t="shared" si="649"/>
        <v>0</v>
      </c>
      <c r="R3507" s="231">
        <f t="shared" si="650"/>
        <v>66.125963258052224</v>
      </c>
      <c r="S3507" s="3"/>
      <c r="T3507" s="3"/>
      <c r="U3507" s="3"/>
      <c r="V3507" s="3"/>
      <c r="W3507" s="233">
        <f t="shared" si="656"/>
        <v>42576</v>
      </c>
    </row>
    <row r="3508" spans="1:23" s="234" customFormat="1" x14ac:dyDescent="0.25">
      <c r="A3508" s="3"/>
      <c r="B3508" s="218">
        <f>+Datos!B3499</f>
        <v>2016</v>
      </c>
      <c r="C3508" s="219">
        <f>+Datos!C3499</f>
        <v>7</v>
      </c>
      <c r="D3508" s="220">
        <f>+Datos!D3499</f>
        <v>26</v>
      </c>
      <c r="E3508" s="221">
        <f>+Datos!E3499</f>
        <v>0</v>
      </c>
      <c r="F3508" s="222">
        <f>+Datos!F3499</f>
        <v>3.2841819046906027</v>
      </c>
      <c r="G3508" s="223">
        <f>+Datos!G3499</f>
        <v>1</v>
      </c>
      <c r="H3508" s="224">
        <f t="shared" si="651"/>
        <v>3.2841819046906027</v>
      </c>
      <c r="I3508" s="225">
        <f t="shared" si="652"/>
        <v>-3.2841819046906027</v>
      </c>
      <c r="J3508" s="226">
        <f t="shared" si="653"/>
        <v>31.877271353662753</v>
      </c>
      <c r="K3508" s="227">
        <f t="shared" si="648"/>
        <v>65.559089535480936</v>
      </c>
      <c r="L3508" s="226">
        <f t="shared" si="659"/>
        <v>-0.56687372257128743</v>
      </c>
      <c r="M3508" s="228">
        <f t="shared" si="657"/>
        <v>0.56687372257128743</v>
      </c>
      <c r="N3508" s="229">
        <f t="shared" si="658"/>
        <v>2.7173081821193152</v>
      </c>
      <c r="O3508" s="229">
        <f t="shared" si="654"/>
        <v>0</v>
      </c>
      <c r="P3508" s="229">
        <f t="shared" si="655"/>
        <v>-2.7173081821193152</v>
      </c>
      <c r="Q3508" s="230">
        <f t="shared" si="649"/>
        <v>0</v>
      </c>
      <c r="R3508" s="231">
        <f t="shared" si="650"/>
        <v>65.559089535480936</v>
      </c>
      <c r="S3508" s="3"/>
      <c r="T3508" s="3"/>
      <c r="U3508" s="3"/>
      <c r="V3508" s="3"/>
      <c r="W3508" s="233">
        <f t="shared" si="656"/>
        <v>42577</v>
      </c>
    </row>
    <row r="3509" spans="1:23" s="234" customFormat="1" x14ac:dyDescent="0.25">
      <c r="A3509" s="3"/>
      <c r="B3509" s="218">
        <f>+Datos!B3500</f>
        <v>2016</v>
      </c>
      <c r="C3509" s="219">
        <f>+Datos!C3500</f>
        <v>7</v>
      </c>
      <c r="D3509" s="220">
        <f>+Datos!D3500</f>
        <v>27</v>
      </c>
      <c r="E3509" s="221">
        <f>+Datos!E3500</f>
        <v>0</v>
      </c>
      <c r="F3509" s="222">
        <f>+Datos!F3500</f>
        <v>3.3021672282541714</v>
      </c>
      <c r="G3509" s="223">
        <f>+Datos!G3500</f>
        <v>1</v>
      </c>
      <c r="H3509" s="224">
        <f t="shared" si="651"/>
        <v>3.3021672282541714</v>
      </c>
      <c r="I3509" s="225">
        <f t="shared" si="652"/>
        <v>-3.3021672282541714</v>
      </c>
      <c r="J3509" s="226">
        <f t="shared" si="653"/>
        <v>31.31727900904254</v>
      </c>
      <c r="K3509" s="227">
        <f t="shared" si="648"/>
        <v>64.999097190860724</v>
      </c>
      <c r="L3509" s="226">
        <f t="shared" si="659"/>
        <v>-0.55999234462021263</v>
      </c>
      <c r="M3509" s="228">
        <f t="shared" si="657"/>
        <v>0.55999234462021263</v>
      </c>
      <c r="N3509" s="229">
        <f t="shared" si="658"/>
        <v>2.7421748836339588</v>
      </c>
      <c r="O3509" s="229">
        <f t="shared" si="654"/>
        <v>0</v>
      </c>
      <c r="P3509" s="229">
        <f t="shared" si="655"/>
        <v>-2.7421748836339588</v>
      </c>
      <c r="Q3509" s="230">
        <f t="shared" si="649"/>
        <v>0</v>
      </c>
      <c r="R3509" s="231">
        <f t="shared" si="650"/>
        <v>64.999097190860724</v>
      </c>
      <c r="S3509" s="3"/>
      <c r="T3509" s="3"/>
      <c r="U3509" s="3"/>
      <c r="V3509" s="3"/>
      <c r="W3509" s="233">
        <f t="shared" si="656"/>
        <v>42578</v>
      </c>
    </row>
    <row r="3510" spans="1:23" s="234" customFormat="1" x14ac:dyDescent="0.25">
      <c r="A3510" s="3"/>
      <c r="B3510" s="218">
        <f>+Datos!B3501</f>
        <v>2016</v>
      </c>
      <c r="C3510" s="219">
        <f>+Datos!C3501</f>
        <v>7</v>
      </c>
      <c r="D3510" s="220">
        <f>+Datos!D3501</f>
        <v>28</v>
      </c>
      <c r="E3510" s="221">
        <f>+Datos!E3501</f>
        <v>0</v>
      </c>
      <c r="F3510" s="222">
        <f>+Datos!F3501</f>
        <v>3.3205614285087051</v>
      </c>
      <c r="G3510" s="223">
        <f>+Datos!G3501</f>
        <v>1</v>
      </c>
      <c r="H3510" s="224">
        <f t="shared" si="651"/>
        <v>3.3205614285087051</v>
      </c>
      <c r="I3510" s="225">
        <f t="shared" si="652"/>
        <v>-3.3205614285087051</v>
      </c>
      <c r="J3510" s="226">
        <f t="shared" si="653"/>
        <v>30.764086801689622</v>
      </c>
      <c r="K3510" s="227">
        <f t="shared" si="648"/>
        <v>64.445904983507802</v>
      </c>
      <c r="L3510" s="226">
        <f t="shared" si="659"/>
        <v>-0.55319220735292163</v>
      </c>
      <c r="M3510" s="228">
        <f t="shared" si="657"/>
        <v>0.55319220735292163</v>
      </c>
      <c r="N3510" s="229">
        <f t="shared" si="658"/>
        <v>2.7673692211557834</v>
      </c>
      <c r="O3510" s="229">
        <f t="shared" si="654"/>
        <v>0</v>
      </c>
      <c r="P3510" s="229">
        <f t="shared" si="655"/>
        <v>-2.7673692211557834</v>
      </c>
      <c r="Q3510" s="230">
        <f t="shared" si="649"/>
        <v>0</v>
      </c>
      <c r="R3510" s="231">
        <f t="shared" si="650"/>
        <v>64.445904983507802</v>
      </c>
      <c r="S3510" s="3"/>
      <c r="T3510" s="3"/>
      <c r="U3510" s="3"/>
      <c r="V3510" s="3"/>
      <c r="W3510" s="233">
        <f t="shared" si="656"/>
        <v>42579</v>
      </c>
    </row>
    <row r="3511" spans="1:23" s="234" customFormat="1" x14ac:dyDescent="0.25">
      <c r="A3511" s="3"/>
      <c r="B3511" s="218">
        <f>+Datos!B3502</f>
        <v>2016</v>
      </c>
      <c r="C3511" s="219">
        <f>+Datos!C3502</f>
        <v>7</v>
      </c>
      <c r="D3511" s="220">
        <f>+Datos!D3502</f>
        <v>29</v>
      </c>
      <c r="E3511" s="221">
        <f>+Datos!E3502</f>
        <v>0</v>
      </c>
      <c r="F3511" s="222">
        <f>+Datos!F3502</f>
        <v>3.3393598699078471</v>
      </c>
      <c r="G3511" s="223">
        <f>+Datos!G3502</f>
        <v>1</v>
      </c>
      <c r="H3511" s="224">
        <f t="shared" si="651"/>
        <v>3.3393598699078471</v>
      </c>
      <c r="I3511" s="225">
        <f t="shared" si="652"/>
        <v>-3.3393598699078471</v>
      </c>
      <c r="J3511" s="226">
        <f t="shared" si="653"/>
        <v>30.217617309480868</v>
      </c>
      <c r="K3511" s="227">
        <f t="shared" si="648"/>
        <v>63.899435491299045</v>
      </c>
      <c r="L3511" s="226">
        <f t="shared" si="659"/>
        <v>-0.5464694922087574</v>
      </c>
      <c r="M3511" s="228">
        <f t="shared" si="657"/>
        <v>0.5464694922087574</v>
      </c>
      <c r="N3511" s="229">
        <f t="shared" si="658"/>
        <v>2.7928903776990897</v>
      </c>
      <c r="O3511" s="229">
        <f t="shared" si="654"/>
        <v>0</v>
      </c>
      <c r="P3511" s="229">
        <f t="shared" si="655"/>
        <v>-2.7928903776990897</v>
      </c>
      <c r="Q3511" s="230">
        <f t="shared" si="649"/>
        <v>0</v>
      </c>
      <c r="R3511" s="231">
        <f t="shared" si="650"/>
        <v>63.899435491299045</v>
      </c>
      <c r="S3511" s="3"/>
      <c r="T3511" s="3"/>
      <c r="U3511" s="3"/>
      <c r="V3511" s="3"/>
      <c r="W3511" s="233">
        <f t="shared" si="656"/>
        <v>42580</v>
      </c>
    </row>
    <row r="3512" spans="1:23" s="234" customFormat="1" x14ac:dyDescent="0.25">
      <c r="A3512" s="3"/>
      <c r="B3512" s="218">
        <f>+Datos!B3503</f>
        <v>2016</v>
      </c>
      <c r="C3512" s="219">
        <f>+Datos!C3503</f>
        <v>7</v>
      </c>
      <c r="D3512" s="220">
        <f>+Datos!D3503</f>
        <v>30</v>
      </c>
      <c r="E3512" s="221">
        <f>+Datos!E3503</f>
        <v>0</v>
      </c>
      <c r="F3512" s="222">
        <f>+Datos!F3503</f>
        <v>3.3585577992956406</v>
      </c>
      <c r="G3512" s="223">
        <f>+Datos!G3503</f>
        <v>1</v>
      </c>
      <c r="H3512" s="224">
        <f t="shared" si="651"/>
        <v>3.3585577992956406</v>
      </c>
      <c r="I3512" s="225">
        <f t="shared" si="652"/>
        <v>-3.3585577992956406</v>
      </c>
      <c r="J3512" s="226">
        <f t="shared" si="653"/>
        <v>29.677796768962143</v>
      </c>
      <c r="K3512" s="227">
        <f t="shared" si="648"/>
        <v>63.359614950780326</v>
      </c>
      <c r="L3512" s="226">
        <f t="shared" si="659"/>
        <v>-0.53982054051871842</v>
      </c>
      <c r="M3512" s="228">
        <f t="shared" si="657"/>
        <v>0.53982054051871842</v>
      </c>
      <c r="N3512" s="229">
        <f t="shared" si="658"/>
        <v>2.8187372587769222</v>
      </c>
      <c r="O3512" s="229">
        <f t="shared" si="654"/>
        <v>0</v>
      </c>
      <c r="P3512" s="229">
        <f t="shared" si="655"/>
        <v>-2.8187372587769222</v>
      </c>
      <c r="Q3512" s="230">
        <f t="shared" si="649"/>
        <v>0</v>
      </c>
      <c r="R3512" s="231">
        <f t="shared" si="650"/>
        <v>63.359614950780326</v>
      </c>
      <c r="S3512" s="3"/>
      <c r="T3512" s="3"/>
      <c r="U3512" s="3"/>
      <c r="V3512" s="3"/>
      <c r="W3512" s="233">
        <f t="shared" si="656"/>
        <v>42581</v>
      </c>
    </row>
    <row r="3513" spans="1:23" s="234" customFormat="1" x14ac:dyDescent="0.25">
      <c r="A3513" s="3"/>
      <c r="B3513" s="218">
        <f>+Datos!B3504</f>
        <v>2016</v>
      </c>
      <c r="C3513" s="219">
        <f>+Datos!C3504</f>
        <v>7</v>
      </c>
      <c r="D3513" s="220">
        <f>+Datos!D3504</f>
        <v>31</v>
      </c>
      <c r="E3513" s="221">
        <f>+Datos!E3504</f>
        <v>0</v>
      </c>
      <c r="F3513" s="222">
        <f>+Datos!F3504</f>
        <v>3.3781503459064717</v>
      </c>
      <c r="G3513" s="223">
        <f>+Datos!G3504</f>
        <v>1</v>
      </c>
      <c r="H3513" s="224">
        <f t="shared" si="651"/>
        <v>3.3781503459064717</v>
      </c>
      <c r="I3513" s="225">
        <f t="shared" si="652"/>
        <v>-3.3781503459064717</v>
      </c>
      <c r="J3513" s="226">
        <f t="shared" si="653"/>
        <v>29.144554918056532</v>
      </c>
      <c r="K3513" s="227">
        <f t="shared" si="648"/>
        <v>62.826373099874715</v>
      </c>
      <c r="L3513" s="226">
        <f t="shared" si="659"/>
        <v>-0.53324185090561116</v>
      </c>
      <c r="M3513" s="228">
        <f t="shared" si="657"/>
        <v>0.53324185090561116</v>
      </c>
      <c r="N3513" s="229">
        <f t="shared" si="658"/>
        <v>2.8449084950008605</v>
      </c>
      <c r="O3513" s="229">
        <f t="shared" si="654"/>
        <v>0</v>
      </c>
      <c r="P3513" s="229">
        <f t="shared" si="655"/>
        <v>-2.8449084950008605</v>
      </c>
      <c r="Q3513" s="230">
        <f t="shared" si="649"/>
        <v>0</v>
      </c>
      <c r="R3513" s="231">
        <f t="shared" si="650"/>
        <v>62.826373099874715</v>
      </c>
      <c r="S3513" s="3"/>
      <c r="T3513" s="3"/>
      <c r="U3513" s="3"/>
      <c r="V3513" s="3"/>
      <c r="W3513" s="233">
        <f t="shared" si="656"/>
        <v>42582</v>
      </c>
    </row>
    <row r="3514" spans="1:23" s="234" customFormat="1" x14ac:dyDescent="0.25">
      <c r="A3514" s="3"/>
      <c r="B3514" s="218">
        <f>+Datos!B3505</f>
        <v>2016</v>
      </c>
      <c r="C3514" s="219">
        <f>+Datos!C3505</f>
        <v>8</v>
      </c>
      <c r="D3514" s="220">
        <f>+Datos!D3505</f>
        <v>1</v>
      </c>
      <c r="E3514" s="221">
        <f>+Datos!E3505</f>
        <v>0</v>
      </c>
      <c r="F3514" s="222">
        <f>+Datos!F3505</f>
        <v>3.3981325213651226</v>
      </c>
      <c r="G3514" s="223">
        <f>+Datos!G3505</f>
        <v>1</v>
      </c>
      <c r="H3514" s="224">
        <f t="shared" si="651"/>
        <v>3.3981325213651226</v>
      </c>
      <c r="I3514" s="225">
        <f t="shared" si="652"/>
        <v>-3.3981325213651226</v>
      </c>
      <c r="J3514" s="226">
        <f t="shared" si="653"/>
        <v>28.61782484133246</v>
      </c>
      <c r="K3514" s="227">
        <f t="shared" si="648"/>
        <v>62.299643023150637</v>
      </c>
      <c r="L3514" s="226">
        <f t="shared" si="659"/>
        <v>-0.52673007672407834</v>
      </c>
      <c r="M3514" s="228">
        <f t="shared" si="657"/>
        <v>0.52673007672407834</v>
      </c>
      <c r="N3514" s="229">
        <f t="shared" si="658"/>
        <v>2.8714024446410442</v>
      </c>
      <c r="O3514" s="229">
        <f t="shared" si="654"/>
        <v>0</v>
      </c>
      <c r="P3514" s="229">
        <f t="shared" si="655"/>
        <v>-2.8714024446410442</v>
      </c>
      <c r="Q3514" s="230">
        <f t="shared" si="649"/>
        <v>0</v>
      </c>
      <c r="R3514" s="231">
        <f t="shared" si="650"/>
        <v>62.299643023150637</v>
      </c>
      <c r="S3514" s="3"/>
      <c r="T3514" s="3"/>
      <c r="U3514" s="3"/>
      <c r="V3514" s="3"/>
      <c r="W3514" s="233">
        <f t="shared" si="656"/>
        <v>42583</v>
      </c>
    </row>
    <row r="3515" spans="1:23" s="234" customFormat="1" x14ac:dyDescent="0.25">
      <c r="A3515" s="3"/>
      <c r="B3515" s="218">
        <f>+Datos!B3506</f>
        <v>2016</v>
      </c>
      <c r="C3515" s="219">
        <f>+Datos!C3506</f>
        <v>8</v>
      </c>
      <c r="D3515" s="220">
        <f>+Datos!D3506</f>
        <v>2</v>
      </c>
      <c r="E3515" s="221">
        <f>+Datos!E3506</f>
        <v>0</v>
      </c>
      <c r="F3515" s="222">
        <f>+Datos!F3506</f>
        <v>3.4184992196867077</v>
      </c>
      <c r="G3515" s="223">
        <f>+Datos!G3506</f>
        <v>1</v>
      </c>
      <c r="H3515" s="224">
        <f t="shared" si="651"/>
        <v>3.4184992196867077</v>
      </c>
      <c r="I3515" s="225">
        <f t="shared" si="652"/>
        <v>-3.4184992196867077</v>
      </c>
      <c r="J3515" s="226">
        <f t="shared" si="653"/>
        <v>28.097542817799155</v>
      </c>
      <c r="K3515" s="227">
        <f t="shared" si="648"/>
        <v>61.779360999617339</v>
      </c>
      <c r="L3515" s="226">
        <f t="shared" si="659"/>
        <v>-0.52028202353329789</v>
      </c>
      <c r="M3515" s="228">
        <f t="shared" si="657"/>
        <v>0.52028202353329789</v>
      </c>
      <c r="N3515" s="229">
        <f t="shared" si="658"/>
        <v>2.8982171961534098</v>
      </c>
      <c r="O3515" s="229">
        <f t="shared" si="654"/>
        <v>0</v>
      </c>
      <c r="P3515" s="229">
        <f t="shared" si="655"/>
        <v>-2.8982171961534098</v>
      </c>
      <c r="Q3515" s="230">
        <f t="shared" si="649"/>
        <v>0</v>
      </c>
      <c r="R3515" s="231">
        <f t="shared" si="650"/>
        <v>61.779360999617339</v>
      </c>
      <c r="S3515" s="3"/>
      <c r="T3515" s="3"/>
      <c r="U3515" s="3"/>
      <c r="V3515" s="3"/>
      <c r="W3515" s="233">
        <f t="shared" si="656"/>
        <v>42584</v>
      </c>
    </row>
    <row r="3516" spans="1:23" s="234" customFormat="1" x14ac:dyDescent="0.25">
      <c r="A3516" s="3"/>
      <c r="B3516" s="218">
        <f>+Datos!B3507</f>
        <v>2016</v>
      </c>
      <c r="C3516" s="219">
        <f>+Datos!C3507</f>
        <v>8</v>
      </c>
      <c r="D3516" s="220">
        <f>+Datos!D3507</f>
        <v>3</v>
      </c>
      <c r="E3516" s="221">
        <f>+Datos!E3507</f>
        <v>0</v>
      </c>
      <c r="F3516" s="222">
        <f>+Datos!F3507</f>
        <v>3.4392452172767412</v>
      </c>
      <c r="G3516" s="223">
        <f>+Datos!G3507</f>
        <v>1</v>
      </c>
      <c r="H3516" s="224">
        <f t="shared" si="651"/>
        <v>3.4392452172767412</v>
      </c>
      <c r="I3516" s="225">
        <f t="shared" si="652"/>
        <v>-3.4392452172767412</v>
      </c>
      <c r="J3516" s="226">
        <f t="shared" si="653"/>
        <v>27.583648171203922</v>
      </c>
      <c r="K3516" s="227">
        <f t="shared" si="648"/>
        <v>61.265466353022106</v>
      </c>
      <c r="L3516" s="226">
        <f t="shared" si="659"/>
        <v>-0.51389464659523298</v>
      </c>
      <c r="M3516" s="228">
        <f t="shared" si="657"/>
        <v>0.51389464659523298</v>
      </c>
      <c r="N3516" s="229">
        <f t="shared" si="658"/>
        <v>2.9253505706815082</v>
      </c>
      <c r="O3516" s="229">
        <f t="shared" si="654"/>
        <v>0</v>
      </c>
      <c r="P3516" s="229">
        <f t="shared" si="655"/>
        <v>-2.9253505706815082</v>
      </c>
      <c r="Q3516" s="230">
        <f t="shared" si="649"/>
        <v>0</v>
      </c>
      <c r="R3516" s="231">
        <f t="shared" si="650"/>
        <v>61.265466353022106</v>
      </c>
      <c r="S3516" s="3"/>
      <c r="T3516" s="3"/>
      <c r="U3516" s="3"/>
      <c r="V3516" s="3"/>
      <c r="W3516" s="233">
        <f t="shared" si="656"/>
        <v>42585</v>
      </c>
    </row>
    <row r="3517" spans="1:23" s="234" customFormat="1" x14ac:dyDescent="0.25">
      <c r="A3517" s="3"/>
      <c r="B3517" s="218">
        <f>+Datos!B3508</f>
        <v>2016</v>
      </c>
      <c r="C3517" s="219">
        <f>+Datos!C3508</f>
        <v>8</v>
      </c>
      <c r="D3517" s="220">
        <f>+Datos!D3508</f>
        <v>4</v>
      </c>
      <c r="E3517" s="221">
        <f>+Datos!E3508</f>
        <v>0</v>
      </c>
      <c r="F3517" s="222">
        <f>+Datos!F3508</f>
        <v>3.46036517293108</v>
      </c>
      <c r="G3517" s="223">
        <f>+Datos!G3508</f>
        <v>1</v>
      </c>
      <c r="H3517" s="224">
        <f t="shared" si="651"/>
        <v>3.46036517293108</v>
      </c>
      <c r="I3517" s="225">
        <f t="shared" si="652"/>
        <v>-3.46036517293108</v>
      </c>
      <c r="J3517" s="226">
        <f t="shared" si="653"/>
        <v>27.076083122812477</v>
      </c>
      <c r="K3517" s="227">
        <f t="shared" si="648"/>
        <v>60.757901304630657</v>
      </c>
      <c r="L3517" s="226">
        <f t="shared" si="659"/>
        <v>-0.50756504839144867</v>
      </c>
      <c r="M3517" s="228">
        <f t="shared" si="657"/>
        <v>0.50756504839144867</v>
      </c>
      <c r="N3517" s="229">
        <f t="shared" si="658"/>
        <v>2.9528001245396314</v>
      </c>
      <c r="O3517" s="229">
        <f t="shared" si="654"/>
        <v>0</v>
      </c>
      <c r="P3517" s="229">
        <f t="shared" si="655"/>
        <v>-2.9528001245396314</v>
      </c>
      <c r="Q3517" s="230">
        <f t="shared" si="649"/>
        <v>0</v>
      </c>
      <c r="R3517" s="231">
        <f t="shared" si="650"/>
        <v>60.757901304630657</v>
      </c>
      <c r="S3517" s="3"/>
      <c r="T3517" s="3"/>
      <c r="U3517" s="3"/>
      <c r="V3517" s="3"/>
      <c r="W3517" s="233">
        <f t="shared" si="656"/>
        <v>42586</v>
      </c>
    </row>
    <row r="3518" spans="1:23" s="234" customFormat="1" x14ac:dyDescent="0.25">
      <c r="A3518" s="3"/>
      <c r="B3518" s="218">
        <f>+Datos!B3509</f>
        <v>2016</v>
      </c>
      <c r="C3518" s="219">
        <f>+Datos!C3509</f>
        <v>8</v>
      </c>
      <c r="D3518" s="220">
        <f>+Datos!D3509</f>
        <v>5</v>
      </c>
      <c r="E3518" s="221">
        <f>+Datos!E3509</f>
        <v>0</v>
      </c>
      <c r="F3518" s="222">
        <f>+Datos!F3509</f>
        <v>3.481853627835974</v>
      </c>
      <c r="G3518" s="223">
        <f>+Datos!G3509</f>
        <v>1</v>
      </c>
      <c r="H3518" s="224">
        <f t="shared" si="651"/>
        <v>3.481853627835974</v>
      </c>
      <c r="I3518" s="225">
        <f t="shared" si="652"/>
        <v>-3.481853627835974</v>
      </c>
      <c r="J3518" s="226">
        <f t="shared" si="653"/>
        <v>26.574792646659969</v>
      </c>
      <c r="K3518" s="227">
        <f t="shared" si="648"/>
        <v>60.256610828478145</v>
      </c>
      <c r="L3518" s="226">
        <f t="shared" si="659"/>
        <v>-0.5012904761525121</v>
      </c>
      <c r="M3518" s="228">
        <f t="shared" si="657"/>
        <v>0.5012904761525121</v>
      </c>
      <c r="N3518" s="229">
        <f t="shared" si="658"/>
        <v>2.9805631516834619</v>
      </c>
      <c r="O3518" s="229">
        <f t="shared" si="654"/>
        <v>0</v>
      </c>
      <c r="P3518" s="229">
        <f t="shared" si="655"/>
        <v>-2.9805631516834619</v>
      </c>
      <c r="Q3518" s="230">
        <f t="shared" si="649"/>
        <v>0</v>
      </c>
      <c r="R3518" s="231">
        <f t="shared" si="650"/>
        <v>60.256610828478145</v>
      </c>
      <c r="S3518" s="3"/>
      <c r="T3518" s="3"/>
      <c r="U3518" s="3"/>
      <c r="V3518" s="3"/>
      <c r="W3518" s="233">
        <f t="shared" si="656"/>
        <v>42587</v>
      </c>
    </row>
    <row r="3519" spans="1:23" s="234" customFormat="1" x14ac:dyDescent="0.25">
      <c r="A3519" s="3"/>
      <c r="B3519" s="218">
        <f>+Datos!B3510</f>
        <v>2016</v>
      </c>
      <c r="C3519" s="219">
        <f>+Datos!C3510</f>
        <v>8</v>
      </c>
      <c r="D3519" s="220">
        <f>+Datos!D3510</f>
        <v>6</v>
      </c>
      <c r="E3519" s="221">
        <f>+Datos!E3510</f>
        <v>0</v>
      </c>
      <c r="F3519" s="222">
        <f>+Datos!F3510</f>
        <v>3.5037050055680155</v>
      </c>
      <c r="G3519" s="223">
        <f>+Datos!G3510</f>
        <v>1</v>
      </c>
      <c r="H3519" s="224">
        <f t="shared" si="651"/>
        <v>3.5037050055680155</v>
      </c>
      <c r="I3519" s="225">
        <f t="shared" si="652"/>
        <v>-3.5037050055680155</v>
      </c>
      <c r="J3519" s="226">
        <f t="shared" si="653"/>
        <v>26.079724327266305</v>
      </c>
      <c r="K3519" s="227">
        <f t="shared" si="648"/>
        <v>59.761542509084485</v>
      </c>
      <c r="L3519" s="226">
        <f t="shared" si="659"/>
        <v>-0.49506831939365981</v>
      </c>
      <c r="M3519" s="228">
        <f t="shared" si="657"/>
        <v>0.49506831939365981</v>
      </c>
      <c r="N3519" s="229">
        <f t="shared" si="658"/>
        <v>3.0086366861743556</v>
      </c>
      <c r="O3519" s="229">
        <f t="shared" si="654"/>
        <v>0</v>
      </c>
      <c r="P3519" s="229">
        <f t="shared" si="655"/>
        <v>-3.0086366861743556</v>
      </c>
      <c r="Q3519" s="230">
        <f t="shared" si="649"/>
        <v>0</v>
      </c>
      <c r="R3519" s="231">
        <f t="shared" si="650"/>
        <v>59.761542509084485</v>
      </c>
      <c r="S3519" s="3"/>
      <c r="T3519" s="3"/>
      <c r="U3519" s="3"/>
      <c r="V3519" s="3"/>
      <c r="W3519" s="233">
        <f t="shared" si="656"/>
        <v>42588</v>
      </c>
    </row>
    <row r="3520" spans="1:23" s="234" customFormat="1" x14ac:dyDescent="0.25">
      <c r="A3520" s="3"/>
      <c r="B3520" s="218">
        <f>+Datos!B3511</f>
        <v>2016</v>
      </c>
      <c r="C3520" s="219">
        <f>+Datos!C3511</f>
        <v>8</v>
      </c>
      <c r="D3520" s="220">
        <f>+Datos!D3511</f>
        <v>7</v>
      </c>
      <c r="E3520" s="221">
        <f>+Datos!E3511</f>
        <v>0</v>
      </c>
      <c r="F3520" s="222">
        <f>+Datos!F3511</f>
        <v>3.5259136120941932</v>
      </c>
      <c r="G3520" s="223">
        <f>+Datos!G3511</f>
        <v>1</v>
      </c>
      <c r="H3520" s="224">
        <f t="shared" si="651"/>
        <v>3.5259136120941932</v>
      </c>
      <c r="I3520" s="225">
        <f t="shared" si="652"/>
        <v>-3.5259136120941932</v>
      </c>
      <c r="J3520" s="226">
        <f t="shared" si="653"/>
        <v>25.590828219815133</v>
      </c>
      <c r="K3520" s="227">
        <f t="shared" si="648"/>
        <v>59.27264640163331</v>
      </c>
      <c r="L3520" s="226">
        <f t="shared" si="659"/>
        <v>-0.48889610745117551</v>
      </c>
      <c r="M3520" s="228">
        <f t="shared" si="657"/>
        <v>0.48889610745117551</v>
      </c>
      <c r="N3520" s="229">
        <f t="shared" si="658"/>
        <v>3.0370175046430177</v>
      </c>
      <c r="O3520" s="229">
        <f t="shared" si="654"/>
        <v>0</v>
      </c>
      <c r="P3520" s="229">
        <f t="shared" si="655"/>
        <v>-3.0370175046430177</v>
      </c>
      <c r="Q3520" s="230">
        <f t="shared" si="649"/>
        <v>0</v>
      </c>
      <c r="R3520" s="231">
        <f t="shared" si="650"/>
        <v>59.27264640163331</v>
      </c>
      <c r="S3520" s="3"/>
      <c r="T3520" s="3"/>
      <c r="U3520" s="3"/>
      <c r="V3520" s="3"/>
      <c r="W3520" s="233">
        <f t="shared" si="656"/>
        <v>42589</v>
      </c>
    </row>
    <row r="3521" spans="1:23" s="234" customFormat="1" x14ac:dyDescent="0.25">
      <c r="A3521" s="3"/>
      <c r="B3521" s="218">
        <f>+Datos!B3512</f>
        <v>2016</v>
      </c>
      <c r="C3521" s="219">
        <f>+Datos!C3512</f>
        <v>8</v>
      </c>
      <c r="D3521" s="220">
        <f>+Datos!D3512</f>
        <v>8</v>
      </c>
      <c r="E3521" s="221">
        <f>+Datos!E3512</f>
        <v>0</v>
      </c>
      <c r="F3521" s="222">
        <f>+Datos!F3512</f>
        <v>3.5484736357718276</v>
      </c>
      <c r="G3521" s="223">
        <f>+Datos!G3512</f>
        <v>1</v>
      </c>
      <c r="H3521" s="224">
        <f t="shared" si="651"/>
        <v>3.5484736357718276</v>
      </c>
      <c r="I3521" s="225">
        <f t="shared" si="652"/>
        <v>-3.5484736357718276</v>
      </c>
      <c r="J3521" s="226">
        <f t="shared" si="653"/>
        <v>25.108056712801194</v>
      </c>
      <c r="K3521" s="227">
        <f t="shared" si="648"/>
        <v>58.789874894619373</v>
      </c>
      <c r="L3521" s="226">
        <f t="shared" si="659"/>
        <v>-0.48277150701393623</v>
      </c>
      <c r="M3521" s="228">
        <f t="shared" si="657"/>
        <v>0.48277150701393623</v>
      </c>
      <c r="N3521" s="229">
        <f t="shared" si="658"/>
        <v>3.0657021287578914</v>
      </c>
      <c r="O3521" s="229">
        <f t="shared" si="654"/>
        <v>0</v>
      </c>
      <c r="P3521" s="229">
        <f t="shared" si="655"/>
        <v>-3.0657021287578914</v>
      </c>
      <c r="Q3521" s="230">
        <f t="shared" si="649"/>
        <v>0</v>
      </c>
      <c r="R3521" s="231">
        <f t="shared" si="650"/>
        <v>58.789874894619373</v>
      </c>
      <c r="S3521" s="3"/>
      <c r="T3521" s="3"/>
      <c r="U3521" s="3"/>
      <c r="V3521" s="3"/>
      <c r="W3521" s="233">
        <f t="shared" si="656"/>
        <v>42590</v>
      </c>
    </row>
    <row r="3522" spans="1:23" s="234" customFormat="1" x14ac:dyDescent="0.25">
      <c r="A3522" s="3"/>
      <c r="B3522" s="218">
        <f>+Datos!B3513</f>
        <v>2016</v>
      </c>
      <c r="C3522" s="219">
        <f>+Datos!C3513</f>
        <v>8</v>
      </c>
      <c r="D3522" s="220">
        <f>+Datos!D3513</f>
        <v>9</v>
      </c>
      <c r="E3522" s="221">
        <f>+Datos!E3513</f>
        <v>0</v>
      </c>
      <c r="F3522" s="222">
        <f>+Datos!F3513</f>
        <v>3.5713791473486372</v>
      </c>
      <c r="G3522" s="223">
        <f>+Datos!G3513</f>
        <v>1</v>
      </c>
      <c r="H3522" s="224">
        <f t="shared" si="651"/>
        <v>3.5713791473486372</v>
      </c>
      <c r="I3522" s="225">
        <f t="shared" si="652"/>
        <v>-3.5713791473486372</v>
      </c>
      <c r="J3522" s="226">
        <f t="shared" si="653"/>
        <v>24.631364393155614</v>
      </c>
      <c r="K3522" s="227">
        <f t="shared" si="648"/>
        <v>58.313182574973794</v>
      </c>
      <c r="L3522" s="226">
        <f t="shared" si="659"/>
        <v>-0.47669231964557923</v>
      </c>
      <c r="M3522" s="228">
        <f t="shared" si="657"/>
        <v>0.47669231964557923</v>
      </c>
      <c r="N3522" s="229">
        <f t="shared" si="658"/>
        <v>3.0946868277030579</v>
      </c>
      <c r="O3522" s="229">
        <f t="shared" si="654"/>
        <v>0</v>
      </c>
      <c r="P3522" s="229">
        <f t="shared" si="655"/>
        <v>-3.0946868277030579</v>
      </c>
      <c r="Q3522" s="230">
        <f t="shared" si="649"/>
        <v>0</v>
      </c>
      <c r="R3522" s="231">
        <f t="shared" si="650"/>
        <v>58.313182574973794</v>
      </c>
      <c r="S3522" s="3"/>
      <c r="T3522" s="3"/>
      <c r="U3522" s="3"/>
      <c r="V3522" s="3"/>
      <c r="W3522" s="233">
        <f t="shared" si="656"/>
        <v>42591</v>
      </c>
    </row>
    <row r="3523" spans="1:23" s="234" customFormat="1" x14ac:dyDescent="0.25">
      <c r="A3523" s="3"/>
      <c r="B3523" s="218">
        <f>+Datos!B3514</f>
        <v>2016</v>
      </c>
      <c r="C3523" s="219">
        <f>+Datos!C3514</f>
        <v>8</v>
      </c>
      <c r="D3523" s="220">
        <f>+Datos!D3514</f>
        <v>10</v>
      </c>
      <c r="E3523" s="221">
        <f>+Datos!E3514</f>
        <v>0</v>
      </c>
      <c r="F3523" s="222">
        <f>+Datos!F3514</f>
        <v>3.5946240999626942</v>
      </c>
      <c r="G3523" s="223">
        <f>+Datos!G3514</f>
        <v>1</v>
      </c>
      <c r="H3523" s="224">
        <f t="shared" si="651"/>
        <v>3.5946240999626942</v>
      </c>
      <c r="I3523" s="225">
        <f t="shared" si="652"/>
        <v>-3.5946240999626942</v>
      </c>
      <c r="J3523" s="226">
        <f t="shared" si="653"/>
        <v>24.160707913863479</v>
      </c>
      <c r="K3523" s="227">
        <f t="shared" si="648"/>
        <v>57.842526095681663</v>
      </c>
      <c r="L3523" s="226">
        <f t="shared" si="659"/>
        <v>-0.47065647929213128</v>
      </c>
      <c r="M3523" s="228">
        <f t="shared" si="657"/>
        <v>0.47065647929213128</v>
      </c>
      <c r="N3523" s="229">
        <f t="shared" si="658"/>
        <v>3.1239676206705629</v>
      </c>
      <c r="O3523" s="229">
        <f t="shared" si="654"/>
        <v>0</v>
      </c>
      <c r="P3523" s="229">
        <f t="shared" si="655"/>
        <v>-3.1239676206705629</v>
      </c>
      <c r="Q3523" s="230">
        <f t="shared" si="649"/>
        <v>0</v>
      </c>
      <c r="R3523" s="231">
        <f t="shared" si="650"/>
        <v>57.842526095681663</v>
      </c>
      <c r="S3523" s="3"/>
      <c r="T3523" s="3"/>
      <c r="U3523" s="3"/>
      <c r="V3523" s="3"/>
      <c r="W3523" s="233">
        <f t="shared" si="656"/>
        <v>42592</v>
      </c>
    </row>
    <row r="3524" spans="1:23" s="234" customFormat="1" x14ac:dyDescent="0.25">
      <c r="A3524" s="3"/>
      <c r="B3524" s="218">
        <f>+Datos!B3515</f>
        <v>2016</v>
      </c>
      <c r="C3524" s="219">
        <f>+Datos!C3515</f>
        <v>8</v>
      </c>
      <c r="D3524" s="220">
        <f>+Datos!D3515</f>
        <v>11</v>
      </c>
      <c r="E3524" s="221">
        <f>+Datos!E3515</f>
        <v>0</v>
      </c>
      <c r="F3524" s="222">
        <f>+Datos!F3515</f>
        <v>3.6182023291424459</v>
      </c>
      <c r="G3524" s="223">
        <f>+Datos!G3515</f>
        <v>1</v>
      </c>
      <c r="H3524" s="224">
        <f t="shared" si="651"/>
        <v>3.6182023291424459</v>
      </c>
      <c r="I3524" s="225">
        <f t="shared" si="652"/>
        <v>-3.6182023291424459</v>
      </c>
      <c r="J3524" s="226">
        <f t="shared" si="653"/>
        <v>23.696045864092145</v>
      </c>
      <c r="K3524" s="227">
        <f t="shared" si="648"/>
        <v>57.377864045910329</v>
      </c>
      <c r="L3524" s="226">
        <f t="shared" si="659"/>
        <v>-0.4646620497713343</v>
      </c>
      <c r="M3524" s="228">
        <f t="shared" si="657"/>
        <v>0.4646620497713343</v>
      </c>
      <c r="N3524" s="229">
        <f t="shared" si="658"/>
        <v>3.1535402793711116</v>
      </c>
      <c r="O3524" s="229">
        <f t="shared" si="654"/>
        <v>0</v>
      </c>
      <c r="P3524" s="229">
        <f t="shared" si="655"/>
        <v>-3.1535402793711116</v>
      </c>
      <c r="Q3524" s="230">
        <f t="shared" si="649"/>
        <v>0</v>
      </c>
      <c r="R3524" s="231">
        <f t="shared" si="650"/>
        <v>57.377864045910329</v>
      </c>
      <c r="S3524" s="3"/>
      <c r="T3524" s="3"/>
      <c r="U3524" s="3"/>
      <c r="V3524" s="3"/>
      <c r="W3524" s="233">
        <f t="shared" si="656"/>
        <v>42593</v>
      </c>
    </row>
    <row r="3525" spans="1:23" s="234" customFormat="1" x14ac:dyDescent="0.25">
      <c r="A3525" s="3"/>
      <c r="B3525" s="218">
        <f>+Datos!B3516</f>
        <v>2016</v>
      </c>
      <c r="C3525" s="219">
        <f>+Datos!C3516</f>
        <v>8</v>
      </c>
      <c r="D3525" s="220">
        <f>+Datos!D3516</f>
        <v>12</v>
      </c>
      <c r="E3525" s="221">
        <f>+Datos!E3516</f>
        <v>0</v>
      </c>
      <c r="F3525" s="222">
        <f>+Datos!F3516</f>
        <v>3.6421075528067002</v>
      </c>
      <c r="G3525" s="223">
        <f>+Datos!G3516</f>
        <v>1</v>
      </c>
      <c r="H3525" s="224">
        <f t="shared" si="651"/>
        <v>3.6421075528067002</v>
      </c>
      <c r="I3525" s="225">
        <f t="shared" si="652"/>
        <v>-3.6421075528067002</v>
      </c>
      <c r="J3525" s="226">
        <f t="shared" si="653"/>
        <v>23.237338641852666</v>
      </c>
      <c r="K3525" s="227">
        <f t="shared" si="648"/>
        <v>56.919156823670846</v>
      </c>
      <c r="L3525" s="226">
        <f t="shared" si="659"/>
        <v>-0.45870722223948235</v>
      </c>
      <c r="M3525" s="228">
        <f t="shared" si="657"/>
        <v>0.45870722223948235</v>
      </c>
      <c r="N3525" s="229">
        <f t="shared" si="658"/>
        <v>3.1834003305672178</v>
      </c>
      <c r="O3525" s="229">
        <f t="shared" si="654"/>
        <v>0</v>
      </c>
      <c r="P3525" s="229">
        <f t="shared" si="655"/>
        <v>-3.1834003305672178</v>
      </c>
      <c r="Q3525" s="230">
        <f t="shared" si="649"/>
        <v>0</v>
      </c>
      <c r="R3525" s="231">
        <f t="shared" si="650"/>
        <v>56.919156823670846</v>
      </c>
      <c r="S3525" s="3"/>
      <c r="T3525" s="3"/>
      <c r="U3525" s="3"/>
      <c r="V3525" s="3"/>
      <c r="W3525" s="233">
        <f t="shared" si="656"/>
        <v>42594</v>
      </c>
    </row>
    <row r="3526" spans="1:23" s="234" customFormat="1" x14ac:dyDescent="0.25">
      <c r="A3526" s="3"/>
      <c r="B3526" s="218">
        <f>+Datos!B3517</f>
        <v>2016</v>
      </c>
      <c r="C3526" s="219">
        <f>+Datos!C3517</f>
        <v>8</v>
      </c>
      <c r="D3526" s="220">
        <f>+Datos!D3517</f>
        <v>13</v>
      </c>
      <c r="E3526" s="221">
        <f>+Datos!E3517</f>
        <v>0</v>
      </c>
      <c r="F3526" s="222">
        <f>+Datos!F3517</f>
        <v>3.6663333712646433</v>
      </c>
      <c r="G3526" s="223">
        <f>+Datos!G3517</f>
        <v>1</v>
      </c>
      <c r="H3526" s="224">
        <f t="shared" si="651"/>
        <v>3.6663333712646433</v>
      </c>
      <c r="I3526" s="225">
        <f t="shared" si="652"/>
        <v>-3.6663333712646433</v>
      </c>
      <c r="J3526" s="226">
        <f t="shared" si="653"/>
        <v>22.784548329220229</v>
      </c>
      <c r="K3526" s="227">
        <f t="shared" si="648"/>
        <v>56.466366511038409</v>
      </c>
      <c r="L3526" s="226">
        <f t="shared" si="659"/>
        <v>-0.45279031263243752</v>
      </c>
      <c r="M3526" s="228">
        <f t="shared" si="657"/>
        <v>0.45279031263243752</v>
      </c>
      <c r="N3526" s="229">
        <f t="shared" si="658"/>
        <v>3.2135430586322058</v>
      </c>
      <c r="O3526" s="229">
        <f t="shared" si="654"/>
        <v>0</v>
      </c>
      <c r="P3526" s="229">
        <f t="shared" si="655"/>
        <v>-3.2135430586322058</v>
      </c>
      <c r="Q3526" s="230">
        <f t="shared" si="649"/>
        <v>0</v>
      </c>
      <c r="R3526" s="231">
        <f t="shared" si="650"/>
        <v>56.466366511038409</v>
      </c>
      <c r="S3526" s="3"/>
      <c r="T3526" s="3"/>
      <c r="U3526" s="3"/>
      <c r="V3526" s="3"/>
      <c r="W3526" s="233">
        <f t="shared" si="656"/>
        <v>42595</v>
      </c>
    </row>
    <row r="3527" spans="1:23" s="234" customFormat="1" x14ac:dyDescent="0.25">
      <c r="A3527" s="3"/>
      <c r="B3527" s="218">
        <f>+Datos!B3518</f>
        <v>2016</v>
      </c>
      <c r="C3527" s="219">
        <f>+Datos!C3518</f>
        <v>8</v>
      </c>
      <c r="D3527" s="220">
        <f>+Datos!D3518</f>
        <v>14</v>
      </c>
      <c r="E3527" s="221">
        <f>+Datos!E3518</f>
        <v>0</v>
      </c>
      <c r="F3527" s="222">
        <f>+Datos!F3518</f>
        <v>3.6908732672158187</v>
      </c>
      <c r="G3527" s="223">
        <f>+Datos!G3518</f>
        <v>1</v>
      </c>
      <c r="H3527" s="224">
        <f t="shared" si="651"/>
        <v>3.6908732672158187</v>
      </c>
      <c r="I3527" s="225">
        <f t="shared" si="652"/>
        <v>-3.6908732672158187</v>
      </c>
      <c r="J3527" s="226">
        <f t="shared" si="653"/>
        <v>22.337638570142619</v>
      </c>
      <c r="K3527" s="227">
        <f t="shared" si="648"/>
        <v>56.019456751960803</v>
      </c>
      <c r="L3527" s="226">
        <f t="shared" si="659"/>
        <v>-0.44690975907760588</v>
      </c>
      <c r="M3527" s="228">
        <f t="shared" si="657"/>
        <v>0.44690975907760588</v>
      </c>
      <c r="N3527" s="229">
        <f t="shared" si="658"/>
        <v>3.2439635081382128</v>
      </c>
      <c r="O3527" s="229">
        <f t="shared" si="654"/>
        <v>0</v>
      </c>
      <c r="P3527" s="229">
        <f t="shared" si="655"/>
        <v>-3.2439635081382128</v>
      </c>
      <c r="Q3527" s="230">
        <f t="shared" si="649"/>
        <v>0</v>
      </c>
      <c r="R3527" s="231">
        <f t="shared" si="650"/>
        <v>56.019456751960803</v>
      </c>
      <c r="S3527" s="3"/>
      <c r="T3527" s="3"/>
      <c r="U3527" s="3"/>
      <c r="V3527" s="3"/>
      <c r="W3527" s="233">
        <f t="shared" si="656"/>
        <v>42596</v>
      </c>
    </row>
    <row r="3528" spans="1:23" s="234" customFormat="1" x14ac:dyDescent="0.25">
      <c r="A3528" s="3"/>
      <c r="B3528" s="218">
        <f>+Datos!B3519</f>
        <v>2016</v>
      </c>
      <c r="C3528" s="219">
        <f>+Datos!C3519</f>
        <v>8</v>
      </c>
      <c r="D3528" s="220">
        <f>+Datos!D3519</f>
        <v>15</v>
      </c>
      <c r="E3528" s="221">
        <f>+Datos!E3519</f>
        <v>0</v>
      </c>
      <c r="F3528" s="222">
        <f>+Datos!F3519</f>
        <v>3.7157206057501373</v>
      </c>
      <c r="G3528" s="223">
        <f>+Datos!G3519</f>
        <v>1</v>
      </c>
      <c r="H3528" s="224">
        <f t="shared" si="651"/>
        <v>3.7157206057501373</v>
      </c>
      <c r="I3528" s="225">
        <f t="shared" si="652"/>
        <v>-3.7157206057501373</v>
      </c>
      <c r="J3528" s="226">
        <f t="shared" si="653"/>
        <v>21.896574450868446</v>
      </c>
      <c r="K3528" s="227">
        <f t="shared" si="648"/>
        <v>55.578392632686629</v>
      </c>
      <c r="L3528" s="226">
        <f t="shared" si="659"/>
        <v>-0.44106411927417355</v>
      </c>
      <c r="M3528" s="228">
        <f t="shared" si="657"/>
        <v>0.44106411927417355</v>
      </c>
      <c r="N3528" s="229">
        <f t="shared" si="658"/>
        <v>3.2746564864759637</v>
      </c>
      <c r="O3528" s="229">
        <f t="shared" si="654"/>
        <v>0</v>
      </c>
      <c r="P3528" s="229">
        <f t="shared" si="655"/>
        <v>-3.2746564864759637</v>
      </c>
      <c r="Q3528" s="230">
        <f t="shared" si="649"/>
        <v>0</v>
      </c>
      <c r="R3528" s="231">
        <f t="shared" si="650"/>
        <v>55.578392632686629</v>
      </c>
      <c r="S3528" s="3"/>
      <c r="T3528" s="3"/>
      <c r="U3528" s="3"/>
      <c r="V3528" s="3"/>
      <c r="W3528" s="233">
        <f t="shared" si="656"/>
        <v>42597</v>
      </c>
    </row>
    <row r="3529" spans="1:23" s="234" customFormat="1" x14ac:dyDescent="0.25">
      <c r="A3529" s="3"/>
      <c r="B3529" s="218">
        <f>+Datos!B3520</f>
        <v>2016</v>
      </c>
      <c r="C3529" s="219">
        <f>+Datos!C3520</f>
        <v>8</v>
      </c>
      <c r="D3529" s="220">
        <f>+Datos!D3520</f>
        <v>16</v>
      </c>
      <c r="E3529" s="221">
        <f>+Datos!E3520</f>
        <v>0</v>
      </c>
      <c r="F3529" s="222">
        <f>+Datos!F3520</f>
        <v>3.7408686343478852</v>
      </c>
      <c r="G3529" s="223">
        <f>+Datos!G3520</f>
        <v>1</v>
      </c>
      <c r="H3529" s="224">
        <f t="shared" si="651"/>
        <v>3.7408686343478852</v>
      </c>
      <c r="I3529" s="225">
        <f t="shared" si="652"/>
        <v>-3.7408686343478852</v>
      </c>
      <c r="J3529" s="226">
        <f t="shared" si="653"/>
        <v>21.461322383029319</v>
      </c>
      <c r="K3529" s="227">
        <f t="shared" si="648"/>
        <v>55.143140564847499</v>
      </c>
      <c r="L3529" s="226">
        <f t="shared" si="659"/>
        <v>-0.43525206783913006</v>
      </c>
      <c r="M3529" s="228">
        <f t="shared" si="657"/>
        <v>0.43525206783913006</v>
      </c>
      <c r="N3529" s="229">
        <f t="shared" si="658"/>
        <v>3.3056165665087551</v>
      </c>
      <c r="O3529" s="229">
        <f t="shared" si="654"/>
        <v>0</v>
      </c>
      <c r="P3529" s="229">
        <f t="shared" si="655"/>
        <v>-3.3056165665087551</v>
      </c>
      <c r="Q3529" s="230">
        <f t="shared" si="649"/>
        <v>0</v>
      </c>
      <c r="R3529" s="231">
        <f t="shared" si="650"/>
        <v>55.143140564847499</v>
      </c>
      <c r="S3529" s="3"/>
      <c r="T3529" s="3"/>
      <c r="U3529" s="3"/>
      <c r="V3529" s="3"/>
      <c r="W3529" s="233">
        <f t="shared" si="656"/>
        <v>42598</v>
      </c>
    </row>
    <row r="3530" spans="1:23" s="234" customFormat="1" x14ac:dyDescent="0.25">
      <c r="A3530" s="3"/>
      <c r="B3530" s="218">
        <f>+Datos!B3521</f>
        <v>2016</v>
      </c>
      <c r="C3530" s="219">
        <f>+Datos!C3521</f>
        <v>8</v>
      </c>
      <c r="D3530" s="220">
        <f>+Datos!D3521</f>
        <v>17</v>
      </c>
      <c r="E3530" s="221">
        <f>+Datos!E3521</f>
        <v>0</v>
      </c>
      <c r="F3530" s="222">
        <f>+Datos!F3521</f>
        <v>3.7663104828797125</v>
      </c>
      <c r="G3530" s="223">
        <f>+Datos!G3521</f>
        <v>1</v>
      </c>
      <c r="H3530" s="224">
        <f t="shared" si="651"/>
        <v>3.7663104828797125</v>
      </c>
      <c r="I3530" s="225">
        <f t="shared" si="652"/>
        <v>-3.7663104828797125</v>
      </c>
      <c r="J3530" s="226">
        <f t="shared" si="653"/>
        <v>21.031849989412112</v>
      </c>
      <c r="K3530" s="227">
        <f t="shared" si="648"/>
        <v>54.713668171230296</v>
      </c>
      <c r="L3530" s="226">
        <f t="shared" si="659"/>
        <v>-0.42947239361720335</v>
      </c>
      <c r="M3530" s="228">
        <f t="shared" si="657"/>
        <v>0.42947239361720335</v>
      </c>
      <c r="N3530" s="229">
        <f t="shared" si="658"/>
        <v>3.3368380892625091</v>
      </c>
      <c r="O3530" s="229">
        <f t="shared" si="654"/>
        <v>0</v>
      </c>
      <c r="P3530" s="229">
        <f t="shared" si="655"/>
        <v>-3.3368380892625091</v>
      </c>
      <c r="Q3530" s="230">
        <f t="shared" si="649"/>
        <v>0</v>
      </c>
      <c r="R3530" s="231">
        <f t="shared" si="650"/>
        <v>54.713668171230296</v>
      </c>
      <c r="S3530" s="3"/>
      <c r="T3530" s="3"/>
      <c r="U3530" s="3"/>
      <c r="V3530" s="3"/>
      <c r="W3530" s="233">
        <f t="shared" si="656"/>
        <v>42599</v>
      </c>
    </row>
    <row r="3531" spans="1:23" s="234" customFormat="1" x14ac:dyDescent="0.25">
      <c r="A3531" s="3"/>
      <c r="B3531" s="218">
        <f>+Datos!B3522</f>
        <v>2016</v>
      </c>
      <c r="C3531" s="219">
        <f>+Datos!C3522</f>
        <v>8</v>
      </c>
      <c r="D3531" s="220">
        <f>+Datos!D3522</f>
        <v>18</v>
      </c>
      <c r="E3531" s="221">
        <f>+Datos!E3522</f>
        <v>0</v>
      </c>
      <c r="F3531" s="222">
        <f>+Datos!F3522</f>
        <v>3.7920391636066335</v>
      </c>
      <c r="G3531" s="223">
        <f>+Datos!G3522</f>
        <v>1</v>
      </c>
      <c r="H3531" s="224">
        <f t="shared" si="651"/>
        <v>3.7920391636066335</v>
      </c>
      <c r="I3531" s="225">
        <f t="shared" si="652"/>
        <v>-3.7920391636066335</v>
      </c>
      <c r="J3531" s="226">
        <f t="shared" si="653"/>
        <v>20.608125992459129</v>
      </c>
      <c r="K3531" s="227">
        <f t="shared" si="648"/>
        <v>54.289944174277309</v>
      </c>
      <c r="L3531" s="226">
        <f t="shared" si="659"/>
        <v>-0.42372399695298668</v>
      </c>
      <c r="M3531" s="228">
        <f t="shared" si="657"/>
        <v>0.42372399695298668</v>
      </c>
      <c r="N3531" s="229">
        <f t="shared" si="658"/>
        <v>3.3683151666536468</v>
      </c>
      <c r="O3531" s="229">
        <f t="shared" si="654"/>
        <v>0</v>
      </c>
      <c r="P3531" s="229">
        <f t="shared" si="655"/>
        <v>-3.3683151666536468</v>
      </c>
      <c r="Q3531" s="230">
        <f t="shared" si="649"/>
        <v>0</v>
      </c>
      <c r="R3531" s="231">
        <f t="shared" si="650"/>
        <v>54.289944174277309</v>
      </c>
      <c r="S3531" s="3"/>
      <c r="T3531" s="3"/>
      <c r="U3531" s="3"/>
      <c r="V3531" s="3"/>
      <c r="W3531" s="233">
        <f t="shared" si="656"/>
        <v>42600</v>
      </c>
    </row>
    <row r="3532" spans="1:23" s="234" customFormat="1" x14ac:dyDescent="0.25">
      <c r="A3532" s="3"/>
      <c r="B3532" s="218">
        <f>+Datos!B3523</f>
        <v>2016</v>
      </c>
      <c r="C3532" s="219">
        <f>+Datos!C3523</f>
        <v>8</v>
      </c>
      <c r="D3532" s="220">
        <f>+Datos!D3523</f>
        <v>19</v>
      </c>
      <c r="E3532" s="221">
        <f>+Datos!E3523</f>
        <v>0</v>
      </c>
      <c r="F3532" s="222">
        <f>+Datos!F3523</f>
        <v>3.8180475711800446</v>
      </c>
      <c r="G3532" s="223">
        <f>+Datos!G3523</f>
        <v>1</v>
      </c>
      <c r="H3532" s="224">
        <f t="shared" si="651"/>
        <v>3.8180475711800446</v>
      </c>
      <c r="I3532" s="225">
        <f t="shared" si="652"/>
        <v>-3.8180475711800446</v>
      </c>
      <c r="J3532" s="226">
        <f t="shared" si="653"/>
        <v>20.190120105535222</v>
      </c>
      <c r="K3532" s="227">
        <f t="shared" si="648"/>
        <v>53.871938287353402</v>
      </c>
      <c r="L3532" s="226">
        <f t="shared" si="659"/>
        <v>-0.41800588692390761</v>
      </c>
      <c r="M3532" s="228">
        <f t="shared" si="657"/>
        <v>0.41800588692390761</v>
      </c>
      <c r="N3532" s="229">
        <f t="shared" si="658"/>
        <v>3.400041684256137</v>
      </c>
      <c r="O3532" s="229">
        <f t="shared" si="654"/>
        <v>0</v>
      </c>
      <c r="P3532" s="229">
        <f t="shared" si="655"/>
        <v>-3.400041684256137</v>
      </c>
      <c r="Q3532" s="230">
        <f t="shared" si="649"/>
        <v>0</v>
      </c>
      <c r="R3532" s="231">
        <f t="shared" si="650"/>
        <v>53.871938287353402</v>
      </c>
      <c r="S3532" s="3"/>
      <c r="T3532" s="3"/>
      <c r="U3532" s="3"/>
      <c r="V3532" s="3"/>
      <c r="W3532" s="233">
        <f t="shared" si="656"/>
        <v>42601</v>
      </c>
    </row>
    <row r="3533" spans="1:23" s="234" customFormat="1" x14ac:dyDescent="0.25">
      <c r="A3533" s="3"/>
      <c r="B3533" s="218">
        <f>+Datos!B3524</f>
        <v>2016</v>
      </c>
      <c r="C3533" s="219">
        <f>+Datos!C3524</f>
        <v>8</v>
      </c>
      <c r="D3533" s="220">
        <f>+Datos!D3524</f>
        <v>20</v>
      </c>
      <c r="E3533" s="221">
        <f>+Datos!E3524</f>
        <v>0</v>
      </c>
      <c r="F3533" s="222">
        <f>+Datos!F3524</f>
        <v>3.8443284826417026</v>
      </c>
      <c r="G3533" s="223">
        <f>+Datos!G3524</f>
        <v>1</v>
      </c>
      <c r="H3533" s="224">
        <f t="shared" si="651"/>
        <v>3.8443284826417026</v>
      </c>
      <c r="I3533" s="225">
        <f t="shared" si="652"/>
        <v>-3.8443284826417026</v>
      </c>
      <c r="J3533" s="226">
        <f t="shared" si="653"/>
        <v>19.777802927001829</v>
      </c>
      <c r="K3533" s="227">
        <f t="shared" si="648"/>
        <v>53.459621108820009</v>
      </c>
      <c r="L3533" s="226">
        <f t="shared" si="659"/>
        <v>-0.41231717853339234</v>
      </c>
      <c r="M3533" s="228">
        <f t="shared" si="657"/>
        <v>0.41231717853339234</v>
      </c>
      <c r="N3533" s="229">
        <f t="shared" si="658"/>
        <v>3.4320113041083102</v>
      </c>
      <c r="O3533" s="229">
        <f t="shared" si="654"/>
        <v>0</v>
      </c>
      <c r="P3533" s="229">
        <f t="shared" si="655"/>
        <v>-3.4320113041083102</v>
      </c>
      <c r="Q3533" s="230">
        <f t="shared" si="649"/>
        <v>0</v>
      </c>
      <c r="R3533" s="231">
        <f t="shared" si="650"/>
        <v>53.459621108820009</v>
      </c>
      <c r="S3533" s="3"/>
      <c r="T3533" s="3"/>
      <c r="U3533" s="3"/>
      <c r="V3533" s="3"/>
      <c r="W3533" s="233">
        <f t="shared" si="656"/>
        <v>42602</v>
      </c>
    </row>
    <row r="3534" spans="1:23" s="234" customFormat="1" x14ac:dyDescent="0.25">
      <c r="A3534" s="3"/>
      <c r="B3534" s="218">
        <f>+Datos!B3525</f>
        <v>2016</v>
      </c>
      <c r="C3534" s="219">
        <f>+Datos!C3525</f>
        <v>8</v>
      </c>
      <c r="D3534" s="220">
        <f>+Datos!D3525</f>
        <v>21</v>
      </c>
      <c r="E3534" s="221">
        <f>+Datos!E3525</f>
        <v>0</v>
      </c>
      <c r="F3534" s="222">
        <f>+Datos!F3525</f>
        <v>3.870874557423718</v>
      </c>
      <c r="G3534" s="223">
        <f>+Datos!G3525</f>
        <v>1</v>
      </c>
      <c r="H3534" s="224">
        <f t="shared" si="651"/>
        <v>3.870874557423718</v>
      </c>
      <c r="I3534" s="225">
        <f t="shared" si="652"/>
        <v>-3.870874557423718</v>
      </c>
      <c r="J3534" s="226">
        <f t="shared" si="653"/>
        <v>19.371145837138478</v>
      </c>
      <c r="K3534" s="227">
        <f t="shared" ref="K3534:K3597" si="660">+J3534+$U$21</f>
        <v>53.052964018956658</v>
      </c>
      <c r="L3534" s="226">
        <f t="shared" si="659"/>
        <v>-0.40665708986335147</v>
      </c>
      <c r="M3534" s="228">
        <f t="shared" si="657"/>
        <v>0.40665708986335147</v>
      </c>
      <c r="N3534" s="229">
        <f t="shared" si="658"/>
        <v>3.4642174675603665</v>
      </c>
      <c r="O3534" s="229">
        <f t="shared" si="654"/>
        <v>0</v>
      </c>
      <c r="P3534" s="229">
        <f t="shared" si="655"/>
        <v>-3.4642174675603665</v>
      </c>
      <c r="Q3534" s="230">
        <f t="shared" ref="Q3534:Q3597" si="661">IF(K3534-$U$15&gt;0,K3534-$U$15,0)</f>
        <v>0</v>
      </c>
      <c r="R3534" s="231">
        <f t="shared" ref="R3534:R3597" si="662">+O3534+K3534</f>
        <v>53.052964018956658</v>
      </c>
      <c r="S3534" s="3"/>
      <c r="T3534" s="3"/>
      <c r="U3534" s="3"/>
      <c r="V3534" s="3"/>
      <c r="W3534" s="233">
        <f t="shared" si="656"/>
        <v>42603</v>
      </c>
    </row>
    <row r="3535" spans="1:23" s="234" customFormat="1" x14ac:dyDescent="0.25">
      <c r="A3535" s="3"/>
      <c r="B3535" s="218">
        <f>+Datos!B3526</f>
        <v>2016</v>
      </c>
      <c r="C3535" s="219">
        <f>+Datos!C3526</f>
        <v>8</v>
      </c>
      <c r="D3535" s="220">
        <f>+Datos!D3526</f>
        <v>22</v>
      </c>
      <c r="E3535" s="221">
        <f>+Datos!E3526</f>
        <v>0</v>
      </c>
      <c r="F3535" s="222">
        <f>+Datos!F3526</f>
        <v>3.8976783373485762</v>
      </c>
      <c r="G3535" s="223">
        <f>+Datos!G3526</f>
        <v>1</v>
      </c>
      <c r="H3535" s="224">
        <f t="shared" ref="H3535:H3598" si="663">+F3535*G3535</f>
        <v>3.8976783373485762</v>
      </c>
      <c r="I3535" s="225">
        <f t="shared" ref="I3535:I3598" si="664">+E3535-H3535</f>
        <v>-3.8976783373485762</v>
      </c>
      <c r="J3535" s="226">
        <f t="shared" ref="J3535:J3598" si="665">IF(I3535&lt;0,J3534*EXP(I3535/$U$20),IF((I3535+J3534)&gt;$U$20,+$U$20,I3535+J3534))</f>
        <v>18.970120897952395</v>
      </c>
      <c r="K3535" s="227">
        <f t="shared" si="660"/>
        <v>52.651939079770571</v>
      </c>
      <c r="L3535" s="226">
        <f t="shared" si="659"/>
        <v>-0.40102493918608673</v>
      </c>
      <c r="M3535" s="228">
        <f t="shared" si="657"/>
        <v>0.40102493918608673</v>
      </c>
      <c r="N3535" s="229">
        <f t="shared" si="658"/>
        <v>3.4966533981624894</v>
      </c>
      <c r="O3535" s="229">
        <f t="shared" ref="O3535:O3598" si="666">IF(K3534+I3535-$U$14&gt;0,K3534+I3535-$U$14,0)</f>
        <v>0</v>
      </c>
      <c r="P3535" s="229">
        <f t="shared" ref="P3535:P3598" si="667">+IF(N3535&gt;0,(-1)*N3535,O3535)</f>
        <v>-3.4966533981624894</v>
      </c>
      <c r="Q3535" s="230">
        <f t="shared" si="661"/>
        <v>0</v>
      </c>
      <c r="R3535" s="231">
        <f t="shared" si="662"/>
        <v>52.651939079770571</v>
      </c>
      <c r="S3535" s="3"/>
      <c r="T3535" s="3"/>
      <c r="U3535" s="3"/>
      <c r="V3535" s="3"/>
      <c r="W3535" s="233">
        <f t="shared" ref="W3535:W3598" si="668">+DATE(B3535,C3535,D3535)</f>
        <v>42604</v>
      </c>
    </row>
    <row r="3536" spans="1:23" s="234" customFormat="1" x14ac:dyDescent="0.25">
      <c r="A3536" s="3"/>
      <c r="B3536" s="218">
        <f>+Datos!B3527</f>
        <v>2016</v>
      </c>
      <c r="C3536" s="219">
        <f>+Datos!C3527</f>
        <v>8</v>
      </c>
      <c r="D3536" s="220">
        <f>+Datos!D3527</f>
        <v>23</v>
      </c>
      <c r="E3536" s="221">
        <f>+Datos!E3527</f>
        <v>0</v>
      </c>
      <c r="F3536" s="222">
        <f>+Datos!F3527</f>
        <v>3.9247322466291443</v>
      </c>
      <c r="G3536" s="223">
        <f>+Datos!G3527</f>
        <v>1</v>
      </c>
      <c r="H3536" s="224">
        <f t="shared" si="663"/>
        <v>3.9247322466291443</v>
      </c>
      <c r="I3536" s="225">
        <f t="shared" si="664"/>
        <v>-3.9247322466291443</v>
      </c>
      <c r="J3536" s="226">
        <f t="shared" si="665"/>
        <v>18.574700755916759</v>
      </c>
      <c r="K3536" s="227">
        <f t="shared" si="660"/>
        <v>52.256518937734938</v>
      </c>
      <c r="L3536" s="226">
        <f t="shared" si="659"/>
        <v>-0.39542014203563269</v>
      </c>
      <c r="M3536" s="228">
        <f t="shared" ref="M3536:M3599" si="669">IF(I3536&gt;=0,+H3536,+E3536+ABS(L3536))</f>
        <v>0.39542014203563269</v>
      </c>
      <c r="N3536" s="229">
        <f t="shared" ref="N3536:N3599" si="670">+H3536-M3536</f>
        <v>3.5293121045935116</v>
      </c>
      <c r="O3536" s="229">
        <f t="shared" si="666"/>
        <v>0</v>
      </c>
      <c r="P3536" s="229">
        <f t="shared" si="667"/>
        <v>-3.5293121045935116</v>
      </c>
      <c r="Q3536" s="230">
        <f t="shared" si="661"/>
        <v>0</v>
      </c>
      <c r="R3536" s="231">
        <f t="shared" si="662"/>
        <v>52.256518937734938</v>
      </c>
      <c r="S3536" s="3"/>
      <c r="T3536" s="3"/>
      <c r="U3536" s="3"/>
      <c r="V3536" s="3"/>
      <c r="W3536" s="233">
        <f t="shared" si="668"/>
        <v>42605</v>
      </c>
    </row>
    <row r="3537" spans="1:23" s="234" customFormat="1" x14ac:dyDescent="0.25">
      <c r="A3537" s="3"/>
      <c r="B3537" s="218">
        <f>+Datos!B3528</f>
        <v>2016</v>
      </c>
      <c r="C3537" s="219">
        <f>+Datos!C3528</f>
        <v>8</v>
      </c>
      <c r="D3537" s="220">
        <f>+Datos!D3528</f>
        <v>24</v>
      </c>
      <c r="E3537" s="221">
        <f>+Datos!E3528</f>
        <v>0</v>
      </c>
      <c r="F3537" s="222">
        <f>+Datos!F3528</f>
        <v>3.9520285918686575</v>
      </c>
      <c r="G3537" s="223">
        <f>+Datos!G3528</f>
        <v>1</v>
      </c>
      <c r="H3537" s="224">
        <f t="shared" si="663"/>
        <v>3.9520285918686575</v>
      </c>
      <c r="I3537" s="225">
        <f t="shared" si="664"/>
        <v>-3.9520285918686575</v>
      </c>
      <c r="J3537" s="226">
        <f t="shared" si="665"/>
        <v>18.184858547677624</v>
      </c>
      <c r="K3537" s="227">
        <f t="shared" si="660"/>
        <v>51.866676729495808</v>
      </c>
      <c r="L3537" s="226">
        <f t="shared" ref="L3537:L3600" si="671">+K3537-K3536</f>
        <v>-0.38984220823913063</v>
      </c>
      <c r="M3537" s="228">
        <f t="shared" si="669"/>
        <v>0.38984220823913063</v>
      </c>
      <c r="N3537" s="229">
        <f t="shared" si="670"/>
        <v>3.5621863836295269</v>
      </c>
      <c r="O3537" s="229">
        <f t="shared" si="666"/>
        <v>0</v>
      </c>
      <c r="P3537" s="229">
        <f t="shared" si="667"/>
        <v>-3.5621863836295269</v>
      </c>
      <c r="Q3537" s="230">
        <f t="shared" si="661"/>
        <v>0</v>
      </c>
      <c r="R3537" s="231">
        <f t="shared" si="662"/>
        <v>51.866676729495808</v>
      </c>
      <c r="S3537" s="3"/>
      <c r="T3537" s="3"/>
      <c r="U3537" s="3"/>
      <c r="V3537" s="3"/>
      <c r="W3537" s="233">
        <f t="shared" si="668"/>
        <v>42606</v>
      </c>
    </row>
    <row r="3538" spans="1:23" s="234" customFormat="1" x14ac:dyDescent="0.25">
      <c r="A3538" s="3"/>
      <c r="B3538" s="218">
        <f>+Datos!B3529</f>
        <v>2016</v>
      </c>
      <c r="C3538" s="219">
        <f>+Datos!C3529</f>
        <v>8</v>
      </c>
      <c r="D3538" s="220">
        <f>+Datos!D3529</f>
        <v>25</v>
      </c>
      <c r="E3538" s="221">
        <f>+Datos!E3529</f>
        <v>0</v>
      </c>
      <c r="F3538" s="222">
        <f>+Datos!F3529</f>
        <v>3.979559562060679</v>
      </c>
      <c r="G3538" s="223">
        <f>+Datos!G3529</f>
        <v>1</v>
      </c>
      <c r="H3538" s="224">
        <f t="shared" si="663"/>
        <v>3.979559562060679</v>
      </c>
      <c r="I3538" s="225">
        <f t="shared" si="664"/>
        <v>-3.979559562060679</v>
      </c>
      <c r="J3538" s="226">
        <f t="shared" si="665"/>
        <v>17.800567808768637</v>
      </c>
      <c r="K3538" s="227">
        <f t="shared" si="660"/>
        <v>51.48238599058682</v>
      </c>
      <c r="L3538" s="226">
        <f t="shared" si="671"/>
        <v>-0.38429073890898735</v>
      </c>
      <c r="M3538" s="228">
        <f t="shared" si="669"/>
        <v>0.38429073890898735</v>
      </c>
      <c r="N3538" s="229">
        <f t="shared" si="670"/>
        <v>3.5952688231516916</v>
      </c>
      <c r="O3538" s="229">
        <f t="shared" si="666"/>
        <v>0</v>
      </c>
      <c r="P3538" s="229">
        <f t="shared" si="667"/>
        <v>-3.5952688231516916</v>
      </c>
      <c r="Q3538" s="230">
        <f t="shared" si="661"/>
        <v>0</v>
      </c>
      <c r="R3538" s="231">
        <f t="shared" si="662"/>
        <v>51.48238599058682</v>
      </c>
      <c r="S3538" s="3"/>
      <c r="T3538" s="3"/>
      <c r="U3538" s="3"/>
      <c r="V3538" s="3"/>
      <c r="W3538" s="233">
        <f t="shared" si="668"/>
        <v>42607</v>
      </c>
    </row>
    <row r="3539" spans="1:23" s="234" customFormat="1" x14ac:dyDescent="0.25">
      <c r="A3539" s="3"/>
      <c r="B3539" s="218">
        <f>+Datos!B3530</f>
        <v>2016</v>
      </c>
      <c r="C3539" s="219">
        <f>+Datos!C3530</f>
        <v>8</v>
      </c>
      <c r="D3539" s="220">
        <f>+Datos!D3530</f>
        <v>26</v>
      </c>
      <c r="E3539" s="221">
        <f>+Datos!E3530</f>
        <v>0</v>
      </c>
      <c r="F3539" s="222">
        <f>+Datos!F3530</f>
        <v>4.0073172285892049</v>
      </c>
      <c r="G3539" s="223">
        <f>+Datos!G3530</f>
        <v>1</v>
      </c>
      <c r="H3539" s="224">
        <f t="shared" si="663"/>
        <v>4.0073172285892049</v>
      </c>
      <c r="I3539" s="225">
        <f t="shared" si="664"/>
        <v>-4.0073172285892049</v>
      </c>
      <c r="J3539" s="226">
        <f t="shared" si="665"/>
        <v>17.421802385371528</v>
      </c>
      <c r="K3539" s="227">
        <f t="shared" si="660"/>
        <v>51.103620567189708</v>
      </c>
      <c r="L3539" s="226">
        <f t="shared" si="671"/>
        <v>-0.3787654233971125</v>
      </c>
      <c r="M3539" s="228">
        <f t="shared" si="669"/>
        <v>0.3787654233971125</v>
      </c>
      <c r="N3539" s="229">
        <f t="shared" si="670"/>
        <v>3.6285518051920924</v>
      </c>
      <c r="O3539" s="229">
        <f t="shared" si="666"/>
        <v>0</v>
      </c>
      <c r="P3539" s="229">
        <f t="shared" si="667"/>
        <v>-3.6285518051920924</v>
      </c>
      <c r="Q3539" s="230">
        <f t="shared" si="661"/>
        <v>0</v>
      </c>
      <c r="R3539" s="231">
        <f t="shared" si="662"/>
        <v>51.103620567189708</v>
      </c>
      <c r="S3539" s="3"/>
      <c r="T3539" s="3"/>
      <c r="U3539" s="3"/>
      <c r="V3539" s="3"/>
      <c r="W3539" s="233">
        <f t="shared" si="668"/>
        <v>42608</v>
      </c>
    </row>
    <row r="3540" spans="1:23" s="234" customFormat="1" x14ac:dyDescent="0.25">
      <c r="A3540" s="3"/>
      <c r="B3540" s="218">
        <f>+Datos!B3531</f>
        <v>2016</v>
      </c>
      <c r="C3540" s="219">
        <f>+Datos!C3531</f>
        <v>8</v>
      </c>
      <c r="D3540" s="220">
        <f>+Datos!D3531</f>
        <v>27</v>
      </c>
      <c r="E3540" s="221">
        <f>+Datos!E3531</f>
        <v>0</v>
      </c>
      <c r="F3540" s="222">
        <f>+Datos!F3531</f>
        <v>4.0352935452285443</v>
      </c>
      <c r="G3540" s="223">
        <f>+Datos!G3531</f>
        <v>1</v>
      </c>
      <c r="H3540" s="224">
        <f t="shared" si="663"/>
        <v>4.0352935452285443</v>
      </c>
      <c r="I3540" s="225">
        <f t="shared" si="664"/>
        <v>-4.0352935452285443</v>
      </c>
      <c r="J3540" s="226">
        <f t="shared" si="665"/>
        <v>17.048536349158859</v>
      </c>
      <c r="K3540" s="227">
        <f t="shared" si="660"/>
        <v>50.730354530977039</v>
      </c>
      <c r="L3540" s="226">
        <f t="shared" si="671"/>
        <v>-0.37326603621266941</v>
      </c>
      <c r="M3540" s="228">
        <f t="shared" si="669"/>
        <v>0.37326603621266941</v>
      </c>
      <c r="N3540" s="229">
        <f t="shared" si="670"/>
        <v>3.6620275090158749</v>
      </c>
      <c r="O3540" s="229">
        <f t="shared" si="666"/>
        <v>0</v>
      </c>
      <c r="P3540" s="229">
        <f t="shared" si="667"/>
        <v>-3.6620275090158749</v>
      </c>
      <c r="Q3540" s="230">
        <f t="shared" si="661"/>
        <v>0</v>
      </c>
      <c r="R3540" s="231">
        <f t="shared" si="662"/>
        <v>50.730354530977039</v>
      </c>
      <c r="S3540" s="3"/>
      <c r="T3540" s="3"/>
      <c r="U3540" s="3"/>
      <c r="V3540" s="3"/>
      <c r="W3540" s="233">
        <f t="shared" si="668"/>
        <v>42609</v>
      </c>
    </row>
    <row r="3541" spans="1:23" s="234" customFormat="1" x14ac:dyDescent="0.25">
      <c r="A3541" s="3"/>
      <c r="B3541" s="218">
        <f>+Datos!B3532</f>
        <v>2016</v>
      </c>
      <c r="C3541" s="219">
        <f>+Datos!C3532</f>
        <v>8</v>
      </c>
      <c r="D3541" s="220">
        <f>+Datos!D3532</f>
        <v>28</v>
      </c>
      <c r="E3541" s="221">
        <f>+Datos!E3532</f>
        <v>0</v>
      </c>
      <c r="F3541" s="222">
        <f>+Datos!F3532</f>
        <v>4.0634803481434085</v>
      </c>
      <c r="G3541" s="223">
        <f>+Datos!G3532</f>
        <v>1</v>
      </c>
      <c r="H3541" s="224">
        <f t="shared" si="663"/>
        <v>4.0634803481434085</v>
      </c>
      <c r="I3541" s="225">
        <f t="shared" si="664"/>
        <v>-4.0634803481434085</v>
      </c>
      <c r="J3541" s="226">
        <f t="shared" si="665"/>
        <v>16.680743915253675</v>
      </c>
      <c r="K3541" s="227">
        <f t="shared" si="660"/>
        <v>50.362562097071859</v>
      </c>
      <c r="L3541" s="226">
        <f t="shared" si="671"/>
        <v>-0.36779243390517991</v>
      </c>
      <c r="M3541" s="228">
        <f t="shared" si="669"/>
        <v>0.36779243390517991</v>
      </c>
      <c r="N3541" s="229">
        <f t="shared" si="670"/>
        <v>3.6956879142382286</v>
      </c>
      <c r="O3541" s="229">
        <f t="shared" si="666"/>
        <v>0</v>
      </c>
      <c r="P3541" s="229">
        <f t="shared" si="667"/>
        <v>-3.6956879142382286</v>
      </c>
      <c r="Q3541" s="230">
        <f t="shared" si="661"/>
        <v>0</v>
      </c>
      <c r="R3541" s="231">
        <f t="shared" si="662"/>
        <v>50.362562097071859</v>
      </c>
      <c r="S3541" s="3"/>
      <c r="T3541" s="3"/>
      <c r="U3541" s="3"/>
      <c r="V3541" s="3"/>
      <c r="W3541" s="233">
        <f t="shared" si="668"/>
        <v>42610</v>
      </c>
    </row>
    <row r="3542" spans="1:23" s="234" customFormat="1" x14ac:dyDescent="0.25">
      <c r="A3542" s="3"/>
      <c r="B3542" s="218">
        <f>+Datos!B3533</f>
        <v>2016</v>
      </c>
      <c r="C3542" s="219">
        <f>+Datos!C3533</f>
        <v>8</v>
      </c>
      <c r="D3542" s="220">
        <f>+Datos!D3533</f>
        <v>29</v>
      </c>
      <c r="E3542" s="221">
        <f>+Datos!E3533</f>
        <v>0</v>
      </c>
      <c r="F3542" s="222">
        <f>+Datos!F3533</f>
        <v>4.0918693558888437</v>
      </c>
      <c r="G3542" s="223">
        <f>+Datos!G3533</f>
        <v>1</v>
      </c>
      <c r="H3542" s="224">
        <f t="shared" si="663"/>
        <v>4.0918693558888437</v>
      </c>
      <c r="I3542" s="225">
        <f t="shared" si="664"/>
        <v>-4.0918693558888437</v>
      </c>
      <c r="J3542" s="226">
        <f t="shared" si="665"/>
        <v>16.318399363338635</v>
      </c>
      <c r="K3542" s="227">
        <f t="shared" si="660"/>
        <v>50.000217545156815</v>
      </c>
      <c r="L3542" s="226">
        <f t="shared" si="671"/>
        <v>-0.36234455191504367</v>
      </c>
      <c r="M3542" s="228">
        <f t="shared" si="669"/>
        <v>0.36234455191504367</v>
      </c>
      <c r="N3542" s="229">
        <f t="shared" si="670"/>
        <v>3.7295248039738</v>
      </c>
      <c r="O3542" s="229">
        <f t="shared" si="666"/>
        <v>0</v>
      </c>
      <c r="P3542" s="229">
        <f t="shared" si="667"/>
        <v>-3.7295248039738</v>
      </c>
      <c r="Q3542" s="230">
        <f t="shared" si="661"/>
        <v>0</v>
      </c>
      <c r="R3542" s="231">
        <f t="shared" si="662"/>
        <v>50.000217545156815</v>
      </c>
      <c r="S3542" s="3"/>
      <c r="T3542" s="3"/>
      <c r="U3542" s="3"/>
      <c r="V3542" s="3"/>
      <c r="W3542" s="233">
        <f t="shared" si="668"/>
        <v>42611</v>
      </c>
    </row>
    <row r="3543" spans="1:23" s="234" customFormat="1" x14ac:dyDescent="0.25">
      <c r="A3543" s="3"/>
      <c r="B3543" s="218">
        <f>+Datos!B3534</f>
        <v>2016</v>
      </c>
      <c r="C3543" s="219">
        <f>+Datos!C3534</f>
        <v>8</v>
      </c>
      <c r="D3543" s="220">
        <f>+Datos!D3534</f>
        <v>30</v>
      </c>
      <c r="E3543" s="221">
        <f>+Datos!E3534</f>
        <v>0</v>
      </c>
      <c r="F3543" s="222">
        <f>+Datos!F3534</f>
        <v>4.1204521694102905</v>
      </c>
      <c r="G3543" s="223">
        <f>+Datos!G3534</f>
        <v>1</v>
      </c>
      <c r="H3543" s="224">
        <f t="shared" si="663"/>
        <v>4.1204521694102905</v>
      </c>
      <c r="I3543" s="225">
        <f t="shared" si="664"/>
        <v>-4.1204521694102905</v>
      </c>
      <c r="J3543" s="226">
        <f t="shared" si="665"/>
        <v>15.961476961944754</v>
      </c>
      <c r="K3543" s="227">
        <f t="shared" si="660"/>
        <v>49.643295143762934</v>
      </c>
      <c r="L3543" s="226">
        <f t="shared" si="671"/>
        <v>-0.35692240139388076</v>
      </c>
      <c r="M3543" s="228">
        <f t="shared" si="669"/>
        <v>0.35692240139388076</v>
      </c>
      <c r="N3543" s="229">
        <f t="shared" si="670"/>
        <v>3.7635297680164097</v>
      </c>
      <c r="O3543" s="229">
        <f t="shared" si="666"/>
        <v>0</v>
      </c>
      <c r="P3543" s="229">
        <f t="shared" si="667"/>
        <v>-3.7635297680164097</v>
      </c>
      <c r="Q3543" s="230">
        <f t="shared" si="661"/>
        <v>0</v>
      </c>
      <c r="R3543" s="231">
        <f t="shared" si="662"/>
        <v>49.643295143762934</v>
      </c>
      <c r="S3543" s="3"/>
      <c r="T3543" s="3"/>
      <c r="U3543" s="3"/>
      <c r="V3543" s="3"/>
      <c r="W3543" s="233">
        <f t="shared" si="668"/>
        <v>42612</v>
      </c>
    </row>
    <row r="3544" spans="1:23" s="234" customFormat="1" x14ac:dyDescent="0.25">
      <c r="A3544" s="3"/>
      <c r="B3544" s="218">
        <f>+Datos!B3535</f>
        <v>2016</v>
      </c>
      <c r="C3544" s="219">
        <f>+Datos!C3535</f>
        <v>8</v>
      </c>
      <c r="D3544" s="220">
        <f>+Datos!D3535</f>
        <v>31</v>
      </c>
      <c r="E3544" s="221">
        <f>+Datos!E3535</f>
        <v>0</v>
      </c>
      <c r="F3544" s="222">
        <f>+Datos!F3535</f>
        <v>4.1492202720435518</v>
      </c>
      <c r="G3544" s="223">
        <f>+Datos!G3535</f>
        <v>1</v>
      </c>
      <c r="H3544" s="224">
        <f t="shared" si="663"/>
        <v>4.1492202720435518</v>
      </c>
      <c r="I3544" s="225">
        <f t="shared" si="664"/>
        <v>-4.1492202720435518</v>
      </c>
      <c r="J3544" s="226">
        <f t="shared" si="665"/>
        <v>15.609950895947298</v>
      </c>
      <c r="K3544" s="227">
        <f t="shared" si="660"/>
        <v>49.29176907776548</v>
      </c>
      <c r="L3544" s="226">
        <f t="shared" si="671"/>
        <v>-0.3515260659974544</v>
      </c>
      <c r="M3544" s="228">
        <f t="shared" si="669"/>
        <v>0.3515260659974544</v>
      </c>
      <c r="N3544" s="229">
        <f t="shared" si="670"/>
        <v>3.7976942060460974</v>
      </c>
      <c r="O3544" s="229">
        <f t="shared" si="666"/>
        <v>0</v>
      </c>
      <c r="P3544" s="229">
        <f t="shared" si="667"/>
        <v>-3.7976942060460974</v>
      </c>
      <c r="Q3544" s="230">
        <f t="shared" si="661"/>
        <v>0</v>
      </c>
      <c r="R3544" s="231">
        <f t="shared" si="662"/>
        <v>49.29176907776548</v>
      </c>
      <c r="S3544" s="3"/>
      <c r="T3544" s="3"/>
      <c r="U3544" s="3"/>
      <c r="V3544" s="3"/>
      <c r="W3544" s="233">
        <f t="shared" si="668"/>
        <v>42613</v>
      </c>
    </row>
    <row r="3545" spans="1:23" s="234" customFormat="1" x14ac:dyDescent="0.25">
      <c r="A3545" s="3"/>
      <c r="B3545" s="218">
        <f>+Datos!B3536</f>
        <v>2016</v>
      </c>
      <c r="C3545" s="219">
        <f>+Datos!C3536</f>
        <v>9</v>
      </c>
      <c r="D3545" s="220">
        <f>+Datos!D3536</f>
        <v>1</v>
      </c>
      <c r="E3545" s="221">
        <f>+Datos!E3536</f>
        <v>0</v>
      </c>
      <c r="F3545" s="222">
        <f>+Datos!F3536</f>
        <v>4.1781650295147958</v>
      </c>
      <c r="G3545" s="223">
        <f>+Datos!G3536</f>
        <v>1</v>
      </c>
      <c r="H3545" s="224">
        <f t="shared" si="663"/>
        <v>4.1781650295147958</v>
      </c>
      <c r="I3545" s="225">
        <f t="shared" si="664"/>
        <v>-4.1781650295147958</v>
      </c>
      <c r="J3545" s="226">
        <f t="shared" si="665"/>
        <v>15.263795197293391</v>
      </c>
      <c r="K3545" s="227">
        <f t="shared" si="660"/>
        <v>48.94561337911157</v>
      </c>
      <c r="L3545" s="226">
        <f t="shared" si="671"/>
        <v>-0.34615569865390938</v>
      </c>
      <c r="M3545" s="228">
        <f t="shared" si="669"/>
        <v>0.34615569865390938</v>
      </c>
      <c r="N3545" s="229">
        <f t="shared" si="670"/>
        <v>3.8320093308608865</v>
      </c>
      <c r="O3545" s="229">
        <f t="shared" si="666"/>
        <v>0</v>
      </c>
      <c r="P3545" s="229">
        <f t="shared" si="667"/>
        <v>-3.8320093308608865</v>
      </c>
      <c r="Q3545" s="230">
        <f t="shared" si="661"/>
        <v>0</v>
      </c>
      <c r="R3545" s="231">
        <f t="shared" si="662"/>
        <v>48.94561337911157</v>
      </c>
      <c r="S3545" s="3"/>
      <c r="T3545" s="3"/>
      <c r="U3545" s="3"/>
      <c r="V3545" s="3"/>
      <c r="W3545" s="233">
        <f t="shared" si="668"/>
        <v>42614</v>
      </c>
    </row>
    <row r="3546" spans="1:23" s="234" customFormat="1" x14ac:dyDescent="0.25">
      <c r="A3546" s="3"/>
      <c r="B3546" s="218">
        <f>+Datos!B3537</f>
        <v>2016</v>
      </c>
      <c r="C3546" s="219">
        <f>+Datos!C3537</f>
        <v>9</v>
      </c>
      <c r="D3546" s="220">
        <f>+Datos!D3537</f>
        <v>2</v>
      </c>
      <c r="E3546" s="221">
        <f>+Datos!E3537</f>
        <v>0</v>
      </c>
      <c r="F3546" s="222">
        <f>+Datos!F3537</f>
        <v>4.2072776899405557</v>
      </c>
      <c r="G3546" s="223">
        <f>+Datos!G3537</f>
        <v>1</v>
      </c>
      <c r="H3546" s="224">
        <f t="shared" si="663"/>
        <v>4.2072776899405557</v>
      </c>
      <c r="I3546" s="225">
        <f t="shared" si="664"/>
        <v>-4.2072776899405557</v>
      </c>
      <c r="J3546" s="226">
        <f t="shared" si="665"/>
        <v>14.922983678982751</v>
      </c>
      <c r="K3546" s="227">
        <f t="shared" si="660"/>
        <v>48.604801860800933</v>
      </c>
      <c r="L3546" s="226">
        <f t="shared" si="671"/>
        <v>-0.3408115183106375</v>
      </c>
      <c r="M3546" s="228">
        <f t="shared" si="669"/>
        <v>0.3408115183106375</v>
      </c>
      <c r="N3546" s="229">
        <f t="shared" si="670"/>
        <v>3.8664661716299182</v>
      </c>
      <c r="O3546" s="229">
        <f t="shared" si="666"/>
        <v>0</v>
      </c>
      <c r="P3546" s="229">
        <f t="shared" si="667"/>
        <v>-3.8664661716299182</v>
      </c>
      <c r="Q3546" s="230">
        <f t="shared" si="661"/>
        <v>0</v>
      </c>
      <c r="R3546" s="231">
        <f t="shared" si="662"/>
        <v>48.604801860800933</v>
      </c>
      <c r="S3546" s="3"/>
      <c r="T3546" s="3"/>
      <c r="U3546" s="3"/>
      <c r="V3546" s="3"/>
      <c r="W3546" s="233">
        <f t="shared" si="668"/>
        <v>42615</v>
      </c>
    </row>
    <row r="3547" spans="1:23" s="234" customFormat="1" x14ac:dyDescent="0.25">
      <c r="A3547" s="3"/>
      <c r="B3547" s="218">
        <f>+Datos!B3538</f>
        <v>2016</v>
      </c>
      <c r="C3547" s="219">
        <f>+Datos!C3538</f>
        <v>9</v>
      </c>
      <c r="D3547" s="220">
        <f>+Datos!D3538</f>
        <v>3</v>
      </c>
      <c r="E3547" s="221">
        <f>+Datos!E3538</f>
        <v>0</v>
      </c>
      <c r="F3547" s="222">
        <f>+Datos!F3538</f>
        <v>4.2365493838277413</v>
      </c>
      <c r="G3547" s="223">
        <f>+Datos!G3538</f>
        <v>1</v>
      </c>
      <c r="H3547" s="224">
        <f t="shared" si="663"/>
        <v>4.2365493838277413</v>
      </c>
      <c r="I3547" s="225">
        <f t="shared" si="664"/>
        <v>-4.2365493838277413</v>
      </c>
      <c r="J3547" s="226">
        <f t="shared" si="665"/>
        <v>14.58748987231959</v>
      </c>
      <c r="K3547" s="227">
        <f t="shared" si="660"/>
        <v>48.269308054137767</v>
      </c>
      <c r="L3547" s="226">
        <f t="shared" si="671"/>
        <v>-0.33549380666316608</v>
      </c>
      <c r="M3547" s="228">
        <f t="shared" si="669"/>
        <v>0.33549380666316608</v>
      </c>
      <c r="N3547" s="229">
        <f t="shared" si="670"/>
        <v>3.9010555771645752</v>
      </c>
      <c r="O3547" s="229">
        <f t="shared" si="666"/>
        <v>0</v>
      </c>
      <c r="P3547" s="229">
        <f t="shared" si="667"/>
        <v>-3.9010555771645752</v>
      </c>
      <c r="Q3547" s="230">
        <f t="shared" si="661"/>
        <v>0</v>
      </c>
      <c r="R3547" s="231">
        <f t="shared" si="662"/>
        <v>48.269308054137767</v>
      </c>
      <c r="S3547" s="3"/>
      <c r="T3547" s="3"/>
      <c r="U3547" s="3"/>
      <c r="V3547" s="3"/>
      <c r="W3547" s="233">
        <f t="shared" si="668"/>
        <v>42616</v>
      </c>
    </row>
    <row r="3548" spans="1:23" s="234" customFormat="1" x14ac:dyDescent="0.25">
      <c r="A3548" s="3"/>
      <c r="B3548" s="218">
        <f>+Datos!B3539</f>
        <v>2016</v>
      </c>
      <c r="C3548" s="219">
        <f>+Datos!C3539</f>
        <v>9</v>
      </c>
      <c r="D3548" s="220">
        <f>+Datos!D3539</f>
        <v>4</v>
      </c>
      <c r="E3548" s="221">
        <f>+Datos!E3539</f>
        <v>0</v>
      </c>
      <c r="F3548" s="222">
        <f>+Datos!F3539</f>
        <v>4.2659711240736176</v>
      </c>
      <c r="G3548" s="223">
        <f>+Datos!G3539</f>
        <v>1</v>
      </c>
      <c r="H3548" s="224">
        <f t="shared" si="663"/>
        <v>4.2659711240736176</v>
      </c>
      <c r="I3548" s="225">
        <f t="shared" si="664"/>
        <v>-4.2659711240736176</v>
      </c>
      <c r="J3548" s="226">
        <f t="shared" si="665"/>
        <v>14.257286967450097</v>
      </c>
      <c r="K3548" s="227">
        <f t="shared" si="660"/>
        <v>47.939105149268279</v>
      </c>
      <c r="L3548" s="226">
        <f t="shared" si="671"/>
        <v>-0.33020290486948767</v>
      </c>
      <c r="M3548" s="228">
        <f t="shared" si="669"/>
        <v>0.33020290486948767</v>
      </c>
      <c r="N3548" s="229">
        <f t="shared" si="670"/>
        <v>3.9357682192041299</v>
      </c>
      <c r="O3548" s="229">
        <f t="shared" si="666"/>
        <v>0</v>
      </c>
      <c r="P3548" s="229">
        <f t="shared" si="667"/>
        <v>-3.9357682192041299</v>
      </c>
      <c r="Q3548" s="230">
        <f t="shared" si="661"/>
        <v>0</v>
      </c>
      <c r="R3548" s="231">
        <f t="shared" si="662"/>
        <v>47.939105149268279</v>
      </c>
      <c r="S3548" s="3"/>
      <c r="T3548" s="3"/>
      <c r="U3548" s="3"/>
      <c r="V3548" s="3"/>
      <c r="W3548" s="233">
        <f t="shared" si="668"/>
        <v>42617</v>
      </c>
    </row>
    <row r="3549" spans="1:23" s="234" customFormat="1" x14ac:dyDescent="0.25">
      <c r="A3549" s="3"/>
      <c r="B3549" s="218">
        <f>+Datos!B3540</f>
        <v>2016</v>
      </c>
      <c r="C3549" s="219">
        <f>+Datos!C3540</f>
        <v>9</v>
      </c>
      <c r="D3549" s="220">
        <f>+Datos!D3540</f>
        <v>5</v>
      </c>
      <c r="E3549" s="221">
        <f>+Datos!E3540</f>
        <v>0</v>
      </c>
      <c r="F3549" s="222">
        <f>+Datos!F3540</f>
        <v>4.2955338059658308</v>
      </c>
      <c r="G3549" s="223">
        <f>+Datos!G3540</f>
        <v>1</v>
      </c>
      <c r="H3549" s="224">
        <f t="shared" si="663"/>
        <v>4.2955338059658308</v>
      </c>
      <c r="I3549" s="225">
        <f t="shared" si="664"/>
        <v>-4.2955338059658308</v>
      </c>
      <c r="J3549" s="226">
        <f t="shared" si="665"/>
        <v>13.932347757196116</v>
      </c>
      <c r="K3549" s="227">
        <f t="shared" si="660"/>
        <v>47.614165939014299</v>
      </c>
      <c r="L3549" s="226">
        <f t="shared" si="671"/>
        <v>-0.32493921025398009</v>
      </c>
      <c r="M3549" s="228">
        <f t="shared" si="669"/>
        <v>0.32493921025398009</v>
      </c>
      <c r="N3549" s="229">
        <f t="shared" si="670"/>
        <v>3.9705945957118507</v>
      </c>
      <c r="O3549" s="229">
        <f t="shared" si="666"/>
        <v>0</v>
      </c>
      <c r="P3549" s="229">
        <f t="shared" si="667"/>
        <v>-3.9705945957118507</v>
      </c>
      <c r="Q3549" s="230">
        <f t="shared" si="661"/>
        <v>0</v>
      </c>
      <c r="R3549" s="231">
        <f t="shared" si="662"/>
        <v>47.614165939014299</v>
      </c>
      <c r="S3549" s="3"/>
      <c r="T3549" s="3"/>
      <c r="U3549" s="3"/>
      <c r="V3549" s="3"/>
      <c r="W3549" s="233">
        <f t="shared" si="668"/>
        <v>42618</v>
      </c>
    </row>
    <row r="3550" spans="1:23" s="234" customFormat="1" x14ac:dyDescent="0.25">
      <c r="A3550" s="3"/>
      <c r="B3550" s="218">
        <f>+Datos!B3541</f>
        <v>2016</v>
      </c>
      <c r="C3550" s="219">
        <f>+Datos!C3541</f>
        <v>9</v>
      </c>
      <c r="D3550" s="220">
        <f>+Datos!D3541</f>
        <v>6</v>
      </c>
      <c r="E3550" s="221">
        <f>+Datos!E3541</f>
        <v>0</v>
      </c>
      <c r="F3550" s="222">
        <f>+Datos!F3541</f>
        <v>4.3252282071823798</v>
      </c>
      <c r="G3550" s="223">
        <f>+Datos!G3541</f>
        <v>1</v>
      </c>
      <c r="H3550" s="224">
        <f t="shared" si="663"/>
        <v>4.3252282071823798</v>
      </c>
      <c r="I3550" s="225">
        <f t="shared" si="664"/>
        <v>-4.3252282071823798</v>
      </c>
      <c r="J3550" s="226">
        <f t="shared" si="665"/>
        <v>13.612644584191687</v>
      </c>
      <c r="K3550" s="227">
        <f t="shared" si="660"/>
        <v>47.294462766009865</v>
      </c>
      <c r="L3550" s="226">
        <f t="shared" si="671"/>
        <v>-0.3197031730044344</v>
      </c>
      <c r="M3550" s="228">
        <f t="shared" si="669"/>
        <v>0.3197031730044344</v>
      </c>
      <c r="N3550" s="229">
        <f t="shared" si="670"/>
        <v>4.0055250341779454</v>
      </c>
      <c r="O3550" s="229">
        <f t="shared" si="666"/>
        <v>0</v>
      </c>
      <c r="P3550" s="229">
        <f t="shared" si="667"/>
        <v>-4.0055250341779454</v>
      </c>
      <c r="Q3550" s="230">
        <f t="shared" si="661"/>
        <v>0</v>
      </c>
      <c r="R3550" s="231">
        <f t="shared" si="662"/>
        <v>47.294462766009865</v>
      </c>
      <c r="S3550" s="3"/>
      <c r="T3550" s="3"/>
      <c r="U3550" s="3"/>
      <c r="V3550" s="3"/>
      <c r="W3550" s="233">
        <f t="shared" si="668"/>
        <v>42619</v>
      </c>
    </row>
    <row r="3551" spans="1:23" s="234" customFormat="1" x14ac:dyDescent="0.25">
      <c r="A3551" s="3"/>
      <c r="B3551" s="218">
        <f>+Datos!B3542</f>
        <v>2016</v>
      </c>
      <c r="C3551" s="219">
        <f>+Datos!C3542</f>
        <v>9</v>
      </c>
      <c r="D3551" s="220">
        <f>+Datos!D3542</f>
        <v>7</v>
      </c>
      <c r="E3551" s="221">
        <f>+Datos!E3542</f>
        <v>0</v>
      </c>
      <c r="F3551" s="222">
        <f>+Datos!F3542</f>
        <v>4.3550449877916435</v>
      </c>
      <c r="G3551" s="223">
        <f>+Datos!G3542</f>
        <v>1</v>
      </c>
      <c r="H3551" s="224">
        <f t="shared" si="663"/>
        <v>4.3550449877916435</v>
      </c>
      <c r="I3551" s="225">
        <f t="shared" si="664"/>
        <v>-4.3550449877916435</v>
      </c>
      <c r="J3551" s="226">
        <f t="shared" si="665"/>
        <v>13.298149291324961</v>
      </c>
      <c r="K3551" s="227">
        <f t="shared" si="660"/>
        <v>46.979967473143141</v>
      </c>
      <c r="L3551" s="226">
        <f t="shared" si="671"/>
        <v>-0.31449529286672373</v>
      </c>
      <c r="M3551" s="228">
        <f t="shared" si="669"/>
        <v>0.31449529286672373</v>
      </c>
      <c r="N3551" s="229">
        <f t="shared" si="670"/>
        <v>4.0405496949249198</v>
      </c>
      <c r="O3551" s="229">
        <f t="shared" si="666"/>
        <v>0</v>
      </c>
      <c r="P3551" s="229">
        <f t="shared" si="667"/>
        <v>-4.0405496949249198</v>
      </c>
      <c r="Q3551" s="230">
        <f t="shared" si="661"/>
        <v>0</v>
      </c>
      <c r="R3551" s="231">
        <f t="shared" si="662"/>
        <v>46.979967473143141</v>
      </c>
      <c r="S3551" s="3"/>
      <c r="T3551" s="3"/>
      <c r="U3551" s="3"/>
      <c r="V3551" s="3"/>
      <c r="W3551" s="233">
        <f t="shared" si="668"/>
        <v>42620</v>
      </c>
    </row>
    <row r="3552" spans="1:23" s="234" customFormat="1" x14ac:dyDescent="0.25">
      <c r="A3552" s="3"/>
      <c r="B3552" s="218">
        <f>+Datos!B3543</f>
        <v>2016</v>
      </c>
      <c r="C3552" s="219">
        <f>+Datos!C3543</f>
        <v>9</v>
      </c>
      <c r="D3552" s="220">
        <f>+Datos!D3543</f>
        <v>8</v>
      </c>
      <c r="E3552" s="221">
        <f>+Datos!E3543</f>
        <v>0</v>
      </c>
      <c r="F3552" s="222">
        <f>+Datos!F3543</f>
        <v>4.3849746902523741</v>
      </c>
      <c r="G3552" s="223">
        <f>+Datos!G3543</f>
        <v>1</v>
      </c>
      <c r="H3552" s="224">
        <f t="shared" si="663"/>
        <v>4.3849746902523741</v>
      </c>
      <c r="I3552" s="225">
        <f t="shared" si="664"/>
        <v>-4.3849746902523741</v>
      </c>
      <c r="J3552" s="226">
        <f t="shared" si="665"/>
        <v>12.988833175483714</v>
      </c>
      <c r="K3552" s="227">
        <f t="shared" si="660"/>
        <v>46.670651357301892</v>
      </c>
      <c r="L3552" s="226">
        <f t="shared" si="671"/>
        <v>-0.30931611584124852</v>
      </c>
      <c r="M3552" s="228">
        <f t="shared" si="669"/>
        <v>0.30931611584124852</v>
      </c>
      <c r="N3552" s="229">
        <f t="shared" si="670"/>
        <v>4.0756585744111256</v>
      </c>
      <c r="O3552" s="229">
        <f t="shared" si="666"/>
        <v>0</v>
      </c>
      <c r="P3552" s="229">
        <f t="shared" si="667"/>
        <v>-4.0756585744111256</v>
      </c>
      <c r="Q3552" s="230">
        <f t="shared" si="661"/>
        <v>0</v>
      </c>
      <c r="R3552" s="231">
        <f t="shared" si="662"/>
        <v>46.670651357301892</v>
      </c>
      <c r="S3552" s="3"/>
      <c r="T3552" s="3"/>
      <c r="U3552" s="3"/>
      <c r="V3552" s="3"/>
      <c r="W3552" s="233">
        <f t="shared" si="668"/>
        <v>42621</v>
      </c>
    </row>
    <row r="3553" spans="1:23" s="234" customFormat="1" x14ac:dyDescent="0.25">
      <c r="A3553" s="3"/>
      <c r="B3553" s="218">
        <f>+Datos!B3544</f>
        <v>2016</v>
      </c>
      <c r="C3553" s="219">
        <f>+Datos!C3544</f>
        <v>9</v>
      </c>
      <c r="D3553" s="220">
        <f>+Datos!D3544</f>
        <v>9</v>
      </c>
      <c r="E3553" s="221">
        <f>+Datos!E3544</f>
        <v>0</v>
      </c>
      <c r="F3553" s="222">
        <f>+Datos!F3544</f>
        <v>4.4150077394136673</v>
      </c>
      <c r="G3553" s="223">
        <f>+Datos!G3544</f>
        <v>1</v>
      </c>
      <c r="H3553" s="224">
        <f t="shared" si="663"/>
        <v>4.4150077394136673</v>
      </c>
      <c r="I3553" s="225">
        <f t="shared" si="664"/>
        <v>-4.4150077394136673</v>
      </c>
      <c r="J3553" s="226">
        <f t="shared" si="665"/>
        <v>12.684666944598307</v>
      </c>
      <c r="K3553" s="227">
        <f t="shared" si="660"/>
        <v>46.366485126416485</v>
      </c>
      <c r="L3553" s="226">
        <f t="shared" si="671"/>
        <v>-0.30416623088540717</v>
      </c>
      <c r="M3553" s="228">
        <f t="shared" si="669"/>
        <v>0.30416623088540717</v>
      </c>
      <c r="N3553" s="229">
        <f t="shared" si="670"/>
        <v>4.1108415085282601</v>
      </c>
      <c r="O3553" s="229">
        <f t="shared" si="666"/>
        <v>0</v>
      </c>
      <c r="P3553" s="229">
        <f t="shared" si="667"/>
        <v>-4.1108415085282601</v>
      </c>
      <c r="Q3553" s="230">
        <f t="shared" si="661"/>
        <v>0</v>
      </c>
      <c r="R3553" s="231">
        <f t="shared" si="662"/>
        <v>46.366485126416485</v>
      </c>
      <c r="S3553" s="3"/>
      <c r="T3553" s="3"/>
      <c r="U3553" s="3"/>
      <c r="V3553" s="3"/>
      <c r="W3553" s="233">
        <f t="shared" si="668"/>
        <v>42622</v>
      </c>
    </row>
    <row r="3554" spans="1:23" s="234" customFormat="1" x14ac:dyDescent="0.25">
      <c r="A3554" s="3"/>
      <c r="B3554" s="218">
        <f>+Datos!B3545</f>
        <v>2016</v>
      </c>
      <c r="C3554" s="219">
        <f>+Datos!C3545</f>
        <v>9</v>
      </c>
      <c r="D3554" s="220">
        <f>+Datos!D3545</f>
        <v>10</v>
      </c>
      <c r="E3554" s="221">
        <f>+Datos!E3545</f>
        <v>0</v>
      </c>
      <c r="F3554" s="222">
        <f>+Datos!F3545</f>
        <v>4.4451344425150232</v>
      </c>
      <c r="G3554" s="223">
        <f>+Datos!G3545</f>
        <v>1</v>
      </c>
      <c r="H3554" s="224">
        <f t="shared" si="663"/>
        <v>4.4451344425150232</v>
      </c>
      <c r="I3554" s="225">
        <f t="shared" si="664"/>
        <v>-4.4451344425150232</v>
      </c>
      <c r="J3554" s="226">
        <f t="shared" si="665"/>
        <v>12.38562067797144</v>
      </c>
      <c r="K3554" s="227">
        <f t="shared" si="660"/>
        <v>46.067438859789618</v>
      </c>
      <c r="L3554" s="226">
        <f t="shared" si="671"/>
        <v>-0.29904626662686695</v>
      </c>
      <c r="M3554" s="228">
        <f t="shared" si="669"/>
        <v>0.29904626662686695</v>
      </c>
      <c r="N3554" s="229">
        <f t="shared" si="670"/>
        <v>4.1460881758881563</v>
      </c>
      <c r="O3554" s="229">
        <f t="shared" si="666"/>
        <v>0</v>
      </c>
      <c r="P3554" s="229">
        <f t="shared" si="667"/>
        <v>-4.1460881758881563</v>
      </c>
      <c r="Q3554" s="230">
        <f t="shared" si="661"/>
        <v>0</v>
      </c>
      <c r="R3554" s="231">
        <f t="shared" si="662"/>
        <v>46.067438859789618</v>
      </c>
      <c r="S3554" s="3"/>
      <c r="T3554" s="3"/>
      <c r="U3554" s="3"/>
      <c r="V3554" s="3"/>
      <c r="W3554" s="233">
        <f t="shared" si="668"/>
        <v>42623</v>
      </c>
    </row>
    <row r="3555" spans="1:23" s="234" customFormat="1" x14ac:dyDescent="0.25">
      <c r="A3555" s="3"/>
      <c r="B3555" s="218">
        <f>+Datos!B3546</f>
        <v>2016</v>
      </c>
      <c r="C3555" s="219">
        <f>+Datos!C3546</f>
        <v>9</v>
      </c>
      <c r="D3555" s="220">
        <f>+Datos!D3546</f>
        <v>11</v>
      </c>
      <c r="E3555" s="221">
        <f>+Datos!E3546</f>
        <v>0</v>
      </c>
      <c r="F3555" s="222">
        <f>+Datos!F3546</f>
        <v>4.4753449891862687</v>
      </c>
      <c r="G3555" s="223">
        <f>+Datos!G3546</f>
        <v>1</v>
      </c>
      <c r="H3555" s="224">
        <f t="shared" si="663"/>
        <v>4.4753449891862687</v>
      </c>
      <c r="I3555" s="225">
        <f t="shared" si="664"/>
        <v>-4.4753449891862687</v>
      </c>
      <c r="J3555" s="226">
        <f t="shared" si="665"/>
        <v>12.091663789879449</v>
      </c>
      <c r="K3555" s="227">
        <f t="shared" si="660"/>
        <v>45.773481971697628</v>
      </c>
      <c r="L3555" s="226">
        <f t="shared" si="671"/>
        <v>-0.29395688809199072</v>
      </c>
      <c r="M3555" s="228">
        <f t="shared" si="669"/>
        <v>0.29395688809199072</v>
      </c>
      <c r="N3555" s="229">
        <f t="shared" si="670"/>
        <v>4.1813881010942779</v>
      </c>
      <c r="O3555" s="229">
        <f t="shared" si="666"/>
        <v>0</v>
      </c>
      <c r="P3555" s="229">
        <f t="shared" si="667"/>
        <v>-4.1813881010942779</v>
      </c>
      <c r="Q3555" s="230">
        <f t="shared" si="661"/>
        <v>0</v>
      </c>
      <c r="R3555" s="231">
        <f t="shared" si="662"/>
        <v>45.773481971697628</v>
      </c>
      <c r="S3555" s="3"/>
      <c r="T3555" s="3"/>
      <c r="U3555" s="3"/>
      <c r="V3555" s="3"/>
      <c r="W3555" s="233">
        <f t="shared" si="668"/>
        <v>42624</v>
      </c>
    </row>
    <row r="3556" spans="1:23" s="234" customFormat="1" x14ac:dyDescent="0.25">
      <c r="A3556" s="3"/>
      <c r="B3556" s="218">
        <f>+Datos!B3547</f>
        <v>2016</v>
      </c>
      <c r="C3556" s="219">
        <f>+Datos!C3547</f>
        <v>9</v>
      </c>
      <c r="D3556" s="220">
        <f>+Datos!D3547</f>
        <v>12</v>
      </c>
      <c r="E3556" s="221">
        <f>+Datos!E3547</f>
        <v>0</v>
      </c>
      <c r="F3556" s="222">
        <f>+Datos!F3547</f>
        <v>4.5056294514476143</v>
      </c>
      <c r="G3556" s="223">
        <f>+Datos!G3547</f>
        <v>1</v>
      </c>
      <c r="H3556" s="224">
        <f t="shared" si="663"/>
        <v>4.5056294514476143</v>
      </c>
      <c r="I3556" s="225">
        <f t="shared" si="664"/>
        <v>-4.5056294514476143</v>
      </c>
      <c r="J3556" s="226">
        <f t="shared" si="665"/>
        <v>11.80276499642525</v>
      </c>
      <c r="K3556" s="227">
        <f t="shared" si="660"/>
        <v>45.484583178243426</v>
      </c>
      <c r="L3556" s="226">
        <f t="shared" si="671"/>
        <v>-0.28889879345420155</v>
      </c>
      <c r="M3556" s="228">
        <f t="shared" si="669"/>
        <v>0.28889879345420155</v>
      </c>
      <c r="N3556" s="229">
        <f t="shared" si="670"/>
        <v>4.2167306579934127</v>
      </c>
      <c r="O3556" s="229">
        <f t="shared" si="666"/>
        <v>0</v>
      </c>
      <c r="P3556" s="229">
        <f t="shared" si="667"/>
        <v>-4.2167306579934127</v>
      </c>
      <c r="Q3556" s="230">
        <f t="shared" si="661"/>
        <v>0</v>
      </c>
      <c r="R3556" s="231">
        <f t="shared" si="662"/>
        <v>45.484583178243426</v>
      </c>
      <c r="S3556" s="3"/>
      <c r="T3556" s="3"/>
      <c r="U3556" s="3"/>
      <c r="V3556" s="3"/>
      <c r="W3556" s="233">
        <f t="shared" si="668"/>
        <v>42625</v>
      </c>
    </row>
    <row r="3557" spans="1:23" s="234" customFormat="1" x14ac:dyDescent="0.25">
      <c r="A3557" s="3"/>
      <c r="B3557" s="218">
        <f>+Datos!B3548</f>
        <v>2016</v>
      </c>
      <c r="C3557" s="219">
        <f>+Datos!C3548</f>
        <v>9</v>
      </c>
      <c r="D3557" s="220">
        <f>+Datos!D3548</f>
        <v>13</v>
      </c>
      <c r="E3557" s="221">
        <f>+Datos!E3548</f>
        <v>0</v>
      </c>
      <c r="F3557" s="222">
        <f>+Datos!F3548</f>
        <v>4.5359777837096615</v>
      </c>
      <c r="G3557" s="223">
        <f>+Datos!G3548</f>
        <v>1</v>
      </c>
      <c r="H3557" s="224">
        <f t="shared" si="663"/>
        <v>4.5359777837096615</v>
      </c>
      <c r="I3557" s="225">
        <f t="shared" si="664"/>
        <v>-4.5359777837096615</v>
      </c>
      <c r="J3557" s="226">
        <f t="shared" si="665"/>
        <v>11.518892285618332</v>
      </c>
      <c r="K3557" s="227">
        <f t="shared" si="660"/>
        <v>45.200710467436508</v>
      </c>
      <c r="L3557" s="226">
        <f t="shared" si="671"/>
        <v>-0.28387271080691789</v>
      </c>
      <c r="M3557" s="228">
        <f t="shared" si="669"/>
        <v>0.28387271080691789</v>
      </c>
      <c r="N3557" s="229">
        <f t="shared" si="670"/>
        <v>4.2521050729027436</v>
      </c>
      <c r="O3557" s="229">
        <f t="shared" si="666"/>
        <v>0</v>
      </c>
      <c r="P3557" s="229">
        <f t="shared" si="667"/>
        <v>-4.2521050729027436</v>
      </c>
      <c r="Q3557" s="230">
        <f t="shared" si="661"/>
        <v>0</v>
      </c>
      <c r="R3557" s="231">
        <f t="shared" si="662"/>
        <v>45.200710467436508</v>
      </c>
      <c r="S3557" s="3"/>
      <c r="T3557" s="3"/>
      <c r="U3557" s="3"/>
      <c r="V3557" s="3"/>
      <c r="W3557" s="233">
        <f t="shared" si="668"/>
        <v>42626</v>
      </c>
    </row>
    <row r="3558" spans="1:23" s="234" customFormat="1" x14ac:dyDescent="0.25">
      <c r="A3558" s="3"/>
      <c r="B3558" s="218">
        <f>+Datos!B3549</f>
        <v>2016</v>
      </c>
      <c r="C3558" s="219">
        <f>+Datos!C3549</f>
        <v>9</v>
      </c>
      <c r="D3558" s="220">
        <f>+Datos!D3549</f>
        <v>14</v>
      </c>
      <c r="E3558" s="221">
        <f>+Datos!E3549</f>
        <v>0</v>
      </c>
      <c r="F3558" s="222">
        <f>+Datos!F3549</f>
        <v>4.5663798227733539</v>
      </c>
      <c r="G3558" s="223">
        <f>+Datos!G3549</f>
        <v>1</v>
      </c>
      <c r="H3558" s="224">
        <f t="shared" si="663"/>
        <v>4.5663798227733539</v>
      </c>
      <c r="I3558" s="225">
        <f t="shared" si="664"/>
        <v>-4.5663798227733539</v>
      </c>
      <c r="J3558" s="226">
        <f t="shared" si="665"/>
        <v>11.240012890652526</v>
      </c>
      <c r="K3558" s="227">
        <f t="shared" si="660"/>
        <v>44.92183107247071</v>
      </c>
      <c r="L3558" s="226">
        <f t="shared" si="671"/>
        <v>-0.27887939496579861</v>
      </c>
      <c r="M3558" s="228">
        <f t="shared" si="669"/>
        <v>0.27887939496579861</v>
      </c>
      <c r="N3558" s="229">
        <f t="shared" si="670"/>
        <v>4.2875004278075552</v>
      </c>
      <c r="O3558" s="229">
        <f t="shared" si="666"/>
        <v>0</v>
      </c>
      <c r="P3558" s="229">
        <f t="shared" si="667"/>
        <v>-4.2875004278075552</v>
      </c>
      <c r="Q3558" s="230">
        <f t="shared" si="661"/>
        <v>0</v>
      </c>
      <c r="R3558" s="231">
        <f t="shared" si="662"/>
        <v>44.92183107247071</v>
      </c>
      <c r="S3558" s="3"/>
      <c r="T3558" s="3"/>
      <c r="U3558" s="3"/>
      <c r="V3558" s="3"/>
      <c r="W3558" s="233">
        <f t="shared" si="668"/>
        <v>42627</v>
      </c>
    </row>
    <row r="3559" spans="1:23" s="234" customFormat="1" x14ac:dyDescent="0.25">
      <c r="A3559" s="3"/>
      <c r="B3559" s="218">
        <f>+Datos!B3550</f>
        <v>2016</v>
      </c>
      <c r="C3559" s="219">
        <f>+Datos!C3550</f>
        <v>9</v>
      </c>
      <c r="D3559" s="220">
        <f>+Datos!D3550</f>
        <v>15</v>
      </c>
      <c r="E3559" s="221">
        <f>+Datos!E3550</f>
        <v>0</v>
      </c>
      <c r="F3559" s="222">
        <f>+Datos!F3550</f>
        <v>4.5968252878300087</v>
      </c>
      <c r="G3559" s="223">
        <f>+Datos!G3550</f>
        <v>1</v>
      </c>
      <c r="H3559" s="224">
        <f t="shared" si="663"/>
        <v>4.5968252878300087</v>
      </c>
      <c r="I3559" s="225">
        <f t="shared" si="664"/>
        <v>-4.5968252878300087</v>
      </c>
      <c r="J3559" s="226">
        <f t="shared" si="665"/>
        <v>10.966093266347473</v>
      </c>
      <c r="K3559" s="227">
        <f t="shared" si="660"/>
        <v>44.647911448165651</v>
      </c>
      <c r="L3559" s="226">
        <f t="shared" si="671"/>
        <v>-0.27391962430505856</v>
      </c>
      <c r="M3559" s="228">
        <f t="shared" si="669"/>
        <v>0.27391962430505856</v>
      </c>
      <c r="N3559" s="229">
        <f t="shared" si="670"/>
        <v>4.3229056635249501</v>
      </c>
      <c r="O3559" s="229">
        <f t="shared" si="666"/>
        <v>0</v>
      </c>
      <c r="P3559" s="229">
        <f t="shared" si="667"/>
        <v>-4.3229056635249501</v>
      </c>
      <c r="Q3559" s="230">
        <f t="shared" si="661"/>
        <v>0</v>
      </c>
      <c r="R3559" s="231">
        <f t="shared" si="662"/>
        <v>44.647911448165651</v>
      </c>
      <c r="S3559" s="3"/>
      <c r="T3559" s="3"/>
      <c r="U3559" s="3"/>
      <c r="V3559" s="3"/>
      <c r="W3559" s="233">
        <f t="shared" si="668"/>
        <v>42628</v>
      </c>
    </row>
    <row r="3560" spans="1:23" s="234" customFormat="1" x14ac:dyDescent="0.25">
      <c r="A3560" s="3"/>
      <c r="B3560" s="218">
        <f>+Datos!B3551</f>
        <v>2016</v>
      </c>
      <c r="C3560" s="219">
        <f>+Datos!C3551</f>
        <v>9</v>
      </c>
      <c r="D3560" s="220">
        <f>+Datos!D3551</f>
        <v>16</v>
      </c>
      <c r="E3560" s="221">
        <f>+Datos!E3551</f>
        <v>0</v>
      </c>
      <c r="F3560" s="222">
        <f>+Datos!F3551</f>
        <v>4.6273037804613022</v>
      </c>
      <c r="G3560" s="223">
        <f>+Datos!G3551</f>
        <v>1</v>
      </c>
      <c r="H3560" s="224">
        <f t="shared" si="663"/>
        <v>4.6273037804613022</v>
      </c>
      <c r="I3560" s="225">
        <f t="shared" si="664"/>
        <v>-4.6273037804613022</v>
      </c>
      <c r="J3560" s="226">
        <f t="shared" si="665"/>
        <v>10.697099068715092</v>
      </c>
      <c r="K3560" s="227">
        <f t="shared" si="660"/>
        <v>44.37891725053327</v>
      </c>
      <c r="L3560" s="226">
        <f t="shared" si="671"/>
        <v>-0.26899419763238086</v>
      </c>
      <c r="M3560" s="228">
        <f t="shared" si="669"/>
        <v>0.26899419763238086</v>
      </c>
      <c r="N3560" s="229">
        <f t="shared" si="670"/>
        <v>4.3583095828289213</v>
      </c>
      <c r="O3560" s="229">
        <f t="shared" si="666"/>
        <v>0</v>
      </c>
      <c r="P3560" s="229">
        <f t="shared" si="667"/>
        <v>-4.3583095828289213</v>
      </c>
      <c r="Q3560" s="230">
        <f t="shared" si="661"/>
        <v>0</v>
      </c>
      <c r="R3560" s="231">
        <f t="shared" si="662"/>
        <v>44.37891725053327</v>
      </c>
      <c r="S3560" s="3"/>
      <c r="T3560" s="3"/>
      <c r="U3560" s="3"/>
      <c r="V3560" s="3"/>
      <c r="W3560" s="233">
        <f t="shared" si="668"/>
        <v>42629</v>
      </c>
    </row>
    <row r="3561" spans="1:23" s="234" customFormat="1" x14ac:dyDescent="0.25">
      <c r="A3561" s="3"/>
      <c r="B3561" s="218">
        <f>+Datos!B3552</f>
        <v>2016</v>
      </c>
      <c r="C3561" s="219">
        <f>+Datos!C3552</f>
        <v>9</v>
      </c>
      <c r="D3561" s="220">
        <f>+Datos!D3552</f>
        <v>17</v>
      </c>
      <c r="E3561" s="221">
        <f>+Datos!E3552</f>
        <v>0</v>
      </c>
      <c r="F3561" s="222">
        <f>+Datos!F3552</f>
        <v>4.6578047846393051</v>
      </c>
      <c r="G3561" s="223">
        <f>+Datos!G3552</f>
        <v>1</v>
      </c>
      <c r="H3561" s="224">
        <f t="shared" si="663"/>
        <v>4.6578047846393051</v>
      </c>
      <c r="I3561" s="225">
        <f t="shared" si="664"/>
        <v>-4.6578047846393051</v>
      </c>
      <c r="J3561" s="226">
        <f t="shared" si="665"/>
        <v>10.432995137607604</v>
      </c>
      <c r="K3561" s="227">
        <f t="shared" si="660"/>
        <v>44.114813319425785</v>
      </c>
      <c r="L3561" s="226">
        <f t="shared" si="671"/>
        <v>-0.26410393110748487</v>
      </c>
      <c r="M3561" s="228">
        <f t="shared" si="669"/>
        <v>0.26410393110748487</v>
      </c>
      <c r="N3561" s="229">
        <f t="shared" si="670"/>
        <v>4.3937008535318203</v>
      </c>
      <c r="O3561" s="229">
        <f t="shared" si="666"/>
        <v>0</v>
      </c>
      <c r="P3561" s="229">
        <f t="shared" si="667"/>
        <v>-4.3937008535318203</v>
      </c>
      <c r="Q3561" s="230">
        <f t="shared" si="661"/>
        <v>0</v>
      </c>
      <c r="R3561" s="231">
        <f t="shared" si="662"/>
        <v>44.114813319425785</v>
      </c>
      <c r="S3561" s="3"/>
      <c r="T3561" s="3"/>
      <c r="U3561" s="3"/>
      <c r="V3561" s="3"/>
      <c r="W3561" s="233">
        <f t="shared" si="668"/>
        <v>42630</v>
      </c>
    </row>
    <row r="3562" spans="1:23" s="234" customFormat="1" x14ac:dyDescent="0.25">
      <c r="A3562" s="3"/>
      <c r="B3562" s="218">
        <f>+Datos!B3553</f>
        <v>2016</v>
      </c>
      <c r="C3562" s="219">
        <f>+Datos!C3553</f>
        <v>9</v>
      </c>
      <c r="D3562" s="220">
        <f>+Datos!D3553</f>
        <v>18</v>
      </c>
      <c r="E3562" s="221">
        <f>+Datos!E3553</f>
        <v>0.467773408</v>
      </c>
      <c r="F3562" s="222">
        <f>+Datos!F3553</f>
        <v>4.6883176667264248</v>
      </c>
      <c r="G3562" s="223">
        <f>+Datos!G3553</f>
        <v>1</v>
      </c>
      <c r="H3562" s="224">
        <f t="shared" si="663"/>
        <v>4.6883176667264248</v>
      </c>
      <c r="I3562" s="225">
        <f t="shared" si="664"/>
        <v>-4.2205442587264246</v>
      </c>
      <c r="J3562" s="226">
        <f t="shared" si="665"/>
        <v>10.199319940956258</v>
      </c>
      <c r="K3562" s="227">
        <f t="shared" si="660"/>
        <v>43.881138122774438</v>
      </c>
      <c r="L3562" s="226">
        <f t="shared" si="671"/>
        <v>-0.23367519665134751</v>
      </c>
      <c r="M3562" s="228">
        <f t="shared" si="669"/>
        <v>0.70144860465134751</v>
      </c>
      <c r="N3562" s="229">
        <f t="shared" si="670"/>
        <v>3.9868690620750771</v>
      </c>
      <c r="O3562" s="229">
        <f t="shared" si="666"/>
        <v>0</v>
      </c>
      <c r="P3562" s="229">
        <f t="shared" si="667"/>
        <v>-3.9868690620750771</v>
      </c>
      <c r="Q3562" s="230">
        <f t="shared" si="661"/>
        <v>0</v>
      </c>
      <c r="R3562" s="231">
        <f t="shared" si="662"/>
        <v>43.881138122774438</v>
      </c>
      <c r="S3562" s="3"/>
      <c r="T3562" s="3"/>
      <c r="U3562" s="3"/>
      <c r="V3562" s="3"/>
      <c r="W3562" s="233">
        <f t="shared" si="668"/>
        <v>42631</v>
      </c>
    </row>
    <row r="3563" spans="1:23" s="234" customFormat="1" x14ac:dyDescent="0.25">
      <c r="A3563" s="3"/>
      <c r="B3563" s="218">
        <f>+Datos!B3554</f>
        <v>2016</v>
      </c>
      <c r="C3563" s="219">
        <f>+Datos!C3554</f>
        <v>9</v>
      </c>
      <c r="D3563" s="220">
        <f>+Datos!D3554</f>
        <v>19</v>
      </c>
      <c r="E3563" s="221">
        <f>+Datos!E3554</f>
        <v>0</v>
      </c>
      <c r="F3563" s="222">
        <f>+Datos!F3554</f>
        <v>4.7188316754754656</v>
      </c>
      <c r="G3563" s="223">
        <f>+Datos!G3554</f>
        <v>1</v>
      </c>
      <c r="H3563" s="224">
        <f t="shared" si="663"/>
        <v>4.7188316754754656</v>
      </c>
      <c r="I3563" s="225">
        <f t="shared" si="664"/>
        <v>-4.7188316754754656</v>
      </c>
      <c r="J3563" s="226">
        <f t="shared" si="665"/>
        <v>9.9442481450847104</v>
      </c>
      <c r="K3563" s="227">
        <f t="shared" si="660"/>
        <v>43.626066326902887</v>
      </c>
      <c r="L3563" s="226">
        <f t="shared" si="671"/>
        <v>-0.25507179587155093</v>
      </c>
      <c r="M3563" s="228">
        <f t="shared" si="669"/>
        <v>0.25507179587155093</v>
      </c>
      <c r="N3563" s="229">
        <f t="shared" si="670"/>
        <v>4.4637598796039146</v>
      </c>
      <c r="O3563" s="229">
        <f t="shared" si="666"/>
        <v>0</v>
      </c>
      <c r="P3563" s="229">
        <f t="shared" si="667"/>
        <v>-4.4637598796039146</v>
      </c>
      <c r="Q3563" s="230">
        <f t="shared" si="661"/>
        <v>0</v>
      </c>
      <c r="R3563" s="231">
        <f t="shared" si="662"/>
        <v>43.626066326902887</v>
      </c>
      <c r="S3563" s="3"/>
      <c r="T3563" s="3"/>
      <c r="U3563" s="3"/>
      <c r="V3563" s="3"/>
      <c r="W3563" s="233">
        <f t="shared" si="668"/>
        <v>42632</v>
      </c>
    </row>
    <row r="3564" spans="1:23" s="234" customFormat="1" x14ac:dyDescent="0.25">
      <c r="A3564" s="3"/>
      <c r="B3564" s="218">
        <f>+Datos!B3555</f>
        <v>2016</v>
      </c>
      <c r="C3564" s="219">
        <f>+Datos!C3555</f>
        <v>9</v>
      </c>
      <c r="D3564" s="220">
        <f>+Datos!D3555</f>
        <v>20</v>
      </c>
      <c r="E3564" s="221">
        <f>+Datos!E3555</f>
        <v>0</v>
      </c>
      <c r="F3564" s="222">
        <f>+Datos!F3555</f>
        <v>4.7493359420295658</v>
      </c>
      <c r="G3564" s="223">
        <f>+Datos!G3555</f>
        <v>1</v>
      </c>
      <c r="H3564" s="224">
        <f t="shared" si="663"/>
        <v>4.7493359420295658</v>
      </c>
      <c r="I3564" s="225">
        <f t="shared" si="664"/>
        <v>-4.7493359420295658</v>
      </c>
      <c r="J3564" s="226">
        <f t="shared" si="665"/>
        <v>9.6939681252199161</v>
      </c>
      <c r="K3564" s="227">
        <f t="shared" si="660"/>
        <v>43.375786307038098</v>
      </c>
      <c r="L3564" s="226">
        <f t="shared" si="671"/>
        <v>-0.25028001986478898</v>
      </c>
      <c r="M3564" s="228">
        <f t="shared" si="669"/>
        <v>0.25028001986478898</v>
      </c>
      <c r="N3564" s="229">
        <f t="shared" si="670"/>
        <v>4.4990559221647768</v>
      </c>
      <c r="O3564" s="229">
        <f t="shared" si="666"/>
        <v>0</v>
      </c>
      <c r="P3564" s="229">
        <f t="shared" si="667"/>
        <v>-4.4990559221647768</v>
      </c>
      <c r="Q3564" s="230">
        <f t="shared" si="661"/>
        <v>0</v>
      </c>
      <c r="R3564" s="231">
        <f t="shared" si="662"/>
        <v>43.375786307038098</v>
      </c>
      <c r="S3564" s="3"/>
      <c r="T3564" s="3"/>
      <c r="U3564" s="3"/>
      <c r="V3564" s="3"/>
      <c r="W3564" s="233">
        <f t="shared" si="668"/>
        <v>42633</v>
      </c>
    </row>
    <row r="3565" spans="1:23" s="234" customFormat="1" x14ac:dyDescent="0.25">
      <c r="A3565" s="3"/>
      <c r="B3565" s="218">
        <f>+Datos!B3556</f>
        <v>2016</v>
      </c>
      <c r="C3565" s="219">
        <f>+Datos!C3556</f>
        <v>9</v>
      </c>
      <c r="D3565" s="220">
        <f>+Datos!D3556</f>
        <v>21</v>
      </c>
      <c r="E3565" s="221">
        <f>+Datos!E3556</f>
        <v>0</v>
      </c>
      <c r="F3565" s="222">
        <f>+Datos!F3556</f>
        <v>4.7798194799222689</v>
      </c>
      <c r="G3565" s="223">
        <f>+Datos!G3556</f>
        <v>1</v>
      </c>
      <c r="H3565" s="224">
        <f t="shared" si="663"/>
        <v>4.7798194799222689</v>
      </c>
      <c r="I3565" s="225">
        <f t="shared" si="664"/>
        <v>-4.7798194799222689</v>
      </c>
      <c r="J3565" s="226">
        <f t="shared" si="665"/>
        <v>9.4484412460335214</v>
      </c>
      <c r="K3565" s="227">
        <f t="shared" si="660"/>
        <v>43.130259427851698</v>
      </c>
      <c r="L3565" s="226">
        <f t="shared" si="671"/>
        <v>-0.24552687918640004</v>
      </c>
      <c r="M3565" s="228">
        <f t="shared" si="669"/>
        <v>0.24552687918640004</v>
      </c>
      <c r="N3565" s="229">
        <f t="shared" si="670"/>
        <v>4.5342926007358688</v>
      </c>
      <c r="O3565" s="229">
        <f t="shared" si="666"/>
        <v>0</v>
      </c>
      <c r="P3565" s="229">
        <f t="shared" si="667"/>
        <v>-4.5342926007358688</v>
      </c>
      <c r="Q3565" s="230">
        <f t="shared" si="661"/>
        <v>0</v>
      </c>
      <c r="R3565" s="231">
        <f t="shared" si="662"/>
        <v>43.130259427851698</v>
      </c>
      <c r="S3565" s="3"/>
      <c r="T3565" s="3"/>
      <c r="U3565" s="3"/>
      <c r="V3565" s="3"/>
      <c r="W3565" s="233">
        <f t="shared" si="668"/>
        <v>42634</v>
      </c>
    </row>
    <row r="3566" spans="1:23" s="234" customFormat="1" x14ac:dyDescent="0.25">
      <c r="A3566" s="3"/>
      <c r="B3566" s="218">
        <f>+Datos!B3557</f>
        <v>2016</v>
      </c>
      <c r="C3566" s="219">
        <f>+Datos!C3557</f>
        <v>9</v>
      </c>
      <c r="D3566" s="220">
        <f>+Datos!D3557</f>
        <v>22</v>
      </c>
      <c r="E3566" s="221">
        <f>+Datos!E3557</f>
        <v>0</v>
      </c>
      <c r="F3566" s="222">
        <f>+Datos!F3557</f>
        <v>4.8102711850774602</v>
      </c>
      <c r="G3566" s="223">
        <f>+Datos!G3557</f>
        <v>1</v>
      </c>
      <c r="H3566" s="224">
        <f t="shared" si="663"/>
        <v>4.8102711850774602</v>
      </c>
      <c r="I3566" s="225">
        <f t="shared" si="664"/>
        <v>-4.8102711850774602</v>
      </c>
      <c r="J3566" s="226">
        <f t="shared" si="665"/>
        <v>9.2076280115039992</v>
      </c>
      <c r="K3566" s="227">
        <f t="shared" si="660"/>
        <v>42.889446193322179</v>
      </c>
      <c r="L3566" s="226">
        <f t="shared" si="671"/>
        <v>-0.24081323452951864</v>
      </c>
      <c r="M3566" s="228">
        <f t="shared" si="669"/>
        <v>0.24081323452951864</v>
      </c>
      <c r="N3566" s="229">
        <f t="shared" si="670"/>
        <v>4.5694579505479416</v>
      </c>
      <c r="O3566" s="229">
        <f t="shared" si="666"/>
        <v>0</v>
      </c>
      <c r="P3566" s="229">
        <f t="shared" si="667"/>
        <v>-4.5694579505479416</v>
      </c>
      <c r="Q3566" s="230">
        <f t="shared" si="661"/>
        <v>0</v>
      </c>
      <c r="R3566" s="231">
        <f t="shared" si="662"/>
        <v>42.889446193322179</v>
      </c>
      <c r="S3566" s="3"/>
      <c r="T3566" s="3"/>
      <c r="U3566" s="3"/>
      <c r="V3566" s="3"/>
      <c r="W3566" s="233">
        <f t="shared" si="668"/>
        <v>42635</v>
      </c>
    </row>
    <row r="3567" spans="1:23" s="234" customFormat="1" x14ac:dyDescent="0.25">
      <c r="A3567" s="3"/>
      <c r="B3567" s="218">
        <f>+Datos!B3558</f>
        <v>2016</v>
      </c>
      <c r="C3567" s="219">
        <f>+Datos!C3558</f>
        <v>9</v>
      </c>
      <c r="D3567" s="220">
        <f>+Datos!D3558</f>
        <v>23</v>
      </c>
      <c r="E3567" s="221">
        <f>+Datos!E3558</f>
        <v>6.1812915799999999</v>
      </c>
      <c r="F3567" s="222">
        <f>+Datos!F3558</f>
        <v>4.8406798358093992</v>
      </c>
      <c r="G3567" s="223">
        <f>+Datos!G3558</f>
        <v>1</v>
      </c>
      <c r="H3567" s="224">
        <f t="shared" si="663"/>
        <v>4.8406798358093992</v>
      </c>
      <c r="I3567" s="225">
        <f t="shared" si="664"/>
        <v>1.3406117441906007</v>
      </c>
      <c r="J3567" s="226">
        <f t="shared" si="665"/>
        <v>10.548239755694599</v>
      </c>
      <c r="K3567" s="227">
        <f t="shared" si="660"/>
        <v>44.230057937512782</v>
      </c>
      <c r="L3567" s="226">
        <f t="shared" si="671"/>
        <v>1.3406117441906034</v>
      </c>
      <c r="M3567" s="228">
        <f t="shared" si="669"/>
        <v>4.8406798358093992</v>
      </c>
      <c r="N3567" s="229">
        <f t="shared" si="670"/>
        <v>0</v>
      </c>
      <c r="O3567" s="229">
        <f t="shared" si="666"/>
        <v>0</v>
      </c>
      <c r="P3567" s="229">
        <f t="shared" si="667"/>
        <v>0</v>
      </c>
      <c r="Q3567" s="230">
        <f t="shared" si="661"/>
        <v>0</v>
      </c>
      <c r="R3567" s="231">
        <f t="shared" si="662"/>
        <v>44.230057937512782</v>
      </c>
      <c r="S3567" s="3"/>
      <c r="T3567" s="3"/>
      <c r="U3567" s="3"/>
      <c r="V3567" s="3"/>
      <c r="W3567" s="233">
        <f t="shared" si="668"/>
        <v>42636</v>
      </c>
    </row>
    <row r="3568" spans="1:23" s="234" customFormat="1" x14ac:dyDescent="0.25">
      <c r="A3568" s="3"/>
      <c r="B3568" s="218">
        <f>+Datos!B3559</f>
        <v>2016</v>
      </c>
      <c r="C3568" s="219">
        <f>+Datos!C3559</f>
        <v>9</v>
      </c>
      <c r="D3568" s="220">
        <f>+Datos!D3559</f>
        <v>24</v>
      </c>
      <c r="E3568" s="221">
        <f>+Datos!E3559</f>
        <v>0</v>
      </c>
      <c r="F3568" s="222">
        <f>+Datos!F3559</f>
        <v>4.8710340928227112</v>
      </c>
      <c r="G3568" s="223">
        <f>+Datos!G3559</f>
        <v>1</v>
      </c>
      <c r="H3568" s="224">
        <f t="shared" si="663"/>
        <v>4.8710340928227112</v>
      </c>
      <c r="I3568" s="225">
        <f t="shared" si="664"/>
        <v>-4.8710340928227112</v>
      </c>
      <c r="J3568" s="226">
        <f t="shared" si="665"/>
        <v>10.27604404661415</v>
      </c>
      <c r="K3568" s="227">
        <f t="shared" si="660"/>
        <v>43.957862228432333</v>
      </c>
      <c r="L3568" s="226">
        <f t="shared" si="671"/>
        <v>-0.27219570908044943</v>
      </c>
      <c r="M3568" s="228">
        <f t="shared" si="669"/>
        <v>0.27219570908044943</v>
      </c>
      <c r="N3568" s="229">
        <f t="shared" si="670"/>
        <v>4.5988383837422617</v>
      </c>
      <c r="O3568" s="229">
        <f t="shared" si="666"/>
        <v>0</v>
      </c>
      <c r="P3568" s="229">
        <f t="shared" si="667"/>
        <v>-4.5988383837422617</v>
      </c>
      <c r="Q3568" s="230">
        <f t="shared" si="661"/>
        <v>0</v>
      </c>
      <c r="R3568" s="231">
        <f t="shared" si="662"/>
        <v>43.957862228432333</v>
      </c>
      <c r="S3568" s="3"/>
      <c r="T3568" s="3"/>
      <c r="U3568" s="3"/>
      <c r="V3568" s="3"/>
      <c r="W3568" s="233">
        <f t="shared" si="668"/>
        <v>42637</v>
      </c>
    </row>
    <row r="3569" spans="1:23" s="234" customFormat="1" x14ac:dyDescent="0.25">
      <c r="A3569" s="3"/>
      <c r="B3569" s="218">
        <f>+Datos!B3560</f>
        <v>2016</v>
      </c>
      <c r="C3569" s="219">
        <f>+Datos!C3560</f>
        <v>9</v>
      </c>
      <c r="D3569" s="220">
        <f>+Datos!D3560</f>
        <v>25</v>
      </c>
      <c r="E3569" s="221">
        <f>+Datos!E3560</f>
        <v>0</v>
      </c>
      <c r="F3569" s="222">
        <f>+Datos!F3560</f>
        <v>4.9013224992124016</v>
      </c>
      <c r="G3569" s="223">
        <f>+Datos!G3560</f>
        <v>1</v>
      </c>
      <c r="H3569" s="224">
        <f t="shared" si="663"/>
        <v>4.9013224992124016</v>
      </c>
      <c r="I3569" s="225">
        <f t="shared" si="664"/>
        <v>-4.9013224992124016</v>
      </c>
      <c r="J3569" s="226">
        <f t="shared" si="665"/>
        <v>10.009245042839268</v>
      </c>
      <c r="K3569" s="227">
        <f t="shared" si="660"/>
        <v>43.691063224657448</v>
      </c>
      <c r="L3569" s="226">
        <f t="shared" si="671"/>
        <v>-0.26679900377488508</v>
      </c>
      <c r="M3569" s="228">
        <f t="shared" si="669"/>
        <v>0.26679900377488508</v>
      </c>
      <c r="N3569" s="229">
        <f t="shared" si="670"/>
        <v>4.6345234954375165</v>
      </c>
      <c r="O3569" s="229">
        <f t="shared" si="666"/>
        <v>0</v>
      </c>
      <c r="P3569" s="229">
        <f t="shared" si="667"/>
        <v>-4.6345234954375165</v>
      </c>
      <c r="Q3569" s="230">
        <f t="shared" si="661"/>
        <v>0</v>
      </c>
      <c r="R3569" s="231">
        <f t="shared" si="662"/>
        <v>43.691063224657448</v>
      </c>
      <c r="S3569" s="3"/>
      <c r="T3569" s="3"/>
      <c r="U3569" s="3"/>
      <c r="V3569" s="3"/>
      <c r="W3569" s="233">
        <f t="shared" si="668"/>
        <v>42638</v>
      </c>
    </row>
    <row r="3570" spans="1:23" s="234" customFormat="1" x14ac:dyDescent="0.25">
      <c r="A3570" s="3"/>
      <c r="B3570" s="218">
        <f>+Datos!B3561</f>
        <v>2016</v>
      </c>
      <c r="C3570" s="219">
        <f>+Datos!C3561</f>
        <v>9</v>
      </c>
      <c r="D3570" s="220">
        <f>+Datos!D3561</f>
        <v>26</v>
      </c>
      <c r="E3570" s="221">
        <f>+Datos!E3561</f>
        <v>0</v>
      </c>
      <c r="F3570" s="222">
        <f>+Datos!F3561</f>
        <v>4.9315334804638269</v>
      </c>
      <c r="G3570" s="223">
        <f>+Datos!G3561</f>
        <v>1</v>
      </c>
      <c r="H3570" s="224">
        <f t="shared" si="663"/>
        <v>4.9315334804638269</v>
      </c>
      <c r="I3570" s="225">
        <f t="shared" si="664"/>
        <v>-4.9315334804638269</v>
      </c>
      <c r="J3570" s="226">
        <f t="shared" si="665"/>
        <v>9.7477922895134785</v>
      </c>
      <c r="K3570" s="227">
        <f t="shared" si="660"/>
        <v>43.429610471331657</v>
      </c>
      <c r="L3570" s="226">
        <f t="shared" si="671"/>
        <v>-0.26145275332579132</v>
      </c>
      <c r="M3570" s="228">
        <f t="shared" si="669"/>
        <v>0.26145275332579132</v>
      </c>
      <c r="N3570" s="229">
        <f t="shared" si="670"/>
        <v>4.6700807271380356</v>
      </c>
      <c r="O3570" s="229">
        <f t="shared" si="666"/>
        <v>0</v>
      </c>
      <c r="P3570" s="229">
        <f t="shared" si="667"/>
        <v>-4.6700807271380356</v>
      </c>
      <c r="Q3570" s="230">
        <f t="shared" si="661"/>
        <v>0</v>
      </c>
      <c r="R3570" s="231">
        <f t="shared" si="662"/>
        <v>43.429610471331657</v>
      </c>
      <c r="S3570" s="3"/>
      <c r="T3570" s="3"/>
      <c r="U3570" s="3"/>
      <c r="V3570" s="3"/>
      <c r="W3570" s="233">
        <f t="shared" si="668"/>
        <v>42639</v>
      </c>
    </row>
    <row r="3571" spans="1:23" s="234" customFormat="1" x14ac:dyDescent="0.25">
      <c r="A3571" s="3"/>
      <c r="B3571" s="218">
        <f>+Datos!B3562</f>
        <v>2016</v>
      </c>
      <c r="C3571" s="219">
        <f>+Datos!C3562</f>
        <v>9</v>
      </c>
      <c r="D3571" s="220">
        <f>+Datos!D3562</f>
        <v>27</v>
      </c>
      <c r="E3571" s="221">
        <f>+Datos!E3562</f>
        <v>0</v>
      </c>
      <c r="F3571" s="222">
        <f>+Datos!F3562</f>
        <v>4.9616553444527121</v>
      </c>
      <c r="G3571" s="223">
        <f>+Datos!G3562</f>
        <v>1</v>
      </c>
      <c r="H3571" s="224">
        <f t="shared" si="663"/>
        <v>4.9616553444527121</v>
      </c>
      <c r="I3571" s="225">
        <f t="shared" si="664"/>
        <v>-4.9616553444527121</v>
      </c>
      <c r="J3571" s="226">
        <f t="shared" si="665"/>
        <v>9.4916343499987974</v>
      </c>
      <c r="K3571" s="227">
        <f t="shared" si="660"/>
        <v>43.173452531816977</v>
      </c>
      <c r="L3571" s="226">
        <f t="shared" si="671"/>
        <v>-0.25615793951467936</v>
      </c>
      <c r="M3571" s="228">
        <f t="shared" si="669"/>
        <v>0.25615793951467936</v>
      </c>
      <c r="N3571" s="229">
        <f t="shared" si="670"/>
        <v>4.7054974049380327</v>
      </c>
      <c r="O3571" s="229">
        <f t="shared" si="666"/>
        <v>0</v>
      </c>
      <c r="P3571" s="229">
        <f t="shared" si="667"/>
        <v>-4.7054974049380327</v>
      </c>
      <c r="Q3571" s="230">
        <f t="shared" si="661"/>
        <v>0</v>
      </c>
      <c r="R3571" s="231">
        <f t="shared" si="662"/>
        <v>43.173452531816977</v>
      </c>
      <c r="S3571" s="3"/>
      <c r="T3571" s="3"/>
      <c r="U3571" s="3"/>
      <c r="V3571" s="3"/>
      <c r="W3571" s="233">
        <f t="shared" si="668"/>
        <v>42640</v>
      </c>
    </row>
    <row r="3572" spans="1:23" s="234" customFormat="1" x14ac:dyDescent="0.25">
      <c r="A3572" s="3"/>
      <c r="B3572" s="218">
        <f>+Datos!B3563</f>
        <v>2016</v>
      </c>
      <c r="C3572" s="219">
        <f>+Datos!C3563</f>
        <v>9</v>
      </c>
      <c r="D3572" s="220">
        <f>+Datos!D3563</f>
        <v>28</v>
      </c>
      <c r="E3572" s="221">
        <f>+Datos!E3563</f>
        <v>0</v>
      </c>
      <c r="F3572" s="222">
        <f>+Datos!F3563</f>
        <v>4.9916762814451943</v>
      </c>
      <c r="G3572" s="223">
        <f>+Datos!G3563</f>
        <v>1</v>
      </c>
      <c r="H3572" s="224">
        <f t="shared" si="663"/>
        <v>4.9916762814451943</v>
      </c>
      <c r="I3572" s="225">
        <f t="shared" si="664"/>
        <v>-4.9916762814451943</v>
      </c>
      <c r="J3572" s="226">
        <f t="shared" si="665"/>
        <v>9.24071882052686</v>
      </c>
      <c r="K3572" s="227">
        <f t="shared" si="660"/>
        <v>42.922537002345038</v>
      </c>
      <c r="L3572" s="226">
        <f t="shared" si="671"/>
        <v>-0.25091552947193918</v>
      </c>
      <c r="M3572" s="228">
        <f t="shared" si="669"/>
        <v>0.25091552947193918</v>
      </c>
      <c r="N3572" s="229">
        <f t="shared" si="670"/>
        <v>4.7407607519732551</v>
      </c>
      <c r="O3572" s="229">
        <f t="shared" si="666"/>
        <v>0</v>
      </c>
      <c r="P3572" s="229">
        <f t="shared" si="667"/>
        <v>-4.7407607519732551</v>
      </c>
      <c r="Q3572" s="230">
        <f t="shared" si="661"/>
        <v>0</v>
      </c>
      <c r="R3572" s="231">
        <f t="shared" si="662"/>
        <v>42.922537002345038</v>
      </c>
      <c r="S3572" s="3"/>
      <c r="T3572" s="3"/>
      <c r="U3572" s="3"/>
      <c r="V3572" s="3"/>
      <c r="W3572" s="233">
        <f t="shared" si="668"/>
        <v>42641</v>
      </c>
    </row>
    <row r="3573" spans="1:23" s="234" customFormat="1" x14ac:dyDescent="0.25">
      <c r="A3573" s="3"/>
      <c r="B3573" s="218">
        <f>+Datos!B3564</f>
        <v>2016</v>
      </c>
      <c r="C3573" s="219">
        <f>+Datos!C3564</f>
        <v>9</v>
      </c>
      <c r="D3573" s="220">
        <f>+Datos!D3564</f>
        <v>29</v>
      </c>
      <c r="E3573" s="221">
        <f>+Datos!E3564</f>
        <v>0</v>
      </c>
      <c r="F3573" s="222">
        <f>+Datos!F3564</f>
        <v>5.0215843640976949</v>
      </c>
      <c r="G3573" s="223">
        <f>+Datos!G3564</f>
        <v>1</v>
      </c>
      <c r="H3573" s="224">
        <f t="shared" si="663"/>
        <v>5.0215843640976949</v>
      </c>
      <c r="I3573" s="225">
        <f t="shared" si="664"/>
        <v>-5.0215843640976949</v>
      </c>
      <c r="J3573" s="226">
        <f t="shared" si="665"/>
        <v>8.994992347481169</v>
      </c>
      <c r="K3573" s="227">
        <f t="shared" si="660"/>
        <v>42.676810529299345</v>
      </c>
      <c r="L3573" s="226">
        <f t="shared" si="671"/>
        <v>-0.24572647304569273</v>
      </c>
      <c r="M3573" s="228">
        <f t="shared" si="669"/>
        <v>0.24572647304569273</v>
      </c>
      <c r="N3573" s="229">
        <f t="shared" si="670"/>
        <v>4.7758578910520022</v>
      </c>
      <c r="O3573" s="229">
        <f t="shared" si="666"/>
        <v>0</v>
      </c>
      <c r="P3573" s="229">
        <f t="shared" si="667"/>
        <v>-4.7758578910520022</v>
      </c>
      <c r="Q3573" s="230">
        <f t="shared" si="661"/>
        <v>0</v>
      </c>
      <c r="R3573" s="231">
        <f t="shared" si="662"/>
        <v>42.676810529299345</v>
      </c>
      <c r="S3573" s="3"/>
      <c r="T3573" s="3"/>
      <c r="U3573" s="3"/>
      <c r="V3573" s="3"/>
      <c r="W3573" s="233">
        <f t="shared" si="668"/>
        <v>42642</v>
      </c>
    </row>
    <row r="3574" spans="1:23" s="234" customFormat="1" x14ac:dyDescent="0.25">
      <c r="A3574" s="3"/>
      <c r="B3574" s="218">
        <f>+Datos!B3565</f>
        <v>2016</v>
      </c>
      <c r="C3574" s="219">
        <f>+Datos!C3565</f>
        <v>9</v>
      </c>
      <c r="D3574" s="220">
        <f>+Datos!D3565</f>
        <v>30</v>
      </c>
      <c r="E3574" s="221">
        <f>+Datos!E3565</f>
        <v>0</v>
      </c>
      <c r="F3574" s="222">
        <f>+Datos!F3565</f>
        <v>5.0513675474570769</v>
      </c>
      <c r="G3574" s="223">
        <f>+Datos!G3565</f>
        <v>1</v>
      </c>
      <c r="H3574" s="224">
        <f t="shared" si="663"/>
        <v>5.0513675474570769</v>
      </c>
      <c r="I3574" s="225">
        <f t="shared" si="664"/>
        <v>-5.0513675474570769</v>
      </c>
      <c r="J3574" s="226">
        <f t="shared" si="665"/>
        <v>8.7544006472004536</v>
      </c>
      <c r="K3574" s="227">
        <f t="shared" si="660"/>
        <v>42.436218829018635</v>
      </c>
      <c r="L3574" s="226">
        <f t="shared" si="671"/>
        <v>-0.24059170028071009</v>
      </c>
      <c r="M3574" s="228">
        <f t="shared" si="669"/>
        <v>0.24059170028071009</v>
      </c>
      <c r="N3574" s="229">
        <f t="shared" si="670"/>
        <v>4.8107758471763669</v>
      </c>
      <c r="O3574" s="229">
        <f t="shared" si="666"/>
        <v>0</v>
      </c>
      <c r="P3574" s="229">
        <f t="shared" si="667"/>
        <v>-4.8107758471763669</v>
      </c>
      <c r="Q3574" s="230">
        <f t="shared" si="661"/>
        <v>0</v>
      </c>
      <c r="R3574" s="231">
        <f t="shared" si="662"/>
        <v>42.436218829018635</v>
      </c>
      <c r="S3574" s="3"/>
      <c r="T3574" s="3"/>
      <c r="U3574" s="3"/>
      <c r="V3574" s="3"/>
      <c r="W3574" s="233">
        <f t="shared" si="668"/>
        <v>42643</v>
      </c>
    </row>
    <row r="3575" spans="1:23" s="234" customFormat="1" x14ac:dyDescent="0.25">
      <c r="A3575" s="3"/>
      <c r="B3575" s="218">
        <f>+Datos!B3566</f>
        <v>2016</v>
      </c>
      <c r="C3575" s="219">
        <f>+Datos!C3566</f>
        <v>10</v>
      </c>
      <c r="D3575" s="220">
        <f>+Datos!D3566</f>
        <v>1</v>
      </c>
      <c r="E3575" s="221">
        <f>+Datos!E3566</f>
        <v>0</v>
      </c>
      <c r="F3575" s="222">
        <f>+Datos!F3566</f>
        <v>5.0810136689605274</v>
      </c>
      <c r="G3575" s="223">
        <f>+Datos!G3566</f>
        <v>1</v>
      </c>
      <c r="H3575" s="224">
        <f t="shared" si="663"/>
        <v>5.0810136689605274</v>
      </c>
      <c r="I3575" s="225">
        <f t="shared" si="664"/>
        <v>-5.0810136689605274</v>
      </c>
      <c r="J3575" s="226">
        <f t="shared" si="665"/>
        <v>8.5188885281902547</v>
      </c>
      <c r="K3575" s="227">
        <f t="shared" si="660"/>
        <v>42.200706710008433</v>
      </c>
      <c r="L3575" s="226">
        <f t="shared" si="671"/>
        <v>-0.23551211901020253</v>
      </c>
      <c r="M3575" s="228">
        <f t="shared" si="669"/>
        <v>0.23551211901020253</v>
      </c>
      <c r="N3575" s="229">
        <f t="shared" si="670"/>
        <v>4.8455015499503249</v>
      </c>
      <c r="O3575" s="229">
        <f t="shared" si="666"/>
        <v>0</v>
      </c>
      <c r="P3575" s="229">
        <f t="shared" si="667"/>
        <v>-4.8455015499503249</v>
      </c>
      <c r="Q3575" s="230">
        <f t="shared" si="661"/>
        <v>0</v>
      </c>
      <c r="R3575" s="231">
        <f t="shared" si="662"/>
        <v>42.200706710008433</v>
      </c>
      <c r="S3575" s="3"/>
      <c r="T3575" s="3"/>
      <c r="U3575" s="3"/>
      <c r="V3575" s="3"/>
      <c r="W3575" s="233">
        <f t="shared" si="668"/>
        <v>42644</v>
      </c>
    </row>
    <row r="3576" spans="1:23" s="234" customFormat="1" x14ac:dyDescent="0.25">
      <c r="A3576" s="3"/>
      <c r="B3576" s="218">
        <f>+Datos!B3567</f>
        <v>2016</v>
      </c>
      <c r="C3576" s="219">
        <f>+Datos!C3567</f>
        <v>10</v>
      </c>
      <c r="D3576" s="220">
        <f>+Datos!D3567</f>
        <v>2</v>
      </c>
      <c r="E3576" s="221">
        <f>+Datos!E3567</f>
        <v>0</v>
      </c>
      <c r="F3576" s="222">
        <f>+Datos!F3567</f>
        <v>5.1105104484356412</v>
      </c>
      <c r="G3576" s="223">
        <f>+Datos!G3567</f>
        <v>1</v>
      </c>
      <c r="H3576" s="224">
        <f t="shared" si="663"/>
        <v>5.1105104484356412</v>
      </c>
      <c r="I3576" s="225">
        <f t="shared" si="664"/>
        <v>-5.1105104484356412</v>
      </c>
      <c r="J3576" s="226">
        <f t="shared" si="665"/>
        <v>8.2883999156271599</v>
      </c>
      <c r="K3576" s="227">
        <f t="shared" si="660"/>
        <v>41.97021809744534</v>
      </c>
      <c r="L3576" s="226">
        <f t="shared" si="671"/>
        <v>-0.23048861256309294</v>
      </c>
      <c r="M3576" s="228">
        <f t="shared" si="669"/>
        <v>0.23048861256309294</v>
      </c>
      <c r="N3576" s="229">
        <f t="shared" si="670"/>
        <v>4.8800218358725482</v>
      </c>
      <c r="O3576" s="229">
        <f t="shared" si="666"/>
        <v>0</v>
      </c>
      <c r="P3576" s="229">
        <f t="shared" si="667"/>
        <v>-4.8800218358725482</v>
      </c>
      <c r="Q3576" s="230">
        <f t="shared" si="661"/>
        <v>0</v>
      </c>
      <c r="R3576" s="231">
        <f t="shared" si="662"/>
        <v>41.97021809744534</v>
      </c>
      <c r="S3576" s="3"/>
      <c r="T3576" s="3"/>
      <c r="U3576" s="3"/>
      <c r="V3576" s="3"/>
      <c r="W3576" s="233">
        <f t="shared" si="668"/>
        <v>42645</v>
      </c>
    </row>
    <row r="3577" spans="1:23" s="234" customFormat="1" x14ac:dyDescent="0.25">
      <c r="A3577" s="3"/>
      <c r="B3577" s="218">
        <f>+Datos!B3568</f>
        <v>2016</v>
      </c>
      <c r="C3577" s="219">
        <f>+Datos!C3568</f>
        <v>10</v>
      </c>
      <c r="D3577" s="220">
        <f>+Datos!D3568</f>
        <v>3</v>
      </c>
      <c r="E3577" s="221">
        <f>+Datos!E3568</f>
        <v>0</v>
      </c>
      <c r="F3577" s="222">
        <f>+Datos!F3568</f>
        <v>5.1398454881003328</v>
      </c>
      <c r="G3577" s="223">
        <f>+Datos!G3568</f>
        <v>1</v>
      </c>
      <c r="H3577" s="224">
        <f t="shared" si="663"/>
        <v>5.1398454881003328</v>
      </c>
      <c r="I3577" s="225">
        <f t="shared" si="664"/>
        <v>-5.1398454881003328</v>
      </c>
      <c r="J3577" s="226">
        <f t="shared" si="665"/>
        <v>8.0628778780377868</v>
      </c>
      <c r="K3577" s="227">
        <f t="shared" si="660"/>
        <v>41.744696059855968</v>
      </c>
      <c r="L3577" s="226">
        <f t="shared" si="671"/>
        <v>-0.22552203758937139</v>
      </c>
      <c r="M3577" s="228">
        <f t="shared" si="669"/>
        <v>0.22552203758937139</v>
      </c>
      <c r="N3577" s="229">
        <f t="shared" si="670"/>
        <v>4.9143234505109614</v>
      </c>
      <c r="O3577" s="229">
        <f t="shared" si="666"/>
        <v>0</v>
      </c>
      <c r="P3577" s="229">
        <f t="shared" si="667"/>
        <v>-4.9143234505109614</v>
      </c>
      <c r="Q3577" s="230">
        <f t="shared" si="661"/>
        <v>0</v>
      </c>
      <c r="R3577" s="231">
        <f t="shared" si="662"/>
        <v>41.744696059855968</v>
      </c>
      <c r="S3577" s="3"/>
      <c r="T3577" s="3"/>
      <c r="U3577" s="3"/>
      <c r="V3577" s="3"/>
      <c r="W3577" s="233">
        <f t="shared" si="668"/>
        <v>42646</v>
      </c>
    </row>
    <row r="3578" spans="1:23" s="234" customFormat="1" x14ac:dyDescent="0.25">
      <c r="A3578" s="3"/>
      <c r="B3578" s="218">
        <f>+Datos!B3569</f>
        <v>2016</v>
      </c>
      <c r="C3578" s="219">
        <f>+Datos!C3569</f>
        <v>10</v>
      </c>
      <c r="D3578" s="220">
        <f>+Datos!D3569</f>
        <v>4</v>
      </c>
      <c r="E3578" s="221">
        <f>+Datos!E3569</f>
        <v>0</v>
      </c>
      <c r="F3578" s="222">
        <f>+Datos!F3569</f>
        <v>5.1690062725629264</v>
      </c>
      <c r="G3578" s="223">
        <f>+Datos!G3569</f>
        <v>1</v>
      </c>
      <c r="H3578" s="224">
        <f t="shared" si="663"/>
        <v>5.1690062725629264</v>
      </c>
      <c r="I3578" s="225">
        <f t="shared" si="664"/>
        <v>-5.1690062725629264</v>
      </c>
      <c r="J3578" s="226">
        <f t="shared" si="665"/>
        <v>7.8422646560325777</v>
      </c>
      <c r="K3578" s="227">
        <f t="shared" si="660"/>
        <v>41.524082837850756</v>
      </c>
      <c r="L3578" s="226">
        <f t="shared" si="671"/>
        <v>-0.22061322200521261</v>
      </c>
      <c r="M3578" s="228">
        <f t="shared" si="669"/>
        <v>0.22061322200521261</v>
      </c>
      <c r="N3578" s="229">
        <f t="shared" si="670"/>
        <v>4.9483930505577138</v>
      </c>
      <c r="O3578" s="229">
        <f t="shared" si="666"/>
        <v>0</v>
      </c>
      <c r="P3578" s="229">
        <f t="shared" si="667"/>
        <v>-4.9483930505577138</v>
      </c>
      <c r="Q3578" s="230">
        <f t="shared" si="661"/>
        <v>0</v>
      </c>
      <c r="R3578" s="231">
        <f t="shared" si="662"/>
        <v>41.524082837850756</v>
      </c>
      <c r="S3578" s="3"/>
      <c r="T3578" s="3"/>
      <c r="U3578" s="3"/>
      <c r="V3578" s="3"/>
      <c r="W3578" s="233">
        <f t="shared" si="668"/>
        <v>42647</v>
      </c>
    </row>
    <row r="3579" spans="1:23" s="234" customFormat="1" x14ac:dyDescent="0.25">
      <c r="A3579" s="3"/>
      <c r="B3579" s="218">
        <f>+Datos!B3570</f>
        <v>2016</v>
      </c>
      <c r="C3579" s="219">
        <f>+Datos!C3570</f>
        <v>10</v>
      </c>
      <c r="D3579" s="220">
        <f>+Datos!D3570</f>
        <v>5</v>
      </c>
      <c r="E3579" s="221">
        <f>+Datos!E3570</f>
        <v>0</v>
      </c>
      <c r="F3579" s="222">
        <f>+Datos!F3570</f>
        <v>5.1979801688220828</v>
      </c>
      <c r="G3579" s="223">
        <f>+Datos!G3570</f>
        <v>1</v>
      </c>
      <c r="H3579" s="224">
        <f t="shared" si="663"/>
        <v>5.1979801688220828</v>
      </c>
      <c r="I3579" s="225">
        <f t="shared" si="664"/>
        <v>-5.1979801688220828</v>
      </c>
      <c r="J3579" s="226">
        <f t="shared" si="665"/>
        <v>7.6265016929727274</v>
      </c>
      <c r="K3579" s="227">
        <f t="shared" si="660"/>
        <v>41.308319874790911</v>
      </c>
      <c r="L3579" s="226">
        <f t="shared" si="671"/>
        <v>-0.21576296305984499</v>
      </c>
      <c r="M3579" s="228">
        <f t="shared" si="669"/>
        <v>0.21576296305984499</v>
      </c>
      <c r="N3579" s="229">
        <f t="shared" si="670"/>
        <v>4.9822172057622378</v>
      </c>
      <c r="O3579" s="229">
        <f t="shared" si="666"/>
        <v>0</v>
      </c>
      <c r="P3579" s="229">
        <f t="shared" si="667"/>
        <v>-4.9822172057622378</v>
      </c>
      <c r="Q3579" s="230">
        <f t="shared" si="661"/>
        <v>0</v>
      </c>
      <c r="R3579" s="231">
        <f t="shared" si="662"/>
        <v>41.308319874790911</v>
      </c>
      <c r="S3579" s="3"/>
      <c r="T3579" s="3"/>
      <c r="U3579" s="3"/>
      <c r="V3579" s="3"/>
      <c r="W3579" s="233">
        <f t="shared" si="668"/>
        <v>42648</v>
      </c>
    </row>
    <row r="3580" spans="1:23" s="234" customFormat="1" x14ac:dyDescent="0.25">
      <c r="A3580" s="3"/>
      <c r="B3580" s="218">
        <f>+Datos!B3571</f>
        <v>2016</v>
      </c>
      <c r="C3580" s="219">
        <f>+Datos!C3571</f>
        <v>10</v>
      </c>
      <c r="D3580" s="220">
        <f>+Datos!D3571</f>
        <v>6</v>
      </c>
      <c r="E3580" s="221">
        <f>+Datos!E3571</f>
        <v>0</v>
      </c>
      <c r="F3580" s="222">
        <f>+Datos!F3571</f>
        <v>5.2267544262668597</v>
      </c>
      <c r="G3580" s="223">
        <f>+Datos!G3571</f>
        <v>1</v>
      </c>
      <c r="H3580" s="224">
        <f t="shared" si="663"/>
        <v>5.2267544262668597</v>
      </c>
      <c r="I3580" s="225">
        <f t="shared" si="664"/>
        <v>-5.2267544262668597</v>
      </c>
      <c r="J3580" s="226">
        <f t="shared" si="665"/>
        <v>7.4155296674471733</v>
      </c>
      <c r="K3580" s="227">
        <f t="shared" si="660"/>
        <v>41.097347849265354</v>
      </c>
      <c r="L3580" s="226">
        <f t="shared" si="671"/>
        <v>-0.21097202552555672</v>
      </c>
      <c r="M3580" s="228">
        <f t="shared" si="669"/>
        <v>0.21097202552555672</v>
      </c>
      <c r="N3580" s="229">
        <f t="shared" si="670"/>
        <v>5.015782400741303</v>
      </c>
      <c r="O3580" s="229">
        <f t="shared" si="666"/>
        <v>0</v>
      </c>
      <c r="P3580" s="229">
        <f t="shared" si="667"/>
        <v>-5.015782400741303</v>
      </c>
      <c r="Q3580" s="230">
        <f t="shared" si="661"/>
        <v>0</v>
      </c>
      <c r="R3580" s="231">
        <f t="shared" si="662"/>
        <v>41.097347849265354</v>
      </c>
      <c r="S3580" s="3"/>
      <c r="T3580" s="3"/>
      <c r="U3580" s="3"/>
      <c r="V3580" s="3"/>
      <c r="W3580" s="233">
        <f t="shared" si="668"/>
        <v>42649</v>
      </c>
    </row>
    <row r="3581" spans="1:23" s="234" customFormat="1" x14ac:dyDescent="0.25">
      <c r="A3581" s="3"/>
      <c r="B3581" s="218">
        <f>+Datos!B3572</f>
        <v>2016</v>
      </c>
      <c r="C3581" s="219">
        <f>+Datos!C3572</f>
        <v>10</v>
      </c>
      <c r="D3581" s="220">
        <f>+Datos!D3572</f>
        <v>7</v>
      </c>
      <c r="E3581" s="221">
        <f>+Datos!E3572</f>
        <v>0</v>
      </c>
      <c r="F3581" s="222">
        <f>+Datos!F3572</f>
        <v>5.2553161766766632</v>
      </c>
      <c r="G3581" s="223">
        <f>+Datos!G3572</f>
        <v>1</v>
      </c>
      <c r="H3581" s="224">
        <f t="shared" si="663"/>
        <v>5.2553161766766632</v>
      </c>
      <c r="I3581" s="225">
        <f t="shared" si="664"/>
        <v>-5.2553161766766632</v>
      </c>
      <c r="J3581" s="226">
        <f t="shared" si="665"/>
        <v>7.2092885274354668</v>
      </c>
      <c r="K3581" s="227">
        <f t="shared" si="660"/>
        <v>40.891106709253648</v>
      </c>
      <c r="L3581" s="226">
        <f t="shared" si="671"/>
        <v>-0.20624114001170568</v>
      </c>
      <c r="M3581" s="228">
        <f t="shared" si="669"/>
        <v>0.20624114001170568</v>
      </c>
      <c r="N3581" s="229">
        <f t="shared" si="670"/>
        <v>5.0490750366649575</v>
      </c>
      <c r="O3581" s="229">
        <f t="shared" si="666"/>
        <v>0</v>
      </c>
      <c r="P3581" s="229">
        <f t="shared" si="667"/>
        <v>-5.0490750366649575</v>
      </c>
      <c r="Q3581" s="230">
        <f t="shared" si="661"/>
        <v>0</v>
      </c>
      <c r="R3581" s="231">
        <f t="shared" si="662"/>
        <v>40.891106709253648</v>
      </c>
      <c r="S3581" s="3"/>
      <c r="T3581" s="3"/>
      <c r="U3581" s="3"/>
      <c r="V3581" s="3"/>
      <c r="W3581" s="233">
        <f t="shared" si="668"/>
        <v>42650</v>
      </c>
    </row>
    <row r="3582" spans="1:23" s="234" customFormat="1" x14ac:dyDescent="0.25">
      <c r="A3582" s="3"/>
      <c r="B3582" s="218">
        <f>+Datos!B3573</f>
        <v>2016</v>
      </c>
      <c r="C3582" s="219">
        <f>+Datos!C3573</f>
        <v>10</v>
      </c>
      <c r="D3582" s="220">
        <f>+Datos!D3573</f>
        <v>8</v>
      </c>
      <c r="E3582" s="221">
        <f>+Datos!E3573</f>
        <v>0</v>
      </c>
      <c r="F3582" s="222">
        <f>+Datos!F3573</f>
        <v>5.2836524342212616</v>
      </c>
      <c r="G3582" s="223">
        <f>+Datos!G3573</f>
        <v>1</v>
      </c>
      <c r="H3582" s="224">
        <f t="shared" si="663"/>
        <v>5.2836524342212616</v>
      </c>
      <c r="I3582" s="225">
        <f t="shared" si="664"/>
        <v>-5.2836524342212616</v>
      </c>
      <c r="J3582" s="226">
        <f t="shared" si="665"/>
        <v>7.0077175260315796</v>
      </c>
      <c r="K3582" s="227">
        <f t="shared" si="660"/>
        <v>40.689535707849757</v>
      </c>
      <c r="L3582" s="226">
        <f t="shared" si="671"/>
        <v>-0.20157100140389161</v>
      </c>
      <c r="M3582" s="228">
        <f t="shared" si="669"/>
        <v>0.20157100140389161</v>
      </c>
      <c r="N3582" s="229">
        <f t="shared" si="670"/>
        <v>5.08208143281737</v>
      </c>
      <c r="O3582" s="229">
        <f t="shared" si="666"/>
        <v>0</v>
      </c>
      <c r="P3582" s="229">
        <f t="shared" si="667"/>
        <v>-5.08208143281737</v>
      </c>
      <c r="Q3582" s="230">
        <f t="shared" si="661"/>
        <v>0</v>
      </c>
      <c r="R3582" s="231">
        <f t="shared" si="662"/>
        <v>40.689535707849757</v>
      </c>
      <c r="S3582" s="3"/>
      <c r="T3582" s="3"/>
      <c r="U3582" s="3"/>
      <c r="V3582" s="3"/>
      <c r="W3582" s="233">
        <f t="shared" si="668"/>
        <v>42651</v>
      </c>
    </row>
    <row r="3583" spans="1:23" s="234" customFormat="1" x14ac:dyDescent="0.25">
      <c r="A3583" s="3"/>
      <c r="B3583" s="218">
        <f>+Datos!B3574</f>
        <v>2016</v>
      </c>
      <c r="C3583" s="219">
        <f>+Datos!C3574</f>
        <v>10</v>
      </c>
      <c r="D3583" s="220">
        <f>+Datos!D3574</f>
        <v>9</v>
      </c>
      <c r="E3583" s="221">
        <f>+Datos!E3574</f>
        <v>0</v>
      </c>
      <c r="F3583" s="222">
        <f>+Datos!F3574</f>
        <v>5.3117500954608081</v>
      </c>
      <c r="G3583" s="223">
        <f>+Datos!G3574</f>
        <v>1</v>
      </c>
      <c r="H3583" s="224">
        <f t="shared" si="663"/>
        <v>5.3117500954608081</v>
      </c>
      <c r="I3583" s="225">
        <f t="shared" si="664"/>
        <v>-5.3117500954608081</v>
      </c>
      <c r="J3583" s="226">
        <f t="shared" si="665"/>
        <v>6.810755258603244</v>
      </c>
      <c r="K3583" s="227">
        <f t="shared" si="660"/>
        <v>40.492573440421424</v>
      </c>
      <c r="L3583" s="226">
        <f t="shared" si="671"/>
        <v>-0.19696226742833289</v>
      </c>
      <c r="M3583" s="228">
        <f t="shared" si="669"/>
        <v>0.19696226742833289</v>
      </c>
      <c r="N3583" s="229">
        <f t="shared" si="670"/>
        <v>5.1147878280324752</v>
      </c>
      <c r="O3583" s="229">
        <f t="shared" si="666"/>
        <v>0</v>
      </c>
      <c r="P3583" s="229">
        <f t="shared" si="667"/>
        <v>-5.1147878280324752</v>
      </c>
      <c r="Q3583" s="230">
        <f t="shared" si="661"/>
        <v>0</v>
      </c>
      <c r="R3583" s="231">
        <f t="shared" si="662"/>
        <v>40.492573440421424</v>
      </c>
      <c r="S3583" s="3"/>
      <c r="T3583" s="3"/>
      <c r="U3583" s="3"/>
      <c r="V3583" s="3"/>
      <c r="W3583" s="233">
        <f t="shared" si="668"/>
        <v>42652</v>
      </c>
    </row>
    <row r="3584" spans="1:23" s="234" customFormat="1" x14ac:dyDescent="0.25">
      <c r="A3584" s="3"/>
      <c r="B3584" s="218">
        <f>+Datos!B3575</f>
        <v>2016</v>
      </c>
      <c r="C3584" s="219">
        <f>+Datos!C3575</f>
        <v>10</v>
      </c>
      <c r="D3584" s="220">
        <f>+Datos!D3575</f>
        <v>10</v>
      </c>
      <c r="E3584" s="221">
        <f>+Datos!E3575</f>
        <v>0</v>
      </c>
      <c r="F3584" s="222">
        <f>+Datos!F3575</f>
        <v>5.3395959393458226</v>
      </c>
      <c r="G3584" s="223">
        <f>+Datos!G3575</f>
        <v>1</v>
      </c>
      <c r="H3584" s="224">
        <f t="shared" si="663"/>
        <v>5.3395959393458226</v>
      </c>
      <c r="I3584" s="225">
        <f t="shared" si="664"/>
        <v>-5.3395959393458226</v>
      </c>
      <c r="J3584" s="226">
        <f t="shared" si="665"/>
        <v>6.6183397012612781</v>
      </c>
      <c r="K3584" s="227">
        <f t="shared" si="660"/>
        <v>40.300157883079457</v>
      </c>
      <c r="L3584" s="226">
        <f t="shared" si="671"/>
        <v>-0.1924155573419668</v>
      </c>
      <c r="M3584" s="228">
        <f t="shared" si="669"/>
        <v>0.1924155573419668</v>
      </c>
      <c r="N3584" s="229">
        <f t="shared" si="670"/>
        <v>5.1471803820038557</v>
      </c>
      <c r="O3584" s="229">
        <f t="shared" si="666"/>
        <v>0</v>
      </c>
      <c r="P3584" s="229">
        <f t="shared" si="667"/>
        <v>-5.1471803820038557</v>
      </c>
      <c r="Q3584" s="230">
        <f t="shared" si="661"/>
        <v>0</v>
      </c>
      <c r="R3584" s="231">
        <f t="shared" si="662"/>
        <v>40.300157883079457</v>
      </c>
      <c r="S3584" s="3"/>
      <c r="T3584" s="3"/>
      <c r="U3584" s="3"/>
      <c r="V3584" s="3"/>
      <c r="W3584" s="233">
        <f t="shared" si="668"/>
        <v>42653</v>
      </c>
    </row>
    <row r="3585" spans="1:23" s="234" customFormat="1" x14ac:dyDescent="0.25">
      <c r="A3585" s="3"/>
      <c r="B3585" s="218">
        <f>+Datos!B3576</f>
        <v>2016</v>
      </c>
      <c r="C3585" s="219">
        <f>+Datos!C3576</f>
        <v>10</v>
      </c>
      <c r="D3585" s="220">
        <f>+Datos!D3576</f>
        <v>11</v>
      </c>
      <c r="E3585" s="221">
        <f>+Datos!E3576</f>
        <v>0</v>
      </c>
      <c r="F3585" s="222">
        <f>+Datos!F3576</f>
        <v>5.3671766272171695</v>
      </c>
      <c r="G3585" s="223">
        <f>+Datos!G3576</f>
        <v>1</v>
      </c>
      <c r="H3585" s="224">
        <f t="shared" si="663"/>
        <v>5.3671766272171695</v>
      </c>
      <c r="I3585" s="225">
        <f t="shared" si="664"/>
        <v>-5.3671766272171695</v>
      </c>
      <c r="J3585" s="226">
        <f t="shared" si="665"/>
        <v>6.4304082505135369</v>
      </c>
      <c r="K3585" s="227">
        <f t="shared" si="660"/>
        <v>40.112226432331717</v>
      </c>
      <c r="L3585" s="226">
        <f t="shared" si="671"/>
        <v>-0.18793145074774031</v>
      </c>
      <c r="M3585" s="228">
        <f t="shared" si="669"/>
        <v>0.18793145074774031</v>
      </c>
      <c r="N3585" s="229">
        <f t="shared" si="670"/>
        <v>5.1792451764694292</v>
      </c>
      <c r="O3585" s="229">
        <f t="shared" si="666"/>
        <v>0</v>
      </c>
      <c r="P3585" s="229">
        <f t="shared" si="667"/>
        <v>-5.1792451764694292</v>
      </c>
      <c r="Q3585" s="230">
        <f t="shared" si="661"/>
        <v>0</v>
      </c>
      <c r="R3585" s="231">
        <f t="shared" si="662"/>
        <v>40.112226432331717</v>
      </c>
      <c r="S3585" s="3"/>
      <c r="T3585" s="3"/>
      <c r="U3585" s="3"/>
      <c r="V3585" s="3"/>
      <c r="W3585" s="233">
        <f t="shared" si="668"/>
        <v>42654</v>
      </c>
    </row>
    <row r="3586" spans="1:23" s="234" customFormat="1" x14ac:dyDescent="0.25">
      <c r="A3586" s="3"/>
      <c r="B3586" s="218">
        <f>+Datos!B3577</f>
        <v>2016</v>
      </c>
      <c r="C3586" s="219">
        <f>+Datos!C3577</f>
        <v>10</v>
      </c>
      <c r="D3586" s="220">
        <f>+Datos!D3577</f>
        <v>12</v>
      </c>
      <c r="E3586" s="221">
        <f>+Datos!E3577</f>
        <v>4.1399993899999998</v>
      </c>
      <c r="F3586" s="222">
        <f>+Datos!F3577</f>
        <v>5.3944787028061292</v>
      </c>
      <c r="G3586" s="223">
        <f>+Datos!G3577</f>
        <v>1</v>
      </c>
      <c r="H3586" s="224">
        <f t="shared" si="663"/>
        <v>5.3944787028061292</v>
      </c>
      <c r="I3586" s="225">
        <f t="shared" si="664"/>
        <v>-1.2544793128061293</v>
      </c>
      <c r="J3586" s="226">
        <f t="shared" si="665"/>
        <v>6.3872577754317126</v>
      </c>
      <c r="K3586" s="227">
        <f t="shared" si="660"/>
        <v>40.069075957249893</v>
      </c>
      <c r="L3586" s="226">
        <f t="shared" si="671"/>
        <v>-4.3150475081823458E-2</v>
      </c>
      <c r="M3586" s="228">
        <f t="shared" si="669"/>
        <v>4.1831498650818233</v>
      </c>
      <c r="N3586" s="229">
        <f t="shared" si="670"/>
        <v>1.2113288377243059</v>
      </c>
      <c r="O3586" s="229">
        <f t="shared" si="666"/>
        <v>0</v>
      </c>
      <c r="P3586" s="229">
        <f t="shared" si="667"/>
        <v>-1.2113288377243059</v>
      </c>
      <c r="Q3586" s="230">
        <f t="shared" si="661"/>
        <v>0</v>
      </c>
      <c r="R3586" s="231">
        <f t="shared" si="662"/>
        <v>40.069075957249893</v>
      </c>
      <c r="S3586" s="3"/>
      <c r="T3586" s="3"/>
      <c r="U3586" s="3"/>
      <c r="V3586" s="3"/>
      <c r="W3586" s="233">
        <f t="shared" si="668"/>
        <v>42655</v>
      </c>
    </row>
    <row r="3587" spans="1:23" s="234" customFormat="1" x14ac:dyDescent="0.25">
      <c r="A3587" s="3"/>
      <c r="B3587" s="218">
        <f>+Datos!B3578</f>
        <v>2016</v>
      </c>
      <c r="C3587" s="219">
        <f>+Datos!C3578</f>
        <v>10</v>
      </c>
      <c r="D3587" s="220">
        <f>+Datos!D3578</f>
        <v>13</v>
      </c>
      <c r="E3587" s="221">
        <f>+Datos!E3578</f>
        <v>0.269999981</v>
      </c>
      <c r="F3587" s="222">
        <f>+Datos!F3578</f>
        <v>5.421488592234283</v>
      </c>
      <c r="G3587" s="223">
        <f>+Datos!G3578</f>
        <v>1</v>
      </c>
      <c r="H3587" s="224">
        <f t="shared" si="663"/>
        <v>5.421488592234283</v>
      </c>
      <c r="I3587" s="225">
        <f t="shared" si="664"/>
        <v>-5.1514886112342833</v>
      </c>
      <c r="J3587" s="226">
        <f t="shared" si="665"/>
        <v>6.2130763236603546</v>
      </c>
      <c r="K3587" s="227">
        <f t="shared" si="660"/>
        <v>39.894894505478533</v>
      </c>
      <c r="L3587" s="226">
        <f t="shared" si="671"/>
        <v>-0.17418145177136068</v>
      </c>
      <c r="M3587" s="228">
        <f t="shared" si="669"/>
        <v>0.44418143277136068</v>
      </c>
      <c r="N3587" s="229">
        <f t="shared" si="670"/>
        <v>4.9773071594629226</v>
      </c>
      <c r="O3587" s="229">
        <f t="shared" si="666"/>
        <v>0</v>
      </c>
      <c r="P3587" s="229">
        <f t="shared" si="667"/>
        <v>-4.9773071594629226</v>
      </c>
      <c r="Q3587" s="230">
        <f t="shared" si="661"/>
        <v>0</v>
      </c>
      <c r="R3587" s="231">
        <f t="shared" si="662"/>
        <v>39.894894505478533</v>
      </c>
      <c r="S3587" s="3"/>
      <c r="T3587" s="3"/>
      <c r="U3587" s="3"/>
      <c r="V3587" s="3"/>
      <c r="W3587" s="233">
        <f t="shared" si="668"/>
        <v>42656</v>
      </c>
    </row>
    <row r="3588" spans="1:23" s="234" customFormat="1" x14ac:dyDescent="0.25">
      <c r="A3588" s="3"/>
      <c r="B3588" s="218">
        <f>+Datos!B3579</f>
        <v>2016</v>
      </c>
      <c r="C3588" s="219">
        <f>+Datos!C3579</f>
        <v>10</v>
      </c>
      <c r="D3588" s="220">
        <f>+Datos!D3579</f>
        <v>14</v>
      </c>
      <c r="E3588" s="221">
        <f>+Datos!E3579</f>
        <v>0</v>
      </c>
      <c r="F3588" s="222">
        <f>+Datos!F3579</f>
        <v>5.448192604013645</v>
      </c>
      <c r="G3588" s="223">
        <f>+Datos!G3579</f>
        <v>1</v>
      </c>
      <c r="H3588" s="224">
        <f t="shared" si="663"/>
        <v>5.448192604013645</v>
      </c>
      <c r="I3588" s="225">
        <f t="shared" si="664"/>
        <v>-5.448192604013645</v>
      </c>
      <c r="J3588" s="226">
        <f t="shared" si="665"/>
        <v>6.0340282303118276</v>
      </c>
      <c r="K3588" s="227">
        <f t="shared" si="660"/>
        <v>39.715846412130006</v>
      </c>
      <c r="L3588" s="226">
        <f t="shared" si="671"/>
        <v>-0.179048093348527</v>
      </c>
      <c r="M3588" s="228">
        <f t="shared" si="669"/>
        <v>0.179048093348527</v>
      </c>
      <c r="N3588" s="229">
        <f t="shared" si="670"/>
        <v>5.269144510665118</v>
      </c>
      <c r="O3588" s="229">
        <f t="shared" si="666"/>
        <v>0</v>
      </c>
      <c r="P3588" s="229">
        <f t="shared" si="667"/>
        <v>-5.269144510665118</v>
      </c>
      <c r="Q3588" s="230">
        <f t="shared" si="661"/>
        <v>0</v>
      </c>
      <c r="R3588" s="231">
        <f t="shared" si="662"/>
        <v>39.715846412130006</v>
      </c>
      <c r="S3588" s="3"/>
      <c r="T3588" s="3"/>
      <c r="U3588" s="3"/>
      <c r="V3588" s="3"/>
      <c r="W3588" s="233">
        <f t="shared" si="668"/>
        <v>42657</v>
      </c>
    </row>
    <row r="3589" spans="1:23" s="234" customFormat="1" x14ac:dyDescent="0.25">
      <c r="A3589" s="3"/>
      <c r="B3589" s="218">
        <f>+Datos!B3580</f>
        <v>2016</v>
      </c>
      <c r="C3589" s="219">
        <f>+Datos!C3580</f>
        <v>10</v>
      </c>
      <c r="D3589" s="220">
        <f>+Datos!D3580</f>
        <v>15</v>
      </c>
      <c r="E3589" s="221">
        <f>+Datos!E3580</f>
        <v>0</v>
      </c>
      <c r="F3589" s="222">
        <f>+Datos!F3580</f>
        <v>5.474576929046556</v>
      </c>
      <c r="G3589" s="223">
        <f>+Datos!G3580</f>
        <v>1</v>
      </c>
      <c r="H3589" s="224">
        <f t="shared" si="663"/>
        <v>5.474576929046556</v>
      </c>
      <c r="I3589" s="225">
        <f t="shared" si="664"/>
        <v>-5.474576929046556</v>
      </c>
      <c r="J3589" s="226">
        <f t="shared" si="665"/>
        <v>5.8593101455137733</v>
      </c>
      <c r="K3589" s="227">
        <f t="shared" si="660"/>
        <v>39.541128327331954</v>
      </c>
      <c r="L3589" s="226">
        <f t="shared" si="671"/>
        <v>-0.17471808479805162</v>
      </c>
      <c r="M3589" s="228">
        <f t="shared" si="669"/>
        <v>0.17471808479805162</v>
      </c>
      <c r="N3589" s="229">
        <f t="shared" si="670"/>
        <v>5.2998588442485044</v>
      </c>
      <c r="O3589" s="229">
        <f t="shared" si="666"/>
        <v>0</v>
      </c>
      <c r="P3589" s="229">
        <f t="shared" si="667"/>
        <v>-5.2998588442485044</v>
      </c>
      <c r="Q3589" s="230">
        <f t="shared" si="661"/>
        <v>0</v>
      </c>
      <c r="R3589" s="231">
        <f t="shared" si="662"/>
        <v>39.541128327331954</v>
      </c>
      <c r="S3589" s="3"/>
      <c r="T3589" s="3"/>
      <c r="U3589" s="3"/>
      <c r="V3589" s="3"/>
      <c r="W3589" s="233">
        <f t="shared" si="668"/>
        <v>42658</v>
      </c>
    </row>
    <row r="3590" spans="1:23" s="234" customFormat="1" x14ac:dyDescent="0.25">
      <c r="A3590" s="3"/>
      <c r="B3590" s="218">
        <f>+Datos!B3581</f>
        <v>2016</v>
      </c>
      <c r="C3590" s="219">
        <f>+Datos!C3581</f>
        <v>10</v>
      </c>
      <c r="D3590" s="220">
        <f>+Datos!D3581</f>
        <v>16</v>
      </c>
      <c r="E3590" s="221">
        <f>+Datos!E3581</f>
        <v>4.3199996900000004</v>
      </c>
      <c r="F3590" s="222">
        <f>+Datos!F3581</f>
        <v>5.5006276406257335</v>
      </c>
      <c r="G3590" s="223">
        <f>+Datos!G3581</f>
        <v>1</v>
      </c>
      <c r="H3590" s="224">
        <f t="shared" si="663"/>
        <v>5.5006276406257335</v>
      </c>
      <c r="I3590" s="225">
        <f t="shared" si="664"/>
        <v>-1.1806279506257331</v>
      </c>
      <c r="J3590" s="226">
        <f t="shared" si="665"/>
        <v>5.8222992957605353</v>
      </c>
      <c r="K3590" s="227">
        <f t="shared" si="660"/>
        <v>39.504117477578717</v>
      </c>
      <c r="L3590" s="226">
        <f t="shared" si="671"/>
        <v>-3.7010849753237096E-2</v>
      </c>
      <c r="M3590" s="228">
        <f t="shared" si="669"/>
        <v>4.3570105397532375</v>
      </c>
      <c r="N3590" s="229">
        <f t="shared" si="670"/>
        <v>1.143617100872496</v>
      </c>
      <c r="O3590" s="229">
        <f t="shared" si="666"/>
        <v>0</v>
      </c>
      <c r="P3590" s="229">
        <f t="shared" si="667"/>
        <v>-1.143617100872496</v>
      </c>
      <c r="Q3590" s="230">
        <f t="shared" si="661"/>
        <v>0</v>
      </c>
      <c r="R3590" s="231">
        <f t="shared" si="662"/>
        <v>39.504117477578717</v>
      </c>
      <c r="S3590" s="3"/>
      <c r="T3590" s="3"/>
      <c r="U3590" s="3"/>
      <c r="V3590" s="3"/>
      <c r="W3590" s="233">
        <f t="shared" si="668"/>
        <v>42659</v>
      </c>
    </row>
    <row r="3591" spans="1:23" s="234" customFormat="1" x14ac:dyDescent="0.25">
      <c r="A3591" s="3"/>
      <c r="B3591" s="218">
        <f>+Datos!B3582</f>
        <v>2016</v>
      </c>
      <c r="C3591" s="219">
        <f>+Datos!C3582</f>
        <v>10</v>
      </c>
      <c r="D3591" s="220">
        <f>+Datos!D3582</f>
        <v>17</v>
      </c>
      <c r="E3591" s="221">
        <f>+Datos!E3582</f>
        <v>0.62999999500000003</v>
      </c>
      <c r="F3591" s="222">
        <f>+Datos!F3582</f>
        <v>5.5263306944342938</v>
      </c>
      <c r="G3591" s="223">
        <f>+Datos!G3582</f>
        <v>1</v>
      </c>
      <c r="H3591" s="224">
        <f t="shared" si="663"/>
        <v>5.5263306944342938</v>
      </c>
      <c r="I3591" s="225">
        <f t="shared" si="664"/>
        <v>-4.8963306994342934</v>
      </c>
      <c r="J3591" s="226">
        <f t="shared" si="665"/>
        <v>5.6712857069885541</v>
      </c>
      <c r="K3591" s="227">
        <f t="shared" si="660"/>
        <v>39.353103888806736</v>
      </c>
      <c r="L3591" s="226">
        <f t="shared" si="671"/>
        <v>-0.15101358877198123</v>
      </c>
      <c r="M3591" s="228">
        <f t="shared" si="669"/>
        <v>0.78101358377198127</v>
      </c>
      <c r="N3591" s="229">
        <f t="shared" si="670"/>
        <v>4.7453171106623122</v>
      </c>
      <c r="O3591" s="229">
        <f t="shared" si="666"/>
        <v>0</v>
      </c>
      <c r="P3591" s="229">
        <f t="shared" si="667"/>
        <v>-4.7453171106623122</v>
      </c>
      <c r="Q3591" s="230">
        <f t="shared" si="661"/>
        <v>0</v>
      </c>
      <c r="R3591" s="231">
        <f t="shared" si="662"/>
        <v>39.353103888806736</v>
      </c>
      <c r="S3591" s="3"/>
      <c r="T3591" s="3"/>
      <c r="U3591" s="3"/>
      <c r="V3591" s="3"/>
      <c r="W3591" s="233">
        <f t="shared" si="668"/>
        <v>42660</v>
      </c>
    </row>
    <row r="3592" spans="1:23" s="234" customFormat="1" x14ac:dyDescent="0.25">
      <c r="A3592" s="3"/>
      <c r="B3592" s="218">
        <f>+Datos!B3583</f>
        <v>2016</v>
      </c>
      <c r="C3592" s="219">
        <f>+Datos!C3583</f>
        <v>10</v>
      </c>
      <c r="D3592" s="220">
        <f>+Datos!D3583</f>
        <v>18</v>
      </c>
      <c r="E3592" s="221">
        <f>+Datos!E3583</f>
        <v>0</v>
      </c>
      <c r="F3592" s="222">
        <f>+Datos!F3583</f>
        <v>5.551671928545642</v>
      </c>
      <c r="G3592" s="223">
        <f>+Datos!G3583</f>
        <v>1</v>
      </c>
      <c r="H3592" s="224">
        <f t="shared" si="663"/>
        <v>5.551671928545642</v>
      </c>
      <c r="I3592" s="225">
        <f t="shared" si="664"/>
        <v>-5.551671928545642</v>
      </c>
      <c r="J3592" s="226">
        <f t="shared" si="665"/>
        <v>5.5047927479141565</v>
      </c>
      <c r="K3592" s="227">
        <f t="shared" si="660"/>
        <v>39.186610929732339</v>
      </c>
      <c r="L3592" s="226">
        <f t="shared" si="671"/>
        <v>-0.16649295907439665</v>
      </c>
      <c r="M3592" s="228">
        <f t="shared" si="669"/>
        <v>0.16649295907439665</v>
      </c>
      <c r="N3592" s="229">
        <f t="shared" si="670"/>
        <v>5.3851789694712453</v>
      </c>
      <c r="O3592" s="229">
        <f t="shared" si="666"/>
        <v>0</v>
      </c>
      <c r="P3592" s="229">
        <f t="shared" si="667"/>
        <v>-5.3851789694712453</v>
      </c>
      <c r="Q3592" s="230">
        <f t="shared" si="661"/>
        <v>0</v>
      </c>
      <c r="R3592" s="231">
        <f t="shared" si="662"/>
        <v>39.186610929732339</v>
      </c>
      <c r="S3592" s="3"/>
      <c r="T3592" s="3"/>
      <c r="U3592" s="3"/>
      <c r="V3592" s="3"/>
      <c r="W3592" s="233">
        <f t="shared" si="668"/>
        <v>42661</v>
      </c>
    </row>
    <row r="3593" spans="1:23" s="234" customFormat="1" x14ac:dyDescent="0.25">
      <c r="A3593" s="3"/>
      <c r="B3593" s="218">
        <f>+Datos!B3584</f>
        <v>2016</v>
      </c>
      <c r="C3593" s="219">
        <f>+Datos!C3584</f>
        <v>10</v>
      </c>
      <c r="D3593" s="220">
        <f>+Datos!D3584</f>
        <v>19</v>
      </c>
      <c r="E3593" s="221">
        <f>+Datos!E3584</f>
        <v>0</v>
      </c>
      <c r="F3593" s="222">
        <f>+Datos!F3584</f>
        <v>5.5766370634236546</v>
      </c>
      <c r="G3593" s="223">
        <f>+Datos!G3584</f>
        <v>1</v>
      </c>
      <c r="H3593" s="224">
        <f t="shared" si="663"/>
        <v>5.5766370634236546</v>
      </c>
      <c r="I3593" s="225">
        <f t="shared" si="664"/>
        <v>-5.5766370634236546</v>
      </c>
      <c r="J3593" s="226">
        <f t="shared" si="665"/>
        <v>5.3424716566083212</v>
      </c>
      <c r="K3593" s="227">
        <f t="shared" si="660"/>
        <v>39.024289838426498</v>
      </c>
      <c r="L3593" s="226">
        <f t="shared" si="671"/>
        <v>-0.16232109130584149</v>
      </c>
      <c r="M3593" s="228">
        <f t="shared" si="669"/>
        <v>0.16232109130584149</v>
      </c>
      <c r="N3593" s="229">
        <f t="shared" si="670"/>
        <v>5.4143159721178131</v>
      </c>
      <c r="O3593" s="229">
        <f t="shared" si="666"/>
        <v>0</v>
      </c>
      <c r="P3593" s="229">
        <f t="shared" si="667"/>
        <v>-5.4143159721178131</v>
      </c>
      <c r="Q3593" s="230">
        <f t="shared" si="661"/>
        <v>0</v>
      </c>
      <c r="R3593" s="231">
        <f t="shared" si="662"/>
        <v>39.024289838426498</v>
      </c>
      <c r="S3593" s="3"/>
      <c r="T3593" s="3"/>
      <c r="U3593" s="3"/>
      <c r="V3593" s="3"/>
      <c r="W3593" s="233">
        <f t="shared" si="668"/>
        <v>42662</v>
      </c>
    </row>
    <row r="3594" spans="1:23" s="234" customFormat="1" x14ac:dyDescent="0.25">
      <c r="A3594" s="3"/>
      <c r="B3594" s="218">
        <f>+Datos!B3585</f>
        <v>2016</v>
      </c>
      <c r="C3594" s="219">
        <f>+Datos!C3585</f>
        <v>10</v>
      </c>
      <c r="D3594" s="220">
        <f>+Datos!D3585</f>
        <v>20</v>
      </c>
      <c r="E3594" s="221">
        <f>+Datos!E3585</f>
        <v>0.62999999500000003</v>
      </c>
      <c r="F3594" s="222">
        <f>+Datos!F3585</f>
        <v>5.6012117019224998</v>
      </c>
      <c r="G3594" s="223">
        <f>+Datos!G3585</f>
        <v>1</v>
      </c>
      <c r="H3594" s="224">
        <f t="shared" si="663"/>
        <v>5.6012117019224998</v>
      </c>
      <c r="I3594" s="225">
        <f t="shared" si="664"/>
        <v>-4.9712117069224995</v>
      </c>
      <c r="J3594" s="226">
        <f t="shared" si="665"/>
        <v>5.2018123867169539</v>
      </c>
      <c r="K3594" s="227">
        <f t="shared" si="660"/>
        <v>38.883630568535132</v>
      </c>
      <c r="L3594" s="226">
        <f t="shared" si="671"/>
        <v>-0.14065926989136557</v>
      </c>
      <c r="M3594" s="228">
        <f t="shared" si="669"/>
        <v>0.7706592648913656</v>
      </c>
      <c r="N3594" s="229">
        <f t="shared" si="670"/>
        <v>4.8305524370311339</v>
      </c>
      <c r="O3594" s="229">
        <f t="shared" si="666"/>
        <v>0</v>
      </c>
      <c r="P3594" s="229">
        <f t="shared" si="667"/>
        <v>-4.8305524370311339</v>
      </c>
      <c r="Q3594" s="230">
        <f t="shared" si="661"/>
        <v>0</v>
      </c>
      <c r="R3594" s="231">
        <f t="shared" si="662"/>
        <v>38.883630568535132</v>
      </c>
      <c r="S3594" s="3"/>
      <c r="T3594" s="3"/>
      <c r="U3594" s="3"/>
      <c r="V3594" s="3"/>
      <c r="W3594" s="233">
        <f t="shared" si="668"/>
        <v>42663</v>
      </c>
    </row>
    <row r="3595" spans="1:23" s="234" customFormat="1" x14ac:dyDescent="0.25">
      <c r="A3595" s="3"/>
      <c r="B3595" s="218">
        <f>+Datos!B3586</f>
        <v>2016</v>
      </c>
      <c r="C3595" s="219">
        <f>+Datos!C3586</f>
        <v>10</v>
      </c>
      <c r="D3595" s="220">
        <f>+Datos!D3586</f>
        <v>21</v>
      </c>
      <c r="E3595" s="221">
        <f>+Datos!E3586</f>
        <v>0</v>
      </c>
      <c r="F3595" s="222">
        <f>+Datos!F3586</f>
        <v>5.6253813292867267</v>
      </c>
      <c r="G3595" s="223">
        <f>+Datos!G3586</f>
        <v>1</v>
      </c>
      <c r="H3595" s="224">
        <f t="shared" si="663"/>
        <v>5.6253813292867267</v>
      </c>
      <c r="I3595" s="225">
        <f t="shared" si="664"/>
        <v>-5.6253813292867267</v>
      </c>
      <c r="J3595" s="226">
        <f t="shared" si="665"/>
        <v>5.0471047588438704</v>
      </c>
      <c r="K3595" s="227">
        <f t="shared" si="660"/>
        <v>38.728922940662052</v>
      </c>
      <c r="L3595" s="226">
        <f t="shared" si="671"/>
        <v>-0.1547076278730799</v>
      </c>
      <c r="M3595" s="228">
        <f t="shared" si="669"/>
        <v>0.1547076278730799</v>
      </c>
      <c r="N3595" s="229">
        <f t="shared" si="670"/>
        <v>5.4706737014136468</v>
      </c>
      <c r="O3595" s="229">
        <f t="shared" si="666"/>
        <v>0</v>
      </c>
      <c r="P3595" s="229">
        <f t="shared" si="667"/>
        <v>-5.4706737014136468</v>
      </c>
      <c r="Q3595" s="230">
        <f t="shared" si="661"/>
        <v>0</v>
      </c>
      <c r="R3595" s="231">
        <f t="shared" si="662"/>
        <v>38.728922940662052</v>
      </c>
      <c r="S3595" s="3"/>
      <c r="T3595" s="3"/>
      <c r="U3595" s="3"/>
      <c r="V3595" s="3"/>
      <c r="W3595" s="233">
        <f t="shared" si="668"/>
        <v>42664</v>
      </c>
    </row>
    <row r="3596" spans="1:23" s="234" customFormat="1" x14ac:dyDescent="0.25">
      <c r="A3596" s="3"/>
      <c r="B3596" s="218">
        <f>+Datos!B3587</f>
        <v>2016</v>
      </c>
      <c r="C3596" s="219">
        <f>+Datos!C3587</f>
        <v>10</v>
      </c>
      <c r="D3596" s="220">
        <f>+Datos!D3587</f>
        <v>22</v>
      </c>
      <c r="E3596" s="221">
        <f>+Datos!E3587</f>
        <v>0</v>
      </c>
      <c r="F3596" s="222">
        <f>+Datos!F3587</f>
        <v>5.6491313131512921</v>
      </c>
      <c r="G3596" s="223">
        <f>+Datos!G3587</f>
        <v>1</v>
      </c>
      <c r="H3596" s="224">
        <f t="shared" si="663"/>
        <v>5.6491313131512921</v>
      </c>
      <c r="I3596" s="225">
        <f t="shared" si="664"/>
        <v>-5.6491313131512921</v>
      </c>
      <c r="J3596" s="226">
        <f t="shared" si="665"/>
        <v>4.8963741254371671</v>
      </c>
      <c r="K3596" s="227">
        <f t="shared" si="660"/>
        <v>38.57819230725535</v>
      </c>
      <c r="L3596" s="226">
        <f t="shared" si="671"/>
        <v>-0.15073063340670245</v>
      </c>
      <c r="M3596" s="228">
        <f t="shared" si="669"/>
        <v>0.15073063340670245</v>
      </c>
      <c r="N3596" s="229">
        <f t="shared" si="670"/>
        <v>5.4984006797445897</v>
      </c>
      <c r="O3596" s="229">
        <f t="shared" si="666"/>
        <v>0</v>
      </c>
      <c r="P3596" s="229">
        <f t="shared" si="667"/>
        <v>-5.4984006797445897</v>
      </c>
      <c r="Q3596" s="230">
        <f t="shared" si="661"/>
        <v>0</v>
      </c>
      <c r="R3596" s="231">
        <f t="shared" si="662"/>
        <v>38.57819230725535</v>
      </c>
      <c r="S3596" s="3"/>
      <c r="T3596" s="3"/>
      <c r="U3596" s="3"/>
      <c r="V3596" s="3"/>
      <c r="W3596" s="233">
        <f t="shared" si="668"/>
        <v>42665</v>
      </c>
    </row>
    <row r="3597" spans="1:23" s="234" customFormat="1" x14ac:dyDescent="0.25">
      <c r="A3597" s="3"/>
      <c r="B3597" s="218">
        <f>+Datos!B3588</f>
        <v>2016</v>
      </c>
      <c r="C3597" s="219">
        <f>+Datos!C3588</f>
        <v>10</v>
      </c>
      <c r="D3597" s="220">
        <f>+Datos!D3588</f>
        <v>23</v>
      </c>
      <c r="E3597" s="221">
        <f>+Datos!E3588</f>
        <v>0</v>
      </c>
      <c r="F3597" s="222">
        <f>+Datos!F3588</f>
        <v>5.6724469035414646</v>
      </c>
      <c r="G3597" s="223">
        <f>+Datos!G3588</f>
        <v>1</v>
      </c>
      <c r="H3597" s="224">
        <f t="shared" si="663"/>
        <v>5.6724469035414646</v>
      </c>
      <c r="I3597" s="225">
        <f t="shared" si="664"/>
        <v>-5.6724469035414646</v>
      </c>
      <c r="J3597" s="226">
        <f t="shared" si="665"/>
        <v>4.7495506388927984</v>
      </c>
      <c r="K3597" s="227">
        <f t="shared" si="660"/>
        <v>38.431368820710979</v>
      </c>
      <c r="L3597" s="226">
        <f t="shared" si="671"/>
        <v>-0.1468234865443705</v>
      </c>
      <c r="M3597" s="228">
        <f t="shared" si="669"/>
        <v>0.1468234865443705</v>
      </c>
      <c r="N3597" s="229">
        <f t="shared" si="670"/>
        <v>5.5256234169970941</v>
      </c>
      <c r="O3597" s="229">
        <f t="shared" si="666"/>
        <v>0</v>
      </c>
      <c r="P3597" s="229">
        <f t="shared" si="667"/>
        <v>-5.5256234169970941</v>
      </c>
      <c r="Q3597" s="230">
        <f t="shared" si="661"/>
        <v>0</v>
      </c>
      <c r="R3597" s="231">
        <f t="shared" si="662"/>
        <v>38.431368820710979</v>
      </c>
      <c r="S3597" s="3"/>
      <c r="T3597" s="3"/>
      <c r="U3597" s="3"/>
      <c r="V3597" s="3"/>
      <c r="W3597" s="233">
        <f t="shared" si="668"/>
        <v>42666</v>
      </c>
    </row>
    <row r="3598" spans="1:23" s="234" customFormat="1" x14ac:dyDescent="0.25">
      <c r="A3598" s="3"/>
      <c r="B3598" s="218">
        <f>+Datos!B3589</f>
        <v>2016</v>
      </c>
      <c r="C3598" s="219">
        <f>+Datos!C3589</f>
        <v>10</v>
      </c>
      <c r="D3598" s="220">
        <f>+Datos!D3589</f>
        <v>24</v>
      </c>
      <c r="E3598" s="221">
        <f>+Datos!E3589</f>
        <v>0</v>
      </c>
      <c r="F3598" s="222">
        <f>+Datos!F3589</f>
        <v>5.6953132328729321</v>
      </c>
      <c r="G3598" s="223">
        <f>+Datos!G3589</f>
        <v>1</v>
      </c>
      <c r="H3598" s="224">
        <f t="shared" si="663"/>
        <v>5.6953132328729321</v>
      </c>
      <c r="I3598" s="225">
        <f t="shared" si="664"/>
        <v>-5.6953132328729321</v>
      </c>
      <c r="J3598" s="226">
        <f t="shared" si="665"/>
        <v>4.6065644398080066</v>
      </c>
      <c r="K3598" s="227">
        <f t="shared" ref="K3598:K3661" si="672">+J3598+$U$21</f>
        <v>38.288382621626184</v>
      </c>
      <c r="L3598" s="226">
        <f t="shared" si="671"/>
        <v>-0.14298619908479537</v>
      </c>
      <c r="M3598" s="228">
        <f t="shared" si="669"/>
        <v>0.14298619908479537</v>
      </c>
      <c r="N3598" s="229">
        <f t="shared" si="670"/>
        <v>5.5523270337881367</v>
      </c>
      <c r="O3598" s="229">
        <f t="shared" si="666"/>
        <v>0</v>
      </c>
      <c r="P3598" s="229">
        <f t="shared" si="667"/>
        <v>-5.5523270337881367</v>
      </c>
      <c r="Q3598" s="230">
        <f t="shared" ref="Q3598:Q3665" si="673">IF(K3598-$U$15&gt;0,K3598-$U$15,0)</f>
        <v>0</v>
      </c>
      <c r="R3598" s="231">
        <f t="shared" ref="R3598:R3665" si="674">+O3598+K3598</f>
        <v>38.288382621626184</v>
      </c>
      <c r="S3598" s="3"/>
      <c r="T3598" s="3"/>
      <c r="U3598" s="3"/>
      <c r="V3598" s="3"/>
      <c r="W3598" s="233">
        <f t="shared" si="668"/>
        <v>42667</v>
      </c>
    </row>
    <row r="3599" spans="1:23" s="234" customFormat="1" x14ac:dyDescent="0.25">
      <c r="A3599" s="3"/>
      <c r="B3599" s="218">
        <f>+Datos!B3590</f>
        <v>2016</v>
      </c>
      <c r="C3599" s="219">
        <f>+Datos!C3590</f>
        <v>10</v>
      </c>
      <c r="D3599" s="220">
        <f>+Datos!D3590</f>
        <v>25</v>
      </c>
      <c r="E3599" s="221">
        <f>+Datos!E3590</f>
        <v>0</v>
      </c>
      <c r="F3599" s="222">
        <f>+Datos!F3590</f>
        <v>5.7177153159517022</v>
      </c>
      <c r="G3599" s="223">
        <f>+Datos!G3590</f>
        <v>1</v>
      </c>
      <c r="H3599" s="224">
        <f t="shared" ref="H3599:H3662" si="675">+F3599*G3599</f>
        <v>5.7177153159517022</v>
      </c>
      <c r="I3599" s="225">
        <f t="shared" ref="I3599:I3662" si="676">+E3599-H3599</f>
        <v>-5.7177153159517022</v>
      </c>
      <c r="J3599" s="226">
        <f t="shared" ref="J3599:J3662" si="677">IF(I3599&lt;0,J3598*EXP(I3599/$U$20),IF((I3599+J3598)&gt;$U$20,+$U$20,I3599+J3598))</f>
        <v>4.4673457032662069</v>
      </c>
      <c r="K3599" s="227">
        <f t="shared" si="672"/>
        <v>38.149163885084384</v>
      </c>
      <c r="L3599" s="226">
        <f t="shared" si="671"/>
        <v>-0.13921873654179961</v>
      </c>
      <c r="M3599" s="228">
        <f t="shared" si="669"/>
        <v>0.13921873654179961</v>
      </c>
      <c r="N3599" s="229">
        <f t="shared" si="670"/>
        <v>5.5784965794099026</v>
      </c>
      <c r="O3599" s="229">
        <f t="shared" ref="O3599:O3665" si="678">IF(K3598+I3599-$U$14&gt;0,K3598+I3599-$U$14,0)</f>
        <v>0</v>
      </c>
      <c r="P3599" s="229">
        <f t="shared" ref="P3599:P3662" si="679">+IF(N3599&gt;0,(-1)*N3599,O3599)</f>
        <v>-5.5784965794099026</v>
      </c>
      <c r="Q3599" s="230">
        <f t="shared" si="673"/>
        <v>0</v>
      </c>
      <c r="R3599" s="231">
        <f t="shared" si="674"/>
        <v>38.149163885084384</v>
      </c>
      <c r="S3599" s="3"/>
      <c r="T3599" s="3"/>
      <c r="U3599" s="3"/>
      <c r="V3599" s="3"/>
      <c r="W3599" s="233">
        <f t="shared" ref="W3599:W3662" si="680">+DATE(B3599,C3599,D3599)</f>
        <v>42668</v>
      </c>
    </row>
    <row r="3600" spans="1:23" s="234" customFormat="1" x14ac:dyDescent="0.25">
      <c r="A3600" s="3"/>
      <c r="B3600" s="218">
        <f>+Datos!B3591</f>
        <v>2016</v>
      </c>
      <c r="C3600" s="219">
        <f>+Datos!C3591</f>
        <v>10</v>
      </c>
      <c r="D3600" s="220">
        <f>+Datos!D3591</f>
        <v>26</v>
      </c>
      <c r="E3600" s="221">
        <f>+Datos!E3591</f>
        <v>0</v>
      </c>
      <c r="F3600" s="222">
        <f>+Datos!F3591</f>
        <v>5.7396380499742099</v>
      </c>
      <c r="G3600" s="223">
        <f>+Datos!G3591</f>
        <v>1</v>
      </c>
      <c r="H3600" s="224">
        <f t="shared" si="675"/>
        <v>5.7396380499742099</v>
      </c>
      <c r="I3600" s="225">
        <f t="shared" si="676"/>
        <v>-5.7396380499742099</v>
      </c>
      <c r="J3600" s="226">
        <f t="shared" si="677"/>
        <v>4.3318246846131316</v>
      </c>
      <c r="K3600" s="227">
        <f t="shared" si="672"/>
        <v>38.013642866431312</v>
      </c>
      <c r="L3600" s="226">
        <f t="shared" si="671"/>
        <v>-0.13552101865307264</v>
      </c>
      <c r="M3600" s="228">
        <f t="shared" ref="M3600:M3663" si="681">IF(I3600&gt;=0,+H3600,+E3600+ABS(L3600))</f>
        <v>0.13552101865307264</v>
      </c>
      <c r="N3600" s="229">
        <f t="shared" ref="N3600:N3663" si="682">+H3600-M3600</f>
        <v>5.6041170313211373</v>
      </c>
      <c r="O3600" s="229">
        <f t="shared" si="678"/>
        <v>0</v>
      </c>
      <c r="P3600" s="229">
        <f t="shared" si="679"/>
        <v>-5.6041170313211373</v>
      </c>
      <c r="Q3600" s="230">
        <f t="shared" si="673"/>
        <v>0</v>
      </c>
      <c r="R3600" s="231">
        <f t="shared" si="674"/>
        <v>38.013642866431312</v>
      </c>
      <c r="S3600" s="3"/>
      <c r="T3600" s="3"/>
      <c r="U3600" s="3"/>
      <c r="V3600" s="3"/>
      <c r="W3600" s="233">
        <f t="shared" si="680"/>
        <v>42669</v>
      </c>
    </row>
    <row r="3601" spans="1:23" s="234" customFormat="1" x14ac:dyDescent="0.25">
      <c r="A3601" s="3"/>
      <c r="B3601" s="218">
        <f>+Datos!B3592</f>
        <v>2016</v>
      </c>
      <c r="C3601" s="219">
        <f>+Datos!C3592</f>
        <v>10</v>
      </c>
      <c r="D3601" s="220">
        <f>+Datos!D3592</f>
        <v>27</v>
      </c>
      <c r="E3601" s="221">
        <f>+Datos!E3592</f>
        <v>0</v>
      </c>
      <c r="F3601" s="222">
        <f>+Datos!F3592</f>
        <v>5.7610662145271787</v>
      </c>
      <c r="G3601" s="223">
        <f>+Datos!G3592</f>
        <v>1</v>
      </c>
      <c r="H3601" s="224">
        <f t="shared" si="675"/>
        <v>5.7610662145271787</v>
      </c>
      <c r="I3601" s="225">
        <f t="shared" si="676"/>
        <v>-5.7610662145271787</v>
      </c>
      <c r="J3601" s="226">
        <f t="shared" si="677"/>
        <v>4.199931764633269</v>
      </c>
      <c r="K3601" s="227">
        <f t="shared" si="672"/>
        <v>37.88174994645145</v>
      </c>
      <c r="L3601" s="226">
        <f t="shared" ref="L3601:L3664" si="683">+K3601-K3600</f>
        <v>-0.13189291997986174</v>
      </c>
      <c r="M3601" s="228">
        <f t="shared" si="681"/>
        <v>0.13189291997986174</v>
      </c>
      <c r="N3601" s="229">
        <f t="shared" si="682"/>
        <v>5.629173294547317</v>
      </c>
      <c r="O3601" s="229">
        <f t="shared" si="678"/>
        <v>0</v>
      </c>
      <c r="P3601" s="229">
        <f t="shared" si="679"/>
        <v>-5.629173294547317</v>
      </c>
      <c r="Q3601" s="230">
        <f t="shared" si="673"/>
        <v>0</v>
      </c>
      <c r="R3601" s="231">
        <f t="shared" si="674"/>
        <v>37.88174994645145</v>
      </c>
      <c r="S3601" s="3"/>
      <c r="T3601" s="3"/>
      <c r="U3601" s="3"/>
      <c r="V3601" s="3"/>
      <c r="W3601" s="233">
        <f t="shared" si="680"/>
        <v>42670</v>
      </c>
    </row>
    <row r="3602" spans="1:23" s="234" customFormat="1" x14ac:dyDescent="0.25">
      <c r="A3602" s="3"/>
      <c r="B3602" s="218">
        <f>+Datos!B3593</f>
        <v>2016</v>
      </c>
      <c r="C3602" s="219">
        <f>+Datos!C3593</f>
        <v>10</v>
      </c>
      <c r="D3602" s="220">
        <f>+Datos!D3593</f>
        <v>28</v>
      </c>
      <c r="E3602" s="221">
        <f>+Datos!E3593</f>
        <v>0</v>
      </c>
      <c r="F3602" s="222">
        <f>+Datos!F3593</f>
        <v>5.7819844715877693</v>
      </c>
      <c r="G3602" s="223">
        <f>+Datos!G3593</f>
        <v>1</v>
      </c>
      <c r="H3602" s="224">
        <f t="shared" si="675"/>
        <v>5.7819844715877693</v>
      </c>
      <c r="I3602" s="225">
        <f t="shared" si="676"/>
        <v>-5.7819844715877693</v>
      </c>
      <c r="J3602" s="226">
        <f t="shared" si="677"/>
        <v>4.0715974940399446</v>
      </c>
      <c r="K3602" s="227">
        <f t="shared" si="672"/>
        <v>37.753415675858122</v>
      </c>
      <c r="L3602" s="226">
        <f t="shared" si="683"/>
        <v>-0.12833427059332791</v>
      </c>
      <c r="M3602" s="228">
        <f t="shared" si="681"/>
        <v>0.12833427059332791</v>
      </c>
      <c r="N3602" s="229">
        <f t="shared" si="682"/>
        <v>5.6536502009944414</v>
      </c>
      <c r="O3602" s="229">
        <f t="shared" si="678"/>
        <v>0</v>
      </c>
      <c r="P3602" s="229">
        <f t="shared" si="679"/>
        <v>-5.6536502009944414</v>
      </c>
      <c r="Q3602" s="230">
        <f t="shared" si="673"/>
        <v>0</v>
      </c>
      <c r="R3602" s="231">
        <f t="shared" si="674"/>
        <v>37.753415675858122</v>
      </c>
      <c r="S3602" s="3"/>
      <c r="T3602" s="3"/>
      <c r="U3602" s="3"/>
      <c r="V3602" s="3"/>
      <c r="W3602" s="233">
        <f t="shared" si="680"/>
        <v>42671</v>
      </c>
    </row>
    <row r="3603" spans="1:23" s="234" customFormat="1" x14ac:dyDescent="0.25">
      <c r="A3603" s="3"/>
      <c r="B3603" s="218">
        <f>+Datos!B3594</f>
        <v>2016</v>
      </c>
      <c r="C3603" s="219">
        <f>+Datos!C3594</f>
        <v>10</v>
      </c>
      <c r="D3603" s="220">
        <f>+Datos!D3594</f>
        <v>29</v>
      </c>
      <c r="E3603" s="221">
        <f>+Datos!E3594</f>
        <v>0</v>
      </c>
      <c r="F3603" s="222">
        <f>+Datos!F3594</f>
        <v>5.8023773655234869</v>
      </c>
      <c r="G3603" s="223">
        <f>+Datos!G3594</f>
        <v>1</v>
      </c>
      <c r="H3603" s="224">
        <f t="shared" si="675"/>
        <v>5.8023773655234869</v>
      </c>
      <c r="I3603" s="225">
        <f t="shared" si="676"/>
        <v>-5.8023773655234869</v>
      </c>
      <c r="J3603" s="226">
        <f t="shared" si="677"/>
        <v>3.9467526371968473</v>
      </c>
      <c r="K3603" s="227">
        <f t="shared" si="672"/>
        <v>37.628570819015025</v>
      </c>
      <c r="L3603" s="226">
        <f t="shared" si="683"/>
        <v>-0.12484485684309732</v>
      </c>
      <c r="M3603" s="228">
        <f t="shared" si="681"/>
        <v>0.12484485684309732</v>
      </c>
      <c r="N3603" s="229">
        <f t="shared" si="682"/>
        <v>5.6775325086803896</v>
      </c>
      <c r="O3603" s="229">
        <f t="shared" si="678"/>
        <v>0</v>
      </c>
      <c r="P3603" s="229">
        <f t="shared" si="679"/>
        <v>-5.6775325086803896</v>
      </c>
      <c r="Q3603" s="230">
        <f t="shared" si="673"/>
        <v>0</v>
      </c>
      <c r="R3603" s="231">
        <f t="shared" si="674"/>
        <v>37.628570819015025</v>
      </c>
      <c r="S3603" s="3"/>
      <c r="T3603" s="3"/>
      <c r="U3603" s="3"/>
      <c r="V3603" s="3"/>
      <c r="W3603" s="233">
        <f t="shared" si="680"/>
        <v>42672</v>
      </c>
    </row>
    <row r="3604" spans="1:23" s="234" customFormat="1" x14ac:dyDescent="0.25">
      <c r="A3604" s="3"/>
      <c r="B3604" s="218">
        <f>+Datos!B3595</f>
        <v>2016</v>
      </c>
      <c r="C3604" s="219">
        <f>+Datos!C3595</f>
        <v>10</v>
      </c>
      <c r="D3604" s="220">
        <f>+Datos!D3595</f>
        <v>30</v>
      </c>
      <c r="E3604" s="221">
        <f>+Datos!E3595</f>
        <v>0</v>
      </c>
      <c r="F3604" s="222">
        <f>+Datos!F3595</f>
        <v>5.8222293230922091</v>
      </c>
      <c r="G3604" s="223">
        <f>+Datos!G3595</f>
        <v>1</v>
      </c>
      <c r="H3604" s="224">
        <f t="shared" si="675"/>
        <v>5.8222293230922091</v>
      </c>
      <c r="I3604" s="225">
        <f t="shared" si="676"/>
        <v>-5.8222293230922091</v>
      </c>
      <c r="J3604" s="226">
        <f t="shared" si="677"/>
        <v>3.8253282149933274</v>
      </c>
      <c r="K3604" s="227">
        <f t="shared" si="672"/>
        <v>37.507146396811507</v>
      </c>
      <c r="L3604" s="226">
        <f t="shared" si="683"/>
        <v>-0.12142442220351768</v>
      </c>
      <c r="M3604" s="228">
        <f t="shared" si="681"/>
        <v>0.12142442220351768</v>
      </c>
      <c r="N3604" s="229">
        <f t="shared" si="682"/>
        <v>5.7008049008886914</v>
      </c>
      <c r="O3604" s="229">
        <f t="shared" si="678"/>
        <v>0</v>
      </c>
      <c r="P3604" s="229">
        <f t="shared" si="679"/>
        <v>-5.7008049008886914</v>
      </c>
      <c r="Q3604" s="230">
        <f t="shared" si="673"/>
        <v>0</v>
      </c>
      <c r="R3604" s="231">
        <f t="shared" si="674"/>
        <v>37.507146396811507</v>
      </c>
      <c r="S3604" s="3"/>
      <c r="T3604" s="3"/>
      <c r="U3604" s="3"/>
      <c r="V3604" s="3"/>
      <c r="W3604" s="233">
        <f t="shared" si="680"/>
        <v>42673</v>
      </c>
    </row>
    <row r="3605" spans="1:23" s="234" customFormat="1" x14ac:dyDescent="0.25">
      <c r="A3605" s="3"/>
      <c r="B3605" s="218">
        <f>+Datos!B3596</f>
        <v>2016</v>
      </c>
      <c r="C3605" s="219">
        <f>+Datos!C3596</f>
        <v>10</v>
      </c>
      <c r="D3605" s="220">
        <f>+Datos!D3596</f>
        <v>31</v>
      </c>
      <c r="E3605" s="221">
        <f>+Datos!E3596</f>
        <v>0</v>
      </c>
      <c r="F3605" s="222">
        <f>+Datos!F3596</f>
        <v>5.8415246534421321</v>
      </c>
      <c r="G3605" s="223">
        <f>+Datos!G3596</f>
        <v>1</v>
      </c>
      <c r="H3605" s="224">
        <f t="shared" si="675"/>
        <v>5.8415246534421321</v>
      </c>
      <c r="I3605" s="225">
        <f t="shared" si="676"/>
        <v>-5.8415246534421321</v>
      </c>
      <c r="J3605" s="226">
        <f t="shared" si="677"/>
        <v>3.7072555468004071</v>
      </c>
      <c r="K3605" s="227">
        <f t="shared" si="672"/>
        <v>37.389073728618584</v>
      </c>
      <c r="L3605" s="226">
        <f t="shared" si="683"/>
        <v>-0.11807266819292295</v>
      </c>
      <c r="M3605" s="228">
        <f t="shared" si="681"/>
        <v>0.11807266819292295</v>
      </c>
      <c r="N3605" s="229">
        <f t="shared" si="682"/>
        <v>5.7234519852492092</v>
      </c>
      <c r="O3605" s="229">
        <f t="shared" si="678"/>
        <v>0</v>
      </c>
      <c r="P3605" s="229">
        <f t="shared" si="679"/>
        <v>-5.7234519852492092</v>
      </c>
      <c r="Q3605" s="230">
        <f t="shared" si="673"/>
        <v>0</v>
      </c>
      <c r="R3605" s="231">
        <f t="shared" si="674"/>
        <v>37.389073728618584</v>
      </c>
      <c r="S3605" s="3"/>
      <c r="T3605" s="3"/>
      <c r="U3605" s="3"/>
      <c r="V3605" s="3"/>
      <c r="W3605" s="233">
        <f t="shared" si="680"/>
        <v>42674</v>
      </c>
    </row>
    <row r="3606" spans="1:23" s="234" customFormat="1" x14ac:dyDescent="0.25">
      <c r="A3606" s="3"/>
      <c r="B3606" s="218">
        <f>+Datos!B3597</f>
        <v>2016</v>
      </c>
      <c r="C3606" s="219">
        <f>+Datos!C3597</f>
        <v>11</v>
      </c>
      <c r="D3606" s="220">
        <f>+Datos!D3597</f>
        <v>1</v>
      </c>
      <c r="E3606" s="221">
        <f>+Datos!E3597</f>
        <v>8.1335125000000001</v>
      </c>
      <c r="F3606" s="222">
        <f>+Datos!F3597</f>
        <v>5.8602475481119143</v>
      </c>
      <c r="G3606" s="223">
        <f>+Datos!G3597</f>
        <v>1</v>
      </c>
      <c r="H3606" s="224">
        <f t="shared" si="675"/>
        <v>5.8602475481119143</v>
      </c>
      <c r="I3606" s="225">
        <f t="shared" si="676"/>
        <v>2.2732649518880859</v>
      </c>
      <c r="J3606" s="226">
        <f t="shared" si="677"/>
        <v>5.9805204986884934</v>
      </c>
      <c r="K3606" s="227">
        <f t="shared" si="672"/>
        <v>39.662338680506672</v>
      </c>
      <c r="L3606" s="226">
        <f t="shared" si="683"/>
        <v>2.2732649518880876</v>
      </c>
      <c r="M3606" s="228">
        <f t="shared" si="681"/>
        <v>5.8602475481119143</v>
      </c>
      <c r="N3606" s="229">
        <f t="shared" si="682"/>
        <v>0</v>
      </c>
      <c r="O3606" s="229">
        <f t="shared" si="678"/>
        <v>0</v>
      </c>
      <c r="P3606" s="229">
        <f t="shared" si="679"/>
        <v>0</v>
      </c>
      <c r="Q3606" s="230">
        <f t="shared" si="673"/>
        <v>0</v>
      </c>
      <c r="R3606" s="231">
        <f t="shared" si="674"/>
        <v>39.662338680506672</v>
      </c>
      <c r="S3606" s="3"/>
      <c r="T3606" s="3"/>
      <c r="U3606" s="3"/>
      <c r="V3606" s="3"/>
      <c r="W3606" s="233">
        <f t="shared" si="680"/>
        <v>42675</v>
      </c>
    </row>
    <row r="3607" spans="1:23" s="234" customFormat="1" x14ac:dyDescent="0.25">
      <c r="A3607" s="3"/>
      <c r="B3607" s="218">
        <f>+Datos!B3598</f>
        <v>2016</v>
      </c>
      <c r="C3607" s="219">
        <f>+Datos!C3598</f>
        <v>11</v>
      </c>
      <c r="D3607" s="220">
        <f>+Datos!D3598</f>
        <v>2</v>
      </c>
      <c r="E3607" s="221">
        <f>+Datos!E3598</f>
        <v>0</v>
      </c>
      <c r="F3607" s="222">
        <f>+Datos!F3598</f>
        <v>5.8783820810304981</v>
      </c>
      <c r="G3607" s="223">
        <f>+Datos!G3598</f>
        <v>1</v>
      </c>
      <c r="H3607" s="224">
        <f t="shared" si="675"/>
        <v>5.8783820810304981</v>
      </c>
      <c r="I3607" s="225">
        <f t="shared" si="676"/>
        <v>-5.8783820810304981</v>
      </c>
      <c r="J3607" s="226">
        <f t="shared" si="677"/>
        <v>5.7947791806497158</v>
      </c>
      <c r="K3607" s="227">
        <f t="shared" si="672"/>
        <v>39.476597362467899</v>
      </c>
      <c r="L3607" s="226">
        <f t="shared" si="683"/>
        <v>-0.18574131803877236</v>
      </c>
      <c r="M3607" s="228">
        <f t="shared" si="681"/>
        <v>0.18574131803877236</v>
      </c>
      <c r="N3607" s="229">
        <f t="shared" si="682"/>
        <v>5.6926407629917257</v>
      </c>
      <c r="O3607" s="229">
        <f t="shared" si="678"/>
        <v>0</v>
      </c>
      <c r="P3607" s="229">
        <f t="shared" si="679"/>
        <v>-5.6926407629917257</v>
      </c>
      <c r="Q3607" s="230">
        <f t="shared" si="673"/>
        <v>0</v>
      </c>
      <c r="R3607" s="231">
        <f t="shared" si="674"/>
        <v>39.476597362467899</v>
      </c>
      <c r="S3607" s="3"/>
      <c r="T3607" s="3"/>
      <c r="U3607" s="3"/>
      <c r="V3607" s="3"/>
      <c r="W3607" s="233">
        <f t="shared" si="680"/>
        <v>42676</v>
      </c>
    </row>
    <row r="3608" spans="1:23" s="234" customFormat="1" x14ac:dyDescent="0.25">
      <c r="A3608" s="3"/>
      <c r="B3608" s="218">
        <f>+Datos!B3599</f>
        <v>2016</v>
      </c>
      <c r="C3608" s="219">
        <f>+Datos!C3599</f>
        <v>11</v>
      </c>
      <c r="D3608" s="220">
        <f>+Datos!D3599</f>
        <v>3</v>
      </c>
      <c r="E3608" s="221">
        <f>+Datos!E3599</f>
        <v>0</v>
      </c>
      <c r="F3608" s="222">
        <f>+Datos!F3599</f>
        <v>5.8959122085172391</v>
      </c>
      <c r="G3608" s="223">
        <f>+Datos!G3599</f>
        <v>1</v>
      </c>
      <c r="H3608" s="224">
        <f t="shared" si="675"/>
        <v>5.8959122085172391</v>
      </c>
      <c r="I3608" s="225">
        <f t="shared" si="676"/>
        <v>-5.8959122085172391</v>
      </c>
      <c r="J3608" s="226">
        <f t="shared" si="677"/>
        <v>5.6142783083368935</v>
      </c>
      <c r="K3608" s="227">
        <f t="shared" si="672"/>
        <v>39.296096490155072</v>
      </c>
      <c r="L3608" s="226">
        <f t="shared" si="683"/>
        <v>-0.18050087231282674</v>
      </c>
      <c r="M3608" s="228">
        <f t="shared" si="681"/>
        <v>0.18050087231282674</v>
      </c>
      <c r="N3608" s="229">
        <f t="shared" si="682"/>
        <v>5.7154113362044123</v>
      </c>
      <c r="O3608" s="229">
        <f t="shared" si="678"/>
        <v>0</v>
      </c>
      <c r="P3608" s="229">
        <f t="shared" si="679"/>
        <v>-5.7154113362044123</v>
      </c>
      <c r="Q3608" s="230">
        <f t="shared" si="673"/>
        <v>0</v>
      </c>
      <c r="R3608" s="231">
        <f t="shared" si="674"/>
        <v>39.296096490155072</v>
      </c>
      <c r="S3608" s="3"/>
      <c r="T3608" s="3"/>
      <c r="U3608" s="3"/>
      <c r="V3608" s="3"/>
      <c r="W3608" s="233">
        <f t="shared" si="680"/>
        <v>42677</v>
      </c>
    </row>
    <row r="3609" spans="1:23" s="234" customFormat="1" x14ac:dyDescent="0.25">
      <c r="A3609" s="3"/>
      <c r="B3609" s="218">
        <f>+Datos!B3600</f>
        <v>2016</v>
      </c>
      <c r="C3609" s="219">
        <f>+Datos!C3600</f>
        <v>11</v>
      </c>
      <c r="D3609" s="220">
        <f>+Datos!D3600</f>
        <v>4</v>
      </c>
      <c r="E3609" s="221">
        <f>+Datos!E3600</f>
        <v>0</v>
      </c>
      <c r="F3609" s="222">
        <f>+Datos!F3600</f>
        <v>5.9128217692818525</v>
      </c>
      <c r="G3609" s="223">
        <f>+Datos!G3600</f>
        <v>1</v>
      </c>
      <c r="H3609" s="224">
        <f t="shared" si="675"/>
        <v>5.9128217692818525</v>
      </c>
      <c r="I3609" s="225">
        <f t="shared" si="676"/>
        <v>-5.9128217692818525</v>
      </c>
      <c r="J3609" s="226">
        <f t="shared" si="677"/>
        <v>5.4389061980031776</v>
      </c>
      <c r="K3609" s="227">
        <f t="shared" si="672"/>
        <v>39.120724379821354</v>
      </c>
      <c r="L3609" s="226">
        <f t="shared" si="683"/>
        <v>-0.17537211033371847</v>
      </c>
      <c r="M3609" s="228">
        <f t="shared" si="681"/>
        <v>0.17537211033371847</v>
      </c>
      <c r="N3609" s="229">
        <f t="shared" si="682"/>
        <v>5.7374496589481341</v>
      </c>
      <c r="O3609" s="229">
        <f t="shared" si="678"/>
        <v>0</v>
      </c>
      <c r="P3609" s="229">
        <f t="shared" si="679"/>
        <v>-5.7374496589481341</v>
      </c>
      <c r="Q3609" s="230">
        <f t="shared" si="673"/>
        <v>0</v>
      </c>
      <c r="R3609" s="231">
        <f t="shared" si="674"/>
        <v>39.120724379821354</v>
      </c>
      <c r="S3609" s="3"/>
      <c r="T3609" s="3"/>
      <c r="U3609" s="3"/>
      <c r="V3609" s="3"/>
      <c r="W3609" s="233">
        <f t="shared" si="680"/>
        <v>42678</v>
      </c>
    </row>
    <row r="3610" spans="1:23" s="234" customFormat="1" x14ac:dyDescent="0.25">
      <c r="A3610" s="3"/>
      <c r="B3610" s="218">
        <f>+Datos!B3601</f>
        <v>2016</v>
      </c>
      <c r="C3610" s="219">
        <f>+Datos!C3601</f>
        <v>11</v>
      </c>
      <c r="D3610" s="220">
        <f>+Datos!D3601</f>
        <v>5</v>
      </c>
      <c r="E3610" s="221">
        <f>+Datos!E3601</f>
        <v>0</v>
      </c>
      <c r="F3610" s="222">
        <f>+Datos!F3601</f>
        <v>5.9290944844243985</v>
      </c>
      <c r="G3610" s="223">
        <f>+Datos!G3601</f>
        <v>1</v>
      </c>
      <c r="H3610" s="224">
        <f t="shared" si="675"/>
        <v>5.9290944844243985</v>
      </c>
      <c r="I3610" s="225">
        <f t="shared" si="676"/>
        <v>-5.9290944844243985</v>
      </c>
      <c r="J3610" s="226">
        <f t="shared" si="677"/>
        <v>5.268551985360582</v>
      </c>
      <c r="K3610" s="227">
        <f t="shared" si="672"/>
        <v>38.950370167178761</v>
      </c>
      <c r="L3610" s="226">
        <f t="shared" si="683"/>
        <v>-0.17035421264259298</v>
      </c>
      <c r="M3610" s="228">
        <f t="shared" si="681"/>
        <v>0.17035421264259298</v>
      </c>
      <c r="N3610" s="229">
        <f t="shared" si="682"/>
        <v>5.7587402717818055</v>
      </c>
      <c r="O3610" s="229">
        <f t="shared" si="678"/>
        <v>0</v>
      </c>
      <c r="P3610" s="229">
        <f t="shared" si="679"/>
        <v>-5.7587402717818055</v>
      </c>
      <c r="Q3610" s="230">
        <f t="shared" si="673"/>
        <v>0</v>
      </c>
      <c r="R3610" s="231">
        <f t="shared" si="674"/>
        <v>38.950370167178761</v>
      </c>
      <c r="S3610" s="3"/>
      <c r="T3610" s="3"/>
      <c r="U3610" s="3"/>
      <c r="V3610" s="3"/>
      <c r="W3610" s="233">
        <f t="shared" si="680"/>
        <v>42679</v>
      </c>
    </row>
    <row r="3611" spans="1:23" s="234" customFormat="1" x14ac:dyDescent="0.25">
      <c r="A3611" s="3"/>
      <c r="B3611" s="218">
        <f>+Datos!B3602</f>
        <v>2016</v>
      </c>
      <c r="C3611" s="219">
        <f>+Datos!C3602</f>
        <v>11</v>
      </c>
      <c r="D3611" s="220">
        <f>+Datos!D3602</f>
        <v>6</v>
      </c>
      <c r="E3611" s="221">
        <f>+Datos!E3602</f>
        <v>0</v>
      </c>
      <c r="F3611" s="222">
        <f>+Datos!F3602</f>
        <v>5.9447139574353312</v>
      </c>
      <c r="G3611" s="223">
        <f>+Datos!G3602</f>
        <v>1</v>
      </c>
      <c r="H3611" s="224">
        <f t="shared" si="675"/>
        <v>5.9447139574353312</v>
      </c>
      <c r="I3611" s="225">
        <f t="shared" si="676"/>
        <v>-5.9447139574353312</v>
      </c>
      <c r="J3611" s="226">
        <f t="shared" si="677"/>
        <v>5.103105684128785</v>
      </c>
      <c r="K3611" s="227">
        <f t="shared" si="672"/>
        <v>38.784923865946965</v>
      </c>
      <c r="L3611" s="226">
        <f t="shared" si="683"/>
        <v>-0.16544630123179616</v>
      </c>
      <c r="M3611" s="228">
        <f t="shared" si="681"/>
        <v>0.16544630123179616</v>
      </c>
      <c r="N3611" s="229">
        <f t="shared" si="682"/>
        <v>5.779267656203535</v>
      </c>
      <c r="O3611" s="229">
        <f t="shared" si="678"/>
        <v>0</v>
      </c>
      <c r="P3611" s="229">
        <f t="shared" si="679"/>
        <v>-5.779267656203535</v>
      </c>
      <c r="Q3611" s="230">
        <f t="shared" si="673"/>
        <v>0</v>
      </c>
      <c r="R3611" s="231">
        <f t="shared" si="674"/>
        <v>38.784923865946965</v>
      </c>
      <c r="S3611" s="3"/>
      <c r="T3611" s="3"/>
      <c r="U3611" s="3"/>
      <c r="V3611" s="3"/>
      <c r="W3611" s="233">
        <f t="shared" si="680"/>
        <v>42680</v>
      </c>
    </row>
    <row r="3612" spans="1:23" s="234" customFormat="1" x14ac:dyDescent="0.25">
      <c r="A3612" s="3"/>
      <c r="B3612" s="218">
        <f>+Datos!B3603</f>
        <v>2016</v>
      </c>
      <c r="C3612" s="219">
        <f>+Datos!C3603</f>
        <v>11</v>
      </c>
      <c r="D3612" s="220">
        <f>+Datos!D3603</f>
        <v>7</v>
      </c>
      <c r="E3612" s="221">
        <f>+Datos!E3603</f>
        <v>5.1851148599999997</v>
      </c>
      <c r="F3612" s="222">
        <f>+Datos!F3603</f>
        <v>5.9596636741954701</v>
      </c>
      <c r="G3612" s="223">
        <f>+Datos!G3603</f>
        <v>1</v>
      </c>
      <c r="H3612" s="224">
        <f t="shared" si="675"/>
        <v>5.9596636741954701</v>
      </c>
      <c r="I3612" s="225">
        <f t="shared" si="676"/>
        <v>-0.77454881419547039</v>
      </c>
      <c r="J3612" s="226">
        <f t="shared" si="677"/>
        <v>5.0819354470303839</v>
      </c>
      <c r="K3612" s="227">
        <f t="shared" si="672"/>
        <v>38.763753628848562</v>
      </c>
      <c r="L3612" s="226">
        <f t="shared" si="683"/>
        <v>-2.1170237098402822E-2</v>
      </c>
      <c r="M3612" s="228">
        <f t="shared" si="681"/>
        <v>5.2062850970984025</v>
      </c>
      <c r="N3612" s="229">
        <f t="shared" si="682"/>
        <v>0.75337857709706757</v>
      </c>
      <c r="O3612" s="229">
        <f t="shared" si="678"/>
        <v>0</v>
      </c>
      <c r="P3612" s="229">
        <f t="shared" si="679"/>
        <v>-0.75337857709706757</v>
      </c>
      <c r="Q3612" s="230">
        <f t="shared" si="673"/>
        <v>0</v>
      </c>
      <c r="R3612" s="231">
        <f t="shared" si="674"/>
        <v>38.763753628848562</v>
      </c>
      <c r="S3612" s="3"/>
      <c r="T3612" s="3"/>
      <c r="U3612" s="3"/>
      <c r="V3612" s="3"/>
      <c r="W3612" s="233">
        <f t="shared" si="680"/>
        <v>42681</v>
      </c>
    </row>
    <row r="3613" spans="1:23" s="234" customFormat="1" x14ac:dyDescent="0.25">
      <c r="A3613" s="3"/>
      <c r="B3613" s="218">
        <f>+Datos!B3604</f>
        <v>2016</v>
      </c>
      <c r="C3613" s="219">
        <f>+Datos!C3604</f>
        <v>11</v>
      </c>
      <c r="D3613" s="220">
        <f>+Datos!D3604</f>
        <v>8</v>
      </c>
      <c r="E3613" s="221">
        <f>+Datos!E3604</f>
        <v>0</v>
      </c>
      <c r="F3613" s="222">
        <f>+Datos!F3604</f>
        <v>5.9739270029760032</v>
      </c>
      <c r="G3613" s="223">
        <f>+Datos!G3604</f>
        <v>1</v>
      </c>
      <c r="H3613" s="224">
        <f t="shared" si="675"/>
        <v>5.9739270029760032</v>
      </c>
      <c r="I3613" s="225">
        <f t="shared" si="676"/>
        <v>-5.9739270029760032</v>
      </c>
      <c r="J3613" s="226">
        <f t="shared" si="677"/>
        <v>4.9215776723931937</v>
      </c>
      <c r="K3613" s="227">
        <f t="shared" si="672"/>
        <v>38.603395854211371</v>
      </c>
      <c r="L3613" s="226">
        <f t="shared" si="683"/>
        <v>-0.16035777463719114</v>
      </c>
      <c r="M3613" s="228">
        <f t="shared" si="681"/>
        <v>0.16035777463719114</v>
      </c>
      <c r="N3613" s="229">
        <f t="shared" si="682"/>
        <v>5.8135692283388121</v>
      </c>
      <c r="O3613" s="229">
        <f t="shared" si="678"/>
        <v>0</v>
      </c>
      <c r="P3613" s="229">
        <f t="shared" si="679"/>
        <v>-5.8135692283388121</v>
      </c>
      <c r="Q3613" s="230">
        <f t="shared" si="673"/>
        <v>0</v>
      </c>
      <c r="R3613" s="231">
        <f t="shared" si="674"/>
        <v>38.603395854211371</v>
      </c>
      <c r="S3613" s="3"/>
      <c r="T3613" s="3"/>
      <c r="U3613" s="3"/>
      <c r="V3613" s="3"/>
      <c r="W3613" s="233">
        <f t="shared" si="680"/>
        <v>42682</v>
      </c>
    </row>
    <row r="3614" spans="1:23" s="234" customFormat="1" x14ac:dyDescent="0.25">
      <c r="A3614" s="3"/>
      <c r="B3614" s="218">
        <f>+Datos!B3605</f>
        <v>2016</v>
      </c>
      <c r="C3614" s="219">
        <f>+Datos!C3605</f>
        <v>11</v>
      </c>
      <c r="D3614" s="220">
        <f>+Datos!D3605</f>
        <v>9</v>
      </c>
      <c r="E3614" s="221">
        <f>+Datos!E3605</f>
        <v>4.7784390400000003</v>
      </c>
      <c r="F3614" s="222">
        <f>+Datos!F3605</f>
        <v>5.9874871944384385</v>
      </c>
      <c r="G3614" s="223">
        <f>+Datos!G3605</f>
        <v>1</v>
      </c>
      <c r="H3614" s="224">
        <f t="shared" si="675"/>
        <v>5.9874871944384385</v>
      </c>
      <c r="I3614" s="225">
        <f t="shared" si="676"/>
        <v>-1.2090481544384382</v>
      </c>
      <c r="J3614" s="226">
        <f t="shared" si="677"/>
        <v>4.8897441743693744</v>
      </c>
      <c r="K3614" s="227">
        <f t="shared" si="672"/>
        <v>38.571562356187556</v>
      </c>
      <c r="L3614" s="226">
        <f t="shared" si="683"/>
        <v>-3.1833498023814855E-2</v>
      </c>
      <c r="M3614" s="228">
        <f t="shared" si="681"/>
        <v>4.8102725380238152</v>
      </c>
      <c r="N3614" s="229">
        <f t="shared" si="682"/>
        <v>1.1772146564146233</v>
      </c>
      <c r="O3614" s="229">
        <f t="shared" si="678"/>
        <v>0</v>
      </c>
      <c r="P3614" s="229">
        <f t="shared" si="679"/>
        <v>-1.1772146564146233</v>
      </c>
      <c r="Q3614" s="230">
        <f t="shared" si="673"/>
        <v>0</v>
      </c>
      <c r="R3614" s="231">
        <f t="shared" si="674"/>
        <v>38.571562356187556</v>
      </c>
      <c r="S3614" s="3"/>
      <c r="T3614" s="3"/>
      <c r="U3614" s="3"/>
      <c r="V3614" s="3"/>
      <c r="W3614" s="233">
        <f t="shared" si="680"/>
        <v>42683</v>
      </c>
    </row>
    <row r="3615" spans="1:23" s="234" customFormat="1" x14ac:dyDescent="0.25">
      <c r="A3615" s="3"/>
      <c r="B3615" s="218">
        <f>+Datos!B3606</f>
        <v>2016</v>
      </c>
      <c r="C3615" s="219">
        <f>+Datos!C3606</f>
        <v>11</v>
      </c>
      <c r="D3615" s="220">
        <f>+Datos!D3606</f>
        <v>10</v>
      </c>
      <c r="E3615" s="221">
        <f>+Datos!E3606</f>
        <v>0</v>
      </c>
      <c r="F3615" s="222">
        <f>+Datos!F3606</f>
        <v>6.0003273816347527</v>
      </c>
      <c r="G3615" s="223">
        <f>+Datos!G3606</f>
        <v>1</v>
      </c>
      <c r="H3615" s="224">
        <f t="shared" si="675"/>
        <v>6.0003273816347527</v>
      </c>
      <c r="I3615" s="225">
        <f t="shared" si="676"/>
        <v>-6.0003273816347527</v>
      </c>
      <c r="J3615" s="226">
        <f t="shared" si="677"/>
        <v>4.7347799505061161</v>
      </c>
      <c r="K3615" s="227">
        <f t="shared" si="672"/>
        <v>38.416598132324296</v>
      </c>
      <c r="L3615" s="226">
        <f t="shared" si="683"/>
        <v>-0.15496422386326003</v>
      </c>
      <c r="M3615" s="228">
        <f t="shared" si="681"/>
        <v>0.15496422386326003</v>
      </c>
      <c r="N3615" s="229">
        <f t="shared" si="682"/>
        <v>5.8453631577714926</v>
      </c>
      <c r="O3615" s="229">
        <f t="shared" si="678"/>
        <v>0</v>
      </c>
      <c r="P3615" s="229">
        <f t="shared" si="679"/>
        <v>-5.8453631577714926</v>
      </c>
      <c r="Q3615" s="230">
        <f t="shared" si="673"/>
        <v>0</v>
      </c>
      <c r="R3615" s="231">
        <f t="shared" si="674"/>
        <v>38.416598132324296</v>
      </c>
      <c r="S3615" s="3"/>
      <c r="T3615" s="3"/>
      <c r="U3615" s="3"/>
      <c r="V3615" s="3"/>
      <c r="W3615" s="233">
        <f t="shared" si="680"/>
        <v>42684</v>
      </c>
    </row>
    <row r="3616" spans="1:23" s="234" customFormat="1" x14ac:dyDescent="0.25">
      <c r="A3616" s="3"/>
      <c r="B3616" s="218">
        <f>+Datos!B3607</f>
        <v>2016</v>
      </c>
      <c r="C3616" s="219">
        <f>+Datos!C3607</f>
        <v>11</v>
      </c>
      <c r="D3616" s="220">
        <f>+Datos!D3607</f>
        <v>11</v>
      </c>
      <c r="E3616" s="221">
        <f>+Datos!E3607</f>
        <v>25.925575299999998</v>
      </c>
      <c r="F3616" s="222">
        <f>+Datos!F3607</f>
        <v>6.0124305800071998</v>
      </c>
      <c r="G3616" s="223">
        <f>+Datos!G3607</f>
        <v>1</v>
      </c>
      <c r="H3616" s="224">
        <f t="shared" si="675"/>
        <v>6.0124305800071998</v>
      </c>
      <c r="I3616" s="225">
        <f t="shared" si="676"/>
        <v>19.9131447199928</v>
      </c>
      <c r="J3616" s="226">
        <f t="shared" si="677"/>
        <v>24.647924670498917</v>
      </c>
      <c r="K3616" s="227">
        <f t="shared" si="672"/>
        <v>58.329742852317096</v>
      </c>
      <c r="L3616" s="226">
        <f t="shared" si="683"/>
        <v>19.9131447199928</v>
      </c>
      <c r="M3616" s="228">
        <f t="shared" si="681"/>
        <v>6.0124305800071998</v>
      </c>
      <c r="N3616" s="229">
        <f t="shared" si="682"/>
        <v>0</v>
      </c>
      <c r="O3616" s="229">
        <f t="shared" si="678"/>
        <v>0</v>
      </c>
      <c r="P3616" s="229">
        <f t="shared" si="679"/>
        <v>0</v>
      </c>
      <c r="Q3616" s="230">
        <f t="shared" si="673"/>
        <v>0</v>
      </c>
      <c r="R3616" s="231">
        <f t="shared" si="674"/>
        <v>58.329742852317096</v>
      </c>
      <c r="S3616" s="3"/>
      <c r="T3616" s="3"/>
      <c r="U3616" s="3"/>
      <c r="V3616" s="3"/>
      <c r="W3616" s="233">
        <f t="shared" si="680"/>
        <v>42685</v>
      </c>
    </row>
    <row r="3617" spans="1:23" s="234" customFormat="1" x14ac:dyDescent="0.25">
      <c r="A3617" s="3"/>
      <c r="B3617" s="218">
        <f>+Datos!B3608</f>
        <v>2016</v>
      </c>
      <c r="C3617" s="219">
        <f>+Datos!C3608</f>
        <v>11</v>
      </c>
      <c r="D3617" s="220">
        <f>+Datos!D3608</f>
        <v>12</v>
      </c>
      <c r="E3617" s="221">
        <f>+Datos!E3608</f>
        <v>0</v>
      </c>
      <c r="F3617" s="222">
        <f>+Datos!F3608</f>
        <v>6.0237796873884255</v>
      </c>
      <c r="G3617" s="223">
        <f>+Datos!G3608</f>
        <v>1</v>
      </c>
      <c r="H3617" s="224">
        <f t="shared" si="675"/>
        <v>6.0237796873884255</v>
      </c>
      <c r="I3617" s="225">
        <f t="shared" si="676"/>
        <v>-6.0237796873884255</v>
      </c>
      <c r="J3617" s="226">
        <f t="shared" si="677"/>
        <v>23.863786467753073</v>
      </c>
      <c r="K3617" s="227">
        <f t="shared" si="672"/>
        <v>57.545604649571253</v>
      </c>
      <c r="L3617" s="226">
        <f t="shared" si="683"/>
        <v>-0.78413820274584367</v>
      </c>
      <c r="M3617" s="228">
        <f t="shared" si="681"/>
        <v>0.78413820274584367</v>
      </c>
      <c r="N3617" s="229">
        <f t="shared" si="682"/>
        <v>5.2396414846425818</v>
      </c>
      <c r="O3617" s="229">
        <f t="shared" si="678"/>
        <v>0</v>
      </c>
      <c r="P3617" s="229">
        <f t="shared" si="679"/>
        <v>-5.2396414846425818</v>
      </c>
      <c r="Q3617" s="230">
        <f t="shared" si="673"/>
        <v>0</v>
      </c>
      <c r="R3617" s="231">
        <f t="shared" si="674"/>
        <v>57.545604649571253</v>
      </c>
      <c r="S3617" s="3"/>
      <c r="T3617" s="3"/>
      <c r="U3617" s="3"/>
      <c r="V3617" s="3"/>
      <c r="W3617" s="233">
        <f t="shared" si="680"/>
        <v>42686</v>
      </c>
    </row>
    <row r="3618" spans="1:23" s="234" customFormat="1" x14ac:dyDescent="0.25">
      <c r="A3618" s="3"/>
      <c r="B3618" s="218">
        <f>+Datos!B3609</f>
        <v>2016</v>
      </c>
      <c r="C3618" s="219">
        <f>+Datos!C3609</f>
        <v>11</v>
      </c>
      <c r="D3618" s="220">
        <f>+Datos!D3609</f>
        <v>13</v>
      </c>
      <c r="E3618" s="221">
        <f>+Datos!E3609</f>
        <v>0</v>
      </c>
      <c r="F3618" s="222">
        <f>+Datos!F3609</f>
        <v>6.0343574840014638</v>
      </c>
      <c r="G3618" s="223">
        <f>+Datos!G3609</f>
        <v>1</v>
      </c>
      <c r="H3618" s="224">
        <f t="shared" si="675"/>
        <v>6.0343574840014638</v>
      </c>
      <c r="I3618" s="225">
        <f t="shared" si="676"/>
        <v>-6.0343574840014638</v>
      </c>
      <c r="J3618" s="226">
        <f t="shared" si="677"/>
        <v>23.103282817625537</v>
      </c>
      <c r="K3618" s="227">
        <f t="shared" si="672"/>
        <v>56.785100999443713</v>
      </c>
      <c r="L3618" s="226">
        <f t="shared" si="683"/>
        <v>-0.76050365012753929</v>
      </c>
      <c r="M3618" s="228">
        <f t="shared" si="681"/>
        <v>0.76050365012753929</v>
      </c>
      <c r="N3618" s="229">
        <f t="shared" si="682"/>
        <v>5.2738538338739245</v>
      </c>
      <c r="O3618" s="229">
        <f t="shared" si="678"/>
        <v>0</v>
      </c>
      <c r="P3618" s="229">
        <f t="shared" si="679"/>
        <v>-5.2738538338739245</v>
      </c>
      <c r="Q3618" s="230">
        <f t="shared" si="673"/>
        <v>0</v>
      </c>
      <c r="R3618" s="231">
        <f t="shared" si="674"/>
        <v>56.785100999443713</v>
      </c>
      <c r="S3618" s="3"/>
      <c r="T3618" s="3"/>
      <c r="U3618" s="3"/>
      <c r="V3618" s="3"/>
      <c r="W3618" s="233">
        <f t="shared" si="680"/>
        <v>42687</v>
      </c>
    </row>
    <row r="3619" spans="1:23" s="234" customFormat="1" x14ac:dyDescent="0.25">
      <c r="A3619" s="3"/>
      <c r="B3619" s="218">
        <f>+Datos!B3610</f>
        <v>2016</v>
      </c>
      <c r="C3619" s="219">
        <f>+Datos!C3610</f>
        <v>11</v>
      </c>
      <c r="D3619" s="220">
        <f>+Datos!D3610</f>
        <v>14</v>
      </c>
      <c r="E3619" s="221">
        <f>+Datos!E3610</f>
        <v>15.962020900000001</v>
      </c>
      <c r="F3619" s="222">
        <f>+Datos!F3610</f>
        <v>6.0441466324597002</v>
      </c>
      <c r="G3619" s="223">
        <f>+Datos!G3610</f>
        <v>1</v>
      </c>
      <c r="H3619" s="224">
        <f t="shared" si="675"/>
        <v>6.0441466324597002</v>
      </c>
      <c r="I3619" s="225">
        <f t="shared" si="676"/>
        <v>9.9178742675403004</v>
      </c>
      <c r="J3619" s="226">
        <f t="shared" si="677"/>
        <v>33.021157085165839</v>
      </c>
      <c r="K3619" s="227">
        <f t="shared" si="672"/>
        <v>66.702975266984026</v>
      </c>
      <c r="L3619" s="226">
        <f t="shared" si="683"/>
        <v>9.9178742675403129</v>
      </c>
      <c r="M3619" s="228">
        <f t="shared" si="681"/>
        <v>6.0441466324597002</v>
      </c>
      <c r="N3619" s="229">
        <f t="shared" si="682"/>
        <v>0</v>
      </c>
      <c r="O3619" s="229">
        <f t="shared" si="678"/>
        <v>0</v>
      </c>
      <c r="P3619" s="229">
        <f t="shared" si="679"/>
        <v>0</v>
      </c>
      <c r="Q3619" s="230">
        <f t="shared" si="673"/>
        <v>0</v>
      </c>
      <c r="R3619" s="231">
        <f t="shared" si="674"/>
        <v>66.702975266984026</v>
      </c>
      <c r="S3619" s="3"/>
      <c r="T3619" s="3"/>
      <c r="U3619" s="3"/>
      <c r="V3619" s="3"/>
      <c r="W3619" s="233">
        <f t="shared" si="680"/>
        <v>42688</v>
      </c>
    </row>
    <row r="3620" spans="1:23" s="234" customFormat="1" x14ac:dyDescent="0.25">
      <c r="A3620" s="3"/>
      <c r="B3620" s="218">
        <f>+Datos!B3611</f>
        <v>2016</v>
      </c>
      <c r="C3620" s="219">
        <f>+Datos!C3611</f>
        <v>11</v>
      </c>
      <c r="D3620" s="220">
        <f>+Datos!D3611</f>
        <v>15</v>
      </c>
      <c r="E3620" s="221">
        <f>+Datos!E3611</f>
        <v>10.116057400000001</v>
      </c>
      <c r="F3620" s="222">
        <f>+Datos!F3611</f>
        <v>6.0531296777668864</v>
      </c>
      <c r="G3620" s="223">
        <f>+Datos!G3611</f>
        <v>1</v>
      </c>
      <c r="H3620" s="224">
        <f t="shared" si="675"/>
        <v>6.0531296777668864</v>
      </c>
      <c r="I3620" s="225">
        <f t="shared" si="676"/>
        <v>4.0629277222331144</v>
      </c>
      <c r="J3620" s="226">
        <f t="shared" si="677"/>
        <v>37.084084807398952</v>
      </c>
      <c r="K3620" s="227">
        <f t="shared" si="672"/>
        <v>70.765902989217125</v>
      </c>
      <c r="L3620" s="226">
        <f t="shared" si="683"/>
        <v>4.0629277222330984</v>
      </c>
      <c r="M3620" s="228">
        <f t="shared" si="681"/>
        <v>6.0531296777668864</v>
      </c>
      <c r="N3620" s="229">
        <f t="shared" si="682"/>
        <v>0</v>
      </c>
      <c r="O3620" s="229">
        <f t="shared" si="678"/>
        <v>0</v>
      </c>
      <c r="P3620" s="229">
        <f t="shared" si="679"/>
        <v>0</v>
      </c>
      <c r="Q3620" s="230">
        <f t="shared" si="673"/>
        <v>0</v>
      </c>
      <c r="R3620" s="231">
        <f t="shared" si="674"/>
        <v>70.765902989217125</v>
      </c>
      <c r="S3620" s="3"/>
      <c r="T3620" s="3"/>
      <c r="U3620" s="3"/>
      <c r="V3620" s="3"/>
      <c r="W3620" s="233">
        <f t="shared" si="680"/>
        <v>42689</v>
      </c>
    </row>
    <row r="3621" spans="1:23" s="234" customFormat="1" x14ac:dyDescent="0.25">
      <c r="A3621" s="3"/>
      <c r="B3621" s="218">
        <f>+Datos!B3612</f>
        <v>2016</v>
      </c>
      <c r="C3621" s="219">
        <f>+Datos!C3612</f>
        <v>11</v>
      </c>
      <c r="D3621" s="220">
        <f>+Datos!D3612</f>
        <v>16</v>
      </c>
      <c r="E3621" s="221">
        <f>+Datos!E3612</f>
        <v>0.20333784799999999</v>
      </c>
      <c r="F3621" s="222">
        <f>+Datos!F3612</f>
        <v>6.0612890473171532</v>
      </c>
      <c r="G3621" s="223">
        <f>+Datos!G3612</f>
        <v>1</v>
      </c>
      <c r="H3621" s="224">
        <f t="shared" si="675"/>
        <v>6.0612890473171532</v>
      </c>
      <c r="I3621" s="225">
        <f t="shared" si="676"/>
        <v>-5.8579511993171529</v>
      </c>
      <c r="J3621" s="226">
        <f t="shared" si="677"/>
        <v>35.936278173681906</v>
      </c>
      <c r="K3621" s="227">
        <f t="shared" si="672"/>
        <v>69.618096355500086</v>
      </c>
      <c r="L3621" s="226">
        <f t="shared" si="683"/>
        <v>-1.1478066337170389</v>
      </c>
      <c r="M3621" s="228">
        <f t="shared" si="681"/>
        <v>1.3511444817170388</v>
      </c>
      <c r="N3621" s="229">
        <f t="shared" si="682"/>
        <v>4.710144565600114</v>
      </c>
      <c r="O3621" s="229">
        <f t="shared" si="678"/>
        <v>0</v>
      </c>
      <c r="P3621" s="229">
        <f t="shared" si="679"/>
        <v>-4.710144565600114</v>
      </c>
      <c r="Q3621" s="230">
        <f t="shared" si="673"/>
        <v>0</v>
      </c>
      <c r="R3621" s="231">
        <f t="shared" si="674"/>
        <v>69.618096355500086</v>
      </c>
      <c r="S3621" s="3"/>
      <c r="T3621" s="3"/>
      <c r="U3621" s="3"/>
      <c r="V3621" s="3"/>
      <c r="W3621" s="233">
        <f t="shared" si="680"/>
        <v>42690</v>
      </c>
    </row>
    <row r="3622" spans="1:23" s="234" customFormat="1" x14ac:dyDescent="0.25">
      <c r="A3622" s="3"/>
      <c r="B3622" s="218">
        <f>+Datos!B3613</f>
        <v>2016</v>
      </c>
      <c r="C3622" s="219">
        <f>+Datos!C3613</f>
        <v>11</v>
      </c>
      <c r="D3622" s="220">
        <f>+Datos!D3613</f>
        <v>17</v>
      </c>
      <c r="E3622" s="221">
        <f>+Datos!E3613</f>
        <v>5.2359490400000004</v>
      </c>
      <c r="F3622" s="222">
        <f>+Datos!F3613</f>
        <v>6.068607050894979</v>
      </c>
      <c r="G3622" s="223">
        <f>+Datos!G3613</f>
        <v>1</v>
      </c>
      <c r="H3622" s="224">
        <f t="shared" si="675"/>
        <v>6.068607050894979</v>
      </c>
      <c r="I3622" s="225">
        <f t="shared" si="676"/>
        <v>-0.8326580108949786</v>
      </c>
      <c r="J3622" s="226">
        <f t="shared" si="677"/>
        <v>35.776036876661657</v>
      </c>
      <c r="K3622" s="227">
        <f t="shared" si="672"/>
        <v>69.457855058479836</v>
      </c>
      <c r="L3622" s="226">
        <f t="shared" si="683"/>
        <v>-0.16024129702024936</v>
      </c>
      <c r="M3622" s="228">
        <f t="shared" si="681"/>
        <v>5.3961903370202497</v>
      </c>
      <c r="N3622" s="229">
        <f t="shared" si="682"/>
        <v>0.67241671387472923</v>
      </c>
      <c r="O3622" s="229">
        <f t="shared" si="678"/>
        <v>0</v>
      </c>
      <c r="P3622" s="229">
        <f t="shared" si="679"/>
        <v>-0.67241671387472923</v>
      </c>
      <c r="Q3622" s="230">
        <f t="shared" si="673"/>
        <v>0</v>
      </c>
      <c r="R3622" s="231">
        <f t="shared" si="674"/>
        <v>69.457855058479836</v>
      </c>
      <c r="S3622" s="3"/>
      <c r="T3622" s="3"/>
      <c r="U3622" s="3"/>
      <c r="V3622" s="3"/>
      <c r="W3622" s="233">
        <f t="shared" si="680"/>
        <v>42691</v>
      </c>
    </row>
    <row r="3623" spans="1:23" s="234" customFormat="1" x14ac:dyDescent="0.25">
      <c r="A3623" s="3"/>
      <c r="B3623" s="218">
        <f>+Datos!B3614</f>
        <v>2016</v>
      </c>
      <c r="C3623" s="219">
        <f>+Datos!C3614</f>
        <v>11</v>
      </c>
      <c r="D3623" s="220">
        <f>+Datos!D3614</f>
        <v>18</v>
      </c>
      <c r="E3623" s="221">
        <f>+Datos!E3614</f>
        <v>0</v>
      </c>
      <c r="F3623" s="222">
        <f>+Datos!F3614</f>
        <v>6.075065880675254</v>
      </c>
      <c r="G3623" s="223">
        <f>+Datos!G3614</f>
        <v>1</v>
      </c>
      <c r="H3623" s="224">
        <f t="shared" si="675"/>
        <v>6.075065880675254</v>
      </c>
      <c r="I3623" s="225">
        <f t="shared" si="676"/>
        <v>-6.075065880675254</v>
      </c>
      <c r="J3623" s="226">
        <f t="shared" si="677"/>
        <v>34.628340665420879</v>
      </c>
      <c r="K3623" s="227">
        <f t="shared" si="672"/>
        <v>68.310158847239052</v>
      </c>
      <c r="L3623" s="226">
        <f t="shared" si="683"/>
        <v>-1.1476962112407847</v>
      </c>
      <c r="M3623" s="228">
        <f t="shared" si="681"/>
        <v>1.1476962112407847</v>
      </c>
      <c r="N3623" s="229">
        <f t="shared" si="682"/>
        <v>4.9273696694344693</v>
      </c>
      <c r="O3623" s="229">
        <f t="shared" si="678"/>
        <v>0</v>
      </c>
      <c r="P3623" s="229">
        <f t="shared" si="679"/>
        <v>-4.9273696694344693</v>
      </c>
      <c r="Q3623" s="230">
        <f t="shared" si="673"/>
        <v>0</v>
      </c>
      <c r="R3623" s="231">
        <f t="shared" si="674"/>
        <v>68.310158847239052</v>
      </c>
      <c r="S3623" s="3"/>
      <c r="T3623" s="3"/>
      <c r="U3623" s="3"/>
      <c r="V3623" s="3"/>
      <c r="W3623" s="233">
        <f t="shared" si="680"/>
        <v>42692</v>
      </c>
    </row>
    <row r="3624" spans="1:23" s="234" customFormat="1" x14ac:dyDescent="0.25">
      <c r="A3624" s="3"/>
      <c r="B3624" s="218">
        <f>+Datos!B3615</f>
        <v>2016</v>
      </c>
      <c r="C3624" s="219">
        <f>+Datos!C3615</f>
        <v>11</v>
      </c>
      <c r="D3624" s="220">
        <f>+Datos!D3615</f>
        <v>19</v>
      </c>
      <c r="E3624" s="221">
        <f>+Datos!E3615</f>
        <v>0</v>
      </c>
      <c r="F3624" s="222">
        <f>+Datos!F3615</f>
        <v>6.0806476112231671</v>
      </c>
      <c r="G3624" s="223">
        <f>+Datos!G3615</f>
        <v>1</v>
      </c>
      <c r="H3624" s="224">
        <f t="shared" si="675"/>
        <v>6.0806476112231671</v>
      </c>
      <c r="I3624" s="225">
        <f t="shared" si="676"/>
        <v>-6.0806476112231671</v>
      </c>
      <c r="J3624" s="226">
        <f t="shared" si="677"/>
        <v>33.516458476071655</v>
      </c>
      <c r="K3624" s="227">
        <f t="shared" si="672"/>
        <v>67.198276657889835</v>
      </c>
      <c r="L3624" s="226">
        <f t="shared" si="683"/>
        <v>-1.1118821893492168</v>
      </c>
      <c r="M3624" s="228">
        <f t="shared" si="681"/>
        <v>1.1118821893492168</v>
      </c>
      <c r="N3624" s="229">
        <f t="shared" si="682"/>
        <v>4.9687654218739503</v>
      </c>
      <c r="O3624" s="229">
        <f t="shared" si="678"/>
        <v>0</v>
      </c>
      <c r="P3624" s="229">
        <f t="shared" si="679"/>
        <v>-4.9687654218739503</v>
      </c>
      <c r="Q3624" s="230">
        <f t="shared" si="673"/>
        <v>0</v>
      </c>
      <c r="R3624" s="231">
        <f t="shared" si="674"/>
        <v>67.198276657889835</v>
      </c>
      <c r="S3624" s="3"/>
      <c r="T3624" s="3"/>
      <c r="U3624" s="3"/>
      <c r="V3624" s="3"/>
      <c r="W3624" s="233">
        <f t="shared" si="680"/>
        <v>42693</v>
      </c>
    </row>
    <row r="3625" spans="1:23" s="234" customFormat="1" x14ac:dyDescent="0.25">
      <c r="A3625" s="3"/>
      <c r="B3625" s="218">
        <f>+Datos!B3616</f>
        <v>2016</v>
      </c>
      <c r="C3625" s="219">
        <f>+Datos!C3616</f>
        <v>11</v>
      </c>
      <c r="D3625" s="220">
        <f>+Datos!D3616</f>
        <v>20</v>
      </c>
      <c r="E3625" s="221">
        <f>+Datos!E3616</f>
        <v>2.0333781200000001</v>
      </c>
      <c r="F3625" s="222">
        <f>+Datos!F3616</f>
        <v>6.0853341994943557</v>
      </c>
      <c r="G3625" s="223">
        <f>+Datos!G3616</f>
        <v>1</v>
      </c>
      <c r="H3625" s="224">
        <f t="shared" si="675"/>
        <v>6.0853341994943557</v>
      </c>
      <c r="I3625" s="225">
        <f t="shared" si="676"/>
        <v>-4.0519560794943557</v>
      </c>
      <c r="J3625" s="226">
        <f t="shared" si="677"/>
        <v>32.795427767905075</v>
      </c>
      <c r="K3625" s="227">
        <f t="shared" si="672"/>
        <v>66.477245949723255</v>
      </c>
      <c r="L3625" s="226">
        <f t="shared" si="683"/>
        <v>-0.72103070816658033</v>
      </c>
      <c r="M3625" s="228">
        <f t="shared" si="681"/>
        <v>2.7544088281665804</v>
      </c>
      <c r="N3625" s="229">
        <f t="shared" si="682"/>
        <v>3.3309253713277753</v>
      </c>
      <c r="O3625" s="229">
        <f t="shared" si="678"/>
        <v>0</v>
      </c>
      <c r="P3625" s="229">
        <f t="shared" si="679"/>
        <v>-3.3309253713277753</v>
      </c>
      <c r="Q3625" s="230">
        <f t="shared" si="673"/>
        <v>0</v>
      </c>
      <c r="R3625" s="231">
        <f t="shared" si="674"/>
        <v>66.477245949723255</v>
      </c>
      <c r="S3625" s="3"/>
      <c r="T3625" s="3"/>
      <c r="U3625" s="3"/>
      <c r="V3625" s="3"/>
      <c r="W3625" s="233">
        <f t="shared" si="680"/>
        <v>42694</v>
      </c>
    </row>
    <row r="3626" spans="1:23" s="234" customFormat="1" x14ac:dyDescent="0.25">
      <c r="A3626" s="3"/>
      <c r="B3626" s="218">
        <f>+Datos!B3617</f>
        <v>2016</v>
      </c>
      <c r="C3626" s="219">
        <f>+Datos!C3617</f>
        <v>11</v>
      </c>
      <c r="D3626" s="220">
        <f>+Datos!D3617</f>
        <v>21</v>
      </c>
      <c r="E3626" s="221">
        <f>+Datos!E3617</f>
        <v>12.352772699999999</v>
      </c>
      <c r="F3626" s="222">
        <f>+Datos!F3617</f>
        <v>6.089107484834746</v>
      </c>
      <c r="G3626" s="223">
        <f>+Datos!G3617</f>
        <v>1</v>
      </c>
      <c r="H3626" s="224">
        <f t="shared" si="675"/>
        <v>6.089107484834746</v>
      </c>
      <c r="I3626" s="225">
        <f t="shared" si="676"/>
        <v>6.2636652151652532</v>
      </c>
      <c r="J3626" s="226">
        <f t="shared" si="677"/>
        <v>39.059092983070329</v>
      </c>
      <c r="K3626" s="227">
        <f t="shared" si="672"/>
        <v>72.740911164888502</v>
      </c>
      <c r="L3626" s="226">
        <f t="shared" si="683"/>
        <v>6.263665215165247</v>
      </c>
      <c r="M3626" s="228">
        <f t="shared" si="681"/>
        <v>6.089107484834746</v>
      </c>
      <c r="N3626" s="229">
        <f t="shared" si="682"/>
        <v>0</v>
      </c>
      <c r="O3626" s="229">
        <f t="shared" si="678"/>
        <v>0</v>
      </c>
      <c r="P3626" s="229">
        <f t="shared" si="679"/>
        <v>0</v>
      </c>
      <c r="Q3626" s="230">
        <f t="shared" si="673"/>
        <v>0</v>
      </c>
      <c r="R3626" s="231">
        <f t="shared" si="674"/>
        <v>72.740911164888502</v>
      </c>
      <c r="S3626" s="3"/>
      <c r="T3626" s="3"/>
      <c r="U3626" s="3"/>
      <c r="V3626" s="3"/>
      <c r="W3626" s="233">
        <f t="shared" si="680"/>
        <v>42695</v>
      </c>
    </row>
    <row r="3627" spans="1:23" s="234" customFormat="1" x14ac:dyDescent="0.25">
      <c r="A3627" s="3"/>
      <c r="B3627" s="218">
        <f>+Datos!B3618</f>
        <v>2016</v>
      </c>
      <c r="C3627" s="219">
        <f>+Datos!C3618</f>
        <v>11</v>
      </c>
      <c r="D3627" s="220">
        <f>+Datos!D3618</f>
        <v>22</v>
      </c>
      <c r="E3627" s="221">
        <f>+Datos!E3618</f>
        <v>0</v>
      </c>
      <c r="F3627" s="222">
        <f>+Datos!F3618</f>
        <v>6.0919491889806796</v>
      </c>
      <c r="G3627" s="223">
        <f>+Datos!G3618</f>
        <v>1</v>
      </c>
      <c r="H3627" s="224">
        <f t="shared" si="675"/>
        <v>6.0919491889806796</v>
      </c>
      <c r="I3627" s="225">
        <f t="shared" si="676"/>
        <v>-6.0919491889806796</v>
      </c>
      <c r="J3627" s="226">
        <f t="shared" si="677"/>
        <v>37.802650585028303</v>
      </c>
      <c r="K3627" s="227">
        <f t="shared" si="672"/>
        <v>71.484468766846476</v>
      </c>
      <c r="L3627" s="226">
        <f t="shared" si="683"/>
        <v>-1.2564423980420258</v>
      </c>
      <c r="M3627" s="228">
        <f t="shared" si="681"/>
        <v>1.2564423980420258</v>
      </c>
      <c r="N3627" s="229">
        <f t="shared" si="682"/>
        <v>4.8355067909386538</v>
      </c>
      <c r="O3627" s="229">
        <f t="shared" si="678"/>
        <v>0</v>
      </c>
      <c r="P3627" s="229">
        <f t="shared" si="679"/>
        <v>-4.8355067909386538</v>
      </c>
      <c r="Q3627" s="230">
        <f t="shared" si="673"/>
        <v>0</v>
      </c>
      <c r="R3627" s="231">
        <f t="shared" si="674"/>
        <v>71.484468766846476</v>
      </c>
      <c r="S3627" s="3"/>
      <c r="T3627" s="3"/>
      <c r="U3627" s="3"/>
      <c r="V3627" s="3"/>
      <c r="W3627" s="233">
        <f t="shared" si="680"/>
        <v>42696</v>
      </c>
    </row>
    <row r="3628" spans="1:23" s="234" customFormat="1" x14ac:dyDescent="0.25">
      <c r="A3628" s="3"/>
      <c r="B3628" s="218">
        <f>+Datos!B3619</f>
        <v>2016</v>
      </c>
      <c r="C3628" s="219">
        <f>+Datos!C3619</f>
        <v>11</v>
      </c>
      <c r="D3628" s="220">
        <f>+Datos!D3619</f>
        <v>23</v>
      </c>
      <c r="E3628" s="221">
        <f>+Datos!E3619</f>
        <v>0</v>
      </c>
      <c r="F3628" s="222">
        <f>+Datos!F3619</f>
        <v>6.0938409160588787</v>
      </c>
      <c r="G3628" s="223">
        <f>+Datos!G3619</f>
        <v>1</v>
      </c>
      <c r="H3628" s="224">
        <f t="shared" si="675"/>
        <v>6.0938409160588787</v>
      </c>
      <c r="I3628" s="225">
        <f t="shared" si="676"/>
        <v>-6.0938409160588787</v>
      </c>
      <c r="J3628" s="226">
        <f t="shared" si="677"/>
        <v>36.586253618429105</v>
      </c>
      <c r="K3628" s="227">
        <f t="shared" si="672"/>
        <v>70.268071800247284</v>
      </c>
      <c r="L3628" s="226">
        <f t="shared" si="683"/>
        <v>-1.2163969665991914</v>
      </c>
      <c r="M3628" s="228">
        <f t="shared" si="681"/>
        <v>1.2163969665991914</v>
      </c>
      <c r="N3628" s="229">
        <f t="shared" si="682"/>
        <v>4.8774439494596873</v>
      </c>
      <c r="O3628" s="229">
        <f t="shared" si="678"/>
        <v>0</v>
      </c>
      <c r="P3628" s="229">
        <f t="shared" si="679"/>
        <v>-4.8774439494596873</v>
      </c>
      <c r="Q3628" s="230">
        <f t="shared" si="673"/>
        <v>0</v>
      </c>
      <c r="R3628" s="231">
        <f t="shared" si="674"/>
        <v>70.268071800247284</v>
      </c>
      <c r="S3628" s="3"/>
      <c r="T3628" s="3"/>
      <c r="U3628" s="3"/>
      <c r="V3628" s="3"/>
      <c r="W3628" s="233">
        <f t="shared" si="680"/>
        <v>42697</v>
      </c>
    </row>
    <row r="3629" spans="1:23" s="234" customFormat="1" x14ac:dyDescent="0.25">
      <c r="A3629" s="3"/>
      <c r="B3629" s="218">
        <f>+Datos!B3620</f>
        <v>2016</v>
      </c>
      <c r="C3629" s="219">
        <f>+Datos!C3620</f>
        <v>11</v>
      </c>
      <c r="D3629" s="220">
        <f>+Datos!D3620</f>
        <v>24</v>
      </c>
      <c r="E3629" s="221">
        <f>+Datos!E3620</f>
        <v>0</v>
      </c>
      <c r="F3629" s="222">
        <f>+Datos!F3620</f>
        <v>6.0947641525863805</v>
      </c>
      <c r="G3629" s="223">
        <f>+Datos!G3620</f>
        <v>1</v>
      </c>
      <c r="H3629" s="224">
        <f t="shared" si="675"/>
        <v>6.0947641525863805</v>
      </c>
      <c r="I3629" s="225">
        <f t="shared" si="676"/>
        <v>-6.0947641525863805</v>
      </c>
      <c r="J3629" s="226">
        <f t="shared" si="677"/>
        <v>35.408821878449636</v>
      </c>
      <c r="K3629" s="227">
        <f t="shared" si="672"/>
        <v>69.090640060267816</v>
      </c>
      <c r="L3629" s="226">
        <f t="shared" si="683"/>
        <v>-1.1774317399794683</v>
      </c>
      <c r="M3629" s="228">
        <f t="shared" si="681"/>
        <v>1.1774317399794683</v>
      </c>
      <c r="N3629" s="229">
        <f t="shared" si="682"/>
        <v>4.9173324126069122</v>
      </c>
      <c r="O3629" s="229">
        <f t="shared" si="678"/>
        <v>0</v>
      </c>
      <c r="P3629" s="229">
        <f t="shared" si="679"/>
        <v>-4.9173324126069122</v>
      </c>
      <c r="Q3629" s="230">
        <f t="shared" si="673"/>
        <v>0</v>
      </c>
      <c r="R3629" s="231">
        <f t="shared" si="674"/>
        <v>69.090640060267816</v>
      </c>
      <c r="S3629" s="3"/>
      <c r="T3629" s="3"/>
      <c r="U3629" s="3"/>
      <c r="V3629" s="3"/>
      <c r="W3629" s="233">
        <f t="shared" si="680"/>
        <v>42698</v>
      </c>
    </row>
    <row r="3630" spans="1:23" s="234" customFormat="1" x14ac:dyDescent="0.25">
      <c r="A3630" s="3"/>
      <c r="B3630" s="218">
        <f>+Datos!B3621</f>
        <v>2016</v>
      </c>
      <c r="C3630" s="219">
        <f>+Datos!C3621</f>
        <v>11</v>
      </c>
      <c r="D3630" s="220">
        <f>+Datos!D3621</f>
        <v>25</v>
      </c>
      <c r="E3630" s="221">
        <f>+Datos!E3621</f>
        <v>0</v>
      </c>
      <c r="F3630" s="222">
        <f>+Datos!F3621</f>
        <v>6.0947002674706336</v>
      </c>
      <c r="G3630" s="223">
        <f>+Datos!G3621</f>
        <v>1</v>
      </c>
      <c r="H3630" s="224">
        <f t="shared" si="675"/>
        <v>6.0947002674706336</v>
      </c>
      <c r="I3630" s="225">
        <f t="shared" si="676"/>
        <v>-6.0947002674706336</v>
      </c>
      <c r="J3630" s="226">
        <f t="shared" si="677"/>
        <v>34.269294413032029</v>
      </c>
      <c r="K3630" s="227">
        <f t="shared" si="672"/>
        <v>67.951112594850201</v>
      </c>
      <c r="L3630" s="226">
        <f t="shared" si="683"/>
        <v>-1.1395274654176148</v>
      </c>
      <c r="M3630" s="228">
        <f t="shared" si="681"/>
        <v>1.1395274654176148</v>
      </c>
      <c r="N3630" s="229">
        <f t="shared" si="682"/>
        <v>4.9551728020530188</v>
      </c>
      <c r="O3630" s="229">
        <f t="shared" si="678"/>
        <v>0</v>
      </c>
      <c r="P3630" s="229">
        <f t="shared" si="679"/>
        <v>-4.9551728020530188</v>
      </c>
      <c r="Q3630" s="230">
        <f t="shared" si="673"/>
        <v>0</v>
      </c>
      <c r="R3630" s="231">
        <f t="shared" si="674"/>
        <v>67.951112594850201</v>
      </c>
      <c r="S3630" s="3"/>
      <c r="T3630" s="3"/>
      <c r="U3630" s="3"/>
      <c r="V3630" s="3"/>
      <c r="W3630" s="233">
        <f t="shared" si="680"/>
        <v>42699</v>
      </c>
    </row>
    <row r="3631" spans="1:23" s="234" customFormat="1" x14ac:dyDescent="0.25">
      <c r="A3631" s="3"/>
      <c r="B3631" s="218">
        <f>+Datos!B3622</f>
        <v>2016</v>
      </c>
      <c r="C3631" s="219">
        <f>+Datos!C3622</f>
        <v>11</v>
      </c>
      <c r="D3631" s="220">
        <f>+Datos!D3622</f>
        <v>26</v>
      </c>
      <c r="E3631" s="221">
        <f>+Datos!E3622</f>
        <v>0</v>
      </c>
      <c r="F3631" s="222">
        <f>+Datos!F3622</f>
        <v>6.093630512009435</v>
      </c>
      <c r="G3631" s="223">
        <f>+Datos!G3622</f>
        <v>1</v>
      </c>
      <c r="H3631" s="224">
        <f t="shared" si="675"/>
        <v>6.093630512009435</v>
      </c>
      <c r="I3631" s="225">
        <f t="shared" si="676"/>
        <v>-6.093630512009435</v>
      </c>
      <c r="J3631" s="226">
        <f t="shared" si="677"/>
        <v>33.166629672326088</v>
      </c>
      <c r="K3631" s="227">
        <f t="shared" si="672"/>
        <v>66.848447854144268</v>
      </c>
      <c r="L3631" s="226">
        <f t="shared" si="683"/>
        <v>-1.1026647407059329</v>
      </c>
      <c r="M3631" s="228">
        <f t="shared" si="681"/>
        <v>1.1026647407059329</v>
      </c>
      <c r="N3631" s="229">
        <f t="shared" si="682"/>
        <v>4.9909657713035021</v>
      </c>
      <c r="O3631" s="229">
        <f t="shared" si="678"/>
        <v>0</v>
      </c>
      <c r="P3631" s="229">
        <f t="shared" si="679"/>
        <v>-4.9909657713035021</v>
      </c>
      <c r="Q3631" s="230">
        <f t="shared" si="673"/>
        <v>0</v>
      </c>
      <c r="R3631" s="231">
        <f t="shared" si="674"/>
        <v>66.848447854144268</v>
      </c>
      <c r="S3631" s="3"/>
      <c r="T3631" s="3"/>
      <c r="U3631" s="3"/>
      <c r="V3631" s="3"/>
      <c r="W3631" s="233">
        <f t="shared" si="680"/>
        <v>42700</v>
      </c>
    </row>
    <row r="3632" spans="1:23" s="234" customFormat="1" x14ac:dyDescent="0.25">
      <c r="A3632" s="3"/>
      <c r="B3632" s="218">
        <f>+Datos!B3623</f>
        <v>2016</v>
      </c>
      <c r="C3632" s="219">
        <f>+Datos!C3623</f>
        <v>11</v>
      </c>
      <c r="D3632" s="220">
        <f>+Datos!D3623</f>
        <v>27</v>
      </c>
      <c r="E3632" s="221">
        <f>+Datos!E3623</f>
        <v>0</v>
      </c>
      <c r="F3632" s="222">
        <f>+Datos!F3623</f>
        <v>6.0915360198909649</v>
      </c>
      <c r="G3632" s="223">
        <f>+Datos!G3623</f>
        <v>1</v>
      </c>
      <c r="H3632" s="224">
        <f t="shared" si="675"/>
        <v>6.0915360198909649</v>
      </c>
      <c r="I3632" s="225">
        <f t="shared" si="676"/>
        <v>-6.0915360198909649</v>
      </c>
      <c r="J3632" s="226">
        <f t="shared" si="677"/>
        <v>32.09980563198004</v>
      </c>
      <c r="K3632" s="227">
        <f t="shared" si="672"/>
        <v>65.78162381379822</v>
      </c>
      <c r="L3632" s="226">
        <f t="shared" si="683"/>
        <v>-1.0668240403460487</v>
      </c>
      <c r="M3632" s="228">
        <f t="shared" si="681"/>
        <v>1.0668240403460487</v>
      </c>
      <c r="N3632" s="229">
        <f t="shared" si="682"/>
        <v>5.0247119795449162</v>
      </c>
      <c r="O3632" s="229">
        <f t="shared" si="678"/>
        <v>0</v>
      </c>
      <c r="P3632" s="229">
        <f t="shared" si="679"/>
        <v>-5.0247119795449162</v>
      </c>
      <c r="Q3632" s="230">
        <f t="shared" si="673"/>
        <v>0</v>
      </c>
      <c r="R3632" s="231">
        <f t="shared" si="674"/>
        <v>65.78162381379822</v>
      </c>
      <c r="S3632" s="3"/>
      <c r="T3632" s="3"/>
      <c r="U3632" s="3"/>
      <c r="V3632" s="3"/>
      <c r="W3632" s="233">
        <f t="shared" si="680"/>
        <v>42701</v>
      </c>
    </row>
    <row r="3633" spans="1:23" s="234" customFormat="1" x14ac:dyDescent="0.25">
      <c r="A3633" s="3"/>
      <c r="B3633" s="218">
        <f>+Datos!B3624</f>
        <v>2016</v>
      </c>
      <c r="C3633" s="219">
        <f>+Datos!C3624</f>
        <v>11</v>
      </c>
      <c r="D3633" s="220">
        <f>+Datos!D3624</f>
        <v>28</v>
      </c>
      <c r="E3633" s="221">
        <f>+Datos!E3624</f>
        <v>1.9317094100000001</v>
      </c>
      <c r="F3633" s="222">
        <f>+Datos!F3624</f>
        <v>6.0883978071937452</v>
      </c>
      <c r="G3633" s="223">
        <f>+Datos!G3624</f>
        <v>1</v>
      </c>
      <c r="H3633" s="224">
        <f t="shared" si="675"/>
        <v>6.0883978071937452</v>
      </c>
      <c r="I3633" s="225">
        <f t="shared" si="676"/>
        <v>-4.1566883971937454</v>
      </c>
      <c r="J3633" s="226">
        <f t="shared" si="677"/>
        <v>31.391600339729809</v>
      </c>
      <c r="K3633" s="227">
        <f t="shared" si="672"/>
        <v>65.073418521547993</v>
      </c>
      <c r="L3633" s="226">
        <f t="shared" si="683"/>
        <v>-0.7082052922502271</v>
      </c>
      <c r="M3633" s="228">
        <f t="shared" si="681"/>
        <v>2.639914702250227</v>
      </c>
      <c r="N3633" s="229">
        <f t="shared" si="682"/>
        <v>3.4484831049435183</v>
      </c>
      <c r="O3633" s="229">
        <f t="shared" si="678"/>
        <v>0</v>
      </c>
      <c r="P3633" s="229">
        <f t="shared" si="679"/>
        <v>-3.4484831049435183</v>
      </c>
      <c r="Q3633" s="230">
        <f t="shared" si="673"/>
        <v>0</v>
      </c>
      <c r="R3633" s="231">
        <f t="shared" si="674"/>
        <v>65.073418521547993</v>
      </c>
      <c r="S3633" s="3"/>
      <c r="T3633" s="3"/>
      <c r="U3633" s="3"/>
      <c r="V3633" s="3"/>
      <c r="W3633" s="233">
        <f t="shared" si="680"/>
        <v>42702</v>
      </c>
    </row>
    <row r="3634" spans="1:23" s="234" customFormat="1" x14ac:dyDescent="0.25">
      <c r="A3634" s="3"/>
      <c r="B3634" s="218">
        <f>+Datos!B3625</f>
        <v>2016</v>
      </c>
      <c r="C3634" s="219">
        <f>+Datos!C3625</f>
        <v>11</v>
      </c>
      <c r="D3634" s="220">
        <f>+Datos!D3625</f>
        <v>29</v>
      </c>
      <c r="E3634" s="221">
        <f>+Datos!E3625</f>
        <v>9.0485334399999999</v>
      </c>
      <c r="F3634" s="222">
        <f>+Datos!F3625</f>
        <v>6.0841967723866963</v>
      </c>
      <c r="G3634" s="223">
        <f>+Datos!G3625</f>
        <v>1</v>
      </c>
      <c r="H3634" s="224">
        <f t="shared" si="675"/>
        <v>6.0841967723866963</v>
      </c>
      <c r="I3634" s="225">
        <f t="shared" si="676"/>
        <v>2.9643366676133036</v>
      </c>
      <c r="J3634" s="226">
        <f t="shared" si="677"/>
        <v>34.355937007343115</v>
      </c>
      <c r="K3634" s="227">
        <f t="shared" si="672"/>
        <v>68.037755189161288</v>
      </c>
      <c r="L3634" s="226">
        <f t="shared" si="683"/>
        <v>2.9643366676132956</v>
      </c>
      <c r="M3634" s="228">
        <f t="shared" si="681"/>
        <v>6.0841967723866963</v>
      </c>
      <c r="N3634" s="229">
        <f t="shared" si="682"/>
        <v>0</v>
      </c>
      <c r="O3634" s="229">
        <f t="shared" si="678"/>
        <v>0</v>
      </c>
      <c r="P3634" s="229">
        <f t="shared" si="679"/>
        <v>0</v>
      </c>
      <c r="Q3634" s="230">
        <f t="shared" si="673"/>
        <v>0</v>
      </c>
      <c r="R3634" s="231">
        <f t="shared" si="674"/>
        <v>68.037755189161288</v>
      </c>
      <c r="S3634" s="3"/>
      <c r="T3634" s="3"/>
      <c r="U3634" s="3"/>
      <c r="V3634" s="3"/>
      <c r="W3634" s="233">
        <f t="shared" si="680"/>
        <v>42703</v>
      </c>
    </row>
    <row r="3635" spans="1:23" s="234" customFormat="1" x14ac:dyDescent="0.25">
      <c r="A3635" s="3"/>
      <c r="B3635" s="218">
        <f>+Datos!B3626</f>
        <v>2016</v>
      </c>
      <c r="C3635" s="219">
        <f>+Datos!C3626</f>
        <v>11</v>
      </c>
      <c r="D3635" s="220">
        <f>+Datos!D3626</f>
        <v>30</v>
      </c>
      <c r="E3635" s="221">
        <f>+Datos!E3626</f>
        <v>5.4901213599999998</v>
      </c>
      <c r="F3635" s="222">
        <f>+Datos!F3626</f>
        <v>6.0789136963291055</v>
      </c>
      <c r="G3635" s="223">
        <f>+Datos!G3626</f>
        <v>1</v>
      </c>
      <c r="H3635" s="224">
        <f t="shared" si="675"/>
        <v>6.0789136963291055</v>
      </c>
      <c r="I3635" s="225">
        <f t="shared" si="676"/>
        <v>-0.58879233632910566</v>
      </c>
      <c r="J3635" s="226">
        <f t="shared" si="677"/>
        <v>34.247538656986329</v>
      </c>
      <c r="K3635" s="227">
        <f t="shared" si="672"/>
        <v>67.929356838804509</v>
      </c>
      <c r="L3635" s="226">
        <f t="shared" si="683"/>
        <v>-0.10839835035677936</v>
      </c>
      <c r="M3635" s="228">
        <f t="shared" si="681"/>
        <v>5.5985197103567792</v>
      </c>
      <c r="N3635" s="229">
        <f t="shared" si="682"/>
        <v>0.4803939859723263</v>
      </c>
      <c r="O3635" s="229">
        <f t="shared" si="678"/>
        <v>0</v>
      </c>
      <c r="P3635" s="229">
        <f t="shared" si="679"/>
        <v>-0.4803939859723263</v>
      </c>
      <c r="Q3635" s="230">
        <f t="shared" si="673"/>
        <v>0</v>
      </c>
      <c r="R3635" s="231">
        <f t="shared" si="674"/>
        <v>67.929356838804509</v>
      </c>
      <c r="S3635" s="3"/>
      <c r="T3635" s="3"/>
      <c r="U3635" s="3"/>
      <c r="V3635" s="3"/>
      <c r="W3635" s="233">
        <f t="shared" si="680"/>
        <v>42704</v>
      </c>
    </row>
    <row r="3636" spans="1:23" s="234" customFormat="1" x14ac:dyDescent="0.25">
      <c r="A3636" s="3"/>
      <c r="B3636" s="218">
        <f>+Datos!B3627</f>
        <v>2016</v>
      </c>
      <c r="C3636" s="219">
        <f>+Datos!C3627</f>
        <v>12</v>
      </c>
      <c r="D3636" s="220">
        <f>+Datos!D3627</f>
        <v>1</v>
      </c>
      <c r="E3636" s="221">
        <f>+Datos!E3627</f>
        <v>0</v>
      </c>
      <c r="F3636" s="222">
        <f>+Datos!F3627</f>
        <v>6.0725292422705905</v>
      </c>
      <c r="G3636" s="223">
        <f>+Datos!G3627</f>
        <v>1</v>
      </c>
      <c r="H3636" s="224">
        <f t="shared" si="675"/>
        <v>6.0725292422705905</v>
      </c>
      <c r="I3636" s="225">
        <f t="shared" si="676"/>
        <v>-6.0725292422705905</v>
      </c>
      <c r="J3636" s="226">
        <f t="shared" si="677"/>
        <v>33.149328019292902</v>
      </c>
      <c r="K3636" s="227">
        <f t="shared" si="672"/>
        <v>66.831146201111082</v>
      </c>
      <c r="L3636" s="226">
        <f t="shared" si="683"/>
        <v>-1.0982106376934269</v>
      </c>
      <c r="M3636" s="228">
        <f t="shared" si="681"/>
        <v>1.0982106376934269</v>
      </c>
      <c r="N3636" s="229">
        <f t="shared" si="682"/>
        <v>4.9743186045771637</v>
      </c>
      <c r="O3636" s="229">
        <f t="shared" si="678"/>
        <v>0</v>
      </c>
      <c r="P3636" s="229">
        <f t="shared" si="679"/>
        <v>-4.9743186045771637</v>
      </c>
      <c r="Q3636" s="230">
        <f t="shared" si="673"/>
        <v>0</v>
      </c>
      <c r="R3636" s="231">
        <f t="shared" si="674"/>
        <v>66.831146201111082</v>
      </c>
      <c r="S3636" s="3"/>
      <c r="T3636" s="3"/>
      <c r="U3636" s="3"/>
      <c r="V3636" s="3"/>
      <c r="W3636" s="233">
        <f t="shared" si="680"/>
        <v>42705</v>
      </c>
    </row>
    <row r="3637" spans="1:23" s="234" customFormat="1" x14ac:dyDescent="0.25">
      <c r="A3637" s="3"/>
      <c r="B3637" s="218">
        <f>+Datos!B3628</f>
        <v>2016</v>
      </c>
      <c r="C3637" s="219">
        <f>+Datos!C3628</f>
        <v>12</v>
      </c>
      <c r="D3637" s="220">
        <f>+Datos!D3628</f>
        <v>2</v>
      </c>
      <c r="E3637" s="221">
        <f>+Datos!E3628</f>
        <v>0</v>
      </c>
      <c r="F3637" s="222">
        <f>+Datos!F3628</f>
        <v>6.0650239558511494</v>
      </c>
      <c r="G3637" s="223">
        <f>+Datos!G3628</f>
        <v>1</v>
      </c>
      <c r="H3637" s="224">
        <f t="shared" si="675"/>
        <v>6.0650239558511494</v>
      </c>
      <c r="I3637" s="225">
        <f t="shared" si="676"/>
        <v>-6.0650239558511494</v>
      </c>
      <c r="J3637" s="226">
        <f t="shared" si="677"/>
        <v>32.08762606659046</v>
      </c>
      <c r="K3637" s="227">
        <f t="shared" si="672"/>
        <v>65.769444248408632</v>
      </c>
      <c r="L3637" s="226">
        <f t="shared" si="683"/>
        <v>-1.0617019527024496</v>
      </c>
      <c r="M3637" s="228">
        <f t="shared" si="681"/>
        <v>1.0617019527024496</v>
      </c>
      <c r="N3637" s="229">
        <f t="shared" si="682"/>
        <v>5.0033220031486998</v>
      </c>
      <c r="O3637" s="229">
        <f t="shared" si="678"/>
        <v>0</v>
      </c>
      <c r="P3637" s="229">
        <f t="shared" si="679"/>
        <v>-5.0033220031486998</v>
      </c>
      <c r="Q3637" s="230">
        <f t="shared" si="673"/>
        <v>0</v>
      </c>
      <c r="R3637" s="231">
        <f t="shared" si="674"/>
        <v>65.769444248408632</v>
      </c>
      <c r="S3637" s="3"/>
      <c r="T3637" s="3"/>
      <c r="U3637" s="3"/>
      <c r="V3637" s="3"/>
      <c r="W3637" s="233">
        <f t="shared" si="680"/>
        <v>42706</v>
      </c>
    </row>
    <row r="3638" spans="1:23" s="234" customFormat="1" x14ac:dyDescent="0.25">
      <c r="A3638" s="3"/>
      <c r="B3638" s="218">
        <f>+Datos!B3629</f>
        <v>2016</v>
      </c>
      <c r="C3638" s="219">
        <f>+Datos!C3629</f>
        <v>12</v>
      </c>
      <c r="D3638" s="220">
        <f>+Datos!D3629</f>
        <v>3</v>
      </c>
      <c r="E3638" s="221">
        <f>+Datos!E3629</f>
        <v>2.9097163699999999</v>
      </c>
      <c r="F3638" s="222">
        <f>+Datos!F3629</f>
        <v>6.056378265101209</v>
      </c>
      <c r="G3638" s="223">
        <f>+Datos!G3629</f>
        <v>1</v>
      </c>
      <c r="H3638" s="224">
        <f t="shared" si="675"/>
        <v>6.056378265101209</v>
      </c>
      <c r="I3638" s="225">
        <f t="shared" si="676"/>
        <v>-3.1466618951012091</v>
      </c>
      <c r="J3638" s="226">
        <f t="shared" si="677"/>
        <v>31.550259960965029</v>
      </c>
      <c r="K3638" s="227">
        <f t="shared" si="672"/>
        <v>65.232078142783209</v>
      </c>
      <c r="L3638" s="226">
        <f t="shared" si="683"/>
        <v>-0.53736610562542353</v>
      </c>
      <c r="M3638" s="228">
        <f t="shared" si="681"/>
        <v>3.4470824756254235</v>
      </c>
      <c r="N3638" s="229">
        <f t="shared" si="682"/>
        <v>2.6092957894757856</v>
      </c>
      <c r="O3638" s="229">
        <f t="shared" si="678"/>
        <v>0</v>
      </c>
      <c r="P3638" s="229">
        <f t="shared" si="679"/>
        <v>-2.6092957894757856</v>
      </c>
      <c r="Q3638" s="230">
        <f t="shared" si="673"/>
        <v>0</v>
      </c>
      <c r="R3638" s="231">
        <f t="shared" si="674"/>
        <v>65.232078142783209</v>
      </c>
      <c r="S3638" s="3"/>
      <c r="T3638" s="3"/>
      <c r="U3638" s="3"/>
      <c r="V3638" s="3"/>
      <c r="W3638" s="233">
        <f t="shared" si="680"/>
        <v>42707</v>
      </c>
    </row>
    <row r="3639" spans="1:23" s="234" customFormat="1" x14ac:dyDescent="0.25">
      <c r="A3639" s="3"/>
      <c r="B3639" s="218">
        <f>+Datos!B3630</f>
        <v>2016</v>
      </c>
      <c r="C3639" s="219">
        <f>+Datos!C3630</f>
        <v>12</v>
      </c>
      <c r="D3639" s="220">
        <f>+Datos!D3630</f>
        <v>4</v>
      </c>
      <c r="E3639" s="221">
        <f>+Datos!E3630</f>
        <v>0</v>
      </c>
      <c r="F3639" s="222">
        <f>+Datos!F3630</f>
        <v>6.0465724804414513</v>
      </c>
      <c r="G3639" s="223">
        <f>+Datos!G3630</f>
        <v>1</v>
      </c>
      <c r="H3639" s="224">
        <f t="shared" si="675"/>
        <v>6.0465724804414513</v>
      </c>
      <c r="I3639" s="225">
        <f t="shared" si="676"/>
        <v>-6.0465724804414513</v>
      </c>
      <c r="J3639" s="226">
        <f t="shared" si="677"/>
        <v>30.542797298807319</v>
      </c>
      <c r="K3639" s="227">
        <f t="shared" si="672"/>
        <v>64.224615480625502</v>
      </c>
      <c r="L3639" s="226">
        <f t="shared" si="683"/>
        <v>-1.0074626621577067</v>
      </c>
      <c r="M3639" s="228">
        <f t="shared" si="681"/>
        <v>1.0074626621577067</v>
      </c>
      <c r="N3639" s="229">
        <f t="shared" si="682"/>
        <v>5.0391098182837446</v>
      </c>
      <c r="O3639" s="229">
        <f t="shared" si="678"/>
        <v>0</v>
      </c>
      <c r="P3639" s="229">
        <f t="shared" si="679"/>
        <v>-5.0391098182837446</v>
      </c>
      <c r="Q3639" s="230">
        <f t="shared" si="673"/>
        <v>0</v>
      </c>
      <c r="R3639" s="231">
        <f t="shared" si="674"/>
        <v>64.224615480625502</v>
      </c>
      <c r="S3639" s="3"/>
      <c r="T3639" s="3"/>
      <c r="U3639" s="3"/>
      <c r="V3639" s="3"/>
      <c r="W3639" s="233">
        <f t="shared" si="680"/>
        <v>42708</v>
      </c>
    </row>
    <row r="3640" spans="1:23" s="234" customFormat="1" x14ac:dyDescent="0.25">
      <c r="A3640" s="3"/>
      <c r="B3640" s="218">
        <f>+Datos!B3631</f>
        <v>2016</v>
      </c>
      <c r="C3640" s="219">
        <f>+Datos!C3631</f>
        <v>12</v>
      </c>
      <c r="D3640" s="220">
        <f>+Datos!D3631</f>
        <v>5</v>
      </c>
      <c r="E3640" s="221">
        <f>+Datos!E3631</f>
        <v>0</v>
      </c>
      <c r="F3640" s="222">
        <f>+Datos!F3631</f>
        <v>6.0355867946830131</v>
      </c>
      <c r="G3640" s="223">
        <f>+Datos!G3631</f>
        <v>1</v>
      </c>
      <c r="H3640" s="224">
        <f t="shared" si="675"/>
        <v>6.0355867946830131</v>
      </c>
      <c r="I3640" s="225">
        <f t="shared" si="676"/>
        <v>-6.0355867946830131</v>
      </c>
      <c r="J3640" s="226">
        <f t="shared" si="677"/>
        <v>29.5692483362795</v>
      </c>
      <c r="K3640" s="227">
        <f t="shared" si="672"/>
        <v>63.25106651809768</v>
      </c>
      <c r="L3640" s="226">
        <f t="shared" si="683"/>
        <v>-0.97354896252782197</v>
      </c>
      <c r="M3640" s="228">
        <f t="shared" si="681"/>
        <v>0.97354896252782197</v>
      </c>
      <c r="N3640" s="229">
        <f t="shared" si="682"/>
        <v>5.0620378321551911</v>
      </c>
      <c r="O3640" s="229">
        <f t="shared" si="678"/>
        <v>0</v>
      </c>
      <c r="P3640" s="229">
        <f t="shared" si="679"/>
        <v>-5.0620378321551911</v>
      </c>
      <c r="Q3640" s="230">
        <f t="shared" si="673"/>
        <v>0</v>
      </c>
      <c r="R3640" s="231">
        <f t="shared" si="674"/>
        <v>63.25106651809768</v>
      </c>
      <c r="S3640" s="3"/>
      <c r="T3640" s="3"/>
      <c r="U3640" s="3"/>
      <c r="V3640" s="3"/>
      <c r="W3640" s="233">
        <f t="shared" si="680"/>
        <v>42709</v>
      </c>
    </row>
    <row r="3641" spans="1:23" s="234" customFormat="1" x14ac:dyDescent="0.25">
      <c r="A3641" s="3"/>
      <c r="B3641" s="218">
        <f>+Datos!B3632</f>
        <v>2016</v>
      </c>
      <c r="C3641" s="219">
        <f>+Datos!C3632</f>
        <v>12</v>
      </c>
      <c r="D3641" s="220">
        <f>+Datos!D3632</f>
        <v>6</v>
      </c>
      <c r="E3641" s="221">
        <f>+Datos!E3632</f>
        <v>0</v>
      </c>
      <c r="F3641" s="222">
        <f>+Datos!F3632</f>
        <v>6.0234012830274146</v>
      </c>
      <c r="G3641" s="223">
        <f>+Datos!G3632</f>
        <v>1</v>
      </c>
      <c r="H3641" s="224">
        <f t="shared" si="675"/>
        <v>6.0234012830274146</v>
      </c>
      <c r="I3641" s="225">
        <f t="shared" si="676"/>
        <v>-6.0234012830274146</v>
      </c>
      <c r="J3641" s="226">
        <f t="shared" si="677"/>
        <v>28.628603456756466</v>
      </c>
      <c r="K3641" s="227">
        <f t="shared" si="672"/>
        <v>62.310421638574645</v>
      </c>
      <c r="L3641" s="226">
        <f t="shared" si="683"/>
        <v>-0.94064487952303466</v>
      </c>
      <c r="M3641" s="228">
        <f t="shared" si="681"/>
        <v>0.94064487952303466</v>
      </c>
      <c r="N3641" s="229">
        <f t="shared" si="682"/>
        <v>5.08275640350438</v>
      </c>
      <c r="O3641" s="229">
        <f t="shared" si="678"/>
        <v>0</v>
      </c>
      <c r="P3641" s="229">
        <f t="shared" si="679"/>
        <v>-5.08275640350438</v>
      </c>
      <c r="Q3641" s="230">
        <f t="shared" si="673"/>
        <v>0</v>
      </c>
      <c r="R3641" s="231">
        <f t="shared" si="674"/>
        <v>62.310421638574645</v>
      </c>
      <c r="S3641" s="3"/>
      <c r="T3641" s="3"/>
      <c r="U3641" s="3"/>
      <c r="V3641" s="3"/>
      <c r="W3641" s="233">
        <f t="shared" si="680"/>
        <v>42710</v>
      </c>
    </row>
    <row r="3642" spans="1:23" s="234" customFormat="1" x14ac:dyDescent="0.25">
      <c r="A3642" s="3"/>
      <c r="B3642" s="218">
        <f>+Datos!B3633</f>
        <v>2016</v>
      </c>
      <c r="C3642" s="219">
        <f>+Datos!C3633</f>
        <v>12</v>
      </c>
      <c r="D3642" s="220">
        <f>+Datos!D3633</f>
        <v>7</v>
      </c>
      <c r="E3642" s="221">
        <f>+Datos!E3633</f>
        <v>0</v>
      </c>
      <c r="F3642" s="222">
        <f>+Datos!F3633</f>
        <v>6.00999590306649</v>
      </c>
      <c r="G3642" s="223">
        <f>+Datos!G3633</f>
        <v>1</v>
      </c>
      <c r="H3642" s="224">
        <f t="shared" si="675"/>
        <v>6.00999590306649</v>
      </c>
      <c r="I3642" s="225">
        <f t="shared" si="676"/>
        <v>-6.00999590306649</v>
      </c>
      <c r="J3642" s="226">
        <f t="shared" si="677"/>
        <v>27.719876330490671</v>
      </c>
      <c r="K3642" s="227">
        <f t="shared" si="672"/>
        <v>61.40169451230885</v>
      </c>
      <c r="L3642" s="226">
        <f t="shared" si="683"/>
        <v>-0.90872712626579499</v>
      </c>
      <c r="M3642" s="228">
        <f t="shared" si="681"/>
        <v>0.90872712626579499</v>
      </c>
      <c r="N3642" s="229">
        <f t="shared" si="682"/>
        <v>5.101268776800695</v>
      </c>
      <c r="O3642" s="229">
        <f t="shared" si="678"/>
        <v>0</v>
      </c>
      <c r="P3642" s="229">
        <f t="shared" si="679"/>
        <v>-5.101268776800695</v>
      </c>
      <c r="Q3642" s="230">
        <f t="shared" si="673"/>
        <v>0</v>
      </c>
      <c r="R3642" s="231">
        <f t="shared" si="674"/>
        <v>61.40169451230885</v>
      </c>
      <c r="S3642" s="3"/>
      <c r="T3642" s="3"/>
      <c r="U3642" s="3"/>
      <c r="V3642" s="3"/>
      <c r="W3642" s="233">
        <f t="shared" si="680"/>
        <v>42711</v>
      </c>
    </row>
    <row r="3643" spans="1:23" s="234" customFormat="1" x14ac:dyDescent="0.25">
      <c r="A3643" s="3"/>
      <c r="B3643" s="218">
        <f>+Datos!B3634</f>
        <v>2016</v>
      </c>
      <c r="C3643" s="219">
        <f>+Datos!C3634</f>
        <v>12</v>
      </c>
      <c r="D3643" s="220">
        <f>+Datos!D3634</f>
        <v>8</v>
      </c>
      <c r="E3643" s="221">
        <f>+Datos!E3634</f>
        <v>4.1679716100000004</v>
      </c>
      <c r="F3643" s="222">
        <f>+Datos!F3634</f>
        <v>5.9953504947823975</v>
      </c>
      <c r="G3643" s="223">
        <f>+Datos!G3634</f>
        <v>1</v>
      </c>
      <c r="H3643" s="224">
        <f t="shared" si="675"/>
        <v>5.9953504947823975</v>
      </c>
      <c r="I3643" s="225">
        <f t="shared" si="676"/>
        <v>-1.8273788847823971</v>
      </c>
      <c r="J3643" s="226">
        <f t="shared" si="677"/>
        <v>27.449333114295598</v>
      </c>
      <c r="K3643" s="227">
        <f t="shared" si="672"/>
        <v>61.131151296113778</v>
      </c>
      <c r="L3643" s="226">
        <f t="shared" si="683"/>
        <v>-0.27054321619507249</v>
      </c>
      <c r="M3643" s="228">
        <f t="shared" si="681"/>
        <v>4.4385148261950729</v>
      </c>
      <c r="N3643" s="229">
        <f t="shared" si="682"/>
        <v>1.5568356685873246</v>
      </c>
      <c r="O3643" s="229">
        <f t="shared" si="678"/>
        <v>0</v>
      </c>
      <c r="P3643" s="229">
        <f t="shared" si="679"/>
        <v>-1.5568356685873246</v>
      </c>
      <c r="Q3643" s="230">
        <f t="shared" si="673"/>
        <v>0</v>
      </c>
      <c r="R3643" s="231">
        <f t="shared" si="674"/>
        <v>61.131151296113778</v>
      </c>
      <c r="S3643" s="3"/>
      <c r="T3643" s="3"/>
      <c r="U3643" s="3"/>
      <c r="V3643" s="3"/>
      <c r="W3643" s="233">
        <f t="shared" si="680"/>
        <v>42712</v>
      </c>
    </row>
    <row r="3644" spans="1:23" s="234" customFormat="1" x14ac:dyDescent="0.25">
      <c r="A3644" s="3"/>
      <c r="B3644" s="218">
        <f>+Datos!B3635</f>
        <v>2016</v>
      </c>
      <c r="C3644" s="219">
        <f>+Datos!C3635</f>
        <v>12</v>
      </c>
      <c r="D3644" s="220">
        <f>+Datos!D3635</f>
        <v>9</v>
      </c>
      <c r="E3644" s="221">
        <f>+Datos!E3635</f>
        <v>0</v>
      </c>
      <c r="F3644" s="222">
        <f>+Datos!F3635</f>
        <v>5.9794447805477953</v>
      </c>
      <c r="G3644" s="223">
        <f>+Datos!G3635</f>
        <v>1</v>
      </c>
      <c r="H3644" s="224">
        <f t="shared" si="675"/>
        <v>5.9794447805477953</v>
      </c>
      <c r="I3644" s="225">
        <f t="shared" si="676"/>
        <v>-5.9794447805477953</v>
      </c>
      <c r="J3644" s="226">
        <f t="shared" si="677"/>
        <v>26.582396738566565</v>
      </c>
      <c r="K3644" s="227">
        <f t="shared" si="672"/>
        <v>60.264214920384745</v>
      </c>
      <c r="L3644" s="226">
        <f t="shared" si="683"/>
        <v>-0.8669363757290327</v>
      </c>
      <c r="M3644" s="228">
        <f t="shared" si="681"/>
        <v>0.8669363757290327</v>
      </c>
      <c r="N3644" s="229">
        <f t="shared" si="682"/>
        <v>5.1125084048187626</v>
      </c>
      <c r="O3644" s="229">
        <f t="shared" si="678"/>
        <v>0</v>
      </c>
      <c r="P3644" s="229">
        <f t="shared" si="679"/>
        <v>-5.1125084048187626</v>
      </c>
      <c r="Q3644" s="230">
        <f t="shared" si="673"/>
        <v>0</v>
      </c>
      <c r="R3644" s="231">
        <f t="shared" si="674"/>
        <v>60.264214920384745</v>
      </c>
      <c r="S3644" s="3"/>
      <c r="T3644" s="3"/>
      <c r="U3644" s="3"/>
      <c r="V3644" s="3"/>
      <c r="W3644" s="233">
        <f t="shared" si="680"/>
        <v>42713</v>
      </c>
    </row>
    <row r="3645" spans="1:23" s="234" customFormat="1" x14ac:dyDescent="0.25">
      <c r="A3645" s="3"/>
      <c r="B3645" s="218">
        <f>+Datos!B3636</f>
        <v>2016</v>
      </c>
      <c r="C3645" s="219">
        <f>+Datos!C3636</f>
        <v>12</v>
      </c>
      <c r="D3645" s="220">
        <f>+Datos!D3636</f>
        <v>10</v>
      </c>
      <c r="E3645" s="221">
        <f>+Datos!E3636</f>
        <v>0</v>
      </c>
      <c r="F3645" s="222">
        <f>+Datos!F3636</f>
        <v>5.9622583651255834</v>
      </c>
      <c r="G3645" s="223">
        <f>+Datos!G3636</f>
        <v>1</v>
      </c>
      <c r="H3645" s="224">
        <f t="shared" si="675"/>
        <v>5.9622583651255834</v>
      </c>
      <c r="I3645" s="225">
        <f t="shared" si="676"/>
        <v>-5.9622583651255834</v>
      </c>
      <c r="J3645" s="226">
        <f t="shared" si="677"/>
        <v>25.745215631578244</v>
      </c>
      <c r="K3645" s="227">
        <f t="shared" si="672"/>
        <v>59.42703381339642</v>
      </c>
      <c r="L3645" s="226">
        <f t="shared" si="683"/>
        <v>-0.83718110698832504</v>
      </c>
      <c r="M3645" s="228">
        <f t="shared" si="681"/>
        <v>0.83718110698832504</v>
      </c>
      <c r="N3645" s="229">
        <f t="shared" si="682"/>
        <v>5.1250772581372583</v>
      </c>
      <c r="O3645" s="229">
        <f t="shared" si="678"/>
        <v>0</v>
      </c>
      <c r="P3645" s="229">
        <f t="shared" si="679"/>
        <v>-5.1250772581372583</v>
      </c>
      <c r="Q3645" s="230">
        <f t="shared" si="673"/>
        <v>0</v>
      </c>
      <c r="R3645" s="231">
        <f t="shared" si="674"/>
        <v>59.42703381339642</v>
      </c>
      <c r="S3645" s="3"/>
      <c r="T3645" s="3"/>
      <c r="U3645" s="3"/>
      <c r="V3645" s="3"/>
      <c r="W3645" s="233">
        <f t="shared" si="680"/>
        <v>42714</v>
      </c>
    </row>
    <row r="3646" spans="1:23" s="234" customFormat="1" x14ac:dyDescent="0.25">
      <c r="A3646" s="3"/>
      <c r="B3646" s="218">
        <f>+Datos!B3637</f>
        <v>2016</v>
      </c>
      <c r="C3646" s="219">
        <f>+Datos!C3637</f>
        <v>12</v>
      </c>
      <c r="D3646" s="220">
        <f>+Datos!D3637</f>
        <v>11</v>
      </c>
      <c r="E3646" s="221">
        <f>+Datos!E3637</f>
        <v>0</v>
      </c>
      <c r="F3646" s="222">
        <f>+Datos!F3637</f>
        <v>5.9437707356691423</v>
      </c>
      <c r="G3646" s="223">
        <f>+Datos!G3637</f>
        <v>1</v>
      </c>
      <c r="H3646" s="224">
        <f t="shared" si="675"/>
        <v>5.9437707356691423</v>
      </c>
      <c r="I3646" s="225">
        <f t="shared" si="676"/>
        <v>-5.9437707356691423</v>
      </c>
      <c r="J3646" s="226">
        <f t="shared" si="677"/>
        <v>24.936874818649667</v>
      </c>
      <c r="K3646" s="227">
        <f t="shared" si="672"/>
        <v>58.618693000467843</v>
      </c>
      <c r="L3646" s="226">
        <f t="shared" si="683"/>
        <v>-0.80834081292857718</v>
      </c>
      <c r="M3646" s="228">
        <f t="shared" si="681"/>
        <v>0.80834081292857718</v>
      </c>
      <c r="N3646" s="229">
        <f t="shared" si="682"/>
        <v>5.1354299227405651</v>
      </c>
      <c r="O3646" s="229">
        <f t="shared" si="678"/>
        <v>0</v>
      </c>
      <c r="P3646" s="229">
        <f t="shared" si="679"/>
        <v>-5.1354299227405651</v>
      </c>
      <c r="Q3646" s="230">
        <f t="shared" si="673"/>
        <v>0</v>
      </c>
      <c r="R3646" s="231">
        <f t="shared" si="674"/>
        <v>58.618693000467843</v>
      </c>
      <c r="S3646" s="3"/>
      <c r="T3646" s="3"/>
      <c r="U3646" s="3"/>
      <c r="V3646" s="3"/>
      <c r="W3646" s="233">
        <f t="shared" si="680"/>
        <v>42715</v>
      </c>
    </row>
    <row r="3647" spans="1:23" s="234" customFormat="1" x14ac:dyDescent="0.25">
      <c r="A3647" s="3"/>
      <c r="B3647" s="218">
        <f>+Datos!B3638</f>
        <v>2016</v>
      </c>
      <c r="C3647" s="219">
        <f>+Datos!C3638</f>
        <v>12</v>
      </c>
      <c r="D3647" s="220">
        <f>+Datos!D3638</f>
        <v>12</v>
      </c>
      <c r="E3647" s="221">
        <f>+Datos!E3638</f>
        <v>0</v>
      </c>
      <c r="F3647" s="222">
        <f>+Datos!F3638</f>
        <v>5.9239612617220825</v>
      </c>
      <c r="G3647" s="223">
        <f>+Datos!G3638</f>
        <v>1</v>
      </c>
      <c r="H3647" s="224">
        <f t="shared" si="675"/>
        <v>5.9239612617220825</v>
      </c>
      <c r="I3647" s="225">
        <f t="shared" si="676"/>
        <v>-5.9239612617220825</v>
      </c>
      <c r="J3647" s="226">
        <f t="shared" si="677"/>
        <v>24.156482252956241</v>
      </c>
      <c r="K3647" s="227">
        <f t="shared" si="672"/>
        <v>57.838300434774425</v>
      </c>
      <c r="L3647" s="226">
        <f t="shared" si="683"/>
        <v>-0.78039256569341831</v>
      </c>
      <c r="M3647" s="228">
        <f t="shared" si="681"/>
        <v>0.78039256569341831</v>
      </c>
      <c r="N3647" s="229">
        <f t="shared" si="682"/>
        <v>5.1435686960286642</v>
      </c>
      <c r="O3647" s="229">
        <f t="shared" si="678"/>
        <v>0</v>
      </c>
      <c r="P3647" s="229">
        <f t="shared" si="679"/>
        <v>-5.1435686960286642</v>
      </c>
      <c r="Q3647" s="230">
        <f t="shared" si="673"/>
        <v>0</v>
      </c>
      <c r="R3647" s="231">
        <f t="shared" si="674"/>
        <v>57.838300434774425</v>
      </c>
      <c r="S3647" s="3"/>
      <c r="T3647" s="3"/>
      <c r="U3647" s="3"/>
      <c r="V3647" s="3"/>
      <c r="W3647" s="233">
        <f t="shared" si="680"/>
        <v>42716</v>
      </c>
    </row>
    <row r="3648" spans="1:23" s="234" customFormat="1" x14ac:dyDescent="0.25">
      <c r="A3648" s="3"/>
      <c r="B3648" s="218">
        <f>+Datos!B3639</f>
        <v>2016</v>
      </c>
      <c r="C3648" s="219">
        <f>+Datos!C3639</f>
        <v>12</v>
      </c>
      <c r="D3648" s="220">
        <f>+Datos!D3639</f>
        <v>13</v>
      </c>
      <c r="E3648" s="221">
        <f>+Datos!E3639</f>
        <v>0</v>
      </c>
      <c r="F3648" s="222">
        <f>+Datos!F3639</f>
        <v>5.9028091952185253</v>
      </c>
      <c r="G3648" s="223">
        <f>+Datos!G3639</f>
        <v>1</v>
      </c>
      <c r="H3648" s="224">
        <f t="shared" si="675"/>
        <v>5.9028091952185253</v>
      </c>
      <c r="I3648" s="225">
        <f t="shared" si="676"/>
        <v>-5.9028091952185253</v>
      </c>
      <c r="J3648" s="226">
        <f t="shared" si="677"/>
        <v>23.403168586628528</v>
      </c>
      <c r="K3648" s="227">
        <f t="shared" si="672"/>
        <v>57.084986768446711</v>
      </c>
      <c r="L3648" s="226">
        <f t="shared" si="683"/>
        <v>-0.75331366632771335</v>
      </c>
      <c r="M3648" s="228">
        <f t="shared" si="681"/>
        <v>0.75331366632771335</v>
      </c>
      <c r="N3648" s="229">
        <f t="shared" si="682"/>
        <v>5.149495528890812</v>
      </c>
      <c r="O3648" s="229">
        <f t="shared" si="678"/>
        <v>0</v>
      </c>
      <c r="P3648" s="229">
        <f t="shared" si="679"/>
        <v>-5.149495528890812</v>
      </c>
      <c r="Q3648" s="230">
        <f t="shared" si="673"/>
        <v>0</v>
      </c>
      <c r="R3648" s="231">
        <f t="shared" si="674"/>
        <v>57.084986768446711</v>
      </c>
      <c r="S3648" s="3"/>
      <c r="T3648" s="3"/>
      <c r="U3648" s="3"/>
      <c r="V3648" s="3"/>
      <c r="W3648" s="233">
        <f t="shared" si="680"/>
        <v>42717</v>
      </c>
    </row>
    <row r="3649" spans="1:23" s="234" customFormat="1" x14ac:dyDescent="0.25">
      <c r="A3649" s="3"/>
      <c r="B3649" s="218">
        <f>+Datos!B3640</f>
        <v>2016</v>
      </c>
      <c r="C3649" s="219">
        <f>+Datos!C3640</f>
        <v>12</v>
      </c>
      <c r="D3649" s="220">
        <f>+Datos!D3640</f>
        <v>14</v>
      </c>
      <c r="E3649" s="221">
        <f>+Datos!E3640</f>
        <v>0</v>
      </c>
      <c r="F3649" s="222">
        <f>+Datos!F3640</f>
        <v>5.8802936704828621</v>
      </c>
      <c r="G3649" s="223">
        <f>+Datos!G3640</f>
        <v>1</v>
      </c>
      <c r="H3649" s="224">
        <f t="shared" si="675"/>
        <v>5.8802936704828621</v>
      </c>
      <c r="I3649" s="225">
        <f t="shared" si="676"/>
        <v>-5.8802936704828621</v>
      </c>
      <c r="J3649" s="226">
        <f t="shared" si="677"/>
        <v>22.676086927099409</v>
      </c>
      <c r="K3649" s="227">
        <f t="shared" si="672"/>
        <v>56.357905108917592</v>
      </c>
      <c r="L3649" s="226">
        <f t="shared" si="683"/>
        <v>-0.72708165952911941</v>
      </c>
      <c r="M3649" s="228">
        <f t="shared" si="681"/>
        <v>0.72708165952911941</v>
      </c>
      <c r="N3649" s="229">
        <f t="shared" si="682"/>
        <v>5.1532120109537427</v>
      </c>
      <c r="O3649" s="229">
        <f t="shared" si="678"/>
        <v>0</v>
      </c>
      <c r="P3649" s="229">
        <f t="shared" si="679"/>
        <v>-5.1532120109537427</v>
      </c>
      <c r="Q3649" s="230">
        <f t="shared" si="673"/>
        <v>0</v>
      </c>
      <c r="R3649" s="231">
        <f t="shared" si="674"/>
        <v>56.357905108917592</v>
      </c>
      <c r="S3649" s="3"/>
      <c r="T3649" s="3"/>
      <c r="U3649" s="3"/>
      <c r="V3649" s="3"/>
      <c r="W3649" s="233">
        <f t="shared" si="680"/>
        <v>42718</v>
      </c>
    </row>
    <row r="3650" spans="1:23" s="234" customFormat="1" x14ac:dyDescent="0.25">
      <c r="A3650" s="3"/>
      <c r="B3650" s="218">
        <f>+Datos!B3641</f>
        <v>2016</v>
      </c>
      <c r="C3650" s="219">
        <f>+Datos!C3641</f>
        <v>12</v>
      </c>
      <c r="D3650" s="220">
        <f>+Datos!D3641</f>
        <v>15</v>
      </c>
      <c r="E3650" s="221">
        <f>+Datos!E3641</f>
        <v>0</v>
      </c>
      <c r="F3650" s="222">
        <f>+Datos!F3641</f>
        <v>5.856393704229883</v>
      </c>
      <c r="G3650" s="223">
        <f>+Datos!G3641</f>
        <v>1</v>
      </c>
      <c r="H3650" s="224">
        <f t="shared" si="675"/>
        <v>5.856393704229883</v>
      </c>
      <c r="I3650" s="225">
        <f t="shared" si="676"/>
        <v>-5.856393704229883</v>
      </c>
      <c r="J3650" s="226">
        <f t="shared" si="677"/>
        <v>21.974412579749988</v>
      </c>
      <c r="K3650" s="227">
        <f t="shared" si="672"/>
        <v>55.656230761568168</v>
      </c>
      <c r="L3650" s="226">
        <f t="shared" si="683"/>
        <v>-0.70167434734942447</v>
      </c>
      <c r="M3650" s="228">
        <f t="shared" si="681"/>
        <v>0.70167434734942447</v>
      </c>
      <c r="N3650" s="229">
        <f t="shared" si="682"/>
        <v>5.1547193568804586</v>
      </c>
      <c r="O3650" s="229">
        <f t="shared" si="678"/>
        <v>0</v>
      </c>
      <c r="P3650" s="229">
        <f t="shared" si="679"/>
        <v>-5.1547193568804586</v>
      </c>
      <c r="Q3650" s="230">
        <f t="shared" si="673"/>
        <v>0</v>
      </c>
      <c r="R3650" s="231">
        <f t="shared" si="674"/>
        <v>55.656230761568168</v>
      </c>
      <c r="S3650" s="3"/>
      <c r="T3650" s="3"/>
      <c r="U3650" s="3"/>
      <c r="V3650" s="3"/>
      <c r="W3650" s="233">
        <f t="shared" si="680"/>
        <v>42719</v>
      </c>
    </row>
    <row r="3651" spans="1:23" s="234" customFormat="1" x14ac:dyDescent="0.25">
      <c r="A3651" s="3"/>
      <c r="B3651" s="218">
        <f>+Datos!B3642</f>
        <v>2016</v>
      </c>
      <c r="C3651" s="219">
        <f>+Datos!C3642</f>
        <v>12</v>
      </c>
      <c r="D3651" s="220">
        <f>+Datos!D3642</f>
        <v>16</v>
      </c>
      <c r="E3651" s="221">
        <f>+Datos!E3642</f>
        <v>0</v>
      </c>
      <c r="F3651" s="222">
        <f>+Datos!F3642</f>
        <v>5.8310881955647451</v>
      </c>
      <c r="G3651" s="223">
        <f>+Datos!G3642</f>
        <v>1</v>
      </c>
      <c r="H3651" s="224">
        <f t="shared" si="675"/>
        <v>5.8310881955647451</v>
      </c>
      <c r="I3651" s="225">
        <f t="shared" si="676"/>
        <v>-5.8310881955647451</v>
      </c>
      <c r="J3651" s="226">
        <f t="shared" si="677"/>
        <v>21.297342777891476</v>
      </c>
      <c r="K3651" s="227">
        <f t="shared" si="672"/>
        <v>54.97916095970966</v>
      </c>
      <c r="L3651" s="226">
        <f t="shared" si="683"/>
        <v>-0.67706980185850796</v>
      </c>
      <c r="M3651" s="228">
        <f t="shared" si="681"/>
        <v>0.67706980185850796</v>
      </c>
      <c r="N3651" s="229">
        <f t="shared" si="682"/>
        <v>5.1540183937062372</v>
      </c>
      <c r="O3651" s="229">
        <f t="shared" si="678"/>
        <v>0</v>
      </c>
      <c r="P3651" s="229">
        <f t="shared" si="679"/>
        <v>-5.1540183937062372</v>
      </c>
      <c r="Q3651" s="230">
        <f t="shared" si="673"/>
        <v>0</v>
      </c>
      <c r="R3651" s="231">
        <f t="shared" si="674"/>
        <v>54.97916095970966</v>
      </c>
      <c r="S3651" s="3"/>
      <c r="T3651" s="3"/>
      <c r="U3651" s="3"/>
      <c r="V3651" s="3"/>
      <c r="W3651" s="233">
        <f t="shared" si="680"/>
        <v>42720</v>
      </c>
    </row>
    <row r="3652" spans="1:23" s="234" customFormat="1" x14ac:dyDescent="0.25">
      <c r="A3652" s="3"/>
      <c r="B3652" s="218">
        <f>+Datos!B3643</f>
        <v>2016</v>
      </c>
      <c r="C3652" s="219">
        <f>+Datos!C3643</f>
        <v>12</v>
      </c>
      <c r="D3652" s="220">
        <f>+Datos!D3643</f>
        <v>17</v>
      </c>
      <c r="E3652" s="221">
        <f>+Datos!E3643</f>
        <v>0</v>
      </c>
      <c r="F3652" s="222">
        <f>+Datos!F3643</f>
        <v>5.804355925983006</v>
      </c>
      <c r="G3652" s="223">
        <f>+Datos!G3643</f>
        <v>1</v>
      </c>
      <c r="H3652" s="224">
        <f t="shared" si="675"/>
        <v>5.804355925983006</v>
      </c>
      <c r="I3652" s="225">
        <f t="shared" si="676"/>
        <v>-5.804355925983006</v>
      </c>
      <c r="J3652" s="226">
        <f t="shared" si="677"/>
        <v>20.644096401105184</v>
      </c>
      <c r="K3652" s="227">
        <f t="shared" si="672"/>
        <v>54.32591458292336</v>
      </c>
      <c r="L3652" s="226">
        <f t="shared" si="683"/>
        <v>-0.65324637678629927</v>
      </c>
      <c r="M3652" s="228">
        <f t="shared" si="681"/>
        <v>0.65324637678629927</v>
      </c>
      <c r="N3652" s="229">
        <f t="shared" si="682"/>
        <v>5.1511095491967067</v>
      </c>
      <c r="O3652" s="229">
        <f t="shared" si="678"/>
        <v>0</v>
      </c>
      <c r="P3652" s="229">
        <f t="shared" si="679"/>
        <v>-5.1511095491967067</v>
      </c>
      <c r="Q3652" s="230">
        <f t="shared" si="673"/>
        <v>0</v>
      </c>
      <c r="R3652" s="231">
        <f t="shared" si="674"/>
        <v>54.32591458292336</v>
      </c>
      <c r="S3652" s="3"/>
      <c r="T3652" s="3"/>
      <c r="U3652" s="3"/>
      <c r="V3652" s="3"/>
      <c r="W3652" s="233">
        <f t="shared" si="680"/>
        <v>42721</v>
      </c>
    </row>
    <row r="3653" spans="1:23" s="234" customFormat="1" x14ac:dyDescent="0.25">
      <c r="A3653" s="3"/>
      <c r="B3653" s="218">
        <f>+Datos!B3644</f>
        <v>2016</v>
      </c>
      <c r="C3653" s="219">
        <f>+Datos!C3644</f>
        <v>12</v>
      </c>
      <c r="D3653" s="220">
        <f>+Datos!D3644</f>
        <v>18</v>
      </c>
      <c r="E3653" s="221">
        <f>+Datos!E3644</f>
        <v>0</v>
      </c>
      <c r="F3653" s="222">
        <f>+Datos!F3644</f>
        <v>5.7761755593705351</v>
      </c>
      <c r="G3653" s="223">
        <f>+Datos!G3644</f>
        <v>1</v>
      </c>
      <c r="H3653" s="224">
        <f t="shared" si="675"/>
        <v>5.7761755593705351</v>
      </c>
      <c r="I3653" s="225">
        <f t="shared" si="676"/>
        <v>-5.7761755593705351</v>
      </c>
      <c r="J3653" s="226">
        <f t="shared" si="677"/>
        <v>20.013913682945955</v>
      </c>
      <c r="K3653" s="227">
        <f t="shared" si="672"/>
        <v>53.695731864764134</v>
      </c>
      <c r="L3653" s="226">
        <f t="shared" si="683"/>
        <v>-0.63018271815922589</v>
      </c>
      <c r="M3653" s="228">
        <f t="shared" si="681"/>
        <v>0.63018271815922589</v>
      </c>
      <c r="N3653" s="229">
        <f t="shared" si="682"/>
        <v>5.1459928412113092</v>
      </c>
      <c r="O3653" s="229">
        <f t="shared" si="678"/>
        <v>0</v>
      </c>
      <c r="P3653" s="229">
        <f t="shared" si="679"/>
        <v>-5.1459928412113092</v>
      </c>
      <c r="Q3653" s="230">
        <f t="shared" si="673"/>
        <v>0</v>
      </c>
      <c r="R3653" s="231">
        <f t="shared" si="674"/>
        <v>53.695731864764134</v>
      </c>
      <c r="S3653" s="3"/>
      <c r="T3653" s="3"/>
      <c r="U3653" s="3"/>
      <c r="V3653" s="3"/>
      <c r="W3653" s="233">
        <f t="shared" si="680"/>
        <v>42722</v>
      </c>
    </row>
    <row r="3654" spans="1:23" s="234" customFormat="1" x14ac:dyDescent="0.25">
      <c r="A3654" s="3"/>
      <c r="B3654" s="218">
        <f>+Datos!B3645</f>
        <v>2016</v>
      </c>
      <c r="C3654" s="219">
        <f>+Datos!C3645</f>
        <v>12</v>
      </c>
      <c r="D3654" s="220">
        <f>+Datos!D3645</f>
        <v>19</v>
      </c>
      <c r="E3654" s="221">
        <f>+Datos!E3645</f>
        <v>0.55048686300000005</v>
      </c>
      <c r="F3654" s="222">
        <f>+Datos!F3645</f>
        <v>5.7465256420036148</v>
      </c>
      <c r="G3654" s="223">
        <f>+Datos!G3645</f>
        <v>1</v>
      </c>
      <c r="H3654" s="224">
        <f t="shared" si="675"/>
        <v>5.7465256420036148</v>
      </c>
      <c r="I3654" s="225">
        <f t="shared" si="676"/>
        <v>-5.1960387790036151</v>
      </c>
      <c r="J3654" s="226">
        <f t="shared" si="677"/>
        <v>19.463476906269634</v>
      </c>
      <c r="K3654" s="227">
        <f t="shared" si="672"/>
        <v>53.145295088087813</v>
      </c>
      <c r="L3654" s="226">
        <f t="shared" si="683"/>
        <v>-0.55043677667632096</v>
      </c>
      <c r="M3654" s="228">
        <f t="shared" si="681"/>
        <v>1.1009236396763211</v>
      </c>
      <c r="N3654" s="229">
        <f t="shared" si="682"/>
        <v>4.6456020023272941</v>
      </c>
      <c r="O3654" s="229">
        <f t="shared" si="678"/>
        <v>0</v>
      </c>
      <c r="P3654" s="229">
        <f t="shared" si="679"/>
        <v>-4.6456020023272941</v>
      </c>
      <c r="Q3654" s="230">
        <f t="shared" si="673"/>
        <v>0</v>
      </c>
      <c r="R3654" s="231">
        <f t="shared" si="674"/>
        <v>53.145295088087813</v>
      </c>
      <c r="S3654" s="3"/>
      <c r="T3654" s="3"/>
      <c r="U3654" s="3"/>
      <c r="V3654" s="3"/>
      <c r="W3654" s="233">
        <f t="shared" si="680"/>
        <v>42723</v>
      </c>
    </row>
    <row r="3655" spans="1:23" s="234" customFormat="1" x14ac:dyDescent="0.25">
      <c r="A3655" s="3"/>
      <c r="B3655" s="218">
        <f>+Datos!B3646</f>
        <v>2016</v>
      </c>
      <c r="C3655" s="219">
        <f>+Datos!C3646</f>
        <v>12</v>
      </c>
      <c r="D3655" s="220">
        <f>+Datos!D3646</f>
        <v>20</v>
      </c>
      <c r="E3655" s="221">
        <f>+Datos!E3646</f>
        <v>0</v>
      </c>
      <c r="F3655" s="222">
        <f>+Datos!F3646</f>
        <v>5.7153846025488235</v>
      </c>
      <c r="G3655" s="223">
        <f>+Datos!G3646</f>
        <v>1</v>
      </c>
      <c r="H3655" s="224">
        <f t="shared" si="675"/>
        <v>5.7153846025488235</v>
      </c>
      <c r="I3655" s="225">
        <f t="shared" si="676"/>
        <v>-5.7153846025488235</v>
      </c>
      <c r="J3655" s="226">
        <f t="shared" si="677"/>
        <v>18.875491433368474</v>
      </c>
      <c r="K3655" s="227">
        <f t="shared" si="672"/>
        <v>52.557309615186654</v>
      </c>
      <c r="L3655" s="226">
        <f t="shared" si="683"/>
        <v>-0.58798547290115977</v>
      </c>
      <c r="M3655" s="228">
        <f t="shared" si="681"/>
        <v>0.58798547290115977</v>
      </c>
      <c r="N3655" s="229">
        <f t="shared" si="682"/>
        <v>5.1273991296476638</v>
      </c>
      <c r="O3655" s="229">
        <f t="shared" si="678"/>
        <v>0</v>
      </c>
      <c r="P3655" s="229">
        <f t="shared" si="679"/>
        <v>-5.1273991296476638</v>
      </c>
      <c r="Q3655" s="230">
        <f t="shared" si="673"/>
        <v>0</v>
      </c>
      <c r="R3655" s="231">
        <f t="shared" si="674"/>
        <v>52.557309615186654</v>
      </c>
      <c r="S3655" s="3"/>
      <c r="T3655" s="3"/>
      <c r="U3655" s="3"/>
      <c r="V3655" s="3"/>
      <c r="W3655" s="233">
        <f t="shared" si="680"/>
        <v>42724</v>
      </c>
    </row>
    <row r="3656" spans="1:23" s="234" customFormat="1" x14ac:dyDescent="0.25">
      <c r="A3656" s="3"/>
      <c r="B3656" s="218">
        <f>+Datos!B3647</f>
        <v>2016</v>
      </c>
      <c r="C3656" s="219">
        <f>+Datos!C3647</f>
        <v>12</v>
      </c>
      <c r="D3656" s="220">
        <f>+Datos!D3647</f>
        <v>21</v>
      </c>
      <c r="E3656" s="221">
        <f>+Datos!E3647</f>
        <v>0</v>
      </c>
      <c r="F3656" s="222">
        <f>+Datos!F3647</f>
        <v>5.6827307520632537</v>
      </c>
      <c r="G3656" s="223">
        <f>+Datos!G3647</f>
        <v>1</v>
      </c>
      <c r="H3656" s="224">
        <f t="shared" si="675"/>
        <v>5.6827307520632537</v>
      </c>
      <c r="I3656" s="225">
        <f t="shared" si="676"/>
        <v>-5.6827307520632537</v>
      </c>
      <c r="J3656" s="226">
        <f t="shared" si="677"/>
        <v>18.308477251009528</v>
      </c>
      <c r="K3656" s="227">
        <f t="shared" si="672"/>
        <v>51.990295432827708</v>
      </c>
      <c r="L3656" s="226">
        <f t="shared" si="683"/>
        <v>-0.56701418235894607</v>
      </c>
      <c r="M3656" s="228">
        <f t="shared" si="681"/>
        <v>0.56701418235894607</v>
      </c>
      <c r="N3656" s="229">
        <f t="shared" si="682"/>
        <v>5.1157165697043077</v>
      </c>
      <c r="O3656" s="229">
        <f t="shared" si="678"/>
        <v>0</v>
      </c>
      <c r="P3656" s="229">
        <f t="shared" si="679"/>
        <v>-5.1157165697043077</v>
      </c>
      <c r="Q3656" s="230">
        <f t="shared" si="673"/>
        <v>0</v>
      </c>
      <c r="R3656" s="231">
        <f t="shared" si="674"/>
        <v>51.990295432827708</v>
      </c>
      <c r="S3656" s="3"/>
      <c r="T3656" s="3"/>
      <c r="U3656" s="3"/>
      <c r="V3656" s="3"/>
      <c r="W3656" s="233">
        <f t="shared" si="680"/>
        <v>42725</v>
      </c>
    </row>
    <row r="3657" spans="1:23" s="234" customFormat="1" x14ac:dyDescent="0.25">
      <c r="A3657" s="3"/>
      <c r="B3657" s="218">
        <f>+Datos!B3648</f>
        <v>2016</v>
      </c>
      <c r="C3657" s="219">
        <f>+Datos!C3648</f>
        <v>12</v>
      </c>
      <c r="D3657" s="220">
        <f>+Datos!D3648</f>
        <v>22</v>
      </c>
      <c r="E3657" s="221">
        <f>+Datos!E3648</f>
        <v>0</v>
      </c>
      <c r="F3657" s="222">
        <f>+Datos!F3648</f>
        <v>5.6485422839941677</v>
      </c>
      <c r="G3657" s="223">
        <f>+Datos!G3648</f>
        <v>1</v>
      </c>
      <c r="H3657" s="224">
        <f t="shared" si="675"/>
        <v>5.6485422839941677</v>
      </c>
      <c r="I3657" s="225">
        <f t="shared" si="676"/>
        <v>-5.6485422839941677</v>
      </c>
      <c r="J3657" s="226">
        <f t="shared" si="677"/>
        <v>17.761754902536708</v>
      </c>
      <c r="K3657" s="227">
        <f t="shared" si="672"/>
        <v>51.443573084354888</v>
      </c>
      <c r="L3657" s="226">
        <f t="shared" si="683"/>
        <v>-0.54672234847281942</v>
      </c>
      <c r="M3657" s="228">
        <f t="shared" si="681"/>
        <v>0.54672234847281942</v>
      </c>
      <c r="N3657" s="229">
        <f t="shared" si="682"/>
        <v>5.1018199355213483</v>
      </c>
      <c r="O3657" s="229">
        <f t="shared" si="678"/>
        <v>0</v>
      </c>
      <c r="P3657" s="229">
        <f t="shared" si="679"/>
        <v>-5.1018199355213483</v>
      </c>
      <c r="Q3657" s="230">
        <f t="shared" si="673"/>
        <v>0</v>
      </c>
      <c r="R3657" s="231">
        <f t="shared" si="674"/>
        <v>51.443573084354888</v>
      </c>
      <c r="S3657" s="3"/>
      <c r="T3657" s="3"/>
      <c r="U3657" s="3"/>
      <c r="V3657" s="3"/>
      <c r="W3657" s="233">
        <f t="shared" si="680"/>
        <v>42726</v>
      </c>
    </row>
    <row r="3658" spans="1:23" s="234" customFormat="1" x14ac:dyDescent="0.25">
      <c r="A3658" s="3"/>
      <c r="B3658" s="218">
        <f>+Datos!B3649</f>
        <v>2016</v>
      </c>
      <c r="C3658" s="219">
        <f>+Datos!C3649</f>
        <v>12</v>
      </c>
      <c r="D3658" s="220">
        <f>+Datos!D3649</f>
        <v>23</v>
      </c>
      <c r="E3658" s="221">
        <f>+Datos!E3649</f>
        <v>0</v>
      </c>
      <c r="F3658" s="222">
        <f>+Datos!F3649</f>
        <v>5.6127972741793686</v>
      </c>
      <c r="G3658" s="223">
        <f>+Datos!G3649</f>
        <v>1</v>
      </c>
      <c r="H3658" s="224">
        <f t="shared" si="675"/>
        <v>5.6127972741793686</v>
      </c>
      <c r="I3658" s="225">
        <f t="shared" si="676"/>
        <v>-5.6127972741793686</v>
      </c>
      <c r="J3658" s="226">
        <f t="shared" si="677"/>
        <v>17.234664756551162</v>
      </c>
      <c r="K3658" s="227">
        <f t="shared" si="672"/>
        <v>50.916482938369342</v>
      </c>
      <c r="L3658" s="226">
        <f t="shared" si="683"/>
        <v>-0.5270901459855466</v>
      </c>
      <c r="M3658" s="228">
        <f t="shared" si="681"/>
        <v>0.5270901459855466</v>
      </c>
      <c r="N3658" s="229">
        <f t="shared" si="682"/>
        <v>5.085707128193822</v>
      </c>
      <c r="O3658" s="229">
        <f t="shared" si="678"/>
        <v>0</v>
      </c>
      <c r="P3658" s="229">
        <f t="shared" si="679"/>
        <v>-5.085707128193822</v>
      </c>
      <c r="Q3658" s="230">
        <f t="shared" si="673"/>
        <v>0</v>
      </c>
      <c r="R3658" s="231">
        <f t="shared" si="674"/>
        <v>50.916482938369342</v>
      </c>
      <c r="S3658" s="3"/>
      <c r="T3658" s="3"/>
      <c r="U3658" s="3"/>
      <c r="V3658" s="3"/>
      <c r="W3658" s="233">
        <f t="shared" si="680"/>
        <v>42727</v>
      </c>
    </row>
    <row r="3659" spans="1:23" s="234" customFormat="1" x14ac:dyDescent="0.25">
      <c r="A3659" s="3"/>
      <c r="B3659" s="218">
        <f>+Datos!B3650</f>
        <v>2016</v>
      </c>
      <c r="C3659" s="219">
        <f>+Datos!C3650</f>
        <v>12</v>
      </c>
      <c r="D3659" s="220">
        <f>+Datos!D3650</f>
        <v>24</v>
      </c>
      <c r="E3659" s="221">
        <f>+Datos!E3650</f>
        <v>1.10097373</v>
      </c>
      <c r="F3659" s="222">
        <f>+Datos!F3650</f>
        <v>5.5754736808469412</v>
      </c>
      <c r="G3659" s="223">
        <f>+Datos!G3650</f>
        <v>1</v>
      </c>
      <c r="H3659" s="224">
        <f t="shared" si="675"/>
        <v>5.5754736808469412</v>
      </c>
      <c r="I3659" s="225">
        <f t="shared" si="676"/>
        <v>-4.4744999508469414</v>
      </c>
      <c r="J3659" s="226">
        <f t="shared" si="677"/>
        <v>16.825698312448552</v>
      </c>
      <c r="K3659" s="227">
        <f t="shared" si="672"/>
        <v>50.507516494266731</v>
      </c>
      <c r="L3659" s="226">
        <f t="shared" si="683"/>
        <v>-0.40896644410261018</v>
      </c>
      <c r="M3659" s="228">
        <f t="shared" si="681"/>
        <v>1.5099401741026102</v>
      </c>
      <c r="N3659" s="229">
        <f t="shared" si="682"/>
        <v>4.0655335067443312</v>
      </c>
      <c r="O3659" s="229">
        <f t="shared" si="678"/>
        <v>0</v>
      </c>
      <c r="P3659" s="229">
        <f t="shared" si="679"/>
        <v>-4.0655335067443312</v>
      </c>
      <c r="Q3659" s="230">
        <f t="shared" si="673"/>
        <v>0</v>
      </c>
      <c r="R3659" s="231">
        <f t="shared" si="674"/>
        <v>50.507516494266731</v>
      </c>
      <c r="S3659" s="3"/>
      <c r="T3659" s="3"/>
      <c r="U3659" s="3"/>
      <c r="V3659" s="3"/>
      <c r="W3659" s="233">
        <f t="shared" si="680"/>
        <v>42728</v>
      </c>
    </row>
    <row r="3660" spans="1:23" s="234" customFormat="1" x14ac:dyDescent="0.25">
      <c r="A3660" s="3"/>
      <c r="B3660" s="218">
        <f>+Datos!B3651</f>
        <v>2016</v>
      </c>
      <c r="C3660" s="219">
        <f>+Datos!C3651</f>
        <v>12</v>
      </c>
      <c r="D3660" s="220">
        <f>+Datos!D3651</f>
        <v>25</v>
      </c>
      <c r="E3660" s="221">
        <f>+Datos!E3651</f>
        <v>0</v>
      </c>
      <c r="F3660" s="222">
        <f>+Datos!F3651</f>
        <v>5.5365493446153566</v>
      </c>
      <c r="G3660" s="223">
        <f>+Datos!G3651</f>
        <v>1</v>
      </c>
      <c r="H3660" s="224">
        <f t="shared" si="675"/>
        <v>5.5365493446153566</v>
      </c>
      <c r="I3660" s="225">
        <f t="shared" si="676"/>
        <v>-5.5365493446153566</v>
      </c>
      <c r="J3660" s="226">
        <f t="shared" si="677"/>
        <v>16.333068873119327</v>
      </c>
      <c r="K3660" s="227">
        <f t="shared" si="672"/>
        <v>50.014887054937503</v>
      </c>
      <c r="L3660" s="226">
        <f t="shared" si="683"/>
        <v>-0.49262943932922809</v>
      </c>
      <c r="M3660" s="228">
        <f t="shared" si="681"/>
        <v>0.49262943932922809</v>
      </c>
      <c r="N3660" s="229">
        <f t="shared" si="682"/>
        <v>5.0439199052861285</v>
      </c>
      <c r="O3660" s="229">
        <f t="shared" si="678"/>
        <v>0</v>
      </c>
      <c r="P3660" s="229">
        <f t="shared" si="679"/>
        <v>-5.0439199052861285</v>
      </c>
      <c r="Q3660" s="230">
        <f t="shared" si="673"/>
        <v>0</v>
      </c>
      <c r="R3660" s="231">
        <f t="shared" si="674"/>
        <v>50.014887054937503</v>
      </c>
      <c r="S3660" s="3"/>
      <c r="T3660" s="3"/>
      <c r="U3660" s="3"/>
      <c r="V3660" s="3"/>
      <c r="W3660" s="233">
        <f t="shared" si="680"/>
        <v>42729</v>
      </c>
    </row>
    <row r="3661" spans="1:23" s="234" customFormat="1" x14ac:dyDescent="0.25">
      <c r="A3661" s="3"/>
      <c r="B3661" s="218">
        <f>+Datos!B3652</f>
        <v>2016</v>
      </c>
      <c r="C3661" s="219">
        <f>+Datos!C3652</f>
        <v>12</v>
      </c>
      <c r="D3661" s="220">
        <f>+Datos!D3652</f>
        <v>26</v>
      </c>
      <c r="E3661" s="221">
        <f>+Datos!E3652</f>
        <v>68.7322159</v>
      </c>
      <c r="F3661" s="222">
        <f>+Datos!F3652</f>
        <v>5.4960019884934548</v>
      </c>
      <c r="G3661" s="223">
        <f>+Datos!G3652</f>
        <v>1</v>
      </c>
      <c r="H3661" s="224">
        <f t="shared" si="675"/>
        <v>5.4960019884934548</v>
      </c>
      <c r="I3661" s="225">
        <f t="shared" si="676"/>
        <v>63.236213911506546</v>
      </c>
      <c r="J3661" s="226">
        <f t="shared" si="677"/>
        <v>79.569282784625869</v>
      </c>
      <c r="K3661" s="227">
        <f t="shared" si="672"/>
        <v>113.25110096644406</v>
      </c>
      <c r="L3661" s="226">
        <f t="shared" si="683"/>
        <v>63.236213911506553</v>
      </c>
      <c r="M3661" s="228">
        <f t="shared" si="681"/>
        <v>5.4960019884934548</v>
      </c>
      <c r="N3661" s="229">
        <f t="shared" si="682"/>
        <v>0</v>
      </c>
      <c r="O3661" s="229">
        <f t="shared" si="678"/>
        <v>0</v>
      </c>
      <c r="P3661" s="229">
        <f t="shared" si="679"/>
        <v>0</v>
      </c>
      <c r="Q3661" s="230">
        <f t="shared" si="673"/>
        <v>0</v>
      </c>
      <c r="R3661" s="231">
        <f t="shared" si="674"/>
        <v>113.25110096644406</v>
      </c>
      <c r="S3661" s="3"/>
      <c r="T3661" s="3"/>
      <c r="U3661" s="3"/>
      <c r="V3661" s="3"/>
      <c r="W3661" s="233">
        <f t="shared" si="680"/>
        <v>42730</v>
      </c>
    </row>
    <row r="3662" spans="1:23" s="234" customFormat="1" x14ac:dyDescent="0.25">
      <c r="A3662" s="3"/>
      <c r="B3662" s="218">
        <f>+Datos!B3653</f>
        <v>2016</v>
      </c>
      <c r="C3662" s="219">
        <f>+Datos!C3653</f>
        <v>12</v>
      </c>
      <c r="D3662" s="220">
        <f>+Datos!D3653</f>
        <v>27</v>
      </c>
      <c r="E3662" s="221">
        <f>+Datos!E3653</f>
        <v>10.4985704</v>
      </c>
      <c r="F3662" s="222">
        <f>+Datos!F3653</f>
        <v>5.4538092178804174</v>
      </c>
      <c r="G3662" s="223">
        <f>+Datos!G3653</f>
        <v>1</v>
      </c>
      <c r="H3662" s="224">
        <f t="shared" si="675"/>
        <v>5.4538092178804174</v>
      </c>
      <c r="I3662" s="225">
        <f t="shared" si="676"/>
        <v>5.0447611821195828</v>
      </c>
      <c r="J3662" s="226">
        <f t="shared" si="677"/>
        <v>84.614043966745456</v>
      </c>
      <c r="K3662" s="227">
        <f t="shared" ref="K3662:K3665" si="684">+J3662+$U$21</f>
        <v>118.29586214856363</v>
      </c>
      <c r="L3662" s="226">
        <f t="shared" si="683"/>
        <v>5.0447611821195721</v>
      </c>
      <c r="M3662" s="228">
        <f t="shared" si="681"/>
        <v>5.4538092178804174</v>
      </c>
      <c r="N3662" s="229">
        <f t="shared" si="682"/>
        <v>0</v>
      </c>
      <c r="O3662" s="229">
        <f t="shared" si="678"/>
        <v>0</v>
      </c>
      <c r="P3662" s="229">
        <f t="shared" si="679"/>
        <v>0</v>
      </c>
      <c r="Q3662" s="230">
        <f t="shared" si="673"/>
        <v>4.2958621485636286</v>
      </c>
      <c r="R3662" s="231">
        <f t="shared" si="674"/>
        <v>118.29586214856363</v>
      </c>
      <c r="S3662" s="3"/>
      <c r="T3662" s="3"/>
      <c r="U3662" s="3"/>
      <c r="V3662" s="3"/>
      <c r="W3662" s="233">
        <f t="shared" si="680"/>
        <v>42731</v>
      </c>
    </row>
    <row r="3663" spans="1:23" s="234" customFormat="1" x14ac:dyDescent="0.25">
      <c r="A3663" s="3"/>
      <c r="B3663" s="218">
        <f>+Datos!B3654</f>
        <v>2016</v>
      </c>
      <c r="C3663" s="219">
        <f>+Datos!C3654</f>
        <v>12</v>
      </c>
      <c r="D3663" s="220">
        <f>+Datos!D3654</f>
        <v>28</v>
      </c>
      <c r="E3663" s="221">
        <f>+Datos!E3654</f>
        <v>0</v>
      </c>
      <c r="F3663" s="222">
        <f>+Datos!F3654</f>
        <v>5.40994852056585</v>
      </c>
      <c r="G3663" s="223">
        <f>+Datos!G3654</f>
        <v>1</v>
      </c>
      <c r="H3663" s="224">
        <f t="shared" ref="H3663:H3665" si="685">+F3663*G3663</f>
        <v>5.40994852056585</v>
      </c>
      <c r="I3663" s="225">
        <f t="shared" ref="I3663:I3665" si="686">+E3663-H3663</f>
        <v>-5.40994852056585</v>
      </c>
      <c r="J3663" s="226">
        <f t="shared" ref="J3663:J3665" si="687">IF(I3663&lt;0,J3662*EXP(I3663/$U$20),IF((I3663+J3662)&gt;$U$20,+$U$20,I3663+J3662))</f>
        <v>82.192510365762601</v>
      </c>
      <c r="K3663" s="227">
        <f t="shared" si="684"/>
        <v>115.87432854758077</v>
      </c>
      <c r="L3663" s="226">
        <f t="shared" si="683"/>
        <v>-2.4215336009828548</v>
      </c>
      <c r="M3663" s="228">
        <f t="shared" si="681"/>
        <v>2.4215336009828548</v>
      </c>
      <c r="N3663" s="229">
        <f t="shared" si="682"/>
        <v>2.9884149195829952</v>
      </c>
      <c r="O3663" s="229">
        <f t="shared" si="678"/>
        <v>0</v>
      </c>
      <c r="P3663" s="229">
        <f t="shared" ref="P3663:P3665" si="688">+IF(N3663&gt;0,(-1)*N3663,O3663)</f>
        <v>-2.9884149195829952</v>
      </c>
      <c r="Q3663" s="230">
        <f t="shared" si="673"/>
        <v>1.8743285475807738</v>
      </c>
      <c r="R3663" s="231">
        <f t="shared" si="674"/>
        <v>115.87432854758077</v>
      </c>
      <c r="S3663" s="3"/>
      <c r="T3663" s="3"/>
      <c r="U3663" s="3"/>
      <c r="V3663" s="3"/>
      <c r="W3663" s="233">
        <f t="shared" ref="W3663:W3665" si="689">+DATE(B3663,C3663,D3663)</f>
        <v>42732</v>
      </c>
    </row>
    <row r="3664" spans="1:23" s="234" customFormat="1" x14ac:dyDescent="0.25">
      <c r="A3664" s="3"/>
      <c r="B3664" s="218">
        <f>+Datos!B3655</f>
        <v>2016</v>
      </c>
      <c r="C3664" s="219">
        <f>+Datos!C3655</f>
        <v>12</v>
      </c>
      <c r="D3664" s="220">
        <f>+Datos!D3655</f>
        <v>29</v>
      </c>
      <c r="E3664" s="221">
        <f>+Datos!E3655</f>
        <v>0</v>
      </c>
      <c r="F3664" s="222">
        <f>+Datos!F3655</f>
        <v>5.3643972667296733</v>
      </c>
      <c r="G3664" s="223">
        <f>+Datos!G3655</f>
        <v>1</v>
      </c>
      <c r="H3664" s="224">
        <f t="shared" si="685"/>
        <v>5.3643972667296733</v>
      </c>
      <c r="I3664" s="225">
        <f t="shared" si="686"/>
        <v>-5.3643972667296733</v>
      </c>
      <c r="J3664" s="226">
        <f t="shared" si="687"/>
        <v>79.859799429052458</v>
      </c>
      <c r="K3664" s="227">
        <f t="shared" si="684"/>
        <v>113.54161761087065</v>
      </c>
      <c r="L3664" s="226">
        <f t="shared" si="683"/>
        <v>-2.3327109367101286</v>
      </c>
      <c r="M3664" s="228">
        <f t="shared" ref="M3664:M3665" si="690">IF(I3664&gt;=0,+H3664,+E3664+ABS(L3664))</f>
        <v>2.3327109367101286</v>
      </c>
      <c r="N3664" s="229">
        <f t="shared" ref="N3664:N3665" si="691">+H3664-M3664</f>
        <v>3.0316863300195447</v>
      </c>
      <c r="O3664" s="229">
        <f t="shared" si="678"/>
        <v>0</v>
      </c>
      <c r="P3664" s="229">
        <f t="shared" si="688"/>
        <v>-3.0316863300195447</v>
      </c>
      <c r="Q3664" s="230">
        <f t="shared" si="673"/>
        <v>0</v>
      </c>
      <c r="R3664" s="231">
        <f t="shared" si="674"/>
        <v>113.54161761087065</v>
      </c>
      <c r="S3664" s="3"/>
      <c r="T3664" s="3"/>
      <c r="U3664" s="3"/>
      <c r="V3664" s="3"/>
      <c r="W3664" s="233">
        <f t="shared" si="689"/>
        <v>42733</v>
      </c>
    </row>
    <row r="3665" spans="1:23" s="234" customFormat="1" x14ac:dyDescent="0.25">
      <c r="A3665" s="3"/>
      <c r="B3665" s="244">
        <f>+Datos!B3656</f>
        <v>2016</v>
      </c>
      <c r="C3665" s="245">
        <f>+Datos!C3656</f>
        <v>12</v>
      </c>
      <c r="D3665" s="246">
        <f>+Datos!D3656</f>
        <v>30</v>
      </c>
      <c r="E3665" s="247">
        <f>+Datos!E3656</f>
        <v>0</v>
      </c>
      <c r="F3665" s="248">
        <f>+Datos!F3656</f>
        <v>5.3171327089422338</v>
      </c>
      <c r="G3665" s="249">
        <f>+Datos!G3656</f>
        <v>1</v>
      </c>
      <c r="H3665" s="250">
        <f t="shared" si="685"/>
        <v>5.3171327089422338</v>
      </c>
      <c r="I3665" s="251">
        <f t="shared" si="686"/>
        <v>-5.3171327089422338</v>
      </c>
      <c r="J3665" s="252">
        <f t="shared" si="687"/>
        <v>77.612979409411153</v>
      </c>
      <c r="K3665" s="253">
        <f t="shared" si="684"/>
        <v>111.29479759122933</v>
      </c>
      <c r="L3665" s="252">
        <f t="shared" ref="L3665" si="692">+K3665-K3664</f>
        <v>-2.2468200196413193</v>
      </c>
      <c r="M3665" s="254">
        <f t="shared" si="690"/>
        <v>2.2468200196413193</v>
      </c>
      <c r="N3665" s="255">
        <f t="shared" si="691"/>
        <v>3.0703126893009145</v>
      </c>
      <c r="O3665" s="255">
        <f t="shared" si="678"/>
        <v>0</v>
      </c>
      <c r="P3665" s="255">
        <f t="shared" si="688"/>
        <v>-3.0703126893009145</v>
      </c>
      <c r="Q3665" s="256">
        <f t="shared" si="673"/>
        <v>0</v>
      </c>
      <c r="R3665" s="257">
        <f t="shared" si="674"/>
        <v>111.29479759122933</v>
      </c>
      <c r="S3665" s="3"/>
      <c r="T3665" s="3"/>
      <c r="U3665" s="3"/>
      <c r="V3665" s="3"/>
      <c r="W3665" s="233">
        <f t="shared" si="689"/>
        <v>42734</v>
      </c>
    </row>
    <row r="3666" spans="1:23" x14ac:dyDescent="0.25">
      <c r="A3666" s="3"/>
      <c r="B3666" s="3"/>
      <c r="C3666" s="3"/>
      <c r="D3666" s="3"/>
      <c r="E3666" s="4"/>
      <c r="F3666" s="4"/>
      <c r="G3666" s="4"/>
      <c r="H3666" s="4"/>
      <c r="I3666" s="4"/>
      <c r="J3666" s="3"/>
      <c r="K3666" s="3"/>
      <c r="L3666" s="3"/>
      <c r="M3666" s="258">
        <f>SUM(M14:M44)</f>
        <v>151.40027353901314</v>
      </c>
      <c r="N3666" s="4"/>
      <c r="O3666" s="4"/>
      <c r="P3666" s="4"/>
      <c r="Q3666" s="4"/>
      <c r="R3666" s="3"/>
      <c r="S3666" s="3"/>
      <c r="T3666" s="3"/>
      <c r="U3666" s="3"/>
      <c r="V3666" s="3"/>
      <c r="W3666" s="4"/>
    </row>
  </sheetData>
  <sheetProtection algorithmName="SHA-512" hashValue="1f8yznWGo9ywXV/WnyMW0gdWVdEY00t5ATf0g+t1sIXawYJ671xSxUTgZ8t/tBuL13nO9Ce2ZLSK3mSVL4xOig==" saltValue="Swq8ksXa5IIx2fOR1TKaww==" spinCount="100000" sheet="1" objects="1" scenarios="1"/>
  <mergeCells count="7">
    <mergeCell ref="E10:Q10"/>
    <mergeCell ref="E3:Q3"/>
    <mergeCell ref="E4:Q4"/>
    <mergeCell ref="E5:Q5"/>
    <mergeCell ref="E6:Q6"/>
    <mergeCell ref="E7:Q7"/>
    <mergeCell ref="E8:Q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EE757"/>
  </sheetPr>
  <dimension ref="A1:AI264"/>
  <sheetViews>
    <sheetView topLeftCell="A10" zoomScale="85" zoomScaleNormal="85" workbookViewId="0">
      <selection activeCell="R5" sqref="R5"/>
    </sheetView>
  </sheetViews>
  <sheetFormatPr baseColWidth="10" defaultColWidth="0" defaultRowHeight="15" x14ac:dyDescent="0.25"/>
  <cols>
    <col min="1" max="1" width="1.85546875" style="135" customWidth="1"/>
    <col min="2" max="3" width="7.140625" style="135" customWidth="1"/>
    <col min="4" max="4" width="5.140625" style="135" customWidth="1"/>
    <col min="5" max="5" width="19.85546875" style="135" customWidth="1"/>
    <col min="6" max="6" width="18.85546875" style="135" customWidth="1"/>
    <col min="7" max="7" width="14.42578125" style="135" customWidth="1"/>
    <col min="8" max="8" width="6.7109375" style="135" customWidth="1"/>
    <col min="9" max="9" width="1.5703125" style="135" customWidth="1"/>
    <col min="10" max="10" width="7.140625" style="135" customWidth="1"/>
    <col min="11" max="11" width="32.5703125" style="135" customWidth="1"/>
    <col min="12" max="12" width="10.140625" style="135" customWidth="1"/>
    <col min="13" max="13" width="2.140625" style="135" customWidth="1"/>
    <col min="14" max="14" width="18.7109375" style="135" customWidth="1"/>
    <col min="15" max="15" width="18.140625" style="135" customWidth="1"/>
    <col min="16" max="18" width="7.140625" style="135" customWidth="1"/>
    <col min="19" max="19" width="7.140625" style="169" customWidth="1"/>
    <col min="20" max="20" width="17" style="169" customWidth="1"/>
    <col min="21" max="21" width="7.140625" style="169" customWidth="1"/>
    <col min="22" max="22" width="6.5703125" style="169" customWidth="1"/>
    <col min="23" max="23" width="7.42578125" style="169" customWidth="1"/>
    <col min="24" max="24" width="11.42578125" style="169" customWidth="1"/>
    <col min="25" max="25" width="9.5703125" style="139" customWidth="1"/>
    <col min="26" max="27" width="6.140625" style="139" customWidth="1"/>
    <col min="28" max="28" width="7.7109375" style="169" customWidth="1"/>
    <col min="29" max="29" width="6.5703125" style="139" customWidth="1"/>
    <col min="30" max="30" width="7.42578125" style="139" customWidth="1"/>
    <col min="31" max="31" width="11.42578125" style="169" customWidth="1"/>
    <col min="32" max="32" width="9.5703125" style="169" customWidth="1"/>
    <col min="33" max="33" width="7.7109375" style="169" customWidth="1"/>
    <col min="34" max="34" width="7.7109375" style="147" customWidth="1"/>
    <col min="35" max="16384" width="11.42578125" style="147" hidden="1"/>
  </cols>
  <sheetData>
    <row r="1" spans="1:34" s="135" customFormat="1" ht="15" customHeight="1" thickBot="1" x14ac:dyDescent="0.3">
      <c r="A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6"/>
      <c r="P1" s="137"/>
      <c r="Q1" s="138"/>
      <c r="R1" s="134"/>
      <c r="S1" s="139"/>
      <c r="T1" s="140">
        <f>'Estadística de datos'!B3</f>
        <v>2007</v>
      </c>
      <c r="U1" s="139">
        <f>T1</f>
        <v>2007</v>
      </c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4"/>
    </row>
    <row r="2" spans="1:34" ht="9.75" customHeight="1" x14ac:dyDescent="0.25">
      <c r="A2" s="134"/>
      <c r="D2" s="141"/>
      <c r="E2" s="142"/>
      <c r="F2" s="142"/>
      <c r="G2" s="142"/>
      <c r="H2" s="142"/>
      <c r="I2" s="142"/>
      <c r="J2" s="143"/>
      <c r="K2" s="143"/>
      <c r="L2" s="143"/>
      <c r="M2" s="142"/>
      <c r="N2" s="144"/>
      <c r="O2" s="145"/>
      <c r="P2" s="146"/>
      <c r="Q2" s="146"/>
      <c r="R2" s="134"/>
      <c r="S2" s="139"/>
      <c r="T2" s="140">
        <f>'Estadística de datos'!B4</f>
        <v>2008</v>
      </c>
      <c r="U2" s="139">
        <f t="shared" ref="U2:U11" si="0">T2</f>
        <v>2008</v>
      </c>
      <c r="V2" s="139"/>
      <c r="W2" s="139"/>
      <c r="X2" s="139"/>
      <c r="AB2" s="139"/>
      <c r="AE2" s="139"/>
      <c r="AF2" s="139"/>
      <c r="AG2" s="139"/>
      <c r="AH2" s="134"/>
    </row>
    <row r="3" spans="1:34" ht="26.25" x14ac:dyDescent="0.25">
      <c r="A3" s="134"/>
      <c r="D3" s="299" t="s">
        <v>5</v>
      </c>
      <c r="E3" s="300"/>
      <c r="F3" s="300"/>
      <c r="G3" s="300"/>
      <c r="H3" s="300"/>
      <c r="I3" s="300"/>
      <c r="J3" s="300"/>
      <c r="K3" s="300"/>
      <c r="L3" s="300"/>
      <c r="M3" s="300"/>
      <c r="N3" s="301"/>
      <c r="O3" s="148"/>
      <c r="P3" s="149"/>
      <c r="Q3" s="149"/>
      <c r="R3" s="134"/>
      <c r="S3" s="139"/>
      <c r="T3" s="140">
        <f>'Estadística de datos'!B5</f>
        <v>2009</v>
      </c>
      <c r="U3" s="139">
        <f t="shared" si="0"/>
        <v>2009</v>
      </c>
      <c r="V3" s="139"/>
      <c r="W3" s="139"/>
      <c r="X3" s="139"/>
      <c r="AB3" s="139"/>
      <c r="AE3" s="139"/>
      <c r="AF3" s="139"/>
      <c r="AG3" s="139"/>
      <c r="AH3" s="134"/>
    </row>
    <row r="4" spans="1:34" ht="18" customHeight="1" x14ac:dyDescent="0.25">
      <c r="A4" s="134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2"/>
      <c r="O4" s="153"/>
      <c r="P4" s="154"/>
      <c r="Q4" s="154"/>
      <c r="R4" s="134"/>
      <c r="S4" s="139"/>
      <c r="T4" s="140">
        <f>'Estadística de datos'!B6</f>
        <v>2010</v>
      </c>
      <c r="U4" s="139">
        <f t="shared" si="0"/>
        <v>2010</v>
      </c>
      <c r="V4" s="139"/>
      <c r="W4" s="139"/>
      <c r="X4" s="139"/>
      <c r="AB4" s="139"/>
      <c r="AE4" s="139"/>
      <c r="AF4" s="139"/>
      <c r="AG4" s="139"/>
      <c r="AH4" s="134"/>
    </row>
    <row r="5" spans="1:34" ht="15.75" x14ac:dyDescent="0.25">
      <c r="A5" s="134"/>
      <c r="D5" s="302" t="s">
        <v>110</v>
      </c>
      <c r="E5" s="303"/>
      <c r="F5" s="303"/>
      <c r="G5" s="303"/>
      <c r="H5" s="303"/>
      <c r="I5" s="303"/>
      <c r="J5" s="303"/>
      <c r="K5" s="303"/>
      <c r="L5" s="303"/>
      <c r="M5" s="303"/>
      <c r="N5" s="304"/>
      <c r="O5" s="155"/>
      <c r="P5" s="156"/>
      <c r="Q5" s="156"/>
      <c r="R5" s="134"/>
      <c r="S5" s="139"/>
      <c r="T5" s="140">
        <f>'Estadística de datos'!B7</f>
        <v>2011</v>
      </c>
      <c r="U5" s="139">
        <f t="shared" si="0"/>
        <v>2011</v>
      </c>
      <c r="V5" s="139"/>
      <c r="W5" s="139"/>
      <c r="X5" s="139"/>
      <c r="AB5" s="139"/>
      <c r="AE5" s="139"/>
      <c r="AF5" s="139"/>
      <c r="AG5" s="139"/>
      <c r="AH5" s="134"/>
    </row>
    <row r="6" spans="1:34" ht="21" customHeight="1" x14ac:dyDescent="0.25">
      <c r="A6" s="134"/>
      <c r="D6" s="305" t="s">
        <v>109</v>
      </c>
      <c r="E6" s="306"/>
      <c r="F6" s="306"/>
      <c r="G6" s="306"/>
      <c r="H6" s="306"/>
      <c r="I6" s="306"/>
      <c r="J6" s="306"/>
      <c r="K6" s="306"/>
      <c r="L6" s="306"/>
      <c r="M6" s="306"/>
      <c r="N6" s="307"/>
      <c r="O6" s="157"/>
      <c r="P6" s="158"/>
      <c r="Q6" s="158"/>
      <c r="R6" s="134"/>
      <c r="S6" s="139"/>
      <c r="T6" s="140">
        <f>'Estadística de datos'!B8</f>
        <v>2012</v>
      </c>
      <c r="U6" s="139">
        <f t="shared" si="0"/>
        <v>2012</v>
      </c>
      <c r="V6" s="139"/>
      <c r="W6" s="139"/>
      <c r="X6" s="139"/>
      <c r="AB6" s="139"/>
      <c r="AE6" s="139"/>
      <c r="AF6" s="139"/>
      <c r="AG6" s="139"/>
      <c r="AH6" s="134"/>
    </row>
    <row r="7" spans="1:34" ht="18.75" x14ac:dyDescent="0.3">
      <c r="A7" s="134"/>
      <c r="D7" s="308" t="s">
        <v>58</v>
      </c>
      <c r="E7" s="309"/>
      <c r="F7" s="309"/>
      <c r="G7" s="309"/>
      <c r="H7" s="309"/>
      <c r="I7" s="309"/>
      <c r="J7" s="309"/>
      <c r="K7" s="309"/>
      <c r="L7" s="309"/>
      <c r="M7" s="309"/>
      <c r="N7" s="310"/>
      <c r="O7" s="159"/>
      <c r="P7" s="160"/>
      <c r="Q7" s="160"/>
      <c r="R7" s="134"/>
      <c r="S7" s="139"/>
      <c r="T7" s="140">
        <f>'Estadística de datos'!B9</f>
        <v>2013</v>
      </c>
      <c r="U7" s="139">
        <f t="shared" si="0"/>
        <v>2013</v>
      </c>
      <c r="V7" s="139"/>
      <c r="W7" s="139"/>
      <c r="X7" s="139"/>
      <c r="AB7" s="139"/>
      <c r="AE7" s="139"/>
      <c r="AF7" s="139"/>
      <c r="AG7" s="139"/>
      <c r="AH7" s="134"/>
    </row>
    <row r="8" spans="1:34" ht="9.75" customHeight="1" thickBot="1" x14ac:dyDescent="0.3">
      <c r="A8" s="134"/>
      <c r="D8" s="161"/>
      <c r="E8" s="162"/>
      <c r="F8" s="162"/>
      <c r="G8" s="162"/>
      <c r="H8" s="162"/>
      <c r="I8" s="162"/>
      <c r="J8" s="162"/>
      <c r="K8" s="162"/>
      <c r="L8" s="162"/>
      <c r="M8" s="162"/>
      <c r="N8" s="163"/>
      <c r="O8" s="164"/>
      <c r="P8" s="165"/>
      <c r="Q8" s="165"/>
      <c r="R8" s="134"/>
      <c r="S8" s="139"/>
      <c r="T8" s="140">
        <f>'Estadística de datos'!B10</f>
        <v>2014</v>
      </c>
      <c r="U8" s="139">
        <f t="shared" si="0"/>
        <v>2014</v>
      </c>
      <c r="V8" s="139"/>
      <c r="W8" s="139"/>
      <c r="X8" s="139"/>
      <c r="AB8" s="139"/>
      <c r="AE8" s="139"/>
      <c r="AF8" s="139"/>
      <c r="AG8" s="139"/>
      <c r="AH8" s="134"/>
    </row>
    <row r="9" spans="1:34" ht="9.75" customHeight="1" x14ac:dyDescent="0.25">
      <c r="E9" s="134"/>
      <c r="F9" s="134"/>
      <c r="G9" s="134"/>
      <c r="H9" s="134"/>
      <c r="I9" s="134"/>
      <c r="M9" s="134"/>
      <c r="N9" s="134"/>
      <c r="O9" s="136"/>
      <c r="P9" s="134"/>
      <c r="Q9" s="134"/>
      <c r="S9" s="139"/>
      <c r="T9" s="140">
        <f>'Estadística de datos'!B11</f>
        <v>2015</v>
      </c>
      <c r="U9" s="139">
        <f t="shared" si="0"/>
        <v>2015</v>
      </c>
      <c r="V9" s="139"/>
      <c r="W9" s="139"/>
      <c r="X9" s="139"/>
      <c r="AB9" s="139"/>
      <c r="AE9" s="139"/>
      <c r="AF9" s="139"/>
      <c r="AG9" s="139"/>
      <c r="AH9" s="134"/>
    </row>
    <row r="10" spans="1:34" ht="15.75" customHeight="1" x14ac:dyDescent="0.25">
      <c r="B10" s="166" t="s">
        <v>98</v>
      </c>
      <c r="H10" s="167">
        <f>IF(T12=1,T1,IF(T12=2,T2,IF(T12=3,T3,IF(T12=4,T4,IF(T12=5,T5,IF(T12=6,T6,IF(T12=7,T7,IF(T12=8,T8,IF(T12=9,T9,IF(T12=10,T10))))))))))</f>
        <v>2014</v>
      </c>
      <c r="I10" s="167"/>
      <c r="O10" s="168"/>
      <c r="T10" s="140">
        <f>'Estadística de datos'!B12</f>
        <v>2016</v>
      </c>
      <c r="U10" s="139">
        <f t="shared" si="0"/>
        <v>2016</v>
      </c>
      <c r="AH10" s="135"/>
    </row>
    <row r="11" spans="1:34" ht="19.5" customHeight="1" x14ac:dyDescent="0.25">
      <c r="O11" s="168"/>
      <c r="T11" s="139" t="str">
        <f>'Estadística de datos'!B13</f>
        <v>Promedio</v>
      </c>
      <c r="U11" s="139" t="str">
        <f t="shared" si="0"/>
        <v>Promedio</v>
      </c>
      <c r="AH11" s="135"/>
    </row>
    <row r="12" spans="1:34" ht="18.75" x14ac:dyDescent="0.3">
      <c r="D12" s="170"/>
      <c r="G12" s="171" t="s">
        <v>97</v>
      </c>
      <c r="H12" s="172">
        <f>+H10</f>
        <v>2014</v>
      </c>
      <c r="I12" s="135" t="s">
        <v>96</v>
      </c>
      <c r="J12" s="173">
        <f>+H12+1</f>
        <v>2015</v>
      </c>
      <c r="K12" s="174"/>
      <c r="O12" s="168"/>
      <c r="T12" s="169">
        <v>8</v>
      </c>
      <c r="U12" s="169">
        <v>4</v>
      </c>
      <c r="V12" s="298" t="s">
        <v>100</v>
      </c>
      <c r="W12" s="298"/>
      <c r="X12" s="298"/>
      <c r="Y12" s="298"/>
      <c r="Z12" s="298"/>
      <c r="AA12" s="298"/>
      <c r="AB12" s="175"/>
      <c r="AC12" s="298" t="s">
        <v>101</v>
      </c>
      <c r="AD12" s="298"/>
      <c r="AE12" s="298"/>
      <c r="AF12" s="298"/>
      <c r="AG12" s="175"/>
      <c r="AH12" s="174"/>
    </row>
    <row r="13" spans="1:34" ht="17.25" customHeight="1" x14ac:dyDescent="0.3">
      <c r="B13" s="170"/>
      <c r="C13" s="170"/>
      <c r="D13" s="170"/>
      <c r="E13" s="170"/>
      <c r="F13" s="170"/>
      <c r="G13" s="297" t="s">
        <v>85</v>
      </c>
      <c r="H13" s="297"/>
      <c r="I13" s="297"/>
      <c r="J13" s="297"/>
      <c r="K13" s="176"/>
      <c r="O13" s="168"/>
      <c r="T13" s="177"/>
      <c r="U13" s="178"/>
      <c r="V13" s="179"/>
      <c r="W13" s="180"/>
      <c r="X13" s="180"/>
      <c r="Y13" s="181"/>
      <c r="Z13" s="181"/>
      <c r="AA13" s="181"/>
      <c r="AB13" s="179"/>
      <c r="AC13" s="181"/>
      <c r="AD13" s="182"/>
      <c r="AE13" s="180"/>
      <c r="AF13" s="179"/>
      <c r="AG13" s="179"/>
      <c r="AH13" s="183"/>
    </row>
    <row r="14" spans="1:34" ht="6" customHeight="1" x14ac:dyDescent="0.3">
      <c r="B14" s="170"/>
      <c r="C14" s="170"/>
      <c r="D14" s="170"/>
      <c r="E14" s="170"/>
      <c r="F14" s="170"/>
      <c r="G14" s="170"/>
      <c r="H14" s="176"/>
      <c r="I14" s="176"/>
      <c r="J14" s="176"/>
      <c r="K14" s="176"/>
      <c r="O14" s="168"/>
      <c r="T14" s="177"/>
      <c r="U14" s="178"/>
      <c r="V14" s="179"/>
      <c r="W14" s="180"/>
      <c r="X14" s="180"/>
      <c r="Y14" s="181"/>
      <c r="Z14" s="181"/>
      <c r="AA14" s="181"/>
      <c r="AB14" s="179"/>
      <c r="AC14" s="181"/>
      <c r="AD14" s="182"/>
      <c r="AE14" s="180"/>
      <c r="AF14" s="179"/>
      <c r="AG14" s="179"/>
      <c r="AH14" s="183"/>
    </row>
    <row r="15" spans="1:34" ht="18.75" x14ac:dyDescent="0.3"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84"/>
      <c r="P15" s="170"/>
      <c r="Q15" s="170"/>
      <c r="R15" s="170"/>
      <c r="S15" s="185"/>
      <c r="T15" s="186"/>
      <c r="U15" s="187"/>
      <c r="V15" s="188" t="s">
        <v>15</v>
      </c>
      <c r="W15" s="188" t="s">
        <v>16</v>
      </c>
      <c r="X15" s="188" t="s">
        <v>86</v>
      </c>
      <c r="Y15" s="188" t="s">
        <v>55</v>
      </c>
      <c r="Z15" s="188" t="s">
        <v>28</v>
      </c>
      <c r="AA15" s="188" t="s">
        <v>29</v>
      </c>
      <c r="AB15" s="189"/>
      <c r="AC15" s="188" t="s">
        <v>15</v>
      </c>
      <c r="AD15" s="188" t="s">
        <v>16</v>
      </c>
      <c r="AE15" s="188" t="s">
        <v>86</v>
      </c>
      <c r="AF15" s="188" t="s">
        <v>55</v>
      </c>
      <c r="AG15" s="181"/>
      <c r="AH15" s="190"/>
    </row>
    <row r="16" spans="1:34" x14ac:dyDescent="0.25">
      <c r="O16" s="168"/>
      <c r="T16" s="191"/>
      <c r="U16" s="179"/>
      <c r="V16" s="181">
        <v>9</v>
      </c>
      <c r="W16" s="181">
        <v>1</v>
      </c>
      <c r="X16" s="192">
        <f t="shared" ref="X16:X37" si="1">+DATE(+$H$10,V16,W16)</f>
        <v>41883</v>
      </c>
      <c r="Y16" s="193">
        <f>+LOOKUP(X16,BHOA!$W$14:$W$3665,BHOA!$R$14:$R$3665)</f>
        <v>49.014891437650775</v>
      </c>
      <c r="Z16" s="181">
        <f>Datos!J8</f>
        <v>220</v>
      </c>
      <c r="AA16" s="181">
        <f>Datos!J9</f>
        <v>114</v>
      </c>
      <c r="AB16" s="179"/>
      <c r="AC16" s="181">
        <v>6</v>
      </c>
      <c r="AD16" s="181">
        <v>1</v>
      </c>
      <c r="AE16" s="194">
        <f t="shared" ref="AE16:AE79" si="2">+DATE(+$H$35,AC16,AD16)</f>
        <v>40330</v>
      </c>
      <c r="AF16" s="193">
        <f>+LOOKUP(AE16,BHOA!$W$14:$W$3665,BHOA!$R$14:$R$3665)</f>
        <v>89.665401808855904</v>
      </c>
      <c r="AG16" s="181"/>
      <c r="AH16" s="190"/>
    </row>
    <row r="17" spans="15:34" x14ac:dyDescent="0.25">
      <c r="O17" s="168"/>
      <c r="T17" s="191"/>
      <c r="U17" s="179"/>
      <c r="V17" s="181">
        <v>9</v>
      </c>
      <c r="W17" s="181">
        <v>2</v>
      </c>
      <c r="X17" s="194">
        <f t="shared" si="1"/>
        <v>41884</v>
      </c>
      <c r="Y17" s="193">
        <f>+LOOKUP(X17,BHOA!$W$14:$W$3665,BHOA!$R$14:$R$3665)</f>
        <v>48.674875590018459</v>
      </c>
      <c r="Z17" s="181">
        <f>+Z16</f>
        <v>220</v>
      </c>
      <c r="AA17" s="181">
        <f>+AA16</f>
        <v>114</v>
      </c>
      <c r="AB17" s="179"/>
      <c r="AC17" s="181">
        <v>6</v>
      </c>
      <c r="AD17" s="181">
        <v>2</v>
      </c>
      <c r="AE17" s="194">
        <f t="shared" si="2"/>
        <v>40331</v>
      </c>
      <c r="AF17" s="193">
        <f>+LOOKUP(AE17,BHOA!$W$14:$W$3665,BHOA!$R$14:$R$3665)</f>
        <v>88.770551602295626</v>
      </c>
      <c r="AG17" s="181"/>
      <c r="AH17" s="190"/>
    </row>
    <row r="18" spans="15:34" x14ac:dyDescent="0.25">
      <c r="O18" s="168"/>
      <c r="T18" s="191"/>
      <c r="U18" s="179"/>
      <c r="V18" s="181">
        <v>9</v>
      </c>
      <c r="W18" s="181">
        <v>3</v>
      </c>
      <c r="X18" s="194">
        <f t="shared" si="1"/>
        <v>41885</v>
      </c>
      <c r="Y18" s="193">
        <f>+LOOKUP(X18,BHOA!$W$14:$W$3665,BHOA!$R$14:$R$3665)</f>
        <v>48.340109131653413</v>
      </c>
      <c r="Z18" s="181">
        <f t="shared" ref="Z18:AA33" si="3">+Z17</f>
        <v>220</v>
      </c>
      <c r="AA18" s="181">
        <f t="shared" si="3"/>
        <v>114</v>
      </c>
      <c r="AB18" s="179"/>
      <c r="AC18" s="181">
        <v>6</v>
      </c>
      <c r="AD18" s="181">
        <v>3</v>
      </c>
      <c r="AE18" s="194">
        <f t="shared" si="2"/>
        <v>40332</v>
      </c>
      <c r="AF18" s="193">
        <f>+LOOKUP(AE18,BHOA!$W$14:$W$3665,BHOA!$R$14:$R$3665)</f>
        <v>87.892250275065948</v>
      </c>
      <c r="AG18" s="181"/>
      <c r="AH18" s="190"/>
    </row>
    <row r="19" spans="15:34" x14ac:dyDescent="0.25">
      <c r="O19" s="168"/>
      <c r="T19" s="191"/>
      <c r="U19" s="179"/>
      <c r="V19" s="181">
        <v>9</v>
      </c>
      <c r="W19" s="181">
        <v>4</v>
      </c>
      <c r="X19" s="194">
        <f t="shared" si="1"/>
        <v>41886</v>
      </c>
      <c r="Y19" s="193">
        <f>+LOOKUP(X19,BHOA!$W$14:$W$3665,BHOA!$R$14:$R$3665)</f>
        <v>48.010566063341784</v>
      </c>
      <c r="Z19" s="181">
        <f t="shared" si="3"/>
        <v>220</v>
      </c>
      <c r="AA19" s="181">
        <f t="shared" si="3"/>
        <v>114</v>
      </c>
      <c r="AB19" s="179"/>
      <c r="AC19" s="181">
        <v>6</v>
      </c>
      <c r="AD19" s="181">
        <v>4</v>
      </c>
      <c r="AE19" s="194">
        <f t="shared" si="2"/>
        <v>40333</v>
      </c>
      <c r="AF19" s="193">
        <f>+LOOKUP(AE19,BHOA!$W$14:$W$3665,BHOA!$R$14:$R$3665)</f>
        <v>87.030023059012223</v>
      </c>
      <c r="AG19" s="181"/>
      <c r="AH19" s="190"/>
    </row>
    <row r="20" spans="15:34" x14ac:dyDescent="0.25">
      <c r="O20" s="168"/>
      <c r="T20" s="191"/>
      <c r="U20" s="179"/>
      <c r="V20" s="181">
        <v>9</v>
      </c>
      <c r="W20" s="181">
        <v>5</v>
      </c>
      <c r="X20" s="194">
        <f t="shared" si="1"/>
        <v>41887</v>
      </c>
      <c r="Y20" s="193">
        <f>+LOOKUP(X20,BHOA!$W$14:$W$3665,BHOA!$R$14:$R$3665)</f>
        <v>47.686220050762898</v>
      </c>
      <c r="Z20" s="181">
        <f t="shared" si="3"/>
        <v>220</v>
      </c>
      <c r="AA20" s="181">
        <f t="shared" si="3"/>
        <v>114</v>
      </c>
      <c r="AB20" s="179"/>
      <c r="AC20" s="181">
        <v>6</v>
      </c>
      <c r="AD20" s="181">
        <v>5</v>
      </c>
      <c r="AE20" s="194">
        <f t="shared" si="2"/>
        <v>40334</v>
      </c>
      <c r="AF20" s="193">
        <f>+LOOKUP(AE20,BHOA!$W$14:$W$3665,BHOA!$R$14:$R$3665)</f>
        <v>86.183410856725772</v>
      </c>
      <c r="AG20" s="181"/>
      <c r="AH20" s="190"/>
    </row>
    <row r="21" spans="15:34" x14ac:dyDescent="0.25">
      <c r="O21" s="168"/>
      <c r="T21" s="191"/>
      <c r="U21" s="179"/>
      <c r="V21" s="181">
        <v>9</v>
      </c>
      <c r="W21" s="181">
        <v>6</v>
      </c>
      <c r="X21" s="194">
        <f t="shared" si="1"/>
        <v>41888</v>
      </c>
      <c r="Y21" s="193">
        <f>+LOOKUP(X21,BHOA!$W$14:$W$3665,BHOA!$R$14:$R$3665)</f>
        <v>47.367044369319203</v>
      </c>
      <c r="Z21" s="181">
        <f t="shared" si="3"/>
        <v>220</v>
      </c>
      <c r="AA21" s="181">
        <f t="shared" si="3"/>
        <v>114</v>
      </c>
      <c r="AB21" s="179"/>
      <c r="AC21" s="181">
        <v>6</v>
      </c>
      <c r="AD21" s="181">
        <v>6</v>
      </c>
      <c r="AE21" s="194">
        <f t="shared" si="2"/>
        <v>40335</v>
      </c>
      <c r="AF21" s="193">
        <f>+LOOKUP(AE21,BHOA!$W$14:$W$3665,BHOA!$R$14:$R$3665)</f>
        <v>85.351969741878449</v>
      </c>
      <c r="AG21" s="181"/>
      <c r="AH21" s="190"/>
    </row>
    <row r="22" spans="15:34" x14ac:dyDescent="0.25">
      <c r="O22" s="168"/>
      <c r="T22" s="191"/>
      <c r="U22" s="179"/>
      <c r="V22" s="181">
        <v>9</v>
      </c>
      <c r="W22" s="181">
        <v>7</v>
      </c>
      <c r="X22" s="194">
        <f t="shared" si="1"/>
        <v>41889</v>
      </c>
      <c r="Y22" s="193">
        <f>+LOOKUP(X22,BHOA!$W$14:$W$3665,BHOA!$R$14:$R$3665)</f>
        <v>47.053011852210403</v>
      </c>
      <c r="Z22" s="181">
        <f t="shared" si="3"/>
        <v>220</v>
      </c>
      <c r="AA22" s="181">
        <f t="shared" si="3"/>
        <v>114</v>
      </c>
      <c r="AB22" s="179"/>
      <c r="AC22" s="181">
        <v>6</v>
      </c>
      <c r="AD22" s="181">
        <v>7</v>
      </c>
      <c r="AE22" s="194">
        <f t="shared" si="2"/>
        <v>40336</v>
      </c>
      <c r="AF22" s="193">
        <f>+LOOKUP(AE22,BHOA!$W$14:$W$3665,BHOA!$R$14:$R$3665)</f>
        <v>84.535270477926815</v>
      </c>
      <c r="AG22" s="181"/>
      <c r="AH22" s="190"/>
    </row>
    <row r="23" spans="15:34" x14ac:dyDescent="0.25">
      <c r="O23" s="168"/>
      <c r="T23" s="191"/>
      <c r="U23" s="179"/>
      <c r="V23" s="181">
        <v>9</v>
      </c>
      <c r="W23" s="181">
        <v>8</v>
      </c>
      <c r="X23" s="194">
        <f t="shared" si="1"/>
        <v>41890</v>
      </c>
      <c r="Y23" s="193">
        <f>+LOOKUP(X23,BHOA!$W$14:$W$3665,BHOA!$R$14:$R$3665)</f>
        <v>46.744094841754467</v>
      </c>
      <c r="Z23" s="181">
        <f t="shared" si="3"/>
        <v>220</v>
      </c>
      <c r="AA23" s="181">
        <f t="shared" si="3"/>
        <v>114</v>
      </c>
      <c r="AB23" s="179"/>
      <c r="AC23" s="181">
        <v>6</v>
      </c>
      <c r="AD23" s="181">
        <v>8</v>
      </c>
      <c r="AE23" s="194">
        <f t="shared" si="2"/>
        <v>40337</v>
      </c>
      <c r="AF23" s="193">
        <f>+LOOKUP(AE23,BHOA!$W$14:$W$3665,BHOA!$R$14:$R$3665)</f>
        <v>83.732898054429953</v>
      </c>
      <c r="AG23" s="181"/>
      <c r="AH23" s="190"/>
    </row>
    <row r="24" spans="15:34" x14ac:dyDescent="0.25">
      <c r="O24" s="168"/>
      <c r="T24" s="191"/>
      <c r="U24" s="179"/>
      <c r="V24" s="181">
        <v>9</v>
      </c>
      <c r="W24" s="181">
        <v>9</v>
      </c>
      <c r="X24" s="194">
        <f t="shared" si="1"/>
        <v>41891</v>
      </c>
      <c r="Y24" s="193">
        <f>+LOOKUP(X24,BHOA!$W$14:$W$3665,BHOA!$R$14:$R$3665)</f>
        <v>46.440265143953511</v>
      </c>
      <c r="Z24" s="181">
        <f t="shared" si="3"/>
        <v>220</v>
      </c>
      <c r="AA24" s="181">
        <f t="shared" si="3"/>
        <v>114</v>
      </c>
      <c r="AB24" s="179"/>
      <c r="AC24" s="181">
        <v>6</v>
      </c>
      <c r="AD24" s="181">
        <v>9</v>
      </c>
      <c r="AE24" s="194">
        <f t="shared" si="2"/>
        <v>40338</v>
      </c>
      <c r="AF24" s="193">
        <f>+LOOKUP(AE24,BHOA!$W$14:$W$3665,BHOA!$R$14:$R$3665)</f>
        <v>82.944451240253443</v>
      </c>
      <c r="AG24" s="181"/>
      <c r="AH24" s="190"/>
    </row>
    <row r="25" spans="15:34" x14ac:dyDescent="0.25">
      <c r="O25" s="168"/>
      <c r="T25" s="191"/>
      <c r="U25" s="179"/>
      <c r="V25" s="181">
        <v>9</v>
      </c>
      <c r="W25" s="181">
        <v>10</v>
      </c>
      <c r="X25" s="194">
        <f t="shared" si="1"/>
        <v>41892</v>
      </c>
      <c r="Y25" s="193">
        <f>+LOOKUP(X25,BHOA!$W$14:$W$3665,BHOA!$R$14:$R$3665)</f>
        <v>46.141493986298727</v>
      </c>
      <c r="Z25" s="181">
        <f t="shared" si="3"/>
        <v>220</v>
      </c>
      <c r="AA25" s="181">
        <f t="shared" si="3"/>
        <v>114</v>
      </c>
      <c r="AB25" s="179"/>
      <c r="AC25" s="181">
        <v>6</v>
      </c>
      <c r="AD25" s="181">
        <v>10</v>
      </c>
      <c r="AE25" s="194">
        <f t="shared" si="2"/>
        <v>40339</v>
      </c>
      <c r="AF25" s="193">
        <f>+LOOKUP(AE25,BHOA!$W$14:$W$3665,BHOA!$R$14:$R$3665)</f>
        <v>82.16954215295894</v>
      </c>
      <c r="AG25" s="181"/>
      <c r="AH25" s="190"/>
    </row>
    <row r="26" spans="15:34" x14ac:dyDescent="0.25">
      <c r="O26" s="168"/>
      <c r="T26" s="191"/>
      <c r="U26" s="179"/>
      <c r="V26" s="181">
        <v>9</v>
      </c>
      <c r="W26" s="181">
        <v>11</v>
      </c>
      <c r="X26" s="194">
        <f t="shared" si="1"/>
        <v>41893</v>
      </c>
      <c r="Y26" s="193">
        <f>+LOOKUP(X26,BHOA!$W$14:$W$3665,BHOA!$R$14:$R$3665)</f>
        <v>45.847751978803785</v>
      </c>
      <c r="Z26" s="181">
        <f t="shared" si="3"/>
        <v>220</v>
      </c>
      <c r="AA26" s="181">
        <f t="shared" si="3"/>
        <v>114</v>
      </c>
      <c r="AB26" s="179"/>
      <c r="AC26" s="181">
        <v>6</v>
      </c>
      <c r="AD26" s="181">
        <v>11</v>
      </c>
      <c r="AE26" s="194">
        <f t="shared" si="2"/>
        <v>40340</v>
      </c>
      <c r="AF26" s="193">
        <f>+LOOKUP(AE26,BHOA!$W$14:$W$3665,BHOA!$R$14:$R$3665)</f>
        <v>81.407795843705401</v>
      </c>
      <c r="AG26" s="181"/>
      <c r="AH26" s="190"/>
    </row>
    <row r="27" spans="15:34" x14ac:dyDescent="0.25">
      <c r="O27" s="168"/>
      <c r="T27" s="191"/>
      <c r="U27" s="179"/>
      <c r="V27" s="181">
        <v>9</v>
      </c>
      <c r="W27" s="181">
        <v>12</v>
      </c>
      <c r="X27" s="194">
        <f t="shared" si="1"/>
        <v>41894</v>
      </c>
      <c r="Y27" s="193">
        <f>+LOOKUP(X27,BHOA!$W$14:$W$3665,BHOA!$R$14:$R$3665)</f>
        <v>45.559009078251727</v>
      </c>
      <c r="Z27" s="181">
        <f t="shared" si="3"/>
        <v>220</v>
      </c>
      <c r="AA27" s="181">
        <f t="shared" si="3"/>
        <v>114</v>
      </c>
      <c r="AB27" s="179"/>
      <c r="AC27" s="181">
        <v>6</v>
      </c>
      <c r="AD27" s="181">
        <v>12</v>
      </c>
      <c r="AE27" s="194">
        <f t="shared" si="2"/>
        <v>40341</v>
      </c>
      <c r="AF27" s="193">
        <f>+LOOKUP(AE27,BHOA!$W$14:$W$3665,BHOA!$R$14:$R$3665)</f>
        <v>80.658849897012601</v>
      </c>
      <c r="AG27" s="181"/>
      <c r="AH27" s="190"/>
    </row>
    <row r="28" spans="15:34" x14ac:dyDescent="0.25">
      <c r="O28" s="168"/>
      <c r="T28" s="191"/>
      <c r="U28" s="179"/>
      <c r="V28" s="181">
        <v>9</v>
      </c>
      <c r="W28" s="181">
        <v>13</v>
      </c>
      <c r="X28" s="194">
        <f t="shared" si="1"/>
        <v>41895</v>
      </c>
      <c r="Y28" s="193">
        <f>+LOOKUP(X28,BHOA!$W$14:$W$3665,BHOA!$R$14:$R$3665)</f>
        <v>45.275234555635841</v>
      </c>
      <c r="Z28" s="181">
        <f t="shared" si="3"/>
        <v>220</v>
      </c>
      <c r="AA28" s="181">
        <f t="shared" si="3"/>
        <v>114</v>
      </c>
      <c r="AB28" s="179"/>
      <c r="AC28" s="181">
        <v>6</v>
      </c>
      <c r="AD28" s="181">
        <v>13</v>
      </c>
      <c r="AE28" s="194">
        <f t="shared" si="2"/>
        <v>40342</v>
      </c>
      <c r="AF28" s="193">
        <f>+LOOKUP(AE28,BHOA!$W$14:$W$3665,BHOA!$R$14:$R$3665)</f>
        <v>79.922354044762812</v>
      </c>
      <c r="AG28" s="181"/>
      <c r="AH28" s="190"/>
    </row>
    <row r="29" spans="15:34" x14ac:dyDescent="0.25">
      <c r="O29" s="168"/>
      <c r="T29" s="191"/>
      <c r="U29" s="179"/>
      <c r="V29" s="195">
        <v>9</v>
      </c>
      <c r="W29" s="195">
        <v>14</v>
      </c>
      <c r="X29" s="196">
        <f t="shared" si="1"/>
        <v>41896</v>
      </c>
      <c r="Y29" s="197">
        <f>+LOOKUP(X29,BHOA!$W$14:$W$3665,BHOA!$R$14:$R$3665)</f>
        <v>44.996396966770376</v>
      </c>
      <c r="Z29" s="195">
        <f t="shared" si="3"/>
        <v>220</v>
      </c>
      <c r="AA29" s="195">
        <f t="shared" si="3"/>
        <v>114</v>
      </c>
      <c r="AB29" s="198" t="s">
        <v>93</v>
      </c>
      <c r="AC29" s="195">
        <v>6</v>
      </c>
      <c r="AD29" s="195">
        <v>14</v>
      </c>
      <c r="AE29" s="196">
        <f t="shared" si="2"/>
        <v>40343</v>
      </c>
      <c r="AF29" s="197">
        <f>+LOOKUP(AE29,BHOA!$W$14:$W$3665,BHOA!$R$14:$R$3665)</f>
        <v>79.286000141154886</v>
      </c>
      <c r="AG29" s="181" t="s">
        <v>91</v>
      </c>
      <c r="AH29" s="190"/>
    </row>
    <row r="30" spans="15:34" x14ac:dyDescent="0.25">
      <c r="O30" s="168"/>
      <c r="T30" s="191"/>
      <c r="U30" s="179"/>
      <c r="V30" s="181">
        <v>9</v>
      </c>
      <c r="W30" s="181">
        <v>15</v>
      </c>
      <c r="X30" s="194">
        <f t="shared" si="1"/>
        <v>41897</v>
      </c>
      <c r="Y30" s="193">
        <f>+LOOKUP(X30,BHOA!$W$14:$W$3665,BHOA!$R$14:$R$3665)</f>
        <v>44.722464126042276</v>
      </c>
      <c r="Z30" s="181">
        <f t="shared" si="3"/>
        <v>220</v>
      </c>
      <c r="AA30" s="181">
        <f t="shared" si="3"/>
        <v>114</v>
      </c>
      <c r="AB30" s="179" t="s">
        <v>93</v>
      </c>
      <c r="AC30" s="181">
        <v>6</v>
      </c>
      <c r="AD30" s="181">
        <v>15</v>
      </c>
      <c r="AE30" s="194">
        <f t="shared" si="2"/>
        <v>40344</v>
      </c>
      <c r="AF30" s="193">
        <f>+LOOKUP(AE30,BHOA!$W$14:$W$3665,BHOA!$R$14:$R$3665)</f>
        <v>78.572022213228792</v>
      </c>
      <c r="AG30" s="181" t="s">
        <v>91</v>
      </c>
      <c r="AH30" s="190"/>
    </row>
    <row r="31" spans="15:34" x14ac:dyDescent="0.25">
      <c r="O31" s="168"/>
      <c r="T31" s="191"/>
      <c r="U31" s="179"/>
      <c r="V31" s="181">
        <v>9</v>
      </c>
      <c r="W31" s="181">
        <v>16</v>
      </c>
      <c r="X31" s="194">
        <f t="shared" si="1"/>
        <v>41898</v>
      </c>
      <c r="Y31" s="193">
        <f>+LOOKUP(X31,BHOA!$W$14:$W$3665,BHOA!$R$14:$R$3665)</f>
        <v>44.453403083270516</v>
      </c>
      <c r="Z31" s="181">
        <f t="shared" si="3"/>
        <v>220</v>
      </c>
      <c r="AA31" s="181">
        <f t="shared" si="3"/>
        <v>114</v>
      </c>
      <c r="AB31" s="179" t="s">
        <v>93</v>
      </c>
      <c r="AC31" s="181">
        <v>6</v>
      </c>
      <c r="AD31" s="181">
        <v>16</v>
      </c>
      <c r="AE31" s="194">
        <f t="shared" si="2"/>
        <v>40345</v>
      </c>
      <c r="AF31" s="193">
        <f>+LOOKUP(AE31,BHOA!$W$14:$W$3665,BHOA!$R$14:$R$3665)</f>
        <v>77.869534981322019</v>
      </c>
      <c r="AG31" s="181" t="s">
        <v>91</v>
      </c>
      <c r="AH31" s="190"/>
    </row>
    <row r="32" spans="15:34" x14ac:dyDescent="0.25">
      <c r="O32" s="168"/>
      <c r="T32" s="191"/>
      <c r="U32" s="179"/>
      <c r="V32" s="181">
        <v>9</v>
      </c>
      <c r="W32" s="181">
        <v>17</v>
      </c>
      <c r="X32" s="194">
        <f t="shared" si="1"/>
        <v>41899</v>
      </c>
      <c r="Y32" s="193">
        <f>+LOOKUP(X32,BHOA!$W$14:$W$3665,BHOA!$R$14:$R$3665)</f>
        <v>44.18918010363501</v>
      </c>
      <c r="Z32" s="181">
        <f t="shared" si="3"/>
        <v>220</v>
      </c>
      <c r="AA32" s="181">
        <f t="shared" si="3"/>
        <v>114</v>
      </c>
      <c r="AB32" s="179"/>
      <c r="AC32" s="181">
        <v>6</v>
      </c>
      <c r="AD32" s="181">
        <v>17</v>
      </c>
      <c r="AE32" s="194">
        <f t="shared" si="2"/>
        <v>40346</v>
      </c>
      <c r="AF32" s="193">
        <f>+LOOKUP(AE32,BHOA!$W$14:$W$3665,BHOA!$R$14:$R$3665)</f>
        <v>77.178232580548993</v>
      </c>
      <c r="AG32" s="181"/>
      <c r="AH32" s="190"/>
    </row>
    <row r="33" spans="2:34" x14ac:dyDescent="0.25">
      <c r="O33" s="168"/>
      <c r="T33" s="191"/>
      <c r="U33" s="179"/>
      <c r="V33" s="181">
        <v>9</v>
      </c>
      <c r="W33" s="181">
        <v>18</v>
      </c>
      <c r="X33" s="194">
        <f t="shared" si="1"/>
        <v>41900</v>
      </c>
      <c r="Y33" s="193">
        <f>+LOOKUP(X33,BHOA!$W$14:$W$3665,BHOA!$R$14:$R$3665)</f>
        <v>43.929760650632382</v>
      </c>
      <c r="Z33" s="181">
        <f t="shared" si="3"/>
        <v>220</v>
      </c>
      <c r="AA33" s="181">
        <f t="shared" si="3"/>
        <v>114</v>
      </c>
      <c r="AB33" s="179"/>
      <c r="AC33" s="181">
        <v>6</v>
      </c>
      <c r="AD33" s="181">
        <v>18</v>
      </c>
      <c r="AE33" s="194">
        <f t="shared" si="2"/>
        <v>40347</v>
      </c>
      <c r="AF33" s="193">
        <f>+LOOKUP(AE33,BHOA!$W$14:$W$3665,BHOA!$R$14:$R$3665)</f>
        <v>76.497819576826174</v>
      </c>
      <c r="AG33" s="181"/>
      <c r="AH33" s="190"/>
    </row>
    <row r="34" spans="2:34" ht="9.75" customHeight="1" x14ac:dyDescent="0.25">
      <c r="O34" s="168"/>
      <c r="T34" s="191"/>
      <c r="U34" s="179"/>
      <c r="V34" s="181">
        <v>9</v>
      </c>
      <c r="W34" s="181">
        <v>19</v>
      </c>
      <c r="X34" s="194">
        <f t="shared" si="1"/>
        <v>41901</v>
      </c>
      <c r="Y34" s="193">
        <f>+LOOKUP(X34,BHOA!$W$14:$W$3665,BHOA!$R$14:$R$3665)</f>
        <v>43.675109372011526</v>
      </c>
      <c r="Z34" s="181">
        <f t="shared" ref="Z34:AA46" si="4">+Z33</f>
        <v>220</v>
      </c>
      <c r="AA34" s="181">
        <f t="shared" si="4"/>
        <v>114</v>
      </c>
      <c r="AB34" s="179"/>
      <c r="AC34" s="181">
        <v>6</v>
      </c>
      <c r="AD34" s="181">
        <v>19</v>
      </c>
      <c r="AE34" s="194">
        <f t="shared" si="2"/>
        <v>40348</v>
      </c>
      <c r="AF34" s="193">
        <f>+LOOKUP(AE34,BHOA!$W$14:$W$3665,BHOA!$R$14:$R$3665)</f>
        <v>75.828010653832337</v>
      </c>
      <c r="AG34" s="181"/>
      <c r="AH34" s="190"/>
    </row>
    <row r="35" spans="2:34" ht="15.75" x14ac:dyDescent="0.25">
      <c r="B35" s="166" t="s">
        <v>98</v>
      </c>
      <c r="H35" s="167">
        <f>IF(U12=1,U1,IF(U12=2,U2,IF(U12=3,U3,IF(U12=4,U4,IF(U12=5,U5,IF(U12=6,U6,IF(U12=7,U7,IF(U12=8,U8,IF(U12=9,U9,IF(U12=10,U10))))))))))</f>
        <v>2010</v>
      </c>
      <c r="O35" s="168"/>
      <c r="T35" s="191"/>
      <c r="U35" s="179"/>
      <c r="V35" s="181">
        <v>9</v>
      </c>
      <c r="W35" s="181">
        <v>20</v>
      </c>
      <c r="X35" s="194">
        <f t="shared" si="1"/>
        <v>41902</v>
      </c>
      <c r="Y35" s="193">
        <f>+LOOKUP(X35,BHOA!$W$14:$W$3665,BHOA!$R$14:$R$3665)</f>
        <v>43.425190088637137</v>
      </c>
      <c r="Z35" s="181">
        <f t="shared" si="4"/>
        <v>220</v>
      </c>
      <c r="AA35" s="181">
        <f t="shared" si="4"/>
        <v>114</v>
      </c>
      <c r="AB35" s="179"/>
      <c r="AC35" s="181">
        <v>6</v>
      </c>
      <c r="AD35" s="181">
        <v>20</v>
      </c>
      <c r="AE35" s="194">
        <f t="shared" si="2"/>
        <v>40349</v>
      </c>
      <c r="AF35" s="193">
        <f>+LOOKUP(AE35,BHOA!$W$14:$W$3665,BHOA!$R$14:$R$3665)</f>
        <v>75.168530310464774</v>
      </c>
      <c r="AG35" s="181"/>
      <c r="AH35" s="190"/>
    </row>
    <row r="36" spans="2:34" x14ac:dyDescent="0.25">
      <c r="O36" s="168"/>
      <c r="T36" s="191"/>
      <c r="U36" s="179"/>
      <c r="V36" s="181">
        <v>9</v>
      </c>
      <c r="W36" s="181">
        <v>21</v>
      </c>
      <c r="X36" s="194">
        <f t="shared" si="1"/>
        <v>41903</v>
      </c>
      <c r="Y36" s="193">
        <f>+LOOKUP(X36,BHOA!$W$14:$W$3665,BHOA!$R$14:$R$3665)</f>
        <v>43.179965786225281</v>
      </c>
      <c r="Z36" s="181">
        <f t="shared" si="4"/>
        <v>220</v>
      </c>
      <c r="AA36" s="181">
        <f t="shared" si="4"/>
        <v>114</v>
      </c>
      <c r="AB36" s="179"/>
      <c r="AC36" s="181">
        <v>6</v>
      </c>
      <c r="AD36" s="181">
        <v>21</v>
      </c>
      <c r="AE36" s="194">
        <f t="shared" si="2"/>
        <v>40350</v>
      </c>
      <c r="AF36" s="193">
        <f>+LOOKUP(AE36,BHOA!$W$14:$W$3665,BHOA!$R$14:$R$3665)</f>
        <v>74.519112568331451</v>
      </c>
      <c r="AG36" s="181"/>
      <c r="AH36" s="190"/>
    </row>
    <row r="37" spans="2:34" ht="18.75" x14ac:dyDescent="0.3">
      <c r="D37" s="170"/>
      <c r="G37" s="171" t="s">
        <v>97</v>
      </c>
      <c r="H37" s="172">
        <f>+H35</f>
        <v>2010</v>
      </c>
      <c r="I37" s="176"/>
      <c r="J37" s="176"/>
      <c r="O37" s="168"/>
      <c r="T37" s="191"/>
      <c r="U37" s="179"/>
      <c r="V37" s="181">
        <v>9</v>
      </c>
      <c r="W37" s="181">
        <v>22</v>
      </c>
      <c r="X37" s="194">
        <f t="shared" si="1"/>
        <v>41904</v>
      </c>
      <c r="Y37" s="193">
        <f>+LOOKUP(X37,BHOA!$W$14:$W$3665,BHOA!$R$14:$R$3665)</f>
        <v>42.939398609890681</v>
      </c>
      <c r="Z37" s="181">
        <f t="shared" si="4"/>
        <v>220</v>
      </c>
      <c r="AA37" s="181">
        <f t="shared" si="4"/>
        <v>114</v>
      </c>
      <c r="AB37" s="179"/>
      <c r="AC37" s="181">
        <v>6</v>
      </c>
      <c r="AD37" s="181">
        <v>22</v>
      </c>
      <c r="AE37" s="194">
        <f t="shared" si="2"/>
        <v>40351</v>
      </c>
      <c r="AF37" s="193">
        <f>+LOOKUP(AE37,BHOA!$W$14:$W$3665,BHOA!$R$14:$R$3665)</f>
        <v>73.879500688836799</v>
      </c>
      <c r="AG37" s="181"/>
      <c r="AH37" s="190"/>
    </row>
    <row r="38" spans="2:34" ht="18.75" x14ac:dyDescent="0.3">
      <c r="D38" s="170"/>
      <c r="G38" s="297" t="s">
        <v>99</v>
      </c>
      <c r="H38" s="297"/>
      <c r="I38" s="297"/>
      <c r="J38" s="297"/>
      <c r="O38" s="168"/>
      <c r="T38" s="191"/>
      <c r="U38" s="179"/>
      <c r="V38" s="181">
        <v>9</v>
      </c>
      <c r="W38" s="181"/>
      <c r="X38" s="194"/>
      <c r="Y38" s="193"/>
      <c r="Z38" s="181"/>
      <c r="AA38" s="181"/>
      <c r="AB38" s="179"/>
      <c r="AC38" s="181"/>
      <c r="AD38" s="181"/>
      <c r="AE38" s="194">
        <f t="shared" si="2"/>
        <v>40147</v>
      </c>
      <c r="AF38" s="193"/>
      <c r="AG38" s="181"/>
      <c r="AH38" s="190"/>
    </row>
    <row r="39" spans="2:34" ht="5.25" customHeight="1" x14ac:dyDescent="0.25">
      <c r="O39" s="168"/>
      <c r="T39" s="191"/>
      <c r="U39" s="179"/>
      <c r="V39" s="181">
        <v>9</v>
      </c>
      <c r="W39" s="181">
        <v>23</v>
      </c>
      <c r="X39" s="194">
        <f t="shared" ref="X39:X46" si="5">+DATE(+$H$10,V39,W39)</f>
        <v>41905</v>
      </c>
      <c r="Y39" s="193">
        <f>+LOOKUP(X39,BHOA!$W$14:$W$3665,BHOA!$R$14:$R$3665)</f>
        <v>42.703449861441065</v>
      </c>
      <c r="Z39" s="181">
        <f>+Z37</f>
        <v>220</v>
      </c>
      <c r="AA39" s="181">
        <f>+AA37</f>
        <v>114</v>
      </c>
      <c r="AB39" s="179"/>
      <c r="AC39" s="181">
        <v>6</v>
      </c>
      <c r="AD39" s="181">
        <v>23</v>
      </c>
      <c r="AE39" s="194">
        <f t="shared" si="2"/>
        <v>40352</v>
      </c>
      <c r="AF39" s="193">
        <f>+LOOKUP(AE39,BHOA!$W$14:$W$3665,BHOA!$R$14:$R$3665)</f>
        <v>73.249446899435611</v>
      </c>
      <c r="AG39" s="181"/>
      <c r="AH39" s="190"/>
    </row>
    <row r="40" spans="2:34" x14ac:dyDescent="0.25">
      <c r="O40" s="168"/>
      <c r="T40" s="191"/>
      <c r="U40" s="179"/>
      <c r="V40" s="181">
        <v>9</v>
      </c>
      <c r="W40" s="181">
        <v>24</v>
      </c>
      <c r="X40" s="194">
        <f t="shared" si="5"/>
        <v>41906</v>
      </c>
      <c r="Y40" s="193">
        <f>+LOOKUP(X40,BHOA!$W$14:$W$3665,BHOA!$R$14:$R$3665)</f>
        <v>42.472079999350314</v>
      </c>
      <c r="Z40" s="181">
        <f t="shared" si="4"/>
        <v>220</v>
      </c>
      <c r="AA40" s="181">
        <f t="shared" si="4"/>
        <v>114</v>
      </c>
      <c r="AB40" s="179"/>
      <c r="AC40" s="181">
        <v>6</v>
      </c>
      <c r="AD40" s="181">
        <v>24</v>
      </c>
      <c r="AE40" s="194">
        <f t="shared" si="2"/>
        <v>40353</v>
      </c>
      <c r="AF40" s="193">
        <f>+LOOKUP(AE40,BHOA!$W$14:$W$3665,BHOA!$R$14:$R$3665)</f>
        <v>72.628712128646555</v>
      </c>
      <c r="AG40" s="181"/>
      <c r="AH40" s="190"/>
    </row>
    <row r="41" spans="2:34" x14ac:dyDescent="0.25">
      <c r="O41" s="168"/>
      <c r="T41" s="191"/>
      <c r="U41" s="179"/>
      <c r="V41" s="181">
        <v>9</v>
      </c>
      <c r="W41" s="181">
        <v>25</v>
      </c>
      <c r="X41" s="194">
        <f t="shared" si="5"/>
        <v>41907</v>
      </c>
      <c r="Y41" s="193">
        <f>+LOOKUP(X41,BHOA!$W$14:$W$3665,BHOA!$R$14:$R$3665)</f>
        <v>42.245248641337781</v>
      </c>
      <c r="Z41" s="181">
        <f t="shared" si="4"/>
        <v>220</v>
      </c>
      <c r="AA41" s="181">
        <f t="shared" si="4"/>
        <v>114</v>
      </c>
      <c r="AB41" s="179"/>
      <c r="AC41" s="181">
        <v>6</v>
      </c>
      <c r="AD41" s="181">
        <v>25</v>
      </c>
      <c r="AE41" s="194">
        <f t="shared" si="2"/>
        <v>40354</v>
      </c>
      <c r="AF41" s="193">
        <f>+LOOKUP(AE41,BHOA!$W$14:$W$3665,BHOA!$R$14:$R$3665)</f>
        <v>72.017065749432163</v>
      </c>
      <c r="AG41" s="181"/>
      <c r="AH41" s="190"/>
    </row>
    <row r="42" spans="2:34" x14ac:dyDescent="0.25">
      <c r="O42" s="168"/>
      <c r="T42" s="191"/>
      <c r="U42" s="179"/>
      <c r="V42" s="181">
        <v>9</v>
      </c>
      <c r="W42" s="181">
        <v>26</v>
      </c>
      <c r="X42" s="194">
        <f t="shared" si="5"/>
        <v>41908</v>
      </c>
      <c r="Y42" s="193">
        <f>+LOOKUP(X42,BHOA!$W$14:$W$3665,BHOA!$R$14:$R$3665)</f>
        <v>42.022914569477891</v>
      </c>
      <c r="Z42" s="181">
        <f t="shared" si="4"/>
        <v>220</v>
      </c>
      <c r="AA42" s="181">
        <f t="shared" si="4"/>
        <v>114</v>
      </c>
      <c r="AB42" s="179"/>
      <c r="AC42" s="181">
        <v>6</v>
      </c>
      <c r="AD42" s="181">
        <v>26</v>
      </c>
      <c r="AE42" s="194">
        <f t="shared" si="2"/>
        <v>40355</v>
      </c>
      <c r="AF42" s="193">
        <f>+LOOKUP(AE42,BHOA!$W$14:$W$3665,BHOA!$R$14:$R$3665)</f>
        <v>71.414285330567935</v>
      </c>
      <c r="AG42" s="181"/>
      <c r="AH42" s="190"/>
    </row>
    <row r="43" spans="2:34" x14ac:dyDescent="0.25">
      <c r="O43" s="168"/>
      <c r="T43" s="191"/>
      <c r="U43" s="179"/>
      <c r="V43" s="181">
        <v>9</v>
      </c>
      <c r="W43" s="181">
        <v>27</v>
      </c>
      <c r="X43" s="194">
        <f t="shared" si="5"/>
        <v>41909</v>
      </c>
      <c r="Y43" s="193">
        <f>+LOOKUP(X43,BHOA!$W$14:$W$3665,BHOA!$R$14:$R$3665)</f>
        <v>41.998839028536914</v>
      </c>
      <c r="Z43" s="181">
        <f t="shared" si="4"/>
        <v>220</v>
      </c>
      <c r="AA43" s="181">
        <f t="shared" si="4"/>
        <v>114</v>
      </c>
      <c r="AB43" s="179"/>
      <c r="AC43" s="181">
        <v>6</v>
      </c>
      <c r="AD43" s="181">
        <v>27</v>
      </c>
      <c r="AE43" s="194">
        <f t="shared" si="2"/>
        <v>40356</v>
      </c>
      <c r="AF43" s="193">
        <f>+LOOKUP(AE43,BHOA!$W$14:$W$3665,BHOA!$R$14:$R$3665)</f>
        <v>70.820156395638435</v>
      </c>
      <c r="AG43" s="181"/>
      <c r="AH43" s="190"/>
    </row>
    <row r="44" spans="2:34" x14ac:dyDescent="0.25">
      <c r="O44" s="168"/>
      <c r="T44" s="191"/>
      <c r="U44" s="179"/>
      <c r="V44" s="181">
        <v>9</v>
      </c>
      <c r="W44" s="181">
        <v>28</v>
      </c>
      <c r="X44" s="194">
        <f t="shared" si="5"/>
        <v>41910</v>
      </c>
      <c r="Y44" s="193">
        <f>+LOOKUP(X44,BHOA!$W$14:$W$3665,BHOA!$R$14:$R$3665)</f>
        <v>41.780279701489285</v>
      </c>
      <c r="Z44" s="181">
        <f t="shared" si="4"/>
        <v>220</v>
      </c>
      <c r="AA44" s="181">
        <f t="shared" si="4"/>
        <v>114</v>
      </c>
      <c r="AB44" s="179"/>
      <c r="AC44" s="181">
        <v>6</v>
      </c>
      <c r="AD44" s="181">
        <v>28</v>
      </c>
      <c r="AE44" s="194">
        <f t="shared" si="2"/>
        <v>40357</v>
      </c>
      <c r="AF44" s="193">
        <f>+LOOKUP(AE44,BHOA!$W$14:$W$3665,BHOA!$R$14:$R$3665)</f>
        <v>70.234472189312299</v>
      </c>
      <c r="AG44" s="181"/>
      <c r="AH44" s="190"/>
    </row>
    <row r="45" spans="2:34" x14ac:dyDescent="0.25">
      <c r="O45" s="168"/>
      <c r="T45" s="191"/>
      <c r="U45" s="179"/>
      <c r="V45" s="181">
        <v>9</v>
      </c>
      <c r="W45" s="181">
        <v>29</v>
      </c>
      <c r="X45" s="194">
        <f t="shared" si="5"/>
        <v>41911</v>
      </c>
      <c r="Y45" s="193">
        <f>+LOOKUP(X45,BHOA!$W$14:$W$3665,BHOA!$R$14:$R$3665)</f>
        <v>41.566193308652558</v>
      </c>
      <c r="Z45" s="181">
        <f t="shared" si="4"/>
        <v>220</v>
      </c>
      <c r="AA45" s="181">
        <f t="shared" si="4"/>
        <v>114</v>
      </c>
      <c r="AB45" s="179"/>
      <c r="AC45" s="181">
        <v>6</v>
      </c>
      <c r="AD45" s="181">
        <v>29</v>
      </c>
      <c r="AE45" s="194">
        <f t="shared" si="2"/>
        <v>40358</v>
      </c>
      <c r="AF45" s="193">
        <f>+LOOKUP(AE45,BHOA!$W$14:$W$3665,BHOA!$R$14:$R$3665)</f>
        <v>69.657033450562523</v>
      </c>
      <c r="AG45" s="181"/>
      <c r="AH45" s="190"/>
    </row>
    <row r="46" spans="2:34" x14ac:dyDescent="0.25">
      <c r="O46" s="168"/>
      <c r="T46" s="191"/>
      <c r="U46" s="179"/>
      <c r="V46" s="181">
        <v>9</v>
      </c>
      <c r="W46" s="181">
        <v>30</v>
      </c>
      <c r="X46" s="194">
        <f t="shared" si="5"/>
        <v>41912</v>
      </c>
      <c r="Y46" s="193">
        <f>+LOOKUP(X46,BHOA!$W$14:$W$3665,BHOA!$R$14:$R$3665)</f>
        <v>41.35653432760202</v>
      </c>
      <c r="Z46" s="181">
        <f t="shared" si="4"/>
        <v>220</v>
      </c>
      <c r="AA46" s="181">
        <f t="shared" si="4"/>
        <v>114</v>
      </c>
      <c r="AB46" s="179"/>
      <c r="AC46" s="181">
        <v>6</v>
      </c>
      <c r="AD46" s="181">
        <v>30</v>
      </c>
      <c r="AE46" s="194">
        <f t="shared" si="2"/>
        <v>40359</v>
      </c>
      <c r="AF46" s="193">
        <f>+LOOKUP(AE46,BHOA!$W$14:$W$3665,BHOA!$R$14:$R$3665)</f>
        <v>69.087648192511878</v>
      </c>
      <c r="AG46" s="181"/>
      <c r="AH46" s="190"/>
    </row>
    <row r="47" spans="2:34" x14ac:dyDescent="0.25">
      <c r="O47" s="168"/>
      <c r="T47" s="191"/>
      <c r="U47" s="179"/>
      <c r="V47" s="181">
        <v>10</v>
      </c>
      <c r="W47" s="181">
        <v>1</v>
      </c>
      <c r="X47" s="194">
        <f t="shared" ref="X47:X68" si="6">+DATE(+$H$10,V47,W47)</f>
        <v>41913</v>
      </c>
      <c r="Y47" s="193">
        <f>+LOOKUP(X47,BHOA!$W$14:$W$3665,BHOA!$R$14:$R$3665)</f>
        <v>41.151256442379243</v>
      </c>
      <c r="Z47" s="181">
        <f>+Datos!J8</f>
        <v>220</v>
      </c>
      <c r="AA47" s="181">
        <f>+Datos!J9</f>
        <v>114</v>
      </c>
      <c r="AB47" s="179"/>
      <c r="AC47" s="181">
        <v>7</v>
      </c>
      <c r="AD47" s="181">
        <v>1</v>
      </c>
      <c r="AE47" s="194">
        <f t="shared" si="2"/>
        <v>40360</v>
      </c>
      <c r="AF47" s="193">
        <f>+LOOKUP(AE47,BHOA!$W$14:$W$3665,BHOA!$R$14:$R$3665)</f>
        <v>68.526131488597116</v>
      </c>
      <c r="AG47" s="181"/>
      <c r="AH47" s="190"/>
    </row>
    <row r="48" spans="2:34" x14ac:dyDescent="0.25">
      <c r="O48" s="168"/>
      <c r="T48" s="191"/>
      <c r="U48" s="179"/>
      <c r="V48" s="181">
        <v>10</v>
      </c>
      <c r="W48" s="181">
        <v>2</v>
      </c>
      <c r="X48" s="194">
        <f t="shared" si="6"/>
        <v>41914</v>
      </c>
      <c r="Y48" s="193">
        <f>+LOOKUP(X48,BHOA!$W$14:$W$3665,BHOA!$R$14:$R$3665)</f>
        <v>40.950312562443486</v>
      </c>
      <c r="Z48" s="181">
        <f>+Z47</f>
        <v>220</v>
      </c>
      <c r="AA48" s="181">
        <f>+AA47</f>
        <v>114</v>
      </c>
      <c r="AB48" s="179"/>
      <c r="AC48" s="181">
        <v>7</v>
      </c>
      <c r="AD48" s="181">
        <v>2</v>
      </c>
      <c r="AE48" s="194">
        <f t="shared" si="2"/>
        <v>40361</v>
      </c>
      <c r="AF48" s="193">
        <f>+LOOKUP(AE48,BHOA!$W$14:$W$3665,BHOA!$R$14:$R$3665)</f>
        <v>67.972305264757594</v>
      </c>
      <c r="AG48" s="181"/>
      <c r="AH48" s="190"/>
    </row>
    <row r="49" spans="15:34" x14ac:dyDescent="0.25">
      <c r="O49" s="168"/>
      <c r="T49" s="191"/>
      <c r="U49" s="179"/>
      <c r="V49" s="181">
        <v>10</v>
      </c>
      <c r="W49" s="181">
        <v>3</v>
      </c>
      <c r="X49" s="194">
        <f t="shared" si="6"/>
        <v>41915</v>
      </c>
      <c r="Y49" s="193">
        <f>+LOOKUP(X49,BHOA!$W$14:$W$3665,BHOA!$R$14:$R$3665)</f>
        <v>40.770567660154747</v>
      </c>
      <c r="Z49" s="181">
        <f t="shared" ref="Z49:Z113" si="7">+Z48</f>
        <v>220</v>
      </c>
      <c r="AA49" s="181">
        <f t="shared" ref="AA49:AA113" si="8">+AA48</f>
        <v>114</v>
      </c>
      <c r="AB49" s="179"/>
      <c r="AC49" s="181">
        <v>7</v>
      </c>
      <c r="AD49" s="181">
        <v>3</v>
      </c>
      <c r="AE49" s="194">
        <f t="shared" si="2"/>
        <v>40362</v>
      </c>
      <c r="AF49" s="193">
        <f>+LOOKUP(AE49,BHOA!$W$14:$W$3665,BHOA!$R$14:$R$3665)</f>
        <v>67.42599809736771</v>
      </c>
      <c r="AG49" s="181"/>
      <c r="AH49" s="190"/>
    </row>
    <row r="50" spans="15:34" x14ac:dyDescent="0.25">
      <c r="O50" s="168"/>
      <c r="T50" s="191"/>
      <c r="U50" s="179"/>
      <c r="V50" s="181">
        <v>10</v>
      </c>
      <c r="W50" s="181">
        <v>4</v>
      </c>
      <c r="X50" s="194">
        <f t="shared" si="6"/>
        <v>41916</v>
      </c>
      <c r="Y50" s="193">
        <f>+LOOKUP(X50,BHOA!$W$14:$W$3665,BHOA!$R$14:$R$3665)</f>
        <v>40.577687340359745</v>
      </c>
      <c r="Z50" s="181">
        <f t="shared" si="7"/>
        <v>220</v>
      </c>
      <c r="AA50" s="181">
        <f t="shared" si="8"/>
        <v>114</v>
      </c>
      <c r="AB50" s="179"/>
      <c r="AC50" s="181">
        <v>7</v>
      </c>
      <c r="AD50" s="181">
        <v>4</v>
      </c>
      <c r="AE50" s="194">
        <f t="shared" si="2"/>
        <v>40363</v>
      </c>
      <c r="AF50" s="193">
        <f>+LOOKUP(AE50,BHOA!$W$14:$W$3665,BHOA!$R$14:$R$3665)</f>
        <v>66.887045016643611</v>
      </c>
      <c r="AG50" s="181"/>
      <c r="AH50" s="190"/>
    </row>
    <row r="51" spans="15:34" x14ac:dyDescent="0.25">
      <c r="O51" s="168"/>
      <c r="T51" s="191"/>
      <c r="U51" s="179"/>
      <c r="V51" s="181">
        <v>10</v>
      </c>
      <c r="W51" s="181">
        <v>5</v>
      </c>
      <c r="X51" s="194">
        <f t="shared" si="6"/>
        <v>41917</v>
      </c>
      <c r="Y51" s="193">
        <f>+LOOKUP(X51,BHOA!$W$14:$W$3665,BHOA!$R$14:$R$3665)</f>
        <v>40.4055641520346</v>
      </c>
      <c r="Z51" s="181">
        <f t="shared" si="7"/>
        <v>220</v>
      </c>
      <c r="AA51" s="181">
        <f t="shared" si="8"/>
        <v>114</v>
      </c>
      <c r="AB51" s="179"/>
      <c r="AC51" s="181">
        <v>7</v>
      </c>
      <c r="AD51" s="181">
        <v>5</v>
      </c>
      <c r="AE51" s="194">
        <f t="shared" si="2"/>
        <v>40364</v>
      </c>
      <c r="AF51" s="193">
        <f>+LOOKUP(AE51,BHOA!$W$14:$W$3665,BHOA!$R$14:$R$3665)</f>
        <v>66.355287315267631</v>
      </c>
      <c r="AG51" s="181"/>
      <c r="AH51" s="190"/>
    </row>
    <row r="52" spans="15:34" x14ac:dyDescent="0.25">
      <c r="O52" s="168"/>
      <c r="T52" s="191"/>
      <c r="U52" s="179"/>
      <c r="V52" s="181">
        <v>10</v>
      </c>
      <c r="W52" s="181">
        <v>6</v>
      </c>
      <c r="X52" s="194">
        <f t="shared" si="6"/>
        <v>41918</v>
      </c>
      <c r="Y52" s="193">
        <f>+LOOKUP(X52,BHOA!$W$14:$W$3665,BHOA!$R$14:$R$3665)</f>
        <v>40.220574813236951</v>
      </c>
      <c r="Z52" s="181">
        <f t="shared" si="7"/>
        <v>220</v>
      </c>
      <c r="AA52" s="181">
        <f t="shared" si="8"/>
        <v>114</v>
      </c>
      <c r="AB52" s="179"/>
      <c r="AC52" s="181">
        <v>7</v>
      </c>
      <c r="AD52" s="181">
        <v>6</v>
      </c>
      <c r="AE52" s="194">
        <f t="shared" si="2"/>
        <v>40365</v>
      </c>
      <c r="AF52" s="193">
        <f>+LOOKUP(AE52,BHOA!$W$14:$W$3665,BHOA!$R$14:$R$3665)</f>
        <v>66.758850548679703</v>
      </c>
      <c r="AG52" s="181"/>
      <c r="AH52" s="190"/>
    </row>
    <row r="53" spans="15:34" x14ac:dyDescent="0.25">
      <c r="O53" s="168"/>
      <c r="T53" s="191"/>
      <c r="U53" s="179"/>
      <c r="V53" s="181">
        <v>10</v>
      </c>
      <c r="W53" s="181">
        <v>7</v>
      </c>
      <c r="X53" s="194">
        <f t="shared" si="6"/>
        <v>41919</v>
      </c>
      <c r="Y53" s="193">
        <f>+LOOKUP(X53,BHOA!$W$14:$W$3665,BHOA!$R$14:$R$3665)</f>
        <v>40.03969309492301</v>
      </c>
      <c r="Z53" s="181">
        <f t="shared" si="7"/>
        <v>220</v>
      </c>
      <c r="AA53" s="181">
        <f t="shared" si="8"/>
        <v>114</v>
      </c>
      <c r="AB53" s="179"/>
      <c r="AC53" s="181">
        <v>7</v>
      </c>
      <c r="AD53" s="181">
        <v>7</v>
      </c>
      <c r="AE53" s="194">
        <f t="shared" si="2"/>
        <v>40366</v>
      </c>
      <c r="AF53" s="193">
        <f>+LOOKUP(AE53,BHOA!$W$14:$W$3665,BHOA!$R$14:$R$3665)</f>
        <v>66.226079859951525</v>
      </c>
      <c r="AG53" s="181"/>
      <c r="AH53" s="190"/>
    </row>
    <row r="54" spans="15:34" x14ac:dyDescent="0.25">
      <c r="O54" s="168"/>
      <c r="T54" s="191"/>
      <c r="U54" s="179"/>
      <c r="V54" s="181">
        <v>10</v>
      </c>
      <c r="W54" s="181">
        <v>8</v>
      </c>
      <c r="X54" s="194">
        <f t="shared" si="6"/>
        <v>41920</v>
      </c>
      <c r="Y54" s="193">
        <f>+LOOKUP(X54,BHOA!$W$14:$W$3665,BHOA!$R$14:$R$3665)</f>
        <v>39.86286751011189</v>
      </c>
      <c r="Z54" s="181">
        <f t="shared" si="7"/>
        <v>220</v>
      </c>
      <c r="AA54" s="181">
        <f t="shared" si="8"/>
        <v>114</v>
      </c>
      <c r="AB54" s="179"/>
      <c r="AC54" s="181">
        <v>7</v>
      </c>
      <c r="AD54" s="181">
        <v>8</v>
      </c>
      <c r="AE54" s="194">
        <f t="shared" si="2"/>
        <v>40367</v>
      </c>
      <c r="AF54" s="193">
        <f>+LOOKUP(AE54,BHOA!$W$14:$W$3665,BHOA!$R$14:$R$3665)</f>
        <v>65.700259209636783</v>
      </c>
      <c r="AG54" s="181"/>
      <c r="AH54" s="190"/>
    </row>
    <row r="55" spans="15:34" x14ac:dyDescent="0.25">
      <c r="O55" s="168"/>
      <c r="T55" s="191"/>
      <c r="U55" s="179"/>
      <c r="V55" s="181">
        <v>10</v>
      </c>
      <c r="W55" s="181">
        <v>9</v>
      </c>
      <c r="X55" s="194">
        <f t="shared" si="6"/>
        <v>41921</v>
      </c>
      <c r="Y55" s="193">
        <f>+LOOKUP(X55,BHOA!$W$14:$W$3665,BHOA!$R$14:$R$3665)</f>
        <v>39.774429997926738</v>
      </c>
      <c r="Z55" s="181">
        <f t="shared" si="7"/>
        <v>220</v>
      </c>
      <c r="AA55" s="181">
        <f t="shared" si="8"/>
        <v>114</v>
      </c>
      <c r="AB55" s="179"/>
      <c r="AC55" s="181">
        <v>7</v>
      </c>
      <c r="AD55" s="181">
        <v>9</v>
      </c>
      <c r="AE55" s="194">
        <f t="shared" si="2"/>
        <v>40368</v>
      </c>
      <c r="AF55" s="193">
        <f>+LOOKUP(AE55,BHOA!$W$14:$W$3665,BHOA!$R$14:$R$3665)</f>
        <v>65.181249210744369</v>
      </c>
      <c r="AG55" s="181"/>
      <c r="AH55" s="190"/>
    </row>
    <row r="56" spans="15:34" x14ac:dyDescent="0.25">
      <c r="O56" s="168"/>
      <c r="T56" s="191"/>
      <c r="U56" s="179"/>
      <c r="V56" s="181">
        <v>10</v>
      </c>
      <c r="W56" s="181">
        <v>10</v>
      </c>
      <c r="X56" s="194">
        <f t="shared" si="6"/>
        <v>41922</v>
      </c>
      <c r="Y56" s="193">
        <f>+LOOKUP(X56,BHOA!$W$14:$W$3665,BHOA!$R$14:$R$3665)</f>
        <v>44.943163002465937</v>
      </c>
      <c r="Z56" s="181">
        <f t="shared" si="7"/>
        <v>220</v>
      </c>
      <c r="AA56" s="181">
        <f t="shared" si="8"/>
        <v>114</v>
      </c>
      <c r="AB56" s="179"/>
      <c r="AC56" s="181">
        <v>7</v>
      </c>
      <c r="AD56" s="181">
        <v>10</v>
      </c>
      <c r="AE56" s="194">
        <f t="shared" si="2"/>
        <v>40369</v>
      </c>
      <c r="AF56" s="193">
        <f>+LOOKUP(AE56,BHOA!$W$14:$W$3665,BHOA!$R$14:$R$3665)</f>
        <v>64.668916007150358</v>
      </c>
      <c r="AG56" s="181"/>
      <c r="AH56" s="190"/>
    </row>
    <row r="57" spans="15:34" x14ac:dyDescent="0.25">
      <c r="O57" s="168"/>
      <c r="T57" s="191"/>
      <c r="U57" s="179"/>
      <c r="V57" s="181">
        <v>10</v>
      </c>
      <c r="W57" s="181">
        <v>11</v>
      </c>
      <c r="X57" s="194">
        <f t="shared" si="6"/>
        <v>41923</v>
      </c>
      <c r="Y57" s="193">
        <f>+LOOKUP(X57,BHOA!$W$14:$W$3665,BHOA!$R$14:$R$3665)</f>
        <v>44.625010630546853</v>
      </c>
      <c r="Z57" s="181">
        <f t="shared" si="7"/>
        <v>220</v>
      </c>
      <c r="AA57" s="181">
        <f t="shared" si="8"/>
        <v>114</v>
      </c>
      <c r="AB57" s="179"/>
      <c r="AC57" s="181">
        <v>7</v>
      </c>
      <c r="AD57" s="181">
        <v>11</v>
      </c>
      <c r="AE57" s="194">
        <f t="shared" si="2"/>
        <v>40370</v>
      </c>
      <c r="AF57" s="193">
        <f>+LOOKUP(AE57,BHOA!$W$14:$W$3665,BHOA!$R$14:$R$3665)</f>
        <v>64.16313110399868</v>
      </c>
      <c r="AG57" s="181" t="s">
        <v>92</v>
      </c>
      <c r="AH57" s="190"/>
    </row>
    <row r="58" spans="15:34" x14ac:dyDescent="0.25">
      <c r="O58" s="168"/>
      <c r="T58" s="191"/>
      <c r="U58" s="179"/>
      <c r="V58" s="181">
        <v>10</v>
      </c>
      <c r="W58" s="181">
        <v>12</v>
      </c>
      <c r="X58" s="194">
        <f t="shared" si="6"/>
        <v>41924</v>
      </c>
      <c r="Y58" s="193">
        <f>+LOOKUP(X58,BHOA!$W$14:$W$3665,BHOA!$R$14:$R$3665)</f>
        <v>44.314272571527397</v>
      </c>
      <c r="Z58" s="181">
        <f t="shared" si="7"/>
        <v>220</v>
      </c>
      <c r="AA58" s="181">
        <f t="shared" si="8"/>
        <v>114</v>
      </c>
      <c r="AB58" s="179"/>
      <c r="AC58" s="181">
        <v>7</v>
      </c>
      <c r="AD58" s="181">
        <v>12</v>
      </c>
      <c r="AE58" s="194">
        <f t="shared" si="2"/>
        <v>40371</v>
      </c>
      <c r="AF58" s="193">
        <f>+LOOKUP(AE58,BHOA!$W$14:$W$3665,BHOA!$R$14:$R$3665)</f>
        <v>63.663771201936044</v>
      </c>
      <c r="AG58" s="181" t="s">
        <v>92</v>
      </c>
      <c r="AH58" s="190"/>
    </row>
    <row r="59" spans="15:34" x14ac:dyDescent="0.25">
      <c r="O59" s="168"/>
      <c r="T59" s="191"/>
      <c r="U59" s="179"/>
      <c r="V59" s="181">
        <v>10</v>
      </c>
      <c r="W59" s="181">
        <v>13</v>
      </c>
      <c r="X59" s="194">
        <f t="shared" si="6"/>
        <v>41925</v>
      </c>
      <c r="Y59" s="193">
        <f>+LOOKUP(X59,BHOA!$W$14:$W$3665,BHOA!$R$14:$R$3665)</f>
        <v>44.010844421695666</v>
      </c>
      <c r="Z59" s="181">
        <f t="shared" si="7"/>
        <v>220</v>
      </c>
      <c r="AA59" s="181">
        <f t="shared" si="8"/>
        <v>114</v>
      </c>
      <c r="AB59" s="179"/>
      <c r="AC59" s="181">
        <v>7</v>
      </c>
      <c r="AD59" s="181">
        <v>13</v>
      </c>
      <c r="AE59" s="194">
        <f t="shared" si="2"/>
        <v>40372</v>
      </c>
      <c r="AF59" s="193">
        <f>+LOOKUP(AE59,BHOA!$W$14:$W$3665,BHOA!$R$14:$R$3665)</f>
        <v>63.170718035004654</v>
      </c>
      <c r="AG59" s="181" t="s">
        <v>92</v>
      </c>
      <c r="AH59" s="190"/>
    </row>
    <row r="60" spans="15:34" x14ac:dyDescent="0.25">
      <c r="O60" s="168"/>
      <c r="T60" s="191"/>
      <c r="U60" s="179"/>
      <c r="V60" s="181">
        <v>10</v>
      </c>
      <c r="W60" s="181">
        <v>14</v>
      </c>
      <c r="X60" s="194">
        <f t="shared" si="6"/>
        <v>41926</v>
      </c>
      <c r="Y60" s="193">
        <f>+LOOKUP(X60,BHOA!$W$14:$W$3665,BHOA!$R$14:$R$3665)</f>
        <v>43.714620955171</v>
      </c>
      <c r="Z60" s="181">
        <f t="shared" si="7"/>
        <v>220</v>
      </c>
      <c r="AA60" s="181">
        <f t="shared" si="8"/>
        <v>114</v>
      </c>
      <c r="AB60" s="181" t="s">
        <v>87</v>
      </c>
      <c r="AC60" s="181">
        <v>7</v>
      </c>
      <c r="AD60" s="181">
        <v>14</v>
      </c>
      <c r="AE60" s="194">
        <f t="shared" si="2"/>
        <v>40373</v>
      </c>
      <c r="AF60" s="193">
        <f>+LOOKUP(AE60,BHOA!$W$14:$W$3665,BHOA!$R$14:$R$3665)</f>
        <v>62.683858212025143</v>
      </c>
      <c r="AG60" s="181" t="s">
        <v>92</v>
      </c>
      <c r="AH60" s="190"/>
    </row>
    <row r="61" spans="15:34" x14ac:dyDescent="0.25">
      <c r="T61" s="191"/>
      <c r="U61" s="179"/>
      <c r="V61" s="181">
        <v>10</v>
      </c>
      <c r="W61" s="181">
        <v>15</v>
      </c>
      <c r="X61" s="194">
        <f t="shared" si="6"/>
        <v>41927</v>
      </c>
      <c r="Y61" s="193">
        <f>+LOOKUP(X61,BHOA!$W$14:$W$3665,BHOA!$R$14:$R$3665)</f>
        <v>43.557015661854649</v>
      </c>
      <c r="Z61" s="181">
        <f t="shared" si="7"/>
        <v>220</v>
      </c>
      <c r="AA61" s="181">
        <f t="shared" si="8"/>
        <v>114</v>
      </c>
      <c r="AB61" s="181" t="s">
        <v>87</v>
      </c>
      <c r="AC61" s="181">
        <v>7</v>
      </c>
      <c r="AD61" s="181">
        <v>15</v>
      </c>
      <c r="AE61" s="194">
        <f t="shared" si="2"/>
        <v>40374</v>
      </c>
      <c r="AF61" s="193">
        <f>+LOOKUP(AE61,BHOA!$W$14:$W$3665,BHOA!$R$14:$R$3665)</f>
        <v>62.203083061312235</v>
      </c>
      <c r="AG61" s="181" t="s">
        <v>92</v>
      </c>
      <c r="AH61" s="190"/>
    </row>
    <row r="62" spans="15:34" x14ac:dyDescent="0.25">
      <c r="T62" s="191"/>
      <c r="U62" s="179"/>
      <c r="V62" s="181">
        <v>10</v>
      </c>
      <c r="W62" s="181">
        <v>16</v>
      </c>
      <c r="X62" s="194">
        <f t="shared" si="6"/>
        <v>41928</v>
      </c>
      <c r="Y62" s="193">
        <f>+LOOKUP(X62,BHOA!$W$14:$W$3665,BHOA!$R$14:$R$3665)</f>
        <v>43.410999780187154</v>
      </c>
      <c r="Z62" s="181">
        <f t="shared" si="7"/>
        <v>220</v>
      </c>
      <c r="AA62" s="181">
        <f t="shared" si="8"/>
        <v>114</v>
      </c>
      <c r="AB62" s="181" t="s">
        <v>87</v>
      </c>
      <c r="AC62" s="181">
        <v>7</v>
      </c>
      <c r="AD62" s="181">
        <v>16</v>
      </c>
      <c r="AE62" s="194">
        <f t="shared" si="2"/>
        <v>40375</v>
      </c>
      <c r="AF62" s="193">
        <f>+LOOKUP(AE62,BHOA!$W$14:$W$3665,BHOA!$R$14:$R$3665)</f>
        <v>61.728288478574761</v>
      </c>
      <c r="AG62" s="181" t="s">
        <v>92</v>
      </c>
      <c r="AH62" s="190"/>
    </row>
    <row r="63" spans="15:34" x14ac:dyDescent="0.25">
      <c r="T63" s="191"/>
      <c r="U63" s="179"/>
      <c r="V63" s="181">
        <v>10</v>
      </c>
      <c r="W63" s="181">
        <v>17</v>
      </c>
      <c r="X63" s="194">
        <f t="shared" si="6"/>
        <v>41929</v>
      </c>
      <c r="Y63" s="193">
        <f>+LOOKUP(X63,BHOA!$W$14:$W$3665,BHOA!$R$14:$R$3665)</f>
        <v>43.127965978851321</v>
      </c>
      <c r="Z63" s="181">
        <f t="shared" si="7"/>
        <v>220</v>
      </c>
      <c r="AA63" s="181">
        <f t="shared" si="8"/>
        <v>114</v>
      </c>
      <c r="AB63" s="181"/>
      <c r="AC63" s="181">
        <v>7</v>
      </c>
      <c r="AD63" s="181">
        <v>17</v>
      </c>
      <c r="AE63" s="194">
        <f t="shared" si="2"/>
        <v>40376</v>
      </c>
      <c r="AF63" s="193">
        <f>+LOOKUP(AE63,BHOA!$W$14:$W$3665,BHOA!$R$14:$R$3665)</f>
        <v>61.259374777860742</v>
      </c>
      <c r="AG63" s="181" t="s">
        <v>92</v>
      </c>
      <c r="AH63" s="190"/>
    </row>
    <row r="64" spans="15:34" x14ac:dyDescent="0.25">
      <c r="T64" s="191"/>
      <c r="U64" s="179"/>
      <c r="V64" s="181">
        <v>10</v>
      </c>
      <c r="W64" s="181">
        <v>18</v>
      </c>
      <c r="X64" s="194">
        <f t="shared" si="6"/>
        <v>41930</v>
      </c>
      <c r="Y64" s="193">
        <f>+LOOKUP(X64,BHOA!$W$14:$W$3665,BHOA!$R$14:$R$3665)</f>
        <v>48.541536684417025</v>
      </c>
      <c r="Z64" s="181">
        <f t="shared" si="7"/>
        <v>220</v>
      </c>
      <c r="AA64" s="181">
        <f t="shared" si="8"/>
        <v>114</v>
      </c>
      <c r="AB64" s="181"/>
      <c r="AC64" s="181">
        <v>7</v>
      </c>
      <c r="AD64" s="181">
        <v>18</v>
      </c>
      <c r="AE64" s="194">
        <f t="shared" si="2"/>
        <v>40377</v>
      </c>
      <c r="AF64" s="193">
        <f>+LOOKUP(AE64,BHOA!$W$14:$W$3665,BHOA!$R$14:$R$3665)</f>
        <v>60.796246545417148</v>
      </c>
      <c r="AG64" s="181" t="s">
        <v>92</v>
      </c>
      <c r="AH64" s="190"/>
    </row>
    <row r="65" spans="20:34" x14ac:dyDescent="0.25">
      <c r="T65" s="191"/>
      <c r="U65" s="179"/>
      <c r="V65" s="181">
        <v>10</v>
      </c>
      <c r="W65" s="181">
        <v>19</v>
      </c>
      <c r="X65" s="194">
        <f t="shared" si="6"/>
        <v>41931</v>
      </c>
      <c r="Y65" s="193">
        <f>+LOOKUP(X65,BHOA!$W$14:$W$3665,BHOA!$R$14:$R$3665)</f>
        <v>48.107520229503244</v>
      </c>
      <c r="Z65" s="181">
        <f t="shared" si="7"/>
        <v>220</v>
      </c>
      <c r="AA65" s="181">
        <f t="shared" si="8"/>
        <v>114</v>
      </c>
      <c r="AB65" s="181"/>
      <c r="AC65" s="181">
        <v>7</v>
      </c>
      <c r="AD65" s="181">
        <v>19</v>
      </c>
      <c r="AE65" s="194">
        <f t="shared" si="2"/>
        <v>40378</v>
      </c>
      <c r="AF65" s="193">
        <f>+LOOKUP(AE65,BHOA!$W$14:$W$3665,BHOA!$R$14:$R$3665)</f>
        <v>60.338812496342463</v>
      </c>
      <c r="AG65" s="181" t="s">
        <v>92</v>
      </c>
      <c r="AH65" s="190"/>
    </row>
    <row r="66" spans="20:34" x14ac:dyDescent="0.25">
      <c r="T66" s="191"/>
      <c r="U66" s="179"/>
      <c r="V66" s="181">
        <v>10</v>
      </c>
      <c r="W66" s="181">
        <v>20</v>
      </c>
      <c r="X66" s="196">
        <f t="shared" si="6"/>
        <v>41932</v>
      </c>
      <c r="Y66" s="193">
        <f>+LOOKUP(X66,BHOA!$W$14:$W$3665,BHOA!$R$14:$R$3665)</f>
        <v>47.682146231522971</v>
      </c>
      <c r="Z66" s="181">
        <f t="shared" si="7"/>
        <v>220</v>
      </c>
      <c r="AA66" s="181">
        <f t="shared" si="8"/>
        <v>114</v>
      </c>
      <c r="AB66" s="181"/>
      <c r="AC66" s="181">
        <v>7</v>
      </c>
      <c r="AD66" s="181">
        <v>20</v>
      </c>
      <c r="AE66" s="194">
        <f t="shared" si="2"/>
        <v>40379</v>
      </c>
      <c r="AF66" s="193">
        <f>+LOOKUP(AE66,BHOA!$W$14:$W$3665,BHOA!$R$14:$R$3665)</f>
        <v>59.886985333918872</v>
      </c>
      <c r="AG66" s="181" t="s">
        <v>92</v>
      </c>
      <c r="AH66" s="190"/>
    </row>
    <row r="67" spans="20:34" x14ac:dyDescent="0.25">
      <c r="T67" s="191"/>
      <c r="U67" s="179"/>
      <c r="V67" s="181">
        <v>10</v>
      </c>
      <c r="W67" s="181">
        <v>21</v>
      </c>
      <c r="X67" s="194">
        <f t="shared" si="6"/>
        <v>41933</v>
      </c>
      <c r="Y67" s="193">
        <f>+LOOKUP(X67,BHOA!$W$14:$W$3665,BHOA!$R$14:$R$3665)</f>
        <v>47.267523315090294</v>
      </c>
      <c r="Z67" s="181">
        <f t="shared" si="7"/>
        <v>220</v>
      </c>
      <c r="AA67" s="181">
        <f t="shared" si="8"/>
        <v>114</v>
      </c>
      <c r="AB67" s="181"/>
      <c r="AC67" s="181">
        <v>7</v>
      </c>
      <c r="AD67" s="181">
        <v>21</v>
      </c>
      <c r="AE67" s="194">
        <f t="shared" si="2"/>
        <v>40380</v>
      </c>
      <c r="AF67" s="193">
        <f>+LOOKUP(AE67,BHOA!$W$14:$W$3665,BHOA!$R$14:$R$3665)</f>
        <v>59.440681611518691</v>
      </c>
      <c r="AG67" s="181" t="s">
        <v>92</v>
      </c>
      <c r="AH67" s="190"/>
    </row>
    <row r="68" spans="20:34" x14ac:dyDescent="0.25">
      <c r="T68" s="191"/>
      <c r="U68" s="179"/>
      <c r="V68" s="181">
        <v>10</v>
      </c>
      <c r="W68" s="181">
        <v>22</v>
      </c>
      <c r="X68" s="194">
        <f t="shared" si="6"/>
        <v>41934</v>
      </c>
      <c r="Y68" s="193">
        <f>+LOOKUP(X68,BHOA!$W$14:$W$3665,BHOA!$R$14:$R$3665)</f>
        <v>48.246282265803565</v>
      </c>
      <c r="Z68" s="181">
        <f t="shared" si="7"/>
        <v>220</v>
      </c>
      <c r="AA68" s="181">
        <f t="shared" si="8"/>
        <v>114</v>
      </c>
      <c r="AB68" s="181"/>
      <c r="AC68" s="181">
        <v>7</v>
      </c>
      <c r="AD68" s="181">
        <v>22</v>
      </c>
      <c r="AE68" s="194">
        <f t="shared" si="2"/>
        <v>40381</v>
      </c>
      <c r="AF68" s="193">
        <f>+LOOKUP(AE68,BHOA!$W$14:$W$3665,BHOA!$R$14:$R$3665)</f>
        <v>58.999821596988099</v>
      </c>
      <c r="AG68" s="181"/>
      <c r="AH68" s="190"/>
    </row>
    <row r="69" spans="20:34" x14ac:dyDescent="0.25">
      <c r="T69" s="191"/>
      <c r="U69" s="179"/>
      <c r="V69" s="181"/>
      <c r="W69" s="181"/>
      <c r="X69" s="194"/>
      <c r="Y69" s="193"/>
      <c r="Z69" s="181"/>
      <c r="AA69" s="181"/>
      <c r="AB69" s="181"/>
      <c r="AC69" s="181">
        <v>7</v>
      </c>
      <c r="AD69" s="181">
        <v>23</v>
      </c>
      <c r="AE69" s="194">
        <f t="shared" si="2"/>
        <v>40382</v>
      </c>
      <c r="AF69" s="193">
        <f>+LOOKUP(AE69,BHOA!$W$14:$W$3665,BHOA!$R$14:$R$3665)</f>
        <v>58.56432913941849</v>
      </c>
      <c r="AG69" s="181"/>
      <c r="AH69" s="190"/>
    </row>
    <row r="70" spans="20:34" x14ac:dyDescent="0.25">
      <c r="T70" s="191"/>
      <c r="U70" s="179"/>
      <c r="V70" s="181">
        <v>10</v>
      </c>
      <c r="W70" s="181">
        <v>23</v>
      </c>
      <c r="X70" s="194">
        <f t="shared" ref="X70:X101" si="9">+DATE(+$H$10,V70,W70)</f>
        <v>41935</v>
      </c>
      <c r="Y70" s="193">
        <f>+LOOKUP(X70,BHOA!$W$14:$W$3665,BHOA!$R$14:$R$3665)</f>
        <v>52.101370012652275</v>
      </c>
      <c r="Z70" s="181">
        <f>+Z68</f>
        <v>220</v>
      </c>
      <c r="AA70" s="181">
        <f>+AA68</f>
        <v>114</v>
      </c>
      <c r="AB70" s="181"/>
      <c r="AC70" s="181">
        <v>7</v>
      </c>
      <c r="AD70" s="181">
        <v>24</v>
      </c>
      <c r="AE70" s="194">
        <f t="shared" si="2"/>
        <v>40383</v>
      </c>
      <c r="AF70" s="193">
        <f>+LOOKUP(AE70,BHOA!$W$14:$W$3665,BHOA!$R$14:$R$3665)</f>
        <v>58.13413153822389</v>
      </c>
      <c r="AG70" s="181"/>
      <c r="AH70" s="190"/>
    </row>
    <row r="71" spans="20:34" x14ac:dyDescent="0.25">
      <c r="T71" s="191"/>
      <c r="U71" s="179"/>
      <c r="V71" s="181">
        <v>10</v>
      </c>
      <c r="W71" s="181">
        <v>24</v>
      </c>
      <c r="X71" s="194">
        <f t="shared" si="9"/>
        <v>41936</v>
      </c>
      <c r="Y71" s="193">
        <f>+LOOKUP(X71,BHOA!$W$14:$W$3665,BHOA!$R$14:$R$3665)</f>
        <v>51.549038276738145</v>
      </c>
      <c r="Z71" s="181">
        <f t="shared" si="7"/>
        <v>220</v>
      </c>
      <c r="AA71" s="181">
        <f t="shared" si="8"/>
        <v>114</v>
      </c>
      <c r="AB71" s="181"/>
      <c r="AC71" s="181">
        <v>7</v>
      </c>
      <c r="AD71" s="181">
        <v>25</v>
      </c>
      <c r="AE71" s="194">
        <f t="shared" si="2"/>
        <v>40384</v>
      </c>
      <c r="AF71" s="193">
        <f>+LOOKUP(AE71,BHOA!$W$14:$W$3665,BHOA!$R$14:$R$3665)</f>
        <v>57.709159414449559</v>
      </c>
      <c r="AG71" s="181"/>
      <c r="AH71" s="190"/>
    </row>
    <row r="72" spans="20:34" x14ac:dyDescent="0.25">
      <c r="T72" s="191"/>
      <c r="U72" s="179"/>
      <c r="V72" s="181">
        <v>10</v>
      </c>
      <c r="W72" s="181">
        <v>25</v>
      </c>
      <c r="X72" s="194">
        <f t="shared" si="9"/>
        <v>41937</v>
      </c>
      <c r="Y72" s="193">
        <f>+LOOKUP(X72,BHOA!$W$14:$W$3665,BHOA!$R$14:$R$3665)</f>
        <v>51.011141940048155</v>
      </c>
      <c r="Z72" s="181">
        <f t="shared" si="7"/>
        <v>220</v>
      </c>
      <c r="AA72" s="181">
        <f t="shared" si="8"/>
        <v>114</v>
      </c>
      <c r="AB72" s="181"/>
      <c r="AC72" s="181">
        <v>7</v>
      </c>
      <c r="AD72" s="181">
        <v>26</v>
      </c>
      <c r="AE72" s="194">
        <f t="shared" si="2"/>
        <v>40385</v>
      </c>
      <c r="AF72" s="193">
        <f>+LOOKUP(AE72,BHOA!$W$14:$W$3665,BHOA!$R$14:$R$3665)</f>
        <v>57.28934658424464</v>
      </c>
      <c r="AG72" s="181"/>
      <c r="AH72" s="190"/>
    </row>
    <row r="73" spans="20:34" x14ac:dyDescent="0.25">
      <c r="T73" s="191"/>
      <c r="U73" s="179"/>
      <c r="V73" s="181">
        <v>10</v>
      </c>
      <c r="W73" s="181">
        <v>26</v>
      </c>
      <c r="X73" s="194">
        <f t="shared" si="9"/>
        <v>41938</v>
      </c>
      <c r="Y73" s="193">
        <f>+LOOKUP(X73,BHOA!$W$14:$W$3665,BHOA!$R$14:$R$3665)</f>
        <v>50.487418329911243</v>
      </c>
      <c r="Z73" s="181">
        <f t="shared" si="7"/>
        <v>220</v>
      </c>
      <c r="AA73" s="181">
        <f t="shared" si="8"/>
        <v>114</v>
      </c>
      <c r="AB73" s="181"/>
      <c r="AC73" s="181">
        <v>7</v>
      </c>
      <c r="AD73" s="181">
        <v>27</v>
      </c>
      <c r="AE73" s="194">
        <f t="shared" si="2"/>
        <v>40386</v>
      </c>
      <c r="AF73" s="193">
        <f>+LOOKUP(AE73,BHOA!$W$14:$W$3665,BHOA!$R$14:$R$3665)</f>
        <v>56.874629934438161</v>
      </c>
      <c r="AG73" s="181"/>
      <c r="AH73" s="190"/>
    </row>
    <row r="74" spans="20:34" x14ac:dyDescent="0.25">
      <c r="T74" s="191"/>
      <c r="U74" s="179"/>
      <c r="V74" s="181">
        <v>10</v>
      </c>
      <c r="W74" s="181">
        <v>27</v>
      </c>
      <c r="X74" s="194">
        <f t="shared" si="9"/>
        <v>41939</v>
      </c>
      <c r="Y74" s="193">
        <f>+LOOKUP(X74,BHOA!$W$14:$W$3665,BHOA!$R$14:$R$3665)</f>
        <v>49.977605075593203</v>
      </c>
      <c r="Z74" s="181">
        <f t="shared" si="7"/>
        <v>220</v>
      </c>
      <c r="AA74" s="181">
        <f t="shared" si="8"/>
        <v>114</v>
      </c>
      <c r="AB74" s="179"/>
      <c r="AC74" s="181">
        <v>7</v>
      </c>
      <c r="AD74" s="181">
        <v>28</v>
      </c>
      <c r="AE74" s="194">
        <f t="shared" si="2"/>
        <v>40387</v>
      </c>
      <c r="AF74" s="193">
        <f>+LOOKUP(AE74,BHOA!$W$14:$W$3665,BHOA!$R$14:$R$3665)</f>
        <v>56.46494930016442</v>
      </c>
      <c r="AG74" s="181"/>
      <c r="AH74" s="190"/>
    </row>
    <row r="75" spans="20:34" x14ac:dyDescent="0.25">
      <c r="T75" s="191"/>
      <c r="U75" s="179"/>
      <c r="V75" s="181">
        <v>10</v>
      </c>
      <c r="W75" s="181">
        <v>28</v>
      </c>
      <c r="X75" s="194">
        <f t="shared" si="9"/>
        <v>41940</v>
      </c>
      <c r="Y75" s="193">
        <f>+LOOKUP(X75,BHOA!$W$14:$W$3665,BHOA!$R$14:$R$3665)</f>
        <v>49.481440278244875</v>
      </c>
      <c r="Z75" s="181">
        <f t="shared" si="7"/>
        <v>220</v>
      </c>
      <c r="AA75" s="181">
        <f t="shared" si="8"/>
        <v>114</v>
      </c>
      <c r="AB75" s="179"/>
      <c r="AC75" s="181">
        <v>7</v>
      </c>
      <c r="AD75" s="181">
        <v>29</v>
      </c>
      <c r="AE75" s="194">
        <f t="shared" si="2"/>
        <v>40388</v>
      </c>
      <c r="AF75" s="193">
        <f>+LOOKUP(AE75,BHOA!$W$14:$W$3665,BHOA!$R$14:$R$3665)</f>
        <v>56.060247344490428</v>
      </c>
      <c r="AG75" s="181"/>
      <c r="AH75" s="190"/>
    </row>
    <row r="76" spans="20:34" x14ac:dyDescent="0.25">
      <c r="T76" s="191"/>
      <c r="U76" s="179"/>
      <c r="V76" s="181">
        <v>10</v>
      </c>
      <c r="W76" s="181">
        <v>29</v>
      </c>
      <c r="X76" s="194">
        <f t="shared" si="9"/>
        <v>41941</v>
      </c>
      <c r="Y76" s="193">
        <f>+LOOKUP(X76,BHOA!$W$14:$W$3665,BHOA!$R$14:$R$3665)</f>
        <v>48.998662678268289</v>
      </c>
      <c r="Z76" s="181">
        <f t="shared" si="7"/>
        <v>220</v>
      </c>
      <c r="AA76" s="181">
        <f t="shared" si="8"/>
        <v>114</v>
      </c>
      <c r="AB76" s="179"/>
      <c r="AC76" s="181">
        <v>7</v>
      </c>
      <c r="AD76" s="181">
        <v>30</v>
      </c>
      <c r="AE76" s="194">
        <f t="shared" si="2"/>
        <v>40389</v>
      </c>
      <c r="AF76" s="193">
        <f>+LOOKUP(AE76,BHOA!$W$14:$W$3665,BHOA!$R$14:$R$3665)</f>
        <v>55.660469440004107</v>
      </c>
      <c r="AG76" s="181"/>
      <c r="AH76" s="190"/>
    </row>
    <row r="77" spans="20:34" x14ac:dyDescent="0.25">
      <c r="T77" s="191"/>
      <c r="U77" s="179"/>
      <c r="V77" s="181">
        <v>10</v>
      </c>
      <c r="W77" s="181">
        <v>30</v>
      </c>
      <c r="X77" s="194">
        <f t="shared" si="9"/>
        <v>41942</v>
      </c>
      <c r="Y77" s="193">
        <f>+LOOKUP(X77,BHOA!$W$14:$W$3665,BHOA!$R$14:$R$3665)</f>
        <v>48.529011819791627</v>
      </c>
      <c r="Z77" s="181">
        <f t="shared" si="7"/>
        <v>220</v>
      </c>
      <c r="AA77" s="181">
        <f t="shared" si="8"/>
        <v>114</v>
      </c>
      <c r="AB77" s="181"/>
      <c r="AC77" s="181">
        <v>7</v>
      </c>
      <c r="AD77" s="181">
        <v>31</v>
      </c>
      <c r="AE77" s="194">
        <f t="shared" si="2"/>
        <v>40390</v>
      </c>
      <c r="AF77" s="193">
        <f>+LOOKUP(AE77,BHOA!$W$14:$W$3665,BHOA!$R$14:$R$3665)</f>
        <v>55.265563552327805</v>
      </c>
      <c r="AG77" s="181"/>
      <c r="AH77" s="190"/>
    </row>
    <row r="78" spans="20:34" x14ac:dyDescent="0.25">
      <c r="T78" s="191"/>
      <c r="U78" s="179"/>
      <c r="V78" s="181">
        <v>10</v>
      </c>
      <c r="W78" s="181">
        <v>31</v>
      </c>
      <c r="X78" s="194">
        <f t="shared" si="9"/>
        <v>41943</v>
      </c>
      <c r="Y78" s="193">
        <f>+LOOKUP(X78,BHOA!$W$14:$W$3665,BHOA!$R$14:$R$3665)</f>
        <v>48.072228211960777</v>
      </c>
      <c r="Z78" s="181">
        <f t="shared" si="7"/>
        <v>220</v>
      </c>
      <c r="AA78" s="181">
        <f t="shared" si="8"/>
        <v>114</v>
      </c>
      <c r="AB78" s="181"/>
      <c r="AC78" s="181">
        <v>8</v>
      </c>
      <c r="AD78" s="181">
        <v>1</v>
      </c>
      <c r="AE78" s="194">
        <f t="shared" si="2"/>
        <v>40391</v>
      </c>
      <c r="AF78" s="193">
        <f>+LOOKUP(AE78,BHOA!$W$14:$W$3665,BHOA!$R$14:$R$3665)</f>
        <v>54.875480125527631</v>
      </c>
      <c r="AG78" s="181"/>
      <c r="AH78" s="190"/>
    </row>
    <row r="79" spans="20:34" x14ac:dyDescent="0.25">
      <c r="T79" s="191"/>
      <c r="U79" s="179"/>
      <c r="V79" s="181">
        <v>11</v>
      </c>
      <c r="W79" s="181">
        <v>1</v>
      </c>
      <c r="X79" s="194">
        <f t="shared" si="9"/>
        <v>41944</v>
      </c>
      <c r="Y79" s="193">
        <f>+LOOKUP(X79,BHOA!$W$14:$W$3665,BHOA!$R$14:$R$3665)</f>
        <v>55.112204758518644</v>
      </c>
      <c r="Z79" s="181">
        <f t="shared" si="7"/>
        <v>220</v>
      </c>
      <c r="AA79" s="181">
        <f t="shared" si="8"/>
        <v>114</v>
      </c>
      <c r="AB79" s="181"/>
      <c r="AC79" s="181">
        <v>8</v>
      </c>
      <c r="AD79" s="181">
        <v>2</v>
      </c>
      <c r="AE79" s="194">
        <f t="shared" si="2"/>
        <v>40392</v>
      </c>
      <c r="AF79" s="193">
        <f>+LOOKUP(AE79,BHOA!$W$14:$W$3665,BHOA!$R$14:$R$3665)</f>
        <v>54.490171969394524</v>
      </c>
      <c r="AG79" s="181"/>
      <c r="AH79" s="190"/>
    </row>
    <row r="80" spans="20:34" x14ac:dyDescent="0.25">
      <c r="T80" s="191"/>
      <c r="U80" s="179"/>
      <c r="V80" s="181">
        <v>11</v>
      </c>
      <c r="W80" s="181">
        <v>2</v>
      </c>
      <c r="X80" s="194">
        <f t="shared" si="9"/>
        <v>41945</v>
      </c>
      <c r="Y80" s="193">
        <f>+LOOKUP(X80,BHOA!$W$14:$W$3665,BHOA!$R$14:$R$3665)</f>
        <v>54.44864701716812</v>
      </c>
      <c r="Z80" s="181">
        <f t="shared" si="7"/>
        <v>220</v>
      </c>
      <c r="AA80" s="181">
        <f t="shared" si="8"/>
        <v>114</v>
      </c>
      <c r="AB80" s="181"/>
      <c r="AC80" s="181">
        <v>8</v>
      </c>
      <c r="AD80" s="181">
        <v>3</v>
      </c>
      <c r="AE80" s="194">
        <f t="shared" ref="AE80:AE143" si="10">+DATE(+$H$35,AC80,AD80)</f>
        <v>40393</v>
      </c>
      <c r="AF80" s="193">
        <f>+LOOKUP(AE80,BHOA!$W$14:$W$3665,BHOA!$R$14:$R$3665)</f>
        <v>54.109594148578068</v>
      </c>
      <c r="AG80" s="181"/>
      <c r="AH80" s="190"/>
    </row>
    <row r="81" spans="20:34" x14ac:dyDescent="0.25">
      <c r="T81" s="191"/>
      <c r="U81" s="179"/>
      <c r="V81" s="181">
        <v>11</v>
      </c>
      <c r="W81" s="181">
        <v>3</v>
      </c>
      <c r="X81" s="194">
        <f t="shared" si="9"/>
        <v>41946</v>
      </c>
      <c r="Y81" s="193">
        <f>+LOOKUP(X81,BHOA!$W$14:$W$3665,BHOA!$R$14:$R$3665)</f>
        <v>53.803676707274619</v>
      </c>
      <c r="Z81" s="181">
        <f t="shared" si="7"/>
        <v>220</v>
      </c>
      <c r="AA81" s="181">
        <f t="shared" si="8"/>
        <v>114</v>
      </c>
      <c r="AB81" s="181"/>
      <c r="AC81" s="181">
        <v>8</v>
      </c>
      <c r="AD81" s="181">
        <v>4</v>
      </c>
      <c r="AE81" s="194">
        <f t="shared" si="10"/>
        <v>40394</v>
      </c>
      <c r="AF81" s="193">
        <f>+LOOKUP(AE81,BHOA!$W$14:$W$3665,BHOA!$R$14:$R$3665)</f>
        <v>53.733703873559179</v>
      </c>
      <c r="AG81" s="181"/>
      <c r="AH81" s="190"/>
    </row>
    <row r="82" spans="20:34" x14ac:dyDescent="0.25">
      <c r="T82" s="191"/>
      <c r="U82" s="179"/>
      <c r="V82" s="181">
        <v>11</v>
      </c>
      <c r="W82" s="181">
        <v>4</v>
      </c>
      <c r="X82" s="194">
        <f t="shared" si="9"/>
        <v>41947</v>
      </c>
      <c r="Y82" s="193">
        <f>+LOOKUP(X82,BHOA!$W$14:$W$3665,BHOA!$R$14:$R$3665)</f>
        <v>53.176903381980644</v>
      </c>
      <c r="Z82" s="181">
        <f t="shared" si="7"/>
        <v>220</v>
      </c>
      <c r="AA82" s="181">
        <f t="shared" si="8"/>
        <v>114</v>
      </c>
      <c r="AB82" s="181"/>
      <c r="AC82" s="181">
        <v>8</v>
      </c>
      <c r="AD82" s="181">
        <v>5</v>
      </c>
      <c r="AE82" s="194">
        <f t="shared" si="10"/>
        <v>40395</v>
      </c>
      <c r="AF82" s="193">
        <f>+LOOKUP(AE82,BHOA!$W$14:$W$3665,BHOA!$R$14:$R$3665)</f>
        <v>53.362460393452579</v>
      </c>
      <c r="AG82" s="181"/>
      <c r="AH82" s="190"/>
    </row>
    <row r="83" spans="20:34" x14ac:dyDescent="0.25">
      <c r="T83" s="191"/>
      <c r="U83" s="179"/>
      <c r="V83" s="181">
        <v>11</v>
      </c>
      <c r="W83" s="181">
        <v>5</v>
      </c>
      <c r="X83" s="194">
        <f t="shared" si="9"/>
        <v>41948</v>
      </c>
      <c r="Y83" s="193">
        <f>+LOOKUP(X83,BHOA!$W$14:$W$3665,BHOA!$R$14:$R$3665)</f>
        <v>52.567939229346599</v>
      </c>
      <c r="Z83" s="181">
        <f t="shared" si="7"/>
        <v>220</v>
      </c>
      <c r="AA83" s="181">
        <f t="shared" si="8"/>
        <v>114</v>
      </c>
      <c r="AB83" s="181"/>
      <c r="AC83" s="181">
        <v>8</v>
      </c>
      <c r="AD83" s="181">
        <v>6</v>
      </c>
      <c r="AE83" s="194">
        <f t="shared" si="10"/>
        <v>40396</v>
      </c>
      <c r="AF83" s="193">
        <f>+LOOKUP(AE83,BHOA!$W$14:$W$3665,BHOA!$R$14:$R$3665)</f>
        <v>52.995824890634218</v>
      </c>
      <c r="AG83" s="181"/>
      <c r="AH83" s="190"/>
    </row>
    <row r="84" spans="20:34" x14ac:dyDescent="0.25">
      <c r="T84" s="191"/>
      <c r="U84" s="179"/>
      <c r="V84" s="181">
        <v>11</v>
      </c>
      <c r="W84" s="181">
        <v>6</v>
      </c>
      <c r="X84" s="194">
        <f t="shared" si="9"/>
        <v>41949</v>
      </c>
      <c r="Y84" s="193">
        <f>+LOOKUP(X84,BHOA!$W$14:$W$3665,BHOA!$R$14:$R$3665)</f>
        <v>51.976399282931332</v>
      </c>
      <c r="Z84" s="181">
        <f t="shared" si="7"/>
        <v>220</v>
      </c>
      <c r="AA84" s="181">
        <f t="shared" si="8"/>
        <v>114</v>
      </c>
      <c r="AB84" s="181"/>
      <c r="AC84" s="181">
        <v>8</v>
      </c>
      <c r="AD84" s="181">
        <v>7</v>
      </c>
      <c r="AE84" s="194">
        <f t="shared" si="10"/>
        <v>40397</v>
      </c>
      <c r="AF84" s="193">
        <f>+LOOKUP(AE84,BHOA!$W$14:$W$3665,BHOA!$R$14:$R$3665)</f>
        <v>52.633760377193262</v>
      </c>
      <c r="AG84" s="181"/>
      <c r="AH84" s="190"/>
    </row>
    <row r="85" spans="20:34" x14ac:dyDescent="0.25">
      <c r="T85" s="191"/>
      <c r="U85" s="179"/>
      <c r="V85" s="181">
        <v>11</v>
      </c>
      <c r="W85" s="181">
        <v>7</v>
      </c>
      <c r="X85" s="194">
        <f t="shared" si="9"/>
        <v>41950</v>
      </c>
      <c r="Y85" s="193">
        <f>+LOOKUP(X85,BHOA!$W$14:$W$3665,BHOA!$R$14:$R$3665)</f>
        <v>51.401901625097715</v>
      </c>
      <c r="Z85" s="181">
        <f t="shared" si="7"/>
        <v>220</v>
      </c>
      <c r="AA85" s="181">
        <f t="shared" si="8"/>
        <v>114</v>
      </c>
      <c r="AB85" s="181"/>
      <c r="AC85" s="181">
        <v>8</v>
      </c>
      <c r="AD85" s="181">
        <v>8</v>
      </c>
      <c r="AE85" s="194">
        <f t="shared" si="10"/>
        <v>40398</v>
      </c>
      <c r="AF85" s="193">
        <f>+LOOKUP(AE85,BHOA!$W$14:$W$3665,BHOA!$R$14:$R$3665)</f>
        <v>52.27623159321206</v>
      </c>
      <c r="AG85" s="181"/>
      <c r="AH85" s="190"/>
    </row>
    <row r="86" spans="20:34" x14ac:dyDescent="0.25">
      <c r="T86" s="191"/>
      <c r="U86" s="179"/>
      <c r="V86" s="181">
        <v>11</v>
      </c>
      <c r="W86" s="181">
        <v>8</v>
      </c>
      <c r="X86" s="194">
        <f t="shared" si="9"/>
        <v>41951</v>
      </c>
      <c r="Y86" s="193">
        <f>+LOOKUP(X86,BHOA!$W$14:$W$3665,BHOA!$R$14:$R$3665)</f>
        <v>50.844067582812116</v>
      </c>
      <c r="Z86" s="181">
        <f t="shared" si="7"/>
        <v>220</v>
      </c>
      <c r="AA86" s="181">
        <f t="shared" si="8"/>
        <v>114</v>
      </c>
      <c r="AB86" s="181"/>
      <c r="AC86" s="181">
        <v>8</v>
      </c>
      <c r="AD86" s="181">
        <v>9</v>
      </c>
      <c r="AE86" s="194">
        <f t="shared" si="10"/>
        <v>40399</v>
      </c>
      <c r="AF86" s="193">
        <f>+LOOKUP(AE86,BHOA!$W$14:$W$3665,BHOA!$R$14:$R$3665)</f>
        <v>51.923204906881253</v>
      </c>
      <c r="AG86" s="181"/>
      <c r="AH86" s="190"/>
    </row>
    <row r="87" spans="20:34" x14ac:dyDescent="0.25">
      <c r="T87" s="191"/>
      <c r="U87" s="179"/>
      <c r="V87" s="181">
        <v>11</v>
      </c>
      <c r="W87" s="181">
        <v>9</v>
      </c>
      <c r="X87" s="194">
        <f t="shared" si="9"/>
        <v>41952</v>
      </c>
      <c r="Y87" s="193">
        <f>+LOOKUP(X87,BHOA!$W$14:$W$3665,BHOA!$R$14:$R$3665)</f>
        <v>50.302521915733635</v>
      </c>
      <c r="Z87" s="181">
        <f t="shared" si="7"/>
        <v>220</v>
      </c>
      <c r="AA87" s="181">
        <f t="shared" si="8"/>
        <v>114</v>
      </c>
      <c r="AB87" s="181"/>
      <c r="AC87" s="181">
        <v>8</v>
      </c>
      <c r="AD87" s="181">
        <v>10</v>
      </c>
      <c r="AE87" s="194">
        <f t="shared" si="10"/>
        <v>40400</v>
      </c>
      <c r="AF87" s="193">
        <f>+LOOKUP(AE87,BHOA!$W$14:$W$3665,BHOA!$R$14:$R$3665)</f>
        <v>51.57464821646056</v>
      </c>
      <c r="AG87" s="181" t="s">
        <v>102</v>
      </c>
      <c r="AH87" s="190"/>
    </row>
    <row r="88" spans="20:34" x14ac:dyDescent="0.25">
      <c r="T88" s="191"/>
      <c r="U88" s="179"/>
      <c r="V88" s="181">
        <v>11</v>
      </c>
      <c r="W88" s="181">
        <v>10</v>
      </c>
      <c r="X88" s="194">
        <f t="shared" si="9"/>
        <v>41953</v>
      </c>
      <c r="Y88" s="193">
        <f>+LOOKUP(X88,BHOA!$W$14:$W$3665,BHOA!$R$14:$R$3665)</f>
        <v>49.776892996415533</v>
      </c>
      <c r="Z88" s="181">
        <f t="shared" si="7"/>
        <v>220</v>
      </c>
      <c r="AA88" s="181">
        <f t="shared" si="8"/>
        <v>114</v>
      </c>
      <c r="AB88" s="181" t="s">
        <v>88</v>
      </c>
      <c r="AC88" s="181">
        <v>8</v>
      </c>
      <c r="AD88" s="181">
        <v>11</v>
      </c>
      <c r="AE88" s="194">
        <f t="shared" si="10"/>
        <v>40401</v>
      </c>
      <c r="AF88" s="193">
        <f>+LOOKUP(AE88,BHOA!$W$14:$W$3665,BHOA!$R$14:$R$3665)</f>
        <v>51.230530854098987</v>
      </c>
      <c r="AG88" s="181" t="s">
        <v>102</v>
      </c>
      <c r="AH88" s="190"/>
    </row>
    <row r="89" spans="20:34" x14ac:dyDescent="0.25">
      <c r="T89" s="191"/>
      <c r="U89" s="179"/>
      <c r="V89" s="181">
        <v>11</v>
      </c>
      <c r="W89" s="181">
        <v>11</v>
      </c>
      <c r="X89" s="194">
        <f t="shared" si="9"/>
        <v>41954</v>
      </c>
      <c r="Y89" s="193">
        <f>+LOOKUP(X89,BHOA!$W$14:$W$3665,BHOA!$R$14:$R$3665)</f>
        <v>49.2668129824674</v>
      </c>
      <c r="Z89" s="181">
        <f t="shared" si="7"/>
        <v>220</v>
      </c>
      <c r="AA89" s="181">
        <f t="shared" si="8"/>
        <v>114</v>
      </c>
      <c r="AB89" s="181" t="s">
        <v>88</v>
      </c>
      <c r="AC89" s="181">
        <v>8</v>
      </c>
      <c r="AD89" s="181">
        <v>12</v>
      </c>
      <c r="AE89" s="194">
        <f t="shared" si="10"/>
        <v>40402</v>
      </c>
      <c r="AF89" s="193">
        <f>+LOOKUP(AE89,BHOA!$W$14:$W$3665,BHOA!$R$14:$R$3665)</f>
        <v>50.890823491531009</v>
      </c>
      <c r="AG89" s="181" t="s">
        <v>102</v>
      </c>
      <c r="AH89" s="190"/>
    </row>
    <row r="90" spans="20:34" x14ac:dyDescent="0.25">
      <c r="T90" s="191"/>
      <c r="U90" s="179"/>
      <c r="V90" s="181">
        <v>11</v>
      </c>
      <c r="W90" s="181">
        <v>12</v>
      </c>
      <c r="X90" s="194">
        <f t="shared" si="9"/>
        <v>41955</v>
      </c>
      <c r="Y90" s="193">
        <f>+LOOKUP(X90,BHOA!$W$14:$W$3665,BHOA!$R$14:$R$3665)</f>
        <v>48.771917980552232</v>
      </c>
      <c r="Z90" s="181">
        <f t="shared" si="7"/>
        <v>220</v>
      </c>
      <c r="AA90" s="181">
        <f t="shared" si="8"/>
        <v>114</v>
      </c>
      <c r="AB90" s="181" t="s">
        <v>88</v>
      </c>
      <c r="AC90" s="181">
        <v>8</v>
      </c>
      <c r="AD90" s="181">
        <v>13</v>
      </c>
      <c r="AE90" s="194">
        <f t="shared" si="10"/>
        <v>40403</v>
      </c>
      <c r="AF90" s="193">
        <f>+LOOKUP(AE90,BHOA!$W$14:$W$3665,BHOA!$R$14:$R$3665)</f>
        <v>50.55549804766784</v>
      </c>
      <c r="AG90" s="181" t="s">
        <v>102</v>
      </c>
      <c r="AH90" s="190"/>
    </row>
    <row r="91" spans="20:34" x14ac:dyDescent="0.25">
      <c r="T91" s="191"/>
      <c r="U91" s="179"/>
      <c r="V91" s="181">
        <v>11</v>
      </c>
      <c r="W91" s="181">
        <v>13</v>
      </c>
      <c r="X91" s="194">
        <f t="shared" si="9"/>
        <v>41956</v>
      </c>
      <c r="Y91" s="193">
        <f>+LOOKUP(X91,BHOA!$W$14:$W$3665,BHOA!$R$14:$R$3665)</f>
        <v>48.291848202117812</v>
      </c>
      <c r="Z91" s="181">
        <f t="shared" si="7"/>
        <v>220</v>
      </c>
      <c r="AA91" s="181">
        <f t="shared" si="8"/>
        <v>114</v>
      </c>
      <c r="AB91" s="181" t="s">
        <v>88</v>
      </c>
      <c r="AC91" s="181">
        <v>8</v>
      </c>
      <c r="AD91" s="181">
        <v>14</v>
      </c>
      <c r="AE91" s="194">
        <f t="shared" si="10"/>
        <v>40404</v>
      </c>
      <c r="AF91" s="193">
        <f>+LOOKUP(AE91,BHOA!$W$14:$W$3665,BHOA!$R$14:$R$3665)</f>
        <v>50.224527598105382</v>
      </c>
      <c r="AG91" s="181" t="s">
        <v>102</v>
      </c>
      <c r="AH91" s="190"/>
    </row>
    <row r="92" spans="20:34" x14ac:dyDescent="0.25">
      <c r="T92" s="191"/>
      <c r="U92" s="179"/>
      <c r="V92" s="181">
        <v>11</v>
      </c>
      <c r="W92" s="181">
        <v>14</v>
      </c>
      <c r="X92" s="194">
        <f t="shared" si="9"/>
        <v>41957</v>
      </c>
      <c r="Y92" s="193">
        <f>+LOOKUP(X92,BHOA!$W$14:$W$3665,BHOA!$R$14:$R$3665)</f>
        <v>47.826248110785912</v>
      </c>
      <c r="Z92" s="181">
        <f t="shared" si="7"/>
        <v>220</v>
      </c>
      <c r="AA92" s="181">
        <f t="shared" si="8"/>
        <v>114</v>
      </c>
      <c r="AB92" s="181" t="s">
        <v>88</v>
      </c>
      <c r="AC92" s="181">
        <v>8</v>
      </c>
      <c r="AD92" s="181">
        <v>15</v>
      </c>
      <c r="AE92" s="194">
        <f t="shared" si="10"/>
        <v>40405</v>
      </c>
      <c r="AF92" s="193">
        <f>+LOOKUP(AE92,BHOA!$W$14:$W$3665,BHOA!$R$14:$R$3665)</f>
        <v>49.897886286572302</v>
      </c>
      <c r="AG92" s="181" t="s">
        <v>102</v>
      </c>
      <c r="AH92" s="190"/>
    </row>
    <row r="93" spans="20:34" x14ac:dyDescent="0.25">
      <c r="T93" s="191"/>
      <c r="U93" s="179"/>
      <c r="V93" s="181">
        <v>11</v>
      </c>
      <c r="W93" s="181">
        <v>15</v>
      </c>
      <c r="X93" s="194">
        <f t="shared" si="9"/>
        <v>41958</v>
      </c>
      <c r="Y93" s="193">
        <f>+LOOKUP(X93,BHOA!$W$14:$W$3665,BHOA!$R$14:$R$3665)</f>
        <v>47.374766561347101</v>
      </c>
      <c r="Z93" s="181">
        <f t="shared" si="7"/>
        <v>220</v>
      </c>
      <c r="AA93" s="181">
        <f t="shared" si="8"/>
        <v>114</v>
      </c>
      <c r="AB93" s="181" t="s">
        <v>88</v>
      </c>
      <c r="AC93" s="181">
        <v>8</v>
      </c>
      <c r="AD93" s="181">
        <v>16</v>
      </c>
      <c r="AE93" s="194">
        <f t="shared" si="10"/>
        <v>40406</v>
      </c>
      <c r="AF93" s="193">
        <f>+LOOKUP(AE93,BHOA!$W$14:$W$3665,BHOA!$R$14:$R$3665)</f>
        <v>49.575549238343534</v>
      </c>
      <c r="AG93" s="181" t="s">
        <v>102</v>
      </c>
      <c r="AH93" s="190"/>
    </row>
    <row r="94" spans="20:34" x14ac:dyDescent="0.25">
      <c r="T94" s="191"/>
      <c r="U94" s="179"/>
      <c r="V94" s="181">
        <v>11</v>
      </c>
      <c r="W94" s="181">
        <v>16</v>
      </c>
      <c r="X94" s="194">
        <f t="shared" si="9"/>
        <v>41959</v>
      </c>
      <c r="Y94" s="193">
        <f>+LOOKUP(X94,BHOA!$W$14:$W$3665,BHOA!$R$14:$R$3665)</f>
        <v>46.937056930331465</v>
      </c>
      <c r="Z94" s="181">
        <f t="shared" si="7"/>
        <v>220</v>
      </c>
      <c r="AA94" s="181">
        <f t="shared" si="8"/>
        <v>114</v>
      </c>
      <c r="AB94" s="181" t="s">
        <v>88</v>
      </c>
      <c r="AC94" s="181">
        <v>8</v>
      </c>
      <c r="AD94" s="181">
        <v>17</v>
      </c>
      <c r="AE94" s="194">
        <f t="shared" si="10"/>
        <v>40407</v>
      </c>
      <c r="AF94" s="193">
        <f>+LOOKUP(AE94,BHOA!$W$14:$W$3665,BHOA!$R$14:$R$3665)</f>
        <v>49.257492475646018</v>
      </c>
      <c r="AG94" s="181" t="s">
        <v>102</v>
      </c>
      <c r="AH94" s="190"/>
    </row>
    <row r="95" spans="20:34" x14ac:dyDescent="0.25">
      <c r="T95" s="191"/>
      <c r="U95" s="179"/>
      <c r="V95" s="181">
        <v>11</v>
      </c>
      <c r="W95" s="181">
        <v>17</v>
      </c>
      <c r="X95" s="194">
        <f t="shared" si="9"/>
        <v>41960</v>
      </c>
      <c r="Y95" s="193">
        <f>+LOOKUP(X95,BHOA!$W$14:$W$3665,BHOA!$R$14:$R$3665)</f>
        <v>46.512777238148281</v>
      </c>
      <c r="Z95" s="181">
        <f t="shared" si="7"/>
        <v>220</v>
      </c>
      <c r="AA95" s="181">
        <f t="shared" si="8"/>
        <v>114</v>
      </c>
      <c r="AB95" s="181" t="s">
        <v>88</v>
      </c>
      <c r="AC95" s="181">
        <v>8</v>
      </c>
      <c r="AD95" s="181">
        <v>18</v>
      </c>
      <c r="AE95" s="194">
        <f t="shared" si="10"/>
        <v>40408</v>
      </c>
      <c r="AF95" s="193">
        <f>+LOOKUP(AE95,BHOA!$W$14:$W$3665,BHOA!$R$14:$R$3665)</f>
        <v>48.943692835084626</v>
      </c>
      <c r="AG95" s="181" t="s">
        <v>102</v>
      </c>
      <c r="AH95" s="190"/>
    </row>
    <row r="96" spans="20:34" x14ac:dyDescent="0.25">
      <c r="T96" s="191"/>
      <c r="U96" s="179"/>
      <c r="V96" s="181">
        <v>11</v>
      </c>
      <c r="W96" s="181">
        <v>18</v>
      </c>
      <c r="X96" s="194">
        <f t="shared" si="9"/>
        <v>41961</v>
      </c>
      <c r="Y96" s="193">
        <f>+LOOKUP(X96,BHOA!$W$14:$W$3665,BHOA!$R$14:$R$3665)</f>
        <v>46.101590262808749</v>
      </c>
      <c r="Z96" s="181">
        <f t="shared" si="7"/>
        <v>220</v>
      </c>
      <c r="AA96" s="181">
        <f t="shared" si="8"/>
        <v>114</v>
      </c>
      <c r="AB96" s="181" t="s">
        <v>88</v>
      </c>
      <c r="AC96" s="181">
        <v>8</v>
      </c>
      <c r="AD96" s="181">
        <v>19</v>
      </c>
      <c r="AE96" s="194">
        <f t="shared" si="10"/>
        <v>40409</v>
      </c>
      <c r="AF96" s="193">
        <f>+LOOKUP(AE96,BHOA!$W$14:$W$3665,BHOA!$R$14:$R$3665)</f>
        <v>48.63412788711728</v>
      </c>
      <c r="AG96" s="181"/>
      <c r="AH96" s="190"/>
    </row>
    <row r="97" spans="20:34" x14ac:dyDescent="0.25">
      <c r="T97" s="191"/>
      <c r="U97" s="179"/>
      <c r="V97" s="181">
        <v>11</v>
      </c>
      <c r="W97" s="181">
        <v>19</v>
      </c>
      <c r="X97" s="194">
        <f t="shared" si="9"/>
        <v>41962</v>
      </c>
      <c r="Y97" s="193">
        <f>+LOOKUP(X97,BHOA!$W$14:$W$3665,BHOA!$R$14:$R$3665)</f>
        <v>57.968615382133493</v>
      </c>
      <c r="Z97" s="181">
        <f t="shared" si="7"/>
        <v>220</v>
      </c>
      <c r="AA97" s="181">
        <f t="shared" si="8"/>
        <v>114</v>
      </c>
      <c r="AB97" s="181" t="s">
        <v>88</v>
      </c>
      <c r="AC97" s="181">
        <v>8</v>
      </c>
      <c r="AD97" s="181">
        <v>20</v>
      </c>
      <c r="AE97" s="194">
        <f t="shared" si="10"/>
        <v>40410</v>
      </c>
      <c r="AF97" s="193">
        <f>+LOOKUP(AE97,BHOA!$W$14:$W$3665,BHOA!$R$14:$R$3665)</f>
        <v>48.32877585760874</v>
      </c>
      <c r="AG97" s="181"/>
      <c r="AH97" s="190"/>
    </row>
    <row r="98" spans="20:34" x14ac:dyDescent="0.25">
      <c r="T98" s="191"/>
      <c r="U98" s="179"/>
      <c r="V98" s="181">
        <v>11</v>
      </c>
      <c r="W98" s="181">
        <v>20</v>
      </c>
      <c r="X98" s="194">
        <f t="shared" si="9"/>
        <v>41963</v>
      </c>
      <c r="Y98" s="193">
        <f>+LOOKUP(X98,BHOA!$W$14:$W$3665,BHOA!$R$14:$R$3665)</f>
        <v>57.188790050498909</v>
      </c>
      <c r="Z98" s="181">
        <f t="shared" si="7"/>
        <v>220</v>
      </c>
      <c r="AA98" s="181">
        <f t="shared" si="8"/>
        <v>114</v>
      </c>
      <c r="AB98" s="181" t="s">
        <v>88</v>
      </c>
      <c r="AC98" s="181">
        <v>8</v>
      </c>
      <c r="AD98" s="181">
        <v>21</v>
      </c>
      <c r="AE98" s="194">
        <f t="shared" si="10"/>
        <v>40411</v>
      </c>
      <c r="AF98" s="193">
        <f>+LOOKUP(AE98,BHOA!$W$14:$W$3665,BHOA!$R$14:$R$3665)</f>
        <v>48.027615551493199</v>
      </c>
      <c r="AG98" s="181"/>
      <c r="AH98" s="190"/>
    </row>
    <row r="99" spans="20:34" x14ac:dyDescent="0.25">
      <c r="T99" s="191"/>
      <c r="U99" s="179"/>
      <c r="V99" s="181">
        <v>11</v>
      </c>
      <c r="W99" s="181">
        <v>21</v>
      </c>
      <c r="X99" s="194">
        <f t="shared" si="9"/>
        <v>41964</v>
      </c>
      <c r="Y99" s="193">
        <f>+LOOKUP(X99,BHOA!$W$14:$W$3665,BHOA!$R$14:$R$3665)</f>
        <v>56.433431854379556</v>
      </c>
      <c r="Z99" s="181">
        <f t="shared" si="7"/>
        <v>220</v>
      </c>
      <c r="AA99" s="181">
        <f t="shared" si="8"/>
        <v>114</v>
      </c>
      <c r="AB99" s="181"/>
      <c r="AC99" s="181">
        <v>8</v>
      </c>
      <c r="AD99" s="181">
        <v>22</v>
      </c>
      <c r="AE99" s="194">
        <f t="shared" si="10"/>
        <v>40412</v>
      </c>
      <c r="AF99" s="193">
        <f>+LOOKUP(AE99,BHOA!$W$14:$W$3665,BHOA!$R$14:$R$3665)</f>
        <v>47.730626278575741</v>
      </c>
      <c r="AG99" s="181"/>
      <c r="AH99" s="190"/>
    </row>
    <row r="100" spans="20:34" x14ac:dyDescent="0.25">
      <c r="T100" s="191"/>
      <c r="U100" s="179"/>
      <c r="V100" s="181">
        <v>11</v>
      </c>
      <c r="W100" s="181">
        <v>22</v>
      </c>
      <c r="X100" s="194">
        <f t="shared" si="9"/>
        <v>41965</v>
      </c>
      <c r="Y100" s="193">
        <f>+LOOKUP(X100,BHOA!$W$14:$W$3665,BHOA!$R$14:$R$3665)</f>
        <v>55.70189991013352</v>
      </c>
      <c r="Z100" s="181">
        <f t="shared" si="7"/>
        <v>220</v>
      </c>
      <c r="AA100" s="181">
        <f t="shared" si="8"/>
        <v>114</v>
      </c>
      <c r="AB100" s="181"/>
      <c r="AC100" s="181">
        <v>8</v>
      </c>
      <c r="AD100" s="181">
        <v>23</v>
      </c>
      <c r="AE100" s="194">
        <f t="shared" si="10"/>
        <v>40413</v>
      </c>
      <c r="AF100" s="193">
        <f>+LOOKUP(AE100,BHOA!$W$14:$W$3665,BHOA!$R$14:$R$3665)</f>
        <v>47.437787781502649</v>
      </c>
      <c r="AG100" s="181"/>
      <c r="AH100" s="190"/>
    </row>
    <row r="101" spans="20:34" x14ac:dyDescent="0.25">
      <c r="T101" s="191"/>
      <c r="U101" s="179"/>
      <c r="V101" s="181">
        <v>11</v>
      </c>
      <c r="W101" s="181">
        <v>23</v>
      </c>
      <c r="X101" s="194">
        <f t="shared" si="9"/>
        <v>41966</v>
      </c>
      <c r="Y101" s="193">
        <f>+LOOKUP(X101,BHOA!$W$14:$W$3665,BHOA!$R$14:$R$3665)</f>
        <v>54.993563843451227</v>
      </c>
      <c r="Z101" s="181">
        <f t="shared" si="7"/>
        <v>220</v>
      </c>
      <c r="AA101" s="181">
        <f t="shared" si="8"/>
        <v>114</v>
      </c>
      <c r="AB101" s="181"/>
      <c r="AC101" s="181">
        <v>8</v>
      </c>
      <c r="AD101" s="181">
        <v>24</v>
      </c>
      <c r="AE101" s="194">
        <f t="shared" si="10"/>
        <v>40414</v>
      </c>
      <c r="AF101" s="193">
        <f>+LOOKUP(AE101,BHOA!$W$14:$W$3665,BHOA!$R$14:$R$3665)</f>
        <v>47.242638578490485</v>
      </c>
      <c r="AG101" s="181"/>
      <c r="AH101" s="190"/>
    </row>
    <row r="102" spans="20:34" x14ac:dyDescent="0.25">
      <c r="T102" s="191"/>
      <c r="U102" s="179"/>
      <c r="V102" s="181">
        <v>11</v>
      </c>
      <c r="W102" s="181">
        <v>24</v>
      </c>
      <c r="X102" s="194">
        <f t="shared" ref="X102:X133" si="11">+DATE(+$H$10,V102,W102)</f>
        <v>41967</v>
      </c>
      <c r="Y102" s="193">
        <f>+LOOKUP(X102,BHOA!$W$14:$W$3665,BHOA!$R$14:$R$3665)</f>
        <v>54.609912179670886</v>
      </c>
      <c r="Z102" s="181">
        <f t="shared" si="7"/>
        <v>220</v>
      </c>
      <c r="AA102" s="181">
        <f t="shared" si="8"/>
        <v>114</v>
      </c>
      <c r="AB102" s="181"/>
      <c r="AC102" s="181">
        <v>8</v>
      </c>
      <c r="AD102" s="181">
        <v>25</v>
      </c>
      <c r="AE102" s="194">
        <f t="shared" si="10"/>
        <v>40415</v>
      </c>
      <c r="AF102" s="193">
        <f>+LOOKUP(AE102,BHOA!$W$14:$W$3665,BHOA!$R$14:$R$3665)</f>
        <v>46.956065126363484</v>
      </c>
      <c r="AG102" s="181"/>
      <c r="AH102" s="190"/>
    </row>
    <row r="103" spans="20:34" x14ac:dyDescent="0.25">
      <c r="T103" s="191"/>
      <c r="U103" s="179"/>
      <c r="V103" s="181">
        <v>11</v>
      </c>
      <c r="W103" s="181">
        <v>25</v>
      </c>
      <c r="X103" s="194">
        <f t="shared" si="11"/>
        <v>41968</v>
      </c>
      <c r="Y103" s="193">
        <f>+LOOKUP(X103,BHOA!$W$14:$W$3665,BHOA!$R$14:$R$3665)</f>
        <v>56.847230777084505</v>
      </c>
      <c r="Z103" s="181">
        <f t="shared" si="7"/>
        <v>220</v>
      </c>
      <c r="AA103" s="181">
        <f t="shared" si="8"/>
        <v>114</v>
      </c>
      <c r="AB103" s="181"/>
      <c r="AC103" s="181">
        <v>8</v>
      </c>
      <c r="AD103" s="181">
        <v>26</v>
      </c>
      <c r="AE103" s="194">
        <f t="shared" si="10"/>
        <v>40416</v>
      </c>
      <c r="AF103" s="193">
        <f>+LOOKUP(AE103,BHOA!$W$14:$W$3665,BHOA!$R$14:$R$3665)</f>
        <v>46.673612014853646</v>
      </c>
      <c r="AG103" s="181"/>
      <c r="AH103" s="190"/>
    </row>
    <row r="104" spans="20:34" x14ac:dyDescent="0.25">
      <c r="T104" s="191"/>
      <c r="U104" s="179"/>
      <c r="V104" s="181">
        <v>11</v>
      </c>
      <c r="W104" s="181">
        <v>26</v>
      </c>
      <c r="X104" s="194">
        <f t="shared" si="11"/>
        <v>41969</v>
      </c>
      <c r="Y104" s="193">
        <f>+LOOKUP(X104,BHOA!$W$14:$W$3665,BHOA!$R$14:$R$3665)</f>
        <v>56.126338404295502</v>
      </c>
      <c r="Z104" s="181">
        <f t="shared" si="7"/>
        <v>220</v>
      </c>
      <c r="AA104" s="181">
        <f t="shared" si="8"/>
        <v>114</v>
      </c>
      <c r="AB104" s="181"/>
      <c r="AC104" s="181">
        <v>8</v>
      </c>
      <c r="AD104" s="181">
        <v>27</v>
      </c>
      <c r="AE104" s="194">
        <f t="shared" si="10"/>
        <v>40417</v>
      </c>
      <c r="AF104" s="193">
        <f>+LOOKUP(AE104,BHOA!$W$14:$W$3665,BHOA!$R$14:$R$3665)</f>
        <v>46.395259908677701</v>
      </c>
      <c r="AG104" s="181"/>
      <c r="AH104" s="190"/>
    </row>
    <row r="105" spans="20:34" x14ac:dyDescent="0.25">
      <c r="T105" s="191"/>
      <c r="U105" s="179"/>
      <c r="V105" s="181">
        <v>11</v>
      </c>
      <c r="W105" s="181">
        <v>27</v>
      </c>
      <c r="X105" s="194">
        <f t="shared" si="11"/>
        <v>41970</v>
      </c>
      <c r="Y105" s="193">
        <f>+LOOKUP(X105,BHOA!$W$14:$W$3665,BHOA!$R$14:$R$3665)</f>
        <v>55.934980185877002</v>
      </c>
      <c r="Z105" s="181">
        <f t="shared" si="7"/>
        <v>220</v>
      </c>
      <c r="AA105" s="181">
        <f t="shared" si="8"/>
        <v>114</v>
      </c>
      <c r="AB105" s="181"/>
      <c r="AC105" s="181">
        <v>8</v>
      </c>
      <c r="AD105" s="181">
        <v>28</v>
      </c>
      <c r="AE105" s="194">
        <f t="shared" si="10"/>
        <v>40418</v>
      </c>
      <c r="AF105" s="193">
        <f>+LOOKUP(AE105,BHOA!$W$14:$W$3665,BHOA!$R$14:$R$3665)</f>
        <v>46.120989579526302</v>
      </c>
      <c r="AG105" s="181"/>
      <c r="AH105" s="190"/>
    </row>
    <row r="106" spans="20:34" x14ac:dyDescent="0.25">
      <c r="T106" s="191"/>
      <c r="U106" s="179"/>
      <c r="V106" s="181">
        <v>11</v>
      </c>
      <c r="W106" s="181">
        <v>28</v>
      </c>
      <c r="X106" s="194">
        <f t="shared" si="11"/>
        <v>41971</v>
      </c>
      <c r="Y106" s="193">
        <f>+LOOKUP(X106,BHOA!$W$14:$W$3665,BHOA!$R$14:$R$3665)</f>
        <v>55.21919421563554</v>
      </c>
      <c r="Z106" s="181">
        <f t="shared" si="7"/>
        <v>220</v>
      </c>
      <c r="AA106" s="181">
        <f t="shared" si="8"/>
        <v>114</v>
      </c>
      <c r="AB106" s="181"/>
      <c r="AC106" s="181">
        <v>8</v>
      </c>
      <c r="AD106" s="181">
        <v>29</v>
      </c>
      <c r="AE106" s="194">
        <f t="shared" si="10"/>
        <v>40419</v>
      </c>
      <c r="AF106" s="193">
        <f>+LOOKUP(AE106,BHOA!$W$14:$W$3665,BHOA!$R$14:$R$3665)</f>
        <v>45.850781847233542</v>
      </c>
      <c r="AG106" s="181"/>
      <c r="AH106" s="190"/>
    </row>
    <row r="107" spans="20:34" x14ac:dyDescent="0.25">
      <c r="T107" s="191"/>
      <c r="U107" s="179"/>
      <c r="V107" s="181">
        <v>11</v>
      </c>
      <c r="W107" s="181">
        <v>29</v>
      </c>
      <c r="X107" s="194">
        <f t="shared" si="11"/>
        <v>41972</v>
      </c>
      <c r="Y107" s="193">
        <f>+LOOKUP(X107,BHOA!$W$14:$W$3665,BHOA!$R$14:$R$3665)</f>
        <v>54.526783014743998</v>
      </c>
      <c r="Z107" s="181">
        <f t="shared" si="7"/>
        <v>220</v>
      </c>
      <c r="AA107" s="181">
        <f t="shared" si="8"/>
        <v>114</v>
      </c>
      <c r="AB107" s="181"/>
      <c r="AC107" s="181">
        <v>8</v>
      </c>
      <c r="AD107" s="181">
        <v>30</v>
      </c>
      <c r="AE107" s="194">
        <f t="shared" si="10"/>
        <v>40420</v>
      </c>
      <c r="AF107" s="193">
        <f>+LOOKUP(AE107,BHOA!$W$14:$W$3665,BHOA!$R$14:$R$3665)</f>
        <v>45.584617523317505</v>
      </c>
      <c r="AG107" s="181"/>
      <c r="AH107" s="190"/>
    </row>
    <row r="108" spans="20:34" x14ac:dyDescent="0.25">
      <c r="T108" s="191"/>
      <c r="U108" s="179"/>
      <c r="V108" s="181">
        <v>11</v>
      </c>
      <c r="W108" s="181">
        <v>30</v>
      </c>
      <c r="X108" s="194">
        <f t="shared" si="11"/>
        <v>41973</v>
      </c>
      <c r="Y108" s="193">
        <f>+LOOKUP(X108,BHOA!$W$14:$W$3665,BHOA!$R$14:$R$3665)</f>
        <v>53.857087237144228</v>
      </c>
      <c r="Z108" s="181">
        <f t="shared" si="7"/>
        <v>220</v>
      </c>
      <c r="AA108" s="181">
        <f t="shared" si="8"/>
        <v>114</v>
      </c>
      <c r="AB108" s="181"/>
      <c r="AC108" s="181">
        <v>8</v>
      </c>
      <c r="AD108" s="181">
        <v>31</v>
      </c>
      <c r="AE108" s="194">
        <f t="shared" si="10"/>
        <v>40421</v>
      </c>
      <c r="AF108" s="193">
        <f>+LOOKUP(AE108,BHOA!$W$14:$W$3665,BHOA!$R$14:$R$3665)</f>
        <v>45.322477356912465</v>
      </c>
      <c r="AG108" s="181"/>
      <c r="AH108" s="190"/>
    </row>
    <row r="109" spans="20:34" x14ac:dyDescent="0.25">
      <c r="T109" s="191"/>
      <c r="U109" s="179"/>
      <c r="V109" s="181">
        <v>12</v>
      </c>
      <c r="W109" s="181">
        <v>1</v>
      </c>
      <c r="X109" s="194">
        <f t="shared" si="11"/>
        <v>41974</v>
      </c>
      <c r="Y109" s="193">
        <f>+LOOKUP(X109,BHOA!$W$14:$W$3665,BHOA!$R$14:$R$3665)</f>
        <v>53.209460784943758</v>
      </c>
      <c r="Z109" s="181">
        <f t="shared" si="7"/>
        <v>220</v>
      </c>
      <c r="AA109" s="181">
        <f t="shared" si="8"/>
        <v>114</v>
      </c>
      <c r="AB109" s="181"/>
      <c r="AC109" s="181">
        <v>9</v>
      </c>
      <c r="AD109" s="181">
        <v>1</v>
      </c>
      <c r="AE109" s="194">
        <f t="shared" si="10"/>
        <v>40422</v>
      </c>
      <c r="AF109" s="193">
        <f>+LOOKUP(AE109,BHOA!$W$14:$W$3665,BHOA!$R$14:$R$3665)</f>
        <v>45.064341983111071</v>
      </c>
      <c r="AG109" s="181"/>
      <c r="AH109" s="190"/>
    </row>
    <row r="110" spans="20:34" x14ac:dyDescent="0.25">
      <c r="T110" s="191"/>
      <c r="U110" s="179"/>
      <c r="V110" s="181">
        <v>12</v>
      </c>
      <c r="W110" s="181">
        <v>2</v>
      </c>
      <c r="X110" s="194">
        <f t="shared" si="11"/>
        <v>41975</v>
      </c>
      <c r="Y110" s="193">
        <f>+LOOKUP(X110,BHOA!$W$14:$W$3665,BHOA!$R$14:$R$3665)</f>
        <v>52.583270825699685</v>
      </c>
      <c r="Z110" s="181">
        <f t="shared" si="7"/>
        <v>220</v>
      </c>
      <c r="AA110" s="181">
        <f t="shared" si="8"/>
        <v>114</v>
      </c>
      <c r="AB110" s="181"/>
      <c r="AC110" s="181">
        <v>9</v>
      </c>
      <c r="AD110" s="181">
        <v>2</v>
      </c>
      <c r="AE110" s="194">
        <f t="shared" si="10"/>
        <v>40423</v>
      </c>
      <c r="AF110" s="193">
        <f>+LOOKUP(AE110,BHOA!$W$14:$W$3665,BHOA!$R$14:$R$3665)</f>
        <v>44.810191873732407</v>
      </c>
      <c r="AG110" s="181"/>
      <c r="AH110" s="190"/>
    </row>
    <row r="111" spans="20:34" x14ac:dyDescent="0.25">
      <c r="T111" s="191"/>
      <c r="U111" s="179"/>
      <c r="V111" s="181">
        <v>12</v>
      </c>
      <c r="W111" s="181">
        <v>3</v>
      </c>
      <c r="X111" s="194">
        <f t="shared" si="11"/>
        <v>41976</v>
      </c>
      <c r="Y111" s="193">
        <f>+LOOKUP(X111,BHOA!$W$14:$W$3665,BHOA!$R$14:$R$3665)</f>
        <v>51.977897794631232</v>
      </c>
      <c r="Z111" s="181">
        <f t="shared" si="7"/>
        <v>220</v>
      </c>
      <c r="AA111" s="181">
        <f t="shared" si="8"/>
        <v>114</v>
      </c>
      <c r="AB111" s="181"/>
      <c r="AC111" s="181">
        <v>9</v>
      </c>
      <c r="AD111" s="181">
        <v>3</v>
      </c>
      <c r="AE111" s="194">
        <f t="shared" si="10"/>
        <v>40424</v>
      </c>
      <c r="AF111" s="193">
        <f>+LOOKUP(AE111,BHOA!$W$14:$W$3665,BHOA!$R$14:$R$3665)</f>
        <v>44.560007290529477</v>
      </c>
      <c r="AG111" s="181"/>
      <c r="AH111" s="190"/>
    </row>
    <row r="112" spans="20:34" x14ac:dyDescent="0.25">
      <c r="T112" s="191"/>
      <c r="U112" s="179"/>
      <c r="V112" s="181">
        <v>12</v>
      </c>
      <c r="W112" s="181">
        <v>4</v>
      </c>
      <c r="X112" s="194">
        <f t="shared" si="11"/>
        <v>41977</v>
      </c>
      <c r="Y112" s="193">
        <f>+LOOKUP(X112,BHOA!$W$14:$W$3665,BHOA!$R$14:$R$3665)</f>
        <v>51.392735382308729</v>
      </c>
      <c r="Z112" s="181">
        <f t="shared" si="7"/>
        <v>220</v>
      </c>
      <c r="AA112" s="181">
        <f t="shared" si="8"/>
        <v>114</v>
      </c>
      <c r="AB112" s="181"/>
      <c r="AC112" s="181">
        <v>9</v>
      </c>
      <c r="AD112" s="181">
        <v>4</v>
      </c>
      <c r="AE112" s="194">
        <f t="shared" si="10"/>
        <v>40425</v>
      </c>
      <c r="AF112" s="193">
        <f>+LOOKUP(AE112,BHOA!$W$14:$W$3665,BHOA!$R$14:$R$3665)</f>
        <v>44.313768240846763</v>
      </c>
      <c r="AG112" s="181"/>
      <c r="AH112" s="190"/>
    </row>
    <row r="113" spans="20:34" x14ac:dyDescent="0.25">
      <c r="T113" s="191"/>
      <c r="U113" s="179"/>
      <c r="V113" s="181">
        <v>12</v>
      </c>
      <c r="W113" s="181">
        <v>5</v>
      </c>
      <c r="X113" s="194">
        <f t="shared" si="11"/>
        <v>41978</v>
      </c>
      <c r="Y113" s="193">
        <f>+LOOKUP(X113,BHOA!$W$14:$W$3665,BHOA!$R$14:$R$3665)</f>
        <v>50.827190508379417</v>
      </c>
      <c r="Z113" s="181">
        <f t="shared" si="7"/>
        <v>220</v>
      </c>
      <c r="AA113" s="181">
        <f t="shared" si="8"/>
        <v>114</v>
      </c>
      <c r="AB113" s="181"/>
      <c r="AC113" s="181">
        <v>9</v>
      </c>
      <c r="AD113" s="181">
        <v>5</v>
      </c>
      <c r="AE113" s="194">
        <f t="shared" si="10"/>
        <v>40426</v>
      </c>
      <c r="AF113" s="193">
        <f>+LOOKUP(AE113,BHOA!$W$14:$W$3665,BHOA!$R$14:$R$3665)</f>
        <v>44.071454435735888</v>
      </c>
      <c r="AG113" s="181"/>
      <c r="AH113" s="190"/>
    </row>
    <row r="114" spans="20:34" x14ac:dyDescent="0.25">
      <c r="T114" s="191"/>
      <c r="U114" s="179"/>
      <c r="V114" s="181">
        <v>12</v>
      </c>
      <c r="W114" s="181">
        <v>6</v>
      </c>
      <c r="X114" s="194">
        <f t="shared" si="11"/>
        <v>41979</v>
      </c>
      <c r="Y114" s="193">
        <f>+LOOKUP(X114,BHOA!$W$14:$W$3665,BHOA!$R$14:$R$3665)</f>
        <v>50.280683281900565</v>
      </c>
      <c r="Z114" s="181">
        <f t="shared" ref="Z114:Z177" si="12">+Z113</f>
        <v>220</v>
      </c>
      <c r="AA114" s="181">
        <f t="shared" ref="AA114:AA177" si="13">+AA113</f>
        <v>114</v>
      </c>
      <c r="AB114" s="181"/>
      <c r="AC114" s="181">
        <v>9</v>
      </c>
      <c r="AD114" s="181">
        <v>6</v>
      </c>
      <c r="AE114" s="194">
        <f t="shared" si="10"/>
        <v>40427</v>
      </c>
      <c r="AF114" s="193">
        <f>+LOOKUP(AE114,BHOA!$W$14:$W$3665,BHOA!$R$14:$R$3665)</f>
        <v>43.833045250534227</v>
      </c>
      <c r="AG114" s="181"/>
      <c r="AH114" s="190"/>
    </row>
    <row r="115" spans="20:34" x14ac:dyDescent="0.25">
      <c r="T115" s="191"/>
      <c r="U115" s="179"/>
      <c r="V115" s="181">
        <v>12</v>
      </c>
      <c r="W115" s="181">
        <v>7</v>
      </c>
      <c r="X115" s="194">
        <f t="shared" si="11"/>
        <v>41980</v>
      </c>
      <c r="Y115" s="193">
        <f>+LOOKUP(X115,BHOA!$W$14:$W$3665,BHOA!$R$14:$R$3665)</f>
        <v>49.752646948858946</v>
      </c>
      <c r="Z115" s="181">
        <f t="shared" si="12"/>
        <v>220</v>
      </c>
      <c r="AA115" s="181">
        <f t="shared" si="13"/>
        <v>114</v>
      </c>
      <c r="AB115" s="179"/>
      <c r="AC115" s="181">
        <v>9</v>
      </c>
      <c r="AD115" s="181">
        <v>7</v>
      </c>
      <c r="AE115" s="194">
        <f t="shared" si="10"/>
        <v>40428</v>
      </c>
      <c r="AF115" s="193">
        <f>+LOOKUP(AE115,BHOA!$W$14:$W$3665,BHOA!$R$14:$R$3665)</f>
        <v>43.598519687908436</v>
      </c>
      <c r="AG115" s="181"/>
      <c r="AH115" s="190"/>
    </row>
    <row r="116" spans="20:34" x14ac:dyDescent="0.25">
      <c r="T116" s="191"/>
      <c r="U116" s="179"/>
      <c r="V116" s="181">
        <v>12</v>
      </c>
      <c r="W116" s="181">
        <v>8</v>
      </c>
      <c r="X116" s="194">
        <f t="shared" si="11"/>
        <v>41981</v>
      </c>
      <c r="Y116" s="193">
        <f>+LOOKUP(X116,BHOA!$W$14:$W$3665,BHOA!$R$14:$R$3665)</f>
        <v>49.242527827461984</v>
      </c>
      <c r="Z116" s="181">
        <f t="shared" si="12"/>
        <v>220</v>
      </c>
      <c r="AA116" s="181">
        <f t="shared" si="13"/>
        <v>114</v>
      </c>
      <c r="AB116" s="179"/>
      <c r="AC116" s="181">
        <v>9</v>
      </c>
      <c r="AD116" s="181">
        <v>8</v>
      </c>
      <c r="AE116" s="194">
        <f t="shared" si="10"/>
        <v>40429</v>
      </c>
      <c r="AF116" s="193">
        <f>+LOOKUP(AE116,BHOA!$W$14:$W$3665,BHOA!$R$14:$R$3665)</f>
        <v>43.367856343361545</v>
      </c>
      <c r="AG116" s="181"/>
      <c r="AH116" s="190"/>
    </row>
    <row r="117" spans="20:34" x14ac:dyDescent="0.25">
      <c r="T117" s="191"/>
      <c r="U117" s="179"/>
      <c r="V117" s="181">
        <v>12</v>
      </c>
      <c r="W117" s="181">
        <v>9</v>
      </c>
      <c r="X117" s="194">
        <f t="shared" si="11"/>
        <v>41982</v>
      </c>
      <c r="Y117" s="193">
        <f>+LOOKUP(X117,BHOA!$W$14:$W$3665,BHOA!$R$14:$R$3665)</f>
        <v>48.749785231790526</v>
      </c>
      <c r="Z117" s="181">
        <f t="shared" si="12"/>
        <v>220</v>
      </c>
      <c r="AA117" s="181">
        <f t="shared" si="13"/>
        <v>114</v>
      </c>
      <c r="AB117" s="179"/>
      <c r="AC117" s="181">
        <v>9</v>
      </c>
      <c r="AD117" s="181">
        <v>9</v>
      </c>
      <c r="AE117" s="194">
        <f t="shared" si="10"/>
        <v>40430</v>
      </c>
      <c r="AF117" s="193">
        <f>+LOOKUP(AE117,BHOA!$W$14:$W$3665,BHOA!$R$14:$R$3665)</f>
        <v>43.141033373199008</v>
      </c>
      <c r="AG117" s="181"/>
      <c r="AH117" s="190"/>
    </row>
    <row r="118" spans="20:34" x14ac:dyDescent="0.25">
      <c r="T118" s="191"/>
      <c r="U118" s="179"/>
      <c r="V118" s="181">
        <v>12</v>
      </c>
      <c r="W118" s="181">
        <v>10</v>
      </c>
      <c r="X118" s="194">
        <f t="shared" si="11"/>
        <v>41983</v>
      </c>
      <c r="Y118" s="193">
        <f>+LOOKUP(X118,BHOA!$W$14:$W$3665,BHOA!$R$14:$R$3665)</f>
        <v>64.349216951242738</v>
      </c>
      <c r="Z118" s="181">
        <f t="shared" si="12"/>
        <v>220</v>
      </c>
      <c r="AA118" s="181">
        <f t="shared" si="13"/>
        <v>114</v>
      </c>
      <c r="AB118" s="179"/>
      <c r="AC118" s="181">
        <v>9</v>
      </c>
      <c r="AD118" s="181">
        <v>10</v>
      </c>
      <c r="AE118" s="194">
        <f t="shared" si="10"/>
        <v>40431</v>
      </c>
      <c r="AF118" s="193">
        <f>+LOOKUP(AE118,BHOA!$W$14:$W$3665,BHOA!$R$14:$R$3665)</f>
        <v>42.918028464945806</v>
      </c>
      <c r="AG118" s="181" t="s">
        <v>93</v>
      </c>
      <c r="AH118" s="190"/>
    </row>
    <row r="119" spans="20:34" x14ac:dyDescent="0.25">
      <c r="T119" s="191"/>
      <c r="U119" s="179"/>
      <c r="V119" s="181">
        <v>12</v>
      </c>
      <c r="W119" s="181">
        <v>11</v>
      </c>
      <c r="X119" s="194">
        <f t="shared" si="11"/>
        <v>41984</v>
      </c>
      <c r="Y119" s="193">
        <f>+LOOKUP(X119,BHOA!$W$14:$W$3665,BHOA!$R$14:$R$3665)</f>
        <v>63.3833835426626</v>
      </c>
      <c r="Z119" s="181">
        <f t="shared" si="12"/>
        <v>220</v>
      </c>
      <c r="AA119" s="181">
        <f t="shared" si="13"/>
        <v>114</v>
      </c>
      <c r="AB119" s="179"/>
      <c r="AC119" s="181">
        <v>9</v>
      </c>
      <c r="AD119" s="181">
        <v>11</v>
      </c>
      <c r="AE119" s="194">
        <f t="shared" si="10"/>
        <v>40432</v>
      </c>
      <c r="AF119" s="193">
        <f>+LOOKUP(AE119,BHOA!$W$14:$W$3665,BHOA!$R$14:$R$3665)</f>
        <v>42.698818810203164</v>
      </c>
      <c r="AG119" s="181" t="s">
        <v>93</v>
      </c>
      <c r="AH119" s="190"/>
    </row>
    <row r="120" spans="20:34" x14ac:dyDescent="0.25">
      <c r="T120" s="191"/>
      <c r="U120" s="179"/>
      <c r="V120" s="181">
        <v>12</v>
      </c>
      <c r="W120" s="181">
        <v>12</v>
      </c>
      <c r="X120" s="194">
        <f t="shared" si="11"/>
        <v>41985</v>
      </c>
      <c r="Y120" s="193">
        <f>+LOOKUP(X120,BHOA!$W$14:$W$3665,BHOA!$R$14:$R$3665)</f>
        <v>62.450822408484811</v>
      </c>
      <c r="Z120" s="181">
        <f t="shared" si="12"/>
        <v>220</v>
      </c>
      <c r="AA120" s="181">
        <f t="shared" si="13"/>
        <v>114</v>
      </c>
      <c r="AB120" s="181" t="s">
        <v>94</v>
      </c>
      <c r="AC120" s="181">
        <v>9</v>
      </c>
      <c r="AD120" s="181">
        <v>12</v>
      </c>
      <c r="AE120" s="194">
        <f t="shared" si="10"/>
        <v>40433</v>
      </c>
      <c r="AF120" s="193">
        <f>+LOOKUP(AE120,BHOA!$W$14:$W$3665,BHOA!$R$14:$R$3665)</f>
        <v>42.48338107993014</v>
      </c>
      <c r="AG120" s="181" t="s">
        <v>93</v>
      </c>
      <c r="AH120" s="190"/>
    </row>
    <row r="121" spans="20:34" x14ac:dyDescent="0.25">
      <c r="T121" s="191"/>
      <c r="U121" s="179"/>
      <c r="V121" s="181">
        <v>12</v>
      </c>
      <c r="W121" s="181">
        <v>13</v>
      </c>
      <c r="X121" s="194">
        <f t="shared" si="11"/>
        <v>41986</v>
      </c>
      <c r="Y121" s="193">
        <f>+LOOKUP(X121,BHOA!$W$14:$W$3665,BHOA!$R$14:$R$3665)</f>
        <v>61.550504418192673</v>
      </c>
      <c r="Z121" s="181">
        <f t="shared" si="12"/>
        <v>220</v>
      </c>
      <c r="AA121" s="181">
        <f t="shared" si="13"/>
        <v>114</v>
      </c>
      <c r="AB121" s="181" t="s">
        <v>94</v>
      </c>
      <c r="AC121" s="181">
        <v>9</v>
      </c>
      <c r="AD121" s="181">
        <v>13</v>
      </c>
      <c r="AE121" s="194">
        <f t="shared" si="10"/>
        <v>40434</v>
      </c>
      <c r="AF121" s="193">
        <f>+LOOKUP(AE121,BHOA!$W$14:$W$3665,BHOA!$R$14:$R$3665)</f>
        <v>42.271691402131644</v>
      </c>
      <c r="AG121" s="181" t="s">
        <v>93</v>
      </c>
      <c r="AH121" s="190"/>
    </row>
    <row r="122" spans="20:34" x14ac:dyDescent="0.25">
      <c r="T122" s="191"/>
      <c r="U122" s="179"/>
      <c r="V122" s="181">
        <v>12</v>
      </c>
      <c r="W122" s="181">
        <v>14</v>
      </c>
      <c r="X122" s="194">
        <f t="shared" si="11"/>
        <v>41987</v>
      </c>
      <c r="Y122" s="193">
        <f>+LOOKUP(X122,BHOA!$W$14:$W$3665,BHOA!$R$14:$R$3665)</f>
        <v>86.716375022974148</v>
      </c>
      <c r="Z122" s="181">
        <f t="shared" si="12"/>
        <v>220</v>
      </c>
      <c r="AA122" s="181">
        <f t="shared" si="13"/>
        <v>114</v>
      </c>
      <c r="AB122" s="181" t="s">
        <v>94</v>
      </c>
      <c r="AC122" s="181">
        <v>9</v>
      </c>
      <c r="AD122" s="181">
        <v>14</v>
      </c>
      <c r="AE122" s="194">
        <f t="shared" si="10"/>
        <v>40435</v>
      </c>
      <c r="AF122" s="193">
        <f>+LOOKUP(AE122,BHOA!$W$14:$W$3665,BHOA!$R$14:$R$3665)</f>
        <v>42.063725341931139</v>
      </c>
      <c r="AG122" s="181" t="s">
        <v>93</v>
      </c>
      <c r="AH122" s="190"/>
    </row>
    <row r="123" spans="20:34" x14ac:dyDescent="0.25">
      <c r="T123" s="191"/>
      <c r="U123" s="179"/>
      <c r="V123" s="181">
        <v>12</v>
      </c>
      <c r="W123" s="181">
        <v>15</v>
      </c>
      <c r="X123" s="194">
        <f t="shared" si="11"/>
        <v>41988</v>
      </c>
      <c r="Y123" s="193">
        <f>+LOOKUP(X123,BHOA!$W$14:$W$3665,BHOA!$R$14:$R$3665)</f>
        <v>86.017432391292374</v>
      </c>
      <c r="Z123" s="181">
        <f t="shared" si="12"/>
        <v>220</v>
      </c>
      <c r="AA123" s="181">
        <f t="shared" si="13"/>
        <v>114</v>
      </c>
      <c r="AB123" s="181" t="s">
        <v>94</v>
      </c>
      <c r="AC123" s="181">
        <v>9</v>
      </c>
      <c r="AD123" s="181">
        <v>15</v>
      </c>
      <c r="AE123" s="194">
        <f t="shared" si="10"/>
        <v>40436</v>
      </c>
      <c r="AF123" s="193">
        <f>+LOOKUP(AE123,BHOA!$W$14:$W$3665,BHOA!$R$14:$R$3665)</f>
        <v>41.859457884002566</v>
      </c>
      <c r="AG123" s="181" t="s">
        <v>93</v>
      </c>
      <c r="AH123" s="190"/>
    </row>
    <row r="124" spans="20:34" x14ac:dyDescent="0.25">
      <c r="T124" s="191"/>
      <c r="U124" s="179"/>
      <c r="V124" s="181">
        <v>12</v>
      </c>
      <c r="W124" s="181">
        <v>16</v>
      </c>
      <c r="X124" s="194">
        <f t="shared" si="11"/>
        <v>41989</v>
      </c>
      <c r="Y124" s="193">
        <f>+LOOKUP(X124,BHOA!$W$14:$W$3665,BHOA!$R$14:$R$3665)</f>
        <v>84.397992579581384</v>
      </c>
      <c r="Z124" s="181">
        <f t="shared" si="12"/>
        <v>220</v>
      </c>
      <c r="AA124" s="181">
        <f t="shared" si="13"/>
        <v>114</v>
      </c>
      <c r="AB124" s="181" t="s">
        <v>94</v>
      </c>
      <c r="AC124" s="181">
        <v>9</v>
      </c>
      <c r="AD124" s="181">
        <v>16</v>
      </c>
      <c r="AE124" s="194">
        <f t="shared" si="10"/>
        <v>40437</v>
      </c>
      <c r="AF124" s="193">
        <f>+LOOKUP(AE124,BHOA!$W$14:$W$3665,BHOA!$R$14:$R$3665)</f>
        <v>41.658863417332626</v>
      </c>
      <c r="AG124" s="181" t="s">
        <v>93</v>
      </c>
      <c r="AH124" s="190"/>
    </row>
    <row r="125" spans="20:34" x14ac:dyDescent="0.25">
      <c r="T125" s="191"/>
      <c r="U125" s="179"/>
      <c r="V125" s="181">
        <v>12</v>
      </c>
      <c r="W125" s="181">
        <v>17</v>
      </c>
      <c r="X125" s="194">
        <f t="shared" si="11"/>
        <v>41990</v>
      </c>
      <c r="Y125" s="193">
        <f>+LOOKUP(X125,BHOA!$W$14:$W$3665,BHOA!$R$14:$R$3665)</f>
        <v>82.83533919688486</v>
      </c>
      <c r="Z125" s="181">
        <f t="shared" si="12"/>
        <v>220</v>
      </c>
      <c r="AA125" s="181">
        <f t="shared" si="13"/>
        <v>114</v>
      </c>
      <c r="AB125" s="181" t="s">
        <v>94</v>
      </c>
      <c r="AC125" s="181">
        <v>9</v>
      </c>
      <c r="AD125" s="181">
        <v>17</v>
      </c>
      <c r="AE125" s="194">
        <f t="shared" si="10"/>
        <v>40438</v>
      </c>
      <c r="AF125" s="193">
        <f>+LOOKUP(AE125,BHOA!$W$14:$W$3665,BHOA!$R$14:$R$3665)</f>
        <v>41.46191572228107</v>
      </c>
      <c r="AG125" s="181" t="s">
        <v>93</v>
      </c>
      <c r="AH125" s="190"/>
    </row>
    <row r="126" spans="20:34" x14ac:dyDescent="0.25">
      <c r="T126" s="191"/>
      <c r="U126" s="179"/>
      <c r="V126" s="181">
        <v>12</v>
      </c>
      <c r="W126" s="181">
        <v>18</v>
      </c>
      <c r="X126" s="194">
        <f t="shared" si="11"/>
        <v>41991</v>
      </c>
      <c r="Y126" s="193">
        <f>+LOOKUP(X126,BHOA!$W$14:$W$3665,BHOA!$R$14:$R$3665)</f>
        <v>81.327669444641714</v>
      </c>
      <c r="Z126" s="181">
        <f t="shared" si="12"/>
        <v>220</v>
      </c>
      <c r="AA126" s="181">
        <f t="shared" si="13"/>
        <v>114</v>
      </c>
      <c r="AB126" s="181" t="s">
        <v>94</v>
      </c>
      <c r="AC126" s="181">
        <v>9</v>
      </c>
      <c r="AD126" s="181">
        <v>18</v>
      </c>
      <c r="AE126" s="194">
        <f t="shared" si="10"/>
        <v>40439</v>
      </c>
      <c r="AF126" s="193">
        <f>+LOOKUP(AE126,BHOA!$W$14:$W$3665,BHOA!$R$14:$R$3665)</f>
        <v>41.268587959903115</v>
      </c>
      <c r="AG126" s="181" t="s">
        <v>93</v>
      </c>
      <c r="AH126" s="190"/>
    </row>
    <row r="127" spans="20:34" x14ac:dyDescent="0.25">
      <c r="T127" s="191"/>
      <c r="U127" s="179"/>
      <c r="V127" s="181">
        <v>12</v>
      </c>
      <c r="W127" s="181">
        <v>19</v>
      </c>
      <c r="X127" s="194">
        <f t="shared" si="11"/>
        <v>41992</v>
      </c>
      <c r="Y127" s="193">
        <f>+LOOKUP(X127,BHOA!$W$14:$W$3665,BHOA!$R$14:$R$3665)</f>
        <v>79.873229808513628</v>
      </c>
      <c r="Z127" s="181">
        <f t="shared" si="12"/>
        <v>220</v>
      </c>
      <c r="AA127" s="181">
        <f t="shared" si="13"/>
        <v>114</v>
      </c>
      <c r="AB127" s="181" t="s">
        <v>94</v>
      </c>
      <c r="AC127" s="181">
        <v>9</v>
      </c>
      <c r="AD127" s="181">
        <v>19</v>
      </c>
      <c r="AE127" s="194">
        <f t="shared" si="10"/>
        <v>40440</v>
      </c>
      <c r="AF127" s="193">
        <f>+LOOKUP(AE127,BHOA!$W$14:$W$3665,BHOA!$R$14:$R$3665)</f>
        <v>41.078852663494843</v>
      </c>
      <c r="AG127" s="181" t="s">
        <v>93</v>
      </c>
      <c r="AH127" s="190"/>
    </row>
    <row r="128" spans="20:34" x14ac:dyDescent="0.25">
      <c r="T128" s="191"/>
      <c r="U128" s="179"/>
      <c r="V128" s="181">
        <v>12</v>
      </c>
      <c r="W128" s="181">
        <v>20</v>
      </c>
      <c r="X128" s="194">
        <f t="shared" si="11"/>
        <v>41993</v>
      </c>
      <c r="Y128" s="193">
        <f>+LOOKUP(X128,BHOA!$W$14:$W$3665,BHOA!$R$14:$R$3665)</f>
        <v>78.470315361503907</v>
      </c>
      <c r="Z128" s="181">
        <f t="shared" si="12"/>
        <v>220</v>
      </c>
      <c r="AA128" s="181">
        <f t="shared" si="13"/>
        <v>114</v>
      </c>
      <c r="AB128" s="181" t="s">
        <v>94</v>
      </c>
      <c r="AC128" s="181">
        <v>9</v>
      </c>
      <c r="AD128" s="181">
        <v>20</v>
      </c>
      <c r="AE128" s="194">
        <f t="shared" si="10"/>
        <v>40441</v>
      </c>
      <c r="AF128" s="193">
        <f>+LOOKUP(AE128,BHOA!$W$14:$W$3665,BHOA!$R$14:$R$3665)</f>
        <v>40.892681732318948</v>
      </c>
      <c r="AG128" s="181"/>
      <c r="AH128" s="190"/>
    </row>
    <row r="129" spans="20:34" x14ac:dyDescent="0.25">
      <c r="T129" s="191"/>
      <c r="U129" s="179"/>
      <c r="V129" s="181">
        <v>12</v>
      </c>
      <c r="W129" s="181">
        <v>21</v>
      </c>
      <c r="X129" s="194">
        <f t="shared" si="11"/>
        <v>41994</v>
      </c>
      <c r="Y129" s="193">
        <f>+LOOKUP(X129,BHOA!$W$14:$W$3665,BHOA!$R$14:$R$3665)</f>
        <v>77.117269047037524</v>
      </c>
      <c r="Z129" s="181">
        <f t="shared" si="12"/>
        <v>220</v>
      </c>
      <c r="AA129" s="181">
        <f t="shared" si="13"/>
        <v>114</v>
      </c>
      <c r="AB129" s="179"/>
      <c r="AC129" s="181">
        <v>9</v>
      </c>
      <c r="AD129" s="181">
        <v>21</v>
      </c>
      <c r="AE129" s="194">
        <f t="shared" si="10"/>
        <v>40442</v>
      </c>
      <c r="AF129" s="193">
        <f>+LOOKUP(AE129,BHOA!$W$14:$W$3665,BHOA!$R$14:$R$3665)</f>
        <v>40.710046427465066</v>
      </c>
      <c r="AG129" s="181"/>
      <c r="AH129" s="190"/>
    </row>
    <row r="130" spans="20:34" x14ac:dyDescent="0.25">
      <c r="T130" s="191"/>
      <c r="U130" s="179"/>
      <c r="V130" s="181">
        <v>12</v>
      </c>
      <c r="W130" s="181">
        <v>22</v>
      </c>
      <c r="X130" s="194">
        <f t="shared" si="11"/>
        <v>41995</v>
      </c>
      <c r="Y130" s="193">
        <f>+LOOKUP(X130,BHOA!$W$14:$W$3665,BHOA!$R$14:$R$3665)</f>
        <v>75.812480944186021</v>
      </c>
      <c r="Z130" s="181">
        <f t="shared" si="12"/>
        <v>220</v>
      </c>
      <c r="AA130" s="181">
        <f t="shared" si="13"/>
        <v>114</v>
      </c>
      <c r="AB130" s="179"/>
      <c r="AC130" s="181">
        <v>9</v>
      </c>
      <c r="AD130" s="181">
        <v>22</v>
      </c>
      <c r="AE130" s="194">
        <f t="shared" si="10"/>
        <v>40443</v>
      </c>
      <c r="AF130" s="193">
        <f>+LOOKUP(AE130,BHOA!$W$14:$W$3665,BHOA!$R$14:$R$3665)</f>
        <v>40.530917369795738</v>
      </c>
      <c r="AG130" s="181"/>
      <c r="AH130" s="190"/>
    </row>
    <row r="131" spans="20:34" x14ac:dyDescent="0.25">
      <c r="T131" s="191"/>
      <c r="U131" s="179"/>
      <c r="V131" s="181">
        <v>12</v>
      </c>
      <c r="W131" s="181">
        <v>23</v>
      </c>
      <c r="X131" s="194">
        <f t="shared" si="11"/>
        <v>41996</v>
      </c>
      <c r="Y131" s="193">
        <f>+LOOKUP(X131,BHOA!$W$14:$W$3665,BHOA!$R$14:$R$3665)</f>
        <v>74.554387517170511</v>
      </c>
      <c r="Z131" s="181">
        <f t="shared" si="12"/>
        <v>220</v>
      </c>
      <c r="AA131" s="181">
        <f t="shared" si="13"/>
        <v>114</v>
      </c>
      <c r="AB131" s="179"/>
      <c r="AC131" s="181">
        <v>9</v>
      </c>
      <c r="AD131" s="181">
        <v>23</v>
      </c>
      <c r="AE131" s="194">
        <f t="shared" si="10"/>
        <v>40444</v>
      </c>
      <c r="AF131" s="193">
        <f>+LOOKUP(AE131,BHOA!$W$14:$W$3665,BHOA!$R$14:$R$3665)</f>
        <v>40.355264539925997</v>
      </c>
      <c r="AG131" s="181"/>
      <c r="AH131" s="190"/>
    </row>
    <row r="132" spans="20:34" x14ac:dyDescent="0.25">
      <c r="T132" s="191"/>
      <c r="U132" s="179"/>
      <c r="V132" s="181">
        <v>12</v>
      </c>
      <c r="W132" s="181">
        <v>24</v>
      </c>
      <c r="X132" s="194">
        <f t="shared" si="11"/>
        <v>41997</v>
      </c>
      <c r="Y132" s="193">
        <f>+LOOKUP(X132,BHOA!$W$14:$W$3665,BHOA!$R$14:$R$3665)</f>
        <v>73.34147085122224</v>
      </c>
      <c r="Z132" s="181">
        <f t="shared" si="12"/>
        <v>220</v>
      </c>
      <c r="AA132" s="181">
        <f t="shared" si="13"/>
        <v>114</v>
      </c>
      <c r="AB132" s="181"/>
      <c r="AC132" s="181">
        <v>9</v>
      </c>
      <c r="AD132" s="181">
        <v>24</v>
      </c>
      <c r="AE132" s="194">
        <f t="shared" si="10"/>
        <v>40445</v>
      </c>
      <c r="AF132" s="193">
        <f>+LOOKUP(AE132,BHOA!$W$14:$W$3665,BHOA!$R$14:$R$3665)</f>
        <v>40.183057280181558</v>
      </c>
      <c r="AG132" s="181"/>
      <c r="AH132" s="190"/>
    </row>
    <row r="133" spans="20:34" x14ac:dyDescent="0.25">
      <c r="T133" s="191"/>
      <c r="U133" s="179"/>
      <c r="V133" s="181">
        <v>12</v>
      </c>
      <c r="W133" s="181">
        <v>25</v>
      </c>
      <c r="X133" s="194">
        <f t="shared" si="11"/>
        <v>41998</v>
      </c>
      <c r="Y133" s="193">
        <f>+LOOKUP(X133,BHOA!$W$14:$W$3665,BHOA!$R$14:$R$3665)</f>
        <v>72.172257876826365</v>
      </c>
      <c r="Z133" s="181">
        <f t="shared" si="12"/>
        <v>220</v>
      </c>
      <c r="AA133" s="181">
        <f t="shared" si="13"/>
        <v>114</v>
      </c>
      <c r="AB133" s="181"/>
      <c r="AC133" s="181">
        <v>9</v>
      </c>
      <c r="AD133" s="181">
        <v>25</v>
      </c>
      <c r="AE133" s="194">
        <f t="shared" si="10"/>
        <v>40446</v>
      </c>
      <c r="AF133" s="193">
        <f>+LOOKUP(AE133,BHOA!$W$14:$W$3665,BHOA!$R$14:$R$3665)</f>
        <v>40.014264298477947</v>
      </c>
      <c r="AG133" s="181"/>
      <c r="AH133" s="190"/>
    </row>
    <row r="134" spans="20:34" x14ac:dyDescent="0.25">
      <c r="T134" s="191"/>
      <c r="U134" s="179"/>
      <c r="V134" s="181">
        <v>12</v>
      </c>
      <c r="W134" s="181">
        <v>26</v>
      </c>
      <c r="X134" s="194">
        <f t="shared" ref="X134:X139" si="14">+DATE(+$H$10,V134,W134)</f>
        <v>41999</v>
      </c>
      <c r="Y134" s="193">
        <f>+LOOKUP(X134,BHOA!$W$14:$W$3665,BHOA!$R$14:$R$3665)</f>
        <v>71.045319584318264</v>
      </c>
      <c r="Z134" s="181">
        <f t="shared" si="12"/>
        <v>220</v>
      </c>
      <c r="AA134" s="181">
        <f t="shared" si="13"/>
        <v>114</v>
      </c>
      <c r="AB134" s="181"/>
      <c r="AC134" s="181">
        <v>9</v>
      </c>
      <c r="AD134" s="181">
        <v>26</v>
      </c>
      <c r="AE134" s="194">
        <f t="shared" si="10"/>
        <v>40447</v>
      </c>
      <c r="AF134" s="193">
        <f>+LOOKUP(AE134,BHOA!$W$14:$W$3665,BHOA!$R$14:$R$3665)</f>
        <v>39.848853674060038</v>
      </c>
      <c r="AG134" s="181"/>
      <c r="AH134" s="190"/>
    </row>
    <row r="135" spans="20:34" x14ac:dyDescent="0.25">
      <c r="T135" s="191"/>
      <c r="U135" s="179"/>
      <c r="V135" s="181">
        <v>12</v>
      </c>
      <c r="W135" s="181">
        <v>27</v>
      </c>
      <c r="X135" s="194">
        <f t="shared" si="14"/>
        <v>42000</v>
      </c>
      <c r="Y135" s="193">
        <f>+LOOKUP(X135,BHOA!$W$14:$W$3665,BHOA!$R$14:$R$3665)</f>
        <v>70.488285065711551</v>
      </c>
      <c r="Z135" s="181">
        <f t="shared" si="12"/>
        <v>220</v>
      </c>
      <c r="AA135" s="181">
        <f t="shared" si="13"/>
        <v>114</v>
      </c>
      <c r="AB135" s="181"/>
      <c r="AC135" s="181">
        <v>9</v>
      </c>
      <c r="AD135" s="181">
        <v>27</v>
      </c>
      <c r="AE135" s="194">
        <f t="shared" si="10"/>
        <v>40448</v>
      </c>
      <c r="AF135" s="193">
        <f>+LOOKUP(AE135,BHOA!$W$14:$W$3665,BHOA!$R$14:$R$3665)</f>
        <v>39.686792865039102</v>
      </c>
      <c r="AG135" s="181"/>
      <c r="AH135" s="190"/>
    </row>
    <row r="136" spans="20:34" x14ac:dyDescent="0.25">
      <c r="T136" s="191"/>
      <c r="U136" s="179"/>
      <c r="V136" s="181">
        <v>12</v>
      </c>
      <c r="W136" s="181">
        <v>28</v>
      </c>
      <c r="X136" s="194">
        <f t="shared" si="14"/>
        <v>42001</v>
      </c>
      <c r="Y136" s="193">
        <f>+LOOKUP(X136,BHOA!$W$14:$W$3665,BHOA!$R$14:$R$3665)</f>
        <v>107.33397914783112</v>
      </c>
      <c r="Z136" s="181">
        <f t="shared" si="12"/>
        <v>220</v>
      </c>
      <c r="AA136" s="181">
        <f t="shared" si="13"/>
        <v>114</v>
      </c>
      <c r="AB136" s="181"/>
      <c r="AC136" s="181">
        <v>9</v>
      </c>
      <c r="AD136" s="181">
        <v>28</v>
      </c>
      <c r="AE136" s="194">
        <f t="shared" si="10"/>
        <v>40449</v>
      </c>
      <c r="AF136" s="193">
        <f>+LOOKUP(AE136,BHOA!$W$14:$W$3665,BHOA!$R$14:$R$3665)</f>
        <v>39.528048717661981</v>
      </c>
      <c r="AG136" s="181"/>
      <c r="AH136" s="190"/>
    </row>
    <row r="137" spans="20:34" x14ac:dyDescent="0.25">
      <c r="T137" s="191"/>
      <c r="U137" s="179"/>
      <c r="V137" s="181">
        <v>12</v>
      </c>
      <c r="W137" s="181">
        <v>29</v>
      </c>
      <c r="X137" s="194">
        <f t="shared" si="14"/>
        <v>42002</v>
      </c>
      <c r="Y137" s="193">
        <f>+LOOKUP(X137,BHOA!$W$14:$W$3665,BHOA!$R$14:$R$3665)</f>
        <v>105.87882162274903</v>
      </c>
      <c r="Z137" s="181">
        <f t="shared" si="12"/>
        <v>220</v>
      </c>
      <c r="AA137" s="181">
        <f t="shared" si="13"/>
        <v>114</v>
      </c>
      <c r="AB137" s="181"/>
      <c r="AC137" s="181">
        <v>9</v>
      </c>
      <c r="AD137" s="181">
        <v>29</v>
      </c>
      <c r="AE137" s="194">
        <f t="shared" si="10"/>
        <v>40450</v>
      </c>
      <c r="AF137" s="193">
        <f>+LOOKUP(AE137,BHOA!$W$14:$W$3665,BHOA!$R$14:$R$3665)</f>
        <v>39.372587477244863</v>
      </c>
      <c r="AG137" s="181"/>
      <c r="AH137" s="190"/>
    </row>
    <row r="138" spans="20:34" x14ac:dyDescent="0.25">
      <c r="T138" s="191"/>
      <c r="U138" s="179"/>
      <c r="V138" s="181">
        <v>12</v>
      </c>
      <c r="W138" s="181">
        <v>30</v>
      </c>
      <c r="X138" s="194">
        <f t="shared" si="14"/>
        <v>42003</v>
      </c>
      <c r="Y138" s="193">
        <f>+LOOKUP(X138,BHOA!$W$14:$W$3665,BHOA!$R$14:$R$3665)</f>
        <v>138.64527995601935</v>
      </c>
      <c r="Z138" s="181">
        <f t="shared" si="12"/>
        <v>220</v>
      </c>
      <c r="AA138" s="181">
        <f t="shared" si="13"/>
        <v>114</v>
      </c>
      <c r="AB138" s="181"/>
      <c r="AC138" s="181">
        <v>9</v>
      </c>
      <c r="AD138" s="181">
        <v>30</v>
      </c>
      <c r="AE138" s="194">
        <f t="shared" si="10"/>
        <v>40451</v>
      </c>
      <c r="AF138" s="193">
        <f>+LOOKUP(AE138,BHOA!$W$14:$W$3665,BHOA!$R$14:$R$3665)</f>
        <v>39.220374800702075</v>
      </c>
      <c r="AG138" s="181"/>
      <c r="AH138" s="190"/>
    </row>
    <row r="139" spans="20:34" x14ac:dyDescent="0.25">
      <c r="T139" s="191"/>
      <c r="U139" s="179"/>
      <c r="V139" s="181">
        <v>12</v>
      </c>
      <c r="W139" s="181">
        <v>31</v>
      </c>
      <c r="X139" s="194">
        <f t="shared" si="14"/>
        <v>42004</v>
      </c>
      <c r="Y139" s="193">
        <f>+LOOKUP(X139,BHOA!$W$14:$W$3665,BHOA!$R$14:$R$3665)</f>
        <v>152.35679184707712</v>
      </c>
      <c r="Z139" s="181">
        <f t="shared" si="12"/>
        <v>220</v>
      </c>
      <c r="AA139" s="181">
        <f t="shared" si="13"/>
        <v>114</v>
      </c>
      <c r="AB139" s="181"/>
      <c r="AC139" s="181">
        <v>10</v>
      </c>
      <c r="AD139" s="181">
        <v>1</v>
      </c>
      <c r="AE139" s="194">
        <f t="shared" si="10"/>
        <v>40452</v>
      </c>
      <c r="AF139" s="193">
        <f>+LOOKUP(AE139,BHOA!$W$14:$W$3665,BHOA!$R$14:$R$3665)</f>
        <v>39.071375770598465</v>
      </c>
      <c r="AG139" s="181"/>
      <c r="AH139" s="190"/>
    </row>
    <row r="140" spans="20:34" x14ac:dyDescent="0.25">
      <c r="T140" s="191"/>
      <c r="U140" s="179"/>
      <c r="V140" s="181">
        <v>1</v>
      </c>
      <c r="W140" s="181">
        <v>1</v>
      </c>
      <c r="X140" s="194">
        <f t="shared" ref="X140:X171" si="15">+DATE($H$10+1,V140,W140)</f>
        <v>42005</v>
      </c>
      <c r="Y140" s="193">
        <f>+LOOKUP(X140,BHOA!$W$14:$W$3665,BHOA!$R$14:$R$3665)</f>
        <v>148.56181387892448</v>
      </c>
      <c r="Z140" s="181">
        <f t="shared" si="12"/>
        <v>220</v>
      </c>
      <c r="AA140" s="181">
        <f t="shared" si="13"/>
        <v>114</v>
      </c>
      <c r="AB140" s="181"/>
      <c r="AC140" s="181">
        <v>10</v>
      </c>
      <c r="AD140" s="181">
        <v>2</v>
      </c>
      <c r="AE140" s="194">
        <f t="shared" si="10"/>
        <v>40453</v>
      </c>
      <c r="AF140" s="193">
        <f>+LOOKUP(AE140,BHOA!$W$14:$W$3665,BHOA!$R$14:$R$3665)</f>
        <v>38.925554910652224</v>
      </c>
      <c r="AG140" s="181"/>
      <c r="AH140" s="190"/>
    </row>
    <row r="141" spans="20:34" x14ac:dyDescent="0.25">
      <c r="T141" s="191"/>
      <c r="U141" s="179"/>
      <c r="V141" s="181">
        <v>1</v>
      </c>
      <c r="W141" s="181">
        <v>2</v>
      </c>
      <c r="X141" s="194">
        <f t="shared" si="15"/>
        <v>42006</v>
      </c>
      <c r="Y141" s="193">
        <f>+LOOKUP(X141,BHOA!$W$14:$W$3665,BHOA!$R$14:$R$3665)</f>
        <v>144.88225702672585</v>
      </c>
      <c r="Z141" s="181">
        <f t="shared" si="12"/>
        <v>220</v>
      </c>
      <c r="AA141" s="181">
        <f t="shared" si="13"/>
        <v>114</v>
      </c>
      <c r="AB141" s="181"/>
      <c r="AC141" s="181">
        <v>10</v>
      </c>
      <c r="AD141" s="181">
        <v>3</v>
      </c>
      <c r="AE141" s="194">
        <f t="shared" si="10"/>
        <v>40454</v>
      </c>
      <c r="AF141" s="193">
        <f>+LOOKUP(AE141,BHOA!$W$14:$W$3665,BHOA!$R$14:$R$3665)</f>
        <v>38.782876202613629</v>
      </c>
      <c r="AG141" s="181"/>
      <c r="AH141" s="190"/>
    </row>
    <row r="142" spans="20:34" x14ac:dyDescent="0.25">
      <c r="T142" s="191"/>
      <c r="U142" s="179"/>
      <c r="V142" s="181">
        <v>1</v>
      </c>
      <c r="W142" s="181">
        <v>3</v>
      </c>
      <c r="X142" s="194">
        <f t="shared" si="15"/>
        <v>42007</v>
      </c>
      <c r="Y142" s="193">
        <f>+LOOKUP(X142,BHOA!$W$14:$W$3665,BHOA!$R$14:$R$3665)</f>
        <v>141.31548293773363</v>
      </c>
      <c r="Z142" s="181">
        <f t="shared" si="12"/>
        <v>220</v>
      </c>
      <c r="AA142" s="181">
        <f t="shared" si="13"/>
        <v>114</v>
      </c>
      <c r="AB142" s="181"/>
      <c r="AC142" s="181">
        <v>10</v>
      </c>
      <c r="AD142" s="181">
        <v>4</v>
      </c>
      <c r="AE142" s="194">
        <f t="shared" si="10"/>
        <v>40455</v>
      </c>
      <c r="AF142" s="193">
        <f>+LOOKUP(AE142,BHOA!$W$14:$W$3665,BHOA!$R$14:$R$3665)</f>
        <v>38.643303104443739</v>
      </c>
      <c r="AG142" s="181"/>
      <c r="AH142" s="190"/>
    </row>
    <row r="143" spans="20:34" x14ac:dyDescent="0.25">
      <c r="T143" s="191"/>
      <c r="U143" s="179"/>
      <c r="V143" s="181">
        <v>1</v>
      </c>
      <c r="W143" s="181">
        <v>4</v>
      </c>
      <c r="X143" s="194">
        <f t="shared" si="15"/>
        <v>42008</v>
      </c>
      <c r="Y143" s="193">
        <f>+LOOKUP(X143,BHOA!$W$14:$W$3665,BHOA!$R$14:$R$3665)</f>
        <v>137.85884433348028</v>
      </c>
      <c r="Z143" s="181">
        <f t="shared" si="12"/>
        <v>220</v>
      </c>
      <c r="AA143" s="181">
        <f t="shared" si="13"/>
        <v>114</v>
      </c>
      <c r="AB143" s="181"/>
      <c r="AC143" s="181">
        <v>10</v>
      </c>
      <c r="AD143" s="181">
        <v>5</v>
      </c>
      <c r="AE143" s="194">
        <f t="shared" si="10"/>
        <v>40456</v>
      </c>
      <c r="AF143" s="193">
        <f>+LOOKUP(AE143,BHOA!$W$14:$W$3665,BHOA!$R$14:$R$3665)</f>
        <v>38.506798569716132</v>
      </c>
      <c r="AG143" s="181"/>
      <c r="AH143" s="190"/>
    </row>
    <row r="144" spans="20:34" x14ac:dyDescent="0.25">
      <c r="T144" s="191"/>
      <c r="U144" s="179"/>
      <c r="V144" s="181">
        <v>1</v>
      </c>
      <c r="W144" s="181">
        <v>5</v>
      </c>
      <c r="X144" s="194">
        <f t="shared" si="15"/>
        <v>42009</v>
      </c>
      <c r="Y144" s="193">
        <f>+LOOKUP(X144,BHOA!$W$14:$W$3665,BHOA!$R$14:$R$3665)</f>
        <v>134.50969134252682</v>
      </c>
      <c r="Z144" s="181">
        <f t="shared" si="12"/>
        <v>220</v>
      </c>
      <c r="AA144" s="181">
        <f t="shared" si="13"/>
        <v>114</v>
      </c>
      <c r="AB144" s="181"/>
      <c r="AC144" s="181">
        <v>10</v>
      </c>
      <c r="AD144" s="181">
        <v>6</v>
      </c>
      <c r="AE144" s="194">
        <f t="shared" ref="AE144:AE207" si="16">+DATE(+$H$35,AC144,AD144)</f>
        <v>40457</v>
      </c>
      <c r="AF144" s="193">
        <f>+LOOKUP(AE144,BHOA!$W$14:$W$3665,BHOA!$R$14:$R$3665)</f>
        <v>38.373325068163794</v>
      </c>
      <c r="AG144" s="181"/>
      <c r="AH144" s="190"/>
    </row>
    <row r="145" spans="20:34" x14ac:dyDescent="0.25">
      <c r="T145" s="191"/>
      <c r="U145" s="179"/>
      <c r="V145" s="181">
        <v>1</v>
      </c>
      <c r="W145" s="181">
        <v>6</v>
      </c>
      <c r="X145" s="194">
        <f t="shared" si="15"/>
        <v>42010</v>
      </c>
      <c r="Y145" s="193">
        <f>+LOOKUP(X145,BHOA!$W$14:$W$3665,BHOA!$R$14:$R$3665)</f>
        <v>132.95019079877656</v>
      </c>
      <c r="Z145" s="181">
        <f t="shared" si="12"/>
        <v>220</v>
      </c>
      <c r="AA145" s="181">
        <f t="shared" si="13"/>
        <v>114</v>
      </c>
      <c r="AB145" s="181"/>
      <c r="AC145" s="181">
        <v>10</v>
      </c>
      <c r="AD145" s="181">
        <v>7</v>
      </c>
      <c r="AE145" s="194">
        <f t="shared" si="16"/>
        <v>40458</v>
      </c>
      <c r="AF145" s="193">
        <f>+LOOKUP(AE145,BHOA!$W$14:$W$3665,BHOA!$R$14:$R$3665)</f>
        <v>38.242844607292582</v>
      </c>
      <c r="AG145" s="181"/>
      <c r="AH145" s="190"/>
    </row>
    <row r="146" spans="20:34" x14ac:dyDescent="0.25">
      <c r="T146" s="191"/>
      <c r="U146" s="179"/>
      <c r="V146" s="181">
        <v>1</v>
      </c>
      <c r="W146" s="181">
        <v>7</v>
      </c>
      <c r="X146" s="194">
        <f t="shared" si="15"/>
        <v>42011</v>
      </c>
      <c r="Y146" s="193">
        <f>+LOOKUP(X146,BHOA!$W$14:$W$3665,BHOA!$R$14:$R$3665)</f>
        <v>153.37621512148425</v>
      </c>
      <c r="Z146" s="181">
        <f t="shared" si="12"/>
        <v>220</v>
      </c>
      <c r="AA146" s="181">
        <f t="shared" si="13"/>
        <v>114</v>
      </c>
      <c r="AB146" s="181"/>
      <c r="AC146" s="181">
        <v>10</v>
      </c>
      <c r="AD146" s="181">
        <v>8</v>
      </c>
      <c r="AE146" s="194">
        <f t="shared" si="16"/>
        <v>40459</v>
      </c>
      <c r="AF146" s="193">
        <f>+LOOKUP(AE146,BHOA!$W$14:$W$3665,BHOA!$R$14:$R$3665)</f>
        <v>38.115318754982226</v>
      </c>
      <c r="AG146" s="181"/>
      <c r="AH146" s="190"/>
    </row>
    <row r="147" spans="20:34" x14ac:dyDescent="0.25">
      <c r="T147" s="191"/>
      <c r="U147" s="179"/>
      <c r="V147" s="181">
        <v>1</v>
      </c>
      <c r="W147" s="181">
        <v>8</v>
      </c>
      <c r="X147" s="194">
        <f t="shared" si="15"/>
        <v>42012</v>
      </c>
      <c r="Y147" s="193">
        <f>+LOOKUP(X147,BHOA!$W$14:$W$3665,BHOA!$R$14:$R$3665)</f>
        <v>149.52012680595428</v>
      </c>
      <c r="Z147" s="181">
        <f t="shared" si="12"/>
        <v>220</v>
      </c>
      <c r="AA147" s="181">
        <f t="shared" si="13"/>
        <v>114</v>
      </c>
      <c r="AB147" s="181"/>
      <c r="AC147" s="181">
        <v>10</v>
      </c>
      <c r="AD147" s="181">
        <v>9</v>
      </c>
      <c r="AE147" s="194">
        <f t="shared" si="16"/>
        <v>40460</v>
      </c>
      <c r="AF147" s="193">
        <f>+LOOKUP(AE147,BHOA!$W$14:$W$3665,BHOA!$R$14:$R$3665)</f>
        <v>37.99070866299558</v>
      </c>
      <c r="AG147" s="181"/>
      <c r="AH147" s="190"/>
    </row>
    <row r="148" spans="20:34" x14ac:dyDescent="0.25">
      <c r="T148" s="191"/>
      <c r="U148" s="179"/>
      <c r="V148" s="181">
        <v>1</v>
      </c>
      <c r="W148" s="181">
        <v>9</v>
      </c>
      <c r="X148" s="194">
        <f t="shared" si="15"/>
        <v>42013</v>
      </c>
      <c r="Y148" s="193">
        <f>+LOOKUP(X148,BHOA!$W$14:$W$3665,BHOA!$R$14:$R$3665)</f>
        <v>147.0670066390804</v>
      </c>
      <c r="Z148" s="181">
        <f t="shared" si="12"/>
        <v>220</v>
      </c>
      <c r="AA148" s="181">
        <f t="shared" si="13"/>
        <v>114</v>
      </c>
      <c r="AB148" s="181"/>
      <c r="AC148" s="181">
        <v>10</v>
      </c>
      <c r="AD148" s="181">
        <v>10</v>
      </c>
      <c r="AE148" s="194">
        <f t="shared" si="16"/>
        <v>40461</v>
      </c>
      <c r="AF148" s="193">
        <f>+LOOKUP(AE148,BHOA!$W$14:$W$3665,BHOA!$R$14:$R$3665)</f>
        <v>37.868975091316585</v>
      </c>
      <c r="AG148" s="181" t="s">
        <v>87</v>
      </c>
      <c r="AH148" s="190"/>
    </row>
    <row r="149" spans="20:34" x14ac:dyDescent="0.25">
      <c r="T149" s="191"/>
      <c r="U149" s="179"/>
      <c r="V149" s="181">
        <v>1</v>
      </c>
      <c r="W149" s="181">
        <v>10</v>
      </c>
      <c r="X149" s="194">
        <f t="shared" si="15"/>
        <v>42014</v>
      </c>
      <c r="Y149" s="193">
        <f>+LOOKUP(X149,BHOA!$W$14:$W$3665,BHOA!$R$14:$R$3665)</f>
        <v>143.41218068604948</v>
      </c>
      <c r="Z149" s="181">
        <f t="shared" si="12"/>
        <v>220</v>
      </c>
      <c r="AA149" s="181">
        <f t="shared" si="13"/>
        <v>114</v>
      </c>
      <c r="AB149" s="181" t="s">
        <v>95</v>
      </c>
      <c r="AC149" s="181">
        <v>10</v>
      </c>
      <c r="AD149" s="181">
        <v>11</v>
      </c>
      <c r="AE149" s="194">
        <f t="shared" si="16"/>
        <v>40462</v>
      </c>
      <c r="AF149" s="193">
        <f>+LOOKUP(AE149,BHOA!$W$14:$W$3665,BHOA!$R$14:$R$3665)</f>
        <v>37.750078433237746</v>
      </c>
      <c r="AG149" s="181" t="s">
        <v>87</v>
      </c>
      <c r="AH149" s="190"/>
    </row>
    <row r="150" spans="20:34" x14ac:dyDescent="0.25">
      <c r="T150" s="191"/>
      <c r="U150" s="179"/>
      <c r="V150" s="181">
        <v>1</v>
      </c>
      <c r="W150" s="181">
        <v>11</v>
      </c>
      <c r="X150" s="194">
        <f t="shared" si="15"/>
        <v>42015</v>
      </c>
      <c r="Y150" s="193">
        <f>+LOOKUP(X150,BHOA!$W$14:$W$3665,BHOA!$R$14:$R$3665)</f>
        <v>150.74837023313378</v>
      </c>
      <c r="Z150" s="181">
        <f t="shared" si="12"/>
        <v>220</v>
      </c>
      <c r="AA150" s="181">
        <f t="shared" si="13"/>
        <v>114</v>
      </c>
      <c r="AB150" s="181" t="s">
        <v>95</v>
      </c>
      <c r="AC150" s="181">
        <v>10</v>
      </c>
      <c r="AD150" s="181">
        <v>12</v>
      </c>
      <c r="AE150" s="194">
        <f t="shared" si="16"/>
        <v>40463</v>
      </c>
      <c r="AF150" s="193">
        <f>+LOOKUP(AE150,BHOA!$W$14:$W$3665,BHOA!$R$14:$R$3665)</f>
        <v>37.633978741118028</v>
      </c>
      <c r="AG150" s="181" t="s">
        <v>87</v>
      </c>
      <c r="AH150" s="190"/>
    </row>
    <row r="151" spans="20:34" x14ac:dyDescent="0.25">
      <c r="T151" s="191"/>
      <c r="U151" s="179"/>
      <c r="V151" s="181">
        <v>1</v>
      </c>
      <c r="W151" s="181">
        <v>12</v>
      </c>
      <c r="X151" s="194">
        <f t="shared" si="15"/>
        <v>42016</v>
      </c>
      <c r="Y151" s="193">
        <f>+LOOKUP(X151,BHOA!$W$14:$W$3665,BHOA!$R$14:$R$3665)</f>
        <v>160.00552386149349</v>
      </c>
      <c r="Z151" s="181">
        <f t="shared" si="12"/>
        <v>220</v>
      </c>
      <c r="AA151" s="181">
        <f t="shared" si="13"/>
        <v>114</v>
      </c>
      <c r="AB151" s="181" t="s">
        <v>95</v>
      </c>
      <c r="AC151" s="181">
        <v>10</v>
      </c>
      <c r="AD151" s="181">
        <v>13</v>
      </c>
      <c r="AE151" s="194">
        <f t="shared" si="16"/>
        <v>40464</v>
      </c>
      <c r="AF151" s="193">
        <f>+LOOKUP(AE151,BHOA!$W$14:$W$3665,BHOA!$R$14:$R$3665)</f>
        <v>37.52063575273273</v>
      </c>
      <c r="AG151" s="181" t="s">
        <v>87</v>
      </c>
      <c r="AH151" s="190"/>
    </row>
    <row r="152" spans="20:34" x14ac:dyDescent="0.25">
      <c r="T152" s="191"/>
      <c r="U152" s="179"/>
      <c r="V152" s="181">
        <v>1</v>
      </c>
      <c r="W152" s="181">
        <v>13</v>
      </c>
      <c r="X152" s="194">
        <f t="shared" si="15"/>
        <v>42017</v>
      </c>
      <c r="Y152" s="193">
        <f>+LOOKUP(X152,BHOA!$W$14:$W$3665,BHOA!$R$14:$R$3665)</f>
        <v>156.62049602280655</v>
      </c>
      <c r="Z152" s="181">
        <f t="shared" si="12"/>
        <v>220</v>
      </c>
      <c r="AA152" s="181">
        <f t="shared" si="13"/>
        <v>114</v>
      </c>
      <c r="AB152" s="181" t="s">
        <v>95</v>
      </c>
      <c r="AC152" s="181">
        <v>10</v>
      </c>
      <c r="AD152" s="181">
        <v>14</v>
      </c>
      <c r="AE152" s="194">
        <f t="shared" si="16"/>
        <v>40465</v>
      </c>
      <c r="AF152" s="193">
        <f>+LOOKUP(AE152,BHOA!$W$14:$W$3665,BHOA!$R$14:$R$3665)</f>
        <v>37.410008918137507</v>
      </c>
      <c r="AG152" s="181" t="s">
        <v>87</v>
      </c>
      <c r="AH152" s="190"/>
    </row>
    <row r="153" spans="20:34" x14ac:dyDescent="0.25">
      <c r="T153" s="191"/>
      <c r="U153" s="179"/>
      <c r="V153" s="181">
        <v>1</v>
      </c>
      <c r="W153" s="181">
        <v>14</v>
      </c>
      <c r="X153" s="194">
        <f t="shared" si="15"/>
        <v>42018</v>
      </c>
      <c r="Y153" s="193">
        <f>+LOOKUP(X153,BHOA!$W$14:$W$3665,BHOA!$R$14:$R$3665)</f>
        <v>183.16348176417512</v>
      </c>
      <c r="Z153" s="181">
        <f t="shared" si="12"/>
        <v>220</v>
      </c>
      <c r="AA153" s="181">
        <f t="shared" si="13"/>
        <v>114</v>
      </c>
      <c r="AB153" s="181" t="s">
        <v>95</v>
      </c>
      <c r="AC153" s="181">
        <v>10</v>
      </c>
      <c r="AD153" s="181">
        <v>15</v>
      </c>
      <c r="AE153" s="194">
        <f t="shared" si="16"/>
        <v>40466</v>
      </c>
      <c r="AF153" s="193">
        <f>+LOOKUP(AE153,BHOA!$W$14:$W$3665,BHOA!$R$14:$R$3665)</f>
        <v>37.302057426969576</v>
      </c>
      <c r="AG153" s="181" t="s">
        <v>87</v>
      </c>
      <c r="AH153" s="190"/>
    </row>
    <row r="154" spans="20:34" x14ac:dyDescent="0.25">
      <c r="T154" s="191"/>
      <c r="U154" s="179"/>
      <c r="V154" s="181">
        <v>1</v>
      </c>
      <c r="W154" s="181">
        <v>15</v>
      </c>
      <c r="X154" s="194">
        <f t="shared" si="15"/>
        <v>42019</v>
      </c>
      <c r="Y154" s="193">
        <f>+LOOKUP(X154,BHOA!$W$14:$W$3665,BHOA!$R$14:$R$3665)</f>
        <v>179.82512339236735</v>
      </c>
      <c r="Z154" s="181">
        <f t="shared" si="12"/>
        <v>220</v>
      </c>
      <c r="AA154" s="181">
        <f t="shared" si="13"/>
        <v>114</v>
      </c>
      <c r="AB154" s="181" t="s">
        <v>95</v>
      </c>
      <c r="AC154" s="181">
        <v>10</v>
      </c>
      <c r="AD154" s="181">
        <v>16</v>
      </c>
      <c r="AE154" s="194">
        <f t="shared" si="16"/>
        <v>40467</v>
      </c>
      <c r="AF154" s="193">
        <f>+LOOKUP(AE154,BHOA!$W$14:$W$3665,BHOA!$R$14:$R$3665)</f>
        <v>37.196740236110259</v>
      </c>
      <c r="AG154" s="181" t="s">
        <v>87</v>
      </c>
      <c r="AH154" s="190"/>
    </row>
    <row r="155" spans="20:34" x14ac:dyDescent="0.25">
      <c r="T155" s="191"/>
      <c r="U155" s="179"/>
      <c r="V155" s="181">
        <v>1</v>
      </c>
      <c r="W155" s="181">
        <v>16</v>
      </c>
      <c r="X155" s="194">
        <f t="shared" si="15"/>
        <v>42020</v>
      </c>
      <c r="Y155" s="193">
        <f>+LOOKUP(X155,BHOA!$W$14:$W$3665,BHOA!$R$14:$R$3665)</f>
        <v>176.46504724711272</v>
      </c>
      <c r="Z155" s="181">
        <f t="shared" si="12"/>
        <v>220</v>
      </c>
      <c r="AA155" s="181">
        <f t="shared" si="13"/>
        <v>114</v>
      </c>
      <c r="AB155" s="181" t="s">
        <v>95</v>
      </c>
      <c r="AC155" s="181">
        <v>10</v>
      </c>
      <c r="AD155" s="181">
        <v>17</v>
      </c>
      <c r="AE155" s="194">
        <f t="shared" si="16"/>
        <v>40468</v>
      </c>
      <c r="AF155" s="193">
        <f>+LOOKUP(AE155,BHOA!$W$14:$W$3665,BHOA!$R$14:$R$3665)</f>
        <v>37.094016097634203</v>
      </c>
      <c r="AG155" s="181" t="s">
        <v>87</v>
      </c>
      <c r="AH155" s="190"/>
    </row>
    <row r="156" spans="20:34" x14ac:dyDescent="0.25">
      <c r="T156" s="191"/>
      <c r="U156" s="179"/>
      <c r="V156" s="181">
        <v>1</v>
      </c>
      <c r="W156" s="181">
        <v>17</v>
      </c>
      <c r="X156" s="194">
        <f t="shared" si="15"/>
        <v>42021</v>
      </c>
      <c r="Y156" s="193">
        <f>+LOOKUP(X156,BHOA!$W$14:$W$3665,BHOA!$R$14:$R$3665)</f>
        <v>187.07483899501611</v>
      </c>
      <c r="Z156" s="181">
        <f t="shared" si="12"/>
        <v>220</v>
      </c>
      <c r="AA156" s="181">
        <f t="shared" si="13"/>
        <v>114</v>
      </c>
      <c r="AB156" s="181" t="s">
        <v>95</v>
      </c>
      <c r="AC156" s="181">
        <v>10</v>
      </c>
      <c r="AD156" s="181">
        <v>18</v>
      </c>
      <c r="AE156" s="194">
        <f t="shared" si="16"/>
        <v>40469</v>
      </c>
      <c r="AF156" s="193">
        <f>+LOOKUP(AE156,BHOA!$W$14:$W$3665,BHOA!$R$14:$R$3665)</f>
        <v>36.993843586972005</v>
      </c>
      <c r="AG156" s="181" t="s">
        <v>87</v>
      </c>
      <c r="AH156" s="190"/>
    </row>
    <row r="157" spans="20:34" x14ac:dyDescent="0.25">
      <c r="T157" s="191"/>
      <c r="U157" s="179"/>
      <c r="V157" s="181">
        <v>1</v>
      </c>
      <c r="W157" s="181">
        <v>18</v>
      </c>
      <c r="X157" s="194">
        <f t="shared" si="15"/>
        <v>42022</v>
      </c>
      <c r="Y157" s="193">
        <f>+LOOKUP(X157,BHOA!$W$14:$W$3665,BHOA!$R$14:$R$3665)</f>
        <v>185.98557850697901</v>
      </c>
      <c r="Z157" s="181">
        <f t="shared" si="12"/>
        <v>220</v>
      </c>
      <c r="AA157" s="181">
        <f t="shared" si="13"/>
        <v>114</v>
      </c>
      <c r="AB157" s="181" t="s">
        <v>95</v>
      </c>
      <c r="AC157" s="181">
        <v>10</v>
      </c>
      <c r="AD157" s="181">
        <v>19</v>
      </c>
      <c r="AE157" s="194">
        <f t="shared" si="16"/>
        <v>40470</v>
      </c>
      <c r="AF157" s="193">
        <f>+LOOKUP(AE157,BHOA!$W$14:$W$3665,BHOA!$R$14:$R$3665)</f>
        <v>36.896181131214533</v>
      </c>
      <c r="AG157" s="181" t="s">
        <v>87</v>
      </c>
      <c r="AH157" s="190"/>
    </row>
    <row r="158" spans="20:34" x14ac:dyDescent="0.25">
      <c r="T158" s="191"/>
      <c r="U158" s="179"/>
      <c r="V158" s="181">
        <v>1</v>
      </c>
      <c r="W158" s="181">
        <v>19</v>
      </c>
      <c r="X158" s="194">
        <f t="shared" si="15"/>
        <v>42023</v>
      </c>
      <c r="Y158" s="193">
        <f>+LOOKUP(X158,BHOA!$W$14:$W$3665,BHOA!$R$14:$R$3665)</f>
        <v>181.10202043992214</v>
      </c>
      <c r="Z158" s="181">
        <f t="shared" si="12"/>
        <v>220</v>
      </c>
      <c r="AA158" s="181">
        <f t="shared" si="13"/>
        <v>114</v>
      </c>
      <c r="AB158" s="181" t="s">
        <v>95</v>
      </c>
      <c r="AC158" s="181">
        <v>10</v>
      </c>
      <c r="AD158" s="181">
        <v>20</v>
      </c>
      <c r="AE158" s="194">
        <f t="shared" si="16"/>
        <v>40471</v>
      </c>
      <c r="AF158" s="193">
        <f>+LOOKUP(AE158,BHOA!$W$14:$W$3665,BHOA!$R$14:$R$3665)</f>
        <v>36.800987037488994</v>
      </c>
      <c r="AG158" s="181" t="s">
        <v>87</v>
      </c>
      <c r="AH158" s="190"/>
    </row>
    <row r="159" spans="20:34" x14ac:dyDescent="0.25">
      <c r="T159" s="191"/>
      <c r="U159" s="179"/>
      <c r="V159" s="181">
        <v>1</v>
      </c>
      <c r="W159" s="181">
        <v>20</v>
      </c>
      <c r="X159" s="194">
        <f t="shared" si="15"/>
        <v>42024</v>
      </c>
      <c r="Y159" s="193">
        <f>+LOOKUP(X159,BHOA!$W$14:$W$3665,BHOA!$R$14:$R$3665)</f>
        <v>183.69492861710881</v>
      </c>
      <c r="Z159" s="181">
        <f t="shared" si="12"/>
        <v>220</v>
      </c>
      <c r="AA159" s="181">
        <f t="shared" si="13"/>
        <v>114</v>
      </c>
      <c r="AB159" s="181"/>
      <c r="AC159" s="181">
        <v>10</v>
      </c>
      <c r="AD159" s="181">
        <v>21</v>
      </c>
      <c r="AE159" s="194">
        <f t="shared" si="16"/>
        <v>40472</v>
      </c>
      <c r="AF159" s="193">
        <f>+LOOKUP(AE159,BHOA!$W$14:$W$3665,BHOA!$R$14:$R$3665)</f>
        <v>37.096979078202267</v>
      </c>
      <c r="AG159" s="181"/>
      <c r="AH159" s="190"/>
    </row>
    <row r="160" spans="20:34" x14ac:dyDescent="0.25">
      <c r="T160" s="191"/>
      <c r="U160" s="179"/>
      <c r="V160" s="181">
        <v>1</v>
      </c>
      <c r="W160" s="181">
        <v>21</v>
      </c>
      <c r="X160" s="194">
        <f t="shared" si="15"/>
        <v>42025</v>
      </c>
      <c r="Y160" s="193">
        <f>+LOOKUP(X160,BHOA!$W$14:$W$3665,BHOA!$R$14:$R$3665)</f>
        <v>178.89805798519882</v>
      </c>
      <c r="Z160" s="181">
        <f t="shared" si="12"/>
        <v>220</v>
      </c>
      <c r="AA160" s="181">
        <f t="shared" si="13"/>
        <v>114</v>
      </c>
      <c r="AB160" s="181"/>
      <c r="AC160" s="181">
        <v>10</v>
      </c>
      <c r="AD160" s="181">
        <v>22</v>
      </c>
      <c r="AE160" s="194">
        <f t="shared" si="16"/>
        <v>40473</v>
      </c>
      <c r="AF160" s="193">
        <f>+LOOKUP(AE160,BHOA!$W$14:$W$3665,BHOA!$R$14:$R$3665)</f>
        <v>36.994986076334065</v>
      </c>
      <c r="AG160" s="181"/>
      <c r="AH160" s="190"/>
    </row>
    <row r="161" spans="20:34" x14ac:dyDescent="0.25">
      <c r="T161" s="191"/>
      <c r="U161" s="179"/>
      <c r="V161" s="181">
        <v>1</v>
      </c>
      <c r="W161" s="181">
        <v>22</v>
      </c>
      <c r="X161" s="194">
        <f t="shared" si="15"/>
        <v>42026</v>
      </c>
      <c r="Y161" s="193">
        <f>+LOOKUP(X161,BHOA!$W$14:$W$3665,BHOA!$R$14:$R$3665)</f>
        <v>174.2619041929764</v>
      </c>
      <c r="Z161" s="181">
        <f t="shared" si="12"/>
        <v>220</v>
      </c>
      <c r="AA161" s="181">
        <f t="shared" si="13"/>
        <v>114</v>
      </c>
      <c r="AB161" s="181"/>
      <c r="AC161" s="181">
        <v>10</v>
      </c>
      <c r="AD161" s="181">
        <v>23</v>
      </c>
      <c r="AE161" s="194">
        <f t="shared" si="16"/>
        <v>40474</v>
      </c>
      <c r="AF161" s="193">
        <f>+LOOKUP(AE161,BHOA!$W$14:$W$3665,BHOA!$R$14:$R$3665)</f>
        <v>36.895636874390419</v>
      </c>
      <c r="AG161" s="181"/>
      <c r="AH161" s="190"/>
    </row>
    <row r="162" spans="20:34" x14ac:dyDescent="0.25">
      <c r="T162" s="191"/>
      <c r="U162" s="179"/>
      <c r="V162" s="181">
        <v>1</v>
      </c>
      <c r="W162" s="181">
        <v>23</v>
      </c>
      <c r="X162" s="194">
        <f t="shared" si="15"/>
        <v>42027</v>
      </c>
      <c r="Y162" s="193">
        <f>+LOOKUP(X162,BHOA!$W$14:$W$3665,BHOA!$R$14:$R$3665)</f>
        <v>169.78143866242212</v>
      </c>
      <c r="Z162" s="181">
        <f t="shared" si="12"/>
        <v>220</v>
      </c>
      <c r="AA162" s="181">
        <f t="shared" si="13"/>
        <v>114</v>
      </c>
      <c r="AB162" s="181"/>
      <c r="AC162" s="181">
        <v>10</v>
      </c>
      <c r="AD162" s="181">
        <v>24</v>
      </c>
      <c r="AE162" s="194">
        <f t="shared" si="16"/>
        <v>40475</v>
      </c>
      <c r="AF162" s="193">
        <f>+LOOKUP(AE162,BHOA!$W$14:$W$3665,BHOA!$R$14:$R$3665)</f>
        <v>36.798884201487944</v>
      </c>
      <c r="AG162" s="181"/>
      <c r="AH162" s="190"/>
    </row>
    <row r="163" spans="20:34" x14ac:dyDescent="0.25">
      <c r="T163" s="191"/>
      <c r="U163" s="179"/>
      <c r="V163" s="181">
        <v>1</v>
      </c>
      <c r="W163" s="181">
        <v>24</v>
      </c>
      <c r="X163" s="194">
        <f t="shared" si="15"/>
        <v>42028</v>
      </c>
      <c r="Y163" s="193">
        <f>+LOOKUP(X163,BHOA!$W$14:$W$3665,BHOA!$R$14:$R$3665)</f>
        <v>206.94481594557089</v>
      </c>
      <c r="Z163" s="181">
        <f t="shared" si="12"/>
        <v>220</v>
      </c>
      <c r="AA163" s="181">
        <f t="shared" si="13"/>
        <v>114</v>
      </c>
      <c r="AB163" s="181"/>
      <c r="AC163" s="181">
        <v>10</v>
      </c>
      <c r="AD163" s="181">
        <v>25</v>
      </c>
      <c r="AE163" s="194">
        <f t="shared" si="16"/>
        <v>40476</v>
      </c>
      <c r="AF163" s="193">
        <f>+LOOKUP(AE163,BHOA!$W$14:$W$3665,BHOA!$R$14:$R$3665)</f>
        <v>36.704680810078557</v>
      </c>
      <c r="AG163" s="181"/>
      <c r="AH163" s="190"/>
    </row>
    <row r="164" spans="20:34" x14ac:dyDescent="0.25">
      <c r="T164" s="191"/>
      <c r="U164" s="179"/>
      <c r="V164" s="181">
        <v>1</v>
      </c>
      <c r="W164" s="181">
        <v>25</v>
      </c>
      <c r="X164" s="194">
        <f t="shared" si="15"/>
        <v>42029</v>
      </c>
      <c r="Y164" s="193">
        <f>+LOOKUP(X164,BHOA!$W$14:$W$3665,BHOA!$R$14:$R$3665)</f>
        <v>201.44370088666659</v>
      </c>
      <c r="Z164" s="181">
        <f t="shared" si="12"/>
        <v>220</v>
      </c>
      <c r="AA164" s="181">
        <f t="shared" si="13"/>
        <v>114</v>
      </c>
      <c r="AB164" s="181"/>
      <c r="AC164" s="181">
        <v>10</v>
      </c>
      <c r="AD164" s="181">
        <v>26</v>
      </c>
      <c r="AE164" s="194">
        <f t="shared" si="16"/>
        <v>40477</v>
      </c>
      <c r="AF164" s="193">
        <f>+LOOKUP(AE164,BHOA!$W$14:$W$3665,BHOA!$R$14:$R$3665)</f>
        <v>36.612979506924276</v>
      </c>
      <c r="AG164" s="181"/>
      <c r="AH164" s="190"/>
    </row>
    <row r="165" spans="20:34" x14ac:dyDescent="0.25">
      <c r="T165" s="191"/>
      <c r="U165" s="179"/>
      <c r="V165" s="181">
        <v>1</v>
      </c>
      <c r="W165" s="181">
        <v>26</v>
      </c>
      <c r="X165" s="194">
        <f t="shared" si="15"/>
        <v>42030</v>
      </c>
      <c r="Y165" s="193">
        <f>+LOOKUP(X165,BHOA!$W$14:$W$3665,BHOA!$R$14:$R$3665)</f>
        <v>196.128387600862</v>
      </c>
      <c r="Z165" s="181">
        <f t="shared" si="12"/>
        <v>220</v>
      </c>
      <c r="AA165" s="181">
        <f t="shared" si="13"/>
        <v>114</v>
      </c>
      <c r="AB165" s="181"/>
      <c r="AC165" s="181">
        <v>10</v>
      </c>
      <c r="AD165" s="181">
        <v>27</v>
      </c>
      <c r="AE165" s="194">
        <f t="shared" si="16"/>
        <v>40478</v>
      </c>
      <c r="AF165" s="193">
        <f>+LOOKUP(AE165,BHOA!$W$14:$W$3665,BHOA!$R$14:$R$3665)</f>
        <v>36.523733183666209</v>
      </c>
      <c r="AG165" s="181"/>
      <c r="AH165" s="190"/>
    </row>
    <row r="166" spans="20:34" x14ac:dyDescent="0.25">
      <c r="T166" s="191"/>
      <c r="U166" s="179"/>
      <c r="V166" s="181">
        <v>1</v>
      </c>
      <c r="W166" s="181">
        <v>27</v>
      </c>
      <c r="X166" s="194">
        <f t="shared" si="15"/>
        <v>42031</v>
      </c>
      <c r="Y166" s="193">
        <f>+LOOKUP(X166,BHOA!$W$14:$W$3665,BHOA!$R$14:$R$3665)</f>
        <v>190.99288198509302</v>
      </c>
      <c r="Z166" s="181">
        <f t="shared" si="12"/>
        <v>220</v>
      </c>
      <c r="AA166" s="181">
        <f t="shared" si="13"/>
        <v>114</v>
      </c>
      <c r="AB166" s="181"/>
      <c r="AC166" s="181">
        <v>10</v>
      </c>
      <c r="AD166" s="181">
        <v>28</v>
      </c>
      <c r="AE166" s="194">
        <f t="shared" si="16"/>
        <v>40479</v>
      </c>
      <c r="AF166" s="193">
        <f>+LOOKUP(AE166,BHOA!$W$14:$W$3665,BHOA!$R$14:$R$3665)</f>
        <v>36.436894846929029</v>
      </c>
      <c r="AG166" s="181"/>
      <c r="AH166" s="190"/>
    </row>
    <row r="167" spans="20:34" x14ac:dyDescent="0.25">
      <c r="T167" s="191"/>
      <c r="U167" s="179"/>
      <c r="V167" s="181">
        <v>1</v>
      </c>
      <c r="W167" s="181">
        <v>28</v>
      </c>
      <c r="X167" s="194">
        <f t="shared" si="15"/>
        <v>42032</v>
      </c>
      <c r="Y167" s="193">
        <f>+LOOKUP(X167,BHOA!$W$14:$W$3665,BHOA!$R$14:$R$3665)</f>
        <v>234.62012015172073</v>
      </c>
      <c r="Z167" s="181">
        <f t="shared" si="12"/>
        <v>220</v>
      </c>
      <c r="AA167" s="181">
        <f t="shared" si="13"/>
        <v>114</v>
      </c>
      <c r="AB167" s="181"/>
      <c r="AC167" s="181">
        <v>10</v>
      </c>
      <c r="AD167" s="181">
        <v>29</v>
      </c>
      <c r="AE167" s="194">
        <f t="shared" si="16"/>
        <v>40480</v>
      </c>
      <c r="AF167" s="193">
        <f>+LOOKUP(AE167,BHOA!$W$14:$W$3665,BHOA!$R$14:$R$3665)</f>
        <v>36.352417647905547</v>
      </c>
      <c r="AG167" s="181"/>
      <c r="AH167" s="190"/>
    </row>
    <row r="168" spans="20:34" x14ac:dyDescent="0.25">
      <c r="T168" s="191"/>
      <c r="U168" s="179"/>
      <c r="V168" s="181">
        <v>1</v>
      </c>
      <c r="W168" s="181">
        <v>29</v>
      </c>
      <c r="X168" s="194">
        <f t="shared" si="15"/>
        <v>42033</v>
      </c>
      <c r="Y168" s="193">
        <f>+LOOKUP(X168,BHOA!$W$14:$W$3665,BHOA!$R$14:$R$3665)</f>
        <v>215.593817075066</v>
      </c>
      <c r="Z168" s="181">
        <f t="shared" si="12"/>
        <v>220</v>
      </c>
      <c r="AA168" s="181">
        <f t="shared" si="13"/>
        <v>114</v>
      </c>
      <c r="AB168" s="181"/>
      <c r="AC168" s="181">
        <v>10</v>
      </c>
      <c r="AD168" s="181">
        <v>30</v>
      </c>
      <c r="AE168" s="194">
        <f t="shared" si="16"/>
        <v>40481</v>
      </c>
      <c r="AF168" s="193">
        <f>+LOOKUP(AE168,BHOA!$W$14:$W$3665,BHOA!$R$14:$R$3665)</f>
        <v>36.270254911368554</v>
      </c>
      <c r="AG168" s="181"/>
      <c r="AH168" s="190"/>
    </row>
    <row r="169" spans="20:34" x14ac:dyDescent="0.25">
      <c r="T169" s="191"/>
      <c r="U169" s="179"/>
      <c r="V169" s="181">
        <v>1</v>
      </c>
      <c r="W169" s="181">
        <v>30</v>
      </c>
      <c r="X169" s="194">
        <f t="shared" si="15"/>
        <v>42034</v>
      </c>
      <c r="Y169" s="193">
        <f>+LOOKUP(X169,BHOA!$W$14:$W$3665,BHOA!$R$14:$R$3665)</f>
        <v>210.5327096127919</v>
      </c>
      <c r="Z169" s="181">
        <f t="shared" si="12"/>
        <v>220</v>
      </c>
      <c r="AA169" s="181">
        <f t="shared" si="13"/>
        <v>114</v>
      </c>
      <c r="AB169" s="181"/>
      <c r="AC169" s="181">
        <v>10</v>
      </c>
      <c r="AD169" s="181">
        <v>31</v>
      </c>
      <c r="AE169" s="194">
        <f t="shared" si="16"/>
        <v>40482</v>
      </c>
      <c r="AF169" s="193">
        <f>+LOOKUP(AE169,BHOA!$W$14:$W$3665,BHOA!$R$14:$R$3665)</f>
        <v>36.190360164060678</v>
      </c>
      <c r="AG169" s="181"/>
      <c r="AH169" s="190"/>
    </row>
    <row r="170" spans="20:34" x14ac:dyDescent="0.25">
      <c r="T170" s="191"/>
      <c r="U170" s="179"/>
      <c r="V170" s="181">
        <v>1</v>
      </c>
      <c r="W170" s="181">
        <v>31</v>
      </c>
      <c r="X170" s="194">
        <f t="shared" si="15"/>
        <v>42035</v>
      </c>
      <c r="Y170" s="193">
        <f>+LOOKUP(X170,BHOA!$W$14:$W$3665,BHOA!$R$14:$R$3665)</f>
        <v>204.99781875545412</v>
      </c>
      <c r="Z170" s="181">
        <f t="shared" si="12"/>
        <v>220</v>
      </c>
      <c r="AA170" s="181">
        <f t="shared" si="13"/>
        <v>114</v>
      </c>
      <c r="AB170" s="181"/>
      <c r="AC170" s="181">
        <v>11</v>
      </c>
      <c r="AD170" s="181">
        <v>1</v>
      </c>
      <c r="AE170" s="194">
        <f t="shared" si="16"/>
        <v>40483</v>
      </c>
      <c r="AF170" s="193">
        <f>+LOOKUP(AE170,BHOA!$W$14:$W$3665,BHOA!$R$14:$R$3665)</f>
        <v>36.112687162415924</v>
      </c>
      <c r="AG170" s="181"/>
      <c r="AH170" s="190"/>
    </row>
    <row r="171" spans="20:34" x14ac:dyDescent="0.25">
      <c r="T171" s="191"/>
      <c r="U171" s="179"/>
      <c r="V171" s="181">
        <v>2</v>
      </c>
      <c r="W171" s="181">
        <v>1</v>
      </c>
      <c r="X171" s="194">
        <f t="shared" si="15"/>
        <v>42036</v>
      </c>
      <c r="Y171" s="193">
        <f>+LOOKUP(X171,BHOA!$W$14:$W$3665,BHOA!$R$14:$R$3665)</f>
        <v>199.65117533738393</v>
      </c>
      <c r="Z171" s="181">
        <f t="shared" si="12"/>
        <v>220</v>
      </c>
      <c r="AA171" s="181">
        <f t="shared" si="13"/>
        <v>114</v>
      </c>
      <c r="AB171" s="181"/>
      <c r="AC171" s="181">
        <v>11</v>
      </c>
      <c r="AD171" s="181">
        <v>2</v>
      </c>
      <c r="AE171" s="194">
        <f t="shared" si="16"/>
        <v>40484</v>
      </c>
      <c r="AF171" s="193">
        <f>+LOOKUP(AE171,BHOA!$W$14:$W$3665,BHOA!$R$14:$R$3665)</f>
        <v>36.037189919569784</v>
      </c>
      <c r="AG171" s="181"/>
      <c r="AH171" s="190"/>
    </row>
    <row r="172" spans="20:34" x14ac:dyDescent="0.25">
      <c r="T172" s="191"/>
      <c r="U172" s="179"/>
      <c r="V172" s="181">
        <v>2</v>
      </c>
      <c r="W172" s="181">
        <v>2</v>
      </c>
      <c r="X172" s="194">
        <f t="shared" ref="X172:X203" si="17">+DATE($H$10+1,V172,W172)</f>
        <v>42037</v>
      </c>
      <c r="Y172" s="193">
        <f>+LOOKUP(X172,BHOA!$W$14:$W$3665,BHOA!$R$14:$R$3665)</f>
        <v>195.62737451996557</v>
      </c>
      <c r="Z172" s="181">
        <f t="shared" si="12"/>
        <v>220</v>
      </c>
      <c r="AA172" s="181">
        <f t="shared" si="13"/>
        <v>114</v>
      </c>
      <c r="AB172" s="181"/>
      <c r="AC172" s="181">
        <v>11</v>
      </c>
      <c r="AD172" s="181">
        <v>3</v>
      </c>
      <c r="AE172" s="194">
        <f t="shared" si="16"/>
        <v>40485</v>
      </c>
      <c r="AF172" s="193">
        <f>+LOOKUP(AE172,BHOA!$W$14:$W$3665,BHOA!$R$14:$R$3665)</f>
        <v>35.963822731618116</v>
      </c>
      <c r="AG172" s="181"/>
      <c r="AH172" s="190"/>
    </row>
    <row r="173" spans="20:34" x14ac:dyDescent="0.25">
      <c r="T173" s="191"/>
      <c r="U173" s="179"/>
      <c r="V173" s="181">
        <v>2</v>
      </c>
      <c r="W173" s="181">
        <v>3</v>
      </c>
      <c r="X173" s="194">
        <f t="shared" si="17"/>
        <v>42038</v>
      </c>
      <c r="Y173" s="193">
        <f>+LOOKUP(X173,BHOA!$W$14:$W$3665,BHOA!$R$14:$R$3665)</f>
        <v>190.60314208858222</v>
      </c>
      <c r="Z173" s="181">
        <f t="shared" si="12"/>
        <v>220</v>
      </c>
      <c r="AA173" s="181">
        <f t="shared" si="13"/>
        <v>114</v>
      </c>
      <c r="AB173" s="181"/>
      <c r="AC173" s="181">
        <v>11</v>
      </c>
      <c r="AD173" s="181">
        <v>4</v>
      </c>
      <c r="AE173" s="194">
        <f t="shared" si="16"/>
        <v>40486</v>
      </c>
      <c r="AF173" s="193">
        <f>+LOOKUP(AE173,BHOA!$W$14:$W$3665,BHOA!$R$14:$R$3665)</f>
        <v>35.892540203088089</v>
      </c>
      <c r="AG173" s="181"/>
      <c r="AH173" s="190"/>
    </row>
    <row r="174" spans="20:34" x14ac:dyDescent="0.25">
      <c r="T174" s="191"/>
      <c r="U174" s="179"/>
      <c r="V174" s="181">
        <v>2</v>
      </c>
      <c r="W174" s="181">
        <v>4</v>
      </c>
      <c r="X174" s="194">
        <f t="shared" si="17"/>
        <v>42039</v>
      </c>
      <c r="Y174" s="193">
        <f>+LOOKUP(X174,BHOA!$W$14:$W$3665,BHOA!$R$14:$R$3665)</f>
        <v>185.75003316185411</v>
      </c>
      <c r="Z174" s="181">
        <f t="shared" si="12"/>
        <v>220</v>
      </c>
      <c r="AA174" s="181">
        <f t="shared" si="13"/>
        <v>114</v>
      </c>
      <c r="AB174" s="181"/>
      <c r="AC174" s="181">
        <v>11</v>
      </c>
      <c r="AD174" s="181">
        <v>5</v>
      </c>
      <c r="AE174" s="194">
        <f t="shared" si="16"/>
        <v>40487</v>
      </c>
      <c r="AF174" s="193">
        <f>+LOOKUP(AE174,BHOA!$W$14:$W$3665,BHOA!$R$14:$R$3665)</f>
        <v>35.823297271587755</v>
      </c>
      <c r="AG174" s="181"/>
      <c r="AH174" s="190"/>
    </row>
    <row r="175" spans="20:34" x14ac:dyDescent="0.25">
      <c r="T175" s="191"/>
      <c r="U175" s="179"/>
      <c r="V175" s="181">
        <v>2</v>
      </c>
      <c r="W175" s="181">
        <v>5</v>
      </c>
      <c r="X175" s="194">
        <f t="shared" si="17"/>
        <v>42040</v>
      </c>
      <c r="Y175" s="193">
        <f>+LOOKUP(X175,BHOA!$W$14:$W$3665,BHOA!$R$14:$R$3665)</f>
        <v>207.84136643583818</v>
      </c>
      <c r="Z175" s="181">
        <f t="shared" si="12"/>
        <v>220</v>
      </c>
      <c r="AA175" s="181">
        <f t="shared" si="13"/>
        <v>114</v>
      </c>
      <c r="AB175" s="181"/>
      <c r="AC175" s="181">
        <v>11</v>
      </c>
      <c r="AD175" s="181">
        <v>6</v>
      </c>
      <c r="AE175" s="194">
        <f t="shared" si="16"/>
        <v>40488</v>
      </c>
      <c r="AF175" s="193">
        <f>+LOOKUP(AE175,BHOA!$W$14:$W$3665,BHOA!$R$14:$R$3665)</f>
        <v>35.756049231604074</v>
      </c>
      <c r="AG175" s="181"/>
      <c r="AH175" s="190"/>
    </row>
    <row r="176" spans="20:34" x14ac:dyDescent="0.25">
      <c r="T176" s="191"/>
      <c r="U176" s="179"/>
      <c r="V176" s="181">
        <v>2</v>
      </c>
      <c r="W176" s="181">
        <v>6</v>
      </c>
      <c r="X176" s="194">
        <f t="shared" si="17"/>
        <v>42041</v>
      </c>
      <c r="Y176" s="193">
        <f>+LOOKUP(X176,BHOA!$W$14:$W$3665,BHOA!$R$14:$R$3665)</f>
        <v>202.49053664197797</v>
      </c>
      <c r="Z176" s="181">
        <f t="shared" si="12"/>
        <v>220</v>
      </c>
      <c r="AA176" s="181">
        <f t="shared" si="13"/>
        <v>114</v>
      </c>
      <c r="AB176" s="181"/>
      <c r="AC176" s="181">
        <v>11</v>
      </c>
      <c r="AD176" s="181">
        <v>7</v>
      </c>
      <c r="AE176" s="194">
        <f t="shared" si="16"/>
        <v>40489</v>
      </c>
      <c r="AF176" s="193">
        <f>+LOOKUP(AE176,BHOA!$W$14:$W$3665,BHOA!$R$14:$R$3665)</f>
        <v>35.690751757422305</v>
      </c>
      <c r="AG176" s="181"/>
      <c r="AH176" s="190"/>
    </row>
    <row r="177" spans="20:34" x14ac:dyDescent="0.25">
      <c r="T177" s="191"/>
      <c r="U177" s="179"/>
      <c r="V177" s="181">
        <v>2</v>
      </c>
      <c r="W177" s="181">
        <v>7</v>
      </c>
      <c r="X177" s="194">
        <f t="shared" si="17"/>
        <v>42042</v>
      </c>
      <c r="Y177" s="193">
        <f>+LOOKUP(X177,BHOA!$W$14:$W$3665,BHOA!$R$14:$R$3665)</f>
        <v>199.46459702580754</v>
      </c>
      <c r="Z177" s="181">
        <f t="shared" si="12"/>
        <v>220</v>
      </c>
      <c r="AA177" s="181">
        <f t="shared" si="13"/>
        <v>114</v>
      </c>
      <c r="AB177" s="181"/>
      <c r="AC177" s="181">
        <v>11</v>
      </c>
      <c r="AD177" s="181">
        <v>8</v>
      </c>
      <c r="AE177" s="194">
        <f t="shared" si="16"/>
        <v>40490</v>
      </c>
      <c r="AF177" s="193">
        <f>+LOOKUP(AE177,BHOA!$W$14:$W$3665,BHOA!$R$14:$R$3665)</f>
        <v>35.627360925142831</v>
      </c>
      <c r="AG177" s="181"/>
      <c r="AH177" s="190"/>
    </row>
    <row r="178" spans="20:34" x14ac:dyDescent="0.25">
      <c r="T178" s="191"/>
      <c r="U178" s="179"/>
      <c r="V178" s="181">
        <v>2</v>
      </c>
      <c r="W178" s="181">
        <v>8</v>
      </c>
      <c r="X178" s="194">
        <f t="shared" si="17"/>
        <v>42043</v>
      </c>
      <c r="Y178" s="193">
        <f>+LOOKUP(X178,BHOA!$W$14:$W$3665,BHOA!$R$14:$R$3665)</f>
        <v>194.40671874925999</v>
      </c>
      <c r="Z178" s="181">
        <f t="shared" ref="Z178:Z241" si="18">+Z177</f>
        <v>220</v>
      </c>
      <c r="AA178" s="181">
        <f t="shared" ref="AA178:AA241" si="19">+AA177</f>
        <v>114</v>
      </c>
      <c r="AB178" s="181"/>
      <c r="AC178" s="181">
        <v>11</v>
      </c>
      <c r="AD178" s="181">
        <v>9</v>
      </c>
      <c r="AE178" s="194">
        <f t="shared" si="16"/>
        <v>40491</v>
      </c>
      <c r="AF178" s="193">
        <f>+LOOKUP(AE178,BHOA!$W$14:$W$3665,BHOA!$R$14:$R$3665)</f>
        <v>35.565833233774732</v>
      </c>
      <c r="AG178" s="181" t="s">
        <v>88</v>
      </c>
      <c r="AH178" s="190"/>
    </row>
    <row r="179" spans="20:34" x14ac:dyDescent="0.25">
      <c r="T179" s="191"/>
      <c r="U179" s="179"/>
      <c r="V179" s="181">
        <v>2</v>
      </c>
      <c r="W179" s="181">
        <v>9</v>
      </c>
      <c r="X179" s="194">
        <f t="shared" si="17"/>
        <v>42044</v>
      </c>
      <c r="Y179" s="193">
        <f>+LOOKUP(X179,BHOA!$W$14:$W$3665,BHOA!$R$14:$R$3665)</f>
        <v>194.03630865355137</v>
      </c>
      <c r="Z179" s="181">
        <f t="shared" si="18"/>
        <v>220</v>
      </c>
      <c r="AA179" s="181">
        <f t="shared" si="19"/>
        <v>114</v>
      </c>
      <c r="AB179" s="181" t="s">
        <v>89</v>
      </c>
      <c r="AC179" s="181">
        <v>11</v>
      </c>
      <c r="AD179" s="181">
        <v>10</v>
      </c>
      <c r="AE179" s="194">
        <f t="shared" si="16"/>
        <v>40492</v>
      </c>
      <c r="AF179" s="193">
        <f>+LOOKUP(AE179,BHOA!$W$14:$W$3665,BHOA!$R$14:$R$3665)</f>
        <v>35.506125625388293</v>
      </c>
      <c r="AG179" s="181" t="s">
        <v>88</v>
      </c>
      <c r="AH179" s="190"/>
    </row>
    <row r="180" spans="20:34" x14ac:dyDescent="0.25">
      <c r="T180" s="191"/>
      <c r="U180" s="179"/>
      <c r="V180" s="181">
        <v>2</v>
      </c>
      <c r="W180" s="181">
        <v>10</v>
      </c>
      <c r="X180" s="194">
        <f t="shared" si="17"/>
        <v>42045</v>
      </c>
      <c r="Y180" s="193">
        <f>+LOOKUP(X180,BHOA!$W$14:$W$3665,BHOA!$R$14:$R$3665)</f>
        <v>190.81575045875312</v>
      </c>
      <c r="Z180" s="181">
        <f t="shared" si="18"/>
        <v>220</v>
      </c>
      <c r="AA180" s="181">
        <f t="shared" si="19"/>
        <v>114</v>
      </c>
      <c r="AB180" s="181" t="s">
        <v>89</v>
      </c>
      <c r="AC180" s="181">
        <v>11</v>
      </c>
      <c r="AD180" s="181">
        <v>11</v>
      </c>
      <c r="AE180" s="194">
        <f t="shared" si="16"/>
        <v>40493</v>
      </c>
      <c r="AF180" s="193">
        <f>+LOOKUP(AE180,BHOA!$W$14:$W$3665,BHOA!$R$14:$R$3665)</f>
        <v>35.448195504311713</v>
      </c>
      <c r="AG180" s="181" t="s">
        <v>88</v>
      </c>
      <c r="AH180" s="190"/>
    </row>
    <row r="181" spans="20:34" x14ac:dyDescent="0.25">
      <c r="T181" s="191"/>
      <c r="U181" s="179"/>
      <c r="V181" s="181">
        <v>2</v>
      </c>
      <c r="W181" s="181">
        <v>11</v>
      </c>
      <c r="X181" s="194">
        <f t="shared" si="17"/>
        <v>42046</v>
      </c>
      <c r="Y181" s="193">
        <f>+LOOKUP(X181,BHOA!$W$14:$W$3665,BHOA!$R$14:$R$3665)</f>
        <v>186.07546154972405</v>
      </c>
      <c r="Z181" s="181">
        <f t="shared" si="18"/>
        <v>220</v>
      </c>
      <c r="AA181" s="181">
        <f t="shared" si="19"/>
        <v>114</v>
      </c>
      <c r="AB181" s="181" t="s">
        <v>89</v>
      </c>
      <c r="AC181" s="181">
        <v>11</v>
      </c>
      <c r="AD181" s="181">
        <v>12</v>
      </c>
      <c r="AE181" s="194">
        <f t="shared" si="16"/>
        <v>40494</v>
      </c>
      <c r="AF181" s="193">
        <f>+LOOKUP(AE181,BHOA!$W$14:$W$3665,BHOA!$R$14:$R$3665)</f>
        <v>35.392000755360336</v>
      </c>
      <c r="AG181" s="181" t="s">
        <v>88</v>
      </c>
      <c r="AH181" s="190"/>
    </row>
    <row r="182" spans="20:34" x14ac:dyDescent="0.25">
      <c r="T182" s="191"/>
      <c r="U182" s="179"/>
      <c r="V182" s="181">
        <v>2</v>
      </c>
      <c r="W182" s="181">
        <v>12</v>
      </c>
      <c r="X182" s="194">
        <f t="shared" si="17"/>
        <v>42047</v>
      </c>
      <c r="Y182" s="193">
        <f>+LOOKUP(X182,BHOA!$W$14:$W$3665,BHOA!$R$14:$R$3665)</f>
        <v>181.49630145836375</v>
      </c>
      <c r="Z182" s="181">
        <f t="shared" si="18"/>
        <v>220</v>
      </c>
      <c r="AA182" s="181">
        <f t="shared" si="19"/>
        <v>114</v>
      </c>
      <c r="AB182" s="181" t="s">
        <v>89</v>
      </c>
      <c r="AC182" s="181">
        <v>11</v>
      </c>
      <c r="AD182" s="181">
        <v>13</v>
      </c>
      <c r="AE182" s="194">
        <f t="shared" si="16"/>
        <v>40495</v>
      </c>
      <c r="AF182" s="193">
        <f>+LOOKUP(AE182,BHOA!$W$14:$W$3665,BHOA!$R$14:$R$3665)</f>
        <v>35.33749976108934</v>
      </c>
      <c r="AG182" s="181" t="s">
        <v>88</v>
      </c>
      <c r="AH182" s="190"/>
    </row>
    <row r="183" spans="20:34" x14ac:dyDescent="0.25">
      <c r="T183" s="191"/>
      <c r="U183" s="179"/>
      <c r="V183" s="181">
        <v>2</v>
      </c>
      <c r="W183" s="181">
        <v>13</v>
      </c>
      <c r="X183" s="194">
        <f t="shared" si="17"/>
        <v>42048</v>
      </c>
      <c r="Y183" s="193">
        <f>+LOOKUP(X183,BHOA!$W$14:$W$3665,BHOA!$R$14:$R$3665)</f>
        <v>177.07266984457095</v>
      </c>
      <c r="Z183" s="181">
        <f t="shared" si="18"/>
        <v>220</v>
      </c>
      <c r="AA183" s="181">
        <f t="shared" si="19"/>
        <v>114</v>
      </c>
      <c r="AB183" s="181" t="s">
        <v>89</v>
      </c>
      <c r="AC183" s="181">
        <v>11</v>
      </c>
      <c r="AD183" s="181">
        <v>14</v>
      </c>
      <c r="AE183" s="194">
        <f t="shared" si="16"/>
        <v>40496</v>
      </c>
      <c r="AF183" s="193">
        <f>+LOOKUP(AE183,BHOA!$W$14:$W$3665,BHOA!$R$14:$R$3665)</f>
        <v>35.28465141806381</v>
      </c>
      <c r="AG183" s="181" t="s">
        <v>88</v>
      </c>
      <c r="AH183" s="190"/>
    </row>
    <row r="184" spans="20:34" x14ac:dyDescent="0.25">
      <c r="T184" s="191"/>
      <c r="U184" s="179"/>
      <c r="V184" s="181">
        <v>2</v>
      </c>
      <c r="W184" s="181">
        <v>14</v>
      </c>
      <c r="X184" s="194">
        <f t="shared" si="17"/>
        <v>42049</v>
      </c>
      <c r="Y184" s="193">
        <f>+LOOKUP(X184,BHOA!$W$14:$W$3665,BHOA!$R$14:$R$3665)</f>
        <v>172.79914841549231</v>
      </c>
      <c r="Z184" s="181">
        <f t="shared" si="18"/>
        <v>220</v>
      </c>
      <c r="AA184" s="181">
        <f t="shared" si="19"/>
        <v>114</v>
      </c>
      <c r="AB184" s="181" t="s">
        <v>89</v>
      </c>
      <c r="AC184" s="181">
        <v>11</v>
      </c>
      <c r="AD184" s="181">
        <v>15</v>
      </c>
      <c r="AE184" s="194">
        <f t="shared" si="16"/>
        <v>40497</v>
      </c>
      <c r="AF184" s="193">
        <f>+LOOKUP(AE184,BHOA!$W$14:$W$3665,BHOA!$R$14:$R$3665)</f>
        <v>35.243189186006894</v>
      </c>
      <c r="AG184" s="181" t="s">
        <v>88</v>
      </c>
      <c r="AH184" s="190"/>
    </row>
    <row r="185" spans="20:34" x14ac:dyDescent="0.25">
      <c r="T185" s="191"/>
      <c r="U185" s="179"/>
      <c r="V185" s="181">
        <v>2</v>
      </c>
      <c r="W185" s="181">
        <v>15</v>
      </c>
      <c r="X185" s="194">
        <f t="shared" si="17"/>
        <v>42050</v>
      </c>
      <c r="Y185" s="193">
        <f>+LOOKUP(X185,BHOA!$W$14:$W$3665,BHOA!$R$14:$R$3665)</f>
        <v>168.67049637949671</v>
      </c>
      <c r="Z185" s="181">
        <f t="shared" si="18"/>
        <v>220</v>
      </c>
      <c r="AA185" s="181">
        <f t="shared" si="19"/>
        <v>114</v>
      </c>
      <c r="AB185" s="181" t="s">
        <v>89</v>
      </c>
      <c r="AC185" s="181">
        <v>11</v>
      </c>
      <c r="AD185" s="181">
        <v>16</v>
      </c>
      <c r="AE185" s="194">
        <f t="shared" si="16"/>
        <v>40498</v>
      </c>
      <c r="AF185" s="193">
        <f>+LOOKUP(AE185,BHOA!$W$14:$W$3665,BHOA!$R$14:$R$3665)</f>
        <v>35.193212114932621</v>
      </c>
      <c r="AG185" s="181" t="s">
        <v>88</v>
      </c>
      <c r="AH185" s="190"/>
    </row>
    <row r="186" spans="20:34" x14ac:dyDescent="0.25">
      <c r="T186" s="191"/>
      <c r="U186" s="179"/>
      <c r="V186" s="181">
        <v>2</v>
      </c>
      <c r="W186" s="181">
        <v>16</v>
      </c>
      <c r="X186" s="194">
        <f t="shared" si="17"/>
        <v>42051</v>
      </c>
      <c r="Y186" s="193">
        <f>+LOOKUP(X186,BHOA!$W$14:$W$3665,BHOA!$R$14:$R$3665)</f>
        <v>182.84038663426495</v>
      </c>
      <c r="Z186" s="181">
        <f t="shared" si="18"/>
        <v>220</v>
      </c>
      <c r="AA186" s="181">
        <f t="shared" si="19"/>
        <v>114</v>
      </c>
      <c r="AB186" s="181" t="s">
        <v>89</v>
      </c>
      <c r="AC186" s="181">
        <v>11</v>
      </c>
      <c r="AD186" s="181">
        <v>17</v>
      </c>
      <c r="AE186" s="194">
        <f t="shared" si="16"/>
        <v>40499</v>
      </c>
      <c r="AF186" s="193">
        <f>+LOOKUP(AE186,BHOA!$W$14:$W$3665,BHOA!$R$14:$R$3665)</f>
        <v>35.144777270960667</v>
      </c>
      <c r="AG186" s="181" t="s">
        <v>88</v>
      </c>
      <c r="AH186" s="190"/>
    </row>
    <row r="187" spans="20:34" x14ac:dyDescent="0.25">
      <c r="T187" s="191"/>
      <c r="U187" s="179"/>
      <c r="V187" s="181">
        <v>2</v>
      </c>
      <c r="W187" s="181">
        <v>17</v>
      </c>
      <c r="X187" s="194">
        <f t="shared" si="17"/>
        <v>42052</v>
      </c>
      <c r="Y187" s="193">
        <f>+LOOKUP(X187,BHOA!$W$14:$W$3665,BHOA!$R$14:$R$3665)</f>
        <v>180.22338023094196</v>
      </c>
      <c r="Z187" s="181">
        <f t="shared" si="18"/>
        <v>220</v>
      </c>
      <c r="AA187" s="181">
        <f t="shared" si="19"/>
        <v>114</v>
      </c>
      <c r="AB187" s="181" t="s">
        <v>89</v>
      </c>
      <c r="AC187" s="181">
        <v>11</v>
      </c>
      <c r="AD187" s="181">
        <v>18</v>
      </c>
      <c r="AE187" s="194">
        <f t="shared" si="16"/>
        <v>40500</v>
      </c>
      <c r="AF187" s="193">
        <f>+LOOKUP(AE187,BHOA!$W$14:$W$3665,BHOA!$R$14:$R$3665)</f>
        <v>35.101269659976957</v>
      </c>
      <c r="AG187" s="181"/>
      <c r="AH187" s="190"/>
    </row>
    <row r="188" spans="20:34" x14ac:dyDescent="0.25">
      <c r="T188" s="191"/>
      <c r="U188" s="179"/>
      <c r="V188" s="181">
        <v>2</v>
      </c>
      <c r="W188" s="181">
        <v>18</v>
      </c>
      <c r="X188" s="194">
        <f t="shared" si="17"/>
        <v>42053</v>
      </c>
      <c r="Y188" s="193">
        <f>+LOOKUP(X188,BHOA!$W$14:$W$3665,BHOA!$R$14:$R$3665)</f>
        <v>175.93154785261461</v>
      </c>
      <c r="Z188" s="181">
        <f t="shared" si="18"/>
        <v>220</v>
      </c>
      <c r="AA188" s="181">
        <f t="shared" si="19"/>
        <v>114</v>
      </c>
      <c r="AB188" s="181" t="s">
        <v>89</v>
      </c>
      <c r="AC188" s="181">
        <v>11</v>
      </c>
      <c r="AD188" s="181">
        <v>19</v>
      </c>
      <c r="AE188" s="194">
        <f t="shared" si="16"/>
        <v>40501</v>
      </c>
      <c r="AF188" s="193">
        <f>+LOOKUP(AE188,BHOA!$W$14:$W$3665,BHOA!$R$14:$R$3665)</f>
        <v>35.05569245971607</v>
      </c>
      <c r="AG188" s="181"/>
      <c r="AH188" s="190"/>
    </row>
    <row r="189" spans="20:34" x14ac:dyDescent="0.25">
      <c r="T189" s="191"/>
      <c r="U189" s="179"/>
      <c r="V189" s="181">
        <v>2</v>
      </c>
      <c r="W189" s="181">
        <v>19</v>
      </c>
      <c r="X189" s="194">
        <f t="shared" si="17"/>
        <v>42054</v>
      </c>
      <c r="Y189" s="193">
        <f>+LOOKUP(X189,BHOA!$W$14:$W$3665,BHOA!$R$14:$R$3665)</f>
        <v>173.47405194348326</v>
      </c>
      <c r="Z189" s="181">
        <f t="shared" si="18"/>
        <v>220</v>
      </c>
      <c r="AA189" s="181">
        <f t="shared" si="19"/>
        <v>114</v>
      </c>
      <c r="AB189" s="181" t="s">
        <v>89</v>
      </c>
      <c r="AC189" s="181">
        <v>11</v>
      </c>
      <c r="AD189" s="181">
        <v>20</v>
      </c>
      <c r="AE189" s="194">
        <f t="shared" si="16"/>
        <v>40502</v>
      </c>
      <c r="AF189" s="193">
        <f>+LOOKUP(AE189,BHOA!$W$14:$W$3665,BHOA!$R$14:$R$3665)</f>
        <v>35.011545250877553</v>
      </c>
      <c r="AG189" s="181"/>
      <c r="AH189" s="190"/>
    </row>
    <row r="190" spans="20:34" x14ac:dyDescent="0.25">
      <c r="T190" s="191"/>
      <c r="U190" s="179"/>
      <c r="V190" s="181">
        <v>2</v>
      </c>
      <c r="W190" s="181">
        <v>20</v>
      </c>
      <c r="X190" s="194">
        <f t="shared" si="17"/>
        <v>42055</v>
      </c>
      <c r="Y190" s="193">
        <f>+LOOKUP(X190,BHOA!$W$14:$W$3665,BHOA!$R$14:$R$3665)</f>
        <v>169.41759341204849</v>
      </c>
      <c r="Z190" s="181">
        <f t="shared" si="18"/>
        <v>220</v>
      </c>
      <c r="AA190" s="181">
        <f t="shared" si="19"/>
        <v>114</v>
      </c>
      <c r="AB190" s="181"/>
      <c r="AC190" s="181">
        <v>11</v>
      </c>
      <c r="AD190" s="181">
        <v>21</v>
      </c>
      <c r="AE190" s="194">
        <f t="shared" si="16"/>
        <v>40503</v>
      </c>
      <c r="AF190" s="193">
        <f>+LOOKUP(AE190,BHOA!$W$14:$W$3665,BHOA!$R$14:$R$3665)</f>
        <v>34.968790576763219</v>
      </c>
      <c r="AG190" s="181"/>
      <c r="AH190" s="190"/>
    </row>
    <row r="191" spans="20:34" x14ac:dyDescent="0.25">
      <c r="T191" s="191"/>
      <c r="U191" s="179"/>
      <c r="V191" s="181">
        <v>2</v>
      </c>
      <c r="W191" s="181">
        <v>21</v>
      </c>
      <c r="X191" s="194">
        <f t="shared" si="17"/>
        <v>42056</v>
      </c>
      <c r="Y191" s="193">
        <f>+LOOKUP(X191,BHOA!$W$14:$W$3665,BHOA!$R$14:$R$3665)</f>
        <v>165.49751411086859</v>
      </c>
      <c r="Z191" s="181">
        <f t="shared" si="18"/>
        <v>220</v>
      </c>
      <c r="AA191" s="181">
        <f t="shared" si="19"/>
        <v>114</v>
      </c>
      <c r="AB191" s="181"/>
      <c r="AC191" s="181">
        <v>11</v>
      </c>
      <c r="AD191" s="181">
        <v>22</v>
      </c>
      <c r="AE191" s="194">
        <f t="shared" si="16"/>
        <v>40504</v>
      </c>
      <c r="AF191" s="193">
        <f>+LOOKUP(AE191,BHOA!$W$14:$W$3665,BHOA!$R$14:$R$3665)</f>
        <v>34.964019875260867</v>
      </c>
      <c r="AG191" s="181"/>
      <c r="AH191" s="190"/>
    </row>
    <row r="192" spans="20:34" x14ac:dyDescent="0.25">
      <c r="T192" s="191"/>
      <c r="U192" s="179"/>
      <c r="V192" s="181">
        <v>2</v>
      </c>
      <c r="W192" s="181">
        <v>22</v>
      </c>
      <c r="X192" s="194">
        <f t="shared" si="17"/>
        <v>42057</v>
      </c>
      <c r="Y192" s="193">
        <f>+LOOKUP(X192,BHOA!$W$14:$W$3665,BHOA!$R$14:$R$3665)</f>
        <v>161.70900210550801</v>
      </c>
      <c r="Z192" s="181">
        <f t="shared" si="18"/>
        <v>220</v>
      </c>
      <c r="AA192" s="181">
        <f t="shared" si="19"/>
        <v>114</v>
      </c>
      <c r="AB192" s="181"/>
      <c r="AC192" s="181">
        <v>11</v>
      </c>
      <c r="AD192" s="181">
        <v>23</v>
      </c>
      <c r="AE192" s="194">
        <f t="shared" si="16"/>
        <v>40505</v>
      </c>
      <c r="AF192" s="193">
        <f>+LOOKUP(AE192,BHOA!$W$14:$W$3665,BHOA!$R$14:$R$3665)</f>
        <v>34.927566483008178</v>
      </c>
      <c r="AG192" s="181"/>
      <c r="AH192" s="190"/>
    </row>
    <row r="193" spans="20:34" x14ac:dyDescent="0.25">
      <c r="T193" s="191"/>
      <c r="U193" s="179"/>
      <c r="V193" s="181">
        <v>2</v>
      </c>
      <c r="W193" s="181">
        <v>23</v>
      </c>
      <c r="X193" s="194">
        <f t="shared" si="17"/>
        <v>42058</v>
      </c>
      <c r="Y193" s="193">
        <f>+LOOKUP(X193,BHOA!$W$14:$W$3665,BHOA!$R$14:$R$3665)</f>
        <v>158.04741094225002</v>
      </c>
      <c r="Z193" s="181">
        <f t="shared" si="18"/>
        <v>220</v>
      </c>
      <c r="AA193" s="181">
        <f t="shared" si="19"/>
        <v>114</v>
      </c>
      <c r="AB193" s="181"/>
      <c r="AC193" s="181">
        <v>11</v>
      </c>
      <c r="AD193" s="181">
        <v>24</v>
      </c>
      <c r="AE193" s="194">
        <f t="shared" si="16"/>
        <v>40506</v>
      </c>
      <c r="AF193" s="193">
        <f>+LOOKUP(AE193,BHOA!$W$14:$W$3665,BHOA!$R$14:$R$3665)</f>
        <v>34.887475371052737</v>
      </c>
      <c r="AG193" s="181"/>
      <c r="AH193" s="190"/>
    </row>
    <row r="194" spans="20:34" x14ac:dyDescent="0.25">
      <c r="T194" s="191"/>
      <c r="U194" s="179"/>
      <c r="V194" s="181">
        <v>2</v>
      </c>
      <c r="W194" s="181">
        <v>24</v>
      </c>
      <c r="X194" s="194">
        <f t="shared" si="17"/>
        <v>42059</v>
      </c>
      <c r="Y194" s="193">
        <f>+LOOKUP(X194,BHOA!$W$14:$W$3665,BHOA!$R$14:$R$3665)</f>
        <v>194.66168746281085</v>
      </c>
      <c r="Z194" s="181">
        <f t="shared" si="18"/>
        <v>220</v>
      </c>
      <c r="AA194" s="181">
        <f t="shared" si="19"/>
        <v>114</v>
      </c>
      <c r="AB194" s="181"/>
      <c r="AC194" s="181">
        <v>11</v>
      </c>
      <c r="AD194" s="181">
        <v>25</v>
      </c>
      <c r="AE194" s="194">
        <f t="shared" si="16"/>
        <v>40507</v>
      </c>
      <c r="AF194" s="193">
        <f>+LOOKUP(AE194,BHOA!$W$14:$W$3665,BHOA!$R$14:$R$3665)</f>
        <v>34.848674885520424</v>
      </c>
      <c r="AG194" s="181"/>
      <c r="AH194" s="190"/>
    </row>
    <row r="195" spans="20:34" x14ac:dyDescent="0.25">
      <c r="T195" s="191"/>
      <c r="U195" s="179"/>
      <c r="V195" s="181">
        <v>2</v>
      </c>
      <c r="W195" s="181">
        <v>25</v>
      </c>
      <c r="X195" s="194">
        <f t="shared" si="17"/>
        <v>42060</v>
      </c>
      <c r="Y195" s="193">
        <f>+LOOKUP(X195,BHOA!$W$14:$W$3665,BHOA!$R$14:$R$3665)</f>
        <v>190.10374094761909</v>
      </c>
      <c r="Z195" s="181">
        <f t="shared" si="18"/>
        <v>220</v>
      </c>
      <c r="AA195" s="181">
        <f t="shared" si="19"/>
        <v>114</v>
      </c>
      <c r="AB195" s="181"/>
      <c r="AC195" s="181">
        <v>11</v>
      </c>
      <c r="AD195" s="181">
        <v>26</v>
      </c>
      <c r="AE195" s="194">
        <f t="shared" si="16"/>
        <v>40508</v>
      </c>
      <c r="AF195" s="193">
        <f>+LOOKUP(AE195,BHOA!$W$14:$W$3665,BHOA!$R$14:$R$3665)</f>
        <v>34.811129562026998</v>
      </c>
      <c r="AG195" s="181"/>
      <c r="AH195" s="190"/>
    </row>
    <row r="196" spans="20:34" x14ac:dyDescent="0.25">
      <c r="T196" s="191"/>
      <c r="U196" s="179"/>
      <c r="V196" s="181">
        <v>2</v>
      </c>
      <c r="W196" s="181">
        <v>26</v>
      </c>
      <c r="X196" s="194">
        <f t="shared" si="17"/>
        <v>42061</v>
      </c>
      <c r="Y196" s="193">
        <f>+LOOKUP(X196,BHOA!$W$14:$W$3665,BHOA!$R$14:$R$3665)</f>
        <v>223.34867423720169</v>
      </c>
      <c r="Z196" s="181">
        <f t="shared" si="18"/>
        <v>220</v>
      </c>
      <c r="AA196" s="181">
        <f t="shared" si="19"/>
        <v>114</v>
      </c>
      <c r="AB196" s="181"/>
      <c r="AC196" s="181">
        <v>11</v>
      </c>
      <c r="AD196" s="181">
        <v>27</v>
      </c>
      <c r="AE196" s="194">
        <f t="shared" si="16"/>
        <v>40509</v>
      </c>
      <c r="AF196" s="193">
        <f>+LOOKUP(AE196,BHOA!$W$14:$W$3665,BHOA!$R$14:$R$3665)</f>
        <v>34.774804601024151</v>
      </c>
      <c r="AG196" s="181"/>
      <c r="AH196" s="190"/>
    </row>
    <row r="197" spans="20:34" x14ac:dyDescent="0.25">
      <c r="T197" s="191"/>
      <c r="U197" s="179"/>
      <c r="V197" s="181">
        <v>2</v>
      </c>
      <c r="W197" s="181">
        <v>27</v>
      </c>
      <c r="X197" s="194">
        <f t="shared" si="17"/>
        <v>42062</v>
      </c>
      <c r="Y197" s="193">
        <f>+LOOKUP(X197,BHOA!$W$14:$W$3665,BHOA!$R$14:$R$3665)</f>
        <v>241.52333788105977</v>
      </c>
      <c r="Z197" s="181">
        <f t="shared" si="18"/>
        <v>220</v>
      </c>
      <c r="AA197" s="181">
        <f t="shared" si="19"/>
        <v>114</v>
      </c>
      <c r="AB197" s="181"/>
      <c r="AC197" s="181">
        <v>11</v>
      </c>
      <c r="AD197" s="181">
        <v>28</v>
      </c>
      <c r="AE197" s="194">
        <f t="shared" si="16"/>
        <v>40510</v>
      </c>
      <c r="AF197" s="193">
        <f>+LOOKUP(AE197,BHOA!$W$14:$W$3665,BHOA!$R$14:$R$3665)</f>
        <v>34.739665871130022</v>
      </c>
      <c r="AG197" s="181"/>
      <c r="AH197" s="190"/>
    </row>
    <row r="198" spans="20:34" x14ac:dyDescent="0.25">
      <c r="T198" s="191"/>
      <c r="U198" s="179"/>
      <c r="V198" s="181">
        <v>2</v>
      </c>
      <c r="W198" s="181">
        <v>28</v>
      </c>
      <c r="X198" s="194">
        <f t="shared" si="17"/>
        <v>42063</v>
      </c>
      <c r="Y198" s="193">
        <f>+LOOKUP(X198,BHOA!$W$14:$W$3665,BHOA!$R$14:$R$3665)</f>
        <v>217.12626003623774</v>
      </c>
      <c r="Z198" s="181">
        <f t="shared" si="18"/>
        <v>220</v>
      </c>
      <c r="AA198" s="181">
        <f t="shared" si="19"/>
        <v>114</v>
      </c>
      <c r="AB198" s="181"/>
      <c r="AC198" s="181">
        <v>11</v>
      </c>
      <c r="AD198" s="181">
        <v>29</v>
      </c>
      <c r="AE198" s="194">
        <f t="shared" si="16"/>
        <v>40511</v>
      </c>
      <c r="AF198" s="193">
        <f>+LOOKUP(AE198,BHOA!$W$14:$W$3665,BHOA!$R$14:$R$3665)</f>
        <v>34.70567991161635</v>
      </c>
      <c r="AG198" s="181"/>
      <c r="AH198" s="190"/>
    </row>
    <row r="199" spans="20:34" x14ac:dyDescent="0.25">
      <c r="T199" s="191"/>
      <c r="U199" s="179"/>
      <c r="V199" s="181">
        <v>2</v>
      </c>
      <c r="W199" s="181">
        <v>29</v>
      </c>
      <c r="X199" s="194">
        <f t="shared" si="17"/>
        <v>42064</v>
      </c>
      <c r="Y199" s="193">
        <f>+LOOKUP(X199,BHOA!$W$14:$W$3665,BHOA!$R$14:$R$3665)</f>
        <v>212.04032894568937</v>
      </c>
      <c r="Z199" s="181">
        <f t="shared" si="18"/>
        <v>220</v>
      </c>
      <c r="AA199" s="181">
        <f t="shared" si="19"/>
        <v>114</v>
      </c>
      <c r="AB199" s="181"/>
      <c r="AC199" s="181">
        <v>11</v>
      </c>
      <c r="AD199" s="181">
        <v>30</v>
      </c>
      <c r="AE199" s="194">
        <f t="shared" si="16"/>
        <v>40512</v>
      </c>
      <c r="AF199" s="193">
        <f>+LOOKUP(AE199,BHOA!$W$14:$W$3665,BHOA!$R$14:$R$3665)</f>
        <v>34.672813934077475</v>
      </c>
      <c r="AG199" s="181"/>
      <c r="AH199" s="190"/>
    </row>
    <row r="200" spans="20:34" x14ac:dyDescent="0.25">
      <c r="T200" s="191"/>
      <c r="U200" s="179"/>
      <c r="V200" s="181">
        <v>3</v>
      </c>
      <c r="W200" s="181">
        <v>1</v>
      </c>
      <c r="X200" s="194">
        <f t="shared" si="17"/>
        <v>42064</v>
      </c>
      <c r="Y200" s="193">
        <f>+LOOKUP(X200,BHOA!$W$14:$W$3665,BHOA!$R$14:$R$3665)</f>
        <v>212.04032894568937</v>
      </c>
      <c r="Z200" s="181">
        <f t="shared" si="18"/>
        <v>220</v>
      </c>
      <c r="AA200" s="181">
        <f t="shared" si="19"/>
        <v>114</v>
      </c>
      <c r="AB200" s="181"/>
      <c r="AC200" s="181">
        <v>12</v>
      </c>
      <c r="AD200" s="181">
        <v>1</v>
      </c>
      <c r="AE200" s="194">
        <f t="shared" si="16"/>
        <v>40513</v>
      </c>
      <c r="AF200" s="193">
        <f>+LOOKUP(AE200,BHOA!$W$14:$W$3665,BHOA!$R$14:$R$3665)</f>
        <v>34.641035823307519</v>
      </c>
      <c r="AG200" s="179"/>
      <c r="AH200" s="183"/>
    </row>
    <row r="201" spans="20:34" x14ac:dyDescent="0.25">
      <c r="T201" s="191"/>
      <c r="U201" s="179"/>
      <c r="V201" s="181">
        <v>3</v>
      </c>
      <c r="W201" s="181">
        <v>2</v>
      </c>
      <c r="X201" s="194">
        <f t="shared" si="17"/>
        <v>42065</v>
      </c>
      <c r="Y201" s="193">
        <f>+LOOKUP(X201,BHOA!$W$14:$W$3665,BHOA!$R$14:$R$3665)</f>
        <v>218.00044908846147</v>
      </c>
      <c r="Z201" s="181">
        <f t="shared" si="18"/>
        <v>220</v>
      </c>
      <c r="AA201" s="181">
        <f t="shared" si="19"/>
        <v>114</v>
      </c>
      <c r="AB201" s="181"/>
      <c r="AC201" s="181">
        <v>12</v>
      </c>
      <c r="AD201" s="181">
        <v>2</v>
      </c>
      <c r="AE201" s="194">
        <f t="shared" si="16"/>
        <v>40514</v>
      </c>
      <c r="AF201" s="193">
        <f>+LOOKUP(AE201,BHOA!$W$14:$W$3665,BHOA!$R$14:$R$3665)</f>
        <v>34.610314137412615</v>
      </c>
      <c r="AG201" s="179"/>
      <c r="AH201" s="183"/>
    </row>
    <row r="202" spans="20:34" x14ac:dyDescent="0.25">
      <c r="T202" s="191"/>
      <c r="U202" s="179"/>
      <c r="V202" s="181">
        <v>3</v>
      </c>
      <c r="W202" s="181">
        <v>3</v>
      </c>
      <c r="X202" s="194">
        <f t="shared" si="17"/>
        <v>42066</v>
      </c>
      <c r="Y202" s="193">
        <f>+LOOKUP(X202,BHOA!$W$14:$W$3665,BHOA!$R$14:$R$3665)</f>
        <v>212.945889618167</v>
      </c>
      <c r="Z202" s="181">
        <f t="shared" si="18"/>
        <v>220</v>
      </c>
      <c r="AA202" s="181">
        <f t="shared" si="19"/>
        <v>114</v>
      </c>
      <c r="AB202" s="181"/>
      <c r="AC202" s="181">
        <v>12</v>
      </c>
      <c r="AD202" s="181">
        <v>3</v>
      </c>
      <c r="AE202" s="194">
        <f t="shared" si="16"/>
        <v>40515</v>
      </c>
      <c r="AF202" s="193">
        <f>+LOOKUP(AE202,BHOA!$W$14:$W$3665,BHOA!$R$14:$R$3665)</f>
        <v>34.580618107186183</v>
      </c>
      <c r="AG202" s="179"/>
      <c r="AH202" s="183"/>
    </row>
    <row r="203" spans="20:34" x14ac:dyDescent="0.25">
      <c r="T203" s="191"/>
      <c r="U203" s="179"/>
      <c r="V203" s="181">
        <v>3</v>
      </c>
      <c r="W203" s="181">
        <v>4</v>
      </c>
      <c r="X203" s="194">
        <f t="shared" si="17"/>
        <v>42067</v>
      </c>
      <c r="Y203" s="193">
        <f>+LOOKUP(X203,BHOA!$W$14:$W$3665,BHOA!$R$14:$R$3665)</f>
        <v>247.67774710985398</v>
      </c>
      <c r="Z203" s="181">
        <f t="shared" si="18"/>
        <v>220</v>
      </c>
      <c r="AA203" s="181">
        <f t="shared" si="19"/>
        <v>114</v>
      </c>
      <c r="AB203" s="181"/>
      <c r="AC203" s="181">
        <v>12</v>
      </c>
      <c r="AD203" s="181">
        <v>4</v>
      </c>
      <c r="AE203" s="194">
        <f t="shared" si="16"/>
        <v>40516</v>
      </c>
      <c r="AF203" s="193">
        <f>+LOOKUP(AE203,BHOA!$W$14:$W$3665,BHOA!$R$14:$R$3665)</f>
        <v>36.780146056744726</v>
      </c>
      <c r="AG203" s="179"/>
      <c r="AH203" s="183"/>
    </row>
    <row r="204" spans="20:34" x14ac:dyDescent="0.25">
      <c r="T204" s="191"/>
      <c r="U204" s="179"/>
      <c r="V204" s="181">
        <v>3</v>
      </c>
      <c r="W204" s="181">
        <v>5</v>
      </c>
      <c r="X204" s="194">
        <f t="shared" ref="X204:X230" si="20">+DATE($H$10+1,V204,W204)</f>
        <v>42068</v>
      </c>
      <c r="Y204" s="193">
        <f>+LOOKUP(X204,BHOA!$W$14:$W$3665,BHOA!$R$14:$R$3665)</f>
        <v>214.94757168170642</v>
      </c>
      <c r="Z204" s="181">
        <f t="shared" si="18"/>
        <v>220</v>
      </c>
      <c r="AA204" s="181">
        <f t="shared" si="19"/>
        <v>114</v>
      </c>
      <c r="AB204" s="181"/>
      <c r="AC204" s="181">
        <v>12</v>
      </c>
      <c r="AD204" s="181">
        <v>5</v>
      </c>
      <c r="AE204" s="194">
        <f t="shared" si="16"/>
        <v>40517</v>
      </c>
      <c r="AF204" s="193">
        <f>+LOOKUP(AE204,BHOA!$W$14:$W$3665,BHOA!$R$14:$R$3665)</f>
        <v>36.681387129764474</v>
      </c>
      <c r="AG204" s="179"/>
      <c r="AH204" s="183"/>
    </row>
    <row r="205" spans="20:34" x14ac:dyDescent="0.25">
      <c r="T205" s="191"/>
      <c r="U205" s="179"/>
      <c r="V205" s="181">
        <v>3</v>
      </c>
      <c r="W205" s="181">
        <v>6</v>
      </c>
      <c r="X205" s="194">
        <f t="shared" si="20"/>
        <v>42069</v>
      </c>
      <c r="Y205" s="193">
        <f>+LOOKUP(X205,BHOA!$W$14:$W$3665,BHOA!$R$14:$R$3665)</f>
        <v>210.06010625104096</v>
      </c>
      <c r="Z205" s="181">
        <f t="shared" si="18"/>
        <v>220</v>
      </c>
      <c r="AA205" s="181">
        <f t="shared" si="19"/>
        <v>114</v>
      </c>
      <c r="AB205" s="181"/>
      <c r="AC205" s="181">
        <v>12</v>
      </c>
      <c r="AD205" s="181">
        <v>6</v>
      </c>
      <c r="AE205" s="194">
        <f t="shared" si="16"/>
        <v>40518</v>
      </c>
      <c r="AF205" s="193">
        <f>+LOOKUP(AE205,BHOA!$W$14:$W$3665,BHOA!$R$14:$R$3665)</f>
        <v>36.585966064623626</v>
      </c>
      <c r="AG205" s="179"/>
      <c r="AH205" s="183"/>
    </row>
    <row r="206" spans="20:34" x14ac:dyDescent="0.25">
      <c r="T206" s="191"/>
      <c r="U206" s="179"/>
      <c r="V206" s="181">
        <v>3</v>
      </c>
      <c r="W206" s="181">
        <v>7</v>
      </c>
      <c r="X206" s="194">
        <f t="shared" si="20"/>
        <v>42070</v>
      </c>
      <c r="Y206" s="193">
        <f>+LOOKUP(X206,BHOA!$W$14:$W$3665,BHOA!$R$14:$R$3665)</f>
        <v>206.49848371442559</v>
      </c>
      <c r="Z206" s="181">
        <f t="shared" si="18"/>
        <v>220</v>
      </c>
      <c r="AA206" s="181">
        <f t="shared" si="19"/>
        <v>114</v>
      </c>
      <c r="AB206" s="181"/>
      <c r="AC206" s="181">
        <v>12</v>
      </c>
      <c r="AD206" s="181">
        <v>7</v>
      </c>
      <c r="AE206" s="194">
        <f t="shared" si="16"/>
        <v>40519</v>
      </c>
      <c r="AF206" s="193">
        <f>+LOOKUP(AE206,BHOA!$W$14:$W$3665,BHOA!$R$14:$R$3665)</f>
        <v>36.493782805884543</v>
      </c>
      <c r="AG206" s="179"/>
      <c r="AH206" s="183"/>
    </row>
    <row r="207" spans="20:34" x14ac:dyDescent="0.25">
      <c r="T207" s="191"/>
      <c r="U207" s="179"/>
      <c r="V207" s="181">
        <v>3</v>
      </c>
      <c r="W207" s="181">
        <v>8</v>
      </c>
      <c r="X207" s="194">
        <f t="shared" si="20"/>
        <v>42071</v>
      </c>
      <c r="Y207" s="193">
        <f>+LOOKUP(X207,BHOA!$W$14:$W$3665,BHOA!$R$14:$R$3665)</f>
        <v>215.66433047360636</v>
      </c>
      <c r="Z207" s="181">
        <f t="shared" si="18"/>
        <v>220</v>
      </c>
      <c r="AA207" s="181">
        <f t="shared" si="19"/>
        <v>114</v>
      </c>
      <c r="AB207" s="181"/>
      <c r="AC207" s="181">
        <v>12</v>
      </c>
      <c r="AD207" s="181">
        <v>8</v>
      </c>
      <c r="AE207" s="194">
        <f t="shared" si="16"/>
        <v>40520</v>
      </c>
      <c r="AF207" s="193">
        <f>+LOOKUP(AE207,BHOA!$W$14:$W$3665,BHOA!$R$14:$R$3665)</f>
        <v>36.405327571027897</v>
      </c>
      <c r="AG207" s="179"/>
      <c r="AH207" s="183"/>
    </row>
    <row r="208" spans="20:34" x14ac:dyDescent="0.25">
      <c r="T208" s="191"/>
      <c r="U208" s="179"/>
      <c r="V208" s="181">
        <v>3</v>
      </c>
      <c r="W208" s="181">
        <v>9</v>
      </c>
      <c r="X208" s="194">
        <f t="shared" si="20"/>
        <v>42072</v>
      </c>
      <c r="Y208" s="193">
        <f>+LOOKUP(X208,BHOA!$W$14:$W$3665,BHOA!$R$14:$R$3665)</f>
        <v>210.84258022550469</v>
      </c>
      <c r="Z208" s="181">
        <f t="shared" si="18"/>
        <v>220</v>
      </c>
      <c r="AA208" s="181">
        <f t="shared" si="19"/>
        <v>114</v>
      </c>
      <c r="AB208" s="181"/>
      <c r="AC208" s="181">
        <v>12</v>
      </c>
      <c r="AD208" s="181">
        <v>9</v>
      </c>
      <c r="AE208" s="194">
        <f t="shared" ref="AE208:AE261" si="21">+DATE(+$H$35,AC208,AD208)</f>
        <v>40521</v>
      </c>
      <c r="AF208" s="193">
        <f>+LOOKUP(AE208,BHOA!$W$14:$W$3665,BHOA!$R$14:$R$3665)</f>
        <v>36.319310568381084</v>
      </c>
      <c r="AG208" s="179"/>
      <c r="AH208" s="183"/>
    </row>
    <row r="209" spans="20:34" x14ac:dyDescent="0.25">
      <c r="T209" s="191"/>
      <c r="U209" s="179"/>
      <c r="V209" s="181">
        <v>3</v>
      </c>
      <c r="W209" s="181">
        <v>10</v>
      </c>
      <c r="X209" s="194">
        <f t="shared" si="20"/>
        <v>42073</v>
      </c>
      <c r="Y209" s="193">
        <f>+LOOKUP(X209,BHOA!$W$14:$W$3665,BHOA!$R$14:$R$3665)</f>
        <v>206.17641801285777</v>
      </c>
      <c r="Z209" s="181">
        <f t="shared" si="18"/>
        <v>220</v>
      </c>
      <c r="AA209" s="181">
        <f t="shared" si="19"/>
        <v>114</v>
      </c>
      <c r="AB209" s="181" t="s">
        <v>90</v>
      </c>
      <c r="AC209" s="181">
        <v>12</v>
      </c>
      <c r="AD209" s="181">
        <v>10</v>
      </c>
      <c r="AE209" s="194">
        <f t="shared" si="21"/>
        <v>40522</v>
      </c>
      <c r="AF209" s="193">
        <f>+LOOKUP(AE209,BHOA!$W$14:$W$3665,BHOA!$R$14:$R$3665)</f>
        <v>36.236245868927085</v>
      </c>
      <c r="AG209" s="179"/>
      <c r="AH209" s="183"/>
    </row>
    <row r="210" spans="20:34" x14ac:dyDescent="0.25">
      <c r="T210" s="191"/>
      <c r="U210" s="179"/>
      <c r="V210" s="181">
        <v>3</v>
      </c>
      <c r="W210" s="181">
        <v>11</v>
      </c>
      <c r="X210" s="194">
        <f t="shared" si="20"/>
        <v>42074</v>
      </c>
      <c r="Y210" s="193">
        <f>+LOOKUP(X210,BHOA!$W$14:$W$3665,BHOA!$R$14:$R$3665)</f>
        <v>208.99556788735723</v>
      </c>
      <c r="Z210" s="181">
        <f t="shared" si="18"/>
        <v>220</v>
      </c>
      <c r="AA210" s="181">
        <f t="shared" si="19"/>
        <v>114</v>
      </c>
      <c r="AB210" s="181" t="s">
        <v>90</v>
      </c>
      <c r="AC210" s="181">
        <v>12</v>
      </c>
      <c r="AD210" s="181">
        <v>11</v>
      </c>
      <c r="AE210" s="194">
        <f t="shared" si="21"/>
        <v>40523</v>
      </c>
      <c r="AF210" s="193">
        <f>+LOOKUP(AE210,BHOA!$W$14:$W$3665,BHOA!$R$14:$R$3665)</f>
        <v>75.666140033257946</v>
      </c>
      <c r="AG210" s="179"/>
      <c r="AH210" s="183"/>
    </row>
    <row r="211" spans="20:34" x14ac:dyDescent="0.25">
      <c r="T211" s="191"/>
      <c r="U211" s="179"/>
      <c r="V211" s="181">
        <v>3</v>
      </c>
      <c r="W211" s="181">
        <v>12</v>
      </c>
      <c r="X211" s="194">
        <f t="shared" si="20"/>
        <v>42075</v>
      </c>
      <c r="Y211" s="193">
        <f>+LOOKUP(X211,BHOA!$W$14:$W$3665,BHOA!$R$14:$R$3665)</f>
        <v>204.43342353377383</v>
      </c>
      <c r="Z211" s="181">
        <f t="shared" si="18"/>
        <v>220</v>
      </c>
      <c r="AA211" s="181">
        <f t="shared" si="19"/>
        <v>114</v>
      </c>
      <c r="AB211" s="181" t="s">
        <v>90</v>
      </c>
      <c r="AC211" s="181">
        <v>12</v>
      </c>
      <c r="AD211" s="181">
        <v>12</v>
      </c>
      <c r="AE211" s="194">
        <f t="shared" si="21"/>
        <v>40524</v>
      </c>
      <c r="AF211" s="193">
        <f>+LOOKUP(AE211,BHOA!$W$14:$W$3665,BHOA!$R$14:$R$3665)</f>
        <v>74.634200567964186</v>
      </c>
      <c r="AG211" s="181" t="s">
        <v>94</v>
      </c>
      <c r="AH211" s="183"/>
    </row>
    <row r="212" spans="20:34" x14ac:dyDescent="0.25">
      <c r="T212" s="191"/>
      <c r="U212" s="179"/>
      <c r="V212" s="181">
        <v>3</v>
      </c>
      <c r="W212" s="181">
        <v>13</v>
      </c>
      <c r="X212" s="194">
        <f t="shared" si="20"/>
        <v>42076</v>
      </c>
      <c r="Y212" s="193">
        <f>+LOOKUP(X212,BHOA!$W$14:$W$3665,BHOA!$R$14:$R$3665)</f>
        <v>200.01708146243644</v>
      </c>
      <c r="Z212" s="181">
        <f t="shared" si="18"/>
        <v>220</v>
      </c>
      <c r="AA212" s="181">
        <f t="shared" si="19"/>
        <v>114</v>
      </c>
      <c r="AB212" s="181" t="s">
        <v>90</v>
      </c>
      <c r="AC212" s="181">
        <v>12</v>
      </c>
      <c r="AD212" s="181">
        <v>13</v>
      </c>
      <c r="AE212" s="194">
        <f t="shared" si="21"/>
        <v>40525</v>
      </c>
      <c r="AF212" s="193">
        <f>+LOOKUP(AE212,BHOA!$W$14:$W$3665,BHOA!$R$14:$R$3665)</f>
        <v>73.357111089574317</v>
      </c>
      <c r="AG212" s="181" t="s">
        <v>94</v>
      </c>
      <c r="AH212" s="183"/>
    </row>
    <row r="213" spans="20:34" x14ac:dyDescent="0.25">
      <c r="T213" s="191"/>
      <c r="U213" s="179"/>
      <c r="V213" s="181">
        <v>3</v>
      </c>
      <c r="W213" s="181">
        <v>14</v>
      </c>
      <c r="X213" s="194">
        <f t="shared" si="20"/>
        <v>42077</v>
      </c>
      <c r="Y213" s="193">
        <f>+LOOKUP(X213,BHOA!$W$14:$W$3665,BHOA!$R$14:$R$3665)</f>
        <v>233.88106137471277</v>
      </c>
      <c r="Z213" s="181">
        <f t="shared" si="18"/>
        <v>220</v>
      </c>
      <c r="AA213" s="181">
        <f t="shared" si="19"/>
        <v>114</v>
      </c>
      <c r="AB213" s="181" t="s">
        <v>90</v>
      </c>
      <c r="AC213" s="181">
        <v>12</v>
      </c>
      <c r="AD213" s="181">
        <v>14</v>
      </c>
      <c r="AE213" s="194">
        <f t="shared" si="21"/>
        <v>40526</v>
      </c>
      <c r="AF213" s="193">
        <f>+LOOKUP(AE213,BHOA!$W$14:$W$3665,BHOA!$R$14:$R$3665)</f>
        <v>72.124492621570909</v>
      </c>
      <c r="AG213" s="181" t="s">
        <v>94</v>
      </c>
      <c r="AH213" s="183"/>
    </row>
    <row r="214" spans="20:34" x14ac:dyDescent="0.25">
      <c r="T214" s="191"/>
      <c r="U214" s="179"/>
      <c r="V214" s="181">
        <v>3</v>
      </c>
      <c r="W214" s="181">
        <v>15</v>
      </c>
      <c r="X214" s="194">
        <f t="shared" si="20"/>
        <v>42078</v>
      </c>
      <c r="Y214" s="193">
        <f>+LOOKUP(X214,BHOA!$W$14:$W$3665,BHOA!$R$14:$R$3665)</f>
        <v>236.82408654738333</v>
      </c>
      <c r="Z214" s="181">
        <f t="shared" si="18"/>
        <v>220</v>
      </c>
      <c r="AA214" s="181">
        <f t="shared" si="19"/>
        <v>114</v>
      </c>
      <c r="AB214" s="181" t="s">
        <v>90</v>
      </c>
      <c r="AC214" s="181">
        <v>12</v>
      </c>
      <c r="AD214" s="181">
        <v>15</v>
      </c>
      <c r="AE214" s="194">
        <f t="shared" si="21"/>
        <v>40527</v>
      </c>
      <c r="AF214" s="193">
        <f>+LOOKUP(AE214,BHOA!$W$14:$W$3665,BHOA!$R$14:$R$3665)</f>
        <v>70.934947062648064</v>
      </c>
      <c r="AG214" s="181" t="s">
        <v>94</v>
      </c>
      <c r="AH214" s="183"/>
    </row>
    <row r="215" spans="20:34" x14ac:dyDescent="0.25">
      <c r="T215" s="191"/>
      <c r="U215" s="179"/>
      <c r="V215" s="181">
        <v>3</v>
      </c>
      <c r="W215" s="181">
        <v>16</v>
      </c>
      <c r="X215" s="194">
        <f t="shared" si="20"/>
        <v>42079</v>
      </c>
      <c r="Y215" s="193">
        <f>+LOOKUP(X215,BHOA!$W$14:$W$3665,BHOA!$R$14:$R$3665)</f>
        <v>215.27007811062077</v>
      </c>
      <c r="Z215" s="181">
        <f t="shared" si="18"/>
        <v>220</v>
      </c>
      <c r="AA215" s="181">
        <f t="shared" si="19"/>
        <v>114</v>
      </c>
      <c r="AB215" s="181" t="s">
        <v>90</v>
      </c>
      <c r="AC215" s="181">
        <v>12</v>
      </c>
      <c r="AD215" s="181">
        <v>16</v>
      </c>
      <c r="AE215" s="194">
        <f t="shared" si="21"/>
        <v>40528</v>
      </c>
      <c r="AF215" s="193">
        <f>+LOOKUP(AE215,BHOA!$W$14:$W$3665,BHOA!$R$14:$R$3665)</f>
        <v>69.787113485827135</v>
      </c>
      <c r="AG215" s="181" t="s">
        <v>94</v>
      </c>
      <c r="AH215" s="183"/>
    </row>
    <row r="216" spans="20:34" x14ac:dyDescent="0.25">
      <c r="T216" s="191"/>
      <c r="U216" s="179"/>
      <c r="V216" s="181">
        <v>3</v>
      </c>
      <c r="W216" s="181">
        <v>17</v>
      </c>
      <c r="X216" s="194">
        <f t="shared" si="20"/>
        <v>42080</v>
      </c>
      <c r="Y216" s="193">
        <f>+LOOKUP(X216,BHOA!$W$14:$W$3665,BHOA!$R$14:$R$3665)</f>
        <v>210.68924438450551</v>
      </c>
      <c r="Z216" s="181">
        <f t="shared" si="18"/>
        <v>220</v>
      </c>
      <c r="AA216" s="181">
        <f t="shared" si="19"/>
        <v>114</v>
      </c>
      <c r="AB216" s="181" t="s">
        <v>90</v>
      </c>
      <c r="AC216" s="181">
        <v>12</v>
      </c>
      <c r="AD216" s="181">
        <v>17</v>
      </c>
      <c r="AE216" s="194">
        <f t="shared" si="21"/>
        <v>40529</v>
      </c>
      <c r="AF216" s="193">
        <f>+LOOKUP(AE216,BHOA!$W$14:$W$3665,BHOA!$R$14:$R$3665)</f>
        <v>68.679667660959865</v>
      </c>
      <c r="AG216" s="181" t="s">
        <v>94</v>
      </c>
      <c r="AH216" s="183"/>
    </row>
    <row r="217" spans="20:34" x14ac:dyDescent="0.25">
      <c r="T217" s="191"/>
      <c r="U217" s="179"/>
      <c r="V217" s="181">
        <v>3</v>
      </c>
      <c r="W217" s="181">
        <v>18</v>
      </c>
      <c r="X217" s="194">
        <f t="shared" si="20"/>
        <v>42081</v>
      </c>
      <c r="Y217" s="193">
        <f>+LOOKUP(X217,BHOA!$W$14:$W$3665,BHOA!$R$14:$R$3665)</f>
        <v>206.25227581455815</v>
      </c>
      <c r="Z217" s="181">
        <f t="shared" si="18"/>
        <v>220</v>
      </c>
      <c r="AA217" s="181">
        <f t="shared" si="19"/>
        <v>114</v>
      </c>
      <c r="AB217" s="181" t="s">
        <v>90</v>
      </c>
      <c r="AC217" s="181">
        <v>12</v>
      </c>
      <c r="AD217" s="181">
        <v>18</v>
      </c>
      <c r="AE217" s="194">
        <f t="shared" si="21"/>
        <v>40530</v>
      </c>
      <c r="AF217" s="193">
        <f>+LOOKUP(AE217,BHOA!$W$14:$W$3665,BHOA!$R$14:$R$3665)</f>
        <v>67.611321559199155</v>
      </c>
      <c r="AG217" s="181" t="s">
        <v>94</v>
      </c>
      <c r="AH217" s="183"/>
    </row>
    <row r="218" spans="20:34" x14ac:dyDescent="0.25">
      <c r="T218" s="191"/>
      <c r="U218" s="179"/>
      <c r="V218" s="181">
        <v>3</v>
      </c>
      <c r="W218" s="181">
        <v>19</v>
      </c>
      <c r="X218" s="194">
        <f t="shared" si="20"/>
        <v>42082</v>
      </c>
      <c r="Y218" s="193">
        <f>+LOOKUP(X218,BHOA!$W$14:$W$3665,BHOA!$R$14:$R$3665)</f>
        <v>204.74120006609721</v>
      </c>
      <c r="Z218" s="181">
        <f t="shared" si="18"/>
        <v>220</v>
      </c>
      <c r="AA218" s="181">
        <f t="shared" si="19"/>
        <v>114</v>
      </c>
      <c r="AB218" s="179"/>
      <c r="AC218" s="181">
        <v>12</v>
      </c>
      <c r="AD218" s="181">
        <v>19</v>
      </c>
      <c r="AE218" s="194">
        <f t="shared" si="21"/>
        <v>40531</v>
      </c>
      <c r="AF218" s="193">
        <f>+LOOKUP(AE218,BHOA!$W$14:$W$3665,BHOA!$R$14:$R$3665)</f>
        <v>66.580822841110972</v>
      </c>
      <c r="AG218" s="181" t="s">
        <v>94</v>
      </c>
      <c r="AH218" s="183"/>
    </row>
    <row r="219" spans="20:34" x14ac:dyDescent="0.25">
      <c r="T219" s="191"/>
      <c r="U219" s="179"/>
      <c r="V219" s="181">
        <v>3</v>
      </c>
      <c r="W219" s="181">
        <v>20</v>
      </c>
      <c r="X219" s="194">
        <f t="shared" si="20"/>
        <v>42083</v>
      </c>
      <c r="Y219" s="193">
        <f>+LOOKUP(X219,BHOA!$W$14:$W$3665,BHOA!$R$14:$R$3665)</f>
        <v>201.55669332131993</v>
      </c>
      <c r="Z219" s="181">
        <f t="shared" si="18"/>
        <v>220</v>
      </c>
      <c r="AA219" s="181">
        <f t="shared" si="19"/>
        <v>114</v>
      </c>
      <c r="AB219" s="179"/>
      <c r="AC219" s="181">
        <v>12</v>
      </c>
      <c r="AD219" s="181">
        <v>20</v>
      </c>
      <c r="AE219" s="194">
        <f t="shared" si="21"/>
        <v>40532</v>
      </c>
      <c r="AF219" s="193">
        <f>+LOOKUP(AE219,BHOA!$W$14:$W$3665,BHOA!$R$14:$R$3665)</f>
        <v>66.248081470164152</v>
      </c>
      <c r="AG219" s="181" t="s">
        <v>94</v>
      </c>
      <c r="AH219" s="183"/>
    </row>
    <row r="220" spans="20:34" x14ac:dyDescent="0.25">
      <c r="T220" s="191"/>
      <c r="U220" s="179"/>
      <c r="V220" s="181">
        <v>3</v>
      </c>
      <c r="W220" s="181">
        <v>21</v>
      </c>
      <c r="X220" s="194">
        <f t="shared" si="20"/>
        <v>42084</v>
      </c>
      <c r="Y220" s="193">
        <f>+LOOKUP(X220,BHOA!$W$14:$W$3665,BHOA!$R$14:$R$3665)</f>
        <v>205.9112241148008</v>
      </c>
      <c r="Z220" s="181">
        <f t="shared" si="18"/>
        <v>220</v>
      </c>
      <c r="AA220" s="181">
        <f t="shared" si="19"/>
        <v>114</v>
      </c>
      <c r="AB220" s="179"/>
      <c r="AC220" s="181">
        <v>12</v>
      </c>
      <c r="AD220" s="181">
        <v>21</v>
      </c>
      <c r="AE220" s="194">
        <f t="shared" si="21"/>
        <v>40533</v>
      </c>
      <c r="AF220" s="193">
        <f>+LOOKUP(AE220,BHOA!$W$14:$W$3665,BHOA!$R$14:$R$3665)</f>
        <v>65.269800548784602</v>
      </c>
      <c r="AG220" s="181" t="s">
        <v>94</v>
      </c>
      <c r="AH220" s="183"/>
    </row>
    <row r="221" spans="20:34" x14ac:dyDescent="0.25">
      <c r="T221" s="191"/>
      <c r="U221" s="179"/>
      <c r="V221" s="181">
        <v>3</v>
      </c>
      <c r="W221" s="181">
        <v>22</v>
      </c>
      <c r="X221" s="194">
        <f t="shared" si="20"/>
        <v>42085</v>
      </c>
      <c r="Y221" s="193">
        <f>+LOOKUP(X221,BHOA!$W$14:$W$3665,BHOA!$R$14:$R$3665)</f>
        <v>201.70424721382085</v>
      </c>
      <c r="Z221" s="181">
        <f t="shared" si="18"/>
        <v>220</v>
      </c>
      <c r="AA221" s="181">
        <f t="shared" si="19"/>
        <v>114</v>
      </c>
      <c r="AB221" s="179"/>
      <c r="AC221" s="181">
        <v>12</v>
      </c>
      <c r="AD221" s="181">
        <v>22</v>
      </c>
      <c r="AE221" s="194">
        <f t="shared" si="21"/>
        <v>40534</v>
      </c>
      <c r="AF221" s="193">
        <f>+LOOKUP(AE221,BHOA!$W$14:$W$3665,BHOA!$R$14:$R$3665)</f>
        <v>73.699965964790437</v>
      </c>
      <c r="AG221" s="179"/>
      <c r="AH221" s="183"/>
    </row>
    <row r="222" spans="20:34" x14ac:dyDescent="0.25">
      <c r="T222" s="191"/>
      <c r="U222" s="179"/>
      <c r="V222" s="181">
        <v>3</v>
      </c>
      <c r="W222" s="181">
        <v>23</v>
      </c>
      <c r="X222" s="194">
        <f t="shared" si="20"/>
        <v>42086</v>
      </c>
      <c r="Y222" s="193">
        <f>+LOOKUP(X222,BHOA!$W$14:$W$3665,BHOA!$R$14:$R$3665)</f>
        <v>197.62688069915455</v>
      </c>
      <c r="Z222" s="181">
        <f t="shared" si="18"/>
        <v>220</v>
      </c>
      <c r="AA222" s="181">
        <f t="shared" si="19"/>
        <v>114</v>
      </c>
      <c r="AB222" s="179"/>
      <c r="AC222" s="181">
        <v>12</v>
      </c>
      <c r="AD222" s="181">
        <v>23</v>
      </c>
      <c r="AE222" s="194">
        <f t="shared" si="21"/>
        <v>40535</v>
      </c>
      <c r="AF222" s="193">
        <f>+LOOKUP(AE222,BHOA!$W$14:$W$3665,BHOA!$R$14:$R$3665)</f>
        <v>72.512404742786089</v>
      </c>
      <c r="AG222" s="179"/>
      <c r="AH222" s="183"/>
    </row>
    <row r="223" spans="20:34" x14ac:dyDescent="0.25">
      <c r="T223" s="191"/>
      <c r="U223" s="179"/>
      <c r="V223" s="181">
        <v>3</v>
      </c>
      <c r="W223" s="181">
        <v>24</v>
      </c>
      <c r="X223" s="194">
        <f t="shared" si="20"/>
        <v>42087</v>
      </c>
      <c r="Y223" s="193">
        <f>+LOOKUP(X223,BHOA!$W$14:$W$3665,BHOA!$R$14:$R$3665)</f>
        <v>214.56806809399012</v>
      </c>
      <c r="Z223" s="181">
        <f t="shared" si="18"/>
        <v>220</v>
      </c>
      <c r="AA223" s="181">
        <f t="shared" si="19"/>
        <v>114</v>
      </c>
      <c r="AB223" s="179"/>
      <c r="AC223" s="181">
        <v>12</v>
      </c>
      <c r="AD223" s="181">
        <v>24</v>
      </c>
      <c r="AE223" s="194">
        <f t="shared" si="21"/>
        <v>40536</v>
      </c>
      <c r="AF223" s="193">
        <f>+LOOKUP(AE223,BHOA!$W$14:$W$3665,BHOA!$R$14:$R$3665)</f>
        <v>91.554557261939152</v>
      </c>
      <c r="AG223" s="179"/>
      <c r="AH223" s="183"/>
    </row>
    <row r="224" spans="20:34" x14ac:dyDescent="0.25">
      <c r="T224" s="191"/>
      <c r="U224" s="179"/>
      <c r="V224" s="181">
        <v>3</v>
      </c>
      <c r="W224" s="181">
        <v>25</v>
      </c>
      <c r="X224" s="194">
        <f t="shared" si="20"/>
        <v>42088</v>
      </c>
      <c r="Y224" s="193">
        <f>+LOOKUP(X224,BHOA!$W$14:$W$3665,BHOA!$R$14:$R$3665)</f>
        <v>211.28583285790398</v>
      </c>
      <c r="Z224" s="181">
        <f t="shared" si="18"/>
        <v>220</v>
      </c>
      <c r="AA224" s="181">
        <f t="shared" si="19"/>
        <v>114</v>
      </c>
      <c r="AB224" s="179"/>
      <c r="AC224" s="181">
        <v>12</v>
      </c>
      <c r="AD224" s="181">
        <v>25</v>
      </c>
      <c r="AE224" s="194">
        <f t="shared" si="21"/>
        <v>40537</v>
      </c>
      <c r="AF224" s="193">
        <f>+LOOKUP(AE224,BHOA!$W$14:$W$3665,BHOA!$R$14:$R$3665)</f>
        <v>89.860136354344888</v>
      </c>
      <c r="AG224" s="179"/>
      <c r="AH224" s="183"/>
    </row>
    <row r="225" spans="20:35" x14ac:dyDescent="0.25">
      <c r="T225" s="191"/>
      <c r="U225" s="179"/>
      <c r="V225" s="181">
        <v>3</v>
      </c>
      <c r="W225" s="181">
        <v>26</v>
      </c>
      <c r="X225" s="194">
        <f t="shared" si="20"/>
        <v>42089</v>
      </c>
      <c r="Y225" s="193">
        <f>+LOOKUP(X225,BHOA!$W$14:$W$3665,BHOA!$R$14:$R$3665)</f>
        <v>207.06084698417058</v>
      </c>
      <c r="Z225" s="181">
        <f t="shared" si="18"/>
        <v>220</v>
      </c>
      <c r="AA225" s="181">
        <f t="shared" si="19"/>
        <v>114</v>
      </c>
      <c r="AB225" s="179"/>
      <c r="AC225" s="181">
        <v>12</v>
      </c>
      <c r="AD225" s="181">
        <v>26</v>
      </c>
      <c r="AE225" s="194">
        <f t="shared" si="21"/>
        <v>40538</v>
      </c>
      <c r="AF225" s="193">
        <f>+LOOKUP(AE225,BHOA!$W$14:$W$3665,BHOA!$R$14:$R$3665)</f>
        <v>88.227194476685838</v>
      </c>
      <c r="AG225" s="179"/>
      <c r="AH225" s="183"/>
    </row>
    <row r="226" spans="20:35" x14ac:dyDescent="0.25">
      <c r="T226" s="191"/>
      <c r="U226" s="179"/>
      <c r="V226" s="181">
        <v>3</v>
      </c>
      <c r="W226" s="181">
        <v>27</v>
      </c>
      <c r="X226" s="194">
        <f t="shared" si="20"/>
        <v>42090</v>
      </c>
      <c r="Y226" s="193">
        <f>+LOOKUP(X226,BHOA!$W$14:$W$3665,BHOA!$R$14:$R$3665)</f>
        <v>202.9638836458636</v>
      </c>
      <c r="Z226" s="181">
        <f t="shared" si="18"/>
        <v>220</v>
      </c>
      <c r="AA226" s="181">
        <f t="shared" si="19"/>
        <v>114</v>
      </c>
      <c r="AB226" s="179"/>
      <c r="AC226" s="181">
        <v>12</v>
      </c>
      <c r="AD226" s="181">
        <v>27</v>
      </c>
      <c r="AE226" s="194">
        <f t="shared" si="21"/>
        <v>40539</v>
      </c>
      <c r="AF226" s="193">
        <f>+LOOKUP(AE226,BHOA!$W$14:$W$3665,BHOA!$R$14:$R$3665)</f>
        <v>86.653711932142414</v>
      </c>
      <c r="AG226" s="179"/>
      <c r="AH226" s="183"/>
    </row>
    <row r="227" spans="20:35" x14ac:dyDescent="0.25">
      <c r="T227" s="191"/>
      <c r="U227" s="179"/>
      <c r="V227" s="181">
        <v>3</v>
      </c>
      <c r="W227" s="181">
        <v>28</v>
      </c>
      <c r="X227" s="194">
        <f t="shared" si="20"/>
        <v>42091</v>
      </c>
      <c r="Y227" s="193">
        <f>+LOOKUP(X227,BHOA!$W$14:$W$3665,BHOA!$R$14:$R$3665)</f>
        <v>198.99052844071088</v>
      </c>
      <c r="Z227" s="181">
        <f t="shared" si="18"/>
        <v>220</v>
      </c>
      <c r="AA227" s="181">
        <f t="shared" si="19"/>
        <v>114</v>
      </c>
      <c r="AB227" s="179"/>
      <c r="AC227" s="181">
        <v>12</v>
      </c>
      <c r="AD227" s="181">
        <v>28</v>
      </c>
      <c r="AE227" s="194">
        <f t="shared" si="21"/>
        <v>40540</v>
      </c>
      <c r="AF227" s="193">
        <f>+LOOKUP(AE227,BHOA!$W$14:$W$3665,BHOA!$R$14:$R$3665)</f>
        <v>101.59755371157658</v>
      </c>
      <c r="AG227" s="179"/>
      <c r="AH227" s="183"/>
    </row>
    <row r="228" spans="20:35" x14ac:dyDescent="0.25">
      <c r="T228" s="191"/>
      <c r="U228" s="179"/>
      <c r="V228" s="181">
        <v>3</v>
      </c>
      <c r="W228" s="181">
        <v>29</v>
      </c>
      <c r="X228" s="194">
        <f t="shared" si="20"/>
        <v>42092</v>
      </c>
      <c r="Y228" s="193">
        <f>+LOOKUP(X228,BHOA!$W$14:$W$3665,BHOA!$R$14:$R$3665)</f>
        <v>195.13652710226287</v>
      </c>
      <c r="Z228" s="181">
        <f t="shared" si="18"/>
        <v>220</v>
      </c>
      <c r="AA228" s="181">
        <f t="shared" si="19"/>
        <v>114</v>
      </c>
      <c r="AB228" s="179"/>
      <c r="AC228" s="181">
        <v>12</v>
      </c>
      <c r="AD228" s="181">
        <v>29</v>
      </c>
      <c r="AE228" s="194">
        <f t="shared" si="21"/>
        <v>40541</v>
      </c>
      <c r="AF228" s="193">
        <f>+LOOKUP(AE228,BHOA!$W$14:$W$3665,BHOA!$R$14:$R$3665)</f>
        <v>99.670032842096305</v>
      </c>
      <c r="AG228" s="179"/>
      <c r="AH228" s="183"/>
    </row>
    <row r="229" spans="20:35" x14ac:dyDescent="0.25">
      <c r="T229" s="191"/>
      <c r="U229" s="179"/>
      <c r="V229" s="181">
        <v>3</v>
      </c>
      <c r="W229" s="181">
        <v>30</v>
      </c>
      <c r="X229" s="194">
        <f t="shared" si="20"/>
        <v>42093</v>
      </c>
      <c r="Y229" s="193">
        <f>+LOOKUP(X229,BHOA!$W$14:$W$3665,BHOA!$R$14:$R$3665)</f>
        <v>191.39777959180648</v>
      </c>
      <c r="Z229" s="181">
        <f t="shared" si="18"/>
        <v>220</v>
      </c>
      <c r="AA229" s="181">
        <f t="shared" si="19"/>
        <v>114</v>
      </c>
      <c r="AB229" s="179"/>
      <c r="AC229" s="181">
        <v>12</v>
      </c>
      <c r="AD229" s="181">
        <v>30</v>
      </c>
      <c r="AE229" s="194">
        <f t="shared" si="21"/>
        <v>40542</v>
      </c>
      <c r="AF229" s="193">
        <f>+LOOKUP(AE229,BHOA!$W$14:$W$3665,BHOA!$R$14:$R$3665)</f>
        <v>97.797217066705059</v>
      </c>
      <c r="AG229" s="179"/>
      <c r="AH229" s="183"/>
    </row>
    <row r="230" spans="20:35" x14ac:dyDescent="0.25">
      <c r="T230" s="191"/>
      <c r="U230" s="179"/>
      <c r="V230" s="199">
        <v>3</v>
      </c>
      <c r="W230" s="199">
        <v>31</v>
      </c>
      <c r="X230" s="200">
        <f t="shared" si="20"/>
        <v>42094</v>
      </c>
      <c r="Y230" s="201">
        <f>+LOOKUP(X230,BHOA!$W$14:$W$3665,BHOA!$R$14:$R$3665)</f>
        <v>188.3193088695393</v>
      </c>
      <c r="Z230" s="181">
        <f t="shared" si="18"/>
        <v>220</v>
      </c>
      <c r="AA230" s="181">
        <f t="shared" si="19"/>
        <v>114</v>
      </c>
      <c r="AB230" s="179"/>
      <c r="AC230" s="199">
        <v>12</v>
      </c>
      <c r="AD230" s="199">
        <v>31</v>
      </c>
      <c r="AE230" s="194">
        <f t="shared" si="21"/>
        <v>40543</v>
      </c>
      <c r="AF230" s="201">
        <f>+LOOKUP(AE230,BHOA!$W$14:$W$3665,BHOA!$R$14:$R$3665)</f>
        <v>97.227777748892294</v>
      </c>
      <c r="AG230" s="179"/>
      <c r="AH230" s="183"/>
    </row>
    <row r="231" spans="20:35" x14ac:dyDescent="0.25">
      <c r="T231" s="191"/>
      <c r="U231" s="179"/>
      <c r="V231" s="179"/>
      <c r="W231" s="179"/>
      <c r="X231" s="179"/>
      <c r="Y231" s="179"/>
      <c r="Z231" s="181">
        <f t="shared" si="18"/>
        <v>220</v>
      </c>
      <c r="AA231" s="181">
        <f t="shared" si="19"/>
        <v>114</v>
      </c>
      <c r="AB231" s="179"/>
      <c r="AC231" s="181">
        <v>1</v>
      </c>
      <c r="AD231" s="181">
        <v>1</v>
      </c>
      <c r="AE231" s="194">
        <f t="shared" si="21"/>
        <v>40179</v>
      </c>
      <c r="AF231" s="193">
        <f>+LOOKUP(AE231,BHOA!$W$14:$W$3665,BHOA!$R$14:$R$3665)</f>
        <v>204.38670655963131</v>
      </c>
      <c r="AG231" s="179"/>
      <c r="AH231" s="183"/>
      <c r="AI231" s="135"/>
    </row>
    <row r="232" spans="20:35" x14ac:dyDescent="0.25">
      <c r="T232" s="191"/>
      <c r="U232" s="179"/>
      <c r="V232" s="179"/>
      <c r="W232" s="179"/>
      <c r="X232" s="179"/>
      <c r="Y232" s="179"/>
      <c r="Z232" s="181">
        <f t="shared" si="18"/>
        <v>220</v>
      </c>
      <c r="AA232" s="181">
        <f t="shared" si="19"/>
        <v>114</v>
      </c>
      <c r="AB232" s="181"/>
      <c r="AC232" s="181">
        <v>1</v>
      </c>
      <c r="AD232" s="181">
        <v>2</v>
      </c>
      <c r="AE232" s="194">
        <f t="shared" si="21"/>
        <v>40180</v>
      </c>
      <c r="AF232" s="193">
        <f>+LOOKUP(AE232,BHOA!$W$14:$W$3665,BHOA!$R$14:$R$3665)</f>
        <v>205.40047853194494</v>
      </c>
      <c r="AG232" s="179"/>
      <c r="AH232" s="202"/>
    </row>
    <row r="233" spans="20:35" x14ac:dyDescent="0.25">
      <c r="T233" s="191"/>
      <c r="U233" s="179"/>
      <c r="V233" s="179"/>
      <c r="W233" s="179"/>
      <c r="X233" s="179"/>
      <c r="Y233" s="179"/>
      <c r="Z233" s="181">
        <f t="shared" si="18"/>
        <v>220</v>
      </c>
      <c r="AA233" s="181">
        <f t="shared" si="19"/>
        <v>114</v>
      </c>
      <c r="AB233" s="181"/>
      <c r="AC233" s="181">
        <v>1</v>
      </c>
      <c r="AD233" s="181">
        <v>3</v>
      </c>
      <c r="AE233" s="194">
        <f t="shared" si="21"/>
        <v>40181</v>
      </c>
      <c r="AF233" s="193">
        <f>+LOOKUP(AE233,BHOA!$W$14:$W$3665,BHOA!$R$14:$R$3665)</f>
        <v>199.88576014171849</v>
      </c>
      <c r="AG233" s="179"/>
      <c r="AH233" s="202"/>
    </row>
    <row r="234" spans="20:35" x14ac:dyDescent="0.25">
      <c r="T234" s="191"/>
      <c r="U234" s="179"/>
      <c r="V234" s="179"/>
      <c r="W234" s="179"/>
      <c r="X234" s="179"/>
      <c r="Y234" s="179"/>
      <c r="Z234" s="181">
        <f t="shared" si="18"/>
        <v>220</v>
      </c>
      <c r="AA234" s="181">
        <f t="shared" si="19"/>
        <v>114</v>
      </c>
      <c r="AB234" s="181"/>
      <c r="AC234" s="181">
        <v>1</v>
      </c>
      <c r="AD234" s="181">
        <v>4</v>
      </c>
      <c r="AE234" s="194">
        <f t="shared" si="21"/>
        <v>40182</v>
      </c>
      <c r="AF234" s="193">
        <f>+LOOKUP(AE234,BHOA!$W$14:$W$3665,BHOA!$R$14:$R$3665)</f>
        <v>194.54252421067079</v>
      </c>
      <c r="AG234" s="179"/>
      <c r="AH234" s="202"/>
    </row>
    <row r="235" spans="20:35" x14ac:dyDescent="0.25">
      <c r="T235" s="191"/>
      <c r="U235" s="179"/>
      <c r="V235" s="179"/>
      <c r="W235" s="179"/>
      <c r="X235" s="179"/>
      <c r="Y235" s="179"/>
      <c r="Z235" s="181">
        <f t="shared" si="18"/>
        <v>220</v>
      </c>
      <c r="AA235" s="181">
        <f t="shared" si="19"/>
        <v>114</v>
      </c>
      <c r="AB235" s="181"/>
      <c r="AC235" s="181">
        <v>1</v>
      </c>
      <c r="AD235" s="181">
        <v>5</v>
      </c>
      <c r="AE235" s="194">
        <f t="shared" si="21"/>
        <v>40183</v>
      </c>
      <c r="AF235" s="193">
        <f>+LOOKUP(AE235,BHOA!$W$14:$W$3665,BHOA!$R$14:$R$3665)</f>
        <v>189.36654832707583</v>
      </c>
      <c r="AG235" s="179"/>
      <c r="AH235" s="202"/>
    </row>
    <row r="236" spans="20:35" x14ac:dyDescent="0.25">
      <c r="T236" s="191"/>
      <c r="U236" s="179"/>
      <c r="V236" s="179"/>
      <c r="W236" s="179"/>
      <c r="X236" s="179"/>
      <c r="Y236" s="179"/>
      <c r="Z236" s="181">
        <f t="shared" si="18"/>
        <v>220</v>
      </c>
      <c r="AA236" s="181">
        <f t="shared" si="19"/>
        <v>114</v>
      </c>
      <c r="AB236" s="181"/>
      <c r="AC236" s="181">
        <v>1</v>
      </c>
      <c r="AD236" s="181">
        <v>6</v>
      </c>
      <c r="AE236" s="194">
        <f t="shared" si="21"/>
        <v>40184</v>
      </c>
      <c r="AF236" s="193">
        <f>+LOOKUP(AE236,BHOA!$W$14:$W$3665,BHOA!$R$14:$R$3665)</f>
        <v>193.24253811978352</v>
      </c>
      <c r="AG236" s="179"/>
      <c r="AH236" s="202"/>
    </row>
    <row r="237" spans="20:35" x14ac:dyDescent="0.25">
      <c r="T237" s="191"/>
      <c r="U237" s="179"/>
      <c r="V237" s="179"/>
      <c r="W237" s="179"/>
      <c r="X237" s="179"/>
      <c r="Y237" s="179"/>
      <c r="Z237" s="181">
        <f t="shared" si="18"/>
        <v>220</v>
      </c>
      <c r="AA237" s="181">
        <f t="shared" si="19"/>
        <v>114</v>
      </c>
      <c r="AB237" s="181"/>
      <c r="AC237" s="181">
        <v>1</v>
      </c>
      <c r="AD237" s="181">
        <v>7</v>
      </c>
      <c r="AE237" s="194">
        <f t="shared" si="21"/>
        <v>40185</v>
      </c>
      <c r="AF237" s="193">
        <f>+LOOKUP(AE237,BHOA!$W$14:$W$3665,BHOA!$R$14:$R$3665)</f>
        <v>188.10211180492033</v>
      </c>
      <c r="AG237" s="179"/>
      <c r="AH237" s="202"/>
    </row>
    <row r="238" spans="20:35" x14ac:dyDescent="0.25">
      <c r="T238" s="191"/>
      <c r="U238" s="179"/>
      <c r="V238" s="179"/>
      <c r="W238" s="179"/>
      <c r="X238" s="179"/>
      <c r="Y238" s="179"/>
      <c r="Z238" s="181">
        <f t="shared" si="18"/>
        <v>220</v>
      </c>
      <c r="AA238" s="181">
        <f t="shared" si="19"/>
        <v>114</v>
      </c>
      <c r="AB238" s="181"/>
      <c r="AC238" s="181">
        <v>1</v>
      </c>
      <c r="AD238" s="181">
        <v>8</v>
      </c>
      <c r="AE238" s="194">
        <f t="shared" si="21"/>
        <v>40186</v>
      </c>
      <c r="AF238" s="193">
        <f>+LOOKUP(AE238,BHOA!$W$14:$W$3665,BHOA!$R$14:$R$3665)</f>
        <v>183.12551872214496</v>
      </c>
      <c r="AG238" s="179"/>
      <c r="AH238" s="202"/>
    </row>
    <row r="239" spans="20:35" x14ac:dyDescent="0.25">
      <c r="T239" s="191"/>
      <c r="U239" s="179"/>
      <c r="V239" s="179"/>
      <c r="W239" s="179"/>
      <c r="X239" s="179"/>
      <c r="Y239" s="179"/>
      <c r="Z239" s="181">
        <f t="shared" si="18"/>
        <v>220</v>
      </c>
      <c r="AA239" s="181">
        <f t="shared" si="19"/>
        <v>114</v>
      </c>
      <c r="AB239" s="181"/>
      <c r="AC239" s="181">
        <v>1</v>
      </c>
      <c r="AD239" s="181">
        <v>9</v>
      </c>
      <c r="AE239" s="194">
        <f t="shared" si="21"/>
        <v>40187</v>
      </c>
      <c r="AF239" s="193">
        <f>+LOOKUP(AE239,BHOA!$W$14:$W$3665,BHOA!$R$14:$R$3665)</f>
        <v>178.30839293452377</v>
      </c>
      <c r="AG239" s="181" t="s">
        <v>95</v>
      </c>
      <c r="AH239" s="202"/>
    </row>
    <row r="240" spans="20:35" x14ac:dyDescent="0.25">
      <c r="T240" s="191"/>
      <c r="U240" s="179"/>
      <c r="V240" s="179"/>
      <c r="W240" s="179"/>
      <c r="X240" s="179"/>
      <c r="Y240" s="179"/>
      <c r="Z240" s="181">
        <f t="shared" si="18"/>
        <v>220</v>
      </c>
      <c r="AA240" s="181">
        <f t="shared" si="19"/>
        <v>114</v>
      </c>
      <c r="AB240" s="181"/>
      <c r="AC240" s="181">
        <v>1</v>
      </c>
      <c r="AD240" s="181">
        <v>10</v>
      </c>
      <c r="AE240" s="194">
        <f t="shared" si="21"/>
        <v>40188</v>
      </c>
      <c r="AF240" s="193">
        <f>+LOOKUP(AE240,BHOA!$W$14:$W$3665,BHOA!$R$14:$R$3665)</f>
        <v>174.9275754771075</v>
      </c>
      <c r="AG240" s="181" t="s">
        <v>95</v>
      </c>
      <c r="AH240" s="202"/>
    </row>
    <row r="241" spans="20:34" x14ac:dyDescent="0.25">
      <c r="T241" s="191"/>
      <c r="U241" s="179"/>
      <c r="V241" s="179"/>
      <c r="W241" s="179"/>
      <c r="X241" s="179"/>
      <c r="Y241" s="179"/>
      <c r="Z241" s="181">
        <f t="shared" si="18"/>
        <v>220</v>
      </c>
      <c r="AA241" s="181">
        <f t="shared" si="19"/>
        <v>114</v>
      </c>
      <c r="AB241" s="181"/>
      <c r="AC241" s="181">
        <v>1</v>
      </c>
      <c r="AD241" s="181">
        <v>11</v>
      </c>
      <c r="AE241" s="194">
        <f t="shared" si="21"/>
        <v>40189</v>
      </c>
      <c r="AF241" s="193">
        <f>+LOOKUP(AE241,BHOA!$W$14:$W$3665,BHOA!$R$14:$R$3665)</f>
        <v>186.64944120546721</v>
      </c>
      <c r="AG241" s="181" t="s">
        <v>95</v>
      </c>
      <c r="AH241" s="202"/>
    </row>
    <row r="242" spans="20:34" x14ac:dyDescent="0.25">
      <c r="T242" s="191"/>
      <c r="U242" s="179"/>
      <c r="V242" s="179"/>
      <c r="W242" s="179"/>
      <c r="X242" s="179"/>
      <c r="Y242" s="179"/>
      <c r="Z242" s="181">
        <f t="shared" ref="Z242:Z261" si="22">+Z241</f>
        <v>220</v>
      </c>
      <c r="AA242" s="181">
        <f t="shared" ref="AA242:AA261" si="23">+AA241</f>
        <v>114</v>
      </c>
      <c r="AB242" s="181"/>
      <c r="AC242" s="181">
        <v>1</v>
      </c>
      <c r="AD242" s="181">
        <v>12</v>
      </c>
      <c r="AE242" s="194">
        <f t="shared" si="21"/>
        <v>40190</v>
      </c>
      <c r="AF242" s="193">
        <f>+LOOKUP(AE242,BHOA!$W$14:$W$3665,BHOA!$R$14:$R$3665)</f>
        <v>181.72066363091363</v>
      </c>
      <c r="AG242" s="181" t="s">
        <v>95</v>
      </c>
      <c r="AH242" s="202"/>
    </row>
    <row r="243" spans="20:34" x14ac:dyDescent="0.25">
      <c r="T243" s="191"/>
      <c r="U243" s="179"/>
      <c r="V243" s="179"/>
      <c r="W243" s="179"/>
      <c r="X243" s="179"/>
      <c r="Y243" s="179"/>
      <c r="Z243" s="181">
        <f t="shared" si="22"/>
        <v>220</v>
      </c>
      <c r="AA243" s="181">
        <f t="shared" si="23"/>
        <v>114</v>
      </c>
      <c r="AB243" s="181"/>
      <c r="AC243" s="181">
        <v>1</v>
      </c>
      <c r="AD243" s="181">
        <v>13</v>
      </c>
      <c r="AE243" s="194">
        <f t="shared" si="21"/>
        <v>40191</v>
      </c>
      <c r="AF243" s="193">
        <f>+LOOKUP(AE243,BHOA!$W$14:$W$3665,BHOA!$R$14:$R$3665)</f>
        <v>176.95280628029246</v>
      </c>
      <c r="AG243" s="181" t="s">
        <v>95</v>
      </c>
      <c r="AH243" s="202"/>
    </row>
    <row r="244" spans="20:34" x14ac:dyDescent="0.25">
      <c r="T244" s="191"/>
      <c r="U244" s="179"/>
      <c r="V244" s="179"/>
      <c r="W244" s="179"/>
      <c r="X244" s="179"/>
      <c r="Y244" s="179"/>
      <c r="Z244" s="181">
        <f t="shared" si="22"/>
        <v>220</v>
      </c>
      <c r="AA244" s="181">
        <f t="shared" si="23"/>
        <v>114</v>
      </c>
      <c r="AB244" s="181"/>
      <c r="AC244" s="181">
        <v>1</v>
      </c>
      <c r="AD244" s="181">
        <v>14</v>
      </c>
      <c r="AE244" s="194">
        <f t="shared" si="21"/>
        <v>40192</v>
      </c>
      <c r="AF244" s="193">
        <f>+LOOKUP(AE244,BHOA!$W$14:$W$3665,BHOA!$R$14:$R$3665)</f>
        <v>172.34124388116629</v>
      </c>
      <c r="AG244" s="181" t="s">
        <v>95</v>
      </c>
      <c r="AH244" s="202"/>
    </row>
    <row r="245" spans="20:34" x14ac:dyDescent="0.25">
      <c r="T245" s="191"/>
      <c r="U245" s="179"/>
      <c r="V245" s="179"/>
      <c r="W245" s="179"/>
      <c r="X245" s="179"/>
      <c r="Y245" s="179"/>
      <c r="Z245" s="181">
        <f t="shared" si="22"/>
        <v>220</v>
      </c>
      <c r="AA245" s="181">
        <f t="shared" si="23"/>
        <v>114</v>
      </c>
      <c r="AB245" s="179"/>
      <c r="AC245" s="181">
        <v>1</v>
      </c>
      <c r="AD245" s="181">
        <v>15</v>
      </c>
      <c r="AE245" s="194">
        <f t="shared" si="21"/>
        <v>40193</v>
      </c>
      <c r="AF245" s="193">
        <f>+LOOKUP(AE245,BHOA!$W$14:$W$3665,BHOA!$R$14:$R$3665)</f>
        <v>167.8814265609202</v>
      </c>
      <c r="AG245" s="181" t="s">
        <v>95</v>
      </c>
      <c r="AH245" s="202"/>
    </row>
    <row r="246" spans="20:34" x14ac:dyDescent="0.25">
      <c r="T246" s="191"/>
      <c r="U246" s="179"/>
      <c r="V246" s="179"/>
      <c r="W246" s="179"/>
      <c r="X246" s="179"/>
      <c r="Y246" s="179"/>
      <c r="Z246" s="181">
        <f t="shared" si="22"/>
        <v>220</v>
      </c>
      <c r="AA246" s="181">
        <f t="shared" si="23"/>
        <v>114</v>
      </c>
      <c r="AB246" s="179"/>
      <c r="AC246" s="181">
        <v>1</v>
      </c>
      <c r="AD246" s="181">
        <v>16</v>
      </c>
      <c r="AE246" s="194">
        <f t="shared" si="21"/>
        <v>40194</v>
      </c>
      <c r="AF246" s="193">
        <f>+LOOKUP(AE246,BHOA!$W$14:$W$3665,BHOA!$R$14:$R$3665)</f>
        <v>163.56888335948707</v>
      </c>
      <c r="AG246" s="181" t="s">
        <v>95</v>
      </c>
      <c r="AH246" s="202"/>
    </row>
    <row r="247" spans="20:34" x14ac:dyDescent="0.25">
      <c r="T247" s="191"/>
      <c r="U247" s="179"/>
      <c r="V247" s="179"/>
      <c r="W247" s="179"/>
      <c r="X247" s="179"/>
      <c r="Y247" s="179"/>
      <c r="Z247" s="181">
        <f t="shared" si="22"/>
        <v>220</v>
      </c>
      <c r="AA247" s="181">
        <f t="shared" si="23"/>
        <v>114</v>
      </c>
      <c r="AB247" s="179"/>
      <c r="AC247" s="181">
        <v>1</v>
      </c>
      <c r="AD247" s="181">
        <v>17</v>
      </c>
      <c r="AE247" s="194">
        <f t="shared" si="21"/>
        <v>40195</v>
      </c>
      <c r="AF247" s="193">
        <f>+LOOKUP(AE247,BHOA!$W$14:$W$3665,BHOA!$R$14:$R$3665)</f>
        <v>159.39922526277067</v>
      </c>
      <c r="AG247" s="181" t="s">
        <v>95</v>
      </c>
      <c r="AH247" s="202"/>
    </row>
    <row r="248" spans="20:34" x14ac:dyDescent="0.25">
      <c r="T248" s="191"/>
      <c r="U248" s="179"/>
      <c r="V248" s="179"/>
      <c r="W248" s="179"/>
      <c r="X248" s="179"/>
      <c r="Y248" s="179"/>
      <c r="Z248" s="181">
        <f t="shared" si="22"/>
        <v>220</v>
      </c>
      <c r="AA248" s="181">
        <f t="shared" si="23"/>
        <v>114</v>
      </c>
      <c r="AB248" s="179"/>
      <c r="AC248" s="181">
        <v>1</v>
      </c>
      <c r="AD248" s="181">
        <v>18</v>
      </c>
      <c r="AE248" s="194">
        <f t="shared" si="21"/>
        <v>40196</v>
      </c>
      <c r="AF248" s="193">
        <f>+LOOKUP(AE248,BHOA!$W$14:$W$3665,BHOA!$R$14:$R$3665)</f>
        <v>155.36814778832809</v>
      </c>
      <c r="AG248" s="181" t="s">
        <v>95</v>
      </c>
      <c r="AH248" s="202"/>
    </row>
    <row r="249" spans="20:34" x14ac:dyDescent="0.25">
      <c r="T249" s="191"/>
      <c r="U249" s="179"/>
      <c r="V249" s="179"/>
      <c r="W249" s="179"/>
      <c r="X249" s="179"/>
      <c r="Y249" s="179"/>
      <c r="Z249" s="181">
        <f t="shared" si="22"/>
        <v>220</v>
      </c>
      <c r="AA249" s="181">
        <f t="shared" si="23"/>
        <v>114</v>
      </c>
      <c r="AB249" s="179"/>
      <c r="AC249" s="181">
        <v>1</v>
      </c>
      <c r="AD249" s="181">
        <v>19</v>
      </c>
      <c r="AE249" s="194">
        <f t="shared" si="21"/>
        <v>40197</v>
      </c>
      <c r="AF249" s="193">
        <f>+LOOKUP(AE249,BHOA!$W$14:$W$3665,BHOA!$R$14:$R$3665)</f>
        <v>151.47143315367643</v>
      </c>
      <c r="AG249" s="179"/>
      <c r="AH249" s="202"/>
    </row>
    <row r="250" spans="20:34" x14ac:dyDescent="0.25">
      <c r="T250" s="191"/>
      <c r="U250" s="179"/>
      <c r="V250" s="179"/>
      <c r="W250" s="179"/>
      <c r="X250" s="179"/>
      <c r="Y250" s="179"/>
      <c r="Z250" s="181">
        <f t="shared" si="22"/>
        <v>220</v>
      </c>
      <c r="AA250" s="181">
        <f t="shared" si="23"/>
        <v>114</v>
      </c>
      <c r="AB250" s="179"/>
      <c r="AC250" s="181">
        <v>1</v>
      </c>
      <c r="AD250" s="181">
        <v>20</v>
      </c>
      <c r="AE250" s="194">
        <f t="shared" si="21"/>
        <v>40198</v>
      </c>
      <c r="AF250" s="193">
        <f>+LOOKUP(AE250,BHOA!$W$14:$W$3665,BHOA!$R$14:$R$3665)</f>
        <v>147.70495205637113</v>
      </c>
      <c r="AG250" s="179"/>
      <c r="AH250" s="202"/>
    </row>
    <row r="251" spans="20:34" x14ac:dyDescent="0.25">
      <c r="T251" s="191"/>
      <c r="U251" s="179"/>
      <c r="V251" s="179"/>
      <c r="W251" s="179"/>
      <c r="X251" s="179"/>
      <c r="Y251" s="179"/>
      <c r="Z251" s="181">
        <f t="shared" si="22"/>
        <v>220</v>
      </c>
      <c r="AA251" s="181">
        <f t="shared" si="23"/>
        <v>114</v>
      </c>
      <c r="AB251" s="179"/>
      <c r="AC251" s="181">
        <v>1</v>
      </c>
      <c r="AD251" s="181">
        <v>21</v>
      </c>
      <c r="AE251" s="194">
        <f t="shared" si="21"/>
        <v>40199</v>
      </c>
      <c r="AF251" s="193">
        <f>+LOOKUP(AE251,BHOA!$W$14:$W$3665,BHOA!$R$14:$R$3665)</f>
        <v>144.06466509377421</v>
      </c>
      <c r="AG251" s="179"/>
      <c r="AH251" s="202"/>
    </row>
    <row r="252" spans="20:34" x14ac:dyDescent="0.25">
      <c r="T252" s="191"/>
      <c r="U252" s="179"/>
      <c r="V252" s="179"/>
      <c r="W252" s="179"/>
      <c r="X252" s="179"/>
      <c r="Y252" s="179"/>
      <c r="Z252" s="181">
        <f t="shared" si="22"/>
        <v>220</v>
      </c>
      <c r="AA252" s="181">
        <f t="shared" si="23"/>
        <v>114</v>
      </c>
      <c r="AB252" s="179"/>
      <c r="AC252" s="181">
        <v>1</v>
      </c>
      <c r="AD252" s="181">
        <v>22</v>
      </c>
      <c r="AE252" s="194">
        <f t="shared" si="21"/>
        <v>40200</v>
      </c>
      <c r="AF252" s="193">
        <f>+LOOKUP(AE252,BHOA!$W$14:$W$3665,BHOA!$R$14:$R$3665)</f>
        <v>140.546623849197</v>
      </c>
      <c r="AG252" s="179"/>
      <c r="AH252" s="202"/>
    </row>
    <row r="253" spans="20:34" x14ac:dyDescent="0.25">
      <c r="T253" s="191"/>
      <c r="U253" s="179"/>
      <c r="V253" s="179"/>
      <c r="W253" s="179"/>
      <c r="X253" s="179"/>
      <c r="Y253" s="179"/>
      <c r="Z253" s="181">
        <f t="shared" si="22"/>
        <v>220</v>
      </c>
      <c r="AA253" s="181">
        <f t="shared" si="23"/>
        <v>114</v>
      </c>
      <c r="AB253" s="179"/>
      <c r="AC253" s="181">
        <v>1</v>
      </c>
      <c r="AD253" s="181">
        <v>23</v>
      </c>
      <c r="AE253" s="194">
        <f t="shared" si="21"/>
        <v>40201</v>
      </c>
      <c r="AF253" s="193">
        <f>+LOOKUP(AE253,BHOA!$W$14:$W$3665,BHOA!$R$14:$R$3665)</f>
        <v>144.11503520234578</v>
      </c>
      <c r="AG253" s="179"/>
      <c r="AH253" s="202"/>
    </row>
    <row r="254" spans="20:34" x14ac:dyDescent="0.25">
      <c r="T254" s="191"/>
      <c r="U254" s="179"/>
      <c r="V254" s="179"/>
      <c r="W254" s="179"/>
      <c r="X254" s="179"/>
      <c r="Y254" s="179"/>
      <c r="Z254" s="181">
        <f t="shared" si="22"/>
        <v>220</v>
      </c>
      <c r="AA254" s="181">
        <f t="shared" si="23"/>
        <v>114</v>
      </c>
      <c r="AB254" s="179"/>
      <c r="AC254" s="181">
        <v>1</v>
      </c>
      <c r="AD254" s="181">
        <v>24</v>
      </c>
      <c r="AE254" s="194">
        <f t="shared" si="21"/>
        <v>40202</v>
      </c>
      <c r="AF254" s="193">
        <f>+LOOKUP(AE254,BHOA!$W$14:$W$3665,BHOA!$R$14:$R$3665)</f>
        <v>140.60877107788903</v>
      </c>
      <c r="AG254" s="179"/>
      <c r="AH254" s="202"/>
    </row>
    <row r="255" spans="20:34" x14ac:dyDescent="0.25">
      <c r="T255" s="191"/>
      <c r="U255" s="179"/>
      <c r="V255" s="179"/>
      <c r="W255" s="179"/>
      <c r="X255" s="179"/>
      <c r="Y255" s="179"/>
      <c r="Z255" s="181">
        <f t="shared" si="22"/>
        <v>220</v>
      </c>
      <c r="AA255" s="181">
        <f t="shared" si="23"/>
        <v>114</v>
      </c>
      <c r="AB255" s="179"/>
      <c r="AC255" s="181">
        <v>1</v>
      </c>
      <c r="AD255" s="181">
        <v>25</v>
      </c>
      <c r="AE255" s="194">
        <f t="shared" si="21"/>
        <v>40203</v>
      </c>
      <c r="AF255" s="193">
        <f>+LOOKUP(AE255,BHOA!$W$14:$W$3665,BHOA!$R$14:$R$3665)</f>
        <v>137.22093205167226</v>
      </c>
      <c r="AG255" s="179"/>
      <c r="AH255" s="202"/>
    </row>
    <row r="256" spans="20:34" x14ac:dyDescent="0.25">
      <c r="T256" s="191"/>
      <c r="U256" s="179"/>
      <c r="V256" s="179"/>
      <c r="W256" s="179"/>
      <c r="X256" s="179"/>
      <c r="Y256" s="179"/>
      <c r="Z256" s="181">
        <f t="shared" si="22"/>
        <v>220</v>
      </c>
      <c r="AA256" s="181">
        <f t="shared" si="23"/>
        <v>114</v>
      </c>
      <c r="AB256" s="179"/>
      <c r="AC256" s="181">
        <v>1</v>
      </c>
      <c r="AD256" s="181">
        <v>26</v>
      </c>
      <c r="AE256" s="194">
        <f t="shared" si="21"/>
        <v>40204</v>
      </c>
      <c r="AF256" s="193">
        <f>+LOOKUP(AE256,BHOA!$W$14:$W$3665,BHOA!$R$14:$R$3665)</f>
        <v>133.94769764215542</v>
      </c>
      <c r="AG256" s="179"/>
      <c r="AH256" s="202"/>
    </row>
    <row r="257" spans="20:34" x14ac:dyDescent="0.25">
      <c r="T257" s="191"/>
      <c r="U257" s="179"/>
      <c r="V257" s="179"/>
      <c r="W257" s="179"/>
      <c r="X257" s="179"/>
      <c r="Y257" s="179"/>
      <c r="Z257" s="181">
        <f t="shared" si="22"/>
        <v>220</v>
      </c>
      <c r="AA257" s="181">
        <f t="shared" si="23"/>
        <v>114</v>
      </c>
      <c r="AB257" s="179"/>
      <c r="AC257" s="181">
        <v>1</v>
      </c>
      <c r="AD257" s="181">
        <v>27</v>
      </c>
      <c r="AE257" s="194">
        <f t="shared" si="21"/>
        <v>40205</v>
      </c>
      <c r="AF257" s="193">
        <f>+LOOKUP(AE257,BHOA!$W$14:$W$3665,BHOA!$R$14:$R$3665)</f>
        <v>131.98719174235615</v>
      </c>
      <c r="AG257" s="179"/>
      <c r="AH257" s="202"/>
    </row>
    <row r="258" spans="20:34" x14ac:dyDescent="0.25">
      <c r="T258" s="191"/>
      <c r="U258" s="179"/>
      <c r="V258" s="179"/>
      <c r="W258" s="179"/>
      <c r="X258" s="179"/>
      <c r="Y258" s="179"/>
      <c r="Z258" s="181">
        <f t="shared" si="22"/>
        <v>220</v>
      </c>
      <c r="AA258" s="181">
        <f t="shared" si="23"/>
        <v>114</v>
      </c>
      <c r="AB258" s="179"/>
      <c r="AC258" s="181">
        <v>1</v>
      </c>
      <c r="AD258" s="181">
        <v>28</v>
      </c>
      <c r="AE258" s="194">
        <f t="shared" si="21"/>
        <v>40206</v>
      </c>
      <c r="AF258" s="193">
        <f>+LOOKUP(AE258,BHOA!$W$14:$W$3665,BHOA!$R$14:$R$3665)</f>
        <v>128.89428581924861</v>
      </c>
      <c r="AG258" s="179"/>
      <c r="AH258" s="202"/>
    </row>
    <row r="259" spans="20:34" x14ac:dyDescent="0.25">
      <c r="T259" s="191"/>
      <c r="U259" s="179"/>
      <c r="V259" s="179"/>
      <c r="W259" s="179"/>
      <c r="X259" s="179"/>
      <c r="Y259" s="179"/>
      <c r="Z259" s="181">
        <f t="shared" si="22"/>
        <v>220</v>
      </c>
      <c r="AA259" s="181">
        <f t="shared" si="23"/>
        <v>114</v>
      </c>
      <c r="AB259" s="179"/>
      <c r="AC259" s="181">
        <v>1</v>
      </c>
      <c r="AD259" s="181">
        <v>29</v>
      </c>
      <c r="AE259" s="194">
        <f t="shared" si="21"/>
        <v>40207</v>
      </c>
      <c r="AF259" s="193">
        <f>+LOOKUP(AE259,BHOA!$W$14:$W$3665,BHOA!$R$14:$R$3665)</f>
        <v>125.90639580108819</v>
      </c>
      <c r="AG259" s="179"/>
      <c r="AH259" s="202"/>
    </row>
    <row r="260" spans="20:34" x14ac:dyDescent="0.25">
      <c r="T260" s="191"/>
      <c r="U260" s="179"/>
      <c r="V260" s="179"/>
      <c r="W260" s="179"/>
      <c r="X260" s="179"/>
      <c r="Y260" s="179"/>
      <c r="Z260" s="181">
        <f t="shared" si="22"/>
        <v>220</v>
      </c>
      <c r="AA260" s="181">
        <f t="shared" si="23"/>
        <v>114</v>
      </c>
      <c r="AB260" s="179"/>
      <c r="AC260" s="181">
        <v>1</v>
      </c>
      <c r="AD260" s="181">
        <v>30</v>
      </c>
      <c r="AE260" s="194">
        <f t="shared" si="21"/>
        <v>40208</v>
      </c>
      <c r="AF260" s="193">
        <f>+LOOKUP(AE260,BHOA!$W$14:$W$3665,BHOA!$R$14:$R$3665)</f>
        <v>123.02004918809433</v>
      </c>
      <c r="AG260" s="179"/>
      <c r="AH260" s="202"/>
    </row>
    <row r="261" spans="20:34" x14ac:dyDescent="0.25">
      <c r="T261" s="191"/>
      <c r="U261" s="179"/>
      <c r="V261" s="179"/>
      <c r="W261" s="179"/>
      <c r="X261" s="179"/>
      <c r="Y261" s="179"/>
      <c r="Z261" s="181">
        <f t="shared" si="22"/>
        <v>220</v>
      </c>
      <c r="AA261" s="181">
        <f t="shared" si="23"/>
        <v>114</v>
      </c>
      <c r="AB261" s="179"/>
      <c r="AC261" s="181">
        <v>1</v>
      </c>
      <c r="AD261" s="199">
        <v>31</v>
      </c>
      <c r="AE261" s="194">
        <f t="shared" si="21"/>
        <v>40209</v>
      </c>
      <c r="AF261" s="201">
        <f>+LOOKUP(AE261,BHOA!$W$14:$W$3665,BHOA!$R$14:$R$3665)</f>
        <v>121.0440030691924</v>
      </c>
      <c r="AG261" s="179"/>
      <c r="AH261" s="202"/>
    </row>
    <row r="262" spans="20:34" x14ac:dyDescent="0.25">
      <c r="T262" s="191"/>
      <c r="U262" s="179"/>
      <c r="V262" s="179"/>
      <c r="W262" s="179"/>
      <c r="X262" s="179"/>
      <c r="Y262" s="179"/>
      <c r="Z262" s="179"/>
      <c r="AA262" s="179"/>
      <c r="AB262" s="179"/>
      <c r="AC262" s="181"/>
      <c r="AD262" s="181"/>
      <c r="AE262" s="179"/>
      <c r="AF262" s="179"/>
      <c r="AG262" s="179"/>
      <c r="AH262" s="202"/>
    </row>
    <row r="263" spans="20:34" x14ac:dyDescent="0.25">
      <c r="T263" s="191"/>
      <c r="U263" s="179"/>
      <c r="V263" s="179"/>
      <c r="W263" s="179"/>
      <c r="X263" s="179"/>
      <c r="Y263" s="181"/>
      <c r="Z263" s="181"/>
      <c r="AA263" s="181"/>
      <c r="AB263" s="179"/>
      <c r="AC263" s="181"/>
      <c r="AD263" s="181"/>
      <c r="AE263" s="179"/>
      <c r="AF263" s="179"/>
      <c r="AG263" s="179"/>
      <c r="AH263" s="202"/>
    </row>
    <row r="264" spans="20:34" x14ac:dyDescent="0.25">
      <c r="T264" s="191"/>
      <c r="U264" s="179"/>
      <c r="V264" s="179"/>
      <c r="W264" s="179"/>
      <c r="X264" s="179"/>
      <c r="Y264" s="181"/>
      <c r="Z264" s="181"/>
      <c r="AA264" s="181"/>
      <c r="AB264" s="179"/>
      <c r="AC264" s="181"/>
      <c r="AD264" s="181"/>
      <c r="AE264" s="179"/>
      <c r="AF264" s="179"/>
      <c r="AG264" s="179"/>
      <c r="AH264" s="202"/>
    </row>
  </sheetData>
  <sheetProtection selectLockedCells="1" selectUnlockedCells="1"/>
  <mergeCells count="8">
    <mergeCell ref="G38:J38"/>
    <mergeCell ref="V12:AA12"/>
    <mergeCell ref="AC12:AF12"/>
    <mergeCell ref="G13:J13"/>
    <mergeCell ref="D3:N3"/>
    <mergeCell ref="D5:N5"/>
    <mergeCell ref="D6:N6"/>
    <mergeCell ref="D7:N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autoLine="0" autoPict="0">
                <anchor moveWithCells="1">
                  <from>
                    <xdr:col>6</xdr:col>
                    <xdr:colOff>895350</xdr:colOff>
                    <xdr:row>8</xdr:row>
                    <xdr:rowOff>114300</xdr:rowOff>
                  </from>
                  <to>
                    <xdr:col>9</xdr:col>
                    <xdr:colOff>466725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Drop Down 2">
              <controlPr defaultSize="0" autoLine="0" autoPict="0">
                <anchor moveWithCells="1">
                  <from>
                    <xdr:col>6</xdr:col>
                    <xdr:colOff>733425</xdr:colOff>
                    <xdr:row>33</xdr:row>
                    <xdr:rowOff>104775</xdr:rowOff>
                  </from>
                  <to>
                    <xdr:col>9</xdr:col>
                    <xdr:colOff>438150</xdr:colOff>
                    <xdr:row>35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536"/>
  <sheetViews>
    <sheetView topLeftCell="A73" workbookViewId="0">
      <selection activeCell="B47" sqref="B47"/>
    </sheetView>
  </sheetViews>
  <sheetFormatPr baseColWidth="10" defaultColWidth="0" defaultRowHeight="15" x14ac:dyDescent="0.25"/>
  <cols>
    <col min="1" max="1" width="2.5703125" customWidth="1"/>
    <col min="2" max="2" width="12.140625" style="1" customWidth="1"/>
    <col min="3" max="14" width="9.85546875" customWidth="1"/>
    <col min="15" max="15" width="12" style="1" customWidth="1"/>
    <col min="16" max="16" width="9.5703125" customWidth="1"/>
    <col min="17" max="16384" width="11.42578125" hidden="1"/>
  </cols>
  <sheetData>
    <row r="1" spans="1:16" ht="9" customHeight="1" x14ac:dyDescent="0.25">
      <c r="A1" s="7"/>
      <c r="B1" s="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2"/>
      <c r="P1" s="7"/>
    </row>
    <row r="2" spans="1:16" ht="16.5" thickBot="1" x14ac:dyDescent="0.3">
      <c r="A2" s="7"/>
      <c r="B2" s="19" t="s">
        <v>3</v>
      </c>
      <c r="C2" s="67" t="s">
        <v>39</v>
      </c>
      <c r="D2" s="68" t="s">
        <v>40</v>
      </c>
      <c r="E2" s="68" t="s">
        <v>41</v>
      </c>
      <c r="F2" s="68" t="s">
        <v>45</v>
      </c>
      <c r="G2" s="68" t="s">
        <v>42</v>
      </c>
      <c r="H2" s="68" t="s">
        <v>43</v>
      </c>
      <c r="I2" s="68" t="s">
        <v>44</v>
      </c>
      <c r="J2" s="68" t="s">
        <v>46</v>
      </c>
      <c r="K2" s="68" t="s">
        <v>47</v>
      </c>
      <c r="L2" s="68" t="s">
        <v>48</v>
      </c>
      <c r="M2" s="68" t="s">
        <v>49</v>
      </c>
      <c r="N2" s="68" t="s">
        <v>50</v>
      </c>
      <c r="O2" s="23" t="s">
        <v>51</v>
      </c>
      <c r="P2" s="7"/>
    </row>
    <row r="3" spans="1:16" x14ac:dyDescent="0.25">
      <c r="A3" s="7"/>
      <c r="B3" s="66">
        <f>+Datos!B5</f>
        <v>2007</v>
      </c>
      <c r="C3" s="69">
        <f>+SUMIFS(Datos!$E$5:$E$3656,Datos!$B$5:$B$3656,$B3,Datos!$C$5:$C$3656,C$16)</f>
        <v>247.32586297399999</v>
      </c>
      <c r="D3" s="70">
        <f>+SUMIFS(Datos!$E$5:$E$3656,Datos!$B$5:$B$3656,$B3,Datos!$C$5:$C$3656,D$16)</f>
        <v>297.62100362199999</v>
      </c>
      <c r="E3" s="70">
        <f>+SUMIFS(Datos!$E$5:$E$3656,Datos!$B$5:$B$3656,$B3,Datos!$C$5:$C$3656,E$16)</f>
        <v>222.55461726700003</v>
      </c>
      <c r="F3" s="70">
        <f>+SUMIFS(Datos!$E$5:$E$3656,Datos!$B$5:$B$3656,$B3,Datos!$C$5:$C$3656,F$16)</f>
        <v>0</v>
      </c>
      <c r="G3" s="70">
        <f>+SUMIFS(Datos!$E$5:$E$3656,Datos!$B$5:$B$3656,$B3,Datos!$C$5:$C$3656,G$16)</f>
        <v>1.4399999400000001</v>
      </c>
      <c r="H3" s="70">
        <f>+SUMIFS(Datos!$E$5:$E$3656,Datos!$B$5:$B$3656,$B3,Datos!$C$5:$C$3656,H$16)</f>
        <v>0.62999999500000003</v>
      </c>
      <c r="I3" s="70">
        <f>+SUMIFS(Datos!$E$5:$E$3656,Datos!$B$5:$B$3656,$B3,Datos!$C$5:$C$3656,I$16)</f>
        <v>8.9999996099999993E-2</v>
      </c>
      <c r="J3" s="70">
        <f>+SUMIFS(Datos!$E$5:$E$3656,Datos!$B$5:$B$3656,$B3,Datos!$C$5:$C$3656,J$16)</f>
        <v>0</v>
      </c>
      <c r="K3" s="70">
        <f>+SUMIFS(Datos!$E$5:$E$3656,Datos!$B$5:$B$3656,$B3,Datos!$C$5:$C$3656,K$16)</f>
        <v>21.138847309999999</v>
      </c>
      <c r="L3" s="70">
        <f>+SUMIFS(Datos!$E$5:$E$3656,Datos!$B$5:$B$3656,$B3,Datos!$C$5:$C$3656,L$16)</f>
        <v>45.339505709999997</v>
      </c>
      <c r="M3" s="70">
        <f>+SUMIFS(Datos!$E$5:$E$3656,Datos!$B$5:$B$3656,$B3,Datos!$C$5:$C$3656,M$16)</f>
        <v>50.817222920999995</v>
      </c>
      <c r="N3" s="71">
        <f>+SUMIFS(Datos!$E$5:$E$3656,Datos!$B$5:$B$3656,$B3,Datos!$C$5:$C$3656,N$16)</f>
        <v>118.59904512499999</v>
      </c>
      <c r="O3" s="72">
        <f>+SUMIF(Datos!$B$5:$B$3656,B3,Datos!$E$5:$E$3656)</f>
        <v>1005.5561048601002</v>
      </c>
      <c r="P3" s="7"/>
    </row>
    <row r="4" spans="1:16" x14ac:dyDescent="0.25">
      <c r="A4" s="7"/>
      <c r="B4" s="66">
        <f>+B3+1</f>
        <v>2008</v>
      </c>
      <c r="C4" s="73">
        <f>+SUMIFS(Datos!$E$5:$E$3656,Datos!$B$5:$B$3656,$B4,Datos!$C$5:$C$3656,C$16)</f>
        <v>245.02511552999999</v>
      </c>
      <c r="D4" s="39">
        <f>+SUMIFS(Datos!$E$5:$E$3656,Datos!$B$5:$B$3656,$B4,Datos!$C$5:$C$3656,D$16)</f>
        <v>193.84513040800002</v>
      </c>
      <c r="E4" s="39">
        <f>+SUMIFS(Datos!$E$5:$E$3656,Datos!$B$5:$B$3656,$B4,Datos!$C$5:$C$3656,E$16)</f>
        <v>149.44685063599999</v>
      </c>
      <c r="F4" s="39">
        <f>+SUMIFS(Datos!$E$5:$E$3656,Datos!$B$5:$B$3656,$B4,Datos!$C$5:$C$3656,F$16)</f>
        <v>30.498527646199999</v>
      </c>
      <c r="G4" s="39">
        <f>+SUMIFS(Datos!$E$5:$E$3656,Datos!$B$5:$B$3656,$B4,Datos!$C$5:$C$3656,G$16)</f>
        <v>0</v>
      </c>
      <c r="H4" s="39">
        <f>+SUMIFS(Datos!$E$5:$E$3656,Datos!$B$5:$B$3656,$B4,Datos!$C$5:$C$3656,H$16)</f>
        <v>0</v>
      </c>
      <c r="I4" s="39">
        <f>+SUMIFS(Datos!$E$5:$E$3656,Datos!$B$5:$B$3656,$B4,Datos!$C$5:$C$3656,I$16)</f>
        <v>8.9999996099999993E-2</v>
      </c>
      <c r="J4" s="39">
        <f>+SUMIFS(Datos!$E$5:$E$3656,Datos!$B$5:$B$3656,$B4,Datos!$C$5:$C$3656,J$16)</f>
        <v>0</v>
      </c>
      <c r="K4" s="39">
        <f>+SUMIFS(Datos!$E$5:$E$3656,Datos!$B$5:$B$3656,$B4,Datos!$C$5:$C$3656,K$16)</f>
        <v>0</v>
      </c>
      <c r="L4" s="39">
        <f>+SUMIFS(Datos!$E$5:$E$3656,Datos!$B$5:$B$3656,$B4,Datos!$C$5:$C$3656,L$16)</f>
        <v>8.1900005300000007</v>
      </c>
      <c r="M4" s="39">
        <f>+SUMIFS(Datos!$E$5:$E$3656,Datos!$B$5:$B$3656,$B4,Datos!$C$5:$C$3656,M$16)</f>
        <v>51.044474162999997</v>
      </c>
      <c r="N4" s="74">
        <f>+SUMIFS(Datos!$E$5:$E$3656,Datos!$B$5:$B$3656,$B4,Datos!$C$5:$C$3656,N$16)</f>
        <v>209.46607986000001</v>
      </c>
      <c r="O4" s="75">
        <f>+SUMIF(Datos!$B$5:$B$3656,B4,Datos!$E$5:$E$3656)</f>
        <v>887.60617876930041</v>
      </c>
      <c r="P4" s="7"/>
    </row>
    <row r="5" spans="1:16" x14ac:dyDescent="0.25">
      <c r="A5" s="7"/>
      <c r="B5" s="66">
        <f t="shared" ref="B5:B12" si="0">+B4+1</f>
        <v>2009</v>
      </c>
      <c r="C5" s="73">
        <f>+SUMIFS(Datos!$E$5:$E$3656,Datos!$B$5:$B$3656,$B5,Datos!$C$5:$C$3656,C$16)</f>
        <v>56.059272248000006</v>
      </c>
      <c r="D5" s="39">
        <f>+SUMIFS(Datos!$E$5:$E$3656,Datos!$B$5:$B$3656,$B5,Datos!$C$5:$C$3656,D$16)</f>
        <v>108.67033484</v>
      </c>
      <c r="E5" s="39">
        <f>+SUMIFS(Datos!$E$5:$E$3656,Datos!$B$5:$B$3656,$B5,Datos!$C$5:$C$3656,E$16)</f>
        <v>139.58519717300001</v>
      </c>
      <c r="F5" s="39">
        <f>+SUMIFS(Datos!$E$5:$E$3656,Datos!$B$5:$B$3656,$B5,Datos!$C$5:$C$3656,F$16)</f>
        <v>46.873115566999999</v>
      </c>
      <c r="G5" s="39">
        <f>+SUMIFS(Datos!$E$5:$E$3656,Datos!$B$5:$B$3656,$B5,Datos!$C$5:$C$3656,G$16)</f>
        <v>0.62999995809999998</v>
      </c>
      <c r="H5" s="39">
        <f>+SUMIFS(Datos!$E$5:$E$3656,Datos!$B$5:$B$3656,$B5,Datos!$C$5:$C$3656,H$16)</f>
        <v>0.179999992</v>
      </c>
      <c r="I5" s="39">
        <f>+SUMIFS(Datos!$E$5:$E$3656,Datos!$B$5:$B$3656,$B5,Datos!$C$5:$C$3656,I$16)</f>
        <v>0</v>
      </c>
      <c r="J5" s="39">
        <f>+SUMIFS(Datos!$E$5:$E$3656,Datos!$B$5:$B$3656,$B5,Datos!$C$5:$C$3656,J$16)</f>
        <v>0.58487813889999996</v>
      </c>
      <c r="K5" s="39">
        <f>+SUMIFS(Datos!$E$5:$E$3656,Datos!$B$5:$B$3656,$B5,Datos!$C$5:$C$3656,K$16)</f>
        <v>0</v>
      </c>
      <c r="L5" s="39">
        <f>+SUMIFS(Datos!$E$5:$E$3656,Datos!$B$5:$B$3656,$B5,Datos!$C$5:$C$3656,L$16)</f>
        <v>0</v>
      </c>
      <c r="M5" s="39">
        <f>+SUMIFS(Datos!$E$5:$E$3656,Datos!$B$5:$B$3656,$B5,Datos!$C$5:$C$3656,M$16)</f>
        <v>213.13735687330001</v>
      </c>
      <c r="N5" s="74">
        <f>+SUMIFS(Datos!$E$5:$E$3656,Datos!$B$5:$B$3656,$B5,Datos!$C$5:$C$3656,N$16)</f>
        <v>227.27081637000001</v>
      </c>
      <c r="O5" s="75">
        <f>+SUMIF(Datos!$B$5:$B$3656,B5,Datos!$E$5:$E$3656)</f>
        <v>792.99097116030009</v>
      </c>
      <c r="P5" s="7"/>
    </row>
    <row r="6" spans="1:16" x14ac:dyDescent="0.25">
      <c r="A6" s="7"/>
      <c r="B6" s="66">
        <f t="shared" si="0"/>
        <v>2010</v>
      </c>
      <c r="C6" s="73">
        <f>+SUMIFS(Datos!$E$5:$E$3656,Datos!$B$5:$B$3656,$B6,Datos!$C$5:$C$3656,C$16)</f>
        <v>50.209532249999995</v>
      </c>
      <c r="D6" s="39">
        <f>+SUMIFS(Datos!$E$5:$E$3656,Datos!$B$5:$B$3656,$B6,Datos!$C$5:$C$3656,D$16)</f>
        <v>310.41899446400004</v>
      </c>
      <c r="E6" s="39">
        <f>+SUMIFS(Datos!$E$5:$E$3656,Datos!$B$5:$B$3656,$B6,Datos!$C$5:$C$3656,E$16)</f>
        <v>117.68876913299999</v>
      </c>
      <c r="F6" s="39">
        <f>+SUMIFS(Datos!$E$5:$E$3656,Datos!$B$5:$B$3656,$B6,Datos!$C$5:$C$3656,F$16)</f>
        <v>15.44771735</v>
      </c>
      <c r="G6" s="39">
        <f>+SUMIFS(Datos!$E$5:$E$3656,Datos!$B$5:$B$3656,$B6,Datos!$C$5:$C$3656,G$16)</f>
        <v>2.9699997900000001</v>
      </c>
      <c r="H6" s="39">
        <f>+SUMIFS(Datos!$E$5:$E$3656,Datos!$B$5:$B$3656,$B6,Datos!$C$5:$C$3656,H$16)</f>
        <v>0.35999998500000002</v>
      </c>
      <c r="I6" s="39">
        <f>+SUMIFS(Datos!$E$5:$E$3656,Datos!$B$5:$B$3656,$B6,Datos!$C$5:$C$3656,I$16)</f>
        <v>3.4200000799999999</v>
      </c>
      <c r="J6" s="39">
        <f>+SUMIFS(Datos!$E$5:$E$3656,Datos!$B$5:$B$3656,$B6,Datos!$C$5:$C$3656,J$16)</f>
        <v>1.2898956500000001</v>
      </c>
      <c r="K6" s="39">
        <f>+SUMIFS(Datos!$E$5:$E$3656,Datos!$B$5:$B$3656,$B6,Datos!$C$5:$C$3656,K$16)</f>
        <v>0</v>
      </c>
      <c r="L6" s="39">
        <f>+SUMIFS(Datos!$E$5:$E$3656,Datos!$B$5:$B$3656,$B6,Datos!$C$5:$C$3656,L$16)</f>
        <v>5.9213733700000004</v>
      </c>
      <c r="M6" s="39">
        <f>+SUMIFS(Datos!$E$5:$E$3656,Datos!$B$5:$B$3656,$B6,Datos!$C$5:$C$3656,M$16)</f>
        <v>7.7399995370000001</v>
      </c>
      <c r="N6" s="74">
        <f>+SUMIFS(Datos!$E$5:$E$3656,Datos!$B$5:$B$3656,$B6,Datos!$C$5:$C$3656,N$16)</f>
        <v>121.52089875</v>
      </c>
      <c r="O6" s="75">
        <f>+SUMIF(Datos!$B$5:$B$3656,B6,Datos!$E$5:$E$3656)</f>
        <v>636.98718035900015</v>
      </c>
      <c r="P6" s="7"/>
    </row>
    <row r="7" spans="1:16" x14ac:dyDescent="0.25">
      <c r="A7" s="7"/>
      <c r="B7" s="66">
        <f t="shared" si="0"/>
        <v>2011</v>
      </c>
      <c r="C7" s="73">
        <f>+SUMIFS(Datos!$E$5:$E$3656,Datos!$B$5:$B$3656,$B7,Datos!$C$5:$C$3656,C$16)</f>
        <v>184.398601068</v>
      </c>
      <c r="D7" s="39">
        <f>+SUMIFS(Datos!$E$5:$E$3656,Datos!$B$5:$B$3656,$B7,Datos!$C$5:$C$3656,D$16)</f>
        <v>148.82625830399999</v>
      </c>
      <c r="E7" s="39">
        <f>+SUMIFS(Datos!$E$5:$E$3656,Datos!$B$5:$B$3656,$B7,Datos!$C$5:$C$3656,E$16)</f>
        <v>78.227906759999996</v>
      </c>
      <c r="F7" s="39">
        <f>+SUMIFS(Datos!$E$5:$E$3656,Datos!$B$5:$B$3656,$B7,Datos!$C$5:$C$3656,F$16)</f>
        <v>7.1099996599999997</v>
      </c>
      <c r="G7" s="39">
        <f>+SUMIFS(Datos!$E$5:$E$3656,Datos!$B$5:$B$3656,$B7,Datos!$C$5:$C$3656,G$16)</f>
        <v>2.9699997900000001</v>
      </c>
      <c r="H7" s="39">
        <f>+SUMIFS(Datos!$E$5:$E$3656,Datos!$B$5:$B$3656,$B7,Datos!$C$5:$C$3656,H$16)</f>
        <v>0</v>
      </c>
      <c r="I7" s="39">
        <f>+SUMIFS(Datos!$E$5:$E$3656,Datos!$B$5:$B$3656,$B7,Datos!$C$5:$C$3656,I$16)</f>
        <v>0</v>
      </c>
      <c r="J7" s="39">
        <f>+SUMIFS(Datos!$E$5:$E$3656,Datos!$B$5:$B$3656,$B7,Datos!$C$5:$C$3656,J$16)</f>
        <v>1.9716033900000001</v>
      </c>
      <c r="K7" s="39">
        <f>+SUMIFS(Datos!$E$5:$E$3656,Datos!$B$5:$B$3656,$B7,Datos!$C$5:$C$3656,K$16)</f>
        <v>3.0306617482</v>
      </c>
      <c r="L7" s="39">
        <f>+SUMIFS(Datos!$E$5:$E$3656,Datos!$B$5:$B$3656,$B7,Datos!$C$5:$C$3656,L$16)</f>
        <v>7.3400853447000003</v>
      </c>
      <c r="M7" s="39">
        <f>+SUMIFS(Datos!$E$5:$E$3656,Datos!$B$5:$B$3656,$B7,Datos!$C$5:$C$3656,M$16)</f>
        <v>18.725376099999998</v>
      </c>
      <c r="N7" s="74">
        <f>+SUMIFS(Datos!$E$5:$E$3656,Datos!$B$5:$B$3656,$B7,Datos!$C$5:$C$3656,N$16)</f>
        <v>156.87994914599997</v>
      </c>
      <c r="O7" s="75">
        <f>+SUMIF(Datos!$B$5:$B$3656,B7,Datos!$E$5:$E$3656)</f>
        <v>609.48044131090012</v>
      </c>
      <c r="P7" s="7"/>
    </row>
    <row r="8" spans="1:16" x14ac:dyDescent="0.25">
      <c r="A8" s="7"/>
      <c r="B8" s="66">
        <f t="shared" si="0"/>
        <v>2012</v>
      </c>
      <c r="C8" s="73">
        <f>+SUMIFS(Datos!$E$5:$E$3656,Datos!$B$5:$B$3656,$B8,Datos!$C$5:$C$3656,C$16)</f>
        <v>82.87488920700001</v>
      </c>
      <c r="D8" s="39">
        <f>+SUMIFS(Datos!$E$5:$E$3656,Datos!$B$5:$B$3656,$B8,Datos!$C$5:$C$3656,D$16)</f>
        <v>167.309792762</v>
      </c>
      <c r="E8" s="39">
        <f>+SUMIFS(Datos!$E$5:$E$3656,Datos!$B$5:$B$3656,$B8,Datos!$C$5:$C$3656,E$16)</f>
        <v>99.033625958000002</v>
      </c>
      <c r="F8" s="39">
        <f>+SUMIFS(Datos!$E$5:$E$3656,Datos!$B$5:$B$3656,$B8,Datos!$C$5:$C$3656,F$16)</f>
        <v>85.615161886999999</v>
      </c>
      <c r="G8" s="39">
        <f>+SUMIFS(Datos!$E$5:$E$3656,Datos!$B$5:$B$3656,$B8,Datos!$C$5:$C$3656,G$16)</f>
        <v>0</v>
      </c>
      <c r="H8" s="39">
        <f>+SUMIFS(Datos!$E$5:$E$3656,Datos!$B$5:$B$3656,$B8,Datos!$C$5:$C$3656,H$16)</f>
        <v>0</v>
      </c>
      <c r="I8" s="39">
        <f>+SUMIFS(Datos!$E$5:$E$3656,Datos!$B$5:$B$3656,$B8,Datos!$C$5:$C$3656,I$16)</f>
        <v>0</v>
      </c>
      <c r="J8" s="39">
        <f>+SUMIFS(Datos!$E$5:$E$3656,Datos!$B$5:$B$3656,$B8,Datos!$C$5:$C$3656,J$16)</f>
        <v>0</v>
      </c>
      <c r="K8" s="39">
        <f>+SUMIFS(Datos!$E$5:$E$3656,Datos!$B$5:$B$3656,$B8,Datos!$C$5:$C$3656,K$16)</f>
        <v>0.644726515</v>
      </c>
      <c r="L8" s="39">
        <f>+SUMIFS(Datos!$E$5:$E$3656,Datos!$B$5:$B$3656,$B8,Datos!$C$5:$C$3656,L$16)</f>
        <v>17.529632855399999</v>
      </c>
      <c r="M8" s="39">
        <f>+SUMIFS(Datos!$E$5:$E$3656,Datos!$B$5:$B$3656,$B8,Datos!$C$5:$C$3656,M$16)</f>
        <v>66.138557702</v>
      </c>
      <c r="N8" s="74">
        <f>+SUMIFS(Datos!$E$5:$E$3656,Datos!$B$5:$B$3656,$B8,Datos!$C$5:$C$3656,N$16)</f>
        <v>170.02368442499997</v>
      </c>
      <c r="O8" s="75">
        <f>+SUMIF(Datos!$B$5:$B$3656,B8,Datos!$E$5:$E$3656)</f>
        <v>689.17007131140019</v>
      </c>
      <c r="P8" s="7"/>
    </row>
    <row r="9" spans="1:16" x14ac:dyDescent="0.25">
      <c r="A9" s="7"/>
      <c r="B9" s="66">
        <f t="shared" si="0"/>
        <v>2013</v>
      </c>
      <c r="C9" s="73">
        <f>+SUMIFS(Datos!$E$5:$E$3656,Datos!$B$5:$B$3656,$B9,Datos!$C$5:$C$3656,C$16)</f>
        <v>164.62680508</v>
      </c>
      <c r="D9" s="39">
        <f>+SUMIFS(Datos!$E$5:$E$3656,Datos!$B$5:$B$3656,$B9,Datos!$C$5:$C$3656,D$16)</f>
        <v>112.27874064800001</v>
      </c>
      <c r="E9" s="39">
        <f>+SUMIFS(Datos!$E$5:$E$3656,Datos!$B$5:$B$3656,$B9,Datos!$C$5:$C$3656,E$16)</f>
        <v>45.472007841</v>
      </c>
      <c r="F9" s="39">
        <f>+SUMIFS(Datos!$E$5:$E$3656,Datos!$B$5:$B$3656,$B9,Datos!$C$5:$C$3656,F$16)</f>
        <v>0</v>
      </c>
      <c r="G9" s="39">
        <f>+SUMIFS(Datos!$E$5:$E$3656,Datos!$B$5:$B$3656,$B9,Datos!$C$5:$C$3656,G$16)</f>
        <v>8.9999996099999993E-2</v>
      </c>
      <c r="H9" s="39">
        <f>+SUMIFS(Datos!$E$5:$E$3656,Datos!$B$5:$B$3656,$B9,Datos!$C$5:$C$3656,H$16)</f>
        <v>2.1599998500000002</v>
      </c>
      <c r="I9" s="39">
        <f>+SUMIFS(Datos!$E$5:$E$3656,Datos!$B$5:$B$3656,$B9,Datos!$C$5:$C$3656,I$16)</f>
        <v>0</v>
      </c>
      <c r="J9" s="39">
        <f>+SUMIFS(Datos!$E$5:$E$3656,Datos!$B$5:$B$3656,$B9,Datos!$C$5:$C$3656,J$16)</f>
        <v>0.73063308000000005</v>
      </c>
      <c r="K9" s="39">
        <f>+SUMIFS(Datos!$E$5:$E$3656,Datos!$B$5:$B$3656,$B9,Datos!$C$5:$C$3656,K$16)</f>
        <v>0.97651436899999999</v>
      </c>
      <c r="L9" s="39">
        <f>+SUMIFS(Datos!$E$5:$E$3656,Datos!$B$5:$B$3656,$B9,Datos!$C$5:$C$3656,L$16)</f>
        <v>33.456391940000003</v>
      </c>
      <c r="M9" s="39">
        <f>+SUMIFS(Datos!$E$5:$E$3656,Datos!$B$5:$B$3656,$B9,Datos!$C$5:$C$3656,M$16)</f>
        <v>36.344429128000002</v>
      </c>
      <c r="N9" s="74">
        <f>+SUMIFS(Datos!$E$5:$E$3656,Datos!$B$5:$B$3656,$B9,Datos!$C$5:$C$3656,N$16)</f>
        <v>195.443285597</v>
      </c>
      <c r="O9" s="75">
        <f>+SUMIF(Datos!$B$5:$B$3656,B9,Datos!$E$5:$E$3656)</f>
        <v>591.57880752910012</v>
      </c>
      <c r="P9" s="7"/>
    </row>
    <row r="10" spans="1:16" x14ac:dyDescent="0.25">
      <c r="A10" s="7"/>
      <c r="B10" s="66">
        <f t="shared" si="0"/>
        <v>2014</v>
      </c>
      <c r="C10" s="73">
        <f>+SUMIFS(Datos!$E$5:$E$3656,Datos!$B$5:$B$3656,$B10,Datos!$C$5:$C$3656,C$16)</f>
        <v>195.47405678699999</v>
      </c>
      <c r="D10" s="39">
        <f>+SUMIFS(Datos!$E$5:$E$3656,Datos!$B$5:$B$3656,$B10,Datos!$C$5:$C$3656,D$16)</f>
        <v>175.30008441709998</v>
      </c>
      <c r="E10" s="39">
        <f>+SUMIFS(Datos!$E$5:$E$3656,Datos!$B$5:$B$3656,$B10,Datos!$C$5:$C$3656,E$16)</f>
        <v>87.220655539999996</v>
      </c>
      <c r="F10" s="39">
        <f>+SUMIFS(Datos!$E$5:$E$3656,Datos!$B$5:$B$3656,$B10,Datos!$C$5:$C$3656,F$16)</f>
        <v>43.242431584000009</v>
      </c>
      <c r="G10" s="39">
        <f>+SUMIFS(Datos!$E$5:$E$3656,Datos!$B$5:$B$3656,$B10,Datos!$C$5:$C$3656,G$16)</f>
        <v>39.239997899999999</v>
      </c>
      <c r="H10" s="39">
        <f>+SUMIFS(Datos!$E$5:$E$3656,Datos!$B$5:$B$3656,$B10,Datos!$C$5:$C$3656,H$16)</f>
        <v>0</v>
      </c>
      <c r="I10" s="39">
        <f>+SUMIFS(Datos!$E$5:$E$3656,Datos!$B$5:$B$3656,$B10,Datos!$C$5:$C$3656,I$16)</f>
        <v>0</v>
      </c>
      <c r="J10" s="39">
        <f>+SUMIFS(Datos!$E$5:$E$3656,Datos!$B$5:$B$3656,$B10,Datos!$C$5:$C$3656,J$16)</f>
        <v>0</v>
      </c>
      <c r="K10" s="39">
        <f>+SUMIFS(Datos!$E$5:$E$3656,Datos!$B$5:$B$3656,$B10,Datos!$C$5:$C$3656,K$16)</f>
        <v>4.3929715199999997</v>
      </c>
      <c r="L10" s="39">
        <f>+SUMIFS(Datos!$E$5:$E$3656,Datos!$B$5:$B$3656,$B10,Datos!$C$5:$C$3656,L$16)</f>
        <v>46.257693630999995</v>
      </c>
      <c r="M10" s="39">
        <f>+SUMIFS(Datos!$E$5:$E$3656,Datos!$B$5:$B$3656,$B10,Datos!$C$5:$C$3656,M$16)</f>
        <v>46.567650359999995</v>
      </c>
      <c r="N10" s="74">
        <f>+SUMIFS(Datos!$E$5:$E$3656,Datos!$B$5:$B$3656,$B10,Datos!$C$5:$C$3656,N$16)</f>
        <v>159.90438096</v>
      </c>
      <c r="O10" s="75">
        <f>+SUMIF(Datos!$B$5:$B$3656,B10,Datos!$E$5:$E$3656)</f>
        <v>797.59992269909992</v>
      </c>
      <c r="P10" s="7"/>
    </row>
    <row r="11" spans="1:16" x14ac:dyDescent="0.25">
      <c r="A11" s="7"/>
      <c r="B11" s="66">
        <f t="shared" si="0"/>
        <v>2015</v>
      </c>
      <c r="C11" s="73">
        <f>+SUMIFS(Datos!$E$5:$E$3656,Datos!$B$5:$B$3656,$B11,Datos!$C$5:$C$3656,C$16)</f>
        <v>223.02968609099997</v>
      </c>
      <c r="D11" s="39">
        <f>+SUMIFS(Datos!$E$5:$E$3656,Datos!$B$5:$B$3656,$B11,Datos!$C$5:$C$3656,D$16)</f>
        <v>172.97894366999998</v>
      </c>
      <c r="E11" s="39">
        <f>+SUMIFS(Datos!$E$5:$E$3656,Datos!$B$5:$B$3656,$B11,Datos!$C$5:$C$3656,E$16)</f>
        <v>171.113755927</v>
      </c>
      <c r="F11" s="39">
        <f>+SUMIFS(Datos!$E$5:$E$3656,Datos!$B$5:$B$3656,$B11,Datos!$C$5:$C$3656,F$16)</f>
        <v>50.946024519999995</v>
      </c>
      <c r="G11" s="39">
        <f>+SUMIFS(Datos!$E$5:$E$3656,Datos!$B$5:$B$3656,$B11,Datos!$C$5:$C$3656,G$16)</f>
        <v>5.1300001100000001</v>
      </c>
      <c r="H11" s="39">
        <f>+SUMIFS(Datos!$E$5:$E$3656,Datos!$B$5:$B$3656,$B11,Datos!$C$5:$C$3656,H$16)</f>
        <v>0</v>
      </c>
      <c r="I11" s="39">
        <f>+SUMIFS(Datos!$E$5:$E$3656,Datos!$B$5:$B$3656,$B11,Datos!$C$5:$C$3656,I$16)</f>
        <v>0</v>
      </c>
      <c r="J11" s="39">
        <f>+SUMIFS(Datos!$E$5:$E$3656,Datos!$B$5:$B$3656,$B11,Datos!$C$5:$C$3656,J$16)</f>
        <v>0</v>
      </c>
      <c r="K11" s="39">
        <f>+SUMIFS(Datos!$E$5:$E$3656,Datos!$B$5:$B$3656,$B11,Datos!$C$5:$C$3656,K$16)</f>
        <v>0</v>
      </c>
      <c r="L11" s="39">
        <f>+SUMIFS(Datos!$E$5:$E$3656,Datos!$B$5:$B$3656,$B11,Datos!$C$5:$C$3656,L$16)</f>
        <v>7.9937515299999999</v>
      </c>
      <c r="M11" s="39">
        <f>+SUMIFS(Datos!$E$5:$E$3656,Datos!$B$5:$B$3656,$B11,Datos!$C$5:$C$3656,M$16)</f>
        <v>38.50507769</v>
      </c>
      <c r="N11" s="74">
        <f>+SUMIFS(Datos!$E$5:$E$3656,Datos!$B$5:$B$3656,$B11,Datos!$C$5:$C$3656,N$16)</f>
        <v>107.710845983</v>
      </c>
      <c r="O11" s="75">
        <f>+SUMIF(Datos!$B$5:$B$3656,B11,Datos!$E$5:$E$3656)</f>
        <v>777.40808552099986</v>
      </c>
      <c r="P11" s="7"/>
    </row>
    <row r="12" spans="1:16" ht="15.75" thickBot="1" x14ac:dyDescent="0.3">
      <c r="A12" s="7"/>
      <c r="B12" s="66">
        <f t="shared" si="0"/>
        <v>2016</v>
      </c>
      <c r="C12" s="76">
        <f>+SUMIFS(Datos!$E$5:$E$3656,Datos!$B$5:$B$3656,$B12,Datos!$C$5:$C$3656,C$16)</f>
        <v>222.20764025999998</v>
      </c>
      <c r="D12" s="77">
        <f>+SUMIFS(Datos!$E$5:$E$3656,Datos!$B$5:$B$3656,$B12,Datos!$C$5:$C$3656,D$16)</f>
        <v>276.98334008699999</v>
      </c>
      <c r="E12" s="77">
        <f>+SUMIFS(Datos!$E$5:$E$3656,Datos!$B$5:$B$3656,$B12,Datos!$C$5:$C$3656,E$16)</f>
        <v>105.93095759000001</v>
      </c>
      <c r="F12" s="77">
        <f>+SUMIFS(Datos!$E$5:$E$3656,Datos!$B$5:$B$3656,$B12,Datos!$C$5:$C$3656,F$16)</f>
        <v>81.025345369999997</v>
      </c>
      <c r="G12" s="77">
        <f>+SUMIFS(Datos!$E$5:$E$3656,Datos!$B$5:$B$3656,$B12,Datos!$C$5:$C$3656,G$16)</f>
        <v>0</v>
      </c>
      <c r="H12" s="77">
        <f>+SUMIFS(Datos!$E$5:$E$3656,Datos!$B$5:$B$3656,$B12,Datos!$C$5:$C$3656,H$16)</f>
        <v>0</v>
      </c>
      <c r="I12" s="77">
        <f>+SUMIFS(Datos!$E$5:$E$3656,Datos!$B$5:$B$3656,$B12,Datos!$C$5:$C$3656,I$16)</f>
        <v>0</v>
      </c>
      <c r="J12" s="77">
        <f>+SUMIFS(Datos!$E$5:$E$3656,Datos!$B$5:$B$3656,$B12,Datos!$C$5:$C$3656,J$16)</f>
        <v>0</v>
      </c>
      <c r="K12" s="77">
        <f>+SUMIFS(Datos!$E$5:$E$3656,Datos!$B$5:$B$3656,$B12,Datos!$C$5:$C$3656,K$16)</f>
        <v>6.6490649880000001</v>
      </c>
      <c r="L12" s="77">
        <f>+SUMIFS(Datos!$E$5:$E$3656,Datos!$B$5:$B$3656,$B12,Datos!$C$5:$C$3656,L$16)</f>
        <v>9.9899990510000016</v>
      </c>
      <c r="M12" s="77">
        <f>+SUMIFS(Datos!$E$5:$E$3656,Datos!$B$5:$B$3656,$B12,Datos!$C$5:$C$3656,M$16)</f>
        <v>106.39652191799999</v>
      </c>
      <c r="N12" s="78">
        <f>+SUMIFS(Datos!$E$5:$E$3656,Datos!$B$5:$B$3656,$B12,Datos!$C$5:$C$3656,N$16)</f>
        <v>87.959934873000009</v>
      </c>
      <c r="O12" s="79">
        <f>+SUMIF(Datos!$B$5:$B$3656,B12,Datos!$E$5:$E$3656)</f>
        <v>897.14280413699998</v>
      </c>
      <c r="P12" s="7"/>
    </row>
    <row r="13" spans="1:16" x14ac:dyDescent="0.25">
      <c r="A13" s="7"/>
      <c r="B13" s="23" t="s">
        <v>4</v>
      </c>
      <c r="C13" s="42">
        <f t="shared" ref="C13:O13" si="1">+AVERAGE(C3:C12)</f>
        <v>167.12314614949997</v>
      </c>
      <c r="D13" s="42">
        <f t="shared" si="1"/>
        <v>196.42326232220998</v>
      </c>
      <c r="E13" s="42">
        <f t="shared" si="1"/>
        <v>121.6274343825</v>
      </c>
      <c r="F13" s="42">
        <f t="shared" si="1"/>
        <v>36.075832358419994</v>
      </c>
      <c r="G13" s="42">
        <f t="shared" si="1"/>
        <v>5.2469997484199995</v>
      </c>
      <c r="H13" s="42">
        <f t="shared" si="1"/>
        <v>0.33299998220000004</v>
      </c>
      <c r="I13" s="42">
        <f t="shared" si="1"/>
        <v>0.36000000721999997</v>
      </c>
      <c r="J13" s="42">
        <f t="shared" si="1"/>
        <v>0.45770102588999995</v>
      </c>
      <c r="K13" s="42">
        <f t="shared" si="1"/>
        <v>3.6832786450199997</v>
      </c>
      <c r="L13" s="42">
        <f t="shared" si="1"/>
        <v>18.201843396210002</v>
      </c>
      <c r="M13" s="42">
        <f t="shared" si="1"/>
        <v>63.541666639230002</v>
      </c>
      <c r="N13" s="43">
        <f t="shared" si="1"/>
        <v>155.47789210889999</v>
      </c>
      <c r="O13" s="80">
        <f t="shared" si="1"/>
        <v>768.55205676572007</v>
      </c>
      <c r="P13" s="7"/>
    </row>
    <row r="14" spans="1:16" ht="6" customHeight="1" x14ac:dyDescent="0.25">
      <c r="A14" s="7"/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2"/>
      <c r="P14" s="7"/>
    </row>
    <row r="15" spans="1:16" ht="15.75" x14ac:dyDescent="0.25">
      <c r="A15" s="7"/>
      <c r="B15" s="317" t="s">
        <v>52</v>
      </c>
      <c r="C15" s="318"/>
      <c r="D15" s="318"/>
      <c r="E15" s="318"/>
      <c r="F15" s="319"/>
      <c r="G15" s="20">
        <f>MAX(Datos!$E$5:$E$3656)</f>
        <v>117.265388</v>
      </c>
      <c r="H15" s="17"/>
      <c r="I15" s="17"/>
      <c r="J15" s="17"/>
      <c r="K15" s="17"/>
      <c r="L15" s="17"/>
      <c r="M15" s="17"/>
      <c r="N15" s="17"/>
      <c r="O15" s="21"/>
      <c r="P15" s="7"/>
    </row>
    <row r="16" spans="1:16" ht="9" customHeight="1" x14ac:dyDescent="0.25">
      <c r="A16" s="7"/>
      <c r="B16" s="2"/>
      <c r="C16" s="58">
        <v>1</v>
      </c>
      <c r="D16" s="58">
        <v>2</v>
      </c>
      <c r="E16" s="58">
        <v>3</v>
      </c>
      <c r="F16" s="58">
        <v>4</v>
      </c>
      <c r="G16" s="58">
        <v>5</v>
      </c>
      <c r="H16" s="58">
        <v>6</v>
      </c>
      <c r="I16" s="58">
        <v>7</v>
      </c>
      <c r="J16" s="58">
        <v>8</v>
      </c>
      <c r="K16" s="58">
        <v>9</v>
      </c>
      <c r="L16" s="58">
        <v>10</v>
      </c>
      <c r="M16" s="58">
        <v>11</v>
      </c>
      <c r="N16" s="58">
        <v>12</v>
      </c>
      <c r="O16" s="2"/>
      <c r="P16" s="7"/>
    </row>
    <row r="17" spans="1:16" ht="16.5" thickBot="1" x14ac:dyDescent="0.3">
      <c r="A17" s="7"/>
      <c r="B17" s="18" t="s">
        <v>27</v>
      </c>
      <c r="C17" s="67" t="s">
        <v>39</v>
      </c>
      <c r="D17" s="68" t="s">
        <v>40</v>
      </c>
      <c r="E17" s="68" t="s">
        <v>41</v>
      </c>
      <c r="F17" s="68" t="s">
        <v>45</v>
      </c>
      <c r="G17" s="68" t="s">
        <v>42</v>
      </c>
      <c r="H17" s="68" t="s">
        <v>43</v>
      </c>
      <c r="I17" s="68" t="s">
        <v>44</v>
      </c>
      <c r="J17" s="68" t="s">
        <v>46</v>
      </c>
      <c r="K17" s="68" t="s">
        <v>47</v>
      </c>
      <c r="L17" s="68" t="s">
        <v>48</v>
      </c>
      <c r="M17" s="68" t="s">
        <v>49</v>
      </c>
      <c r="N17" s="68" t="s">
        <v>50</v>
      </c>
      <c r="O17" s="23" t="s">
        <v>51</v>
      </c>
      <c r="P17" s="7"/>
    </row>
    <row r="18" spans="1:16" x14ac:dyDescent="0.25">
      <c r="A18" s="7"/>
      <c r="B18" s="66">
        <f>B3</f>
        <v>2007</v>
      </c>
      <c r="C18" s="69">
        <f>+SUMIFS(Datos!$F$5:$F$3656,Datos!$B$5:$B$3656,$B18,Datos!$C$5:$C$3656,C$16)</f>
        <v>187.71156229319351</v>
      </c>
      <c r="D18" s="70">
        <f>+SUMIFS(Datos!$F$5:$F$3656,Datos!$B$5:$B$3656,$B18,Datos!$C$5:$C$3656,D$16)</f>
        <v>157.12836698723035</v>
      </c>
      <c r="E18" s="70">
        <f>+SUMIFS(Datos!$F$5:$F$3656,Datos!$B$5:$B$3656,$B18,Datos!$C$5:$C$3656,E$16)</f>
        <v>148.47728024877568</v>
      </c>
      <c r="F18" s="70">
        <f>+SUMIFS(Datos!$F$5:$F$3656,Datos!$B$5:$B$3656,$B18,Datos!$C$5:$C$3656,F$16)</f>
        <v>117.06888787049178</v>
      </c>
      <c r="G18" s="70">
        <f>+SUMIFS(Datos!$F$5:$F$3656,Datos!$B$5:$B$3656,$B18,Datos!$C$5:$C$3656,G$16)</f>
        <v>100.39166841058798</v>
      </c>
      <c r="H18" s="70">
        <f>+SUMIFS(Datos!$F$5:$F$3656,Datos!$B$5:$B$3656,$B18,Datos!$C$5:$C$3656,H$16)</f>
        <v>88.784640903175315</v>
      </c>
      <c r="I18" s="70">
        <f>+SUMIFS(Datos!$F$5:$F$3656,Datos!$B$5:$B$3656,$B18,Datos!$C$5:$C$3656,I$16)</f>
        <v>97.113528004207936</v>
      </c>
      <c r="J18" s="70">
        <f>+SUMIFS(Datos!$F$5:$F$3656,Datos!$B$5:$B$3656,$B18,Datos!$C$5:$C$3656,J$16)</f>
        <v>115.55845900917424</v>
      </c>
      <c r="K18" s="70">
        <f>+SUMIFS(Datos!$F$5:$F$3656,Datos!$B$5:$B$3656,$B18,Datos!$C$5:$C$3656,K$16)</f>
        <v>137.48943512010382</v>
      </c>
      <c r="L18" s="70">
        <f>+SUMIFS(Datos!$F$5:$F$3656,Datos!$B$5:$B$3656,$B18,Datos!$C$5:$C$3656,L$16)</f>
        <v>169.29646867008859</v>
      </c>
      <c r="M18" s="70">
        <f>+SUMIFS(Datos!$F$5:$F$3656,Datos!$B$5:$B$3656,$B18,Datos!$C$5:$C$3656,M$16)</f>
        <v>180.54501292812881</v>
      </c>
      <c r="N18" s="71">
        <f>+SUMIFS(Datos!$F$5:$F$3656,Datos!$B$5:$B$3656,$B18,Datos!$C$5:$C$3656,N$16)</f>
        <v>179.80359679233015</v>
      </c>
      <c r="O18" s="72">
        <f>+SUMIF(Datos!$B$5:$B$3656,B18,Datos!$F$5:$F$3656)</f>
        <v>1679.3689072374882</v>
      </c>
      <c r="P18" s="7"/>
    </row>
    <row r="19" spans="1:16" x14ac:dyDescent="0.25">
      <c r="A19" s="7"/>
      <c r="B19" s="66">
        <f t="shared" ref="B19:B27" si="2">B4</f>
        <v>2008</v>
      </c>
      <c r="C19" s="73">
        <f>+SUMIFS(Datos!$F$5:$F$3656,Datos!$B$5:$B$3656,$B19,Datos!$C$5:$C$3656,C$16)</f>
        <v>187.71156229319351</v>
      </c>
      <c r="D19" s="39">
        <f>+SUMIFS(Datos!$F$5:$F$3656,Datos!$B$5:$B$3656,$B19,Datos!$C$5:$C$3656,D$16)</f>
        <v>162.36693041487254</v>
      </c>
      <c r="E19" s="39">
        <f>+SUMIFS(Datos!$F$5:$F$3656,Datos!$B$5:$B$3656,$B19,Datos!$C$5:$C$3656,E$16)</f>
        <v>147.54427977330397</v>
      </c>
      <c r="F19" s="39">
        <f>+SUMIFS(Datos!$F$5:$F$3656,Datos!$B$5:$B$3656,$B19,Datos!$C$5:$C$3656,F$16)</f>
        <v>116.27387987432044</v>
      </c>
      <c r="G19" s="39">
        <f>+SUMIFS(Datos!$F$5:$F$3656,Datos!$B$5:$B$3656,$B19,Datos!$C$5:$C$3656,G$16)</f>
        <v>99.90019165485154</v>
      </c>
      <c r="H19" s="39">
        <f>+SUMIFS(Datos!$F$5:$F$3656,Datos!$B$5:$B$3656,$B19,Datos!$C$5:$C$3656,H$16)</f>
        <v>88.738034616906376</v>
      </c>
      <c r="I19" s="39">
        <f>+SUMIFS(Datos!$F$5:$F$3656,Datos!$B$5:$B$3656,$B19,Datos!$C$5:$C$3656,I$16)</f>
        <v>97.519206436120626</v>
      </c>
      <c r="J19" s="39">
        <f>+SUMIFS(Datos!$F$5:$F$3656,Datos!$B$5:$B$3656,$B19,Datos!$C$5:$C$3656,J$16)</f>
        <v>116.32952893531134</v>
      </c>
      <c r="K19" s="39">
        <f>+SUMIFS(Datos!$F$5:$F$3656,Datos!$B$5:$B$3656,$B19,Datos!$C$5:$C$3656,K$16)</f>
        <v>138.39158239551736</v>
      </c>
      <c r="L19" s="39">
        <f>+SUMIFS(Datos!$F$5:$F$3656,Datos!$B$5:$B$3656,$B19,Datos!$C$5:$C$3656,L$16)</f>
        <v>170.08662577607365</v>
      </c>
      <c r="M19" s="39">
        <f>+SUMIFS(Datos!$F$5:$F$3656,Datos!$B$5:$B$3656,$B19,Datos!$C$5:$C$3656,M$16)</f>
        <v>180.78240197101573</v>
      </c>
      <c r="N19" s="74">
        <f>+SUMIFS(Datos!$F$5:$F$3656,Datos!$B$5:$B$3656,$B19,Datos!$C$5:$C$3656,N$16)</f>
        <v>179.78009381601851</v>
      </c>
      <c r="O19" s="75">
        <f>+SUMIF(Datos!$B$5:$B$3656,B19,Datos!$F$5:$F$3656)</f>
        <v>1685.4243179575058</v>
      </c>
      <c r="P19" s="7"/>
    </row>
    <row r="20" spans="1:16" x14ac:dyDescent="0.25">
      <c r="A20" s="7"/>
      <c r="B20" s="66">
        <f t="shared" si="2"/>
        <v>2009</v>
      </c>
      <c r="C20" s="73">
        <f>+SUMIFS(Datos!$F$5:$F$3656,Datos!$B$5:$B$3656,$B20,Datos!$C$5:$C$3656,C$16)</f>
        <v>187.56367356810705</v>
      </c>
      <c r="D20" s="39">
        <f>+SUMIFS(Datos!$F$5:$F$3656,Datos!$B$5:$B$3656,$B20,Datos!$C$5:$C$3656,D$16)</f>
        <v>156.45940841994152</v>
      </c>
      <c r="E20" s="39">
        <f>+SUMIFS(Datos!$F$5:$F$3656,Datos!$B$5:$B$3656,$B20,Datos!$C$5:$C$3656,E$16)</f>
        <v>147.54427977330397</v>
      </c>
      <c r="F20" s="39">
        <f>+SUMIFS(Datos!$F$5:$F$3656,Datos!$B$5:$B$3656,$B20,Datos!$C$5:$C$3656,F$16)</f>
        <v>116.27387987432044</v>
      </c>
      <c r="G20" s="39">
        <f>+SUMIFS(Datos!$F$5:$F$3656,Datos!$B$5:$B$3656,$B20,Datos!$C$5:$C$3656,G$16)</f>
        <v>99.90019165485154</v>
      </c>
      <c r="H20" s="39">
        <f>+SUMIFS(Datos!$F$5:$F$3656,Datos!$B$5:$B$3656,$B20,Datos!$C$5:$C$3656,H$16)</f>
        <v>88.738034616906376</v>
      </c>
      <c r="I20" s="39">
        <f>+SUMIFS(Datos!$F$5:$F$3656,Datos!$B$5:$B$3656,$B20,Datos!$C$5:$C$3656,I$16)</f>
        <v>97.519206436120626</v>
      </c>
      <c r="J20" s="39">
        <f>+SUMIFS(Datos!$F$5:$F$3656,Datos!$B$5:$B$3656,$B20,Datos!$C$5:$C$3656,J$16)</f>
        <v>116.32952893531134</v>
      </c>
      <c r="K20" s="39">
        <f>+SUMIFS(Datos!$F$5:$F$3656,Datos!$B$5:$B$3656,$B20,Datos!$C$5:$C$3656,K$16)</f>
        <v>138.39158239551736</v>
      </c>
      <c r="L20" s="39">
        <f>+SUMIFS(Datos!$F$5:$F$3656,Datos!$B$5:$B$3656,$B20,Datos!$C$5:$C$3656,L$16)</f>
        <v>170.08662577607365</v>
      </c>
      <c r="M20" s="39">
        <f>+SUMIFS(Datos!$F$5:$F$3656,Datos!$B$5:$B$3656,$B20,Datos!$C$5:$C$3656,M$16)</f>
        <v>180.78240197101573</v>
      </c>
      <c r="N20" s="74">
        <f>+SUMIFS(Datos!$F$5:$F$3656,Datos!$B$5:$B$3656,$B20,Datos!$C$5:$C$3656,N$16)</f>
        <v>173.72468309600103</v>
      </c>
      <c r="O20" s="75">
        <f>+SUMIF(Datos!$B$5:$B$3656,B20,Datos!$F$5:$F$3656)</f>
        <v>1673.3134965174709</v>
      </c>
      <c r="P20" s="7"/>
    </row>
    <row r="21" spans="1:16" x14ac:dyDescent="0.25">
      <c r="A21" s="7"/>
      <c r="B21" s="66">
        <f t="shared" si="2"/>
        <v>2010</v>
      </c>
      <c r="C21" s="73">
        <f>+SUMIFS(Datos!$F$5:$F$3656,Datos!$B$5:$B$3656,$B21,Datos!$C$5:$C$3656,C$16)</f>
        <v>187.71156229319351</v>
      </c>
      <c r="D21" s="39">
        <f>+SUMIFS(Datos!$F$5:$F$3656,Datos!$B$5:$B$3656,$B21,Datos!$C$5:$C$3656,D$16)</f>
        <v>157.12836698723035</v>
      </c>
      <c r="E21" s="39">
        <f>+SUMIFS(Datos!$F$5:$F$3656,Datos!$B$5:$B$3656,$B21,Datos!$C$5:$C$3656,E$16)</f>
        <v>148.47728024877568</v>
      </c>
      <c r="F21" s="39">
        <f>+SUMIFS(Datos!$F$5:$F$3656,Datos!$B$5:$B$3656,$B21,Datos!$C$5:$C$3656,F$16)</f>
        <v>117.06888787049178</v>
      </c>
      <c r="G21" s="39">
        <f>+SUMIFS(Datos!$F$5:$F$3656,Datos!$B$5:$B$3656,$B21,Datos!$C$5:$C$3656,G$16)</f>
        <v>100.39166841058798</v>
      </c>
      <c r="H21" s="39">
        <f>+SUMIFS(Datos!$F$5:$F$3656,Datos!$B$5:$B$3656,$B21,Datos!$C$5:$C$3656,H$16)</f>
        <v>88.784640903175315</v>
      </c>
      <c r="I21" s="39">
        <f>+SUMIFS(Datos!$F$5:$F$3656,Datos!$B$5:$B$3656,$B21,Datos!$C$5:$C$3656,I$16)</f>
        <v>97.113528004207936</v>
      </c>
      <c r="J21" s="39">
        <f>+SUMIFS(Datos!$F$5:$F$3656,Datos!$B$5:$B$3656,$B21,Datos!$C$5:$C$3656,J$16)</f>
        <v>115.55845900917424</v>
      </c>
      <c r="K21" s="39">
        <f>+SUMIFS(Datos!$F$5:$F$3656,Datos!$B$5:$B$3656,$B21,Datos!$C$5:$C$3656,K$16)</f>
        <v>137.48943512010382</v>
      </c>
      <c r="L21" s="39">
        <f>+SUMIFS(Datos!$F$5:$F$3656,Datos!$B$5:$B$3656,$B21,Datos!$C$5:$C$3656,L$16)</f>
        <v>169.29646867008859</v>
      </c>
      <c r="M21" s="39">
        <f>+SUMIFS(Datos!$F$5:$F$3656,Datos!$B$5:$B$3656,$B21,Datos!$C$5:$C$3656,M$16)</f>
        <v>180.54501292812881</v>
      </c>
      <c r="N21" s="74">
        <f>+SUMIFS(Datos!$F$5:$F$3656,Datos!$B$5:$B$3656,$B21,Datos!$C$5:$C$3656,N$16)</f>
        <v>179.85086135011758</v>
      </c>
      <c r="O21" s="75">
        <f>+SUMIF(Datos!$B$5:$B$3656,B21,Datos!$F$5:$F$3656)</f>
        <v>1679.4161717952757</v>
      </c>
      <c r="P21" s="7"/>
    </row>
    <row r="22" spans="1:16" x14ac:dyDescent="0.25">
      <c r="A22" s="7"/>
      <c r="B22" s="66">
        <f t="shared" si="2"/>
        <v>2011</v>
      </c>
      <c r="C22" s="73">
        <f>+SUMIFS(Datos!$F$5:$F$3656,Datos!$B$5:$B$3656,$B22,Datos!$C$5:$C$3656,C$16)</f>
        <v>187.71156229319351</v>
      </c>
      <c r="D22" s="39">
        <f>+SUMIFS(Datos!$F$5:$F$3656,Datos!$B$5:$B$3656,$B22,Datos!$C$5:$C$3656,D$16)</f>
        <v>157.12836698723035</v>
      </c>
      <c r="E22" s="39">
        <f>+SUMIFS(Datos!$F$5:$F$3656,Datos!$B$5:$B$3656,$B22,Datos!$C$5:$C$3656,E$16)</f>
        <v>148.47728024877568</v>
      </c>
      <c r="F22" s="39">
        <f>+SUMIFS(Datos!$F$5:$F$3656,Datos!$B$5:$B$3656,$B22,Datos!$C$5:$C$3656,F$16)</f>
        <v>117.06888787049178</v>
      </c>
      <c r="G22" s="39">
        <f>+SUMIFS(Datos!$F$5:$F$3656,Datos!$B$5:$B$3656,$B22,Datos!$C$5:$C$3656,G$16)</f>
        <v>100.39166841058798</v>
      </c>
      <c r="H22" s="39">
        <f>+SUMIFS(Datos!$F$5:$F$3656,Datos!$B$5:$B$3656,$B22,Datos!$C$5:$C$3656,H$16)</f>
        <v>88.784640903175315</v>
      </c>
      <c r="I22" s="39">
        <f>+SUMIFS(Datos!$F$5:$F$3656,Datos!$B$5:$B$3656,$B22,Datos!$C$5:$C$3656,I$16)</f>
        <v>97.113528004207936</v>
      </c>
      <c r="J22" s="39">
        <f>+SUMIFS(Datos!$F$5:$F$3656,Datos!$B$5:$B$3656,$B22,Datos!$C$5:$C$3656,J$16)</f>
        <v>115.55845900917424</v>
      </c>
      <c r="K22" s="39">
        <f>+SUMIFS(Datos!$F$5:$F$3656,Datos!$B$5:$B$3656,$B22,Datos!$C$5:$C$3656,K$16)</f>
        <v>137.48943512010382</v>
      </c>
      <c r="L22" s="39">
        <f>+SUMIFS(Datos!$F$5:$F$3656,Datos!$B$5:$B$3656,$B22,Datos!$C$5:$C$3656,L$16)</f>
        <v>169.29646867008859</v>
      </c>
      <c r="M22" s="39">
        <f>+SUMIFS(Datos!$F$5:$F$3656,Datos!$B$5:$B$3656,$B22,Datos!$C$5:$C$3656,M$16)</f>
        <v>180.54501292812881</v>
      </c>
      <c r="N22" s="74">
        <f>+SUMIFS(Datos!$F$5:$F$3656,Datos!$B$5:$B$3656,$B22,Datos!$C$5:$C$3656,N$16)</f>
        <v>179.80359679233015</v>
      </c>
      <c r="O22" s="75">
        <f>+SUMIF(Datos!$B$5:$B$3656,B22,Datos!$F$5:$F$3656)</f>
        <v>1679.3689072374882</v>
      </c>
      <c r="P22" s="7"/>
    </row>
    <row r="23" spans="1:16" x14ac:dyDescent="0.25">
      <c r="A23" s="7"/>
      <c r="B23" s="66">
        <f t="shared" si="2"/>
        <v>2012</v>
      </c>
      <c r="C23" s="73">
        <f>+SUMIFS(Datos!$F$5:$F$3656,Datos!$B$5:$B$3656,$B23,Datos!$C$5:$C$3656,C$16)</f>
        <v>187.71156229319351</v>
      </c>
      <c r="D23" s="39">
        <f>+SUMIFS(Datos!$F$5:$F$3656,Datos!$B$5:$B$3656,$B23,Datos!$C$5:$C$3656,D$16)</f>
        <v>162.36693041487254</v>
      </c>
      <c r="E23" s="39">
        <f>+SUMIFS(Datos!$F$5:$F$3656,Datos!$B$5:$B$3656,$B23,Datos!$C$5:$C$3656,E$16)</f>
        <v>147.54427977330397</v>
      </c>
      <c r="F23" s="39">
        <f>+SUMIFS(Datos!$F$5:$F$3656,Datos!$B$5:$B$3656,$B23,Datos!$C$5:$C$3656,F$16)</f>
        <v>116.27387987432044</v>
      </c>
      <c r="G23" s="39">
        <f>+SUMIFS(Datos!$F$5:$F$3656,Datos!$B$5:$B$3656,$B23,Datos!$C$5:$C$3656,G$16)</f>
        <v>99.90019165485154</v>
      </c>
      <c r="H23" s="39">
        <f>+SUMIFS(Datos!$F$5:$F$3656,Datos!$B$5:$B$3656,$B23,Datos!$C$5:$C$3656,H$16)</f>
        <v>88.738034616906376</v>
      </c>
      <c r="I23" s="39">
        <f>+SUMIFS(Datos!$F$5:$F$3656,Datos!$B$5:$B$3656,$B23,Datos!$C$5:$C$3656,I$16)</f>
        <v>97.519206436120626</v>
      </c>
      <c r="J23" s="39">
        <f>+SUMIFS(Datos!$F$5:$F$3656,Datos!$B$5:$B$3656,$B23,Datos!$C$5:$C$3656,J$16)</f>
        <v>116.32952893531134</v>
      </c>
      <c r="K23" s="39">
        <f>+SUMIFS(Datos!$F$5:$F$3656,Datos!$B$5:$B$3656,$B23,Datos!$C$5:$C$3656,K$16)</f>
        <v>138.39158239551736</v>
      </c>
      <c r="L23" s="39">
        <f>+SUMIFS(Datos!$F$5:$F$3656,Datos!$B$5:$B$3656,$B23,Datos!$C$5:$C$3656,L$16)</f>
        <v>170.08662577607365</v>
      </c>
      <c r="M23" s="39">
        <f>+SUMIFS(Datos!$F$5:$F$3656,Datos!$B$5:$B$3656,$B23,Datos!$C$5:$C$3656,M$16)</f>
        <v>180.78240197101573</v>
      </c>
      <c r="N23" s="74">
        <f>+SUMIFS(Datos!$F$5:$F$3656,Datos!$B$5:$B$3656,$B23,Datos!$C$5:$C$3656,N$16)</f>
        <v>179.04181580494327</v>
      </c>
      <c r="O23" s="75">
        <f>+SUMIF(Datos!$B$5:$B$3656,B23,Datos!$F$5:$F$3656)</f>
        <v>1684.6860399464304</v>
      </c>
      <c r="P23" s="7"/>
    </row>
    <row r="24" spans="1:16" x14ac:dyDescent="0.25">
      <c r="A24" s="7"/>
      <c r="B24" s="66">
        <f t="shared" si="2"/>
        <v>2013</v>
      </c>
      <c r="C24" s="73">
        <f>+SUMIFS(Datos!$F$5:$F$3656,Datos!$B$5:$B$3656,$B24,Datos!$C$5:$C$3656,C$16)</f>
        <v>187.71156229319351</v>
      </c>
      <c r="D24" s="39">
        <f>+SUMIFS(Datos!$F$5:$F$3656,Datos!$B$5:$B$3656,$B24,Datos!$C$5:$C$3656,D$16)</f>
        <v>157.12836698723035</v>
      </c>
      <c r="E24" s="39">
        <f>+SUMIFS(Datos!$F$5:$F$3656,Datos!$B$5:$B$3656,$B24,Datos!$C$5:$C$3656,E$16)</f>
        <v>148.47728024877568</v>
      </c>
      <c r="F24" s="39">
        <f>+SUMIFS(Datos!$F$5:$F$3656,Datos!$B$5:$B$3656,$B24,Datos!$C$5:$C$3656,F$16)</f>
        <v>117.06888787049178</v>
      </c>
      <c r="G24" s="39">
        <f>+SUMIFS(Datos!$F$5:$F$3656,Datos!$B$5:$B$3656,$B24,Datos!$C$5:$C$3656,G$16)</f>
        <v>100.39166841058798</v>
      </c>
      <c r="H24" s="39">
        <f>+SUMIFS(Datos!$F$5:$F$3656,Datos!$B$5:$B$3656,$B24,Datos!$C$5:$C$3656,H$16)</f>
        <v>88.784640903175315</v>
      </c>
      <c r="I24" s="39">
        <f>+SUMIFS(Datos!$F$5:$F$3656,Datos!$B$5:$B$3656,$B24,Datos!$C$5:$C$3656,I$16)</f>
        <v>97.113528004207936</v>
      </c>
      <c r="J24" s="39">
        <f>+SUMIFS(Datos!$F$5:$F$3656,Datos!$B$5:$B$3656,$B24,Datos!$C$5:$C$3656,J$16)</f>
        <v>115.55845900917424</v>
      </c>
      <c r="K24" s="39">
        <f>+SUMIFS(Datos!$F$5:$F$3656,Datos!$B$5:$B$3656,$B24,Datos!$C$5:$C$3656,K$16)</f>
        <v>137.48943512010382</v>
      </c>
      <c r="L24" s="39">
        <f>+SUMIFS(Datos!$F$5:$F$3656,Datos!$B$5:$B$3656,$B24,Datos!$C$5:$C$3656,L$16)</f>
        <v>169.29646867008859</v>
      </c>
      <c r="M24" s="39">
        <f>+SUMIFS(Datos!$F$5:$F$3656,Datos!$B$5:$B$3656,$B24,Datos!$C$5:$C$3656,M$16)</f>
        <v>180.54501292812881</v>
      </c>
      <c r="N24" s="74">
        <f>+SUMIFS(Datos!$F$5:$F$3656,Datos!$B$5:$B$3656,$B24,Datos!$C$5:$C$3656,N$16)</f>
        <v>179.80359679233015</v>
      </c>
      <c r="O24" s="75">
        <f>+SUMIF(Datos!$B$5:$B$3656,B24,Datos!$F$5:$F$3656)</f>
        <v>1679.3689072374882</v>
      </c>
      <c r="P24" s="7"/>
    </row>
    <row r="25" spans="1:16" x14ac:dyDescent="0.25">
      <c r="A25" s="7"/>
      <c r="B25" s="66">
        <f t="shared" si="2"/>
        <v>2014</v>
      </c>
      <c r="C25" s="73">
        <f>+SUMIFS(Datos!$F$5:$F$3656,Datos!$B$5:$B$3656,$B25,Datos!$C$5:$C$3656,C$16)</f>
        <v>187.71156229319351</v>
      </c>
      <c r="D25" s="39">
        <f>+SUMIFS(Datos!$F$5:$F$3656,Datos!$B$5:$B$3656,$B25,Datos!$C$5:$C$3656,D$16)</f>
        <v>157.12836698723035</v>
      </c>
      <c r="E25" s="39">
        <f>+SUMIFS(Datos!$F$5:$F$3656,Datos!$B$5:$B$3656,$B25,Datos!$C$5:$C$3656,E$16)</f>
        <v>148.47728024877568</v>
      </c>
      <c r="F25" s="39">
        <f>+SUMIFS(Datos!$F$5:$F$3656,Datos!$B$5:$B$3656,$B25,Datos!$C$5:$C$3656,F$16)</f>
        <v>117.06888787049178</v>
      </c>
      <c r="G25" s="39">
        <f>+SUMIFS(Datos!$F$5:$F$3656,Datos!$B$5:$B$3656,$B25,Datos!$C$5:$C$3656,G$16)</f>
        <v>100.39166841058798</v>
      </c>
      <c r="H25" s="39">
        <f>+SUMIFS(Datos!$F$5:$F$3656,Datos!$B$5:$B$3656,$B25,Datos!$C$5:$C$3656,H$16)</f>
        <v>88.784640903175315</v>
      </c>
      <c r="I25" s="39">
        <f>+SUMIFS(Datos!$F$5:$F$3656,Datos!$B$5:$B$3656,$B25,Datos!$C$5:$C$3656,I$16)</f>
        <v>97.113528004207936</v>
      </c>
      <c r="J25" s="39">
        <f>+SUMIFS(Datos!$F$5:$F$3656,Datos!$B$5:$B$3656,$B25,Datos!$C$5:$C$3656,J$16)</f>
        <v>115.55845900917424</v>
      </c>
      <c r="K25" s="39">
        <f>+SUMIFS(Datos!$F$5:$F$3656,Datos!$B$5:$B$3656,$B25,Datos!$C$5:$C$3656,K$16)</f>
        <v>137.48943512010382</v>
      </c>
      <c r="L25" s="39">
        <f>+SUMIFS(Datos!$F$5:$F$3656,Datos!$B$5:$B$3656,$B25,Datos!$C$5:$C$3656,L$16)</f>
        <v>169.29646867008859</v>
      </c>
      <c r="M25" s="39">
        <f>+SUMIFS(Datos!$F$5:$F$3656,Datos!$B$5:$B$3656,$B25,Datos!$C$5:$C$3656,M$16)</f>
        <v>180.54501292812881</v>
      </c>
      <c r="N25" s="74">
        <f>+SUMIFS(Datos!$F$5:$F$3656,Datos!$B$5:$B$3656,$B25,Datos!$C$5:$C$3656,N$16)</f>
        <v>179.80359679233015</v>
      </c>
      <c r="O25" s="75">
        <f>+SUMIF(Datos!$B$5:$B$3656,B25,Datos!$F$5:$F$3656)</f>
        <v>1679.3689072374882</v>
      </c>
      <c r="P25" s="7"/>
    </row>
    <row r="26" spans="1:16" x14ac:dyDescent="0.25">
      <c r="A26" s="7"/>
      <c r="B26" s="66">
        <f t="shared" si="2"/>
        <v>2015</v>
      </c>
      <c r="C26" s="73">
        <f>+SUMIFS(Datos!$F$5:$F$3656,Datos!$B$5:$B$3656,$B26,Datos!$C$5:$C$3656,C$16)</f>
        <v>187.71156229319351</v>
      </c>
      <c r="D26" s="39">
        <f>+SUMIFS(Datos!$F$5:$F$3656,Datos!$B$5:$B$3656,$B26,Datos!$C$5:$C$3656,D$16)</f>
        <v>157.12836698723035</v>
      </c>
      <c r="E26" s="39">
        <f>+SUMIFS(Datos!$F$5:$F$3656,Datos!$B$5:$B$3656,$B26,Datos!$C$5:$C$3656,E$16)</f>
        <v>148.47728024877568</v>
      </c>
      <c r="F26" s="39">
        <f>+SUMIFS(Datos!$F$5:$F$3656,Datos!$B$5:$B$3656,$B26,Datos!$C$5:$C$3656,F$16)</f>
        <v>117.06888787049178</v>
      </c>
      <c r="G26" s="39">
        <f>+SUMIFS(Datos!$F$5:$F$3656,Datos!$B$5:$B$3656,$B26,Datos!$C$5:$C$3656,G$16)</f>
        <v>100.39166841058798</v>
      </c>
      <c r="H26" s="39">
        <f>+SUMIFS(Datos!$F$5:$F$3656,Datos!$B$5:$B$3656,$B26,Datos!$C$5:$C$3656,H$16)</f>
        <v>88.784640903175315</v>
      </c>
      <c r="I26" s="39">
        <f>+SUMIFS(Datos!$F$5:$F$3656,Datos!$B$5:$B$3656,$B26,Datos!$C$5:$C$3656,I$16)</f>
        <v>97.113528004207936</v>
      </c>
      <c r="J26" s="39">
        <f>+SUMIFS(Datos!$F$5:$F$3656,Datos!$B$5:$B$3656,$B26,Datos!$C$5:$C$3656,J$16)</f>
        <v>115.55845900917424</v>
      </c>
      <c r="K26" s="39">
        <f>+SUMIFS(Datos!$F$5:$F$3656,Datos!$B$5:$B$3656,$B26,Datos!$C$5:$C$3656,K$16)</f>
        <v>137.48943512010382</v>
      </c>
      <c r="L26" s="39">
        <f>+SUMIFS(Datos!$F$5:$F$3656,Datos!$B$5:$B$3656,$B26,Datos!$C$5:$C$3656,L$16)</f>
        <v>169.29646867008859</v>
      </c>
      <c r="M26" s="39">
        <f>+SUMIFS(Datos!$F$5:$F$3656,Datos!$B$5:$B$3656,$B26,Datos!$C$5:$C$3656,M$16)</f>
        <v>180.54501292812881</v>
      </c>
      <c r="N26" s="74">
        <f>+SUMIFS(Datos!$F$5:$F$3656,Datos!$B$5:$B$3656,$B26,Datos!$C$5:$C$3656,N$16)</f>
        <v>179.80359679233015</v>
      </c>
      <c r="O26" s="75">
        <f>+SUMIF(Datos!$B$5:$B$3656,B26,Datos!$F$5:$F$3656)</f>
        <v>1679.3689072374882</v>
      </c>
      <c r="P26" s="7"/>
    </row>
    <row r="27" spans="1:16" ht="15.75" thickBot="1" x14ac:dyDescent="0.3">
      <c r="A27" s="7"/>
      <c r="B27" s="66">
        <f t="shared" si="2"/>
        <v>2016</v>
      </c>
      <c r="C27" s="76">
        <f>+SUMIFS(Datos!$F$5:$F$3656,Datos!$B$5:$B$3656,$B27,Datos!$C$5:$C$3656,C$16)</f>
        <v>187.71156229319351</v>
      </c>
      <c r="D27" s="77">
        <f>+SUMIFS(Datos!$F$5:$F$3656,Datos!$B$5:$B$3656,$B27,Datos!$C$5:$C$3656,D$16)</f>
        <v>162.36693041487254</v>
      </c>
      <c r="E27" s="77">
        <f>+SUMIFS(Datos!$F$5:$F$3656,Datos!$B$5:$B$3656,$B27,Datos!$C$5:$C$3656,E$16)</f>
        <v>147.54427977330397</v>
      </c>
      <c r="F27" s="77">
        <f>+SUMIFS(Datos!$F$5:$F$3656,Datos!$B$5:$B$3656,$B27,Datos!$C$5:$C$3656,F$16)</f>
        <v>116.27387987432044</v>
      </c>
      <c r="G27" s="77">
        <f>+SUMIFS(Datos!$F$5:$F$3656,Datos!$B$5:$B$3656,$B27,Datos!$C$5:$C$3656,G$16)</f>
        <v>99.90019165485154</v>
      </c>
      <c r="H27" s="77">
        <f>+SUMIFS(Datos!$F$5:$F$3656,Datos!$B$5:$B$3656,$B27,Datos!$C$5:$C$3656,H$16)</f>
        <v>88.738034616906376</v>
      </c>
      <c r="I27" s="77">
        <f>+SUMIFS(Datos!$F$5:$F$3656,Datos!$B$5:$B$3656,$B27,Datos!$C$5:$C$3656,I$16)</f>
        <v>97.519206436120626</v>
      </c>
      <c r="J27" s="77">
        <f>+SUMIFS(Datos!$F$5:$F$3656,Datos!$B$5:$B$3656,$B27,Datos!$C$5:$C$3656,J$16)</f>
        <v>116.32952893531134</v>
      </c>
      <c r="K27" s="77">
        <f>+SUMIFS(Datos!$F$5:$F$3656,Datos!$B$5:$B$3656,$B27,Datos!$C$5:$C$3656,K$16)</f>
        <v>138.39158239551736</v>
      </c>
      <c r="L27" s="77">
        <f>+SUMIFS(Datos!$F$5:$F$3656,Datos!$B$5:$B$3656,$B27,Datos!$C$5:$C$3656,L$16)</f>
        <v>170.08662577607365</v>
      </c>
      <c r="M27" s="77">
        <f>+SUMIFS(Datos!$F$5:$F$3656,Datos!$B$5:$B$3656,$B27,Datos!$C$5:$C$3656,M$16)</f>
        <v>180.78240197101573</v>
      </c>
      <c r="N27" s="78">
        <f>+SUMIFS(Datos!$F$5:$F$3656,Datos!$B$5:$B$3656,$B27,Datos!$C$5:$C$3656,N$16)</f>
        <v>173.72468309600103</v>
      </c>
      <c r="O27" s="79">
        <f>+SUMIF(Datos!$B$5:$B$3656,B27,Datos!$F$5:$F$3656)</f>
        <v>1679.3689072374882</v>
      </c>
      <c r="P27" s="7"/>
    </row>
    <row r="28" spans="1:16" x14ac:dyDescent="0.25">
      <c r="A28" s="7"/>
      <c r="B28" s="23" t="s">
        <v>4</v>
      </c>
      <c r="C28" s="42">
        <f>+AVERAGE(C18:C27)</f>
        <v>187.69677342068488</v>
      </c>
      <c r="D28" s="42">
        <f t="shared" ref="D28:N28" si="3">+AVERAGE(D18:D27)</f>
        <v>158.6330401587941</v>
      </c>
      <c r="E28" s="42">
        <f t="shared" si="3"/>
        <v>148.10408005858702</v>
      </c>
      <c r="F28" s="42">
        <f t="shared" si="3"/>
        <v>116.75088467202326</v>
      </c>
      <c r="G28" s="42">
        <f t="shared" si="3"/>
        <v>100.19507770829338</v>
      </c>
      <c r="H28" s="42">
        <f t="shared" si="3"/>
        <v>88.765998388667725</v>
      </c>
      <c r="I28" s="42">
        <f t="shared" si="3"/>
        <v>97.275799376973026</v>
      </c>
      <c r="J28" s="42">
        <f t="shared" si="3"/>
        <v>115.86688697962909</v>
      </c>
      <c r="K28" s="42">
        <f t="shared" si="3"/>
        <v>137.85029403026925</v>
      </c>
      <c r="L28" s="42">
        <f t="shared" si="3"/>
        <v>169.6125315124826</v>
      </c>
      <c r="M28" s="42">
        <f t="shared" si="3"/>
        <v>180.63996854528361</v>
      </c>
      <c r="N28" s="42">
        <f t="shared" si="3"/>
        <v>178.51401211247321</v>
      </c>
      <c r="O28" s="80">
        <f>+AVERAGE(O18:O27)</f>
        <v>1679.905346964161</v>
      </c>
      <c r="P28" s="7"/>
    </row>
    <row r="29" spans="1:16" ht="6" customHeight="1" x14ac:dyDescent="0.25">
      <c r="A29" s="7"/>
      <c r="B29" s="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2"/>
      <c r="P29" s="7"/>
    </row>
    <row r="30" spans="1:16" ht="15.75" x14ac:dyDescent="0.25">
      <c r="A30" s="7"/>
      <c r="B30" s="314" t="s">
        <v>53</v>
      </c>
      <c r="C30" s="315"/>
      <c r="D30" s="315"/>
      <c r="E30" s="315"/>
      <c r="F30" s="316"/>
      <c r="G30" s="20">
        <f>MAX(Datos!$F$5:$F$3656)</f>
        <v>6.104823752915717</v>
      </c>
      <c r="H30" s="7"/>
      <c r="I30" s="7"/>
      <c r="J30" s="7"/>
      <c r="K30" s="7"/>
      <c r="L30" s="7"/>
      <c r="M30" s="7"/>
      <c r="N30" s="7"/>
      <c r="O30" s="2"/>
      <c r="P30" s="7"/>
    </row>
    <row r="31" spans="1:16" x14ac:dyDescent="0.25">
      <c r="A31" s="7"/>
      <c r="B31" s="2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2"/>
      <c r="P31" s="7"/>
    </row>
    <row r="32" spans="1:16" ht="16.5" thickBot="1" x14ac:dyDescent="0.3">
      <c r="A32" s="7"/>
      <c r="B32" s="81" t="s">
        <v>63</v>
      </c>
      <c r="C32" s="67" t="s">
        <v>39</v>
      </c>
      <c r="D32" s="68" t="s">
        <v>40</v>
      </c>
      <c r="E32" s="68" t="s">
        <v>41</v>
      </c>
      <c r="F32" s="68" t="s">
        <v>45</v>
      </c>
      <c r="G32" s="68" t="s">
        <v>42</v>
      </c>
      <c r="H32" s="68" t="s">
        <v>43</v>
      </c>
      <c r="I32" s="68" t="s">
        <v>44</v>
      </c>
      <c r="J32" s="68" t="s">
        <v>46</v>
      </c>
      <c r="K32" s="68" t="s">
        <v>47</v>
      </c>
      <c r="L32" s="68" t="s">
        <v>48</v>
      </c>
      <c r="M32" s="68" t="s">
        <v>49</v>
      </c>
      <c r="N32" s="68" t="s">
        <v>50</v>
      </c>
      <c r="O32" s="23" t="s">
        <v>51</v>
      </c>
      <c r="P32" s="61"/>
    </row>
    <row r="33" spans="1:16" x14ac:dyDescent="0.25">
      <c r="A33" s="7"/>
      <c r="B33" s="66">
        <f>+Datos!B35</f>
        <v>2007</v>
      </c>
      <c r="C33" s="69">
        <f>+SUMIFS(BHOA!$M$14:$M$3665,BHOA!$B$14:$B$3665,$B33,BHOA!$C$14:$C$3665,C$16)</f>
        <v>151.40027353901314</v>
      </c>
      <c r="D33" s="70">
        <f>+SUMIFS(BHOA!$M$14:$M$3665,BHOA!$B$14:$B$3665,$B33,BHOA!$C$14:$C$3665,D$16)</f>
        <v>138.02880220317928</v>
      </c>
      <c r="E33" s="70">
        <f>+SUMIFS(BHOA!$M$14:$M$3665,BHOA!$B$14:$B$3665,$B33,BHOA!$C$14:$C$3665,E$16)</f>
        <v>134.64889473833406</v>
      </c>
      <c r="F33" s="70">
        <f>+SUMIFS(BHOA!$M$14:$M$3665,BHOA!$B$14:$B$3665,$B33,BHOA!$C$14:$C$3665,F$16)</f>
        <v>82.95491419864274</v>
      </c>
      <c r="G33" s="70">
        <f>+SUMIFS(BHOA!$M$14:$M$3665,BHOA!$B$14:$B$3665,$B33,BHOA!$C$14:$C$3665,G$16)</f>
        <v>40.526858355125235</v>
      </c>
      <c r="H33" s="70">
        <f>+SUMIFS(BHOA!$M$14:$M$3665,BHOA!$B$14:$B$3665,$B33,BHOA!$C$14:$C$3665,H$16)</f>
        <v>21.655115826080923</v>
      </c>
      <c r="I33" s="70">
        <f>+SUMIFS(BHOA!$M$14:$M$3665,BHOA!$B$14:$B$3665,$B33,BHOA!$C$14:$C$3665,I$16)</f>
        <v>14.196012545328253</v>
      </c>
      <c r="J33" s="70">
        <f>+SUMIFS(BHOA!$M$14:$M$3665,BHOA!$B$14:$B$3665,$B33,BHOA!$C$14:$C$3665,J$16)</f>
        <v>9.5414622298185279</v>
      </c>
      <c r="K33" s="70">
        <f>+SUMIFS(BHOA!$M$14:$M$3665,BHOA!$B$14:$B$3665,$B33,BHOA!$C$14:$C$3665,K$16)</f>
        <v>19.109698492034472</v>
      </c>
      <c r="L33" s="70">
        <f>+SUMIFS(BHOA!$M$14:$M$3665,BHOA!$B$14:$B$3665,$B33,BHOA!$C$14:$C$3665,L$16)</f>
        <v>24.407490127369954</v>
      </c>
      <c r="M33" s="70">
        <f>+SUMIFS(BHOA!$M$14:$M$3665,BHOA!$B$14:$B$3665,$B33,BHOA!$C$14:$C$3665,M$16)</f>
        <v>52.348692152839732</v>
      </c>
      <c r="N33" s="71">
        <f>+SUMIFS(BHOA!$M$14:$M$3665,BHOA!$B$14:$B$3665,$B33,BHOA!$C$14:$C$3665,N$16)</f>
        <v>90.339891942560271</v>
      </c>
      <c r="O33" s="72">
        <f>+SUMIF(Datos!$B$5:$B$3656,B33,Datos!$E$5:$E$3656)</f>
        <v>1005.5561048601002</v>
      </c>
      <c r="P33" s="61"/>
    </row>
    <row r="34" spans="1:16" s="59" customFormat="1" x14ac:dyDescent="0.25">
      <c r="A34" s="58"/>
      <c r="B34" s="66">
        <f>+B33+1</f>
        <v>2008</v>
      </c>
      <c r="C34" s="73">
        <f>+SUMIFS(BHOA!$M$14:$M$3665,BHOA!$B$14:$B$3665,$B34,BHOA!$C$14:$C$3665,C$16)</f>
        <v>159.88693772695672</v>
      </c>
      <c r="D34" s="39">
        <f>+SUMIFS(BHOA!$M$14:$M$3665,BHOA!$B$14:$B$3665,$B34,BHOA!$C$14:$C$3665,D$16)</f>
        <v>138.52127557761253</v>
      </c>
      <c r="E34" s="39">
        <f>+SUMIFS(BHOA!$M$14:$M$3665,BHOA!$B$14:$B$3665,$B34,BHOA!$C$14:$C$3665,E$16)</f>
        <v>130.03976345289183</v>
      </c>
      <c r="F34" s="39">
        <f>+SUMIFS(BHOA!$M$14:$M$3665,BHOA!$B$14:$B$3665,$B34,BHOA!$C$14:$C$3665,F$16)</f>
        <v>88.683922216488156</v>
      </c>
      <c r="G34" s="39">
        <f>+SUMIFS(BHOA!$M$14:$M$3665,BHOA!$B$14:$B$3665,$B34,BHOA!$C$14:$C$3665,G$16)</f>
        <v>46.299297879406964</v>
      </c>
      <c r="H34" s="39">
        <f>+SUMIFS(BHOA!$M$14:$M$3665,BHOA!$B$14:$B$3665,$B34,BHOA!$C$14:$C$3665,H$16)</f>
        <v>24.727135209562363</v>
      </c>
      <c r="I34" s="39">
        <f>+SUMIFS(BHOA!$M$14:$M$3665,BHOA!$B$14:$B$3665,$B34,BHOA!$C$14:$C$3665,I$16)</f>
        <v>16.595236949941203</v>
      </c>
      <c r="J34" s="39">
        <f>+SUMIFS(BHOA!$M$14:$M$3665,BHOA!$B$14:$B$3665,$B34,BHOA!$C$14:$C$3665,J$16)</f>
        <v>11.15806205678922</v>
      </c>
      <c r="K34" s="39">
        <f>+SUMIFS(BHOA!$M$14:$M$3665,BHOA!$B$14:$B$3665,$B34,BHOA!$C$14:$C$3665,K$16)</f>
        <v>6.7460053882682018</v>
      </c>
      <c r="L34" s="39">
        <f>+SUMIFS(BHOA!$M$14:$M$3665,BHOA!$B$14:$B$3665,$B34,BHOA!$C$14:$C$3665,L$16)</f>
        <v>9.5349595518479155</v>
      </c>
      <c r="M34" s="39">
        <f>+SUMIFS(BHOA!$M$14:$M$3665,BHOA!$B$14:$B$3665,$B34,BHOA!$C$14:$C$3665,M$16)</f>
        <v>32.542476133932112</v>
      </c>
      <c r="N34" s="74">
        <f>+SUMIFS(BHOA!$M$14:$M$3665,BHOA!$B$14:$B$3665,$B34,BHOA!$C$14:$C$3665,N$16)</f>
        <v>98.765456012238815</v>
      </c>
      <c r="O34" s="75">
        <f>+SUMIF(Datos!$B$5:$B$3656,B34,Datos!$E$5:$E$3656)</f>
        <v>887.60617876930041</v>
      </c>
      <c r="P34" s="61"/>
    </row>
    <row r="35" spans="1:16" s="59" customFormat="1" x14ac:dyDescent="0.25">
      <c r="A35" s="58"/>
      <c r="B35" s="66">
        <f t="shared" ref="B35:B42" si="4">+B34+1</f>
        <v>2009</v>
      </c>
      <c r="C35" s="73">
        <f>+SUMIFS(BHOA!$M$14:$M$3665,BHOA!$B$14:$B$3665,$B35,BHOA!$C$14:$C$3665,C$16)</f>
        <v>119.18858509344813</v>
      </c>
      <c r="D35" s="39">
        <f>+SUMIFS(BHOA!$M$14:$M$3665,BHOA!$B$14:$B$3665,$B35,BHOA!$C$14:$C$3665,D$16)</f>
        <v>100.16953069792633</v>
      </c>
      <c r="E35" s="39">
        <f>+SUMIFS(BHOA!$M$14:$M$3665,BHOA!$B$14:$B$3665,$B35,BHOA!$C$14:$C$3665,E$16)</f>
        <v>110.6896716538532</v>
      </c>
      <c r="F35" s="39">
        <f>+SUMIFS(BHOA!$M$14:$M$3665,BHOA!$B$14:$B$3665,$B35,BHOA!$C$14:$C$3665,F$16)</f>
        <v>72.034204499750786</v>
      </c>
      <c r="G35" s="39">
        <f>+SUMIFS(BHOA!$M$14:$M$3665,BHOA!$B$14:$B$3665,$B35,BHOA!$C$14:$C$3665,G$16)</f>
        <v>34.948115176553841</v>
      </c>
      <c r="H35" s="39">
        <f>+SUMIFS(BHOA!$M$14:$M$3665,BHOA!$B$14:$B$3665,$B35,BHOA!$C$14:$C$3665,H$16)</f>
        <v>18.629347143828703</v>
      </c>
      <c r="I35" s="39">
        <f>+SUMIFS(BHOA!$M$14:$M$3665,BHOA!$B$14:$B$3665,$B35,BHOA!$C$14:$C$3665,I$16)</f>
        <v>12.354988951360923</v>
      </c>
      <c r="J35" s="39">
        <f>+SUMIFS(BHOA!$M$14:$M$3665,BHOA!$B$14:$B$3665,$B35,BHOA!$C$14:$C$3665,J$16)</f>
        <v>8.8970917155799789</v>
      </c>
      <c r="K35" s="39">
        <f>+SUMIFS(BHOA!$M$14:$M$3665,BHOA!$B$14:$B$3665,$B35,BHOA!$C$14:$C$3665,K$16)</f>
        <v>5.059593215066073</v>
      </c>
      <c r="L35" s="39">
        <f>+SUMIFS(BHOA!$M$14:$M$3665,BHOA!$B$14:$B$3665,$B35,BHOA!$C$14:$C$3665,L$16)</f>
        <v>2.7491243419256364</v>
      </c>
      <c r="M35" s="39">
        <f>+SUMIFS(BHOA!$M$14:$M$3665,BHOA!$B$14:$B$3665,$B35,BHOA!$C$14:$C$3665,M$16)</f>
        <v>81.500249824868774</v>
      </c>
      <c r="N35" s="74">
        <f>+SUMIFS(BHOA!$M$14:$M$3665,BHOA!$B$14:$B$3665,$B35,BHOA!$C$14:$C$3665,N$16)</f>
        <v>145.29838651073385</v>
      </c>
      <c r="O35" s="75">
        <f>+SUMIF(Datos!$B$5:$B$3656,B35,Datos!$E$5:$E$3656)</f>
        <v>792.99097116030009</v>
      </c>
      <c r="P35" s="61"/>
    </row>
    <row r="36" spans="1:16" s="59" customFormat="1" x14ac:dyDescent="0.25">
      <c r="A36" s="58"/>
      <c r="B36" s="66">
        <f t="shared" si="4"/>
        <v>2010</v>
      </c>
      <c r="C36" s="73">
        <f>+SUMIFS(BHOA!$M$14:$M$3665,BHOA!$B$14:$B$3665,$B36,BHOA!$C$14:$C$3665,C$16)</f>
        <v>139.20075968745709</v>
      </c>
      <c r="D36" s="39">
        <f>+SUMIFS(BHOA!$M$14:$M$3665,BHOA!$B$14:$B$3665,$B36,BHOA!$C$14:$C$3665,D$16)</f>
        <v>136.47442963840484</v>
      </c>
      <c r="E36" s="39">
        <f>+SUMIFS(BHOA!$M$14:$M$3665,BHOA!$B$14:$B$3665,$B36,BHOA!$C$14:$C$3665,E$16)</f>
        <v>124.06359592562256</v>
      </c>
      <c r="F36" s="39">
        <f>+SUMIFS(BHOA!$M$14:$M$3665,BHOA!$B$14:$B$3665,$B36,BHOA!$C$14:$C$3665,F$16)</f>
        <v>82.720048375626902</v>
      </c>
      <c r="G36" s="39">
        <f>+SUMIFS(BHOA!$M$14:$M$3665,BHOA!$B$14:$B$3665,$B36,BHOA!$C$14:$C$3665,G$16)</f>
        <v>41.797267441058295</v>
      </c>
      <c r="H36" s="39">
        <f>+SUMIFS(BHOA!$M$14:$M$3665,BHOA!$B$14:$B$3665,$B36,BHOA!$C$14:$C$3665,H$16)</f>
        <v>21.849643644955862</v>
      </c>
      <c r="I36" s="39">
        <f>+SUMIFS(BHOA!$M$14:$M$3665,BHOA!$B$14:$B$3665,$B36,BHOA!$C$14:$C$3665,I$16)</f>
        <v>17.242084720184074</v>
      </c>
      <c r="J36" s="39">
        <f>+SUMIFS(BHOA!$M$14:$M$3665,BHOA!$B$14:$B$3665,$B36,BHOA!$C$14:$C$3665,J$16)</f>
        <v>11.23298184541534</v>
      </c>
      <c r="K36" s="39">
        <f>+SUMIFS(BHOA!$M$14:$M$3665,BHOA!$B$14:$B$3665,$B36,BHOA!$C$14:$C$3665,K$16)</f>
        <v>6.1021025562103901</v>
      </c>
      <c r="L36" s="39">
        <f>+SUMIFS(BHOA!$M$14:$M$3665,BHOA!$B$14:$B$3665,$B36,BHOA!$C$14:$C$3665,L$16)</f>
        <v>8.9513880066413964</v>
      </c>
      <c r="M36" s="39">
        <f>+SUMIFS(BHOA!$M$14:$M$3665,BHOA!$B$14:$B$3665,$B36,BHOA!$C$14:$C$3665,M$16)</f>
        <v>9.2575457669832026</v>
      </c>
      <c r="N36" s="74">
        <f>+SUMIFS(BHOA!$M$14:$M$3665,BHOA!$B$14:$B$3665,$B36,BHOA!$C$14:$C$3665,N$16)</f>
        <v>58.965934935185196</v>
      </c>
      <c r="O36" s="75">
        <f>+SUMIF(Datos!$B$5:$B$3656,B36,Datos!$E$5:$E$3656)</f>
        <v>636.98718035900015</v>
      </c>
      <c r="P36" s="61"/>
    </row>
    <row r="37" spans="1:16" s="59" customFormat="1" x14ac:dyDescent="0.25">
      <c r="A37" s="58"/>
      <c r="B37" s="66">
        <f t="shared" si="4"/>
        <v>2011</v>
      </c>
      <c r="C37" s="73">
        <f>+SUMIFS(BHOA!$M$14:$M$3665,BHOA!$B$14:$B$3665,$B37,BHOA!$C$14:$C$3665,C$16)</f>
        <v>120.78118433223894</v>
      </c>
      <c r="D37" s="39">
        <f>+SUMIFS(BHOA!$M$14:$M$3665,BHOA!$B$14:$B$3665,$B37,BHOA!$C$14:$C$3665,D$16)</f>
        <v>141.39432271101759</v>
      </c>
      <c r="E37" s="39">
        <f>+SUMIFS(BHOA!$M$14:$M$3665,BHOA!$B$14:$B$3665,$B37,BHOA!$C$14:$C$3665,E$16)</f>
        <v>114.53157629360673</v>
      </c>
      <c r="F37" s="39">
        <f>+SUMIFS(BHOA!$M$14:$M$3665,BHOA!$B$14:$B$3665,$B37,BHOA!$C$14:$C$3665,F$16)</f>
        <v>49.87511134883718</v>
      </c>
      <c r="G37" s="39">
        <f>+SUMIFS(BHOA!$M$14:$M$3665,BHOA!$B$14:$B$3665,$B37,BHOA!$C$14:$C$3665,G$16)</f>
        <v>25.579736297875126</v>
      </c>
      <c r="H37" s="39">
        <f>+SUMIFS(BHOA!$M$14:$M$3665,BHOA!$B$14:$B$3665,$B37,BHOA!$C$14:$C$3665,H$16)</f>
        <v>12.477456244065948</v>
      </c>
      <c r="I37" s="39">
        <f>+SUMIFS(BHOA!$M$14:$M$3665,BHOA!$B$14:$B$3665,$B37,BHOA!$C$14:$C$3665,I$16)</f>
        <v>8.3025973106067283</v>
      </c>
      <c r="J37" s="39">
        <f>+SUMIFS(BHOA!$M$14:$M$3665,BHOA!$B$14:$B$3665,$B37,BHOA!$C$14:$C$3665,J$16)</f>
        <v>7.5114553003368929</v>
      </c>
      <c r="K37" s="39">
        <f>+SUMIFS(BHOA!$M$14:$M$3665,BHOA!$B$14:$B$3665,$B37,BHOA!$C$14:$C$3665,K$16)</f>
        <v>6.4218326972816548</v>
      </c>
      <c r="L37" s="39">
        <f>+SUMIFS(BHOA!$M$14:$M$3665,BHOA!$B$14:$B$3665,$B37,BHOA!$C$14:$C$3665,L$16)</f>
        <v>9.2017499972168935</v>
      </c>
      <c r="M37" s="39">
        <f>+SUMIFS(BHOA!$M$14:$M$3665,BHOA!$B$14:$B$3665,$B37,BHOA!$C$14:$C$3665,M$16)</f>
        <v>7.7076419419071751</v>
      </c>
      <c r="N37" s="74">
        <f>+SUMIFS(BHOA!$M$14:$M$3665,BHOA!$B$14:$B$3665,$B37,BHOA!$C$14:$C$3665,N$16)</f>
        <v>80.483450353405331</v>
      </c>
      <c r="O37" s="75">
        <f>+SUMIF(Datos!$B$5:$B$3656,B37,Datos!$E$5:$E$3656)</f>
        <v>609.48044131090012</v>
      </c>
      <c r="P37" s="63"/>
    </row>
    <row r="38" spans="1:16" s="59" customFormat="1" x14ac:dyDescent="0.25">
      <c r="A38" s="58"/>
      <c r="B38" s="66">
        <f t="shared" si="4"/>
        <v>2012</v>
      </c>
      <c r="C38" s="73">
        <f>+SUMIFS(BHOA!$M$14:$M$3665,BHOA!$B$14:$B$3665,$B38,BHOA!$C$14:$C$3665,C$16)</f>
        <v>104.89622061870921</v>
      </c>
      <c r="D38" s="39">
        <f>+SUMIFS(BHOA!$M$14:$M$3665,BHOA!$B$14:$B$3665,$B38,BHOA!$C$14:$C$3665,D$16)</f>
        <v>102.76272047116014</v>
      </c>
      <c r="E38" s="39">
        <f>+SUMIFS(BHOA!$M$14:$M$3665,BHOA!$B$14:$B$3665,$B38,BHOA!$C$14:$C$3665,E$16)</f>
        <v>118.9833175150639</v>
      </c>
      <c r="F38" s="39">
        <f>+SUMIFS(BHOA!$M$14:$M$3665,BHOA!$B$14:$B$3665,$B38,BHOA!$C$14:$C$3665,F$16)</f>
        <v>87.192696266658359</v>
      </c>
      <c r="G38" s="39">
        <f>+SUMIFS(BHOA!$M$14:$M$3665,BHOA!$B$14:$B$3665,$B38,BHOA!$C$14:$C$3665,G$16)</f>
        <v>45.551457869508795</v>
      </c>
      <c r="H38" s="39">
        <f>+SUMIFS(BHOA!$M$14:$M$3665,BHOA!$B$14:$B$3665,$B38,BHOA!$C$14:$C$3665,H$16)</f>
        <v>24.327735177880754</v>
      </c>
      <c r="I38" s="39">
        <f>+SUMIFS(BHOA!$M$14:$M$3665,BHOA!$B$14:$B$3665,$B38,BHOA!$C$14:$C$3665,I$16)</f>
        <v>16.250055383851546</v>
      </c>
      <c r="J38" s="39">
        <f>+SUMIFS(BHOA!$M$14:$M$3665,BHOA!$B$14:$B$3665,$B38,BHOA!$C$14:$C$3665,J$16)</f>
        <v>10.972532221555227</v>
      </c>
      <c r="K38" s="39">
        <f>+SUMIFS(BHOA!$M$14:$M$3665,BHOA!$B$14:$B$3665,$B38,BHOA!$C$14:$C$3665,K$16)</f>
        <v>7.2576917013672837</v>
      </c>
      <c r="L38" s="39">
        <f>+SUMIFS(BHOA!$M$14:$M$3665,BHOA!$B$14:$B$3665,$B38,BHOA!$C$14:$C$3665,L$16)</f>
        <v>17.682318004040184</v>
      </c>
      <c r="M38" s="39">
        <f>+SUMIFS(BHOA!$M$14:$M$3665,BHOA!$B$14:$B$3665,$B38,BHOA!$C$14:$C$3665,M$16)</f>
        <v>44.443740493926839</v>
      </c>
      <c r="N38" s="74">
        <f>+SUMIFS(BHOA!$M$14:$M$3665,BHOA!$B$14:$B$3665,$B38,BHOA!$C$14:$C$3665,N$16)</f>
        <v>108.1723962659657</v>
      </c>
      <c r="O38" s="75">
        <f>+SUMIF(Datos!$B$5:$B$3656,B38,Datos!$E$5:$E$3656)</f>
        <v>689.17007131140019</v>
      </c>
      <c r="P38" s="63"/>
    </row>
    <row r="39" spans="1:16" s="59" customFormat="1" x14ac:dyDescent="0.25">
      <c r="A39" s="58"/>
      <c r="B39" s="66">
        <f t="shared" si="4"/>
        <v>2013</v>
      </c>
      <c r="C39" s="73">
        <f>+SUMIFS(BHOA!$M$14:$M$3665,BHOA!$B$14:$B$3665,$B39,BHOA!$C$14:$C$3665,C$16)</f>
        <v>149.80254873381489</v>
      </c>
      <c r="D39" s="39">
        <f>+SUMIFS(BHOA!$M$14:$M$3665,BHOA!$B$14:$B$3665,$B39,BHOA!$C$14:$C$3665,D$16)</f>
        <v>100.76469151447422</v>
      </c>
      <c r="E39" s="39">
        <f>+SUMIFS(BHOA!$M$14:$M$3665,BHOA!$B$14:$B$3665,$B39,BHOA!$C$14:$C$3665,E$16)</f>
        <v>87.347909173153411</v>
      </c>
      <c r="F39" s="39">
        <f>+SUMIFS(BHOA!$M$14:$M$3665,BHOA!$B$14:$B$3665,$B39,BHOA!$C$14:$C$3665,F$16)</f>
        <v>34.474605120800987</v>
      </c>
      <c r="G39" s="39">
        <f>+SUMIFS(BHOA!$M$14:$M$3665,BHOA!$B$14:$B$3665,$B39,BHOA!$C$14:$C$3665,G$16)</f>
        <v>16.501155469474213</v>
      </c>
      <c r="H39" s="39">
        <f>+SUMIFS(BHOA!$M$14:$M$3665,BHOA!$B$14:$B$3665,$B39,BHOA!$C$14:$C$3665,H$16)</f>
        <v>10.716366124562947</v>
      </c>
      <c r="I39" s="39">
        <f>+SUMIFS(BHOA!$M$14:$M$3665,BHOA!$B$14:$B$3665,$B39,BHOA!$C$14:$C$3665,I$16)</f>
        <v>5.8720245018182098</v>
      </c>
      <c r="J39" s="39">
        <f>+SUMIFS(BHOA!$M$14:$M$3665,BHOA!$B$14:$B$3665,$B39,BHOA!$C$14:$C$3665,J$16)</f>
        <v>4.6796740367631422</v>
      </c>
      <c r="K39" s="39">
        <f>+SUMIFS(BHOA!$M$14:$M$3665,BHOA!$B$14:$B$3665,$B39,BHOA!$C$14:$C$3665,K$16)</f>
        <v>3.3836976209158678</v>
      </c>
      <c r="L39" s="39">
        <f>+SUMIFS(BHOA!$M$14:$M$3665,BHOA!$B$14:$B$3665,$B39,BHOA!$C$14:$C$3665,L$16)</f>
        <v>26.887012370108849</v>
      </c>
      <c r="M39" s="39">
        <f>+SUMIFS(BHOA!$M$14:$M$3665,BHOA!$B$14:$B$3665,$B39,BHOA!$C$14:$C$3665,M$16)</f>
        <v>28.981176348023247</v>
      </c>
      <c r="N39" s="74">
        <f>+SUMIFS(BHOA!$M$14:$M$3665,BHOA!$B$14:$B$3665,$B39,BHOA!$C$14:$C$3665,N$16)</f>
        <v>106.71303978204003</v>
      </c>
      <c r="O39" s="75">
        <f>+SUMIF(Datos!$B$5:$B$3656,B39,Datos!$E$5:$E$3656)</f>
        <v>591.57880752910012</v>
      </c>
      <c r="P39" s="63"/>
    </row>
    <row r="40" spans="1:16" s="59" customFormat="1" x14ac:dyDescent="0.25">
      <c r="A40" s="58"/>
      <c r="B40" s="66">
        <f t="shared" si="4"/>
        <v>2014</v>
      </c>
      <c r="C40" s="73">
        <f>+SUMIFS(BHOA!$M$14:$M$3665,BHOA!$B$14:$B$3665,$B40,BHOA!$C$14:$C$3665,C$16)</f>
        <v>137.13137721447833</v>
      </c>
      <c r="D40" s="39">
        <f>+SUMIFS(BHOA!$M$14:$M$3665,BHOA!$B$14:$B$3665,$B40,BHOA!$C$14:$C$3665,D$16)</f>
        <v>139.50483891283034</v>
      </c>
      <c r="E40" s="39">
        <f>+SUMIFS(BHOA!$M$14:$M$3665,BHOA!$B$14:$B$3665,$B40,BHOA!$C$14:$C$3665,E$16)</f>
        <v>80.529990562187663</v>
      </c>
      <c r="F40" s="39">
        <f>+SUMIFS(BHOA!$M$14:$M$3665,BHOA!$B$14:$B$3665,$B40,BHOA!$C$14:$C$3665,F$16)</f>
        <v>79.233540764026955</v>
      </c>
      <c r="G40" s="39">
        <f>+SUMIFS(BHOA!$M$14:$M$3665,BHOA!$B$14:$B$3665,$B40,BHOA!$C$14:$C$3665,G$16)</f>
        <v>50.914401093427578</v>
      </c>
      <c r="H40" s="39">
        <f>+SUMIFS(BHOA!$M$14:$M$3665,BHOA!$B$14:$B$3665,$B40,BHOA!$C$14:$C$3665,H$16)</f>
        <v>29.969763479617257</v>
      </c>
      <c r="I40" s="39">
        <f>+SUMIFS(BHOA!$M$14:$M$3665,BHOA!$B$14:$B$3665,$B40,BHOA!$C$14:$C$3665,I$16)</f>
        <v>19.942115828595014</v>
      </c>
      <c r="J40" s="39">
        <f>+SUMIFS(BHOA!$M$14:$M$3665,BHOA!$B$14:$B$3665,$B40,BHOA!$C$14:$C$3665,J$16)</f>
        <v>13.473029979615589</v>
      </c>
      <c r="K40" s="39">
        <f>+SUMIFS(BHOA!$M$14:$M$3665,BHOA!$B$14:$B$3665,$B40,BHOA!$C$14:$C$3665,K$16)</f>
        <v>12.396619589463175</v>
      </c>
      <c r="L40" s="39">
        <f>+SUMIFS(BHOA!$M$14:$M$3665,BHOA!$B$14:$B$3665,$B40,BHOA!$C$14:$C$3665,L$16)</f>
        <v>39.541999746641245</v>
      </c>
      <c r="M40" s="39">
        <f>+SUMIFS(BHOA!$M$14:$M$3665,BHOA!$B$14:$B$3665,$B40,BHOA!$C$14:$C$3665,M$16)</f>
        <v>40.782791334816544</v>
      </c>
      <c r="N40" s="74">
        <f>+SUMIFS(BHOA!$M$14:$M$3665,BHOA!$B$14:$B$3665,$B40,BHOA!$C$14:$C$3665,N$16)</f>
        <v>61.404676350067099</v>
      </c>
      <c r="O40" s="75">
        <f>+SUMIF(Datos!$B$5:$B$3656,B40,Datos!$E$5:$E$3656)</f>
        <v>797.59992269909992</v>
      </c>
      <c r="P40" s="63"/>
    </row>
    <row r="41" spans="1:16" s="59" customFormat="1" x14ac:dyDescent="0.25">
      <c r="A41" s="58"/>
      <c r="B41" s="66">
        <f t="shared" si="4"/>
        <v>2015</v>
      </c>
      <c r="C41" s="73">
        <f>+SUMIFS(BHOA!$M$14:$M$3665,BHOA!$B$14:$B$3665,$B41,BHOA!$C$14:$C$3665,C$16)</f>
        <v>155.7685390309023</v>
      </c>
      <c r="D41" s="39">
        <f>+SUMIFS(BHOA!$M$14:$M$3665,BHOA!$B$14:$B$3665,$B41,BHOA!$C$14:$C$3665,D$16)</f>
        <v>135.97849027095492</v>
      </c>
      <c r="E41" s="39">
        <f>+SUMIFS(BHOA!$M$14:$M$3665,BHOA!$B$14:$B$3665,$B41,BHOA!$C$14:$C$3665,E$16)</f>
        <v>141.53781206174835</v>
      </c>
      <c r="F41" s="39">
        <f>+SUMIFS(BHOA!$M$14:$M$3665,BHOA!$B$14:$B$3665,$B41,BHOA!$C$14:$C$3665,F$16)</f>
        <v>90.507064028929179</v>
      </c>
      <c r="G41" s="39">
        <f>+SUMIFS(BHOA!$M$14:$M$3665,BHOA!$B$14:$B$3665,$B41,BHOA!$C$14:$C$3665,G$16)</f>
        <v>50.059122211016728</v>
      </c>
      <c r="H41" s="39">
        <f>+SUMIFS(BHOA!$M$14:$M$3665,BHOA!$B$14:$B$3665,$B41,BHOA!$C$14:$C$3665,H$16)</f>
        <v>26.590081184863152</v>
      </c>
      <c r="I41" s="39">
        <f>+SUMIFS(BHOA!$M$14:$M$3665,BHOA!$B$14:$B$3665,$B41,BHOA!$C$14:$C$3665,I$16)</f>
        <v>17.693248705179926</v>
      </c>
      <c r="J41" s="39">
        <f>+SUMIFS(BHOA!$M$14:$M$3665,BHOA!$B$14:$B$3665,$B41,BHOA!$C$14:$C$3665,J$16)</f>
        <v>11.95367995505611</v>
      </c>
      <c r="K41" s="39">
        <f>+SUMIFS(BHOA!$M$14:$M$3665,BHOA!$B$14:$B$3665,$B41,BHOA!$C$14:$C$3665,K$16)</f>
        <v>7.2597477740022924</v>
      </c>
      <c r="L41" s="39">
        <f>+SUMIFS(BHOA!$M$14:$M$3665,BHOA!$B$14:$B$3665,$B41,BHOA!$C$14:$C$3665,L$16)</f>
        <v>11.324319653628464</v>
      </c>
      <c r="M41" s="39">
        <f>+SUMIFS(BHOA!$M$14:$M$3665,BHOA!$B$14:$B$3665,$B41,BHOA!$C$14:$C$3665,M$16)</f>
        <v>12.334724271342511</v>
      </c>
      <c r="N41" s="74">
        <f>+SUMIFS(BHOA!$M$14:$M$3665,BHOA!$B$14:$B$3665,$B41,BHOA!$C$14:$C$3665,N$16)</f>
        <v>73.083115140723834</v>
      </c>
      <c r="O41" s="75">
        <f>+SUMIF(Datos!$B$5:$B$3656,B41,Datos!$E$5:$E$3656)</f>
        <v>777.40808552099986</v>
      </c>
      <c r="P41" s="63"/>
    </row>
    <row r="42" spans="1:16" s="59" customFormat="1" ht="15.75" thickBot="1" x14ac:dyDescent="0.3">
      <c r="A42" s="58"/>
      <c r="B42" s="66">
        <f t="shared" si="4"/>
        <v>2016</v>
      </c>
      <c r="C42" s="76">
        <f>+SUMIFS(BHOA!$M$14:$M$3665,BHOA!$B$14:$B$3665,$B42,BHOA!$C$14:$C$3665,C$16)</f>
        <v>155.08603918761952</v>
      </c>
      <c r="D42" s="77">
        <f>+SUMIFS(BHOA!$M$14:$M$3665,BHOA!$B$14:$B$3665,$B42,BHOA!$C$14:$C$3665,D$16)</f>
        <v>149.48819073709666</v>
      </c>
      <c r="E42" s="77">
        <f>+SUMIFS(BHOA!$M$14:$M$3665,BHOA!$B$14:$B$3665,$B42,BHOA!$C$14:$C$3665,E$16)</f>
        <v>124.60149862718225</v>
      </c>
      <c r="F42" s="77">
        <f>+SUMIFS(BHOA!$M$14:$M$3665,BHOA!$B$14:$B$3665,$B42,BHOA!$C$14:$C$3665,F$16)</f>
        <v>85.33896193580108</v>
      </c>
      <c r="G42" s="77">
        <f>+SUMIFS(BHOA!$M$14:$M$3665,BHOA!$B$14:$B$3665,$B42,BHOA!$C$14:$C$3665,G$16)</f>
        <v>56.187663197967652</v>
      </c>
      <c r="H42" s="77">
        <f>+SUMIFS(BHOA!$M$14:$M$3665,BHOA!$B$14:$B$3665,$B42,BHOA!$C$14:$C$3665,H$16)</f>
        <v>30.008229252726096</v>
      </c>
      <c r="I42" s="77">
        <f>+SUMIFS(BHOA!$M$14:$M$3665,BHOA!$B$14:$B$3665,$B42,BHOA!$C$14:$C$3665,I$16)</f>
        <v>20.044421881551912</v>
      </c>
      <c r="J42" s="77">
        <f>+SUMIFS(BHOA!$M$14:$M$3665,BHOA!$B$14:$B$3665,$B42,BHOA!$C$14:$C$3665,J$16)</f>
        <v>13.534604022109235</v>
      </c>
      <c r="K42" s="77">
        <f>+SUMIFS(BHOA!$M$14:$M$3665,BHOA!$B$14:$B$3665,$B42,BHOA!$C$14:$C$3665,K$16)</f>
        <v>13.504615236746847</v>
      </c>
      <c r="L42" s="77">
        <f>+SUMIFS(BHOA!$M$14:$M$3665,BHOA!$B$14:$B$3665,$B42,BHOA!$C$14:$C$3665,L$16)</f>
        <v>15.037144151400053</v>
      </c>
      <c r="M42" s="77">
        <f>+SUMIFS(BHOA!$M$14:$M$3665,BHOA!$B$14:$B$3665,$B42,BHOA!$C$14:$C$3665,M$16)</f>
        <v>75.856238807814051</v>
      </c>
      <c r="N42" s="78">
        <f>+SUMIFS(BHOA!$M$14:$M$3665,BHOA!$B$14:$B$3665,$B42,BHOA!$C$14:$C$3665,N$16)</f>
        <v>44.594494120575185</v>
      </c>
      <c r="O42" s="79">
        <f>+SUMIF(Datos!$B$5:$B$3656,B42,Datos!$E$5:$E$3656)</f>
        <v>897.14280413699998</v>
      </c>
      <c r="P42" s="63"/>
    </row>
    <row r="43" spans="1:16" s="59" customFormat="1" x14ac:dyDescent="0.25">
      <c r="A43" s="58"/>
      <c r="B43" s="23" t="s">
        <v>4</v>
      </c>
      <c r="C43" s="42">
        <f t="shared" ref="C43:N43" si="5">+AVERAGE(C33:C42)</f>
        <v>139.31424651646381</v>
      </c>
      <c r="D43" s="42">
        <f t="shared" si="5"/>
        <v>128.30872927346567</v>
      </c>
      <c r="E43" s="42">
        <f t="shared" si="5"/>
        <v>116.6974030003644</v>
      </c>
      <c r="F43" s="42">
        <f t="shared" si="5"/>
        <v>75.301506875556242</v>
      </c>
      <c r="G43" s="42">
        <f t="shared" si="5"/>
        <v>40.836507499141433</v>
      </c>
      <c r="H43" s="42">
        <f t="shared" si="5"/>
        <v>22.095087328814401</v>
      </c>
      <c r="I43" s="42">
        <f t="shared" si="5"/>
        <v>14.849278677841777</v>
      </c>
      <c r="J43" s="42">
        <f t="shared" si="5"/>
        <v>10.295457336303928</v>
      </c>
      <c r="K43" s="42">
        <f t="shared" si="5"/>
        <v>8.7241604271356259</v>
      </c>
      <c r="L43" s="42">
        <f t="shared" si="5"/>
        <v>16.531750595082059</v>
      </c>
      <c r="M43" s="42">
        <f t="shared" si="5"/>
        <v>38.575527707645421</v>
      </c>
      <c r="N43" s="43">
        <f t="shared" si="5"/>
        <v>86.782084141349543</v>
      </c>
      <c r="O43" s="80">
        <f>+AVERAGE(O33:O42)</f>
        <v>768.55205676572007</v>
      </c>
      <c r="P43" s="63"/>
    </row>
    <row r="44" spans="1:16" s="59" customFormat="1" x14ac:dyDescent="0.25">
      <c r="A44" s="58"/>
      <c r="B44" s="60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60"/>
      <c r="P44" s="63"/>
    </row>
    <row r="45" spans="1:16" s="59" customFormat="1" ht="15.75" x14ac:dyDescent="0.25">
      <c r="A45" s="58"/>
      <c r="B45" s="320" t="s">
        <v>111</v>
      </c>
      <c r="C45" s="321"/>
      <c r="D45" s="321"/>
      <c r="E45" s="321"/>
      <c r="F45" s="322"/>
      <c r="G45" s="20">
        <f>MAX(BHOA!$M$14:$M$3665)</f>
        <v>6.104823752915717</v>
      </c>
      <c r="H45" s="17"/>
      <c r="I45" s="17"/>
      <c r="J45" s="17"/>
      <c r="K45" s="17"/>
      <c r="L45" s="17"/>
      <c r="M45" s="17"/>
      <c r="N45" s="17"/>
      <c r="O45" s="21"/>
      <c r="P45" s="63"/>
    </row>
    <row r="46" spans="1:16" s="59" customFormat="1" x14ac:dyDescent="0.25">
      <c r="A46" s="58"/>
      <c r="B46" s="62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2"/>
      <c r="P46" s="63"/>
    </row>
    <row r="47" spans="1:16" s="59" customFormat="1" ht="16.5" thickBot="1" x14ac:dyDescent="0.3">
      <c r="A47" s="58"/>
      <c r="B47" s="32" t="s">
        <v>22</v>
      </c>
      <c r="C47" s="67" t="s">
        <v>39</v>
      </c>
      <c r="D47" s="68" t="s">
        <v>40</v>
      </c>
      <c r="E47" s="68" t="s">
        <v>41</v>
      </c>
      <c r="F47" s="68" t="s">
        <v>45</v>
      </c>
      <c r="G47" s="68" t="s">
        <v>42</v>
      </c>
      <c r="H47" s="68" t="s">
        <v>43</v>
      </c>
      <c r="I47" s="68" t="s">
        <v>44</v>
      </c>
      <c r="J47" s="68" t="s">
        <v>46</v>
      </c>
      <c r="K47" s="68" t="s">
        <v>47</v>
      </c>
      <c r="L47" s="68" t="s">
        <v>48</v>
      </c>
      <c r="M47" s="68" t="s">
        <v>49</v>
      </c>
      <c r="N47" s="68" t="s">
        <v>50</v>
      </c>
      <c r="O47" s="23" t="s">
        <v>51</v>
      </c>
      <c r="P47" s="63"/>
    </row>
    <row r="48" spans="1:16" s="59" customFormat="1" x14ac:dyDescent="0.25">
      <c r="A48" s="58"/>
      <c r="B48" s="66">
        <f>+Datos!B50</f>
        <v>2007</v>
      </c>
      <c r="C48" s="69">
        <f>+SUMIFS(BHOA!$N$14:$N$3665,BHOA!$B$14:$B$3665,$B48,BHOA!$C$14:$C$3665,C$16)</f>
        <v>36.311288754180438</v>
      </c>
      <c r="D48" s="70">
        <f>+SUMIFS(BHOA!$N$14:$N$3665,BHOA!$B$14:$B$3665,$B48,BHOA!$C$14:$C$3665,D$16)</f>
        <v>19.099564784051015</v>
      </c>
      <c r="E48" s="70">
        <f>+SUMIFS(BHOA!$N$14:$N$3665,BHOA!$B$14:$B$3665,$B48,BHOA!$C$14:$C$3665,E$16)</f>
        <v>13.828385510441667</v>
      </c>
      <c r="F48" s="70">
        <f>+SUMIFS(BHOA!$N$14:$N$3665,BHOA!$B$14:$B$3665,$B48,BHOA!$C$14:$C$3665,F$16)</f>
        <v>34.113973671849017</v>
      </c>
      <c r="G48" s="70">
        <f>+SUMIFS(BHOA!$N$14:$N$3665,BHOA!$B$14:$B$3665,$B48,BHOA!$C$14:$C$3665,G$16)</f>
        <v>59.864810055462769</v>
      </c>
      <c r="H48" s="70">
        <f>+SUMIFS(BHOA!$N$14:$N$3665,BHOA!$B$14:$B$3665,$B48,BHOA!$C$14:$C$3665,H$16)</f>
        <v>67.129525077094399</v>
      </c>
      <c r="I48" s="70">
        <f>+SUMIFS(BHOA!$N$14:$N$3665,BHOA!$B$14:$B$3665,$B48,BHOA!$C$14:$C$3665,I$16)</f>
        <v>82.917515458879691</v>
      </c>
      <c r="J48" s="70">
        <f>+SUMIFS(BHOA!$N$14:$N$3665,BHOA!$B$14:$B$3665,$B48,BHOA!$C$14:$C$3665,J$16)</f>
        <v>106.01699677935571</v>
      </c>
      <c r="K48" s="70">
        <f>+SUMIFS(BHOA!$N$14:$N$3665,BHOA!$B$14:$B$3665,$B48,BHOA!$C$14:$C$3665,K$16)</f>
        <v>118.37973662806932</v>
      </c>
      <c r="L48" s="70">
        <f>+SUMIFS(BHOA!$N$14:$N$3665,BHOA!$B$14:$B$3665,$B48,BHOA!$C$14:$C$3665,L$16)</f>
        <v>144.8889785427186</v>
      </c>
      <c r="M48" s="70">
        <f>+SUMIFS(BHOA!$N$14:$N$3665,BHOA!$B$14:$B$3665,$B48,BHOA!$C$14:$C$3665,M$16)</f>
        <v>128.19632077528905</v>
      </c>
      <c r="N48" s="71">
        <f>+SUMIFS(BHOA!$N$14:$N$3665,BHOA!$B$14:$B$3665,$B48,BHOA!$C$14:$C$3665,N$16)</f>
        <v>89.463704849769869</v>
      </c>
      <c r="O48" s="72">
        <f>+SUMIF(Datos!$B$5:$B$3656,B48,Datos!$E$5:$E$3656)</f>
        <v>1005.5561048601002</v>
      </c>
      <c r="P48" s="63"/>
    </row>
    <row r="49" spans="1:16" s="59" customFormat="1" x14ac:dyDescent="0.25">
      <c r="A49" s="58"/>
      <c r="B49" s="66">
        <f>+B48+1</f>
        <v>2008</v>
      </c>
      <c r="C49" s="73">
        <f>+SUMIFS(BHOA!$N$14:$N$3665,BHOA!$B$14:$B$3665,$B49,BHOA!$C$14:$C$3665,C$16)</f>
        <v>27.824624566236821</v>
      </c>
      <c r="D49" s="39">
        <f>+SUMIFS(BHOA!$N$14:$N$3665,BHOA!$B$14:$B$3665,$B49,BHOA!$C$14:$C$3665,D$16)</f>
        <v>23.845654837259946</v>
      </c>
      <c r="E49" s="39">
        <f>+SUMIFS(BHOA!$N$14:$N$3665,BHOA!$B$14:$B$3665,$B49,BHOA!$C$14:$C$3665,E$16)</f>
        <v>17.504516320412197</v>
      </c>
      <c r="F49" s="39">
        <f>+SUMIFS(BHOA!$N$14:$N$3665,BHOA!$B$14:$B$3665,$B49,BHOA!$C$14:$C$3665,F$16)</f>
        <v>27.589957657832279</v>
      </c>
      <c r="G49" s="39">
        <f>+SUMIFS(BHOA!$N$14:$N$3665,BHOA!$B$14:$B$3665,$B49,BHOA!$C$14:$C$3665,G$16)</f>
        <v>53.600893775444604</v>
      </c>
      <c r="H49" s="39">
        <f>+SUMIFS(BHOA!$N$14:$N$3665,BHOA!$B$14:$B$3665,$B49,BHOA!$C$14:$C$3665,H$16)</f>
        <v>64.010899407343985</v>
      </c>
      <c r="I49" s="39">
        <f>+SUMIFS(BHOA!$N$14:$N$3665,BHOA!$B$14:$B$3665,$B49,BHOA!$C$14:$C$3665,I$16)</f>
        <v>80.923969486179445</v>
      </c>
      <c r="J49" s="39">
        <f>+SUMIFS(BHOA!$N$14:$N$3665,BHOA!$B$14:$B$3665,$B49,BHOA!$C$14:$C$3665,J$16)</f>
        <v>105.17146687852211</v>
      </c>
      <c r="K49" s="39">
        <f>+SUMIFS(BHOA!$N$14:$N$3665,BHOA!$B$14:$B$3665,$B49,BHOA!$C$14:$C$3665,K$16)</f>
        <v>131.64557700724916</v>
      </c>
      <c r="L49" s="39">
        <f>+SUMIFS(BHOA!$N$14:$N$3665,BHOA!$B$14:$B$3665,$B49,BHOA!$C$14:$C$3665,L$16)</f>
        <v>160.55166622422576</v>
      </c>
      <c r="M49" s="39">
        <f>+SUMIFS(BHOA!$N$14:$N$3665,BHOA!$B$14:$B$3665,$B49,BHOA!$C$14:$C$3665,M$16)</f>
        <v>148.2399258370836</v>
      </c>
      <c r="N49" s="74">
        <f>+SUMIFS(BHOA!$N$14:$N$3665,BHOA!$B$14:$B$3665,$B49,BHOA!$C$14:$C$3665,N$16)</f>
        <v>81.014637803779721</v>
      </c>
      <c r="O49" s="75">
        <f>+SUMIF(Datos!$B$5:$B$3656,B49,Datos!$E$5:$E$3656)</f>
        <v>887.60617876930041</v>
      </c>
      <c r="P49" s="63"/>
    </row>
    <row r="50" spans="1:16" s="59" customFormat="1" x14ac:dyDescent="0.25">
      <c r="A50" s="58"/>
      <c r="B50" s="66">
        <f t="shared" ref="B50:B57" si="6">+B49+1</f>
        <v>2009</v>
      </c>
      <c r="C50" s="73">
        <f>+SUMIFS(BHOA!$N$14:$N$3665,BHOA!$B$14:$B$3665,$B50,BHOA!$C$14:$C$3665,C$16)</f>
        <v>68.375088474658966</v>
      </c>
      <c r="D50" s="39">
        <f>+SUMIFS(BHOA!$N$14:$N$3665,BHOA!$B$14:$B$3665,$B50,BHOA!$C$14:$C$3665,D$16)</f>
        <v>56.289877722015156</v>
      </c>
      <c r="E50" s="39">
        <f>+SUMIFS(BHOA!$N$14:$N$3665,BHOA!$B$14:$B$3665,$B50,BHOA!$C$14:$C$3665,E$16)</f>
        <v>36.854608119450809</v>
      </c>
      <c r="F50" s="39">
        <f>+SUMIFS(BHOA!$N$14:$N$3665,BHOA!$B$14:$B$3665,$B50,BHOA!$C$14:$C$3665,F$16)</f>
        <v>44.23967537456965</v>
      </c>
      <c r="G50" s="39">
        <f>+SUMIFS(BHOA!$N$14:$N$3665,BHOA!$B$14:$B$3665,$B50,BHOA!$C$14:$C$3665,G$16)</f>
        <v>64.952076478297727</v>
      </c>
      <c r="H50" s="39">
        <f>+SUMIFS(BHOA!$N$14:$N$3665,BHOA!$B$14:$B$3665,$B50,BHOA!$C$14:$C$3665,H$16)</f>
        <v>70.108687473077651</v>
      </c>
      <c r="I50" s="39">
        <f>+SUMIFS(BHOA!$N$14:$N$3665,BHOA!$B$14:$B$3665,$B50,BHOA!$C$14:$C$3665,I$16)</f>
        <v>85.164217484759732</v>
      </c>
      <c r="J50" s="39">
        <f>+SUMIFS(BHOA!$N$14:$N$3665,BHOA!$B$14:$B$3665,$B50,BHOA!$C$14:$C$3665,J$16)</f>
        <v>107.43243721973136</v>
      </c>
      <c r="K50" s="39">
        <f>+SUMIFS(BHOA!$N$14:$N$3665,BHOA!$B$14:$B$3665,$B50,BHOA!$C$14:$C$3665,K$16)</f>
        <v>133.33198918045127</v>
      </c>
      <c r="L50" s="39">
        <f>+SUMIFS(BHOA!$N$14:$N$3665,BHOA!$B$14:$B$3665,$B50,BHOA!$C$14:$C$3665,L$16)</f>
        <v>167.33750143414795</v>
      </c>
      <c r="M50" s="39">
        <f>+SUMIFS(BHOA!$N$14:$N$3665,BHOA!$B$14:$B$3665,$B50,BHOA!$C$14:$C$3665,M$16)</f>
        <v>99.28215214614697</v>
      </c>
      <c r="N50" s="74">
        <f>+SUMIFS(BHOA!$N$14:$N$3665,BHOA!$B$14:$B$3665,$B50,BHOA!$C$14:$C$3665,N$16)</f>
        <v>34.481707305284644</v>
      </c>
      <c r="O50" s="75">
        <f>+SUMIF(Datos!$B$5:$B$3656,B50,Datos!$E$5:$E$3656)</f>
        <v>792.99097116030009</v>
      </c>
      <c r="P50" s="63"/>
    </row>
    <row r="51" spans="1:16" s="59" customFormat="1" x14ac:dyDescent="0.25">
      <c r="A51" s="58"/>
      <c r="B51" s="66">
        <f t="shared" si="6"/>
        <v>2010</v>
      </c>
      <c r="C51" s="73">
        <f>+SUMIFS(BHOA!$N$14:$N$3665,BHOA!$B$14:$B$3665,$B51,BHOA!$C$14:$C$3665,C$16)</f>
        <v>48.362913880650034</v>
      </c>
      <c r="D51" s="39">
        <f>+SUMIFS(BHOA!$N$14:$N$3665,BHOA!$B$14:$B$3665,$B51,BHOA!$C$14:$C$3665,D$16)</f>
        <v>19.984978781536636</v>
      </c>
      <c r="E51" s="39">
        <f>+SUMIFS(BHOA!$N$14:$N$3665,BHOA!$B$14:$B$3665,$B51,BHOA!$C$14:$C$3665,E$16)</f>
        <v>23.480683847681448</v>
      </c>
      <c r="F51" s="39">
        <f>+SUMIFS(BHOA!$N$14:$N$3665,BHOA!$B$14:$B$3665,$B51,BHOA!$C$14:$C$3665,F$16)</f>
        <v>33.553831498693519</v>
      </c>
      <c r="G51" s="39">
        <f>+SUMIFS(BHOA!$N$14:$N$3665,BHOA!$B$14:$B$3665,$B51,BHOA!$C$14:$C$3665,G$16)</f>
        <v>58.102924213793273</v>
      </c>
      <c r="H51" s="39">
        <f>+SUMIFS(BHOA!$N$14:$N$3665,BHOA!$B$14:$B$3665,$B51,BHOA!$C$14:$C$3665,H$16)</f>
        <v>66.8883909719505</v>
      </c>
      <c r="I51" s="39">
        <f>+SUMIFS(BHOA!$N$14:$N$3665,BHOA!$B$14:$B$3665,$B51,BHOA!$C$14:$C$3665,I$16)</f>
        <v>80.277121715936573</v>
      </c>
      <c r="J51" s="39">
        <f>+SUMIFS(BHOA!$N$14:$N$3665,BHOA!$B$14:$B$3665,$B51,BHOA!$C$14:$C$3665,J$16)</f>
        <v>105.09654708989599</v>
      </c>
      <c r="K51" s="39">
        <f>+SUMIFS(BHOA!$N$14:$N$3665,BHOA!$B$14:$B$3665,$B51,BHOA!$C$14:$C$3665,K$16)</f>
        <v>132.28947983930698</v>
      </c>
      <c r="L51" s="39">
        <f>+SUMIFS(BHOA!$N$14:$N$3665,BHOA!$B$14:$B$3665,$B51,BHOA!$C$14:$C$3665,L$16)</f>
        <v>161.13523776943225</v>
      </c>
      <c r="M51" s="39">
        <f>+SUMIFS(BHOA!$N$14:$N$3665,BHOA!$B$14:$B$3665,$B51,BHOA!$C$14:$C$3665,M$16)</f>
        <v>171.52485620403255</v>
      </c>
      <c r="N51" s="74">
        <f>+SUMIFS(BHOA!$N$14:$N$3665,BHOA!$B$14:$B$3665,$B51,BHOA!$C$14:$C$3665,N$16)</f>
        <v>120.17040998533292</v>
      </c>
      <c r="O51" s="75">
        <f>+SUMIF(Datos!$B$5:$B$3656,B51,Datos!$E$5:$E$3656)</f>
        <v>636.98718035900015</v>
      </c>
      <c r="P51" s="63"/>
    </row>
    <row r="52" spans="1:16" s="59" customFormat="1" x14ac:dyDescent="0.25">
      <c r="A52" s="58"/>
      <c r="B52" s="66">
        <f t="shared" si="6"/>
        <v>2011</v>
      </c>
      <c r="C52" s="73">
        <f>+SUMIFS(BHOA!$N$14:$N$3665,BHOA!$B$14:$B$3665,$B52,BHOA!$C$14:$C$3665,C$16)</f>
        <v>66.930377960954672</v>
      </c>
      <c r="D52" s="39">
        <f>+SUMIFS(BHOA!$N$14:$N$3665,BHOA!$B$14:$B$3665,$B52,BHOA!$C$14:$C$3665,D$16)</f>
        <v>15.7340442762127</v>
      </c>
      <c r="E52" s="39">
        <f>+SUMIFS(BHOA!$N$14:$N$3665,BHOA!$B$14:$B$3665,$B52,BHOA!$C$14:$C$3665,E$16)</f>
        <v>33.945703955168987</v>
      </c>
      <c r="F52" s="39">
        <f>+SUMIFS(BHOA!$N$14:$N$3665,BHOA!$B$14:$B$3665,$B52,BHOA!$C$14:$C$3665,F$16)</f>
        <v>67.193776521654584</v>
      </c>
      <c r="G52" s="39">
        <f>+SUMIFS(BHOA!$N$14:$N$3665,BHOA!$B$14:$B$3665,$B52,BHOA!$C$14:$C$3665,G$16)</f>
        <v>74.811932112712853</v>
      </c>
      <c r="H52" s="39">
        <f>+SUMIFS(BHOA!$N$14:$N$3665,BHOA!$B$14:$B$3665,$B52,BHOA!$C$14:$C$3665,H$16)</f>
        <v>76.307184659109367</v>
      </c>
      <c r="I52" s="39">
        <f>+SUMIFS(BHOA!$N$14:$N$3665,BHOA!$B$14:$B$3665,$B52,BHOA!$C$14:$C$3665,I$16)</f>
        <v>88.810930693601208</v>
      </c>
      <c r="J52" s="39">
        <f>+SUMIFS(BHOA!$N$14:$N$3665,BHOA!$B$14:$B$3665,$B52,BHOA!$C$14:$C$3665,J$16)</f>
        <v>108.04700370883735</v>
      </c>
      <c r="K52" s="39">
        <f>+SUMIFS(BHOA!$N$14:$N$3665,BHOA!$B$14:$B$3665,$B52,BHOA!$C$14:$C$3665,K$16)</f>
        <v>131.06760242282218</v>
      </c>
      <c r="L52" s="39">
        <f>+SUMIFS(BHOA!$N$14:$N$3665,BHOA!$B$14:$B$3665,$B52,BHOA!$C$14:$C$3665,L$16)</f>
        <v>160.09471867287175</v>
      </c>
      <c r="M52" s="39">
        <f>+SUMIFS(BHOA!$N$14:$N$3665,BHOA!$B$14:$B$3665,$B52,BHOA!$C$14:$C$3665,M$16)</f>
        <v>172.83737098622154</v>
      </c>
      <c r="N52" s="74">
        <f>+SUMIFS(BHOA!$N$14:$N$3665,BHOA!$B$14:$B$3665,$B52,BHOA!$C$14:$C$3665,N$16)</f>
        <v>99.320146438924809</v>
      </c>
      <c r="O52" s="75">
        <f>+SUMIF(Datos!$B$5:$B$3656,B52,Datos!$E$5:$E$3656)</f>
        <v>609.48044131090012</v>
      </c>
      <c r="P52" s="63"/>
    </row>
    <row r="53" spans="1:16" s="59" customFormat="1" x14ac:dyDescent="0.25">
      <c r="A53" s="58"/>
      <c r="B53" s="66">
        <f t="shared" si="6"/>
        <v>2012</v>
      </c>
      <c r="C53" s="73">
        <f>+SUMIFS(BHOA!$N$14:$N$3665,BHOA!$B$14:$B$3665,$B53,BHOA!$C$14:$C$3665,C$16)</f>
        <v>82.815341674484372</v>
      </c>
      <c r="D53" s="39">
        <f>+SUMIFS(BHOA!$N$14:$N$3665,BHOA!$B$14:$B$3665,$B53,BHOA!$C$14:$C$3665,D$16)</f>
        <v>59.604209943712334</v>
      </c>
      <c r="E53" s="39">
        <f>+SUMIFS(BHOA!$N$14:$N$3665,BHOA!$B$14:$B$3665,$B53,BHOA!$C$14:$C$3665,E$16)</f>
        <v>28.56096225824011</v>
      </c>
      <c r="F53" s="39">
        <f>+SUMIFS(BHOA!$N$14:$N$3665,BHOA!$B$14:$B$3665,$B53,BHOA!$C$14:$C$3665,F$16)</f>
        <v>29.081183607662073</v>
      </c>
      <c r="G53" s="39">
        <f>+SUMIFS(BHOA!$N$14:$N$3665,BHOA!$B$14:$B$3665,$B53,BHOA!$C$14:$C$3665,G$16)</f>
        <v>54.348733785342773</v>
      </c>
      <c r="H53" s="39">
        <f>+SUMIFS(BHOA!$N$14:$N$3665,BHOA!$B$14:$B$3665,$B53,BHOA!$C$14:$C$3665,H$16)</f>
        <v>64.410299439025593</v>
      </c>
      <c r="I53" s="39">
        <f>+SUMIFS(BHOA!$N$14:$N$3665,BHOA!$B$14:$B$3665,$B53,BHOA!$C$14:$C$3665,I$16)</f>
        <v>81.269151052269095</v>
      </c>
      <c r="J53" s="39">
        <f>+SUMIFS(BHOA!$N$14:$N$3665,BHOA!$B$14:$B$3665,$B53,BHOA!$C$14:$C$3665,J$16)</f>
        <v>105.3569967137561</v>
      </c>
      <c r="K53" s="39">
        <f>+SUMIFS(BHOA!$N$14:$N$3665,BHOA!$B$14:$B$3665,$B53,BHOA!$C$14:$C$3665,K$16)</f>
        <v>131.13389069415007</v>
      </c>
      <c r="L53" s="39">
        <f>+SUMIFS(BHOA!$N$14:$N$3665,BHOA!$B$14:$B$3665,$B53,BHOA!$C$14:$C$3665,L$16)</f>
        <v>152.40430777203343</v>
      </c>
      <c r="M53" s="39">
        <f>+SUMIFS(BHOA!$N$14:$N$3665,BHOA!$B$14:$B$3665,$B53,BHOA!$C$14:$C$3665,M$16)</f>
        <v>136.33866147708892</v>
      </c>
      <c r="N53" s="74">
        <f>+SUMIFS(BHOA!$N$14:$N$3665,BHOA!$B$14:$B$3665,$B53,BHOA!$C$14:$C$3665,N$16)</f>
        <v>70.869419538977567</v>
      </c>
      <c r="O53" s="75">
        <f>+SUMIF(Datos!$B$5:$B$3656,B53,Datos!$E$5:$E$3656)</f>
        <v>689.17007131140019</v>
      </c>
      <c r="P53" s="63"/>
    </row>
    <row r="54" spans="1:16" s="59" customFormat="1" x14ac:dyDescent="0.25">
      <c r="A54" s="58"/>
      <c r="B54" s="66">
        <f t="shared" si="6"/>
        <v>2013</v>
      </c>
      <c r="C54" s="73">
        <f>+SUMIFS(BHOA!$N$14:$N$3665,BHOA!$B$14:$B$3665,$B54,BHOA!$C$14:$C$3665,C$16)</f>
        <v>37.90901355937865</v>
      </c>
      <c r="D54" s="39">
        <f>+SUMIFS(BHOA!$N$14:$N$3665,BHOA!$B$14:$B$3665,$B54,BHOA!$C$14:$C$3665,D$16)</f>
        <v>56.363675472756078</v>
      </c>
      <c r="E54" s="39">
        <f>+SUMIFS(BHOA!$N$14:$N$3665,BHOA!$B$14:$B$3665,$B54,BHOA!$C$14:$C$3665,E$16)</f>
        <v>61.129371075622323</v>
      </c>
      <c r="F54" s="39">
        <f>+SUMIFS(BHOA!$N$14:$N$3665,BHOA!$B$14:$B$3665,$B54,BHOA!$C$14:$C$3665,F$16)</f>
        <v>82.594282749690791</v>
      </c>
      <c r="G54" s="39">
        <f>+SUMIFS(BHOA!$N$14:$N$3665,BHOA!$B$14:$B$3665,$B54,BHOA!$C$14:$C$3665,G$16)</f>
        <v>83.890512941113784</v>
      </c>
      <c r="H54" s="39">
        <f>+SUMIFS(BHOA!$N$14:$N$3665,BHOA!$B$14:$B$3665,$B54,BHOA!$C$14:$C$3665,H$16)</f>
        <v>78.068274778612349</v>
      </c>
      <c r="I54" s="39">
        <f>+SUMIFS(BHOA!$N$14:$N$3665,BHOA!$B$14:$B$3665,$B54,BHOA!$C$14:$C$3665,I$16)</f>
        <v>91.241503502389733</v>
      </c>
      <c r="J54" s="39">
        <f>+SUMIFS(BHOA!$N$14:$N$3665,BHOA!$B$14:$B$3665,$B54,BHOA!$C$14:$C$3665,J$16)</f>
        <v>110.87878497241114</v>
      </c>
      <c r="K54" s="39">
        <f>+SUMIFS(BHOA!$N$14:$N$3665,BHOA!$B$14:$B$3665,$B54,BHOA!$C$14:$C$3665,K$16)</f>
        <v>134.10573749918794</v>
      </c>
      <c r="L54" s="39">
        <f>+SUMIFS(BHOA!$N$14:$N$3665,BHOA!$B$14:$B$3665,$B54,BHOA!$C$14:$C$3665,L$16)</f>
        <v>142.40945629997975</v>
      </c>
      <c r="M54" s="39">
        <f>+SUMIFS(BHOA!$N$14:$N$3665,BHOA!$B$14:$B$3665,$B54,BHOA!$C$14:$C$3665,M$16)</f>
        <v>151.56383658010552</v>
      </c>
      <c r="N54" s="74">
        <f>+SUMIFS(BHOA!$N$14:$N$3665,BHOA!$B$14:$B$3665,$B54,BHOA!$C$14:$C$3665,N$16)</f>
        <v>73.090557010290127</v>
      </c>
      <c r="O54" s="75">
        <f>+SUMIF(Datos!$B$5:$B$3656,B54,Datos!$E$5:$E$3656)</f>
        <v>591.57880752910012</v>
      </c>
      <c r="P54" s="63"/>
    </row>
    <row r="55" spans="1:16" s="59" customFormat="1" x14ac:dyDescent="0.25">
      <c r="A55" s="58"/>
      <c r="B55" s="66">
        <f t="shared" si="6"/>
        <v>2014</v>
      </c>
      <c r="C55" s="73">
        <f>+SUMIFS(BHOA!$N$14:$N$3665,BHOA!$B$14:$B$3665,$B55,BHOA!$C$14:$C$3665,C$16)</f>
        <v>50.580185078715218</v>
      </c>
      <c r="D55" s="39">
        <f>+SUMIFS(BHOA!$N$14:$N$3665,BHOA!$B$14:$B$3665,$B55,BHOA!$C$14:$C$3665,D$16)</f>
        <v>17.623528074399982</v>
      </c>
      <c r="E55" s="39">
        <f>+SUMIFS(BHOA!$N$14:$N$3665,BHOA!$B$14:$B$3665,$B55,BHOA!$C$14:$C$3665,E$16)</f>
        <v>67.947289686588064</v>
      </c>
      <c r="F55" s="39">
        <f>+SUMIFS(BHOA!$N$14:$N$3665,BHOA!$B$14:$B$3665,$B55,BHOA!$C$14:$C$3665,F$16)</f>
        <v>37.835347106464802</v>
      </c>
      <c r="G55" s="39">
        <f>+SUMIFS(BHOA!$N$14:$N$3665,BHOA!$B$14:$B$3665,$B55,BHOA!$C$14:$C$3665,G$16)</f>
        <v>49.477267317160425</v>
      </c>
      <c r="H55" s="39">
        <f>+SUMIFS(BHOA!$N$14:$N$3665,BHOA!$B$14:$B$3665,$B55,BHOA!$C$14:$C$3665,H$16)</f>
        <v>58.814877423558038</v>
      </c>
      <c r="I55" s="39">
        <f>+SUMIFS(BHOA!$N$14:$N$3665,BHOA!$B$14:$B$3665,$B55,BHOA!$C$14:$C$3665,I$16)</f>
        <v>77.171412175612929</v>
      </c>
      <c r="J55" s="39">
        <f>+SUMIFS(BHOA!$N$14:$N$3665,BHOA!$B$14:$B$3665,$B55,BHOA!$C$14:$C$3665,J$16)</f>
        <v>102.08542902955865</v>
      </c>
      <c r="K55" s="39">
        <f>+SUMIFS(BHOA!$N$14:$N$3665,BHOA!$B$14:$B$3665,$B55,BHOA!$C$14:$C$3665,K$16)</f>
        <v>125.09281553064064</v>
      </c>
      <c r="L55" s="39">
        <f>+SUMIFS(BHOA!$N$14:$N$3665,BHOA!$B$14:$B$3665,$B55,BHOA!$C$14:$C$3665,L$16)</f>
        <v>129.75446892344735</v>
      </c>
      <c r="M55" s="39">
        <f>+SUMIFS(BHOA!$N$14:$N$3665,BHOA!$B$14:$B$3665,$B55,BHOA!$C$14:$C$3665,M$16)</f>
        <v>139.76222159331226</v>
      </c>
      <c r="N55" s="74">
        <f>+SUMIFS(BHOA!$N$14:$N$3665,BHOA!$B$14:$B$3665,$B55,BHOA!$C$14:$C$3665,N$16)</f>
        <v>118.39892044226303</v>
      </c>
      <c r="O55" s="75">
        <f>+SUMIF(Datos!$B$5:$B$3656,B55,Datos!$E$5:$E$3656)</f>
        <v>797.59992269909992</v>
      </c>
      <c r="P55" s="63"/>
    </row>
    <row r="56" spans="1:16" s="59" customFormat="1" x14ac:dyDescent="0.25">
      <c r="A56" s="58"/>
      <c r="B56" s="66">
        <f t="shared" si="6"/>
        <v>2015</v>
      </c>
      <c r="C56" s="73">
        <f>+SUMIFS(BHOA!$N$14:$N$3665,BHOA!$B$14:$B$3665,$B56,BHOA!$C$14:$C$3665,C$16)</f>
        <v>31.943023262291241</v>
      </c>
      <c r="D56" s="39">
        <f>+SUMIFS(BHOA!$N$14:$N$3665,BHOA!$B$14:$B$3665,$B56,BHOA!$C$14:$C$3665,D$16)</f>
        <v>21.149876716275358</v>
      </c>
      <c r="E56" s="39">
        <f>+SUMIFS(BHOA!$N$14:$N$3665,BHOA!$B$14:$B$3665,$B56,BHOA!$C$14:$C$3665,E$16)</f>
        <v>6.9394681870273622</v>
      </c>
      <c r="F56" s="39">
        <f>+SUMIFS(BHOA!$N$14:$N$3665,BHOA!$B$14:$B$3665,$B56,BHOA!$C$14:$C$3665,F$16)</f>
        <v>26.561823841562585</v>
      </c>
      <c r="G56" s="39">
        <f>+SUMIFS(BHOA!$N$14:$N$3665,BHOA!$B$14:$B$3665,$B56,BHOA!$C$14:$C$3665,G$16)</f>
        <v>50.332546199571283</v>
      </c>
      <c r="H56" s="39">
        <f>+SUMIFS(BHOA!$N$14:$N$3665,BHOA!$B$14:$B$3665,$B56,BHOA!$C$14:$C$3665,H$16)</f>
        <v>62.194559718312142</v>
      </c>
      <c r="I56" s="39">
        <f>+SUMIFS(BHOA!$N$14:$N$3665,BHOA!$B$14:$B$3665,$B56,BHOA!$C$14:$C$3665,I$16)</f>
        <v>79.42027929902801</v>
      </c>
      <c r="J56" s="39">
        <f>+SUMIFS(BHOA!$N$14:$N$3665,BHOA!$B$14:$B$3665,$B56,BHOA!$C$14:$C$3665,J$16)</f>
        <v>103.60477905411813</v>
      </c>
      <c r="K56" s="39">
        <f>+SUMIFS(BHOA!$N$14:$N$3665,BHOA!$B$14:$B$3665,$B56,BHOA!$C$14:$C$3665,K$16)</f>
        <v>130.22968734610157</v>
      </c>
      <c r="L56" s="39">
        <f>+SUMIFS(BHOA!$N$14:$N$3665,BHOA!$B$14:$B$3665,$B56,BHOA!$C$14:$C$3665,L$16)</f>
        <v>157.97214901646009</v>
      </c>
      <c r="M56" s="39">
        <f>+SUMIFS(BHOA!$N$14:$N$3665,BHOA!$B$14:$B$3665,$B56,BHOA!$C$14:$C$3665,M$16)</f>
        <v>168.21028865678625</v>
      </c>
      <c r="N56" s="74">
        <f>+SUMIFS(BHOA!$N$14:$N$3665,BHOA!$B$14:$B$3665,$B56,BHOA!$C$14:$C$3665,N$16)</f>
        <v>106.72048165160626</v>
      </c>
      <c r="O56" s="75">
        <f>+SUMIF(Datos!$B$5:$B$3656,B56,Datos!$E$5:$E$3656)</f>
        <v>777.40808552099986</v>
      </c>
      <c r="P56" s="63"/>
    </row>
    <row r="57" spans="1:16" s="59" customFormat="1" ht="15.75" thickBot="1" x14ac:dyDescent="0.3">
      <c r="A57" s="58"/>
      <c r="B57" s="66">
        <f t="shared" si="6"/>
        <v>2016</v>
      </c>
      <c r="C57" s="76">
        <f>+SUMIFS(BHOA!$N$14:$N$3665,BHOA!$B$14:$B$3665,$B57,BHOA!$C$14:$C$3665,C$16)</f>
        <v>32.625523105574032</v>
      </c>
      <c r="D57" s="77">
        <f>+SUMIFS(BHOA!$N$14:$N$3665,BHOA!$B$14:$B$3665,$B57,BHOA!$C$14:$C$3665,D$16)</f>
        <v>12.878739677775817</v>
      </c>
      <c r="E57" s="77">
        <f>+SUMIFS(BHOA!$N$14:$N$3665,BHOA!$B$14:$B$3665,$B57,BHOA!$C$14:$C$3665,E$16)</f>
        <v>22.942781146121767</v>
      </c>
      <c r="F57" s="77">
        <f>+SUMIFS(BHOA!$N$14:$N$3665,BHOA!$B$14:$B$3665,$B57,BHOA!$C$14:$C$3665,F$16)</f>
        <v>30.934917938519344</v>
      </c>
      <c r="G57" s="77">
        <f>+SUMIFS(BHOA!$N$14:$N$3665,BHOA!$B$14:$B$3665,$B57,BHOA!$C$14:$C$3665,G$16)</f>
        <v>43.712528456883916</v>
      </c>
      <c r="H57" s="77">
        <f>+SUMIFS(BHOA!$N$14:$N$3665,BHOA!$B$14:$B$3665,$B57,BHOA!$C$14:$C$3665,H$16)</f>
        <v>58.729805364180244</v>
      </c>
      <c r="I57" s="77">
        <f>+SUMIFS(BHOA!$N$14:$N$3665,BHOA!$B$14:$B$3665,$B57,BHOA!$C$14:$C$3665,I$16)</f>
        <v>77.474784554568743</v>
      </c>
      <c r="J57" s="77">
        <f>+SUMIFS(BHOA!$N$14:$N$3665,BHOA!$B$14:$B$3665,$B57,BHOA!$C$14:$C$3665,J$16)</f>
        <v>102.7949249132021</v>
      </c>
      <c r="K57" s="77">
        <f>+SUMIFS(BHOA!$N$14:$N$3665,BHOA!$B$14:$B$3665,$B57,BHOA!$C$14:$C$3665,K$16)</f>
        <v>124.8869671587705</v>
      </c>
      <c r="L57" s="77">
        <f>+SUMIFS(BHOA!$N$14:$N$3665,BHOA!$B$14:$B$3665,$B57,BHOA!$C$14:$C$3665,L$16)</f>
        <v>155.04948162467358</v>
      </c>
      <c r="M57" s="77">
        <f>+SUMIFS(BHOA!$N$14:$N$3665,BHOA!$B$14:$B$3665,$B57,BHOA!$C$14:$C$3665,M$16)</f>
        <v>104.92616316320169</v>
      </c>
      <c r="N57" s="78">
        <f>+SUMIFS(BHOA!$N$14:$N$3665,BHOA!$B$14:$B$3665,$B57,BHOA!$C$14:$C$3665,N$16)</f>
        <v>129.13018897542585</v>
      </c>
      <c r="O57" s="79">
        <f>+SUMIF(Datos!$B$5:$B$3656,B57,Datos!$E$5:$E$3656)</f>
        <v>897.14280413699998</v>
      </c>
      <c r="P57" s="63"/>
    </row>
    <row r="58" spans="1:16" s="59" customFormat="1" x14ac:dyDescent="0.25">
      <c r="A58" s="58"/>
      <c r="B58" s="23" t="s">
        <v>4</v>
      </c>
      <c r="C58" s="42">
        <f t="shared" ref="C58:N58" si="7">+AVERAGE(C48:C57)</f>
        <v>48.367738031712449</v>
      </c>
      <c r="D58" s="42">
        <f t="shared" si="7"/>
        <v>30.257415028599496</v>
      </c>
      <c r="E58" s="42">
        <f t="shared" si="7"/>
        <v>31.313377010675474</v>
      </c>
      <c r="F58" s="42">
        <f t="shared" si="7"/>
        <v>41.369876996849861</v>
      </c>
      <c r="G58" s="42">
        <f t="shared" si="7"/>
        <v>59.309422533578342</v>
      </c>
      <c r="H58" s="42">
        <f t="shared" si="7"/>
        <v>66.66625043122643</v>
      </c>
      <c r="I58" s="42">
        <f t="shared" si="7"/>
        <v>82.467088542322514</v>
      </c>
      <c r="J58" s="42">
        <f t="shared" si="7"/>
        <v>105.64853663593888</v>
      </c>
      <c r="K58" s="42">
        <f t="shared" si="7"/>
        <v>129.21634833067498</v>
      </c>
      <c r="L58" s="42">
        <f t="shared" si="7"/>
        <v>153.15979662799907</v>
      </c>
      <c r="M58" s="42">
        <f t="shared" si="7"/>
        <v>142.08817974192684</v>
      </c>
      <c r="N58" s="43">
        <f t="shared" si="7"/>
        <v>92.266017400165495</v>
      </c>
      <c r="O58" s="80">
        <f>+AVERAGE(O48:O57)</f>
        <v>768.55205676572007</v>
      </c>
      <c r="P58" s="63"/>
    </row>
    <row r="59" spans="1:16" s="59" customFormat="1" x14ac:dyDescent="0.25">
      <c r="A59" s="58"/>
      <c r="B59" s="6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5"/>
      <c r="P59" s="63"/>
    </row>
    <row r="60" spans="1:16" s="59" customFormat="1" ht="15.75" x14ac:dyDescent="0.25">
      <c r="A60" s="58"/>
      <c r="B60" s="323" t="s">
        <v>112</v>
      </c>
      <c r="C60" s="324"/>
      <c r="D60" s="324"/>
      <c r="E60" s="324"/>
      <c r="F60" s="325"/>
      <c r="G60" s="20">
        <f>MAX(BHOA!$N$14:$N$3665)</f>
        <v>6.0753728137341678</v>
      </c>
      <c r="H60" s="17"/>
      <c r="I60" s="17"/>
      <c r="J60" s="17"/>
      <c r="K60" s="17"/>
      <c r="L60" s="17"/>
      <c r="M60" s="17"/>
      <c r="N60" s="17"/>
      <c r="O60" s="21"/>
      <c r="P60" s="63"/>
    </row>
    <row r="61" spans="1:16" s="59" customFormat="1" x14ac:dyDescent="0.25">
      <c r="A61" s="58"/>
      <c r="B61" s="62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2"/>
      <c r="P61" s="63"/>
    </row>
    <row r="62" spans="1:16" s="59" customFormat="1" ht="16.5" thickBot="1" x14ac:dyDescent="0.3">
      <c r="A62" s="58"/>
      <c r="B62" s="82" t="s">
        <v>23</v>
      </c>
      <c r="C62" s="67" t="s">
        <v>39</v>
      </c>
      <c r="D62" s="68" t="s">
        <v>40</v>
      </c>
      <c r="E62" s="68" t="s">
        <v>41</v>
      </c>
      <c r="F62" s="68" t="s">
        <v>45</v>
      </c>
      <c r="G62" s="68" t="s">
        <v>42</v>
      </c>
      <c r="H62" s="68" t="s">
        <v>43</v>
      </c>
      <c r="I62" s="68" t="s">
        <v>44</v>
      </c>
      <c r="J62" s="68" t="s">
        <v>46</v>
      </c>
      <c r="K62" s="68" t="s">
        <v>47</v>
      </c>
      <c r="L62" s="68" t="s">
        <v>48</v>
      </c>
      <c r="M62" s="68" t="s">
        <v>49</v>
      </c>
      <c r="N62" s="68" t="s">
        <v>50</v>
      </c>
      <c r="O62" s="23" t="s">
        <v>51</v>
      </c>
      <c r="P62" s="63"/>
    </row>
    <row r="63" spans="1:16" s="59" customFormat="1" x14ac:dyDescent="0.25">
      <c r="A63" s="58"/>
      <c r="B63" s="66">
        <f>B3</f>
        <v>2007</v>
      </c>
      <c r="C63" s="69">
        <f>+SUMIFS(BHOA!$O$14:$O$3665,BHOA!$B$14:$B$3665,$B63,BHOA!$C$14:$C$3665,C$16)</f>
        <v>0</v>
      </c>
      <c r="D63" s="70">
        <f>+SUMIFS(BHOA!$O$14:$O$3665,BHOA!$B$14:$B$3665,$B63,BHOA!$C$14:$C$3665,D$16)</f>
        <v>112.01779085380758</v>
      </c>
      <c r="E63" s="70">
        <f>+SUMIFS(BHOA!$O$14:$O$3665,BHOA!$B$14:$B$3665,$B63,BHOA!$C$14:$C$3665,E$16)</f>
        <v>96.406283710814563</v>
      </c>
      <c r="F63" s="70">
        <f>+SUMIFS(BHOA!$O$14:$O$3665,BHOA!$B$14:$B$3665,$B63,BHOA!$C$14:$C$3665,F$16)</f>
        <v>0</v>
      </c>
      <c r="G63" s="70">
        <f>+SUMIFS(BHOA!$O$14:$O$3665,BHOA!$B$14:$B$3665,$B63,BHOA!$C$14:$C$3665,G$16)</f>
        <v>0</v>
      </c>
      <c r="H63" s="70">
        <f>+SUMIFS(BHOA!$O$14:$O$3665,BHOA!$B$14:$B$3665,$B63,BHOA!$C$14:$C$3665,H$16)</f>
        <v>0</v>
      </c>
      <c r="I63" s="70">
        <f>+SUMIFS(BHOA!$O$14:$O$3665,BHOA!$B$14:$B$3665,$B63,BHOA!$C$14:$C$3665,I$16)</f>
        <v>0</v>
      </c>
      <c r="J63" s="70">
        <f>+SUMIFS(BHOA!$O$14:$O$3665,BHOA!$B$14:$B$3665,$B63,BHOA!$C$14:$C$3665,J$16)</f>
        <v>0</v>
      </c>
      <c r="K63" s="70">
        <f>+SUMIFS(BHOA!$O$14:$O$3665,BHOA!$B$14:$B$3665,$B63,BHOA!$C$14:$C$3665,K$16)</f>
        <v>0</v>
      </c>
      <c r="L63" s="70">
        <f>+SUMIFS(BHOA!$O$14:$O$3665,BHOA!$B$14:$B$3665,$B63,BHOA!$C$14:$C$3665,L$16)</f>
        <v>0</v>
      </c>
      <c r="M63" s="70">
        <f>+SUMIFS(BHOA!$O$14:$O$3665,BHOA!$B$14:$B$3665,$B63,BHOA!$C$14:$C$3665,M$16)</f>
        <v>0</v>
      </c>
      <c r="N63" s="71">
        <f>+SUMIFS(BHOA!$O$14:$O$3665,BHOA!$B$14:$B$3665,$B63,BHOA!$C$14:$C$3665,N$16)</f>
        <v>0</v>
      </c>
      <c r="O63" s="72">
        <f>+SUMIF(Datos!$B$5:$B$3656,B63,Datos!$E$5:$E$3656)</f>
        <v>1005.5561048601002</v>
      </c>
      <c r="P63" s="63"/>
    </row>
    <row r="64" spans="1:16" s="59" customFormat="1" x14ac:dyDescent="0.25">
      <c r="A64" s="58"/>
      <c r="B64" s="66">
        <f>+B63+1</f>
        <v>2008</v>
      </c>
      <c r="C64" s="73">
        <f>+SUMIFS(BHOA!$O$14:$O$3665,BHOA!$B$14:$B$3665,$B64,BHOA!$C$14:$C$3665,C$16)</f>
        <v>0</v>
      </c>
      <c r="D64" s="39">
        <f>+SUMIFS(BHOA!$O$14:$O$3665,BHOA!$B$14:$B$3665,$B64,BHOA!$C$14:$C$3665,D$16)</f>
        <v>50.917100266515263</v>
      </c>
      <c r="E64" s="39">
        <f>+SUMIFS(BHOA!$O$14:$O$3665,BHOA!$B$14:$B$3665,$B64,BHOA!$C$14:$C$3665,E$16)</f>
        <v>0</v>
      </c>
      <c r="F64" s="39">
        <f>+SUMIFS(BHOA!$O$14:$O$3665,BHOA!$B$14:$B$3665,$B64,BHOA!$C$14:$C$3665,F$16)</f>
        <v>0</v>
      </c>
      <c r="G64" s="39">
        <f>+SUMIFS(BHOA!$O$14:$O$3665,BHOA!$B$14:$B$3665,$B64,BHOA!$C$14:$C$3665,G$16)</f>
        <v>0</v>
      </c>
      <c r="H64" s="39">
        <f>+SUMIFS(BHOA!$O$14:$O$3665,BHOA!$B$14:$B$3665,$B64,BHOA!$C$14:$C$3665,H$16)</f>
        <v>0</v>
      </c>
      <c r="I64" s="39">
        <f>+SUMIFS(BHOA!$O$14:$O$3665,BHOA!$B$14:$B$3665,$B64,BHOA!$C$14:$C$3665,I$16)</f>
        <v>0</v>
      </c>
      <c r="J64" s="39">
        <f>+SUMIFS(BHOA!$O$14:$O$3665,BHOA!$B$14:$B$3665,$B64,BHOA!$C$14:$C$3665,J$16)</f>
        <v>0</v>
      </c>
      <c r="K64" s="39">
        <f>+SUMIFS(BHOA!$O$14:$O$3665,BHOA!$B$14:$B$3665,$B64,BHOA!$C$14:$C$3665,K$16)</f>
        <v>0</v>
      </c>
      <c r="L64" s="39">
        <f>+SUMIFS(BHOA!$O$14:$O$3665,BHOA!$B$14:$B$3665,$B64,BHOA!$C$14:$C$3665,L$16)</f>
        <v>0</v>
      </c>
      <c r="M64" s="39">
        <f>+SUMIFS(BHOA!$O$14:$O$3665,BHOA!$B$14:$B$3665,$B64,BHOA!$C$14:$C$3665,M$16)</f>
        <v>0</v>
      </c>
      <c r="N64" s="74">
        <f>+SUMIFS(BHOA!$O$14:$O$3665,BHOA!$B$14:$B$3665,$B64,BHOA!$C$14:$C$3665,N$16)</f>
        <v>0</v>
      </c>
      <c r="O64" s="75">
        <f>+SUMIF(Datos!$B$5:$B$3656,B64,Datos!$E$5:$E$3656)</f>
        <v>887.60617876930041</v>
      </c>
      <c r="P64" s="63"/>
    </row>
    <row r="65" spans="1:16" s="59" customFormat="1" x14ac:dyDescent="0.25">
      <c r="A65" s="58"/>
      <c r="B65" s="66">
        <f t="shared" ref="B65:B72" si="8">+B64+1</f>
        <v>2009</v>
      </c>
      <c r="C65" s="73">
        <f>+SUMIFS(BHOA!$O$14:$O$3665,BHOA!$B$14:$B$3665,$B65,BHOA!$C$14:$C$3665,C$16)</f>
        <v>0</v>
      </c>
      <c r="D65" s="39">
        <f>+SUMIFS(BHOA!$O$14:$O$3665,BHOA!$B$14:$B$3665,$B65,BHOA!$C$14:$C$3665,D$16)</f>
        <v>0</v>
      </c>
      <c r="E65" s="39">
        <f>+SUMIFS(BHOA!$O$14:$O$3665,BHOA!$B$14:$B$3665,$B65,BHOA!$C$14:$C$3665,E$16)</f>
        <v>0</v>
      </c>
      <c r="F65" s="39">
        <f>+SUMIFS(BHOA!$O$14:$O$3665,BHOA!$B$14:$B$3665,$B65,BHOA!$C$14:$C$3665,F$16)</f>
        <v>0</v>
      </c>
      <c r="G65" s="39">
        <f>+SUMIFS(BHOA!$O$14:$O$3665,BHOA!$B$14:$B$3665,$B65,BHOA!$C$14:$C$3665,G$16)</f>
        <v>0</v>
      </c>
      <c r="H65" s="39">
        <f>+SUMIFS(BHOA!$O$14:$O$3665,BHOA!$B$14:$B$3665,$B65,BHOA!$C$14:$C$3665,H$16)</f>
        <v>0</v>
      </c>
      <c r="I65" s="39">
        <f>+SUMIFS(BHOA!$O$14:$O$3665,BHOA!$B$14:$B$3665,$B65,BHOA!$C$14:$C$3665,I$16)</f>
        <v>0</v>
      </c>
      <c r="J65" s="39">
        <f>+SUMIFS(BHOA!$O$14:$O$3665,BHOA!$B$14:$B$3665,$B65,BHOA!$C$14:$C$3665,J$16)</f>
        <v>0</v>
      </c>
      <c r="K65" s="39">
        <f>+SUMIFS(BHOA!$O$14:$O$3665,BHOA!$B$14:$B$3665,$B65,BHOA!$C$14:$C$3665,K$16)</f>
        <v>0</v>
      </c>
      <c r="L65" s="39">
        <f>+SUMIFS(BHOA!$O$14:$O$3665,BHOA!$B$14:$B$3665,$B65,BHOA!$C$14:$C$3665,L$16)</f>
        <v>0</v>
      </c>
      <c r="M65" s="39">
        <f>+SUMIFS(BHOA!$O$14:$O$3665,BHOA!$B$14:$B$3665,$B65,BHOA!$C$14:$C$3665,M$16)</f>
        <v>0</v>
      </c>
      <c r="N65" s="74">
        <f>+SUMIFS(BHOA!$O$14:$O$3665,BHOA!$B$14:$B$3665,$B65,BHOA!$C$14:$C$3665,N$16)</f>
        <v>39.099326120754512</v>
      </c>
      <c r="O65" s="75">
        <f>+SUMIF(Datos!$B$5:$B$3656,B65,Datos!$E$5:$E$3656)</f>
        <v>792.99097116030009</v>
      </c>
      <c r="P65" s="63"/>
    </row>
    <row r="66" spans="1:16" s="59" customFormat="1" x14ac:dyDescent="0.25">
      <c r="A66" s="58"/>
      <c r="B66" s="66">
        <f t="shared" si="8"/>
        <v>2010</v>
      </c>
      <c r="C66" s="73">
        <f>+SUMIFS(BHOA!$O$14:$O$3665,BHOA!$B$14:$B$3665,$B66,BHOA!$C$14:$C$3665,C$16)</f>
        <v>0</v>
      </c>
      <c r="D66" s="39">
        <f>+SUMIFS(BHOA!$O$14:$O$3665,BHOA!$B$14:$B$3665,$B66,BHOA!$C$14:$C$3665,D$16)</f>
        <v>91.936850573012038</v>
      </c>
      <c r="E66" s="39">
        <f>+SUMIFS(BHOA!$O$14:$O$3665,BHOA!$B$14:$B$3665,$B66,BHOA!$C$14:$C$3665,E$16)</f>
        <v>0</v>
      </c>
      <c r="F66" s="39">
        <f>+SUMIFS(BHOA!$O$14:$O$3665,BHOA!$B$14:$B$3665,$B66,BHOA!$C$14:$C$3665,F$16)</f>
        <v>0</v>
      </c>
      <c r="G66" s="39">
        <f>+SUMIFS(BHOA!$O$14:$O$3665,BHOA!$B$14:$B$3665,$B66,BHOA!$C$14:$C$3665,G$16)</f>
        <v>0</v>
      </c>
      <c r="H66" s="39">
        <f>+SUMIFS(BHOA!$O$14:$O$3665,BHOA!$B$14:$B$3665,$B66,BHOA!$C$14:$C$3665,H$16)</f>
        <v>0</v>
      </c>
      <c r="I66" s="39">
        <f>+SUMIFS(BHOA!$O$14:$O$3665,BHOA!$B$14:$B$3665,$B66,BHOA!$C$14:$C$3665,I$16)</f>
        <v>0</v>
      </c>
      <c r="J66" s="39">
        <f>+SUMIFS(BHOA!$O$14:$O$3665,BHOA!$B$14:$B$3665,$B66,BHOA!$C$14:$C$3665,J$16)</f>
        <v>0</v>
      </c>
      <c r="K66" s="39">
        <f>+SUMIFS(BHOA!$O$14:$O$3665,BHOA!$B$14:$B$3665,$B66,BHOA!$C$14:$C$3665,K$16)</f>
        <v>0</v>
      </c>
      <c r="L66" s="39">
        <f>+SUMIFS(BHOA!$O$14:$O$3665,BHOA!$B$14:$B$3665,$B66,BHOA!$C$14:$C$3665,L$16)</f>
        <v>0</v>
      </c>
      <c r="M66" s="39">
        <f>+SUMIFS(BHOA!$O$14:$O$3665,BHOA!$B$14:$B$3665,$B66,BHOA!$C$14:$C$3665,M$16)</f>
        <v>0</v>
      </c>
      <c r="N66" s="74">
        <f>+SUMIFS(BHOA!$O$14:$O$3665,BHOA!$B$14:$B$3665,$B66,BHOA!$C$14:$C$3665,N$16)</f>
        <v>0</v>
      </c>
      <c r="O66" s="75">
        <f>+SUMIF(Datos!$B$5:$B$3656,B66,Datos!$E$5:$E$3656)</f>
        <v>636.98718035900015</v>
      </c>
      <c r="P66" s="63"/>
    </row>
    <row r="67" spans="1:16" s="59" customFormat="1" x14ac:dyDescent="0.25">
      <c r="A67" s="58"/>
      <c r="B67" s="66">
        <f t="shared" si="8"/>
        <v>2011</v>
      </c>
      <c r="C67" s="73">
        <f>+SUMIFS(BHOA!$O$14:$O$3665,BHOA!$B$14:$B$3665,$B67,BHOA!$C$14:$C$3665,C$16)</f>
        <v>0</v>
      </c>
      <c r="D67" s="39">
        <f>+SUMIFS(BHOA!$O$14:$O$3665,BHOA!$B$14:$B$3665,$B67,BHOA!$C$14:$C$3665,D$16)</f>
        <v>0</v>
      </c>
      <c r="E67" s="39">
        <f>+SUMIFS(BHOA!$O$14:$O$3665,BHOA!$B$14:$B$3665,$B67,BHOA!$C$14:$C$3665,E$16)</f>
        <v>0</v>
      </c>
      <c r="F67" s="39">
        <f>+SUMIFS(BHOA!$O$14:$O$3665,BHOA!$B$14:$B$3665,$B67,BHOA!$C$14:$C$3665,F$16)</f>
        <v>0</v>
      </c>
      <c r="G67" s="39">
        <f>+SUMIFS(BHOA!$O$14:$O$3665,BHOA!$B$14:$B$3665,$B67,BHOA!$C$14:$C$3665,G$16)</f>
        <v>0</v>
      </c>
      <c r="H67" s="39">
        <f>+SUMIFS(BHOA!$O$14:$O$3665,BHOA!$B$14:$B$3665,$B67,BHOA!$C$14:$C$3665,H$16)</f>
        <v>0</v>
      </c>
      <c r="I67" s="39">
        <f>+SUMIFS(BHOA!$O$14:$O$3665,BHOA!$B$14:$B$3665,$B67,BHOA!$C$14:$C$3665,I$16)</f>
        <v>0</v>
      </c>
      <c r="J67" s="39">
        <f>+SUMIFS(BHOA!$O$14:$O$3665,BHOA!$B$14:$B$3665,$B67,BHOA!$C$14:$C$3665,J$16)</f>
        <v>0</v>
      </c>
      <c r="K67" s="39">
        <f>+SUMIFS(BHOA!$O$14:$O$3665,BHOA!$B$14:$B$3665,$B67,BHOA!$C$14:$C$3665,K$16)</f>
        <v>0</v>
      </c>
      <c r="L67" s="39">
        <f>+SUMIFS(BHOA!$O$14:$O$3665,BHOA!$B$14:$B$3665,$B67,BHOA!$C$14:$C$3665,L$16)</f>
        <v>0</v>
      </c>
      <c r="M67" s="39">
        <f>+SUMIFS(BHOA!$O$14:$O$3665,BHOA!$B$14:$B$3665,$B67,BHOA!$C$14:$C$3665,M$16)</f>
        <v>0</v>
      </c>
      <c r="N67" s="74">
        <f>+SUMIFS(BHOA!$O$14:$O$3665,BHOA!$B$14:$B$3665,$B67,BHOA!$C$14:$C$3665,N$16)</f>
        <v>0</v>
      </c>
      <c r="O67" s="75">
        <f>+SUMIF(Datos!$B$5:$B$3656,B67,Datos!$E$5:$E$3656)</f>
        <v>609.48044131090012</v>
      </c>
      <c r="P67" s="63"/>
    </row>
    <row r="68" spans="1:16" s="59" customFormat="1" x14ac:dyDescent="0.25">
      <c r="A68" s="58"/>
      <c r="B68" s="66">
        <f t="shared" si="8"/>
        <v>2012</v>
      </c>
      <c r="C68" s="73">
        <f>+SUMIFS(BHOA!$O$14:$O$3665,BHOA!$B$14:$B$3665,$B68,BHOA!$C$14:$C$3665,C$16)</f>
        <v>0</v>
      </c>
      <c r="D68" s="39">
        <f>+SUMIFS(BHOA!$O$14:$O$3665,BHOA!$B$14:$B$3665,$B68,BHOA!$C$14:$C$3665,D$16)</f>
        <v>0</v>
      </c>
      <c r="E68" s="39">
        <f>+SUMIFS(BHOA!$O$14:$O$3665,BHOA!$B$14:$B$3665,$B68,BHOA!$C$14:$C$3665,E$16)</f>
        <v>0</v>
      </c>
      <c r="F68" s="39">
        <f>+SUMIFS(BHOA!$O$14:$O$3665,BHOA!$B$14:$B$3665,$B68,BHOA!$C$14:$C$3665,F$16)</f>
        <v>0</v>
      </c>
      <c r="G68" s="39">
        <f>+SUMIFS(BHOA!$O$14:$O$3665,BHOA!$B$14:$B$3665,$B68,BHOA!$C$14:$C$3665,G$16)</f>
        <v>0</v>
      </c>
      <c r="H68" s="39">
        <f>+SUMIFS(BHOA!$O$14:$O$3665,BHOA!$B$14:$B$3665,$B68,BHOA!$C$14:$C$3665,H$16)</f>
        <v>0</v>
      </c>
      <c r="I68" s="39">
        <f>+SUMIFS(BHOA!$O$14:$O$3665,BHOA!$B$14:$B$3665,$B68,BHOA!$C$14:$C$3665,I$16)</f>
        <v>0</v>
      </c>
      <c r="J68" s="39">
        <f>+SUMIFS(BHOA!$O$14:$O$3665,BHOA!$B$14:$B$3665,$B68,BHOA!$C$14:$C$3665,J$16)</f>
        <v>0</v>
      </c>
      <c r="K68" s="39">
        <f>+SUMIFS(BHOA!$O$14:$O$3665,BHOA!$B$14:$B$3665,$B68,BHOA!$C$14:$C$3665,K$16)</f>
        <v>0</v>
      </c>
      <c r="L68" s="39">
        <f>+SUMIFS(BHOA!$O$14:$O$3665,BHOA!$B$14:$B$3665,$B68,BHOA!$C$14:$C$3665,L$16)</f>
        <v>0</v>
      </c>
      <c r="M68" s="39">
        <f>+SUMIFS(BHOA!$O$14:$O$3665,BHOA!$B$14:$B$3665,$B68,BHOA!$C$14:$C$3665,M$16)</f>
        <v>0</v>
      </c>
      <c r="N68" s="74">
        <f>+SUMIFS(BHOA!$O$14:$O$3665,BHOA!$B$14:$B$3665,$B68,BHOA!$C$14:$C$3665,N$16)</f>
        <v>0</v>
      </c>
      <c r="O68" s="75">
        <f>+SUMIF(Datos!$B$5:$B$3656,B68,Datos!$E$5:$E$3656)</f>
        <v>689.17007131140019</v>
      </c>
      <c r="P68" s="63"/>
    </row>
    <row r="69" spans="1:16" s="59" customFormat="1" x14ac:dyDescent="0.25">
      <c r="A69" s="58"/>
      <c r="B69" s="66">
        <f t="shared" si="8"/>
        <v>2013</v>
      </c>
      <c r="C69" s="73">
        <f>+SUMIFS(BHOA!$O$14:$O$3665,BHOA!$B$14:$B$3665,$B69,BHOA!$C$14:$C$3665,C$16)</f>
        <v>0</v>
      </c>
      <c r="D69" s="39">
        <f>+SUMIFS(BHOA!$O$14:$O$3665,BHOA!$B$14:$B$3665,$B69,BHOA!$C$14:$C$3665,D$16)</f>
        <v>0</v>
      </c>
      <c r="E69" s="39">
        <f>+SUMIFS(BHOA!$O$14:$O$3665,BHOA!$B$14:$B$3665,$B69,BHOA!$C$14:$C$3665,E$16)</f>
        <v>0</v>
      </c>
      <c r="F69" s="39">
        <f>+SUMIFS(BHOA!$O$14:$O$3665,BHOA!$B$14:$B$3665,$B69,BHOA!$C$14:$C$3665,F$16)</f>
        <v>0</v>
      </c>
      <c r="G69" s="39">
        <f>+SUMIFS(BHOA!$O$14:$O$3665,BHOA!$B$14:$B$3665,$B69,BHOA!$C$14:$C$3665,G$16)</f>
        <v>0</v>
      </c>
      <c r="H69" s="39">
        <f>+SUMIFS(BHOA!$O$14:$O$3665,BHOA!$B$14:$B$3665,$B69,BHOA!$C$14:$C$3665,H$16)</f>
        <v>0</v>
      </c>
      <c r="I69" s="39">
        <f>+SUMIFS(BHOA!$O$14:$O$3665,BHOA!$B$14:$B$3665,$B69,BHOA!$C$14:$C$3665,I$16)</f>
        <v>0</v>
      </c>
      <c r="J69" s="39">
        <f>+SUMIFS(BHOA!$O$14:$O$3665,BHOA!$B$14:$B$3665,$B69,BHOA!$C$14:$C$3665,J$16)</f>
        <v>0</v>
      </c>
      <c r="K69" s="39">
        <f>+SUMIFS(BHOA!$O$14:$O$3665,BHOA!$B$14:$B$3665,$B69,BHOA!$C$14:$C$3665,K$16)</f>
        <v>0</v>
      </c>
      <c r="L69" s="39">
        <f>+SUMIFS(BHOA!$O$14:$O$3665,BHOA!$B$14:$B$3665,$B69,BHOA!$C$14:$C$3665,L$16)</f>
        <v>0</v>
      </c>
      <c r="M69" s="39">
        <f>+SUMIFS(BHOA!$O$14:$O$3665,BHOA!$B$14:$B$3665,$B69,BHOA!$C$14:$C$3665,M$16)</f>
        <v>0</v>
      </c>
      <c r="N69" s="74">
        <f>+SUMIFS(BHOA!$O$14:$O$3665,BHOA!$B$14:$B$3665,$B69,BHOA!$C$14:$C$3665,N$16)</f>
        <v>0</v>
      </c>
      <c r="O69" s="75">
        <f>+SUMIF(Datos!$B$5:$B$3656,B69,Datos!$E$5:$E$3656)</f>
        <v>591.57880752910012</v>
      </c>
      <c r="P69" s="63"/>
    </row>
    <row r="70" spans="1:16" s="59" customFormat="1" x14ac:dyDescent="0.25">
      <c r="A70" s="58"/>
      <c r="B70" s="66">
        <f t="shared" si="8"/>
        <v>2014</v>
      </c>
      <c r="C70" s="73">
        <f>+SUMIFS(BHOA!$O$14:$O$3665,BHOA!$B$14:$B$3665,$B70,BHOA!$C$14:$C$3665,C$16)</f>
        <v>0</v>
      </c>
      <c r="D70" s="39">
        <f>+SUMIFS(BHOA!$O$14:$O$3665,BHOA!$B$14:$B$3665,$B70,BHOA!$C$14:$C$3665,D$16)</f>
        <v>78.990186282514259</v>
      </c>
      <c r="E70" s="39">
        <f>+SUMIFS(BHOA!$O$14:$O$3665,BHOA!$B$14:$B$3665,$B70,BHOA!$C$14:$C$3665,E$16)</f>
        <v>0</v>
      </c>
      <c r="F70" s="39">
        <f>+SUMIFS(BHOA!$O$14:$O$3665,BHOA!$B$14:$B$3665,$B70,BHOA!$C$14:$C$3665,F$16)</f>
        <v>0</v>
      </c>
      <c r="G70" s="39">
        <f>+SUMIFS(BHOA!$O$14:$O$3665,BHOA!$B$14:$B$3665,$B70,BHOA!$C$14:$C$3665,G$16)</f>
        <v>0</v>
      </c>
      <c r="H70" s="39">
        <f>+SUMIFS(BHOA!$O$14:$O$3665,BHOA!$B$14:$B$3665,$B70,BHOA!$C$14:$C$3665,H$16)</f>
        <v>0</v>
      </c>
      <c r="I70" s="39">
        <f>+SUMIFS(BHOA!$O$14:$O$3665,BHOA!$B$14:$B$3665,$B70,BHOA!$C$14:$C$3665,I$16)</f>
        <v>0</v>
      </c>
      <c r="J70" s="39">
        <f>+SUMIFS(BHOA!$O$14:$O$3665,BHOA!$B$14:$B$3665,$B70,BHOA!$C$14:$C$3665,J$16)</f>
        <v>0</v>
      </c>
      <c r="K70" s="39">
        <f>+SUMIFS(BHOA!$O$14:$O$3665,BHOA!$B$14:$B$3665,$B70,BHOA!$C$14:$C$3665,K$16)</f>
        <v>0</v>
      </c>
      <c r="L70" s="39">
        <f>+SUMIFS(BHOA!$O$14:$O$3665,BHOA!$B$14:$B$3665,$B70,BHOA!$C$14:$C$3665,L$16)</f>
        <v>0</v>
      </c>
      <c r="M70" s="39">
        <f>+SUMIFS(BHOA!$O$14:$O$3665,BHOA!$B$14:$B$3665,$B70,BHOA!$C$14:$C$3665,M$16)</f>
        <v>0</v>
      </c>
      <c r="N70" s="74">
        <f>+SUMIFS(BHOA!$O$14:$O$3665,BHOA!$B$14:$B$3665,$B70,BHOA!$C$14:$C$3665,N$16)</f>
        <v>0</v>
      </c>
      <c r="O70" s="75">
        <f>+SUMIF(Datos!$B$5:$B$3656,B70,Datos!$E$5:$E$3656)</f>
        <v>797.59992269909992</v>
      </c>
      <c r="P70" s="63"/>
    </row>
    <row r="71" spans="1:16" s="59" customFormat="1" x14ac:dyDescent="0.25">
      <c r="A71" s="58"/>
      <c r="B71" s="66">
        <f t="shared" si="8"/>
        <v>2015</v>
      </c>
      <c r="C71" s="73">
        <f>+SUMIFS(BHOA!$O$14:$O$3665,BHOA!$B$14:$B$3665,$B71,BHOA!$C$14:$C$3665,C$16)</f>
        <v>14.620120151720727</v>
      </c>
      <c r="D71" s="39">
        <f>+SUMIFS(BHOA!$O$14:$O$3665,BHOA!$B$14:$B$3665,$B71,BHOA!$C$14:$C$3665,D$16)</f>
        <v>24.872012118261466</v>
      </c>
      <c r="E71" s="39">
        <f>+SUMIFS(BHOA!$O$14:$O$3665,BHOA!$B$14:$B$3665,$B71,BHOA!$C$14:$C$3665,E$16)</f>
        <v>58.382895031950085</v>
      </c>
      <c r="F71" s="39">
        <f>+SUMIFS(BHOA!$O$14:$O$3665,BHOA!$B$14:$B$3665,$B71,BHOA!$C$14:$C$3665,F$16)</f>
        <v>0</v>
      </c>
      <c r="G71" s="39">
        <f>+SUMIFS(BHOA!$O$14:$O$3665,BHOA!$B$14:$B$3665,$B71,BHOA!$C$14:$C$3665,G$16)</f>
        <v>0</v>
      </c>
      <c r="H71" s="39">
        <f>+SUMIFS(BHOA!$O$14:$O$3665,BHOA!$B$14:$B$3665,$B71,BHOA!$C$14:$C$3665,H$16)</f>
        <v>0</v>
      </c>
      <c r="I71" s="39">
        <f>+SUMIFS(BHOA!$O$14:$O$3665,BHOA!$B$14:$B$3665,$B71,BHOA!$C$14:$C$3665,I$16)</f>
        <v>0</v>
      </c>
      <c r="J71" s="39">
        <f>+SUMIFS(BHOA!$O$14:$O$3665,BHOA!$B$14:$B$3665,$B71,BHOA!$C$14:$C$3665,J$16)</f>
        <v>0</v>
      </c>
      <c r="K71" s="39">
        <f>+SUMIFS(BHOA!$O$14:$O$3665,BHOA!$B$14:$B$3665,$B71,BHOA!$C$14:$C$3665,K$16)</f>
        <v>0</v>
      </c>
      <c r="L71" s="39">
        <f>+SUMIFS(BHOA!$O$14:$O$3665,BHOA!$B$14:$B$3665,$B71,BHOA!$C$14:$C$3665,L$16)</f>
        <v>0</v>
      </c>
      <c r="M71" s="39">
        <f>+SUMIFS(BHOA!$O$14:$O$3665,BHOA!$B$14:$B$3665,$B71,BHOA!$C$14:$C$3665,M$16)</f>
        <v>0</v>
      </c>
      <c r="N71" s="74">
        <f>+SUMIFS(BHOA!$O$14:$O$3665,BHOA!$B$14:$B$3665,$B71,BHOA!$C$14:$C$3665,N$16)</f>
        <v>0</v>
      </c>
      <c r="O71" s="75">
        <f>+SUMIF(Datos!$B$5:$B$3656,B71,Datos!$E$5:$E$3656)</f>
        <v>777.40808552099986</v>
      </c>
      <c r="P71" s="63"/>
    </row>
    <row r="72" spans="1:16" s="59" customFormat="1" ht="15.75" thickBot="1" x14ac:dyDescent="0.3">
      <c r="A72" s="58"/>
      <c r="B72" s="66">
        <f t="shared" si="8"/>
        <v>2016</v>
      </c>
      <c r="C72" s="76">
        <f>+SUMIFS(BHOA!$O$14:$O$3665,BHOA!$B$14:$B$3665,$B72,BHOA!$C$14:$C$3665,C$16)</f>
        <v>16.455310425130079</v>
      </c>
      <c r="D72" s="77">
        <f>+SUMIFS(BHOA!$O$14:$O$3665,BHOA!$B$14:$B$3665,$B72,BHOA!$C$14:$C$3665,D$16)</f>
        <v>80.437924078375801</v>
      </c>
      <c r="E72" s="77">
        <f>+SUMIFS(BHOA!$O$14:$O$3665,BHOA!$B$14:$B$3665,$B72,BHOA!$C$14:$C$3665,E$16)</f>
        <v>3.4725766614713507</v>
      </c>
      <c r="F72" s="77">
        <f>+SUMIFS(BHOA!$O$14:$O$3665,BHOA!$B$14:$B$3665,$B72,BHOA!$C$14:$C$3665,F$16)</f>
        <v>0</v>
      </c>
      <c r="G72" s="77">
        <f>+SUMIFS(BHOA!$O$14:$O$3665,BHOA!$B$14:$B$3665,$B72,BHOA!$C$14:$C$3665,G$16)</f>
        <v>0</v>
      </c>
      <c r="H72" s="77">
        <f>+SUMIFS(BHOA!$O$14:$O$3665,BHOA!$B$14:$B$3665,$B72,BHOA!$C$14:$C$3665,H$16)</f>
        <v>0</v>
      </c>
      <c r="I72" s="77">
        <f>+SUMIFS(BHOA!$O$14:$O$3665,BHOA!$B$14:$B$3665,$B72,BHOA!$C$14:$C$3665,I$16)</f>
        <v>0</v>
      </c>
      <c r="J72" s="77">
        <f>+SUMIFS(BHOA!$O$14:$O$3665,BHOA!$B$14:$B$3665,$B72,BHOA!$C$14:$C$3665,J$16)</f>
        <v>0</v>
      </c>
      <c r="K72" s="77">
        <f>+SUMIFS(BHOA!$O$14:$O$3665,BHOA!$B$14:$B$3665,$B72,BHOA!$C$14:$C$3665,K$16)</f>
        <v>0</v>
      </c>
      <c r="L72" s="77">
        <f>+SUMIFS(BHOA!$O$14:$O$3665,BHOA!$B$14:$B$3665,$B72,BHOA!$C$14:$C$3665,L$16)</f>
        <v>0</v>
      </c>
      <c r="M72" s="77">
        <f>+SUMIFS(BHOA!$O$14:$O$3665,BHOA!$B$14:$B$3665,$B72,BHOA!$C$14:$C$3665,M$16)</f>
        <v>0</v>
      </c>
      <c r="N72" s="78">
        <f>+SUMIFS(BHOA!$O$14:$O$3665,BHOA!$B$14:$B$3665,$B72,BHOA!$C$14:$C$3665,N$16)</f>
        <v>0</v>
      </c>
      <c r="O72" s="79">
        <f>+SUMIF(Datos!$B$5:$B$3656,B72,Datos!$E$5:$E$3656)</f>
        <v>897.14280413699998</v>
      </c>
      <c r="P72" s="63"/>
    </row>
    <row r="73" spans="1:16" s="59" customFormat="1" x14ac:dyDescent="0.25">
      <c r="A73" s="58"/>
      <c r="B73" s="23" t="s">
        <v>4</v>
      </c>
      <c r="C73" s="42">
        <f t="shared" ref="C73:N73" si="9">+AVERAGE(C63:C72)</f>
        <v>3.1075430576850804</v>
      </c>
      <c r="D73" s="42">
        <f t="shared" si="9"/>
        <v>43.917186417248637</v>
      </c>
      <c r="E73" s="42">
        <f t="shared" si="9"/>
        <v>15.8261755404236</v>
      </c>
      <c r="F73" s="42">
        <f t="shared" si="9"/>
        <v>0</v>
      </c>
      <c r="G73" s="42">
        <f t="shared" si="9"/>
        <v>0</v>
      </c>
      <c r="H73" s="42">
        <f t="shared" si="9"/>
        <v>0</v>
      </c>
      <c r="I73" s="42">
        <f t="shared" si="9"/>
        <v>0</v>
      </c>
      <c r="J73" s="42">
        <f t="shared" si="9"/>
        <v>0</v>
      </c>
      <c r="K73" s="42">
        <f t="shared" si="9"/>
        <v>0</v>
      </c>
      <c r="L73" s="42">
        <f t="shared" si="9"/>
        <v>0</v>
      </c>
      <c r="M73" s="42">
        <f t="shared" si="9"/>
        <v>0</v>
      </c>
      <c r="N73" s="43">
        <f t="shared" si="9"/>
        <v>3.9099326120754512</v>
      </c>
      <c r="O73" s="80">
        <f>+AVERAGE(O63:O72)</f>
        <v>768.55205676572007</v>
      </c>
      <c r="P73" s="63"/>
    </row>
    <row r="74" spans="1:16" s="59" customFormat="1" x14ac:dyDescent="0.25">
      <c r="A74" s="58"/>
      <c r="B74" s="6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65"/>
      <c r="P74" s="63"/>
    </row>
    <row r="75" spans="1:16" s="59" customFormat="1" ht="15.75" x14ac:dyDescent="0.25">
      <c r="A75" s="58"/>
      <c r="B75" s="326" t="s">
        <v>113</v>
      </c>
      <c r="C75" s="327"/>
      <c r="D75" s="327"/>
      <c r="E75" s="327"/>
      <c r="F75" s="328"/>
      <c r="G75" s="20">
        <f>MAX(BHOA!$O$14:$O$3665)</f>
        <v>91.928253616487552</v>
      </c>
      <c r="H75" s="17"/>
      <c r="I75" s="17"/>
      <c r="J75" s="17"/>
      <c r="K75" s="17"/>
      <c r="L75" s="17"/>
      <c r="M75" s="17"/>
      <c r="N75" s="17"/>
      <c r="O75" s="21"/>
      <c r="P75" s="63"/>
    </row>
    <row r="76" spans="1:16" s="59" customFormat="1" x14ac:dyDescent="0.25">
      <c r="A76" s="58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2"/>
      <c r="P76" s="63"/>
    </row>
    <row r="77" spans="1:16" s="59" customFormat="1" ht="16.5" thickBot="1" x14ac:dyDescent="0.3">
      <c r="A77" s="58"/>
      <c r="B77" s="83" t="s">
        <v>24</v>
      </c>
      <c r="C77" s="67" t="s">
        <v>39</v>
      </c>
      <c r="D77" s="68" t="s">
        <v>40</v>
      </c>
      <c r="E77" s="68" t="s">
        <v>41</v>
      </c>
      <c r="F77" s="68" t="s">
        <v>45</v>
      </c>
      <c r="G77" s="68" t="s">
        <v>42</v>
      </c>
      <c r="H77" s="68" t="s">
        <v>43</v>
      </c>
      <c r="I77" s="68" t="s">
        <v>44</v>
      </c>
      <c r="J77" s="68" t="s">
        <v>46</v>
      </c>
      <c r="K77" s="68" t="s">
        <v>47</v>
      </c>
      <c r="L77" s="68" t="s">
        <v>48</v>
      </c>
      <c r="M77" s="68" t="s">
        <v>49</v>
      </c>
      <c r="N77" s="68" t="s">
        <v>50</v>
      </c>
      <c r="O77" s="23" t="s">
        <v>51</v>
      </c>
      <c r="P77" s="63"/>
    </row>
    <row r="78" spans="1:16" s="59" customFormat="1" x14ac:dyDescent="0.25">
      <c r="A78" s="58"/>
      <c r="B78" s="66">
        <f>+Datos!B80</f>
        <v>2007</v>
      </c>
      <c r="C78" s="69">
        <f>+SUMIFS(BHOA!$P$14:$P$3665,BHOA!$B$14:$B$3665,$B78,BHOA!$C$14:$C$3665,C$16)</f>
        <v>-36.311288754180438</v>
      </c>
      <c r="D78" s="70">
        <f>+SUMIFS(BHOA!$P$14:$P$3665,BHOA!$B$14:$B$3665,$B78,BHOA!$C$14:$C$3665,D$16)</f>
        <v>92.918226069756571</v>
      </c>
      <c r="E78" s="70">
        <f>+SUMIFS(BHOA!$P$14:$P$3665,BHOA!$B$14:$B$3665,$B78,BHOA!$C$14:$C$3665,E$16)</f>
        <v>82.5778982003729</v>
      </c>
      <c r="F78" s="70">
        <f>+SUMIFS(BHOA!$P$14:$P$3665,BHOA!$B$14:$B$3665,$B78,BHOA!$C$14:$C$3665,F$16)</f>
        <v>-34.113973671849017</v>
      </c>
      <c r="G78" s="70">
        <f>+SUMIFS(BHOA!$P$14:$P$3665,BHOA!$B$14:$B$3665,$B78,BHOA!$C$14:$C$3665,G$16)</f>
        <v>-59.864810055462769</v>
      </c>
      <c r="H78" s="70">
        <f>+SUMIFS(BHOA!$P$14:$P$3665,BHOA!$B$14:$B$3665,$B78,BHOA!$C$14:$C$3665,H$16)</f>
        <v>-67.129525077094399</v>
      </c>
      <c r="I78" s="70">
        <f>+SUMIFS(BHOA!$P$14:$P$3665,BHOA!$B$14:$B$3665,$B78,BHOA!$C$14:$C$3665,I$16)</f>
        <v>-82.917515458879691</v>
      </c>
      <c r="J78" s="70">
        <f>+SUMIFS(BHOA!$P$14:$P$3665,BHOA!$B$14:$B$3665,$B78,BHOA!$C$14:$C$3665,J$16)</f>
        <v>-106.01699677935571</v>
      </c>
      <c r="K78" s="70">
        <f>+SUMIFS(BHOA!$P$14:$P$3665,BHOA!$B$14:$B$3665,$B78,BHOA!$C$14:$C$3665,K$16)</f>
        <v>-118.37973662806932</v>
      </c>
      <c r="L78" s="70">
        <f>+SUMIFS(BHOA!$P$14:$P$3665,BHOA!$B$14:$B$3665,$B78,BHOA!$C$14:$C$3665,L$16)</f>
        <v>-144.8889785427186</v>
      </c>
      <c r="M78" s="70">
        <f>+SUMIFS(BHOA!$P$14:$P$3665,BHOA!$B$14:$B$3665,$B78,BHOA!$C$14:$C$3665,M$16)</f>
        <v>-128.19632077528905</v>
      </c>
      <c r="N78" s="71">
        <f>+SUMIFS(BHOA!$P$14:$P$3665,BHOA!$B$14:$B$3665,$B78,BHOA!$C$14:$C$3665,N$16)</f>
        <v>-89.463704849769869</v>
      </c>
      <c r="O78" s="72">
        <f>+SUMIF(Datos!$B$5:$B$3656,B78,Datos!$E$5:$E$3656)</f>
        <v>1005.5561048601002</v>
      </c>
      <c r="P78" s="63"/>
    </row>
    <row r="79" spans="1:16" s="59" customFormat="1" x14ac:dyDescent="0.25">
      <c r="A79" s="58"/>
      <c r="B79" s="66">
        <f>+B78+1</f>
        <v>2008</v>
      </c>
      <c r="C79" s="73">
        <f>+SUMIFS(BHOA!$P$14:$P$3665,BHOA!$B$14:$B$3665,$B79,BHOA!$C$14:$C$3665,C$16)</f>
        <v>-27.824624566236821</v>
      </c>
      <c r="D79" s="39">
        <f>+SUMIFS(BHOA!$P$14:$P$3665,BHOA!$B$14:$B$3665,$B79,BHOA!$C$14:$C$3665,D$16)</f>
        <v>27.071445429255316</v>
      </c>
      <c r="E79" s="39">
        <f>+SUMIFS(BHOA!$P$14:$P$3665,BHOA!$B$14:$B$3665,$B79,BHOA!$C$14:$C$3665,E$16)</f>
        <v>-17.504516320412197</v>
      </c>
      <c r="F79" s="39">
        <f>+SUMIFS(BHOA!$P$14:$P$3665,BHOA!$B$14:$B$3665,$B79,BHOA!$C$14:$C$3665,F$16)</f>
        <v>-27.589957657832279</v>
      </c>
      <c r="G79" s="39">
        <f>+SUMIFS(BHOA!$P$14:$P$3665,BHOA!$B$14:$B$3665,$B79,BHOA!$C$14:$C$3665,G$16)</f>
        <v>-53.600893775444604</v>
      </c>
      <c r="H79" s="39">
        <f>+SUMIFS(BHOA!$P$14:$P$3665,BHOA!$B$14:$B$3665,$B79,BHOA!$C$14:$C$3665,H$16)</f>
        <v>-64.010899407343985</v>
      </c>
      <c r="I79" s="39">
        <f>+SUMIFS(BHOA!$P$14:$P$3665,BHOA!$B$14:$B$3665,$B79,BHOA!$C$14:$C$3665,I$16)</f>
        <v>-80.923969486179445</v>
      </c>
      <c r="J79" s="39">
        <f>+SUMIFS(BHOA!$P$14:$P$3665,BHOA!$B$14:$B$3665,$B79,BHOA!$C$14:$C$3665,J$16)</f>
        <v>-105.17146687852211</v>
      </c>
      <c r="K79" s="39">
        <f>+SUMIFS(BHOA!$P$14:$P$3665,BHOA!$B$14:$B$3665,$B79,BHOA!$C$14:$C$3665,K$16)</f>
        <v>-131.64557700724916</v>
      </c>
      <c r="L79" s="39">
        <f>+SUMIFS(BHOA!$P$14:$P$3665,BHOA!$B$14:$B$3665,$B79,BHOA!$C$14:$C$3665,L$16)</f>
        <v>-160.55166622422576</v>
      </c>
      <c r="M79" s="39">
        <f>+SUMIFS(BHOA!$P$14:$P$3665,BHOA!$B$14:$B$3665,$B79,BHOA!$C$14:$C$3665,M$16)</f>
        <v>-148.2399258370836</v>
      </c>
      <c r="N79" s="74">
        <f>+SUMIFS(BHOA!$P$14:$P$3665,BHOA!$B$14:$B$3665,$B79,BHOA!$C$14:$C$3665,N$16)</f>
        <v>-81.014637803779721</v>
      </c>
      <c r="O79" s="75">
        <f>+SUMIF(Datos!$B$5:$B$3656,B79,Datos!$E$5:$E$3656)</f>
        <v>887.60617876930041</v>
      </c>
      <c r="P79" s="63"/>
    </row>
    <row r="80" spans="1:16" s="59" customFormat="1" x14ac:dyDescent="0.25">
      <c r="A80" s="58"/>
      <c r="B80" s="66">
        <f t="shared" ref="B80:B87" si="10">+B79+1</f>
        <v>2009</v>
      </c>
      <c r="C80" s="73">
        <f>+SUMIFS(BHOA!$P$14:$P$3665,BHOA!$B$14:$B$3665,$B80,BHOA!$C$14:$C$3665,C$16)</f>
        <v>-68.375088474658966</v>
      </c>
      <c r="D80" s="39">
        <f>+SUMIFS(BHOA!$P$14:$P$3665,BHOA!$B$14:$B$3665,$B80,BHOA!$C$14:$C$3665,D$16)</f>
        <v>-56.289877722015156</v>
      </c>
      <c r="E80" s="39">
        <f>+SUMIFS(BHOA!$P$14:$P$3665,BHOA!$B$14:$B$3665,$B80,BHOA!$C$14:$C$3665,E$16)</f>
        <v>-36.854608119450809</v>
      </c>
      <c r="F80" s="39">
        <f>+SUMIFS(BHOA!$P$14:$P$3665,BHOA!$B$14:$B$3665,$B80,BHOA!$C$14:$C$3665,F$16)</f>
        <v>-44.23967537456965</v>
      </c>
      <c r="G80" s="39">
        <f>+SUMIFS(BHOA!$P$14:$P$3665,BHOA!$B$14:$B$3665,$B80,BHOA!$C$14:$C$3665,G$16)</f>
        <v>-64.952076478297727</v>
      </c>
      <c r="H80" s="39">
        <f>+SUMIFS(BHOA!$P$14:$P$3665,BHOA!$B$14:$B$3665,$B80,BHOA!$C$14:$C$3665,H$16)</f>
        <v>-70.108687473077651</v>
      </c>
      <c r="I80" s="39">
        <f>+SUMIFS(BHOA!$P$14:$P$3665,BHOA!$B$14:$B$3665,$B80,BHOA!$C$14:$C$3665,I$16)</f>
        <v>-85.164217484759732</v>
      </c>
      <c r="J80" s="39">
        <f>+SUMIFS(BHOA!$P$14:$P$3665,BHOA!$B$14:$B$3665,$B80,BHOA!$C$14:$C$3665,J$16)</f>
        <v>-107.43243721973136</v>
      </c>
      <c r="K80" s="39">
        <f>+SUMIFS(BHOA!$P$14:$P$3665,BHOA!$B$14:$B$3665,$B80,BHOA!$C$14:$C$3665,K$16)</f>
        <v>-133.33198918045127</v>
      </c>
      <c r="L80" s="39">
        <f>+SUMIFS(BHOA!$P$14:$P$3665,BHOA!$B$14:$B$3665,$B80,BHOA!$C$14:$C$3665,L$16)</f>
        <v>-167.33750143414795</v>
      </c>
      <c r="M80" s="39">
        <f>+SUMIFS(BHOA!$P$14:$P$3665,BHOA!$B$14:$B$3665,$B80,BHOA!$C$14:$C$3665,M$16)</f>
        <v>-99.28215214614697</v>
      </c>
      <c r="N80" s="74">
        <f>+SUMIFS(BHOA!$P$14:$P$3665,BHOA!$B$14:$B$3665,$B80,BHOA!$C$14:$C$3665,N$16)</f>
        <v>4.6176188154698599</v>
      </c>
      <c r="O80" s="75">
        <f>+SUMIF(Datos!$B$5:$B$3656,B80,Datos!$E$5:$E$3656)</f>
        <v>792.99097116030009</v>
      </c>
      <c r="P80" s="63"/>
    </row>
    <row r="81" spans="1:16" s="59" customFormat="1" x14ac:dyDescent="0.25">
      <c r="A81" s="58"/>
      <c r="B81" s="66">
        <f t="shared" si="10"/>
        <v>2010</v>
      </c>
      <c r="C81" s="73">
        <f>+SUMIFS(BHOA!$P$14:$P$3665,BHOA!$B$14:$B$3665,$B81,BHOA!$C$14:$C$3665,C$16)</f>
        <v>-48.362913880650034</v>
      </c>
      <c r="D81" s="39">
        <f>+SUMIFS(BHOA!$P$14:$P$3665,BHOA!$B$14:$B$3665,$B81,BHOA!$C$14:$C$3665,D$16)</f>
        <v>71.951871791475398</v>
      </c>
      <c r="E81" s="39">
        <f>+SUMIFS(BHOA!$P$14:$P$3665,BHOA!$B$14:$B$3665,$B81,BHOA!$C$14:$C$3665,E$16)</f>
        <v>-23.480683847681448</v>
      </c>
      <c r="F81" s="39">
        <f>+SUMIFS(BHOA!$P$14:$P$3665,BHOA!$B$14:$B$3665,$B81,BHOA!$C$14:$C$3665,F$16)</f>
        <v>-33.553831498693519</v>
      </c>
      <c r="G81" s="39">
        <f>+SUMIFS(BHOA!$P$14:$P$3665,BHOA!$B$14:$B$3665,$B81,BHOA!$C$14:$C$3665,G$16)</f>
        <v>-58.102924213793273</v>
      </c>
      <c r="H81" s="39">
        <f>+SUMIFS(BHOA!$P$14:$P$3665,BHOA!$B$14:$B$3665,$B81,BHOA!$C$14:$C$3665,H$16)</f>
        <v>-66.8883909719505</v>
      </c>
      <c r="I81" s="39">
        <f>+SUMIFS(BHOA!$P$14:$P$3665,BHOA!$B$14:$B$3665,$B81,BHOA!$C$14:$C$3665,I$16)</f>
        <v>-80.277121715936573</v>
      </c>
      <c r="J81" s="39">
        <f>+SUMIFS(BHOA!$P$14:$P$3665,BHOA!$B$14:$B$3665,$B81,BHOA!$C$14:$C$3665,J$16)</f>
        <v>-105.09654708989599</v>
      </c>
      <c r="K81" s="39">
        <f>+SUMIFS(BHOA!$P$14:$P$3665,BHOA!$B$14:$B$3665,$B81,BHOA!$C$14:$C$3665,K$16)</f>
        <v>-132.28947983930698</v>
      </c>
      <c r="L81" s="39">
        <f>+SUMIFS(BHOA!$P$14:$P$3665,BHOA!$B$14:$B$3665,$B81,BHOA!$C$14:$C$3665,L$16)</f>
        <v>-161.13523776943225</v>
      </c>
      <c r="M81" s="39">
        <f>+SUMIFS(BHOA!$P$14:$P$3665,BHOA!$B$14:$B$3665,$B81,BHOA!$C$14:$C$3665,M$16)</f>
        <v>-171.52485620403255</v>
      </c>
      <c r="N81" s="74">
        <f>+SUMIFS(BHOA!$P$14:$P$3665,BHOA!$B$14:$B$3665,$B81,BHOA!$C$14:$C$3665,N$16)</f>
        <v>-120.17040998533292</v>
      </c>
      <c r="O81" s="75">
        <f>+SUMIF(Datos!$B$5:$B$3656,B81,Datos!$E$5:$E$3656)</f>
        <v>636.98718035900015</v>
      </c>
      <c r="P81" s="63"/>
    </row>
    <row r="82" spans="1:16" s="59" customFormat="1" x14ac:dyDescent="0.25">
      <c r="A82" s="58"/>
      <c r="B82" s="66">
        <f t="shared" si="10"/>
        <v>2011</v>
      </c>
      <c r="C82" s="73">
        <f>+SUMIFS(BHOA!$P$14:$P$3665,BHOA!$B$14:$B$3665,$B82,BHOA!$C$14:$C$3665,C$16)</f>
        <v>-66.930377960954672</v>
      </c>
      <c r="D82" s="39">
        <f>+SUMIFS(BHOA!$P$14:$P$3665,BHOA!$B$14:$B$3665,$B82,BHOA!$C$14:$C$3665,D$16)</f>
        <v>-15.7340442762127</v>
      </c>
      <c r="E82" s="39">
        <f>+SUMIFS(BHOA!$P$14:$P$3665,BHOA!$B$14:$B$3665,$B82,BHOA!$C$14:$C$3665,E$16)</f>
        <v>-33.945703955168987</v>
      </c>
      <c r="F82" s="39">
        <f>+SUMIFS(BHOA!$P$14:$P$3665,BHOA!$B$14:$B$3665,$B82,BHOA!$C$14:$C$3665,F$16)</f>
        <v>-67.193776521654584</v>
      </c>
      <c r="G82" s="39">
        <f>+SUMIFS(BHOA!$P$14:$P$3665,BHOA!$B$14:$B$3665,$B82,BHOA!$C$14:$C$3665,G$16)</f>
        <v>-74.811932112712853</v>
      </c>
      <c r="H82" s="39">
        <f>+SUMIFS(BHOA!$P$14:$P$3665,BHOA!$B$14:$B$3665,$B82,BHOA!$C$14:$C$3665,H$16)</f>
        <v>-76.307184659109367</v>
      </c>
      <c r="I82" s="39">
        <f>+SUMIFS(BHOA!$P$14:$P$3665,BHOA!$B$14:$B$3665,$B82,BHOA!$C$14:$C$3665,I$16)</f>
        <v>-88.810930693601208</v>
      </c>
      <c r="J82" s="39">
        <f>+SUMIFS(BHOA!$P$14:$P$3665,BHOA!$B$14:$B$3665,$B82,BHOA!$C$14:$C$3665,J$16)</f>
        <v>-108.04700370883735</v>
      </c>
      <c r="K82" s="39">
        <f>+SUMIFS(BHOA!$P$14:$P$3665,BHOA!$B$14:$B$3665,$B82,BHOA!$C$14:$C$3665,K$16)</f>
        <v>-131.06760242282218</v>
      </c>
      <c r="L82" s="39">
        <f>+SUMIFS(BHOA!$P$14:$P$3665,BHOA!$B$14:$B$3665,$B82,BHOA!$C$14:$C$3665,L$16)</f>
        <v>-160.09471867287175</v>
      </c>
      <c r="M82" s="39">
        <f>+SUMIFS(BHOA!$P$14:$P$3665,BHOA!$B$14:$B$3665,$B82,BHOA!$C$14:$C$3665,M$16)</f>
        <v>-172.83737098622154</v>
      </c>
      <c r="N82" s="74">
        <f>+SUMIFS(BHOA!$P$14:$P$3665,BHOA!$B$14:$B$3665,$B82,BHOA!$C$14:$C$3665,N$16)</f>
        <v>-99.320146438924809</v>
      </c>
      <c r="O82" s="75">
        <f>+SUMIF(Datos!$B$5:$B$3656,B82,Datos!$E$5:$E$3656)</f>
        <v>609.48044131090012</v>
      </c>
      <c r="P82" s="63"/>
    </row>
    <row r="83" spans="1:16" s="59" customFormat="1" x14ac:dyDescent="0.25">
      <c r="A83" s="58"/>
      <c r="B83" s="66">
        <f t="shared" si="10"/>
        <v>2012</v>
      </c>
      <c r="C83" s="73">
        <f>+SUMIFS(BHOA!$P$14:$P$3665,BHOA!$B$14:$B$3665,$B83,BHOA!$C$14:$C$3665,C$16)</f>
        <v>-82.815341674484372</v>
      </c>
      <c r="D83" s="39">
        <f>+SUMIFS(BHOA!$P$14:$P$3665,BHOA!$B$14:$B$3665,$B83,BHOA!$C$14:$C$3665,D$16)</f>
        <v>-59.604209943712334</v>
      </c>
      <c r="E83" s="39">
        <f>+SUMIFS(BHOA!$P$14:$P$3665,BHOA!$B$14:$B$3665,$B83,BHOA!$C$14:$C$3665,E$16)</f>
        <v>-28.56096225824011</v>
      </c>
      <c r="F83" s="39">
        <f>+SUMIFS(BHOA!$P$14:$P$3665,BHOA!$B$14:$B$3665,$B83,BHOA!$C$14:$C$3665,F$16)</f>
        <v>-29.081183607662073</v>
      </c>
      <c r="G83" s="39">
        <f>+SUMIFS(BHOA!$P$14:$P$3665,BHOA!$B$14:$B$3665,$B83,BHOA!$C$14:$C$3665,G$16)</f>
        <v>-54.348733785342773</v>
      </c>
      <c r="H83" s="39">
        <f>+SUMIFS(BHOA!$P$14:$P$3665,BHOA!$B$14:$B$3665,$B83,BHOA!$C$14:$C$3665,H$16)</f>
        <v>-64.410299439025593</v>
      </c>
      <c r="I83" s="39">
        <f>+SUMIFS(BHOA!$P$14:$P$3665,BHOA!$B$14:$B$3665,$B83,BHOA!$C$14:$C$3665,I$16)</f>
        <v>-81.269151052269095</v>
      </c>
      <c r="J83" s="39">
        <f>+SUMIFS(BHOA!$P$14:$P$3665,BHOA!$B$14:$B$3665,$B83,BHOA!$C$14:$C$3665,J$16)</f>
        <v>-105.3569967137561</v>
      </c>
      <c r="K83" s="39">
        <f>+SUMIFS(BHOA!$P$14:$P$3665,BHOA!$B$14:$B$3665,$B83,BHOA!$C$14:$C$3665,K$16)</f>
        <v>-131.13389069415007</v>
      </c>
      <c r="L83" s="39">
        <f>+SUMIFS(BHOA!$P$14:$P$3665,BHOA!$B$14:$B$3665,$B83,BHOA!$C$14:$C$3665,L$16)</f>
        <v>-152.40430777203343</v>
      </c>
      <c r="M83" s="39">
        <f>+SUMIFS(BHOA!$P$14:$P$3665,BHOA!$B$14:$B$3665,$B83,BHOA!$C$14:$C$3665,M$16)</f>
        <v>-136.33866147708892</v>
      </c>
      <c r="N83" s="74">
        <f>+SUMIFS(BHOA!$P$14:$P$3665,BHOA!$B$14:$B$3665,$B83,BHOA!$C$14:$C$3665,N$16)</f>
        <v>-70.869419538977567</v>
      </c>
      <c r="O83" s="75">
        <f>+SUMIF(Datos!$B$5:$B$3656,B83,Datos!$E$5:$E$3656)</f>
        <v>689.17007131140019</v>
      </c>
      <c r="P83" s="63"/>
    </row>
    <row r="84" spans="1:16" s="59" customFormat="1" x14ac:dyDescent="0.25">
      <c r="A84" s="58"/>
      <c r="B84" s="66">
        <f t="shared" si="10"/>
        <v>2013</v>
      </c>
      <c r="C84" s="73">
        <f>+SUMIFS(BHOA!$P$14:$P$3665,BHOA!$B$14:$B$3665,$B84,BHOA!$C$14:$C$3665,C$16)</f>
        <v>-37.90901355937865</v>
      </c>
      <c r="D84" s="39">
        <f>+SUMIFS(BHOA!$P$14:$P$3665,BHOA!$B$14:$B$3665,$B84,BHOA!$C$14:$C$3665,D$16)</f>
        <v>-56.363675472756078</v>
      </c>
      <c r="E84" s="39">
        <f>+SUMIFS(BHOA!$P$14:$P$3665,BHOA!$B$14:$B$3665,$B84,BHOA!$C$14:$C$3665,E$16)</f>
        <v>-61.129371075622323</v>
      </c>
      <c r="F84" s="39">
        <f>+SUMIFS(BHOA!$P$14:$P$3665,BHOA!$B$14:$B$3665,$B84,BHOA!$C$14:$C$3665,F$16)</f>
        <v>-82.594282749690791</v>
      </c>
      <c r="G84" s="39">
        <f>+SUMIFS(BHOA!$P$14:$P$3665,BHOA!$B$14:$B$3665,$B84,BHOA!$C$14:$C$3665,G$16)</f>
        <v>-83.890512941113784</v>
      </c>
      <c r="H84" s="39">
        <f>+SUMIFS(BHOA!$P$14:$P$3665,BHOA!$B$14:$B$3665,$B84,BHOA!$C$14:$C$3665,H$16)</f>
        <v>-78.068274778612349</v>
      </c>
      <c r="I84" s="39">
        <f>+SUMIFS(BHOA!$P$14:$P$3665,BHOA!$B$14:$B$3665,$B84,BHOA!$C$14:$C$3665,I$16)</f>
        <v>-91.241503502389733</v>
      </c>
      <c r="J84" s="39">
        <f>+SUMIFS(BHOA!$P$14:$P$3665,BHOA!$B$14:$B$3665,$B84,BHOA!$C$14:$C$3665,J$16)</f>
        <v>-110.87878497241114</v>
      </c>
      <c r="K84" s="39">
        <f>+SUMIFS(BHOA!$P$14:$P$3665,BHOA!$B$14:$B$3665,$B84,BHOA!$C$14:$C$3665,K$16)</f>
        <v>-134.10573749918794</v>
      </c>
      <c r="L84" s="39">
        <f>+SUMIFS(BHOA!$P$14:$P$3665,BHOA!$B$14:$B$3665,$B84,BHOA!$C$14:$C$3665,L$16)</f>
        <v>-142.40945629997975</v>
      </c>
      <c r="M84" s="39">
        <f>+SUMIFS(BHOA!$P$14:$P$3665,BHOA!$B$14:$B$3665,$B84,BHOA!$C$14:$C$3665,M$16)</f>
        <v>-151.56383658010552</v>
      </c>
      <c r="N84" s="74">
        <f>+SUMIFS(BHOA!$P$14:$P$3665,BHOA!$B$14:$B$3665,$B84,BHOA!$C$14:$C$3665,N$16)</f>
        <v>-73.090557010290127</v>
      </c>
      <c r="O84" s="75">
        <f>+SUMIF(Datos!$B$5:$B$3656,B84,Datos!$E$5:$E$3656)</f>
        <v>591.57880752910012</v>
      </c>
      <c r="P84" s="63"/>
    </row>
    <row r="85" spans="1:16" s="59" customFormat="1" x14ac:dyDescent="0.25">
      <c r="A85" s="58"/>
      <c r="B85" s="66">
        <f t="shared" si="10"/>
        <v>2014</v>
      </c>
      <c r="C85" s="73">
        <f>+SUMIFS(BHOA!$P$14:$P$3665,BHOA!$B$14:$B$3665,$B85,BHOA!$C$14:$C$3665,C$16)</f>
        <v>-50.580185078715218</v>
      </c>
      <c r="D85" s="39">
        <f>+SUMIFS(BHOA!$P$14:$P$3665,BHOA!$B$14:$B$3665,$B85,BHOA!$C$14:$C$3665,D$16)</f>
        <v>61.366658208114238</v>
      </c>
      <c r="E85" s="39">
        <f>+SUMIFS(BHOA!$P$14:$P$3665,BHOA!$B$14:$B$3665,$B85,BHOA!$C$14:$C$3665,E$16)</f>
        <v>-67.947289686588064</v>
      </c>
      <c r="F85" s="39">
        <f>+SUMIFS(BHOA!$P$14:$P$3665,BHOA!$B$14:$B$3665,$B85,BHOA!$C$14:$C$3665,F$16)</f>
        <v>-37.835347106464802</v>
      </c>
      <c r="G85" s="39">
        <f>+SUMIFS(BHOA!$P$14:$P$3665,BHOA!$B$14:$B$3665,$B85,BHOA!$C$14:$C$3665,G$16)</f>
        <v>-49.477267317160425</v>
      </c>
      <c r="H85" s="39">
        <f>+SUMIFS(BHOA!$P$14:$P$3665,BHOA!$B$14:$B$3665,$B85,BHOA!$C$14:$C$3665,H$16)</f>
        <v>-58.814877423558038</v>
      </c>
      <c r="I85" s="39">
        <f>+SUMIFS(BHOA!$P$14:$P$3665,BHOA!$B$14:$B$3665,$B85,BHOA!$C$14:$C$3665,I$16)</f>
        <v>-77.171412175612929</v>
      </c>
      <c r="J85" s="39">
        <f>+SUMIFS(BHOA!$P$14:$P$3665,BHOA!$B$14:$B$3665,$B85,BHOA!$C$14:$C$3665,J$16)</f>
        <v>-102.08542902955865</v>
      </c>
      <c r="K85" s="39">
        <f>+SUMIFS(BHOA!$P$14:$P$3665,BHOA!$B$14:$B$3665,$B85,BHOA!$C$14:$C$3665,K$16)</f>
        <v>-125.09281553064064</v>
      </c>
      <c r="L85" s="39">
        <f>+SUMIFS(BHOA!$P$14:$P$3665,BHOA!$B$14:$B$3665,$B85,BHOA!$C$14:$C$3665,L$16)</f>
        <v>-129.75446892344735</v>
      </c>
      <c r="M85" s="39">
        <f>+SUMIFS(BHOA!$P$14:$P$3665,BHOA!$B$14:$B$3665,$B85,BHOA!$C$14:$C$3665,M$16)</f>
        <v>-139.76222159331226</v>
      </c>
      <c r="N85" s="74">
        <f>+SUMIFS(BHOA!$P$14:$P$3665,BHOA!$B$14:$B$3665,$B85,BHOA!$C$14:$C$3665,N$16)</f>
        <v>-118.39892044226303</v>
      </c>
      <c r="O85" s="75">
        <f>+SUMIF(Datos!$B$5:$B$3656,B85,Datos!$E$5:$E$3656)</f>
        <v>797.59992269909992</v>
      </c>
      <c r="P85" s="63"/>
    </row>
    <row r="86" spans="1:16" s="59" customFormat="1" x14ac:dyDescent="0.25">
      <c r="A86" s="58"/>
      <c r="B86" s="66">
        <f t="shared" si="10"/>
        <v>2015</v>
      </c>
      <c r="C86" s="73">
        <f>+SUMIFS(BHOA!$P$14:$P$3665,BHOA!$B$14:$B$3665,$B86,BHOA!$C$14:$C$3665,C$16)</f>
        <v>-17.322903110570515</v>
      </c>
      <c r="D86" s="39">
        <f>+SUMIFS(BHOA!$P$14:$P$3665,BHOA!$B$14:$B$3665,$B86,BHOA!$C$14:$C$3665,D$16)</f>
        <v>3.7221354019861073</v>
      </c>
      <c r="E86" s="39">
        <f>+SUMIFS(BHOA!$P$14:$P$3665,BHOA!$B$14:$B$3665,$B86,BHOA!$C$14:$C$3665,E$16)</f>
        <v>51.443426844922712</v>
      </c>
      <c r="F86" s="39">
        <f>+SUMIFS(BHOA!$P$14:$P$3665,BHOA!$B$14:$B$3665,$B86,BHOA!$C$14:$C$3665,F$16)</f>
        <v>-26.561823841562585</v>
      </c>
      <c r="G86" s="39">
        <f>+SUMIFS(BHOA!$P$14:$P$3665,BHOA!$B$14:$B$3665,$B86,BHOA!$C$14:$C$3665,G$16)</f>
        <v>-50.332546199571283</v>
      </c>
      <c r="H86" s="39">
        <f>+SUMIFS(BHOA!$P$14:$P$3665,BHOA!$B$14:$B$3665,$B86,BHOA!$C$14:$C$3665,H$16)</f>
        <v>-62.194559718312142</v>
      </c>
      <c r="I86" s="39">
        <f>+SUMIFS(BHOA!$P$14:$P$3665,BHOA!$B$14:$B$3665,$B86,BHOA!$C$14:$C$3665,I$16)</f>
        <v>-79.42027929902801</v>
      </c>
      <c r="J86" s="39">
        <f>+SUMIFS(BHOA!$P$14:$P$3665,BHOA!$B$14:$B$3665,$B86,BHOA!$C$14:$C$3665,J$16)</f>
        <v>-103.60477905411813</v>
      </c>
      <c r="K86" s="39">
        <f>+SUMIFS(BHOA!$P$14:$P$3665,BHOA!$B$14:$B$3665,$B86,BHOA!$C$14:$C$3665,K$16)</f>
        <v>-130.22968734610157</v>
      </c>
      <c r="L86" s="39">
        <f>+SUMIFS(BHOA!$P$14:$P$3665,BHOA!$B$14:$B$3665,$B86,BHOA!$C$14:$C$3665,L$16)</f>
        <v>-157.97214901646009</v>
      </c>
      <c r="M86" s="39">
        <f>+SUMIFS(BHOA!$P$14:$P$3665,BHOA!$B$14:$B$3665,$B86,BHOA!$C$14:$C$3665,M$16)</f>
        <v>-168.21028865678625</v>
      </c>
      <c r="N86" s="74">
        <f>+SUMIFS(BHOA!$P$14:$P$3665,BHOA!$B$14:$B$3665,$B86,BHOA!$C$14:$C$3665,N$16)</f>
        <v>-106.72048165160626</v>
      </c>
      <c r="O86" s="75">
        <f>+SUMIF(Datos!$B$5:$B$3656,B86,Datos!$E$5:$E$3656)</f>
        <v>777.40808552099986</v>
      </c>
      <c r="P86" s="63"/>
    </row>
    <row r="87" spans="1:16" s="59" customFormat="1" ht="15.75" thickBot="1" x14ac:dyDescent="0.3">
      <c r="A87" s="58"/>
      <c r="B87" s="66">
        <f t="shared" si="10"/>
        <v>2016</v>
      </c>
      <c r="C87" s="76">
        <f>+SUMIFS(BHOA!$P$14:$P$3665,BHOA!$B$14:$B$3665,$B87,BHOA!$C$14:$C$3665,C$16)</f>
        <v>-16.170212680443957</v>
      </c>
      <c r="D87" s="77">
        <f>+SUMIFS(BHOA!$P$14:$P$3665,BHOA!$B$14:$B$3665,$B87,BHOA!$C$14:$C$3665,D$16)</f>
        <v>67.559184400599975</v>
      </c>
      <c r="E87" s="77">
        <f>+SUMIFS(BHOA!$P$14:$P$3665,BHOA!$B$14:$B$3665,$B87,BHOA!$C$14:$C$3665,E$16)</f>
        <v>-19.470204484650417</v>
      </c>
      <c r="F87" s="77">
        <f>+SUMIFS(BHOA!$P$14:$P$3665,BHOA!$B$14:$B$3665,$B87,BHOA!$C$14:$C$3665,F$16)</f>
        <v>-30.934917938519344</v>
      </c>
      <c r="G87" s="77">
        <f>+SUMIFS(BHOA!$P$14:$P$3665,BHOA!$B$14:$B$3665,$B87,BHOA!$C$14:$C$3665,G$16)</f>
        <v>-43.712528456883916</v>
      </c>
      <c r="H87" s="77">
        <f>+SUMIFS(BHOA!$P$14:$P$3665,BHOA!$B$14:$B$3665,$B87,BHOA!$C$14:$C$3665,H$16)</f>
        <v>-58.729805364180244</v>
      </c>
      <c r="I87" s="77">
        <f>+SUMIFS(BHOA!$P$14:$P$3665,BHOA!$B$14:$B$3665,$B87,BHOA!$C$14:$C$3665,I$16)</f>
        <v>-77.474784554568743</v>
      </c>
      <c r="J87" s="77">
        <f>+SUMIFS(BHOA!$P$14:$P$3665,BHOA!$B$14:$B$3665,$B87,BHOA!$C$14:$C$3665,J$16)</f>
        <v>-102.7949249132021</v>
      </c>
      <c r="K87" s="77">
        <f>+SUMIFS(BHOA!$P$14:$P$3665,BHOA!$B$14:$B$3665,$B87,BHOA!$C$14:$C$3665,K$16)</f>
        <v>-124.8869671587705</v>
      </c>
      <c r="L87" s="77">
        <f>+SUMIFS(BHOA!$P$14:$P$3665,BHOA!$B$14:$B$3665,$B87,BHOA!$C$14:$C$3665,L$16)</f>
        <v>-155.04948162467358</v>
      </c>
      <c r="M87" s="77">
        <f>+SUMIFS(BHOA!$P$14:$P$3665,BHOA!$B$14:$B$3665,$B87,BHOA!$C$14:$C$3665,M$16)</f>
        <v>-104.92616316320169</v>
      </c>
      <c r="N87" s="78">
        <f>+SUMIFS(BHOA!$P$14:$P$3665,BHOA!$B$14:$B$3665,$B87,BHOA!$C$14:$C$3665,N$16)</f>
        <v>-129.13018897542585</v>
      </c>
      <c r="O87" s="79">
        <f>+SUMIF(Datos!$B$5:$B$3656,B87,Datos!$E$5:$E$3656)</f>
        <v>897.14280413699998</v>
      </c>
      <c r="P87" s="63"/>
    </row>
    <row r="88" spans="1:16" s="59" customFormat="1" x14ac:dyDescent="0.25">
      <c r="A88" s="58"/>
      <c r="B88" s="23" t="s">
        <v>4</v>
      </c>
      <c r="C88" s="42">
        <f t="shared" ref="C88:N88" si="11">+AVERAGE(C78:C87)</f>
        <v>-45.260194974027364</v>
      </c>
      <c r="D88" s="42">
        <f t="shared" si="11"/>
        <v>13.659771388649137</v>
      </c>
      <c r="E88" s="42">
        <f t="shared" si="11"/>
        <v>-15.487201470251875</v>
      </c>
      <c r="F88" s="42">
        <f t="shared" si="11"/>
        <v>-41.369876996849861</v>
      </c>
      <c r="G88" s="42">
        <f t="shared" si="11"/>
        <v>-59.309422533578342</v>
      </c>
      <c r="H88" s="42">
        <f t="shared" si="11"/>
        <v>-66.66625043122643</v>
      </c>
      <c r="I88" s="42">
        <f t="shared" si="11"/>
        <v>-82.467088542322514</v>
      </c>
      <c r="J88" s="42">
        <f t="shared" si="11"/>
        <v>-105.64853663593888</v>
      </c>
      <c r="K88" s="42">
        <f t="shared" si="11"/>
        <v>-129.21634833067498</v>
      </c>
      <c r="L88" s="42">
        <f t="shared" si="11"/>
        <v>-153.15979662799907</v>
      </c>
      <c r="M88" s="42">
        <f t="shared" si="11"/>
        <v>-142.08817974192684</v>
      </c>
      <c r="N88" s="43">
        <f t="shared" si="11"/>
        <v>-88.356084788090044</v>
      </c>
      <c r="O88" s="80">
        <f>+AVERAGE(O78:O87)</f>
        <v>768.55205676572007</v>
      </c>
      <c r="P88" s="63"/>
    </row>
    <row r="89" spans="1:16" s="59" customFormat="1" x14ac:dyDescent="0.25">
      <c r="A89" s="58"/>
      <c r="B89" s="6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65"/>
      <c r="P89" s="63"/>
    </row>
    <row r="90" spans="1:16" s="59" customFormat="1" ht="15.75" x14ac:dyDescent="0.25">
      <c r="A90" s="58"/>
      <c r="B90" s="311" t="s">
        <v>114</v>
      </c>
      <c r="C90" s="312"/>
      <c r="D90" s="312"/>
      <c r="E90" s="312"/>
      <c r="F90" s="313"/>
      <c r="G90" s="20">
        <f>MAX(BHOA!$P$14:$P$3665)</f>
        <v>91.928253616487552</v>
      </c>
      <c r="H90" s="17"/>
      <c r="I90" s="17"/>
      <c r="J90" s="17"/>
      <c r="K90" s="17"/>
      <c r="L90" s="17"/>
      <c r="M90" s="17"/>
      <c r="N90" s="17"/>
      <c r="O90" s="21"/>
      <c r="P90" s="63"/>
    </row>
    <row r="91" spans="1:16" s="59" customFormat="1" x14ac:dyDescent="0.25">
      <c r="A91" s="58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2"/>
      <c r="P91" s="63"/>
    </row>
    <row r="92" spans="1:16" s="59" customFormat="1" ht="16.5" thickBot="1" x14ac:dyDescent="0.3">
      <c r="A92" s="58"/>
      <c r="B92" s="83"/>
      <c r="C92" s="67" t="s">
        <v>43</v>
      </c>
      <c r="D92" s="68" t="s">
        <v>44</v>
      </c>
      <c r="E92" s="68" t="s">
        <v>46</v>
      </c>
      <c r="F92" s="68" t="s">
        <v>47</v>
      </c>
      <c r="G92" s="68" t="s">
        <v>48</v>
      </c>
      <c r="H92" s="68" t="s">
        <v>49</v>
      </c>
      <c r="I92" s="68" t="s">
        <v>50</v>
      </c>
      <c r="J92" s="68" t="s">
        <v>39</v>
      </c>
      <c r="K92" s="68" t="s">
        <v>40</v>
      </c>
      <c r="L92" s="86" t="s">
        <v>41</v>
      </c>
      <c r="M92" s="86" t="s">
        <v>45</v>
      </c>
      <c r="N92" s="86" t="s">
        <v>42</v>
      </c>
      <c r="O92" s="86" t="s">
        <v>43</v>
      </c>
      <c r="P92" s="84" t="s">
        <v>51</v>
      </c>
    </row>
    <row r="93" spans="1:16" s="59" customFormat="1" x14ac:dyDescent="0.25">
      <c r="A93" s="58"/>
      <c r="B93" s="66" t="s">
        <v>3</v>
      </c>
      <c r="C93" s="69">
        <f>H13</f>
        <v>0.33299998220000004</v>
      </c>
      <c r="D93" s="70">
        <f t="shared" ref="D93:I93" si="12">I13</f>
        <v>0.36000000721999997</v>
      </c>
      <c r="E93" s="70">
        <f t="shared" si="12"/>
        <v>0.45770102588999995</v>
      </c>
      <c r="F93" s="70">
        <f t="shared" si="12"/>
        <v>3.6832786450199997</v>
      </c>
      <c r="G93" s="70">
        <f t="shared" si="12"/>
        <v>18.201843396210002</v>
      </c>
      <c r="H93" s="70">
        <f t="shared" si="12"/>
        <v>63.541666639230002</v>
      </c>
      <c r="I93" s="70">
        <f t="shared" si="12"/>
        <v>155.47789210889999</v>
      </c>
      <c r="J93" s="70">
        <f>C13</f>
        <v>167.12314614949997</v>
      </c>
      <c r="K93" s="70">
        <f t="shared" ref="K93:O93" si="13">D13</f>
        <v>196.42326232220998</v>
      </c>
      <c r="L93" s="39">
        <f t="shared" si="13"/>
        <v>121.6274343825</v>
      </c>
      <c r="M93" s="39">
        <f t="shared" si="13"/>
        <v>36.075832358419994</v>
      </c>
      <c r="N93" s="39">
        <f t="shared" si="13"/>
        <v>5.2469997484199995</v>
      </c>
      <c r="O93" s="85">
        <f t="shared" si="13"/>
        <v>0.33299998220000004</v>
      </c>
      <c r="P93" s="66"/>
    </row>
    <row r="94" spans="1:16" s="59" customFormat="1" x14ac:dyDescent="0.25">
      <c r="A94" s="58"/>
      <c r="B94" s="66" t="s">
        <v>27</v>
      </c>
      <c r="C94" s="73">
        <f t="shared" ref="C94:I94" si="14">H28</f>
        <v>88.765998388667725</v>
      </c>
      <c r="D94" s="39">
        <f t="shared" si="14"/>
        <v>97.275799376973026</v>
      </c>
      <c r="E94" s="39">
        <f t="shared" si="14"/>
        <v>115.86688697962909</v>
      </c>
      <c r="F94" s="39">
        <f t="shared" si="14"/>
        <v>137.85029403026925</v>
      </c>
      <c r="G94" s="39">
        <f t="shared" si="14"/>
        <v>169.6125315124826</v>
      </c>
      <c r="H94" s="39">
        <f t="shared" si="14"/>
        <v>180.63996854528361</v>
      </c>
      <c r="I94" s="39">
        <f t="shared" si="14"/>
        <v>178.51401211247321</v>
      </c>
      <c r="J94" s="39">
        <f t="shared" ref="J94:O94" si="15">C28</f>
        <v>187.69677342068488</v>
      </c>
      <c r="K94" s="39">
        <f t="shared" si="15"/>
        <v>158.6330401587941</v>
      </c>
      <c r="L94" s="39">
        <f t="shared" si="15"/>
        <v>148.10408005858702</v>
      </c>
      <c r="M94" s="39">
        <f t="shared" si="15"/>
        <v>116.75088467202326</v>
      </c>
      <c r="N94" s="39">
        <f t="shared" si="15"/>
        <v>100.19507770829338</v>
      </c>
      <c r="O94" s="85">
        <f t="shared" si="15"/>
        <v>88.765998388667725</v>
      </c>
      <c r="P94" s="66"/>
    </row>
    <row r="95" spans="1:16" s="59" customFormat="1" x14ac:dyDescent="0.25">
      <c r="A95" s="58"/>
      <c r="B95" s="66" t="s">
        <v>63</v>
      </c>
      <c r="C95" s="73">
        <f t="shared" ref="C95:I95" si="16">H43</f>
        <v>22.095087328814401</v>
      </c>
      <c r="D95" s="39">
        <f t="shared" si="16"/>
        <v>14.849278677841777</v>
      </c>
      <c r="E95" s="39">
        <f t="shared" si="16"/>
        <v>10.295457336303928</v>
      </c>
      <c r="F95" s="39">
        <f t="shared" si="16"/>
        <v>8.7241604271356259</v>
      </c>
      <c r="G95" s="39">
        <f t="shared" si="16"/>
        <v>16.531750595082059</v>
      </c>
      <c r="H95" s="39">
        <f t="shared" si="16"/>
        <v>38.575527707645421</v>
      </c>
      <c r="I95" s="39">
        <f t="shared" si="16"/>
        <v>86.782084141349543</v>
      </c>
      <c r="J95" s="39">
        <f t="shared" ref="J95:O95" si="17">C43</f>
        <v>139.31424651646381</v>
      </c>
      <c r="K95" s="39">
        <f t="shared" si="17"/>
        <v>128.30872927346567</v>
      </c>
      <c r="L95" s="39">
        <f t="shared" si="17"/>
        <v>116.6974030003644</v>
      </c>
      <c r="M95" s="39">
        <f t="shared" si="17"/>
        <v>75.301506875556242</v>
      </c>
      <c r="N95" s="39">
        <f t="shared" si="17"/>
        <v>40.836507499141433</v>
      </c>
      <c r="O95" s="85">
        <f t="shared" si="17"/>
        <v>22.095087328814401</v>
      </c>
      <c r="P95" s="66"/>
    </row>
    <row r="96" spans="1:16" s="59" customFormat="1" x14ac:dyDescent="0.25">
      <c r="A96" s="58"/>
      <c r="B96" s="66" t="s">
        <v>22</v>
      </c>
      <c r="C96" s="73">
        <f t="shared" ref="C96:I96" si="18">H58*-1</f>
        <v>-66.66625043122643</v>
      </c>
      <c r="D96" s="39">
        <f t="shared" si="18"/>
        <v>-82.467088542322514</v>
      </c>
      <c r="E96" s="39">
        <f t="shared" si="18"/>
        <v>-105.64853663593888</v>
      </c>
      <c r="F96" s="39">
        <f t="shared" si="18"/>
        <v>-129.21634833067498</v>
      </c>
      <c r="G96" s="39">
        <f t="shared" si="18"/>
        <v>-153.15979662799907</v>
      </c>
      <c r="H96" s="39">
        <f t="shared" si="18"/>
        <v>-142.08817974192684</v>
      </c>
      <c r="I96" s="39">
        <f t="shared" si="18"/>
        <v>-92.266017400165495</v>
      </c>
      <c r="J96" s="39">
        <f t="shared" ref="J96:O96" si="19">C58*-1</f>
        <v>-48.367738031712449</v>
      </c>
      <c r="K96" s="39">
        <f t="shared" si="19"/>
        <v>-30.257415028599496</v>
      </c>
      <c r="L96" s="39">
        <f t="shared" si="19"/>
        <v>-31.313377010675474</v>
      </c>
      <c r="M96" s="39">
        <f t="shared" si="19"/>
        <v>-41.369876996849861</v>
      </c>
      <c r="N96" s="39">
        <f t="shared" si="19"/>
        <v>-59.309422533578342</v>
      </c>
      <c r="O96" s="85">
        <f t="shared" si="19"/>
        <v>-66.66625043122643</v>
      </c>
      <c r="P96" s="66"/>
    </row>
    <row r="97" spans="1:16" s="59" customFormat="1" x14ac:dyDescent="0.25">
      <c r="A97" s="58"/>
      <c r="B97" s="66" t="s">
        <v>23</v>
      </c>
      <c r="C97" s="73">
        <f t="shared" ref="C97:I97" si="20">H73</f>
        <v>0</v>
      </c>
      <c r="D97" s="39">
        <f t="shared" si="20"/>
        <v>0</v>
      </c>
      <c r="E97" s="39">
        <f t="shared" si="20"/>
        <v>0</v>
      </c>
      <c r="F97" s="39">
        <f t="shared" si="20"/>
        <v>0</v>
      </c>
      <c r="G97" s="39">
        <f t="shared" si="20"/>
        <v>0</v>
      </c>
      <c r="H97" s="39">
        <f t="shared" si="20"/>
        <v>0</v>
      </c>
      <c r="I97" s="39">
        <f t="shared" si="20"/>
        <v>3.9099326120754512</v>
      </c>
      <c r="J97" s="39">
        <f t="shared" ref="J97:O97" si="21">C73</f>
        <v>3.1075430576850804</v>
      </c>
      <c r="K97" s="39">
        <f t="shared" si="21"/>
        <v>43.917186417248637</v>
      </c>
      <c r="L97" s="39">
        <f t="shared" si="21"/>
        <v>15.8261755404236</v>
      </c>
      <c r="M97" s="39">
        <f t="shared" si="21"/>
        <v>0</v>
      </c>
      <c r="N97" s="39">
        <f t="shared" si="21"/>
        <v>0</v>
      </c>
      <c r="O97" s="85">
        <f t="shared" si="21"/>
        <v>0</v>
      </c>
      <c r="P97" s="66"/>
    </row>
    <row r="98" spans="1:16" s="59" customFormat="1" ht="15.75" thickBot="1" x14ac:dyDescent="0.3">
      <c r="A98" s="58"/>
      <c r="B98" s="87" t="s">
        <v>24</v>
      </c>
      <c r="C98" s="88">
        <f t="shared" ref="C98:I98" si="22">H88</f>
        <v>-66.66625043122643</v>
      </c>
      <c r="D98" s="89">
        <f t="shared" si="22"/>
        <v>-82.467088542322514</v>
      </c>
      <c r="E98" s="89">
        <f t="shared" si="22"/>
        <v>-105.64853663593888</v>
      </c>
      <c r="F98" s="89">
        <f t="shared" si="22"/>
        <v>-129.21634833067498</v>
      </c>
      <c r="G98" s="89">
        <f t="shared" si="22"/>
        <v>-153.15979662799907</v>
      </c>
      <c r="H98" s="89">
        <f t="shared" si="22"/>
        <v>-142.08817974192684</v>
      </c>
      <c r="I98" s="89">
        <f t="shared" si="22"/>
        <v>-88.356084788090044</v>
      </c>
      <c r="J98" s="89">
        <f t="shared" ref="J98:O98" si="23">C88</f>
        <v>-45.260194974027364</v>
      </c>
      <c r="K98" s="89">
        <f t="shared" si="23"/>
        <v>13.659771388649137</v>
      </c>
      <c r="L98" s="89">
        <f t="shared" si="23"/>
        <v>-15.487201470251875</v>
      </c>
      <c r="M98" s="89">
        <f t="shared" si="23"/>
        <v>-41.369876996849861</v>
      </c>
      <c r="N98" s="89">
        <f t="shared" si="23"/>
        <v>-59.309422533578342</v>
      </c>
      <c r="O98" s="90">
        <f t="shared" si="23"/>
        <v>-66.66625043122643</v>
      </c>
      <c r="P98" s="87"/>
    </row>
    <row r="99" spans="1:16" s="59" customFormat="1" ht="15.75" thickTop="1" x14ac:dyDescent="0.25">
      <c r="A99" s="58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2"/>
      <c r="P99" s="63"/>
    </row>
    <row r="100" spans="1:16" s="59" customFormat="1" x14ac:dyDescent="0.25">
      <c r="A100" s="58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2"/>
      <c r="P100" s="63"/>
    </row>
    <row r="101" spans="1:16" s="59" customFormat="1" x14ac:dyDescent="0.25">
      <c r="A101" s="58"/>
      <c r="B101" s="62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2"/>
      <c r="P101" s="63"/>
    </row>
    <row r="102" spans="1:16" s="59" customFormat="1" x14ac:dyDescent="0.25">
      <c r="A102" s="58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2"/>
      <c r="P102" s="63"/>
    </row>
    <row r="103" spans="1:16" s="59" customFormat="1" x14ac:dyDescent="0.25">
      <c r="A103" s="58"/>
      <c r="B103" s="62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2"/>
      <c r="P103" s="63"/>
    </row>
    <row r="104" spans="1:16" s="59" customFormat="1" x14ac:dyDescent="0.25">
      <c r="A104" s="5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2"/>
      <c r="P104" s="63"/>
    </row>
    <row r="105" spans="1:16" s="59" customFormat="1" x14ac:dyDescent="0.25">
      <c r="A105" s="58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2"/>
      <c r="P105" s="63"/>
    </row>
    <row r="106" spans="1:16" s="59" customFormat="1" x14ac:dyDescent="0.25">
      <c r="A106" s="5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2"/>
      <c r="P106" s="63"/>
    </row>
    <row r="107" spans="1:16" s="59" customFormat="1" x14ac:dyDescent="0.25">
      <c r="A107" s="5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2"/>
      <c r="P107" s="63"/>
    </row>
    <row r="108" spans="1:16" s="59" customFormat="1" x14ac:dyDescent="0.25">
      <c r="A108" s="5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2"/>
      <c r="P108" s="63"/>
    </row>
    <row r="109" spans="1:16" s="59" customFormat="1" x14ac:dyDescent="0.25">
      <c r="A109" s="5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2"/>
      <c r="P109" s="63"/>
    </row>
    <row r="110" spans="1:16" s="59" customFormat="1" x14ac:dyDescent="0.25">
      <c r="A110" s="5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2"/>
      <c r="P110" s="63"/>
    </row>
    <row r="111" spans="1:16" s="59" customFormat="1" x14ac:dyDescent="0.25">
      <c r="A111" s="5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2"/>
      <c r="P111" s="63"/>
    </row>
    <row r="112" spans="1:16" s="59" customFormat="1" x14ac:dyDescent="0.25">
      <c r="A112" s="5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2"/>
      <c r="P112" s="63"/>
    </row>
    <row r="113" spans="1:16" s="59" customFormat="1" x14ac:dyDescent="0.25">
      <c r="A113" s="5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2"/>
      <c r="P113" s="63"/>
    </row>
    <row r="114" spans="1:16" s="59" customFormat="1" x14ac:dyDescent="0.25">
      <c r="A114" s="5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2"/>
      <c r="P114" s="63"/>
    </row>
    <row r="115" spans="1:16" s="59" customFormat="1" x14ac:dyDescent="0.25">
      <c r="A115" s="5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2"/>
      <c r="P115" s="63"/>
    </row>
    <row r="116" spans="1:16" s="59" customFormat="1" x14ac:dyDescent="0.25">
      <c r="A116" s="58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2"/>
      <c r="P116" s="63"/>
    </row>
    <row r="117" spans="1:16" s="59" customFormat="1" x14ac:dyDescent="0.25">
      <c r="A117" s="5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2"/>
      <c r="P117" s="63"/>
    </row>
    <row r="118" spans="1:16" s="59" customFormat="1" x14ac:dyDescent="0.25">
      <c r="A118" s="58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2"/>
      <c r="P118" s="63"/>
    </row>
    <row r="119" spans="1:16" s="59" customFormat="1" x14ac:dyDescent="0.25">
      <c r="A119" s="58"/>
      <c r="B119" s="62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2"/>
      <c r="P119" s="63"/>
    </row>
    <row r="120" spans="1:16" s="59" customFormat="1" x14ac:dyDescent="0.25">
      <c r="A120" s="58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2"/>
      <c r="P120" s="63"/>
    </row>
    <row r="121" spans="1:16" s="59" customFormat="1" x14ac:dyDescent="0.25">
      <c r="A121" s="58"/>
      <c r="B121" s="62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2"/>
      <c r="P121" s="63"/>
    </row>
    <row r="122" spans="1:16" s="59" customFormat="1" x14ac:dyDescent="0.25">
      <c r="A122" s="5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2"/>
      <c r="P122" s="63"/>
    </row>
    <row r="123" spans="1:16" s="59" customFormat="1" x14ac:dyDescent="0.25">
      <c r="A123" s="58"/>
      <c r="B123" s="62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2"/>
      <c r="P123" s="63"/>
    </row>
    <row r="124" spans="1:16" s="59" customFormat="1" x14ac:dyDescent="0.25">
      <c r="A124" s="58"/>
      <c r="B124" s="62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2"/>
      <c r="P124" s="63"/>
    </row>
    <row r="125" spans="1:16" s="59" customFormat="1" x14ac:dyDescent="0.25">
      <c r="A125" s="58"/>
      <c r="B125" s="62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2"/>
      <c r="P125" s="63"/>
    </row>
    <row r="126" spans="1:16" s="59" customFormat="1" x14ac:dyDescent="0.25">
      <c r="A126" s="58"/>
      <c r="B126" s="62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2"/>
      <c r="P126" s="63"/>
    </row>
    <row r="127" spans="1:16" s="59" customFormat="1" x14ac:dyDescent="0.25">
      <c r="A127" s="58"/>
      <c r="B127" s="62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2"/>
      <c r="P127" s="63"/>
    </row>
    <row r="128" spans="1:16" s="59" customFormat="1" x14ac:dyDescent="0.25">
      <c r="A128" s="58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2"/>
      <c r="P128" s="63"/>
    </row>
    <row r="129" spans="1:16" s="59" customFormat="1" x14ac:dyDescent="0.25">
      <c r="A129" s="58"/>
      <c r="B129" s="62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2"/>
      <c r="P129" s="63"/>
    </row>
    <row r="130" spans="1:16" s="59" customFormat="1" x14ac:dyDescent="0.25">
      <c r="A130" s="58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2"/>
      <c r="P130" s="63"/>
    </row>
    <row r="131" spans="1:16" s="59" customFormat="1" x14ac:dyDescent="0.25">
      <c r="A131" s="58"/>
      <c r="B131" s="62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2"/>
      <c r="P131" s="63"/>
    </row>
    <row r="132" spans="1:16" s="59" customFormat="1" x14ac:dyDescent="0.25">
      <c r="A132" s="58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2"/>
      <c r="P132" s="63"/>
    </row>
    <row r="133" spans="1:16" s="59" customFormat="1" x14ac:dyDescent="0.25">
      <c r="A133" s="58"/>
      <c r="B133" s="62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2"/>
      <c r="P133" s="63"/>
    </row>
    <row r="134" spans="1:16" s="59" customFormat="1" x14ac:dyDescent="0.25">
      <c r="A134" s="58"/>
      <c r="B134" s="62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2"/>
      <c r="P134" s="63"/>
    </row>
    <row r="135" spans="1:16" s="59" customFormat="1" x14ac:dyDescent="0.25">
      <c r="A135" s="58"/>
      <c r="B135" s="62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2"/>
      <c r="P135" s="63"/>
    </row>
    <row r="136" spans="1:16" s="59" customFormat="1" x14ac:dyDescent="0.25"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2"/>
      <c r="P136" s="63"/>
    </row>
    <row r="137" spans="1:16" s="59" customFormat="1" x14ac:dyDescent="0.25"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2"/>
      <c r="P137" s="63"/>
    </row>
    <row r="138" spans="1:16" s="59" customFormat="1" x14ac:dyDescent="0.25"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2"/>
      <c r="P138" s="63"/>
    </row>
    <row r="139" spans="1:16" s="59" customFormat="1" x14ac:dyDescent="0.25">
      <c r="B139" s="62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2"/>
      <c r="P139" s="63"/>
    </row>
    <row r="140" spans="1:16" s="59" customFormat="1" x14ac:dyDescent="0.25"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2"/>
      <c r="P140" s="63"/>
    </row>
    <row r="141" spans="1:16" s="59" customFormat="1" x14ac:dyDescent="0.25">
      <c r="B141" s="62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2"/>
      <c r="P141" s="63"/>
    </row>
    <row r="142" spans="1:16" s="59" customFormat="1" x14ac:dyDescent="0.25"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2"/>
      <c r="P142" s="63"/>
    </row>
    <row r="143" spans="1:16" s="59" customFormat="1" x14ac:dyDescent="0.25">
      <c r="B143" s="62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2"/>
      <c r="P143" s="63"/>
    </row>
    <row r="144" spans="1:16" s="59" customFormat="1" x14ac:dyDescent="0.25"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2"/>
      <c r="P144" s="63"/>
    </row>
    <row r="145" spans="2:16" s="59" customFormat="1" x14ac:dyDescent="0.25">
      <c r="B145" s="62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2"/>
      <c r="P145" s="63"/>
    </row>
    <row r="146" spans="2:16" s="59" customFormat="1" x14ac:dyDescent="0.25">
      <c r="B146" s="62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2"/>
      <c r="P146" s="63"/>
    </row>
    <row r="147" spans="2:16" s="59" customFormat="1" x14ac:dyDescent="0.25"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2"/>
      <c r="P147" s="63"/>
    </row>
    <row r="148" spans="2:16" s="59" customFormat="1" x14ac:dyDescent="0.25">
      <c r="B148" s="62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2"/>
      <c r="P148" s="63"/>
    </row>
    <row r="149" spans="2:16" s="59" customFormat="1" x14ac:dyDescent="0.25">
      <c r="B149" s="62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2"/>
      <c r="P149" s="63"/>
    </row>
    <row r="150" spans="2:16" s="59" customFormat="1" x14ac:dyDescent="0.25">
      <c r="B150" s="62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2"/>
      <c r="P150" s="63"/>
    </row>
    <row r="151" spans="2:16" s="59" customFormat="1" x14ac:dyDescent="0.25">
      <c r="B151" s="62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2"/>
      <c r="P151" s="63"/>
    </row>
    <row r="152" spans="2:16" s="59" customFormat="1" x14ac:dyDescent="0.25">
      <c r="B152" s="62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2"/>
      <c r="P152" s="63"/>
    </row>
    <row r="153" spans="2:16" s="59" customFormat="1" x14ac:dyDescent="0.25">
      <c r="B153" s="62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2"/>
      <c r="P153" s="63"/>
    </row>
    <row r="154" spans="2:16" s="59" customFormat="1" x14ac:dyDescent="0.25">
      <c r="B154" s="62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2"/>
      <c r="P154" s="63"/>
    </row>
    <row r="155" spans="2:16" s="59" customFormat="1" x14ac:dyDescent="0.25">
      <c r="B155" s="62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2"/>
      <c r="P155" s="63"/>
    </row>
    <row r="156" spans="2:16" s="59" customFormat="1" x14ac:dyDescent="0.25">
      <c r="B156" s="62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2"/>
      <c r="P156" s="63"/>
    </row>
    <row r="157" spans="2:16" s="59" customFormat="1" x14ac:dyDescent="0.25">
      <c r="B157" s="62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2"/>
      <c r="P157" s="63"/>
    </row>
    <row r="158" spans="2:16" s="59" customFormat="1" x14ac:dyDescent="0.25">
      <c r="B158" s="62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2"/>
      <c r="P158" s="63"/>
    </row>
    <row r="159" spans="2:16" s="59" customFormat="1" x14ac:dyDescent="0.25">
      <c r="B159" s="62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2"/>
      <c r="P159" s="63"/>
    </row>
    <row r="160" spans="2:16" s="59" customFormat="1" x14ac:dyDescent="0.25">
      <c r="B160" s="62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2"/>
      <c r="P160" s="63"/>
    </row>
    <row r="161" spans="2:16" s="59" customFormat="1" x14ac:dyDescent="0.25">
      <c r="B161" s="62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2"/>
      <c r="P161" s="63"/>
    </row>
    <row r="162" spans="2:16" s="59" customFormat="1" x14ac:dyDescent="0.25">
      <c r="B162" s="62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2"/>
      <c r="P162" s="63"/>
    </row>
    <row r="163" spans="2:16" s="59" customFormat="1" x14ac:dyDescent="0.25">
      <c r="B163" s="62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2"/>
      <c r="P163" s="63"/>
    </row>
    <row r="164" spans="2:16" s="59" customFormat="1" x14ac:dyDescent="0.25">
      <c r="B164" s="62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2"/>
      <c r="P164" s="63"/>
    </row>
    <row r="165" spans="2:16" s="59" customFormat="1" x14ac:dyDescent="0.25">
      <c r="B165" s="62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2"/>
      <c r="P165" s="63"/>
    </row>
    <row r="166" spans="2:16" s="59" customFormat="1" x14ac:dyDescent="0.25">
      <c r="B166" s="62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2"/>
      <c r="P166" s="63"/>
    </row>
    <row r="167" spans="2:16" s="59" customFormat="1" x14ac:dyDescent="0.25">
      <c r="B167" s="62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2"/>
      <c r="P167" s="63"/>
    </row>
    <row r="168" spans="2:16" s="59" customFormat="1" x14ac:dyDescent="0.25">
      <c r="B168" s="62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2"/>
      <c r="P168" s="63"/>
    </row>
    <row r="169" spans="2:16" s="59" customFormat="1" x14ac:dyDescent="0.25"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2"/>
      <c r="P169" s="63"/>
    </row>
    <row r="170" spans="2:16" s="59" customFormat="1" x14ac:dyDescent="0.25"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2"/>
      <c r="P170" s="63"/>
    </row>
    <row r="171" spans="2:16" s="59" customFormat="1" x14ac:dyDescent="0.25">
      <c r="B171" s="62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2"/>
      <c r="P171" s="63"/>
    </row>
    <row r="172" spans="2:16" s="59" customFormat="1" x14ac:dyDescent="0.25"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2"/>
      <c r="P172" s="63"/>
    </row>
    <row r="173" spans="2:16" s="59" customFormat="1" x14ac:dyDescent="0.25">
      <c r="B173" s="62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2"/>
      <c r="P173" s="63"/>
    </row>
    <row r="174" spans="2:16" s="59" customFormat="1" x14ac:dyDescent="0.25"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2"/>
      <c r="P174" s="63"/>
    </row>
    <row r="175" spans="2:16" s="59" customFormat="1" x14ac:dyDescent="0.25">
      <c r="B175" s="62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2"/>
      <c r="P175" s="63"/>
    </row>
    <row r="176" spans="2:16" s="59" customFormat="1" x14ac:dyDescent="0.25"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2"/>
      <c r="P176" s="63"/>
    </row>
    <row r="177" spans="2:16" s="59" customFormat="1" x14ac:dyDescent="0.25">
      <c r="B177" s="62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2"/>
      <c r="P177" s="63"/>
    </row>
    <row r="178" spans="2:16" s="59" customFormat="1" x14ac:dyDescent="0.25">
      <c r="B178" s="62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2"/>
      <c r="P178" s="63"/>
    </row>
    <row r="179" spans="2:16" s="59" customFormat="1" x14ac:dyDescent="0.25">
      <c r="B179" s="62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2"/>
      <c r="P179" s="63"/>
    </row>
    <row r="180" spans="2:16" s="59" customFormat="1" x14ac:dyDescent="0.25">
      <c r="B180" s="62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2"/>
      <c r="P180" s="63"/>
    </row>
    <row r="181" spans="2:16" s="59" customFormat="1" x14ac:dyDescent="0.25">
      <c r="B181" s="62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2"/>
      <c r="P181" s="63"/>
    </row>
    <row r="182" spans="2:16" s="59" customFormat="1" x14ac:dyDescent="0.25"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2"/>
      <c r="P182" s="63"/>
    </row>
    <row r="183" spans="2:16" s="59" customFormat="1" x14ac:dyDescent="0.25">
      <c r="B183" s="62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2"/>
      <c r="P183" s="63"/>
    </row>
    <row r="184" spans="2:16" s="59" customFormat="1" x14ac:dyDescent="0.25">
      <c r="B184" s="62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2"/>
      <c r="P184" s="63"/>
    </row>
    <row r="185" spans="2:16" s="59" customFormat="1" x14ac:dyDescent="0.25">
      <c r="B185" s="62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2"/>
      <c r="P185" s="63"/>
    </row>
    <row r="186" spans="2:16" s="59" customFormat="1" x14ac:dyDescent="0.25">
      <c r="B186" s="62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2"/>
      <c r="P186" s="63"/>
    </row>
    <row r="187" spans="2:16" s="59" customFormat="1" x14ac:dyDescent="0.25">
      <c r="B187" s="62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2"/>
      <c r="P187" s="63"/>
    </row>
    <row r="188" spans="2:16" s="59" customFormat="1" x14ac:dyDescent="0.25">
      <c r="B188" s="62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2"/>
      <c r="P188" s="63"/>
    </row>
    <row r="189" spans="2:16" s="59" customFormat="1" x14ac:dyDescent="0.25">
      <c r="B189" s="62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2"/>
      <c r="P189" s="63"/>
    </row>
    <row r="190" spans="2:16" s="59" customFormat="1" x14ac:dyDescent="0.25">
      <c r="B190" s="62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2"/>
      <c r="P190" s="63"/>
    </row>
    <row r="191" spans="2:16" s="59" customFormat="1" x14ac:dyDescent="0.25">
      <c r="B191" s="62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2"/>
      <c r="P191" s="63"/>
    </row>
    <row r="192" spans="2:16" s="59" customFormat="1" x14ac:dyDescent="0.25">
      <c r="B192" s="62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2"/>
      <c r="P192" s="63"/>
    </row>
    <row r="193" spans="2:16" s="59" customFormat="1" x14ac:dyDescent="0.25">
      <c r="B193" s="62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2"/>
      <c r="P193" s="63"/>
    </row>
    <row r="194" spans="2:16" s="59" customFormat="1" x14ac:dyDescent="0.25">
      <c r="B194" s="62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2"/>
      <c r="P194" s="63"/>
    </row>
    <row r="195" spans="2:16" s="59" customFormat="1" x14ac:dyDescent="0.25">
      <c r="B195" s="62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2"/>
      <c r="P195" s="63"/>
    </row>
    <row r="196" spans="2:16" s="59" customFormat="1" x14ac:dyDescent="0.25">
      <c r="B196" s="62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2"/>
      <c r="P196" s="63"/>
    </row>
    <row r="197" spans="2:16" s="59" customFormat="1" x14ac:dyDescent="0.25">
      <c r="B197" s="62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2"/>
      <c r="P197" s="63"/>
    </row>
    <row r="198" spans="2:16" s="59" customFormat="1" x14ac:dyDescent="0.25">
      <c r="B198" s="62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2"/>
      <c r="P198" s="63"/>
    </row>
    <row r="199" spans="2:16" s="59" customFormat="1" x14ac:dyDescent="0.25">
      <c r="B199" s="62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2"/>
      <c r="P199" s="63"/>
    </row>
    <row r="200" spans="2:16" s="59" customFormat="1" x14ac:dyDescent="0.25">
      <c r="B200" s="62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2"/>
      <c r="P200" s="63"/>
    </row>
    <row r="201" spans="2:16" s="59" customFormat="1" x14ac:dyDescent="0.25">
      <c r="B201" s="62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2"/>
      <c r="P201" s="63"/>
    </row>
    <row r="202" spans="2:16" s="59" customFormat="1" x14ac:dyDescent="0.25">
      <c r="B202" s="62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2"/>
      <c r="P202" s="63"/>
    </row>
    <row r="203" spans="2:16" s="59" customFormat="1" x14ac:dyDescent="0.25">
      <c r="B203" s="62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2"/>
      <c r="P203" s="63"/>
    </row>
    <row r="204" spans="2:16" s="59" customFormat="1" x14ac:dyDescent="0.25">
      <c r="B204" s="62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2"/>
      <c r="P204" s="63"/>
    </row>
    <row r="205" spans="2:16" s="59" customFormat="1" x14ac:dyDescent="0.25">
      <c r="B205" s="62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2"/>
      <c r="P205" s="63"/>
    </row>
    <row r="206" spans="2:16" s="59" customFormat="1" x14ac:dyDescent="0.25">
      <c r="B206" s="62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2"/>
      <c r="P206" s="63"/>
    </row>
    <row r="207" spans="2:16" s="59" customFormat="1" x14ac:dyDescent="0.25">
      <c r="B207" s="62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2"/>
      <c r="P207" s="63"/>
    </row>
    <row r="208" spans="2:16" s="59" customFormat="1" x14ac:dyDescent="0.25">
      <c r="B208" s="62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2"/>
      <c r="P208" s="63"/>
    </row>
    <row r="209" spans="2:16" s="59" customFormat="1" x14ac:dyDescent="0.25">
      <c r="B209" s="62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2"/>
      <c r="P209" s="63"/>
    </row>
    <row r="210" spans="2:16" s="59" customFormat="1" x14ac:dyDescent="0.25">
      <c r="B210" s="62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2"/>
      <c r="P210" s="63"/>
    </row>
    <row r="211" spans="2:16" s="59" customFormat="1" x14ac:dyDescent="0.25">
      <c r="B211" s="62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2"/>
      <c r="P211" s="63"/>
    </row>
    <row r="212" spans="2:16" s="59" customFormat="1" x14ac:dyDescent="0.25">
      <c r="B212" s="62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2"/>
      <c r="P212" s="63"/>
    </row>
    <row r="213" spans="2:16" s="59" customFormat="1" x14ac:dyDescent="0.25">
      <c r="B213" s="62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2"/>
      <c r="P213" s="63"/>
    </row>
    <row r="214" spans="2:16" s="59" customFormat="1" x14ac:dyDescent="0.25">
      <c r="B214" s="62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2"/>
      <c r="P214" s="63"/>
    </row>
    <row r="215" spans="2:16" s="59" customFormat="1" x14ac:dyDescent="0.25">
      <c r="B215" s="62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2"/>
      <c r="P215" s="63"/>
    </row>
    <row r="216" spans="2:16" s="59" customFormat="1" x14ac:dyDescent="0.25">
      <c r="B216" s="62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2"/>
      <c r="P216" s="63"/>
    </row>
    <row r="217" spans="2:16" s="59" customFormat="1" x14ac:dyDescent="0.25">
      <c r="B217" s="62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2"/>
      <c r="P217" s="63"/>
    </row>
    <row r="218" spans="2:16" s="59" customFormat="1" x14ac:dyDescent="0.25">
      <c r="B218" s="62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2"/>
      <c r="P218" s="63"/>
    </row>
    <row r="219" spans="2:16" s="59" customFormat="1" x14ac:dyDescent="0.25">
      <c r="B219" s="62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2"/>
      <c r="P219" s="63"/>
    </row>
    <row r="220" spans="2:16" s="59" customFormat="1" x14ac:dyDescent="0.25">
      <c r="B220" s="62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2"/>
      <c r="P220" s="63"/>
    </row>
    <row r="221" spans="2:16" s="59" customFormat="1" x14ac:dyDescent="0.25">
      <c r="B221" s="62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2"/>
      <c r="P221" s="63"/>
    </row>
    <row r="222" spans="2:16" s="59" customFormat="1" x14ac:dyDescent="0.25">
      <c r="B222" s="62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2"/>
      <c r="P222" s="63"/>
    </row>
    <row r="223" spans="2:16" s="59" customFormat="1" x14ac:dyDescent="0.25">
      <c r="B223" s="62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2"/>
      <c r="P223" s="63"/>
    </row>
    <row r="224" spans="2:16" s="59" customFormat="1" x14ac:dyDescent="0.25">
      <c r="B224" s="62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2"/>
      <c r="P224" s="63"/>
    </row>
    <row r="225" spans="2:16" s="59" customFormat="1" x14ac:dyDescent="0.25">
      <c r="B225" s="62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2"/>
      <c r="P225" s="63"/>
    </row>
    <row r="226" spans="2:16" s="59" customFormat="1" x14ac:dyDescent="0.25">
      <c r="B226" s="62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2"/>
      <c r="P226" s="63"/>
    </row>
    <row r="227" spans="2:16" s="59" customFormat="1" x14ac:dyDescent="0.25">
      <c r="B227" s="62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2"/>
      <c r="P227" s="63"/>
    </row>
    <row r="228" spans="2:16" s="59" customFormat="1" x14ac:dyDescent="0.25">
      <c r="B228" s="62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2"/>
      <c r="P228" s="63"/>
    </row>
    <row r="229" spans="2:16" s="59" customFormat="1" x14ac:dyDescent="0.25">
      <c r="B229" s="62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2"/>
      <c r="P229" s="63"/>
    </row>
    <row r="230" spans="2:16" s="59" customFormat="1" x14ac:dyDescent="0.25">
      <c r="B230" s="62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2"/>
      <c r="P230" s="63"/>
    </row>
    <row r="231" spans="2:16" s="59" customFormat="1" x14ac:dyDescent="0.25">
      <c r="B231" s="62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2"/>
      <c r="P231" s="63"/>
    </row>
    <row r="232" spans="2:16" s="59" customFormat="1" x14ac:dyDescent="0.25">
      <c r="B232" s="62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2"/>
      <c r="P232" s="63"/>
    </row>
    <row r="233" spans="2:16" s="59" customFormat="1" x14ac:dyDescent="0.25">
      <c r="B233" s="62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2"/>
      <c r="P233" s="63"/>
    </row>
    <row r="234" spans="2:16" s="59" customFormat="1" x14ac:dyDescent="0.25">
      <c r="B234" s="62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2"/>
      <c r="P234" s="63"/>
    </row>
    <row r="235" spans="2:16" s="59" customFormat="1" x14ac:dyDescent="0.25">
      <c r="B235" s="62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2"/>
      <c r="P235" s="63"/>
    </row>
    <row r="236" spans="2:16" s="59" customFormat="1" x14ac:dyDescent="0.25">
      <c r="B236" s="62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2"/>
      <c r="P236" s="63"/>
    </row>
    <row r="237" spans="2:16" s="59" customFormat="1" x14ac:dyDescent="0.25">
      <c r="B237" s="62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2"/>
      <c r="P237" s="63"/>
    </row>
    <row r="238" spans="2:16" s="59" customFormat="1" x14ac:dyDescent="0.25"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2"/>
      <c r="P238" s="63"/>
    </row>
    <row r="239" spans="2:16" s="59" customFormat="1" x14ac:dyDescent="0.25">
      <c r="B239" s="62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2"/>
      <c r="P239" s="63"/>
    </row>
    <row r="240" spans="2:16" s="59" customFormat="1" x14ac:dyDescent="0.25">
      <c r="B240" s="62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2"/>
      <c r="P240" s="63"/>
    </row>
    <row r="241" spans="2:16" s="59" customFormat="1" x14ac:dyDescent="0.25">
      <c r="B241" s="62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2"/>
      <c r="P241" s="63"/>
    </row>
    <row r="242" spans="2:16" s="59" customFormat="1" x14ac:dyDescent="0.25">
      <c r="B242" s="62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2"/>
      <c r="P242" s="63"/>
    </row>
    <row r="243" spans="2:16" s="59" customFormat="1" x14ac:dyDescent="0.25">
      <c r="B243" s="62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2"/>
      <c r="P243" s="63"/>
    </row>
    <row r="244" spans="2:16" s="59" customFormat="1" x14ac:dyDescent="0.25">
      <c r="B244" s="62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2"/>
      <c r="P244" s="63"/>
    </row>
    <row r="245" spans="2:16" s="59" customFormat="1" x14ac:dyDescent="0.25">
      <c r="B245" s="62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2"/>
      <c r="P245" s="63"/>
    </row>
    <row r="246" spans="2:16" s="59" customFormat="1" x14ac:dyDescent="0.25">
      <c r="B246" s="62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2"/>
      <c r="P246" s="63"/>
    </row>
    <row r="247" spans="2:16" s="59" customFormat="1" x14ac:dyDescent="0.25">
      <c r="B247" s="62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2"/>
      <c r="P247" s="63"/>
    </row>
    <row r="248" spans="2:16" s="59" customFormat="1" x14ac:dyDescent="0.25">
      <c r="B248" s="62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2"/>
      <c r="P248" s="63"/>
    </row>
    <row r="249" spans="2:16" s="59" customFormat="1" x14ac:dyDescent="0.25">
      <c r="B249" s="62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2"/>
      <c r="P249" s="63"/>
    </row>
    <row r="250" spans="2:16" s="59" customFormat="1" x14ac:dyDescent="0.25">
      <c r="B250" s="62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2"/>
      <c r="P250" s="63"/>
    </row>
    <row r="251" spans="2:16" s="59" customFormat="1" x14ac:dyDescent="0.25">
      <c r="B251" s="62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2"/>
      <c r="P251" s="63"/>
    </row>
    <row r="252" spans="2:16" s="59" customFormat="1" x14ac:dyDescent="0.25"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2"/>
      <c r="P252" s="63"/>
    </row>
    <row r="253" spans="2:16" s="59" customFormat="1" x14ac:dyDescent="0.25">
      <c r="B253" s="62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2"/>
      <c r="P253" s="63"/>
    </row>
    <row r="254" spans="2:16" s="59" customFormat="1" x14ac:dyDescent="0.25">
      <c r="B254" s="62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2"/>
      <c r="P254" s="63"/>
    </row>
    <row r="255" spans="2:16" s="59" customFormat="1" x14ac:dyDescent="0.25">
      <c r="B255" s="62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2"/>
      <c r="P255" s="63"/>
    </row>
    <row r="256" spans="2:16" s="59" customFormat="1" x14ac:dyDescent="0.25">
      <c r="B256" s="62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2"/>
      <c r="P256" s="63"/>
    </row>
    <row r="257" spans="2:16" s="59" customFormat="1" x14ac:dyDescent="0.25">
      <c r="B257" s="62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2"/>
      <c r="P257" s="63"/>
    </row>
    <row r="258" spans="2:16" s="59" customFormat="1" x14ac:dyDescent="0.25">
      <c r="B258" s="62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2"/>
      <c r="P258" s="63"/>
    </row>
    <row r="259" spans="2:16" s="59" customFormat="1" x14ac:dyDescent="0.25">
      <c r="B259" s="62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2"/>
      <c r="P259" s="63"/>
    </row>
    <row r="260" spans="2:16" s="59" customFormat="1" x14ac:dyDescent="0.25">
      <c r="B260" s="62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2"/>
      <c r="P260" s="63"/>
    </row>
    <row r="261" spans="2:16" s="59" customFormat="1" x14ac:dyDescent="0.25">
      <c r="B261" s="62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2"/>
      <c r="P261" s="63"/>
    </row>
    <row r="262" spans="2:16" s="59" customFormat="1" x14ac:dyDescent="0.25">
      <c r="B262" s="62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2"/>
      <c r="P262" s="63"/>
    </row>
    <row r="263" spans="2:16" s="59" customFormat="1" x14ac:dyDescent="0.25">
      <c r="B263" s="62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2"/>
      <c r="P263" s="63"/>
    </row>
    <row r="264" spans="2:16" s="59" customFormat="1" x14ac:dyDescent="0.25"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2"/>
      <c r="P264" s="63"/>
    </row>
    <row r="265" spans="2:16" s="59" customFormat="1" x14ac:dyDescent="0.25">
      <c r="B265" s="62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2"/>
      <c r="P265" s="63"/>
    </row>
    <row r="266" spans="2:16" s="59" customFormat="1" x14ac:dyDescent="0.25">
      <c r="B266" s="62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2"/>
      <c r="P266" s="63"/>
    </row>
    <row r="267" spans="2:16" s="59" customFormat="1" x14ac:dyDescent="0.25">
      <c r="B267" s="62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2"/>
      <c r="P267" s="63"/>
    </row>
    <row r="268" spans="2:16" s="59" customFormat="1" x14ac:dyDescent="0.25"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2"/>
      <c r="P268" s="63"/>
    </row>
    <row r="269" spans="2:16" s="59" customFormat="1" x14ac:dyDescent="0.25">
      <c r="B269" s="62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2"/>
      <c r="P269" s="63"/>
    </row>
    <row r="270" spans="2:16" s="59" customFormat="1" x14ac:dyDescent="0.25">
      <c r="B270" s="62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2"/>
      <c r="P270" s="63"/>
    </row>
    <row r="271" spans="2:16" s="59" customFormat="1" x14ac:dyDescent="0.25">
      <c r="B271" s="62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2"/>
      <c r="P271" s="63"/>
    </row>
    <row r="272" spans="2:16" s="59" customFormat="1" x14ac:dyDescent="0.25">
      <c r="B272" s="62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2"/>
      <c r="P272" s="63"/>
    </row>
    <row r="273" spans="2:16" s="59" customFormat="1" x14ac:dyDescent="0.25">
      <c r="B273" s="62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2"/>
      <c r="P273" s="63"/>
    </row>
    <row r="274" spans="2:16" s="59" customFormat="1" x14ac:dyDescent="0.25">
      <c r="B274" s="62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2"/>
      <c r="P274" s="63"/>
    </row>
    <row r="275" spans="2:16" s="59" customFormat="1" x14ac:dyDescent="0.25">
      <c r="B275" s="62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2"/>
      <c r="P275" s="63"/>
    </row>
    <row r="276" spans="2:16" s="59" customFormat="1" x14ac:dyDescent="0.25">
      <c r="B276" s="62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2"/>
      <c r="P276" s="63"/>
    </row>
    <row r="277" spans="2:16" s="59" customFormat="1" x14ac:dyDescent="0.25">
      <c r="B277" s="62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2"/>
      <c r="P277" s="63"/>
    </row>
    <row r="278" spans="2:16" s="59" customFormat="1" x14ac:dyDescent="0.25">
      <c r="B278" s="62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2"/>
      <c r="P278" s="63"/>
    </row>
    <row r="279" spans="2:16" s="59" customFormat="1" x14ac:dyDescent="0.25">
      <c r="B279" s="62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2"/>
      <c r="P279" s="63"/>
    </row>
    <row r="280" spans="2:16" s="59" customFormat="1" x14ac:dyDescent="0.25">
      <c r="B280" s="62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2"/>
      <c r="P280" s="63"/>
    </row>
    <row r="281" spans="2:16" s="59" customFormat="1" x14ac:dyDescent="0.25">
      <c r="B281" s="62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2"/>
      <c r="P281" s="63"/>
    </row>
    <row r="282" spans="2:16" s="59" customFormat="1" x14ac:dyDescent="0.25">
      <c r="B282" s="62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2"/>
      <c r="P282" s="63"/>
    </row>
    <row r="283" spans="2:16" s="59" customFormat="1" x14ac:dyDescent="0.25">
      <c r="B283" s="62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2"/>
      <c r="P283" s="63"/>
    </row>
    <row r="284" spans="2:16" s="59" customFormat="1" x14ac:dyDescent="0.25">
      <c r="B284" s="62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2"/>
      <c r="P284" s="63"/>
    </row>
    <row r="285" spans="2:16" s="59" customFormat="1" x14ac:dyDescent="0.25">
      <c r="B285" s="62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2"/>
      <c r="P285" s="63"/>
    </row>
    <row r="286" spans="2:16" s="59" customFormat="1" x14ac:dyDescent="0.25">
      <c r="B286" s="62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2"/>
      <c r="P286" s="63"/>
    </row>
    <row r="287" spans="2:16" s="59" customFormat="1" x14ac:dyDescent="0.25">
      <c r="B287" s="62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2"/>
      <c r="P287" s="63"/>
    </row>
    <row r="288" spans="2:16" s="59" customFormat="1" x14ac:dyDescent="0.25">
      <c r="B288" s="62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2"/>
      <c r="P288" s="63"/>
    </row>
    <row r="289" spans="2:16" s="59" customFormat="1" x14ac:dyDescent="0.25">
      <c r="B289" s="62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2"/>
      <c r="P289" s="63"/>
    </row>
    <row r="290" spans="2:16" s="59" customFormat="1" x14ac:dyDescent="0.25">
      <c r="B290" s="62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2"/>
      <c r="P290" s="63"/>
    </row>
    <row r="291" spans="2:16" s="59" customFormat="1" x14ac:dyDescent="0.25">
      <c r="B291" s="62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2"/>
      <c r="P291" s="63"/>
    </row>
    <row r="292" spans="2:16" s="59" customFormat="1" x14ac:dyDescent="0.25">
      <c r="B292" s="62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2"/>
      <c r="P292" s="63"/>
    </row>
    <row r="293" spans="2:16" s="59" customFormat="1" x14ac:dyDescent="0.25">
      <c r="B293" s="62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2"/>
      <c r="P293" s="63"/>
    </row>
    <row r="294" spans="2:16" s="59" customFormat="1" x14ac:dyDescent="0.25">
      <c r="B294" s="62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2"/>
      <c r="P294" s="63"/>
    </row>
    <row r="295" spans="2:16" s="59" customFormat="1" x14ac:dyDescent="0.25">
      <c r="B295" s="62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2"/>
      <c r="P295" s="63"/>
    </row>
    <row r="296" spans="2:16" s="59" customFormat="1" x14ac:dyDescent="0.25">
      <c r="B296" s="62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2"/>
      <c r="P296" s="63"/>
    </row>
    <row r="297" spans="2:16" s="59" customFormat="1" x14ac:dyDescent="0.25">
      <c r="B297" s="62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2"/>
      <c r="P297" s="63"/>
    </row>
    <row r="298" spans="2:16" s="59" customFormat="1" x14ac:dyDescent="0.25">
      <c r="B298" s="62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2"/>
      <c r="P298" s="63"/>
    </row>
    <row r="299" spans="2:16" s="59" customFormat="1" x14ac:dyDescent="0.25">
      <c r="B299" s="62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2"/>
      <c r="P299" s="63"/>
    </row>
    <row r="300" spans="2:16" s="59" customFormat="1" x14ac:dyDescent="0.25">
      <c r="B300" s="62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2"/>
      <c r="P300" s="63"/>
    </row>
    <row r="301" spans="2:16" s="59" customFormat="1" x14ac:dyDescent="0.25">
      <c r="B301" s="62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2"/>
      <c r="P301" s="63"/>
    </row>
    <row r="302" spans="2:16" s="59" customFormat="1" x14ac:dyDescent="0.25">
      <c r="B302" s="62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2"/>
      <c r="P302" s="63"/>
    </row>
    <row r="303" spans="2:16" s="59" customFormat="1" x14ac:dyDescent="0.25">
      <c r="B303" s="62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2"/>
      <c r="P303" s="63"/>
    </row>
    <row r="304" spans="2:16" s="59" customFormat="1" x14ac:dyDescent="0.25">
      <c r="B304" s="62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2"/>
      <c r="P304" s="63"/>
    </row>
    <row r="305" spans="2:16" s="59" customFormat="1" x14ac:dyDescent="0.25">
      <c r="B305" s="62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2"/>
      <c r="P305" s="63"/>
    </row>
    <row r="306" spans="2:16" s="59" customFormat="1" x14ac:dyDescent="0.25">
      <c r="B306" s="62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2"/>
      <c r="P306" s="63"/>
    </row>
    <row r="307" spans="2:16" s="59" customFormat="1" x14ac:dyDescent="0.25">
      <c r="B307" s="62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2"/>
      <c r="P307" s="63"/>
    </row>
    <row r="308" spans="2:16" s="59" customFormat="1" x14ac:dyDescent="0.25">
      <c r="B308" s="62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2"/>
      <c r="P308" s="63"/>
    </row>
    <row r="309" spans="2:16" s="59" customFormat="1" x14ac:dyDescent="0.25">
      <c r="B309" s="62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2"/>
      <c r="P309" s="63"/>
    </row>
    <row r="310" spans="2:16" s="59" customFormat="1" x14ac:dyDescent="0.25">
      <c r="B310" s="62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2"/>
      <c r="P310" s="63"/>
    </row>
    <row r="311" spans="2:16" s="59" customFormat="1" x14ac:dyDescent="0.25">
      <c r="B311" s="62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2"/>
      <c r="P311" s="63"/>
    </row>
    <row r="312" spans="2:16" s="59" customFormat="1" x14ac:dyDescent="0.25">
      <c r="B312" s="62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2"/>
      <c r="P312" s="63"/>
    </row>
    <row r="313" spans="2:16" s="59" customFormat="1" x14ac:dyDescent="0.25">
      <c r="B313" s="62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2"/>
      <c r="P313" s="63"/>
    </row>
    <row r="314" spans="2:16" s="59" customFormat="1" x14ac:dyDescent="0.25">
      <c r="B314" s="62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2"/>
      <c r="P314" s="63"/>
    </row>
    <row r="315" spans="2:16" s="59" customFormat="1" x14ac:dyDescent="0.25">
      <c r="B315" s="62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2"/>
      <c r="P315" s="63"/>
    </row>
    <row r="316" spans="2:16" s="59" customFormat="1" x14ac:dyDescent="0.25">
      <c r="B316" s="62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2"/>
      <c r="P316" s="63"/>
    </row>
    <row r="317" spans="2:16" s="59" customFormat="1" x14ac:dyDescent="0.25">
      <c r="B317" s="62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2"/>
      <c r="P317" s="63"/>
    </row>
    <row r="318" spans="2:16" s="59" customFormat="1" x14ac:dyDescent="0.25">
      <c r="B318" s="62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2"/>
      <c r="P318" s="63"/>
    </row>
    <row r="319" spans="2:16" s="59" customFormat="1" x14ac:dyDescent="0.25">
      <c r="B319" s="62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2"/>
      <c r="P319" s="63"/>
    </row>
    <row r="320" spans="2:16" s="59" customFormat="1" x14ac:dyDescent="0.25">
      <c r="B320" s="62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2"/>
      <c r="P320" s="63"/>
    </row>
    <row r="321" spans="2:16" s="59" customFormat="1" x14ac:dyDescent="0.25">
      <c r="B321" s="62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2"/>
      <c r="P321" s="63"/>
    </row>
    <row r="322" spans="2:16" s="59" customFormat="1" x14ac:dyDescent="0.25">
      <c r="B322" s="62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2"/>
      <c r="P322" s="63"/>
    </row>
    <row r="323" spans="2:16" s="59" customFormat="1" x14ac:dyDescent="0.25">
      <c r="B323" s="62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2"/>
      <c r="P323" s="63"/>
    </row>
    <row r="324" spans="2:16" s="59" customFormat="1" x14ac:dyDescent="0.25">
      <c r="B324" s="62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2"/>
      <c r="P324" s="63"/>
    </row>
    <row r="325" spans="2:16" s="59" customFormat="1" x14ac:dyDescent="0.25">
      <c r="B325" s="62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2"/>
      <c r="P325" s="63"/>
    </row>
    <row r="326" spans="2:16" s="59" customFormat="1" x14ac:dyDescent="0.25">
      <c r="B326" s="62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2"/>
      <c r="P326" s="63"/>
    </row>
    <row r="327" spans="2:16" s="59" customFormat="1" x14ac:dyDescent="0.25">
      <c r="B327" s="62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2"/>
      <c r="P327" s="63"/>
    </row>
    <row r="328" spans="2:16" s="59" customFormat="1" x14ac:dyDescent="0.25">
      <c r="B328" s="62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2"/>
      <c r="P328" s="63"/>
    </row>
    <row r="329" spans="2:16" s="59" customFormat="1" x14ac:dyDescent="0.25">
      <c r="B329" s="62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2"/>
      <c r="P329" s="63"/>
    </row>
    <row r="330" spans="2:16" s="59" customFormat="1" x14ac:dyDescent="0.25">
      <c r="B330" s="62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2"/>
      <c r="P330" s="63"/>
    </row>
    <row r="331" spans="2:16" s="59" customFormat="1" x14ac:dyDescent="0.25">
      <c r="B331" s="62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2"/>
      <c r="P331" s="63"/>
    </row>
    <row r="332" spans="2:16" s="59" customFormat="1" x14ac:dyDescent="0.25">
      <c r="B332" s="62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2"/>
      <c r="P332" s="63"/>
    </row>
    <row r="333" spans="2:16" s="59" customFormat="1" x14ac:dyDescent="0.25">
      <c r="B333" s="62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2"/>
      <c r="P333" s="63"/>
    </row>
    <row r="334" spans="2:16" s="59" customFormat="1" x14ac:dyDescent="0.25">
      <c r="B334" s="62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2"/>
      <c r="P334" s="63"/>
    </row>
    <row r="335" spans="2:16" s="59" customFormat="1" x14ac:dyDescent="0.25">
      <c r="B335" s="62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2"/>
      <c r="P335" s="63"/>
    </row>
    <row r="336" spans="2:16" s="59" customFormat="1" x14ac:dyDescent="0.25">
      <c r="B336" s="62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2"/>
      <c r="P336" s="63"/>
    </row>
    <row r="337" spans="2:16" s="59" customFormat="1" x14ac:dyDescent="0.25">
      <c r="B337" s="62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2"/>
      <c r="P337" s="63"/>
    </row>
    <row r="338" spans="2:16" s="59" customFormat="1" x14ac:dyDescent="0.25">
      <c r="B338" s="62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2"/>
      <c r="P338" s="63"/>
    </row>
    <row r="339" spans="2:16" s="59" customFormat="1" x14ac:dyDescent="0.25">
      <c r="B339" s="62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2"/>
      <c r="P339" s="63"/>
    </row>
    <row r="340" spans="2:16" s="59" customFormat="1" x14ac:dyDescent="0.25">
      <c r="B340" s="62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2"/>
      <c r="P340" s="63"/>
    </row>
    <row r="341" spans="2:16" s="59" customFormat="1" x14ac:dyDescent="0.25">
      <c r="B341" s="62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2"/>
      <c r="P341" s="63"/>
    </row>
    <row r="342" spans="2:16" s="59" customFormat="1" x14ac:dyDescent="0.25">
      <c r="B342" s="62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2"/>
      <c r="P342" s="63"/>
    </row>
    <row r="343" spans="2:16" s="59" customFormat="1" x14ac:dyDescent="0.25">
      <c r="B343" s="62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2"/>
      <c r="P343" s="63"/>
    </row>
    <row r="344" spans="2:16" s="59" customFormat="1" x14ac:dyDescent="0.25">
      <c r="B344" s="62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2"/>
      <c r="P344" s="63"/>
    </row>
    <row r="345" spans="2:16" s="59" customFormat="1" x14ac:dyDescent="0.25">
      <c r="B345" s="62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2"/>
      <c r="P345" s="63"/>
    </row>
    <row r="346" spans="2:16" s="59" customFormat="1" x14ac:dyDescent="0.25">
      <c r="B346" s="62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2"/>
      <c r="P346" s="63"/>
    </row>
    <row r="347" spans="2:16" s="59" customFormat="1" x14ac:dyDescent="0.25">
      <c r="B347" s="62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2"/>
      <c r="P347" s="63"/>
    </row>
    <row r="348" spans="2:16" s="59" customFormat="1" x14ac:dyDescent="0.25">
      <c r="B348" s="62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2"/>
      <c r="P348" s="63"/>
    </row>
    <row r="349" spans="2:16" s="59" customFormat="1" x14ac:dyDescent="0.25">
      <c r="B349" s="62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2"/>
      <c r="P349" s="63"/>
    </row>
    <row r="350" spans="2:16" s="59" customFormat="1" x14ac:dyDescent="0.25">
      <c r="B350" s="62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2"/>
      <c r="P350" s="63"/>
    </row>
    <row r="351" spans="2:16" s="59" customFormat="1" x14ac:dyDescent="0.25">
      <c r="B351" s="62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2"/>
      <c r="P351" s="63"/>
    </row>
    <row r="352" spans="2:16" s="59" customFormat="1" x14ac:dyDescent="0.25"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2"/>
      <c r="P352" s="63"/>
    </row>
    <row r="353" spans="2:16" s="59" customFormat="1" x14ac:dyDescent="0.25"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2"/>
      <c r="P353" s="63"/>
    </row>
    <row r="354" spans="2:16" s="59" customFormat="1" x14ac:dyDescent="0.25">
      <c r="B354" s="62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2"/>
      <c r="P354" s="63"/>
    </row>
    <row r="355" spans="2:16" s="59" customFormat="1" x14ac:dyDescent="0.25">
      <c r="B355" s="62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2"/>
      <c r="P355" s="63"/>
    </row>
    <row r="356" spans="2:16" s="59" customFormat="1" x14ac:dyDescent="0.25">
      <c r="B356" s="62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2"/>
      <c r="P356" s="63"/>
    </row>
    <row r="357" spans="2:16" s="59" customFormat="1" x14ac:dyDescent="0.25">
      <c r="B357" s="62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2"/>
      <c r="P357" s="63"/>
    </row>
    <row r="358" spans="2:16" s="59" customFormat="1" x14ac:dyDescent="0.25">
      <c r="B358" s="62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2"/>
      <c r="P358" s="63"/>
    </row>
    <row r="359" spans="2:16" s="59" customFormat="1" x14ac:dyDescent="0.25">
      <c r="B359" s="62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2"/>
      <c r="P359" s="63"/>
    </row>
    <row r="360" spans="2:16" s="59" customFormat="1" x14ac:dyDescent="0.25">
      <c r="B360" s="62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2"/>
      <c r="P360" s="63"/>
    </row>
    <row r="361" spans="2:16" s="59" customFormat="1" x14ac:dyDescent="0.25">
      <c r="B361" s="62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2"/>
      <c r="P361" s="63"/>
    </row>
    <row r="362" spans="2:16" s="59" customFormat="1" x14ac:dyDescent="0.25">
      <c r="B362" s="62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2"/>
      <c r="P362" s="63"/>
    </row>
    <row r="363" spans="2:16" s="59" customFormat="1" x14ac:dyDescent="0.25">
      <c r="B363" s="62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2"/>
      <c r="P363" s="63"/>
    </row>
    <row r="364" spans="2:16" s="59" customFormat="1" x14ac:dyDescent="0.25">
      <c r="B364" s="62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2"/>
      <c r="P364" s="63"/>
    </row>
    <row r="365" spans="2:16" s="59" customFormat="1" x14ac:dyDescent="0.25">
      <c r="B365" s="62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2"/>
      <c r="P365" s="63"/>
    </row>
    <row r="366" spans="2:16" s="59" customFormat="1" x14ac:dyDescent="0.25">
      <c r="B366" s="62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2"/>
      <c r="P366" s="63"/>
    </row>
    <row r="367" spans="2:16" s="59" customFormat="1" x14ac:dyDescent="0.25">
      <c r="B367" s="62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2"/>
      <c r="P367" s="63"/>
    </row>
    <row r="368" spans="2:16" s="59" customFormat="1" x14ac:dyDescent="0.25">
      <c r="B368" s="62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2"/>
      <c r="P368" s="63"/>
    </row>
    <row r="369" spans="2:16" s="59" customFormat="1" x14ac:dyDescent="0.25">
      <c r="B369" s="62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2"/>
      <c r="P369" s="63"/>
    </row>
    <row r="370" spans="2:16" s="59" customFormat="1" x14ac:dyDescent="0.25">
      <c r="B370" s="62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2"/>
      <c r="P370" s="63"/>
    </row>
    <row r="371" spans="2:16" s="59" customFormat="1" x14ac:dyDescent="0.25">
      <c r="B371" s="62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2"/>
      <c r="P371" s="63"/>
    </row>
    <row r="372" spans="2:16" s="59" customFormat="1" x14ac:dyDescent="0.25">
      <c r="B372" s="62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2"/>
      <c r="P372" s="63"/>
    </row>
    <row r="373" spans="2:16" s="59" customFormat="1" x14ac:dyDescent="0.25">
      <c r="B373" s="62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2"/>
      <c r="P373" s="63"/>
    </row>
    <row r="374" spans="2:16" s="59" customFormat="1" x14ac:dyDescent="0.25">
      <c r="B374" s="62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2"/>
      <c r="P374" s="63"/>
    </row>
    <row r="375" spans="2:16" s="59" customFormat="1" x14ac:dyDescent="0.25">
      <c r="B375" s="62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2"/>
      <c r="P375" s="63"/>
    </row>
    <row r="376" spans="2:16" s="59" customFormat="1" x14ac:dyDescent="0.25">
      <c r="B376" s="62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2"/>
      <c r="P376" s="63"/>
    </row>
    <row r="377" spans="2:16" s="59" customFormat="1" x14ac:dyDescent="0.25">
      <c r="B377" s="62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2"/>
      <c r="P377" s="63"/>
    </row>
    <row r="378" spans="2:16" s="59" customFormat="1" x14ac:dyDescent="0.25">
      <c r="B378" s="62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2"/>
      <c r="P378" s="63"/>
    </row>
    <row r="379" spans="2:16" s="59" customFormat="1" x14ac:dyDescent="0.25">
      <c r="B379" s="62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2"/>
      <c r="P379" s="63"/>
    </row>
    <row r="380" spans="2:16" s="59" customFormat="1" x14ac:dyDescent="0.25">
      <c r="B380" s="62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2"/>
      <c r="P380" s="63"/>
    </row>
    <row r="381" spans="2:16" s="59" customFormat="1" x14ac:dyDescent="0.25">
      <c r="B381" s="62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2"/>
      <c r="P381" s="63"/>
    </row>
    <row r="382" spans="2:16" s="59" customFormat="1" x14ac:dyDescent="0.25">
      <c r="B382" s="62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2"/>
      <c r="P382" s="63"/>
    </row>
    <row r="383" spans="2:16" s="59" customFormat="1" x14ac:dyDescent="0.25">
      <c r="B383" s="62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2"/>
      <c r="P383" s="63"/>
    </row>
    <row r="384" spans="2:16" s="59" customFormat="1" x14ac:dyDescent="0.25">
      <c r="B384" s="62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2"/>
      <c r="P384" s="63"/>
    </row>
    <row r="385" spans="2:16" s="59" customFormat="1" x14ac:dyDescent="0.25">
      <c r="B385" s="62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2"/>
      <c r="P385" s="63"/>
    </row>
    <row r="386" spans="2:16" s="59" customFormat="1" x14ac:dyDescent="0.25">
      <c r="B386" s="62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2"/>
      <c r="P386" s="63"/>
    </row>
    <row r="387" spans="2:16" s="59" customFormat="1" x14ac:dyDescent="0.25">
      <c r="B387" s="62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2"/>
      <c r="P387" s="63"/>
    </row>
    <row r="388" spans="2:16" s="59" customFormat="1" x14ac:dyDescent="0.25">
      <c r="B388" s="62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2"/>
      <c r="P388" s="63"/>
    </row>
    <row r="389" spans="2:16" s="59" customFormat="1" x14ac:dyDescent="0.25">
      <c r="B389" s="62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2"/>
      <c r="P389" s="63"/>
    </row>
    <row r="390" spans="2:16" s="59" customFormat="1" x14ac:dyDescent="0.25">
      <c r="B390" s="62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2"/>
      <c r="P390" s="63"/>
    </row>
    <row r="391" spans="2:16" s="59" customFormat="1" x14ac:dyDescent="0.25">
      <c r="B391" s="62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2"/>
      <c r="P391" s="63"/>
    </row>
    <row r="392" spans="2:16" s="59" customFormat="1" x14ac:dyDescent="0.25">
      <c r="B392" s="62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2"/>
      <c r="P392" s="63"/>
    </row>
    <row r="393" spans="2:16" s="59" customFormat="1" x14ac:dyDescent="0.25">
      <c r="B393" s="62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2"/>
      <c r="P393" s="63"/>
    </row>
    <row r="394" spans="2:16" s="59" customFormat="1" x14ac:dyDescent="0.25">
      <c r="B394" s="62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2"/>
      <c r="P394" s="63"/>
    </row>
    <row r="395" spans="2:16" s="59" customFormat="1" x14ac:dyDescent="0.25">
      <c r="B395" s="62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2"/>
      <c r="P395" s="63"/>
    </row>
    <row r="396" spans="2:16" s="59" customFormat="1" x14ac:dyDescent="0.25">
      <c r="B396" s="62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2"/>
      <c r="P396" s="63"/>
    </row>
    <row r="397" spans="2:16" s="59" customFormat="1" x14ac:dyDescent="0.25">
      <c r="B397" s="62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2"/>
      <c r="P397" s="63"/>
    </row>
    <row r="398" spans="2:16" s="59" customFormat="1" x14ac:dyDescent="0.25"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2"/>
      <c r="P398" s="63"/>
    </row>
    <row r="399" spans="2:16" s="59" customFormat="1" x14ac:dyDescent="0.25">
      <c r="B399" s="62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2"/>
      <c r="P399" s="63"/>
    </row>
    <row r="400" spans="2:16" s="59" customFormat="1" x14ac:dyDescent="0.25">
      <c r="B400" s="62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2"/>
      <c r="P400" s="63"/>
    </row>
    <row r="401" spans="2:16" s="59" customFormat="1" x14ac:dyDescent="0.25">
      <c r="B401" s="62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2"/>
      <c r="P401" s="63"/>
    </row>
    <row r="402" spans="2:16" s="59" customFormat="1" x14ac:dyDescent="0.25">
      <c r="B402" s="62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2"/>
      <c r="P402" s="63"/>
    </row>
    <row r="403" spans="2:16" s="59" customFormat="1" x14ac:dyDescent="0.25">
      <c r="B403" s="62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2"/>
      <c r="P403" s="63"/>
    </row>
    <row r="404" spans="2:16" s="59" customFormat="1" x14ac:dyDescent="0.25">
      <c r="B404" s="62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2"/>
      <c r="P404" s="63"/>
    </row>
    <row r="405" spans="2:16" s="59" customFormat="1" x14ac:dyDescent="0.25">
      <c r="B405" s="62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2"/>
      <c r="P405" s="63"/>
    </row>
    <row r="406" spans="2:16" s="59" customFormat="1" x14ac:dyDescent="0.25">
      <c r="B406" s="62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2"/>
      <c r="P406" s="63"/>
    </row>
    <row r="407" spans="2:16" s="59" customFormat="1" x14ac:dyDescent="0.25">
      <c r="B407" s="62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2"/>
      <c r="P407" s="63"/>
    </row>
    <row r="408" spans="2:16" s="59" customFormat="1" x14ac:dyDescent="0.25">
      <c r="B408" s="62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2"/>
      <c r="P408" s="63"/>
    </row>
    <row r="409" spans="2:16" s="59" customFormat="1" x14ac:dyDescent="0.25">
      <c r="B409" s="62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2"/>
      <c r="P409" s="63"/>
    </row>
    <row r="410" spans="2:16" s="59" customFormat="1" x14ac:dyDescent="0.25">
      <c r="B410" s="62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2"/>
      <c r="P410" s="63"/>
    </row>
    <row r="411" spans="2:16" s="59" customFormat="1" x14ac:dyDescent="0.25">
      <c r="B411" s="62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2"/>
      <c r="P411" s="63"/>
    </row>
    <row r="412" spans="2:16" s="59" customFormat="1" x14ac:dyDescent="0.25">
      <c r="B412" s="62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2"/>
      <c r="P412" s="63"/>
    </row>
    <row r="413" spans="2:16" s="59" customFormat="1" x14ac:dyDescent="0.25">
      <c r="B413" s="62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2"/>
      <c r="P413" s="63"/>
    </row>
    <row r="414" spans="2:16" s="59" customFormat="1" x14ac:dyDescent="0.25">
      <c r="B414" s="62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2"/>
      <c r="P414" s="63"/>
    </row>
    <row r="415" spans="2:16" s="59" customFormat="1" x14ac:dyDescent="0.25">
      <c r="B415" s="62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2"/>
      <c r="P415" s="63"/>
    </row>
    <row r="416" spans="2:16" s="59" customFormat="1" x14ac:dyDescent="0.25">
      <c r="B416" s="62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2"/>
      <c r="P416" s="63"/>
    </row>
    <row r="417" spans="2:16" s="59" customFormat="1" x14ac:dyDescent="0.25">
      <c r="B417" s="62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2"/>
      <c r="P417" s="63"/>
    </row>
    <row r="418" spans="2:16" s="59" customFormat="1" x14ac:dyDescent="0.25">
      <c r="B418" s="62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2"/>
      <c r="P418" s="63"/>
    </row>
    <row r="419" spans="2:16" s="59" customFormat="1" x14ac:dyDescent="0.25">
      <c r="B419" s="62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2"/>
      <c r="P419" s="63"/>
    </row>
    <row r="420" spans="2:16" s="59" customFormat="1" x14ac:dyDescent="0.25">
      <c r="B420" s="62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2"/>
      <c r="P420" s="63"/>
    </row>
    <row r="421" spans="2:16" s="59" customFormat="1" x14ac:dyDescent="0.25">
      <c r="B421" s="62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2"/>
      <c r="P421" s="63"/>
    </row>
    <row r="422" spans="2:16" s="59" customFormat="1" x14ac:dyDescent="0.25">
      <c r="B422" s="62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2"/>
      <c r="P422" s="63"/>
    </row>
    <row r="423" spans="2:16" s="59" customFormat="1" x14ac:dyDescent="0.25">
      <c r="B423" s="62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2"/>
      <c r="P423" s="63"/>
    </row>
    <row r="424" spans="2:16" s="59" customFormat="1" x14ac:dyDescent="0.25">
      <c r="B424" s="62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2"/>
      <c r="P424" s="63"/>
    </row>
    <row r="425" spans="2:16" s="59" customFormat="1" x14ac:dyDescent="0.25">
      <c r="B425" s="62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2"/>
      <c r="P425" s="63"/>
    </row>
    <row r="426" spans="2:16" s="59" customFormat="1" x14ac:dyDescent="0.25">
      <c r="B426" s="62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2"/>
      <c r="P426" s="63"/>
    </row>
    <row r="427" spans="2:16" s="59" customFormat="1" x14ac:dyDescent="0.25">
      <c r="B427" s="62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2"/>
      <c r="P427" s="63"/>
    </row>
    <row r="428" spans="2:16" s="59" customFormat="1" x14ac:dyDescent="0.25">
      <c r="B428" s="62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2"/>
      <c r="P428" s="63"/>
    </row>
    <row r="429" spans="2:16" s="59" customFormat="1" x14ac:dyDescent="0.25">
      <c r="B429" s="62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2"/>
      <c r="P429" s="63"/>
    </row>
    <row r="430" spans="2:16" s="59" customFormat="1" x14ac:dyDescent="0.25">
      <c r="B430" s="62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2"/>
      <c r="P430" s="63"/>
    </row>
    <row r="431" spans="2:16" s="59" customFormat="1" x14ac:dyDescent="0.25">
      <c r="B431" s="62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2"/>
      <c r="P431" s="63"/>
    </row>
    <row r="432" spans="2:16" s="59" customFormat="1" x14ac:dyDescent="0.25">
      <c r="B432" s="62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2"/>
      <c r="P432" s="63"/>
    </row>
    <row r="433" spans="2:16" s="59" customFormat="1" x14ac:dyDescent="0.25">
      <c r="B433" s="62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2"/>
      <c r="P433" s="63"/>
    </row>
    <row r="434" spans="2:16" s="59" customFormat="1" x14ac:dyDescent="0.25">
      <c r="B434" s="62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2"/>
      <c r="P434" s="63"/>
    </row>
    <row r="435" spans="2:16" s="59" customFormat="1" x14ac:dyDescent="0.25">
      <c r="B435" s="62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2"/>
      <c r="P435" s="63"/>
    </row>
    <row r="436" spans="2:16" s="59" customFormat="1" x14ac:dyDescent="0.25">
      <c r="B436" s="62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2"/>
      <c r="P436" s="63"/>
    </row>
    <row r="437" spans="2:16" s="59" customFormat="1" x14ac:dyDescent="0.25">
      <c r="B437" s="62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2"/>
      <c r="P437" s="63"/>
    </row>
    <row r="438" spans="2:16" s="59" customFormat="1" x14ac:dyDescent="0.25">
      <c r="B438" s="62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2"/>
      <c r="P438" s="63"/>
    </row>
    <row r="439" spans="2:16" s="59" customFormat="1" x14ac:dyDescent="0.25">
      <c r="B439" s="62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2"/>
      <c r="P439" s="63"/>
    </row>
    <row r="440" spans="2:16" s="59" customFormat="1" x14ac:dyDescent="0.25">
      <c r="B440" s="62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2"/>
      <c r="P440" s="63"/>
    </row>
    <row r="441" spans="2:16" s="59" customFormat="1" x14ac:dyDescent="0.25">
      <c r="B441" s="62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2"/>
      <c r="P441" s="63"/>
    </row>
    <row r="442" spans="2:16" s="59" customFormat="1" x14ac:dyDescent="0.25">
      <c r="B442" s="62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2"/>
      <c r="P442" s="63"/>
    </row>
    <row r="443" spans="2:16" s="59" customFormat="1" x14ac:dyDescent="0.25">
      <c r="B443" s="62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2"/>
      <c r="P443" s="63"/>
    </row>
    <row r="444" spans="2:16" s="59" customFormat="1" x14ac:dyDescent="0.25">
      <c r="B444" s="62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2"/>
      <c r="P444" s="63"/>
    </row>
    <row r="445" spans="2:16" s="59" customFormat="1" x14ac:dyDescent="0.25">
      <c r="B445" s="62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2"/>
      <c r="P445" s="63"/>
    </row>
    <row r="446" spans="2:16" s="59" customFormat="1" x14ac:dyDescent="0.25">
      <c r="B446" s="62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2"/>
      <c r="P446" s="63"/>
    </row>
    <row r="447" spans="2:16" s="59" customFormat="1" x14ac:dyDescent="0.25">
      <c r="B447" s="62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2"/>
      <c r="P447" s="63"/>
    </row>
    <row r="448" spans="2:16" s="59" customFormat="1" x14ac:dyDescent="0.25">
      <c r="B448" s="62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2"/>
      <c r="P448" s="63"/>
    </row>
    <row r="449" spans="2:16" s="59" customFormat="1" x14ac:dyDescent="0.25">
      <c r="B449" s="62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2"/>
      <c r="P449" s="63"/>
    </row>
    <row r="450" spans="2:16" s="59" customFormat="1" x14ac:dyDescent="0.25">
      <c r="B450" s="62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2"/>
      <c r="P450" s="63"/>
    </row>
    <row r="451" spans="2:16" s="59" customFormat="1" x14ac:dyDescent="0.25">
      <c r="B451" s="62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2"/>
      <c r="P451" s="63"/>
    </row>
    <row r="452" spans="2:16" s="59" customFormat="1" x14ac:dyDescent="0.25">
      <c r="B452" s="62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2"/>
      <c r="P452" s="63"/>
    </row>
    <row r="453" spans="2:16" s="59" customFormat="1" x14ac:dyDescent="0.25">
      <c r="B453" s="62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2"/>
      <c r="P453" s="63"/>
    </row>
    <row r="454" spans="2:16" s="59" customFormat="1" x14ac:dyDescent="0.25">
      <c r="B454" s="62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2"/>
      <c r="P454" s="63"/>
    </row>
    <row r="455" spans="2:16" s="59" customFormat="1" x14ac:dyDescent="0.25">
      <c r="B455" s="62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2"/>
      <c r="P455" s="63"/>
    </row>
    <row r="456" spans="2:16" s="59" customFormat="1" x14ac:dyDescent="0.25">
      <c r="B456" s="62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2"/>
      <c r="P456" s="63"/>
    </row>
    <row r="457" spans="2:16" s="59" customFormat="1" x14ac:dyDescent="0.25">
      <c r="B457" s="62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2"/>
      <c r="P457" s="63"/>
    </row>
    <row r="458" spans="2:16" s="59" customFormat="1" x14ac:dyDescent="0.25">
      <c r="B458" s="62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2"/>
      <c r="P458" s="63"/>
    </row>
    <row r="459" spans="2:16" s="59" customFormat="1" x14ac:dyDescent="0.25">
      <c r="B459" s="62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2"/>
      <c r="P459" s="63"/>
    </row>
    <row r="460" spans="2:16" s="59" customFormat="1" x14ac:dyDescent="0.25">
      <c r="B460" s="62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2"/>
      <c r="P460" s="63"/>
    </row>
    <row r="461" spans="2:16" s="59" customFormat="1" x14ac:dyDescent="0.25">
      <c r="B461" s="62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2"/>
      <c r="P461" s="63"/>
    </row>
    <row r="462" spans="2:16" s="59" customFormat="1" x14ac:dyDescent="0.25">
      <c r="B462" s="62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2"/>
      <c r="P462" s="63"/>
    </row>
    <row r="463" spans="2:16" s="59" customFormat="1" x14ac:dyDescent="0.25">
      <c r="B463" s="62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2"/>
      <c r="P463" s="63"/>
    </row>
    <row r="464" spans="2:16" s="59" customFormat="1" x14ac:dyDescent="0.25">
      <c r="B464" s="62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2"/>
      <c r="P464" s="63"/>
    </row>
    <row r="465" spans="2:16" s="59" customFormat="1" x14ac:dyDescent="0.25">
      <c r="B465" s="62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2"/>
      <c r="P465" s="63"/>
    </row>
    <row r="466" spans="2:16" s="59" customFormat="1" x14ac:dyDescent="0.25">
      <c r="B466" s="62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2"/>
      <c r="P466" s="63"/>
    </row>
    <row r="467" spans="2:16" s="59" customFormat="1" x14ac:dyDescent="0.25">
      <c r="B467" s="62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2"/>
      <c r="P467" s="63"/>
    </row>
    <row r="468" spans="2:16" s="59" customFormat="1" x14ac:dyDescent="0.25">
      <c r="B468" s="62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2"/>
      <c r="P468" s="63"/>
    </row>
    <row r="469" spans="2:16" s="59" customFormat="1" x14ac:dyDescent="0.25">
      <c r="B469" s="62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2"/>
      <c r="P469" s="63"/>
    </row>
    <row r="470" spans="2:16" s="59" customFormat="1" x14ac:dyDescent="0.25">
      <c r="B470" s="62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2"/>
      <c r="P470" s="63"/>
    </row>
    <row r="471" spans="2:16" s="59" customFormat="1" x14ac:dyDescent="0.25">
      <c r="B471" s="62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2"/>
      <c r="P471" s="63"/>
    </row>
    <row r="472" spans="2:16" s="59" customFormat="1" x14ac:dyDescent="0.25">
      <c r="B472" s="62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2"/>
      <c r="P472" s="63"/>
    </row>
    <row r="473" spans="2:16" s="59" customFormat="1" x14ac:dyDescent="0.25">
      <c r="B473" s="62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2"/>
      <c r="P473" s="63"/>
    </row>
    <row r="474" spans="2:16" s="59" customFormat="1" x14ac:dyDescent="0.25">
      <c r="B474" s="62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2"/>
      <c r="P474" s="63"/>
    </row>
    <row r="475" spans="2:16" s="59" customFormat="1" x14ac:dyDescent="0.25">
      <c r="B475" s="62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2"/>
      <c r="P475" s="63"/>
    </row>
    <row r="476" spans="2:16" s="59" customFormat="1" x14ac:dyDescent="0.25">
      <c r="B476" s="62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2"/>
      <c r="P476" s="63"/>
    </row>
    <row r="477" spans="2:16" s="59" customFormat="1" x14ac:dyDescent="0.25">
      <c r="B477" s="62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2"/>
      <c r="P477" s="63"/>
    </row>
    <row r="478" spans="2:16" s="59" customFormat="1" x14ac:dyDescent="0.25">
      <c r="B478" s="62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2"/>
      <c r="P478" s="63"/>
    </row>
    <row r="479" spans="2:16" s="59" customFormat="1" x14ac:dyDescent="0.25">
      <c r="B479" s="62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2"/>
      <c r="P479" s="63"/>
    </row>
    <row r="480" spans="2:16" s="59" customFormat="1" x14ac:dyDescent="0.25">
      <c r="B480" s="62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2"/>
      <c r="P480" s="63"/>
    </row>
    <row r="481" spans="2:16" s="59" customFormat="1" x14ac:dyDescent="0.25">
      <c r="B481" s="62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2"/>
      <c r="P481" s="63"/>
    </row>
    <row r="482" spans="2:16" s="59" customFormat="1" x14ac:dyDescent="0.25">
      <c r="B482" s="62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2"/>
      <c r="P482" s="63"/>
    </row>
    <row r="483" spans="2:16" s="59" customFormat="1" x14ac:dyDescent="0.25">
      <c r="B483" s="62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2"/>
      <c r="P483" s="63"/>
    </row>
    <row r="484" spans="2:16" s="59" customFormat="1" x14ac:dyDescent="0.25">
      <c r="B484" s="62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2"/>
      <c r="P484" s="63"/>
    </row>
    <row r="485" spans="2:16" s="59" customFormat="1" x14ac:dyDescent="0.25">
      <c r="B485" s="62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2"/>
      <c r="P485" s="63"/>
    </row>
    <row r="486" spans="2:16" s="59" customFormat="1" x14ac:dyDescent="0.25">
      <c r="B486" s="62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2"/>
      <c r="P486" s="63"/>
    </row>
    <row r="487" spans="2:16" s="59" customFormat="1" x14ac:dyDescent="0.25">
      <c r="B487" s="62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2"/>
      <c r="P487" s="63"/>
    </row>
    <row r="488" spans="2:16" s="59" customFormat="1" x14ac:dyDescent="0.25">
      <c r="B488" s="62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2"/>
      <c r="P488" s="63"/>
    </row>
    <row r="489" spans="2:16" s="59" customFormat="1" x14ac:dyDescent="0.25">
      <c r="B489" s="62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2"/>
      <c r="P489" s="63"/>
    </row>
    <row r="490" spans="2:16" s="59" customFormat="1" x14ac:dyDescent="0.25">
      <c r="B490" s="62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2"/>
      <c r="P490" s="63"/>
    </row>
    <row r="491" spans="2:16" s="59" customFormat="1" x14ac:dyDescent="0.25">
      <c r="B491" s="62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2"/>
      <c r="P491" s="63"/>
    </row>
    <row r="492" spans="2:16" s="59" customFormat="1" x14ac:dyDescent="0.25">
      <c r="B492" s="62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2"/>
      <c r="P492" s="63"/>
    </row>
    <row r="493" spans="2:16" s="59" customFormat="1" x14ac:dyDescent="0.25">
      <c r="B493" s="62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2"/>
      <c r="P493" s="63"/>
    </row>
    <row r="494" spans="2:16" x14ac:dyDescent="0.25">
      <c r="B494" s="62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2"/>
      <c r="P494" s="63"/>
    </row>
    <row r="495" spans="2:16" x14ac:dyDescent="0.25">
      <c r="B495" s="62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2"/>
      <c r="P495" s="63"/>
    </row>
    <row r="496" spans="2:16" x14ac:dyDescent="0.25">
      <c r="B496" s="62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2"/>
      <c r="P496" s="63"/>
    </row>
    <row r="497" spans="2:16" x14ac:dyDescent="0.25">
      <c r="B497" s="62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2"/>
      <c r="P497" s="63"/>
    </row>
    <row r="498" spans="2:16" x14ac:dyDescent="0.25">
      <c r="B498" s="62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2"/>
      <c r="P498" s="63"/>
    </row>
    <row r="499" spans="2:16" x14ac:dyDescent="0.25">
      <c r="B499" s="62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2"/>
      <c r="P499" s="63"/>
    </row>
    <row r="500" spans="2:16" x14ac:dyDescent="0.25">
      <c r="B500" s="62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2"/>
      <c r="P500" s="63"/>
    </row>
    <row r="501" spans="2:16" x14ac:dyDescent="0.25">
      <c r="B501" s="62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2"/>
      <c r="P501" s="63"/>
    </row>
    <row r="502" spans="2:16" x14ac:dyDescent="0.25">
      <c r="B502" s="62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2"/>
      <c r="P502" s="63"/>
    </row>
    <row r="503" spans="2:16" x14ac:dyDescent="0.25">
      <c r="B503" s="62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2"/>
      <c r="P503" s="63"/>
    </row>
    <row r="504" spans="2:16" x14ac:dyDescent="0.25">
      <c r="B504" s="62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2"/>
      <c r="P504" s="63"/>
    </row>
    <row r="505" spans="2:16" x14ac:dyDescent="0.25">
      <c r="B505" s="62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2"/>
      <c r="P505" s="63"/>
    </row>
    <row r="506" spans="2:16" x14ac:dyDescent="0.25">
      <c r="B506" s="62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2"/>
      <c r="P506" s="63"/>
    </row>
    <row r="507" spans="2:16" x14ac:dyDescent="0.25">
      <c r="B507" s="62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2"/>
      <c r="P507" s="63"/>
    </row>
    <row r="508" spans="2:16" x14ac:dyDescent="0.25"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2"/>
      <c r="P508" s="63"/>
    </row>
    <row r="509" spans="2:16" x14ac:dyDescent="0.25">
      <c r="B509" s="62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2"/>
      <c r="P509" s="63"/>
    </row>
    <row r="510" spans="2:16" x14ac:dyDescent="0.25">
      <c r="B510" s="62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2"/>
      <c r="P510" s="63"/>
    </row>
    <row r="511" spans="2:16" x14ac:dyDescent="0.25">
      <c r="B511" s="62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2"/>
      <c r="P511" s="63"/>
    </row>
    <row r="512" spans="2:16" x14ac:dyDescent="0.25">
      <c r="B512" s="62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2"/>
      <c r="P512" s="63"/>
    </row>
    <row r="513" spans="2:16" x14ac:dyDescent="0.25">
      <c r="B513" s="62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2"/>
      <c r="P513" s="63"/>
    </row>
    <row r="514" spans="2:16" x14ac:dyDescent="0.25">
      <c r="B514" s="62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2"/>
      <c r="P514" s="63"/>
    </row>
    <row r="515" spans="2:16" x14ac:dyDescent="0.25">
      <c r="B515" s="62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2"/>
      <c r="P515" s="63"/>
    </row>
    <row r="516" spans="2:16" x14ac:dyDescent="0.25">
      <c r="B516" s="62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2"/>
      <c r="P516" s="63"/>
    </row>
    <row r="517" spans="2:16" x14ac:dyDescent="0.25">
      <c r="B517" s="62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2"/>
      <c r="P517" s="63"/>
    </row>
    <row r="518" spans="2:16" x14ac:dyDescent="0.25">
      <c r="B518" s="62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2"/>
      <c r="P518" s="63"/>
    </row>
    <row r="519" spans="2:16" x14ac:dyDescent="0.25">
      <c r="B519" s="62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2"/>
      <c r="P519" s="63"/>
    </row>
    <row r="520" spans="2:16" x14ac:dyDescent="0.25">
      <c r="B520" s="62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2"/>
      <c r="P520" s="63"/>
    </row>
    <row r="521" spans="2:16" x14ac:dyDescent="0.25">
      <c r="B521" s="62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2"/>
      <c r="P521" s="63"/>
    </row>
    <row r="522" spans="2:16" x14ac:dyDescent="0.25">
      <c r="B522" s="62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2"/>
      <c r="P522" s="63"/>
    </row>
    <row r="523" spans="2:16" x14ac:dyDescent="0.25">
      <c r="B523" s="62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2"/>
      <c r="P523" s="63"/>
    </row>
    <row r="524" spans="2:16" x14ac:dyDescent="0.25">
      <c r="B524" s="62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2"/>
      <c r="P524" s="63"/>
    </row>
    <row r="525" spans="2:16" x14ac:dyDescent="0.25">
      <c r="B525" s="62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2"/>
      <c r="P525" s="63"/>
    </row>
    <row r="526" spans="2:16" x14ac:dyDescent="0.25">
      <c r="B526" s="62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2"/>
      <c r="P526" s="63"/>
    </row>
    <row r="527" spans="2:16" x14ac:dyDescent="0.25">
      <c r="B527" s="62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2"/>
      <c r="P527" s="63"/>
    </row>
    <row r="528" spans="2:16" x14ac:dyDescent="0.25">
      <c r="B528" s="62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2"/>
      <c r="P528" s="63"/>
    </row>
    <row r="529" spans="2:16" x14ac:dyDescent="0.25">
      <c r="B529" s="62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2"/>
      <c r="P529" s="63"/>
    </row>
    <row r="530" spans="2:16" x14ac:dyDescent="0.25">
      <c r="B530" s="62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2"/>
      <c r="P530" s="63"/>
    </row>
    <row r="531" spans="2:16" x14ac:dyDescent="0.25">
      <c r="B531" s="62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2"/>
      <c r="P531" s="63"/>
    </row>
    <row r="532" spans="2:16" x14ac:dyDescent="0.25">
      <c r="B532" s="62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2"/>
      <c r="P532" s="63"/>
    </row>
    <row r="533" spans="2:16" x14ac:dyDescent="0.25">
      <c r="B533" s="62"/>
      <c r="C533" s="64" t="s">
        <v>104</v>
      </c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2"/>
      <c r="P533" s="63"/>
    </row>
    <row r="534" spans="2:16" x14ac:dyDescent="0.25">
      <c r="B534" s="62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2"/>
      <c r="P534" s="63"/>
    </row>
    <row r="535" spans="2:16" x14ac:dyDescent="0.25">
      <c r="B535" s="62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2"/>
      <c r="P535" s="63"/>
    </row>
    <row r="536" spans="2:16" x14ac:dyDescent="0.25">
      <c r="B536" s="62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2"/>
      <c r="P536" s="63"/>
    </row>
  </sheetData>
  <mergeCells count="6">
    <mergeCell ref="B90:F90"/>
    <mergeCell ref="B30:F30"/>
    <mergeCell ref="B15:F15"/>
    <mergeCell ref="B45:F45"/>
    <mergeCell ref="B60:F60"/>
    <mergeCell ref="B75:F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1346"/>
  <sheetViews>
    <sheetView topLeftCell="B4" workbookViewId="0">
      <selection activeCell="B17" sqref="B17"/>
    </sheetView>
  </sheetViews>
  <sheetFormatPr baseColWidth="10" defaultColWidth="11.42578125" defaultRowHeight="15" x14ac:dyDescent="0.25"/>
  <cols>
    <col min="1" max="1" width="2.5703125" customWidth="1"/>
    <col min="2" max="2" width="12.140625" style="1" customWidth="1"/>
    <col min="3" max="14" width="9.85546875" customWidth="1"/>
    <col min="15" max="15" width="12" style="1" customWidth="1"/>
    <col min="16" max="16" width="7.28515625" customWidth="1"/>
  </cols>
  <sheetData>
    <row r="1" spans="1:16" ht="9" customHeight="1" x14ac:dyDescent="0.25">
      <c r="A1" s="7"/>
      <c r="B1" s="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2"/>
      <c r="P1" s="7"/>
    </row>
    <row r="2" spans="1:16" ht="15.75" x14ac:dyDescent="0.25">
      <c r="A2" s="7"/>
      <c r="B2" s="32" t="s">
        <v>55</v>
      </c>
      <c r="C2" s="14" t="s">
        <v>39</v>
      </c>
      <c r="D2" s="15" t="s">
        <v>40</v>
      </c>
      <c r="E2" s="15" t="s">
        <v>41</v>
      </c>
      <c r="F2" s="15" t="s">
        <v>45</v>
      </c>
      <c r="G2" s="15" t="s">
        <v>42</v>
      </c>
      <c r="H2" s="15" t="s">
        <v>43</v>
      </c>
      <c r="I2" s="15" t="s">
        <v>44</v>
      </c>
      <c r="J2" s="15" t="s">
        <v>46</v>
      </c>
      <c r="K2" s="15" t="s">
        <v>47</v>
      </c>
      <c r="L2" s="15" t="s">
        <v>48</v>
      </c>
      <c r="M2" s="15" t="s">
        <v>49</v>
      </c>
      <c r="N2" s="15" t="s">
        <v>50</v>
      </c>
      <c r="O2" s="23" t="s">
        <v>51</v>
      </c>
      <c r="P2" s="7"/>
    </row>
    <row r="3" spans="1:16" x14ac:dyDescent="0.25">
      <c r="A3" s="7"/>
      <c r="B3" s="22">
        <f>+Datos!B5</f>
        <v>2007</v>
      </c>
      <c r="C3" s="35">
        <f>+SUMIFS(BHOA!$R$14:$R$3665,Datos!$B$5:$B$3656,$B3,Datos!$C$5:$C$3656,C$32)/C35</f>
        <v>162.84455067401737</v>
      </c>
      <c r="D3" s="36">
        <f>+SUMIFS(BHOA!$R$14:$R$3665,Datos!$B$5:$B$3656,$B3,Datos!$C$5:$C$3656,D$32)/D35</f>
        <v>194.9705317066875</v>
      </c>
      <c r="E3" s="36">
        <f>+SUMIFS(BHOA!$R$14:$R$3665,Datos!$B$5:$B$3656,$B3,Datos!$C$5:$C$3656,E$32)/E35</f>
        <v>202.89198012865032</v>
      </c>
      <c r="F3" s="36">
        <f>+SUMIFS(BHOA!$R$14:$R$3665,Datos!$B$5:$B$3656,$B3,Datos!$C$5:$C$3656,F$32)/F35</f>
        <v>162.92376970734784</v>
      </c>
      <c r="G3" s="36">
        <f>+SUMIFS(BHOA!$R$14:$R$3665,Datos!$B$5:$B$3656,$B3,Datos!$C$5:$C$3656,G$32)/G35</f>
        <v>106.32582984129387</v>
      </c>
      <c r="H3" s="36">
        <f>+SUMIFS(BHOA!$R$14:$R$3665,Datos!$B$5:$B$3656,$B3,Datos!$C$5:$C$3656,H$32)/H35</f>
        <v>77.688859509445351</v>
      </c>
      <c r="I3" s="36">
        <f>+SUMIFS(BHOA!$R$14:$R$3665,Datos!$B$5:$B$3656,$B3,Datos!$C$5:$C$3656,I$32)/I35</f>
        <v>60.69617090156212</v>
      </c>
      <c r="J3" s="36">
        <f>+SUMIFS(BHOA!$R$14:$R$3665,Datos!$B$5:$B$3656,$B3,Datos!$C$5:$C$3656,J$32)/J35</f>
        <v>49.075825444851837</v>
      </c>
      <c r="K3" s="36">
        <f>+SUMIFS(BHOA!$R$14:$R$3665,Datos!$B$5:$B$3656,$B3,Datos!$C$5:$C$3656,K$32)/K35</f>
        <v>48.420884776131707</v>
      </c>
      <c r="L3" s="36">
        <f>+SUMIFS(BHOA!$R$14:$R$3665,Datos!$B$5:$B$3656,$B3,Datos!$C$5:$C$3656,L$32)/L35</f>
        <v>46.018330751453405</v>
      </c>
      <c r="M3" s="36">
        <f>+SUMIFS(BHOA!$R$14:$R$3665,Datos!$B$5:$B$3656,$B3,Datos!$C$5:$C$3656,M$32)/M35</f>
        <v>59.799495173340489</v>
      </c>
      <c r="N3" s="37">
        <f>+SUMIFS(BHOA!$R$14:$R$3665,Datos!$B$5:$B$3656,$B3,Datos!$C$5:$C$3656,N$32)/N35</f>
        <v>91.60072744123174</v>
      </c>
      <c r="O3" s="120">
        <f>+AVERAGE(C3:N3)</f>
        <v>105.27141300466782</v>
      </c>
      <c r="P3" s="7"/>
    </row>
    <row r="4" spans="1:16" x14ac:dyDescent="0.25">
      <c r="A4" s="7"/>
      <c r="B4" s="22">
        <f>+B3+1</f>
        <v>2008</v>
      </c>
      <c r="C4" s="38">
        <f>+SUMIFS(BHOA!$R$14:$R$3665,Datos!$B$5:$B$3656,$B4,Datos!$C$5:$C$3656,C$32)/C36</f>
        <v>169.45300081575218</v>
      </c>
      <c r="D4" s="39">
        <f>+SUMIFS(BHOA!$R$14:$R$3665,Datos!$B$5:$B$3656,$B4,Datos!$C$5:$C$3656,D$32)/D36</f>
        <v>183.8514998131898</v>
      </c>
      <c r="E4" s="39">
        <f>+SUMIFS(BHOA!$R$14:$R$3665,Datos!$B$5:$B$3656,$B4,Datos!$C$5:$C$3656,E$32)/E36</f>
        <v>188.63416230868938</v>
      </c>
      <c r="F4" s="39">
        <f>+SUMIFS(BHOA!$R$14:$R$3665,Datos!$B$5:$B$3656,$B4,Datos!$C$5:$C$3656,F$32)/F36</f>
        <v>170.38814147850815</v>
      </c>
      <c r="G4" s="39">
        <f>+SUMIFS(BHOA!$R$14:$R$3665,Datos!$B$5:$B$3656,$B4,Datos!$C$5:$C$3656,G$32)/G36</f>
        <v>118.70598183603732</v>
      </c>
      <c r="H4" s="39">
        <f>+SUMIFS(BHOA!$R$14:$R$3665,Datos!$B$5:$B$3656,$B4,Datos!$C$5:$C$3656,H$32)/H36</f>
        <v>85.159240432270607</v>
      </c>
      <c r="I4" s="39">
        <f>+SUMIFS(BHOA!$R$14:$R$3665,Datos!$B$5:$B$3656,$B4,Datos!$C$5:$C$3656,I$32)/I36</f>
        <v>65.157088695047008</v>
      </c>
      <c r="J4" s="39">
        <f>+SUMIFS(BHOA!$R$14:$R$3665,Datos!$B$5:$B$3656,$B4,Datos!$C$5:$C$3656,J$32)/J36</f>
        <v>51.565776043807844</v>
      </c>
      <c r="K4" s="39">
        <f>+SUMIFS(BHOA!$R$14:$R$3665,Datos!$B$5:$B$3656,$B4,Datos!$C$5:$C$3656,K$32)/K36</f>
        <v>42.762272491442175</v>
      </c>
      <c r="L4" s="39">
        <f>+SUMIFS(BHOA!$R$14:$R$3665,Datos!$B$5:$B$3656,$B4,Datos!$C$5:$C$3656,L$32)/L36</f>
        <v>37.913996375758309</v>
      </c>
      <c r="M4" s="39">
        <f>+SUMIFS(BHOA!$R$14:$R$3665,Datos!$B$5:$B$3656,$B4,Datos!$C$5:$C$3656,M$32)/M36</f>
        <v>38.926222307962703</v>
      </c>
      <c r="N4" s="40">
        <f>+SUMIFS(BHOA!$R$14:$R$3665,Datos!$B$5:$B$3656,$B4,Datos!$C$5:$C$3656,N$32)/N36</f>
        <v>103.40101603775841</v>
      </c>
      <c r="O4" s="121">
        <f t="shared" ref="O4:O12" si="0">+AVERAGE(C4:N4)</f>
        <v>104.65986655301866</v>
      </c>
      <c r="P4" s="7"/>
    </row>
    <row r="5" spans="1:16" x14ac:dyDescent="0.25">
      <c r="A5" s="7"/>
      <c r="B5" s="22">
        <f t="shared" ref="B5:B12" si="1">+B4+1</f>
        <v>2009</v>
      </c>
      <c r="C5" s="38">
        <f>+SUMIFS(BHOA!$R$14:$R$3665,Datos!$B$5:$B$3656,$B5,Datos!$C$5:$C$3656,C$32)/C37</f>
        <v>131.06719252466183</v>
      </c>
      <c r="D5" s="39">
        <f>+SUMIFS(BHOA!$R$14:$R$3665,Datos!$B$5:$B$3656,$B5,Datos!$C$5:$C$3656,D$32)/D37</f>
        <v>116.18138569866609</v>
      </c>
      <c r="E5" s="39">
        <f>+SUMIFS(BHOA!$R$14:$R$3665,Datos!$B$5:$B$3656,$B5,Datos!$C$5:$C$3656,E$32)/E37</f>
        <v>159.16675051921212</v>
      </c>
      <c r="F5" s="39">
        <f>+SUMIFS(BHOA!$R$14:$R$3665,Datos!$B$5:$B$3656,$B5,Datos!$C$5:$C$3656,F$32)/F37</f>
        <v>133.52044507941099</v>
      </c>
      <c r="G5" s="39">
        <f>+SUMIFS(BHOA!$R$14:$R$3665,Datos!$B$5:$B$3656,$B5,Datos!$C$5:$C$3656,G$32)/G37</f>
        <v>97.120278640227184</v>
      </c>
      <c r="H5" s="39">
        <f>+SUMIFS(BHOA!$R$14:$R$3665,Datos!$B$5:$B$3656,$B5,Datos!$C$5:$C$3656,H$32)/H37</f>
        <v>72.151946342266527</v>
      </c>
      <c r="I5" s="39">
        <f>+SUMIFS(BHOA!$R$14:$R$3665,Datos!$B$5:$B$3656,$B5,Datos!$C$5:$C$3656,I$32)/I37</f>
        <v>57.222356120944802</v>
      </c>
      <c r="J5" s="39">
        <f>+SUMIFS(BHOA!$R$14:$R$3665,Datos!$B$5:$B$3656,$B5,Datos!$C$5:$C$3656,J$32)/J37</f>
        <v>47.071535785238254</v>
      </c>
      <c r="K5" s="39">
        <f>+SUMIFS(BHOA!$R$14:$R$3665,Datos!$B$5:$B$3656,$B5,Datos!$C$5:$C$3656,K$32)/K37</f>
        <v>40.492278946434539</v>
      </c>
      <c r="L5" s="39">
        <f>+SUMIFS(BHOA!$R$14:$R$3665,Datos!$B$5:$B$3656,$B5,Datos!$C$5:$C$3656,L$32)/L37</f>
        <v>36.682168269048141</v>
      </c>
      <c r="M5" s="39">
        <f>+SUMIFS(BHOA!$R$14:$R$3665,Datos!$B$5:$B$3656,$B5,Datos!$C$5:$C$3656,M$32)/M37</f>
        <v>94.525709797523575</v>
      </c>
      <c r="N5" s="40">
        <f>+SUMIFS(BHOA!$R$14:$R$3665,Datos!$B$5:$B$3656,$B5,Datos!$C$5:$C$3656,N$32)/N37</f>
        <v>179.21900950422969</v>
      </c>
      <c r="O5" s="121">
        <f t="shared" si="0"/>
        <v>97.035088102321978</v>
      </c>
      <c r="P5" s="7"/>
    </row>
    <row r="6" spans="1:16" x14ac:dyDescent="0.25">
      <c r="A6" s="7"/>
      <c r="B6" s="22">
        <f t="shared" si="1"/>
        <v>2010</v>
      </c>
      <c r="C6" s="38">
        <f>+SUMIFS(BHOA!$R$14:$R$3665,Datos!$B$5:$B$3656,$B6,Datos!$C$5:$C$3656,C$32)/C38</f>
        <v>162.76458156599773</v>
      </c>
      <c r="D6" s="39">
        <f>+SUMIFS(BHOA!$R$14:$R$3665,Datos!$B$5:$B$3656,$B6,Datos!$C$5:$C$3656,D$32)/D38</f>
        <v>183.41975198084373</v>
      </c>
      <c r="E6" s="39">
        <f>+SUMIFS(BHOA!$R$14:$R$3665,Datos!$B$5:$B$3656,$B6,Datos!$C$5:$C$3656,E$32)/E38</f>
        <v>182.79317016184154</v>
      </c>
      <c r="F6" s="39">
        <f>+SUMIFS(BHOA!$R$14:$R$3665,Datos!$B$5:$B$3656,$B6,Datos!$C$5:$C$3656,F$32)/F38</f>
        <v>162.36113808022267</v>
      </c>
      <c r="G6" s="39">
        <f>+SUMIFS(BHOA!$R$14:$R$3665,Datos!$B$5:$B$3656,$B6,Datos!$C$5:$C$3656,G$32)/G38</f>
        <v>107.16362269908339</v>
      </c>
      <c r="H6" s="39">
        <f>+SUMIFS(BHOA!$R$14:$R$3665,Datos!$B$5:$B$3656,$B6,Datos!$C$5:$C$3656,H$32)/H38</f>
        <v>78.605745103517933</v>
      </c>
      <c r="I6" s="39">
        <f>+SUMIFS(BHOA!$R$14:$R$3665,Datos!$B$5:$B$3656,$B6,Datos!$C$5:$C$3656,I$32)/I38</f>
        <v>61.808378087788881</v>
      </c>
      <c r="J6" s="39">
        <f>+SUMIFS(BHOA!$R$14:$R$3665,Datos!$B$5:$B$3656,$B6,Datos!$C$5:$C$3656,J$32)/J38</f>
        <v>49.769563116568257</v>
      </c>
      <c r="K6" s="39">
        <f>+SUMIFS(BHOA!$R$14:$R$3665,Datos!$B$5:$B$3656,$B6,Datos!$C$5:$C$3656,K$32)/K38</f>
        <v>41.895547680266276</v>
      </c>
      <c r="L6" s="39">
        <f>+SUMIFS(BHOA!$R$14:$R$3665,Datos!$B$5:$B$3656,$B6,Datos!$C$5:$C$3656,L$32)/L38</f>
        <v>37.419271464701225</v>
      </c>
      <c r="M6" s="39">
        <f>+SUMIFS(BHOA!$R$14:$R$3665,Datos!$B$5:$B$3656,$B6,Datos!$C$5:$C$3656,M$32)/M38</f>
        <v>35.28294375047961</v>
      </c>
      <c r="N6" s="40">
        <f>+SUMIFS(BHOA!$R$14:$R$3665,Datos!$B$5:$B$3656,$B6,Datos!$C$5:$C$3656,N$32)/N38</f>
        <v>65.452528554073552</v>
      </c>
      <c r="O6" s="121">
        <f t="shared" si="0"/>
        <v>97.39468685378209</v>
      </c>
      <c r="P6" s="7"/>
    </row>
    <row r="7" spans="1:16" x14ac:dyDescent="0.25">
      <c r="A7" s="7"/>
      <c r="B7" s="22">
        <f t="shared" si="1"/>
        <v>2011</v>
      </c>
      <c r="C7" s="38">
        <f>+SUMIFS(BHOA!$R$14:$R$3665,Datos!$B$5:$B$3656,$B7,Datos!$C$5:$C$3656,C$32)/C39</f>
        <v>122.41065075623426</v>
      </c>
      <c r="D7" s="39">
        <f>+SUMIFS(BHOA!$R$14:$R$3665,Datos!$B$5:$B$3656,$B7,Datos!$C$5:$C$3656,D$32)/D39</f>
        <v>189.27072327293368</v>
      </c>
      <c r="E7" s="39">
        <f>+SUMIFS(BHOA!$R$14:$R$3665,Datos!$B$5:$B$3656,$B7,Datos!$C$5:$C$3656,E$32)/E39</f>
        <v>159.59107792863028</v>
      </c>
      <c r="F7" s="39">
        <f>+SUMIFS(BHOA!$R$14:$R$3665,Datos!$B$5:$B$3656,$B7,Datos!$C$5:$C$3656,F$32)/F39</f>
        <v>108.09692493693619</v>
      </c>
      <c r="G7" s="39">
        <f>+SUMIFS(BHOA!$R$14:$R$3665,Datos!$B$5:$B$3656,$B7,Datos!$C$5:$C$3656,G$32)/G39</f>
        <v>76.083154272762172</v>
      </c>
      <c r="H7" s="39">
        <f>+SUMIFS(BHOA!$R$14:$R$3665,Datos!$B$5:$B$3656,$B7,Datos!$C$5:$C$3656,H$32)/H39</f>
        <v>59.638696010559556</v>
      </c>
      <c r="I7" s="39">
        <f>+SUMIFS(BHOA!$R$14:$R$3665,Datos!$B$5:$B$3656,$B7,Datos!$C$5:$C$3656,I$32)/I39</f>
        <v>49.564694412646098</v>
      </c>
      <c r="J7" s="39">
        <f>+SUMIFS(BHOA!$R$14:$R$3665,Datos!$B$5:$B$3656,$B7,Datos!$C$5:$C$3656,J$32)/J39</f>
        <v>42.774022107174439</v>
      </c>
      <c r="K7" s="39">
        <f>+SUMIFS(BHOA!$R$14:$R$3665,Datos!$B$5:$B$3656,$B7,Datos!$C$5:$C$3656,K$32)/K39</f>
        <v>38.375382320520124</v>
      </c>
      <c r="L7" s="39">
        <f>+SUMIFS(BHOA!$R$14:$R$3665,Datos!$B$5:$B$3656,$B7,Datos!$C$5:$C$3656,L$32)/L39</f>
        <v>35.834004614947141</v>
      </c>
      <c r="M7" s="39">
        <f>+SUMIFS(BHOA!$R$14:$R$3665,Datos!$B$5:$B$3656,$B7,Datos!$C$5:$C$3656,M$32)/M39</f>
        <v>35.756734376850879</v>
      </c>
      <c r="N7" s="40">
        <f>+SUMIFS(BHOA!$R$14:$R$3665,Datos!$B$5:$B$3656,$B7,Datos!$C$5:$C$3656,N$32)/N39</f>
        <v>65.657876423212599</v>
      </c>
      <c r="O7" s="121">
        <f t="shared" si="0"/>
        <v>81.921161786117281</v>
      </c>
      <c r="P7" s="7"/>
    </row>
    <row r="8" spans="1:16" x14ac:dyDescent="0.25">
      <c r="A8" s="7"/>
      <c r="B8" s="22">
        <f t="shared" si="1"/>
        <v>2012</v>
      </c>
      <c r="C8" s="38">
        <f>+SUMIFS(BHOA!$R$14:$R$3665,Datos!$B$5:$B$3656,$B8,Datos!$C$5:$C$3656,C$32)/C40</f>
        <v>97.781726778443357</v>
      </c>
      <c r="D8" s="39">
        <f>+SUMIFS(BHOA!$R$14:$R$3665,Datos!$B$5:$B$3656,$B8,Datos!$C$5:$C$3656,D$32)/D40</f>
        <v>123.72747990652947</v>
      </c>
      <c r="E8" s="39">
        <f>+SUMIFS(BHOA!$R$14:$R$3665,Datos!$B$5:$B$3656,$B8,Datos!$C$5:$C$3656,E$32)/E40</f>
        <v>174.57782406212633</v>
      </c>
      <c r="F8" s="39">
        <f>+SUMIFS(BHOA!$R$14:$R$3665,Datos!$B$5:$B$3656,$B8,Datos!$C$5:$C$3656,F$32)/F40</f>
        <v>160.92130825127279</v>
      </c>
      <c r="G8" s="39">
        <f>+SUMIFS(BHOA!$R$14:$R$3665,Datos!$B$5:$B$3656,$B8,Datos!$C$5:$C$3656,G$32)/G40</f>
        <v>117.33264629314492</v>
      </c>
      <c r="H8" s="39">
        <f>+SUMIFS(BHOA!$R$14:$R$3665,Datos!$B$5:$B$3656,$B8,Datos!$C$5:$C$3656,H$32)/H40</f>
        <v>84.327761819666605</v>
      </c>
      <c r="I8" s="39">
        <f>+SUMIFS(BHOA!$R$14:$R$3665,Datos!$B$5:$B$3656,$B8,Datos!$C$5:$C$3656,I$32)/I40</f>
        <v>64.643808255822194</v>
      </c>
      <c r="J8" s="39">
        <f>+SUMIFS(BHOA!$R$14:$R$3665,Datos!$B$5:$B$3656,$B8,Datos!$C$5:$C$3656,J$32)/J40</f>
        <v>51.268411883384694</v>
      </c>
      <c r="K8" s="39">
        <f>+SUMIFS(BHOA!$R$14:$R$3665,Datos!$B$5:$B$3656,$B8,Datos!$C$5:$C$3656,K$32)/K40</f>
        <v>42.635405845396868</v>
      </c>
      <c r="L8" s="39">
        <f>+SUMIFS(BHOA!$R$14:$R$3665,Datos!$B$5:$B$3656,$B8,Datos!$C$5:$C$3656,L$32)/L40</f>
        <v>37.982400922401474</v>
      </c>
      <c r="M8" s="39">
        <f>+SUMIFS(BHOA!$R$14:$R$3665,Datos!$B$5:$B$3656,$B8,Datos!$C$5:$C$3656,M$32)/M40</f>
        <v>58.739554777567974</v>
      </c>
      <c r="N8" s="40">
        <f>+SUMIFS(BHOA!$R$14:$R$3665,Datos!$B$5:$B$3656,$B8,Datos!$C$5:$C$3656,N$32)/N40</f>
        <v>120.58595699369786</v>
      </c>
      <c r="O8" s="121">
        <f t="shared" si="0"/>
        <v>94.543690482454551</v>
      </c>
      <c r="P8" s="7"/>
    </row>
    <row r="9" spans="1:16" x14ac:dyDescent="0.25">
      <c r="A9" s="7"/>
      <c r="B9" s="22">
        <f t="shared" si="1"/>
        <v>2013</v>
      </c>
      <c r="C9" s="38">
        <f>+SUMIFS(BHOA!$R$14:$R$3665,Datos!$B$5:$B$3656,$B9,Datos!$C$5:$C$3656,C$32)/C41</f>
        <v>156.59089052785876</v>
      </c>
      <c r="D9" s="39">
        <f>+SUMIFS(BHOA!$R$14:$R$3665,Datos!$B$5:$B$3656,$B9,Datos!$C$5:$C$3656,D$32)/D41</f>
        <v>133.96420172029357</v>
      </c>
      <c r="E9" s="39">
        <f>+SUMIFS(BHOA!$R$14:$R$3665,Datos!$B$5:$B$3656,$B9,Datos!$C$5:$C$3656,E$32)/E41</f>
        <v>132.26345998789407</v>
      </c>
      <c r="F9" s="39">
        <f>+SUMIFS(BHOA!$R$14:$R$3665,Datos!$B$5:$B$3656,$B9,Datos!$C$5:$C$3656,F$32)/F41</f>
        <v>87.39250291853071</v>
      </c>
      <c r="G9" s="39">
        <f>+SUMIFS(BHOA!$R$14:$R$3665,Datos!$B$5:$B$3656,$B9,Datos!$C$5:$C$3656,G$32)/G41</f>
        <v>63.690866652180418</v>
      </c>
      <c r="H9" s="39">
        <f>+SUMIFS(BHOA!$R$14:$R$3665,Datos!$B$5:$B$3656,$B9,Datos!$C$5:$C$3656,H$32)/H41</f>
        <v>51.928597313070064</v>
      </c>
      <c r="I9" s="39">
        <f>+SUMIFS(BHOA!$R$14:$R$3665,Datos!$B$5:$B$3656,$B9,Datos!$C$5:$C$3656,I$32)/I41</f>
        <v>44.915006411677325</v>
      </c>
      <c r="J9" s="39">
        <f>+SUMIFS(BHOA!$R$14:$R$3665,Datos!$B$5:$B$3656,$B9,Datos!$C$5:$C$3656,J$32)/J41</f>
        <v>40.087446785055576</v>
      </c>
      <c r="K9" s="39">
        <f>+SUMIFS(BHOA!$R$14:$R$3665,Datos!$B$5:$B$3656,$B9,Datos!$C$5:$C$3656,K$32)/K41</f>
        <v>36.9667529051709</v>
      </c>
      <c r="L9" s="39">
        <f>+SUMIFS(BHOA!$R$14:$R$3665,Datos!$B$5:$B$3656,$B9,Datos!$C$5:$C$3656,L$32)/L41</f>
        <v>36.807464789384838</v>
      </c>
      <c r="M9" s="39">
        <f>+SUMIFS(BHOA!$R$14:$R$3665,Datos!$B$5:$B$3656,$B9,Datos!$C$5:$C$3656,M$32)/M41</f>
        <v>52.419632977454057</v>
      </c>
      <c r="N9" s="40">
        <f>+SUMIFS(BHOA!$R$14:$R$3665,Datos!$B$5:$B$3656,$B9,Datos!$C$5:$C$3656,N$32)/N41</f>
        <v>126.13283714061288</v>
      </c>
      <c r="O9" s="121">
        <f t="shared" si="0"/>
        <v>80.263305010765265</v>
      </c>
      <c r="P9" s="7"/>
    </row>
    <row r="10" spans="1:16" x14ac:dyDescent="0.25">
      <c r="A10" s="7"/>
      <c r="B10" s="22">
        <f t="shared" si="1"/>
        <v>2014</v>
      </c>
      <c r="C10" s="38">
        <f>+SUMIFS(BHOA!$R$14:$R$3665,Datos!$B$5:$B$3656,$B10,Datos!$C$5:$C$3656,C$32)/C42</f>
        <v>152.58849230550339</v>
      </c>
      <c r="D10" s="39">
        <f>+SUMIFS(BHOA!$R$14:$R$3665,Datos!$B$5:$B$3656,$B10,Datos!$C$5:$C$3656,D$32)/D42</f>
        <v>198.45538216207424</v>
      </c>
      <c r="E10" s="39">
        <f>+SUMIFS(BHOA!$R$14:$R$3665,Datos!$B$5:$B$3656,$B10,Datos!$C$5:$C$3656,E$32)/E42</f>
        <v>123.0429028097747</v>
      </c>
      <c r="F10" s="39">
        <f>+SUMIFS(BHOA!$R$14:$R$3665,Datos!$B$5:$B$3656,$B10,Datos!$C$5:$C$3656,F$32)/F42</f>
        <v>152.31253926243437</v>
      </c>
      <c r="G10" s="39">
        <f>+SUMIFS(BHOA!$R$14:$R$3665,Datos!$B$5:$B$3656,$B10,Datos!$C$5:$C$3656,G$32)/G42</f>
        <v>124.9532881787561</v>
      </c>
      <c r="H10" s="39">
        <f>+SUMIFS(BHOA!$R$14:$R$3665,Datos!$B$5:$B$3656,$B10,Datos!$C$5:$C$3656,H$32)/H42</f>
        <v>96.027978647551265</v>
      </c>
      <c r="I10" s="39">
        <f>+SUMIFS(BHOA!$R$14:$R$3665,Datos!$B$5:$B$3656,$B10,Datos!$C$5:$C$3656,I$32)/I42</f>
        <v>71.831103957941565</v>
      </c>
      <c r="J10" s="39">
        <f>+SUMIFS(BHOA!$R$14:$R$3665,Datos!$B$5:$B$3656,$B10,Datos!$C$5:$C$3656,J$32)/J42</f>
        <v>55.418939428612354</v>
      </c>
      <c r="K10" s="39">
        <f>+SUMIFS(BHOA!$R$14:$R$3665,Datos!$B$5:$B$3656,$B10,Datos!$C$5:$C$3656,K$32)/K42</f>
        <v>44.793699210155268</v>
      </c>
      <c r="L10" s="39">
        <f>+SUMIFS(BHOA!$R$14:$R$3665,Datos!$B$5:$B$3656,$B10,Datos!$C$5:$C$3656,L$32)/L42</f>
        <v>45.339024900819865</v>
      </c>
      <c r="M10" s="39">
        <f>+SUMIFS(BHOA!$R$14:$R$3665,Datos!$B$5:$B$3656,$B10,Datos!$C$5:$C$3656,M$32)/M42</f>
        <v>52.46339999402953</v>
      </c>
      <c r="N10" s="40">
        <f>+SUMIFS(BHOA!$R$14:$R$3665,Datos!$B$5:$B$3656,$B10,Datos!$C$5:$C$3656,N$32)/N42</f>
        <v>74.455962037809627</v>
      </c>
      <c r="O10" s="121">
        <f t="shared" si="0"/>
        <v>99.306892741288536</v>
      </c>
      <c r="P10" s="7"/>
    </row>
    <row r="11" spans="1:16" x14ac:dyDescent="0.25">
      <c r="A11" s="7"/>
      <c r="B11" s="22">
        <f t="shared" si="1"/>
        <v>2015</v>
      </c>
      <c r="C11" s="38">
        <f>+SUMIFS(BHOA!$R$14:$R$3665,Datos!$B$5:$B$3656,$B11,Datos!$C$5:$C$3656,C$32)/C43</f>
        <v>172.97854424208626</v>
      </c>
      <c r="D11" s="39">
        <f>+SUMIFS(BHOA!$R$14:$R$3665,Datos!$B$5:$B$3656,$B11,Datos!$C$5:$C$3656,D$32)/D43</f>
        <v>188.59663101848327</v>
      </c>
      <c r="E11" s="39">
        <f>+SUMIFS(BHOA!$R$14:$R$3665,Datos!$B$5:$B$3656,$B11,Datos!$C$5:$C$3656,E$32)/E43</f>
        <v>209.43483049155174</v>
      </c>
      <c r="F11" s="39">
        <f>+SUMIFS(BHOA!$R$14:$R$3665,Datos!$B$5:$B$3656,$B11,Datos!$C$5:$C$3656,F$32)/F43</f>
        <v>171.41280566800143</v>
      </c>
      <c r="G11" s="39">
        <f>+SUMIFS(BHOA!$R$14:$R$3665,Datos!$B$5:$B$3656,$B11,Datos!$C$5:$C$3656,G$32)/G43</f>
        <v>121.86839049443952</v>
      </c>
      <c r="H11" s="39">
        <f>+SUMIFS(BHOA!$R$14:$R$3665,Datos!$B$5:$B$3656,$B11,Datos!$C$5:$C$3656,H$32)/H43</f>
        <v>88.997218634538768</v>
      </c>
      <c r="I11" s="39">
        <f>+SUMIFS(BHOA!$R$14:$R$3665,Datos!$B$5:$B$3656,$B11,Datos!$C$5:$C$3656,I$32)/I43</f>
        <v>67.529019098888014</v>
      </c>
      <c r="J11" s="39">
        <f>+SUMIFS(BHOA!$R$14:$R$3665,Datos!$B$5:$B$3656,$B11,Datos!$C$5:$C$3656,J$32)/J43</f>
        <v>52.967650019315649</v>
      </c>
      <c r="K11" s="39">
        <f>+SUMIFS(BHOA!$R$14:$R$3665,Datos!$B$5:$B$3656,$B11,Datos!$C$5:$C$3656,K$32)/K43</f>
        <v>43.518580319860455</v>
      </c>
      <c r="L11" s="39">
        <f>+SUMIFS(BHOA!$R$14:$R$3665,Datos!$B$5:$B$3656,$B11,Datos!$C$5:$C$3656,L$32)/L43</f>
        <v>38.383099608841853</v>
      </c>
      <c r="M11" s="39">
        <f>+SUMIFS(BHOA!$R$14:$R$3665,Datos!$B$5:$B$3656,$B11,Datos!$C$5:$C$3656,M$32)/M43</f>
        <v>39.740167001293365</v>
      </c>
      <c r="N11" s="40">
        <f>+SUMIFS(BHOA!$R$14:$R$3665,Datos!$B$5:$B$3656,$B11,Datos!$C$5:$C$3656,N$32)/N43</f>
        <v>80.526458605675018</v>
      </c>
      <c r="O11" s="121">
        <f t="shared" si="0"/>
        <v>106.32944960024794</v>
      </c>
      <c r="P11" s="7"/>
    </row>
    <row r="12" spans="1:16" x14ac:dyDescent="0.25">
      <c r="A12" s="7"/>
      <c r="B12" s="22">
        <f t="shared" si="1"/>
        <v>2016</v>
      </c>
      <c r="C12" s="41">
        <f>+SUMIFS(BHOA!$R$14:$R$3665,Datos!$B$5:$B$3656,$B12,Datos!$C$5:$C$3656,C$32)/C44</f>
        <v>170.63644985160391</v>
      </c>
      <c r="D12" s="42">
        <f>+SUMIFS(BHOA!$R$14:$R$3665,Datos!$B$5:$B$3656,$B12,Datos!$C$5:$C$3656,D$32)/D44</f>
        <v>196.44476382361921</v>
      </c>
      <c r="E12" s="42">
        <f>+SUMIFS(BHOA!$R$14:$R$3665,Datos!$B$5:$B$3656,$B12,Datos!$C$5:$C$3656,E$32)/E44</f>
        <v>188.26063957914164</v>
      </c>
      <c r="F12" s="42">
        <f>+SUMIFS(BHOA!$R$14:$R$3665,Datos!$B$5:$B$3656,$B12,Datos!$C$5:$C$3656,F$32)/F44</f>
        <v>167.16035395945502</v>
      </c>
      <c r="G12" s="42">
        <f>+SUMIFS(BHOA!$R$14:$R$3665,Datos!$B$5:$B$3656,$B12,Datos!$C$5:$C$3656,G$32)/G44</f>
        <v>136.86500431857831</v>
      </c>
      <c r="H12" s="42">
        <f>+SUMIFS(BHOA!$R$14:$R$3665,Datos!$B$5:$B$3656,$B12,Datos!$C$5:$C$3656,H$32)/H44</f>
        <v>96.153522855216067</v>
      </c>
      <c r="I12" s="42">
        <f>+SUMIFS(BHOA!$R$14:$R$3665,Datos!$B$5:$B$3656,$B12,Datos!$C$5:$C$3656,I$32)/I44</f>
        <v>71.873392098082732</v>
      </c>
      <c r="J12" s="42">
        <f>+SUMIFS(BHOA!$R$14:$R$3665,Datos!$B$5:$B$3656,$B12,Datos!$C$5:$C$3656,J$32)/J44</f>
        <v>55.374858315327607</v>
      </c>
      <c r="K12" s="42">
        <f>+SUMIFS(BHOA!$R$14:$R$3665,Datos!$B$5:$B$3656,$B12,Datos!$C$5:$C$3656,K$32)/K44</f>
        <v>45.089818593509008</v>
      </c>
      <c r="L12" s="42">
        <f>+SUMIFS(BHOA!$R$14:$R$3665,Datos!$B$5:$B$3656,$B12,Datos!$C$5:$C$3656,L$32)/L44</f>
        <v>39.543654823095082</v>
      </c>
      <c r="M12" s="42">
        <f>+SUMIFS(BHOA!$R$14:$R$3665,Datos!$B$5:$B$3656,$B12,Datos!$C$5:$C$3656,M$32)/M44</f>
        <v>57.534770904952353</v>
      </c>
      <c r="N12" s="43">
        <f>+SUMIFS(BHOA!$R$14:$R$3665,Datos!$B$5:$B$3656,$B12,Datos!$C$5:$C$3656,N$32)/N44</f>
        <v>67.041095227536516</v>
      </c>
      <c r="O12" s="122">
        <f t="shared" si="0"/>
        <v>107.66486036250983</v>
      </c>
      <c r="P12" s="7"/>
    </row>
    <row r="13" spans="1:16" x14ac:dyDescent="0.25">
      <c r="A13" s="7"/>
      <c r="B13" s="23" t="s">
        <v>4</v>
      </c>
      <c r="C13" s="123">
        <f>+AVERAGE(C3:C12)</f>
        <v>149.91160800421591</v>
      </c>
      <c r="D13" s="124">
        <f t="shared" ref="D13:O13" si="2">+AVERAGE(D3:D12)</f>
        <v>170.88823511033206</v>
      </c>
      <c r="E13" s="124">
        <f t="shared" si="2"/>
        <v>172.06567979775122</v>
      </c>
      <c r="F13" s="124">
        <f t="shared" si="2"/>
        <v>147.648992934212</v>
      </c>
      <c r="G13" s="124">
        <f t="shared" si="2"/>
        <v>107.01090632265031</v>
      </c>
      <c r="H13" s="124">
        <f t="shared" si="2"/>
        <v>79.067956666810275</v>
      </c>
      <c r="I13" s="124">
        <f t="shared" si="2"/>
        <v>61.524101804040072</v>
      </c>
      <c r="J13" s="124">
        <f t="shared" si="2"/>
        <v>49.537402892933656</v>
      </c>
      <c r="K13" s="124">
        <f t="shared" si="2"/>
        <v>42.495062308888727</v>
      </c>
      <c r="L13" s="124">
        <f t="shared" si="2"/>
        <v>39.19234165204513</v>
      </c>
      <c r="M13" s="124">
        <f t="shared" si="2"/>
        <v>52.518863106145453</v>
      </c>
      <c r="N13" s="125">
        <f t="shared" si="2"/>
        <v>97.407346796583781</v>
      </c>
      <c r="O13" s="126">
        <f t="shared" si="2"/>
        <v>97.439041449717394</v>
      </c>
      <c r="P13" s="7"/>
    </row>
    <row r="14" spans="1:16" ht="6" customHeight="1" x14ac:dyDescent="0.25">
      <c r="A14" s="7"/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2"/>
      <c r="P14" s="7"/>
    </row>
    <row r="15" spans="1:16" ht="15.75" x14ac:dyDescent="0.25">
      <c r="A15" s="7"/>
      <c r="B15" s="323" t="s">
        <v>57</v>
      </c>
      <c r="C15" s="324"/>
      <c r="D15" s="324"/>
      <c r="E15" s="324"/>
      <c r="F15" s="325"/>
      <c r="G15" s="33">
        <f>MAX(BHOA!R14:R3665)</f>
        <v>311.92825361648755</v>
      </c>
      <c r="H15" s="17"/>
      <c r="I15" s="17"/>
      <c r="J15" s="17"/>
      <c r="K15" s="17"/>
      <c r="L15" s="17"/>
      <c r="M15" s="17"/>
      <c r="N15" s="17"/>
      <c r="O15" s="21"/>
      <c r="P15" s="7"/>
    </row>
    <row r="16" spans="1:16" ht="9" customHeight="1" x14ac:dyDescent="0.25">
      <c r="A16" s="7"/>
      <c r="B16" s="2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2"/>
      <c r="P16" s="7"/>
    </row>
    <row r="17" spans="1:16" ht="15.75" x14ac:dyDescent="0.25">
      <c r="A17" s="7"/>
      <c r="B17" s="31" t="s">
        <v>56</v>
      </c>
      <c r="C17" s="14" t="s">
        <v>39</v>
      </c>
      <c r="D17" s="15" t="s">
        <v>40</v>
      </c>
      <c r="E17" s="15" t="s">
        <v>41</v>
      </c>
      <c r="F17" s="15" t="s">
        <v>45</v>
      </c>
      <c r="G17" s="15" t="s">
        <v>42</v>
      </c>
      <c r="H17" s="15" t="s">
        <v>43</v>
      </c>
      <c r="I17" s="15" t="s">
        <v>44</v>
      </c>
      <c r="J17" s="15" t="s">
        <v>46</v>
      </c>
      <c r="K17" s="15" t="s">
        <v>47</v>
      </c>
      <c r="L17" s="15" t="s">
        <v>48</v>
      </c>
      <c r="M17" s="15" t="s">
        <v>49</v>
      </c>
      <c r="N17" s="15" t="s">
        <v>50</v>
      </c>
      <c r="O17" s="23" t="s">
        <v>51</v>
      </c>
      <c r="P17" s="7"/>
    </row>
    <row r="18" spans="1:16" x14ac:dyDescent="0.25">
      <c r="A18" s="7"/>
      <c r="B18" s="22">
        <f>+Datos!B18</f>
        <v>2007</v>
      </c>
      <c r="C18" s="44">
        <f>+SUMIFS(BHOA!$M$14:$M$3665,Datos!$B$5:$B$3656,$B18,Datos!$C$5:$C$3656,C$32)/'Estadística de datos'!C18</f>
        <v>0.80655806008654685</v>
      </c>
      <c r="D18" s="45">
        <f>+SUMIFS(BHOA!$M$14:$M$3665,Datos!$B$5:$B$3656,$B3,Datos!$C$5:$C$3656,D$32)/'Estadística de datos'!D18</f>
        <v>0.87844610651618837</v>
      </c>
      <c r="E18" s="45">
        <f>+SUMIFS(BHOA!$M$14:$M$3665,Datos!$B$5:$B$3656,$B3,Datos!$C$5:$C$3656,E$32)/'Estadística de datos'!E18</f>
        <v>0.90686530971424062</v>
      </c>
      <c r="F18" s="45">
        <f>+SUMIFS(BHOA!$M$14:$M$3665,Datos!$B$5:$B$3656,$B3,Datos!$C$5:$C$3656,F$32)/'Estadística de datos'!F18</f>
        <v>0.70859914796843504</v>
      </c>
      <c r="G18" s="45">
        <f>+SUMIFS(BHOA!$M$14:$M$3665,Datos!$B$5:$B$3656,$B3,Datos!$C$5:$C$3656,G$32)/'Estadística de datos'!G18</f>
        <v>0.40368746726447469</v>
      </c>
      <c r="H18" s="45">
        <f>+SUMIFS(BHOA!$M$14:$M$3665,Datos!$B$5:$B$3656,$B3,Datos!$C$5:$C$3656,H$32)/'Estadística de datos'!H18</f>
        <v>0.24390610364350129</v>
      </c>
      <c r="I18" s="45">
        <f>+SUMIFS(BHOA!$M$14:$M$3665,Datos!$B$5:$B$3656,$B3,Datos!$C$5:$C$3656,I$32)/'Estadística de datos'!I18</f>
        <v>0.14617955744243108</v>
      </c>
      <c r="J18" s="45">
        <f>+SUMIFS(BHOA!$M$14:$M$3665,Datos!$B$5:$B$3656,$B3,Datos!$C$5:$C$3656,J$32)/'Estadística de datos'!J18</f>
        <v>8.2568271605811455E-2</v>
      </c>
      <c r="K18" s="45">
        <f>+SUMIFS(BHOA!$M$14:$M$3665,Datos!$B$5:$B$3656,$B3,Datos!$C$5:$C$3656,K$32)/'Estadística de datos'!K18</f>
        <v>0.13899030478480914</v>
      </c>
      <c r="L18" s="45">
        <f>+SUMIFS(BHOA!$M$14:$M$3665,Datos!$B$5:$B$3656,$B3,Datos!$C$5:$C$3656,L$32)/'Estadística de datos'!L18</f>
        <v>0.14417010773528488</v>
      </c>
      <c r="M18" s="45">
        <f>+SUMIFS(BHOA!$M$14:$M$3665,Datos!$B$5:$B$3656,$B3,Datos!$C$5:$C$3656,M$32)/'Estadística de datos'!M18</f>
        <v>0.28994814813122893</v>
      </c>
      <c r="N18" s="46">
        <f>+SUMIFS(BHOA!$M$14:$M$3665,Datos!$B$5:$B$3656,$B3,Datos!$C$5:$C$3656,N$32)/'Estadística de datos'!N18</f>
        <v>0.50243651158380986</v>
      </c>
      <c r="O18" s="24">
        <f>+AVERAGE(C18:N18)</f>
        <v>0.43769625803973033</v>
      </c>
      <c r="P18" s="7"/>
    </row>
    <row r="19" spans="1:16" x14ac:dyDescent="0.25">
      <c r="A19" s="7"/>
      <c r="B19" s="22">
        <f>+B18+1</f>
        <v>2008</v>
      </c>
      <c r="C19" s="47">
        <f>+SUMIFS(BHOA!$M$14:$M$3665,Datos!$B$5:$B$3656,$B4,Datos!$C$5:$C$3656,C$32)/'Estadística de datos'!C19</f>
        <v>0.85176925583957108</v>
      </c>
      <c r="D19" s="21">
        <f>+SUMIFS(BHOA!$M$14:$M$3665,Datos!$B$5:$B$3656,$B4,Datos!$C$5:$C$3656,D$32)/'Estadística de datos'!D19</f>
        <v>0.85313724428779503</v>
      </c>
      <c r="E19" s="21">
        <f>+SUMIFS(BHOA!$M$14:$M$3665,Datos!$B$5:$B$3656,$B4,Datos!$C$5:$C$3656,E$32)/'Estadística de datos'!E19</f>
        <v>0.88136092875096794</v>
      </c>
      <c r="F19" s="21">
        <f>+SUMIFS(BHOA!$M$14:$M$3665,Datos!$B$5:$B$3656,$B4,Datos!$C$5:$C$3656,F$32)/'Estadística de datos'!F19</f>
        <v>0.76271577341657415</v>
      </c>
      <c r="G19" s="21">
        <f>+SUMIFS(BHOA!$M$14:$M$3665,Datos!$B$5:$B$3656,$B4,Datos!$C$5:$C$3656,G$32)/'Estadística de datos'!G19</f>
        <v>0.46345554610513595</v>
      </c>
      <c r="H19" s="21">
        <f>+SUMIFS(BHOA!$M$14:$M$3665,Datos!$B$5:$B$3656,$B4,Datos!$C$5:$C$3656,H$32)/'Estadística de datos'!H19</f>
        <v>0.27865317635569253</v>
      </c>
      <c r="I19" s="21">
        <f>+SUMIFS(BHOA!$M$14:$M$3665,Datos!$B$5:$B$3656,$B4,Datos!$C$5:$C$3656,I$32)/'Estadística de datos'!I19</f>
        <v>0.17017403603270514</v>
      </c>
      <c r="J19" s="21">
        <f>+SUMIFS(BHOA!$M$14:$M$3665,Datos!$B$5:$B$3656,$B4,Datos!$C$5:$C$3656,J$32)/'Estadística de datos'!J19</f>
        <v>9.5917710308910539E-2</v>
      </c>
      <c r="K19" s="21">
        <f>+SUMIFS(BHOA!$M$14:$M$3665,Datos!$B$5:$B$3656,$B4,Datos!$C$5:$C$3656,K$32)/'Estadística de datos'!K19</f>
        <v>4.874577825830765E-2</v>
      </c>
      <c r="L19" s="21">
        <f>+SUMIFS(BHOA!$M$14:$M$3665,Datos!$B$5:$B$3656,$B4,Datos!$C$5:$C$3656,L$32)/'Estadística de datos'!L19</f>
        <v>5.6059431529914057E-2</v>
      </c>
      <c r="M19" s="21">
        <f>+SUMIFS(BHOA!$M$14:$M$3665,Datos!$B$5:$B$3656,$B4,Datos!$C$5:$C$3656,M$32)/'Estadística de datos'!M19</f>
        <v>0.18000909258385417</v>
      </c>
      <c r="N19" s="48">
        <f>+SUMIFS(BHOA!$M$14:$M$3665,Datos!$B$5:$B$3656,$B4,Datos!$C$5:$C$3656,N$32)/'Estadística de datos'!N19</f>
        <v>0.54936814146571966</v>
      </c>
      <c r="O19" s="25">
        <f t="shared" ref="O19:O27" si="3">+AVERAGE(C19:N19)</f>
        <v>0.43261384291126243</v>
      </c>
      <c r="P19" s="7"/>
    </row>
    <row r="20" spans="1:16" x14ac:dyDescent="0.25">
      <c r="A20" s="7"/>
      <c r="B20" s="22">
        <f t="shared" ref="B20:B27" si="4">+B19+1</f>
        <v>2009</v>
      </c>
      <c r="C20" s="47">
        <f>+SUMIFS(BHOA!$M$14:$M$3665,Datos!$B$5:$B$3656,$B5,Datos!$C$5:$C$3656,C$32)/'Estadística de datos'!C20</f>
        <v>0.63545665760363268</v>
      </c>
      <c r="D20" s="21">
        <f>+SUMIFS(BHOA!$M$14:$M$3665,Datos!$B$5:$B$3656,$B5,Datos!$C$5:$C$3656,D$32)/'Estadística de datos'!D20</f>
        <v>0.64022695540985586</v>
      </c>
      <c r="E20" s="21">
        <f>+SUMIFS(BHOA!$M$14:$M$3665,Datos!$B$5:$B$3656,$B5,Datos!$C$5:$C$3656,E$32)/'Estadística de datos'!E20</f>
        <v>0.75021323648686045</v>
      </c>
      <c r="F20" s="21">
        <f>+SUMIFS(BHOA!$M$14:$M$3665,Datos!$B$5:$B$3656,$B5,Datos!$C$5:$C$3656,F$32)/'Estadística de datos'!F20</f>
        <v>0.61952180986488115</v>
      </c>
      <c r="G20" s="21">
        <f>+SUMIFS(BHOA!$M$14:$M$3665,Datos!$B$5:$B$3656,$B5,Datos!$C$5:$C$3656,G$32)/'Estadística de datos'!G20</f>
        <v>0.34983031161038441</v>
      </c>
      <c r="H20" s="21">
        <f>+SUMIFS(BHOA!$M$14:$M$3665,Datos!$B$5:$B$3656,$B5,Datos!$C$5:$C$3656,H$32)/'Estadística de datos'!H20</f>
        <v>0.20993644071850379</v>
      </c>
      <c r="I20" s="21">
        <f>+SUMIFS(BHOA!$M$14:$M$3665,Datos!$B$5:$B$3656,$B5,Datos!$C$5:$C$3656,I$32)/'Estadística de datos'!I20</f>
        <v>0.12669287828397152</v>
      </c>
      <c r="J20" s="21">
        <f>+SUMIFS(BHOA!$M$14:$M$3665,Datos!$B$5:$B$3656,$B5,Datos!$C$5:$C$3656,J$32)/'Estadística de datos'!J20</f>
        <v>7.6481799565503994E-2</v>
      </c>
      <c r="K20" s="21">
        <f>+SUMIFS(BHOA!$M$14:$M$3665,Datos!$B$5:$B$3656,$B5,Datos!$C$5:$C$3656,K$32)/'Estadística de datos'!K20</f>
        <v>3.6559978052754447E-2</v>
      </c>
      <c r="L20" s="21">
        <f>+SUMIFS(BHOA!$M$14:$M$3665,Datos!$B$5:$B$3656,$B5,Datos!$C$5:$C$3656,L$32)/'Estadística de datos'!L20</f>
        <v>1.6163083542764713E-2</v>
      </c>
      <c r="M20" s="21">
        <f>+SUMIFS(BHOA!$M$14:$M$3665,Datos!$B$5:$B$3656,$B5,Datos!$C$5:$C$3656,M$32)/'Estadística de datos'!M20</f>
        <v>0.45081959823686518</v>
      </c>
      <c r="N20" s="48">
        <f>+SUMIFS(BHOA!$M$14:$M$3665,Datos!$B$5:$B$3656,$B5,Datos!$C$5:$C$3656,N$32)/'Estadística de datos'!N20</f>
        <v>0.83637157323488287</v>
      </c>
      <c r="O20" s="25">
        <f t="shared" si="3"/>
        <v>0.39568952688423842</v>
      </c>
      <c r="P20" s="7"/>
    </row>
    <row r="21" spans="1:16" x14ac:dyDescent="0.25">
      <c r="A21" s="7"/>
      <c r="B21" s="22">
        <f t="shared" si="4"/>
        <v>2010</v>
      </c>
      <c r="C21" s="47">
        <f>+SUMIFS(BHOA!$M$14:$M$3665,Datos!$B$5:$B$3656,$B6,Datos!$C$5:$C$3656,C$32)/'Estadística de datos'!C21</f>
        <v>0.74156731736127346</v>
      </c>
      <c r="D21" s="21">
        <f>+SUMIFS(BHOA!$M$14:$M$3665,Datos!$B$5:$B$3656,$B6,Datos!$C$5:$C$3656,D$32)/'Estadística de datos'!D21</f>
        <v>0.86855373256374491</v>
      </c>
      <c r="E21" s="21">
        <f>+SUMIFS(BHOA!$M$14:$M$3665,Datos!$B$5:$B$3656,$B6,Datos!$C$5:$C$3656,E$32)/'Estadística de datos'!E21</f>
        <v>0.83557292885317092</v>
      </c>
      <c r="F21" s="21">
        <f>+SUMIFS(BHOA!$M$14:$M$3665,Datos!$B$5:$B$3656,$B6,Datos!$C$5:$C$3656,F$32)/'Estadística de datos'!F21</f>
        <v>0.70659292900378878</v>
      </c>
      <c r="G21" s="21">
        <f>+SUMIFS(BHOA!$M$14:$M$3665,Datos!$B$5:$B$3656,$B6,Datos!$C$5:$C$3656,G$32)/'Estadística de datos'!G21</f>
        <v>0.41634199433874608</v>
      </c>
      <c r="H21" s="21">
        <f>+SUMIFS(BHOA!$M$14:$M$3665,Datos!$B$5:$B$3656,$B6,Datos!$C$5:$C$3656,H$32)/'Estadística de datos'!H21</f>
        <v>0.24609711119724118</v>
      </c>
      <c r="I21" s="21">
        <f>+SUMIFS(BHOA!$M$14:$M$3665,Datos!$B$5:$B$3656,$B6,Datos!$C$5:$C$3656,I$32)/'Estadística de datos'!I21</f>
        <v>0.17754565274816267</v>
      </c>
      <c r="J21" s="21">
        <f>+SUMIFS(BHOA!$M$14:$M$3665,Datos!$B$5:$B$3656,$B6,Datos!$C$5:$C$3656,J$32)/'Estadística de datos'!J21</f>
        <v>9.7206054335871234E-2</v>
      </c>
      <c r="K21" s="21">
        <f>+SUMIFS(BHOA!$M$14:$M$3665,Datos!$B$5:$B$3656,$B6,Datos!$C$5:$C$3656,K$32)/'Estadística de datos'!K21</f>
        <v>4.4382337820210706E-2</v>
      </c>
      <c r="L21" s="21">
        <f>+SUMIFS(BHOA!$M$14:$M$3665,Datos!$B$5:$B$3656,$B6,Datos!$C$5:$C$3656,L$32)/'Estadística de datos'!L21</f>
        <v>5.2874038525193019E-2</v>
      </c>
      <c r="M21" s="21">
        <f>+SUMIFS(BHOA!$M$14:$M$3665,Datos!$B$5:$B$3656,$B6,Datos!$C$5:$C$3656,M$32)/'Estadística de datos'!M21</f>
        <v>5.1275555147393841E-2</v>
      </c>
      <c r="N21" s="48">
        <f>+SUMIFS(BHOA!$M$14:$M$3665,Datos!$B$5:$B$3656,$B6,Datos!$C$5:$C$3656,N$32)/'Estadística de datos'!N21</f>
        <v>0.32786017532824369</v>
      </c>
      <c r="O21" s="25">
        <f t="shared" si="3"/>
        <v>0.38048915226858665</v>
      </c>
      <c r="P21" s="7"/>
    </row>
    <row r="22" spans="1:16" x14ac:dyDescent="0.25">
      <c r="A22" s="7"/>
      <c r="B22" s="22">
        <f t="shared" si="4"/>
        <v>2011</v>
      </c>
      <c r="C22" s="47">
        <f>+SUMIFS(BHOA!$M$14:$M$3665,Datos!$B$5:$B$3656,$B7,Datos!$C$5:$C$3656,C$32)/'Estadística de datos'!C22</f>
        <v>0.64344030200753655</v>
      </c>
      <c r="D22" s="21">
        <f>+SUMIFS(BHOA!$M$14:$M$3665,Datos!$B$5:$B$3656,$B7,Datos!$C$5:$C$3656,D$32)/'Estadística de datos'!D22</f>
        <v>0.89986503024312947</v>
      </c>
      <c r="E22" s="21">
        <f>+SUMIFS(BHOA!$M$14:$M$3665,Datos!$B$5:$B$3656,$B7,Datos!$C$5:$C$3656,E$32)/'Estadística de datos'!E22</f>
        <v>0.77137442241471244</v>
      </c>
      <c r="F22" s="21">
        <f>+SUMIFS(BHOA!$M$14:$M$3665,Datos!$B$5:$B$3656,$B7,Datos!$C$5:$C$3656,F$32)/'Estadística de datos'!F22</f>
        <v>0.42603216154245738</v>
      </c>
      <c r="G22" s="21">
        <f>+SUMIFS(BHOA!$M$14:$M$3665,Datos!$B$5:$B$3656,$B7,Datos!$C$5:$C$3656,G$32)/'Estadística de datos'!G22</f>
        <v>0.25479939424113918</v>
      </c>
      <c r="H22" s="21">
        <f>+SUMIFS(BHOA!$M$14:$M$3665,Datos!$B$5:$B$3656,$B7,Datos!$C$5:$C$3656,H$32)/'Estadística de datos'!H22</f>
        <v>0.14053620217570426</v>
      </c>
      <c r="I22" s="21">
        <f>+SUMIFS(BHOA!$M$14:$M$3665,Datos!$B$5:$B$3656,$B7,Datos!$C$5:$C$3656,I$32)/'Estadística de datos'!I22</f>
        <v>8.5493725552293565E-2</v>
      </c>
      <c r="J22" s="21">
        <f>+SUMIFS(BHOA!$M$14:$M$3665,Datos!$B$5:$B$3656,$B7,Datos!$C$5:$C$3656,J$32)/'Estadística de datos'!J22</f>
        <v>6.5001345334144298E-2</v>
      </c>
      <c r="K22" s="21">
        <f>+SUMIFS(BHOA!$M$14:$M$3665,Datos!$B$5:$B$3656,$B7,Datos!$C$5:$C$3656,K$32)/'Estadística de datos'!K22</f>
        <v>4.6707826617164196E-2</v>
      </c>
      <c r="L22" s="21">
        <f>+SUMIFS(BHOA!$M$14:$M$3665,Datos!$B$5:$B$3656,$B7,Datos!$C$5:$C$3656,L$32)/'Estadística de datos'!L22</f>
        <v>5.4352876167479476E-2</v>
      </c>
      <c r="M22" s="21">
        <f>+SUMIFS(BHOA!$M$14:$M$3665,Datos!$B$5:$B$3656,$B7,Datos!$C$5:$C$3656,M$32)/'Estadística de datos'!M22</f>
        <v>4.269097117058241E-2</v>
      </c>
      <c r="N22" s="48">
        <f>+SUMIFS(BHOA!$M$14:$M$3665,Datos!$B$5:$B$3656,$B7,Datos!$C$5:$C$3656,N$32)/'Estadística de datos'!N22</f>
        <v>0.44761868944347222</v>
      </c>
      <c r="O22" s="25">
        <f t="shared" si="3"/>
        <v>0.32315941224248462</v>
      </c>
      <c r="P22" s="7"/>
    </row>
    <row r="23" spans="1:16" x14ac:dyDescent="0.25">
      <c r="A23" s="7"/>
      <c r="B23" s="22">
        <f t="shared" si="4"/>
        <v>2012</v>
      </c>
      <c r="C23" s="47">
        <f>+SUMIFS(BHOA!$M$14:$M$3665,Datos!$B$5:$B$3656,$B8,Datos!$C$5:$C$3656,C$32)/'Estadística de datos'!C23</f>
        <v>0.55881597988550114</v>
      </c>
      <c r="D23" s="21">
        <f>+SUMIFS(BHOA!$M$14:$M$3665,Datos!$B$5:$B$3656,$B8,Datos!$C$5:$C$3656,D$32)/'Estadística de datos'!D23</f>
        <v>0.63290425093697056</v>
      </c>
      <c r="E23" s="21">
        <f>+SUMIFS(BHOA!$M$14:$M$3665,Datos!$B$5:$B$3656,$B8,Datos!$C$5:$C$3656,E$32)/'Estadística de datos'!E23</f>
        <v>0.80642446930424638</v>
      </c>
      <c r="F23" s="21">
        <f>+SUMIFS(BHOA!$M$14:$M$3665,Datos!$B$5:$B$3656,$B8,Datos!$C$5:$C$3656,F$32)/'Estadística de datos'!F23</f>
        <v>0.74989065782361686</v>
      </c>
      <c r="G23" s="21">
        <f>+SUMIFS(BHOA!$M$14:$M$3665,Datos!$B$5:$B$3656,$B8,Datos!$C$5:$C$3656,G$32)/'Estadística de datos'!G23</f>
        <v>0.45596967448156683</v>
      </c>
      <c r="H23" s="21">
        <f>+SUMIFS(BHOA!$M$14:$M$3665,Datos!$B$5:$B$3656,$B8,Datos!$C$5:$C$3656,H$32)/'Estadística de datos'!H23</f>
        <v>0.27415228749325754</v>
      </c>
      <c r="I23" s="21">
        <f>+SUMIFS(BHOA!$M$14:$M$3665,Datos!$B$5:$B$3656,$B8,Datos!$C$5:$C$3656,I$32)/'Estadística de datos'!I23</f>
        <v>0.16663440954573444</v>
      </c>
      <c r="J23" s="21">
        <f>+SUMIFS(BHOA!$M$14:$M$3665,Datos!$B$5:$B$3656,$B8,Datos!$C$5:$C$3656,J$32)/'Estadística de datos'!J23</f>
        <v>9.4322845815500933E-2</v>
      </c>
      <c r="K23" s="21">
        <f>+SUMIFS(BHOA!$M$14:$M$3665,Datos!$B$5:$B$3656,$B8,Datos!$C$5:$C$3656,K$32)/'Estadística de datos'!K23</f>
        <v>5.2443158577557873E-2</v>
      </c>
      <c r="L23" s="21">
        <f>+SUMIFS(BHOA!$M$14:$M$3665,Datos!$B$5:$B$3656,$B8,Datos!$C$5:$C$3656,L$32)/'Estadística de datos'!L23</f>
        <v>0.1039606607712926</v>
      </c>
      <c r="M23" s="21">
        <f>+SUMIFS(BHOA!$M$14:$M$3665,Datos!$B$5:$B$3656,$B8,Datos!$C$5:$C$3656,M$32)/'Estadística de datos'!M23</f>
        <v>0.24584107750184866</v>
      </c>
      <c r="N23" s="48">
        <f>+SUMIFS(BHOA!$M$14:$M$3665,Datos!$B$5:$B$3656,$B8,Datos!$C$5:$C$3656,N$32)/'Estadística de datos'!N23</f>
        <v>0.60417392316783636</v>
      </c>
      <c r="O23" s="25">
        <f t="shared" si="3"/>
        <v>0.39546111627541086</v>
      </c>
      <c r="P23" s="7"/>
    </row>
    <row r="24" spans="1:16" x14ac:dyDescent="0.25">
      <c r="A24" s="7"/>
      <c r="B24" s="22">
        <f t="shared" si="4"/>
        <v>2013</v>
      </c>
      <c r="C24" s="47">
        <f>+SUMIFS(BHOA!$M$14:$M$3665,Datos!$B$5:$B$3656,$B9,Datos!$C$5:$C$3656,C$32)/'Estadística de datos'!C24</f>
        <v>0.79804646503252075</v>
      </c>
      <c r="D24" s="21">
        <f>+SUMIFS(BHOA!$M$14:$M$3665,Datos!$B$5:$B$3656,$B9,Datos!$C$5:$C$3656,D$32)/'Estadística de datos'!D24</f>
        <v>0.64128898840184123</v>
      </c>
      <c r="E24" s="21">
        <f>+SUMIFS(BHOA!$M$14:$M$3665,Datos!$B$5:$B$3656,$B9,Datos!$C$5:$C$3656,E$32)/'Estadística de datos'!E24</f>
        <v>0.58829141419347664</v>
      </c>
      <c r="F24" s="21">
        <f>+SUMIFS(BHOA!$M$14:$M$3665,Datos!$B$5:$B$3656,$B9,Datos!$C$5:$C$3656,F$32)/'Estadística de datos'!F24</f>
        <v>0.29448135835149253</v>
      </c>
      <c r="G24" s="21">
        <f>+SUMIFS(BHOA!$M$14:$M$3665,Datos!$B$5:$B$3656,$B9,Datos!$C$5:$C$3656,G$32)/'Estadística de datos'!G24</f>
        <v>0.1643677780310093</v>
      </c>
      <c r="H24" s="21">
        <f>+SUMIFS(BHOA!$M$14:$M$3665,Datos!$B$5:$B$3656,$B9,Datos!$C$5:$C$3656,H$32)/'Estadística de datos'!H24</f>
        <v>0.12070067542706799</v>
      </c>
      <c r="I24" s="21">
        <f>+SUMIFS(BHOA!$M$14:$M$3665,Datos!$B$5:$B$3656,$B9,Datos!$C$5:$C$3656,I$32)/'Estadística de datos'!I24</f>
        <v>6.0465566667125659E-2</v>
      </c>
      <c r="J24" s="21">
        <f>+SUMIFS(BHOA!$M$14:$M$3665,Datos!$B$5:$B$3656,$B9,Datos!$C$5:$C$3656,J$32)/'Estadística de datos'!J24</f>
        <v>4.0496161656081109E-2</v>
      </c>
      <c r="K24" s="21">
        <f>+SUMIFS(BHOA!$M$14:$M$3665,Datos!$B$5:$B$3656,$B9,Datos!$C$5:$C$3656,K$32)/'Estadística de datos'!K24</f>
        <v>2.4610600937883267E-2</v>
      </c>
      <c r="L24" s="21">
        <f>+SUMIFS(BHOA!$M$14:$M$3665,Datos!$B$5:$B$3656,$B9,Datos!$C$5:$C$3656,L$32)/'Estadística de datos'!L24</f>
        <v>0.15881614413649767</v>
      </c>
      <c r="M24" s="21">
        <f>+SUMIFS(BHOA!$M$14:$M$3665,Datos!$B$5:$B$3656,$B9,Datos!$C$5:$C$3656,M$32)/'Estadística de datos'!M24</f>
        <v>0.16052050332489687</v>
      </c>
      <c r="N24" s="48">
        <f>+SUMIFS(BHOA!$M$14:$M$3665,Datos!$B$5:$B$3656,$B9,Datos!$C$5:$C$3656,N$32)/'Estadística de datos'!N24</f>
        <v>0.59349780363566151</v>
      </c>
      <c r="O24" s="25">
        <f t="shared" si="3"/>
        <v>0.30379862164962956</v>
      </c>
      <c r="P24" s="7"/>
    </row>
    <row r="25" spans="1:16" x14ac:dyDescent="0.25">
      <c r="A25" s="7"/>
      <c r="B25" s="22">
        <f t="shared" si="4"/>
        <v>2014</v>
      </c>
      <c r="C25" s="47">
        <f>+SUMIFS(BHOA!$M$14:$M$3665,Datos!$B$5:$B$3656,$B10,Datos!$C$5:$C$3656,C$32)/'Estadística de datos'!C25</f>
        <v>0.73054304987504104</v>
      </c>
      <c r="D25" s="21">
        <f>+SUMIFS(BHOA!$M$14:$M$3665,Datos!$B$5:$B$3656,$B10,Datos!$C$5:$C$3656,D$32)/'Estadística de datos'!D25</f>
        <v>0.88783993360134483</v>
      </c>
      <c r="E25" s="21">
        <f>+SUMIFS(BHOA!$M$14:$M$3665,Datos!$B$5:$B$3656,$B10,Datos!$C$5:$C$3656,E$32)/'Estadística de datos'!E25</f>
        <v>0.54237247898977259</v>
      </c>
      <c r="F25" s="21">
        <f>+SUMIFS(BHOA!$M$14:$M$3665,Datos!$B$5:$B$3656,$B10,Datos!$C$5:$C$3656,F$32)/'Estadística de datos'!F25</f>
        <v>0.67681125365844064</v>
      </c>
      <c r="G25" s="21">
        <f>+SUMIFS(BHOA!$M$14:$M$3665,Datos!$B$5:$B$3656,$B10,Datos!$C$5:$C$3656,G$32)/'Estadística de datos'!G25</f>
        <v>0.50715763468732034</v>
      </c>
      <c r="H25" s="21">
        <f>+SUMIFS(BHOA!$M$14:$M$3665,Datos!$B$5:$B$3656,$B10,Datos!$C$5:$C$3656,H$32)/'Estadística de datos'!H25</f>
        <v>0.33755572106554987</v>
      </c>
      <c r="I25" s="21">
        <f>+SUMIFS(BHOA!$M$14:$M$3665,Datos!$B$5:$B$3656,$B10,Datos!$C$5:$C$3656,I$32)/'Estadística de datos'!I25</f>
        <v>0.20534848479329185</v>
      </c>
      <c r="J25" s="21">
        <f>+SUMIFS(BHOA!$M$14:$M$3665,Datos!$B$5:$B$3656,$B10,Datos!$C$5:$C$3656,J$32)/'Estadística de datos'!J25</f>
        <v>0.11659059920958238</v>
      </c>
      <c r="K25" s="21">
        <f>+SUMIFS(BHOA!$M$14:$M$3665,Datos!$B$5:$B$3656,$B10,Datos!$C$5:$C$3656,K$32)/'Estadística de datos'!K25</f>
        <v>9.0164161185433009E-2</v>
      </c>
      <c r="L25" s="21">
        <f>+SUMIFS(BHOA!$M$14:$M$3665,Datos!$B$5:$B$3656,$B10,Datos!$C$5:$C$3656,L$32)/'Estadística de datos'!L25</f>
        <v>0.23356659508177652</v>
      </c>
      <c r="M25" s="21">
        <f>+SUMIFS(BHOA!$M$14:$M$3665,Datos!$B$5:$B$3656,$B10,Datos!$C$5:$C$3656,M$32)/'Estadística de datos'!M25</f>
        <v>0.22588711077304205</v>
      </c>
      <c r="N25" s="48">
        <f>+SUMIFS(BHOA!$M$14:$M$3665,Datos!$B$5:$B$3656,$B10,Datos!$C$5:$C$3656,N$32)/'Estadística de datos'!N25</f>
        <v>0.34150972197173768</v>
      </c>
      <c r="O25" s="25">
        <f t="shared" si="3"/>
        <v>0.40794556207436111</v>
      </c>
      <c r="P25" s="7"/>
    </row>
    <row r="26" spans="1:16" x14ac:dyDescent="0.25">
      <c r="A26" s="7"/>
      <c r="B26" s="22">
        <f t="shared" si="4"/>
        <v>2015</v>
      </c>
      <c r="C26" s="47">
        <f>+SUMIFS(BHOA!$M$14:$M$3665,Datos!$B$5:$B$3656,$B11,Datos!$C$5:$C$3656,C$32)/'Estadística de datos'!C26</f>
        <v>0.82982921844527491</v>
      </c>
      <c r="D26" s="21">
        <f>+SUMIFS(BHOA!$M$14:$M$3665,Datos!$B$5:$B$3656,$B11,Datos!$C$5:$C$3656,D$32)/'Estadística de datos'!D26</f>
        <v>0.86539746373107629</v>
      </c>
      <c r="E26" s="21">
        <f>+SUMIFS(BHOA!$M$14:$M$3665,Datos!$B$5:$B$3656,$B11,Datos!$C$5:$C$3656,E$32)/'Estadística de datos'!E26</f>
        <v>0.95326242388464988</v>
      </c>
      <c r="F26" s="21">
        <f>+SUMIFS(BHOA!$M$14:$M$3665,Datos!$B$5:$B$3656,$B11,Datos!$C$5:$C$3656,F$32)/'Estadística de datos'!F26</f>
        <v>0.77310945440135392</v>
      </c>
      <c r="G26" s="21">
        <f>+SUMIFS(BHOA!$M$14:$M$3665,Datos!$B$5:$B$3656,$B11,Datos!$C$5:$C$3656,G$32)/'Estadística de datos'!G26</f>
        <v>0.49863821374381256</v>
      </c>
      <c r="H26" s="21">
        <f>+SUMIFS(BHOA!$M$14:$M$3665,Datos!$B$5:$B$3656,$B11,Datos!$C$5:$C$3656,H$32)/'Estadística de datos'!H26</f>
        <v>0.299489651750252</v>
      </c>
      <c r="I26" s="21">
        <f>+SUMIFS(BHOA!$M$14:$M$3665,Datos!$B$5:$B$3656,$B11,Datos!$C$5:$C$3656,I$32)/'Estadística de datos'!I26</f>
        <v>0.18219139051784089</v>
      </c>
      <c r="J26" s="21">
        <f>+SUMIFS(BHOA!$M$14:$M$3665,Datos!$B$5:$B$3656,$B11,Datos!$C$5:$C$3656,J$32)/'Estadística de datos'!J26</f>
        <v>0.10344270819765</v>
      </c>
      <c r="K26" s="21">
        <f>+SUMIFS(BHOA!$M$14:$M$3665,Datos!$B$5:$B$3656,$B11,Datos!$C$5:$C$3656,K$32)/'Estadística de datos'!K26</f>
        <v>5.2802222713771017E-2</v>
      </c>
      <c r="L26" s="21">
        <f>+SUMIFS(BHOA!$M$14:$M$3665,Datos!$B$5:$B$3656,$B11,Datos!$C$5:$C$3656,L$32)/'Estadística de datos'!L26</f>
        <v>6.6890465835388407E-2</v>
      </c>
      <c r="M26" s="21">
        <f>+SUMIFS(BHOA!$M$14:$M$3665,Datos!$B$5:$B$3656,$B11,Datos!$C$5:$C$3656,M$32)/'Estadística de datos'!M26</f>
        <v>6.8319385128919108E-2</v>
      </c>
      <c r="N26" s="48">
        <f>+SUMIFS(BHOA!$M$14:$M$3665,Datos!$B$5:$B$3656,$B11,Datos!$C$5:$C$3656,N$32)/'Estadística de datos'!N26</f>
        <v>0.40646080748392083</v>
      </c>
      <c r="O26" s="25">
        <f t="shared" si="3"/>
        <v>0.4249861171528258</v>
      </c>
      <c r="P26" s="7"/>
    </row>
    <row r="27" spans="1:16" x14ac:dyDescent="0.25">
      <c r="A27" s="7"/>
      <c r="B27" s="22">
        <f t="shared" si="4"/>
        <v>2016</v>
      </c>
      <c r="C27" s="49">
        <f>+SUMIFS(BHOA!$M$14:$M$3665,Datos!$B$5:$B$3656,$B12,Datos!$C$5:$C$3656,C$32)/'Estadística de datos'!C27</f>
        <v>0.82619332178049321</v>
      </c>
      <c r="D27" s="50">
        <f>+SUMIFS(BHOA!$M$14:$M$3665,Datos!$B$5:$B$3656,$B12,Datos!$C$5:$C$3656,D$32)/'Estadística de datos'!D27</f>
        <v>0.92068126406732753</v>
      </c>
      <c r="E27" s="50">
        <f>+SUMIFS(BHOA!$M$14:$M$3665,Datos!$B$5:$B$3656,$B12,Datos!$C$5:$C$3656,E$32)/'Estadística de datos'!E27</f>
        <v>0.84450240171037194</v>
      </c>
      <c r="F27" s="50">
        <f>+SUMIFS(BHOA!$M$14:$M$3665,Datos!$B$5:$B$3656,$B12,Datos!$C$5:$C$3656,F$32)/'Estadística de datos'!F27</f>
        <v>0.73394783100076577</v>
      </c>
      <c r="G27" s="50">
        <f>+SUMIFS(BHOA!$M$14:$M$3665,Datos!$B$5:$B$3656,$B12,Datos!$C$5:$C$3656,G$32)/'Estadística de datos'!G27</f>
        <v>0.56243799203200995</v>
      </c>
      <c r="H27" s="50">
        <f>+SUMIFS(BHOA!$M$14:$M$3665,Datos!$B$5:$B$3656,$B12,Datos!$C$5:$C$3656,H$32)/'Estadística de datos'!H27</f>
        <v>0.33816648500584356</v>
      </c>
      <c r="I27" s="50">
        <f>+SUMIFS(BHOA!$M$14:$M$3665,Datos!$B$5:$B$3656,$B12,Datos!$C$5:$C$3656,I$32)/'Estadística de datos'!I27</f>
        <v>0.2055433243776639</v>
      </c>
      <c r="J27" s="50">
        <f>+SUMIFS(BHOA!$M$14:$M$3665,Datos!$B$5:$B$3656,$B12,Datos!$C$5:$C$3656,J$32)/'Estadística de datos'!J27</f>
        <v>0.11634710589806972</v>
      </c>
      <c r="K27" s="50">
        <f>+SUMIFS(BHOA!$M$14:$M$3665,Datos!$B$5:$B$3656,$B12,Datos!$C$5:$C$3656,K$32)/'Estadística de datos'!K27</f>
        <v>9.7582634745451646E-2</v>
      </c>
      <c r="L27" s="50">
        <f>+SUMIFS(BHOA!$M$14:$M$3665,Datos!$B$5:$B$3656,$B12,Datos!$C$5:$C$3656,L$32)/'Estadística de datos'!L27</f>
        <v>8.8408739269112788E-2</v>
      </c>
      <c r="M27" s="50">
        <f>+SUMIFS(BHOA!$M$14:$M$3665,Datos!$B$5:$B$3656,$B12,Datos!$C$5:$C$3656,M$32)/'Estadística de datos'!M27</f>
        <v>0.41959968437622508</v>
      </c>
      <c r="N27" s="51">
        <f>+SUMIFS(BHOA!$M$14:$M$3665,Datos!$B$5:$B$3656,$B12,Datos!$C$5:$C$3656,N$32)/'Estadística de datos'!N27</f>
        <v>0.25669636188619249</v>
      </c>
      <c r="O27" s="26">
        <f t="shared" si="3"/>
        <v>0.45084226217912732</v>
      </c>
      <c r="P27" s="7"/>
    </row>
    <row r="28" spans="1:16" x14ac:dyDescent="0.25">
      <c r="A28" s="7"/>
      <c r="B28" s="23" t="s">
        <v>4</v>
      </c>
      <c r="C28" s="52">
        <f>+AVERAGE(C18:C27)</f>
        <v>0.74222196279173924</v>
      </c>
      <c r="D28" s="53">
        <f t="shared" ref="D28:O28" si="5">+AVERAGE(D18:D27)</f>
        <v>0.80883409697592756</v>
      </c>
      <c r="E28" s="53">
        <f t="shared" si="5"/>
        <v>0.78802400143024687</v>
      </c>
      <c r="F28" s="53">
        <f t="shared" si="5"/>
        <v>0.6451702377031806</v>
      </c>
      <c r="G28" s="53">
        <f t="shared" si="5"/>
        <v>0.40766860065355992</v>
      </c>
      <c r="H28" s="53">
        <f t="shared" si="5"/>
        <v>0.24891938548326142</v>
      </c>
      <c r="I28" s="53">
        <f t="shared" si="5"/>
        <v>0.15262690259612205</v>
      </c>
      <c r="J28" s="53">
        <f t="shared" si="5"/>
        <v>8.8837460192712575E-2</v>
      </c>
      <c r="K28" s="53">
        <f t="shared" si="5"/>
        <v>6.3298900369334304E-2</v>
      </c>
      <c r="L28" s="53">
        <f t="shared" si="5"/>
        <v>9.7526214259470403E-2</v>
      </c>
      <c r="M28" s="53">
        <f t="shared" si="5"/>
        <v>0.2134911126374856</v>
      </c>
      <c r="N28" s="54">
        <f t="shared" si="5"/>
        <v>0.48659937092014777</v>
      </c>
      <c r="O28" s="34">
        <f t="shared" si="5"/>
        <v>0.39526818716776574</v>
      </c>
      <c r="P28" s="7"/>
    </row>
    <row r="29" spans="1:16" ht="6" customHeight="1" x14ac:dyDescent="0.25">
      <c r="A29" s="7"/>
      <c r="B29" s="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2"/>
      <c r="P29" s="7"/>
    </row>
    <row r="30" spans="1:16" x14ac:dyDescent="0.25">
      <c r="A30" s="7"/>
      <c r="B30" s="2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2"/>
      <c r="P30" s="7"/>
    </row>
    <row r="31" spans="1:16" x14ac:dyDescent="0.25">
      <c r="A31" s="7"/>
      <c r="B31" s="2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2"/>
      <c r="P31" s="7"/>
    </row>
    <row r="32" spans="1:16" x14ac:dyDescent="0.25">
      <c r="A32" s="7"/>
      <c r="B32" s="2"/>
      <c r="C32" s="14">
        <v>1</v>
      </c>
      <c r="D32" s="15">
        <v>2</v>
      </c>
      <c r="E32" s="15">
        <v>3</v>
      </c>
      <c r="F32" s="15">
        <v>4</v>
      </c>
      <c r="G32" s="15">
        <v>5</v>
      </c>
      <c r="H32" s="15">
        <v>6</v>
      </c>
      <c r="I32" s="15">
        <v>7</v>
      </c>
      <c r="J32" s="15">
        <v>8</v>
      </c>
      <c r="K32" s="15">
        <v>9</v>
      </c>
      <c r="L32" s="15">
        <v>10</v>
      </c>
      <c r="M32" s="15">
        <v>11</v>
      </c>
      <c r="N32" s="16">
        <v>12</v>
      </c>
      <c r="O32" s="2"/>
      <c r="P32" s="7"/>
    </row>
    <row r="33" spans="1:16" x14ac:dyDescent="0.25">
      <c r="A33" s="7"/>
      <c r="B33" s="2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2"/>
      <c r="P33" s="7"/>
    </row>
    <row r="34" spans="1:16" x14ac:dyDescent="0.25">
      <c r="A34" s="7"/>
      <c r="B34" s="2"/>
      <c r="C34" s="14" t="s">
        <v>39</v>
      </c>
      <c r="D34" s="15" t="s">
        <v>40</v>
      </c>
      <c r="E34" s="15" t="s">
        <v>41</v>
      </c>
      <c r="F34" s="15" t="s">
        <v>45</v>
      </c>
      <c r="G34" s="15" t="s">
        <v>42</v>
      </c>
      <c r="H34" s="15" t="s">
        <v>43</v>
      </c>
      <c r="I34" s="15" t="s">
        <v>44</v>
      </c>
      <c r="J34" s="15" t="s">
        <v>46</v>
      </c>
      <c r="K34" s="15" t="s">
        <v>47</v>
      </c>
      <c r="L34" s="15" t="s">
        <v>48</v>
      </c>
      <c r="M34" s="15" t="s">
        <v>49</v>
      </c>
      <c r="N34" s="16" t="s">
        <v>50</v>
      </c>
      <c r="O34" s="2"/>
      <c r="P34" s="7"/>
    </row>
    <row r="35" spans="1:16" x14ac:dyDescent="0.25">
      <c r="A35" s="7"/>
      <c r="B35" s="2"/>
      <c r="C35" s="35">
        <f>COUNTIFS(Datos!$B$5:$B$3656,'Estadística del BHOA'!$B3,Datos!$C$5:$C$3656,'Estadística del BHOA'!C$32)</f>
        <v>31</v>
      </c>
      <c r="D35" s="36">
        <f>COUNTIFS(Datos!$B$5:$B$3656,'Estadística del BHOA'!$B3,Datos!$C$5:$C$3656,'Estadística del BHOA'!D$32)</f>
        <v>28</v>
      </c>
      <c r="E35" s="36">
        <f>COUNTIFS(Datos!$B$5:$B$3656,'Estadística del BHOA'!$B3,Datos!$C$5:$C$3656,'Estadística del BHOA'!E$32)</f>
        <v>31</v>
      </c>
      <c r="F35" s="36">
        <f>COUNTIFS(Datos!$B$5:$B$3656,'Estadística del BHOA'!$B3,Datos!$C$5:$C$3656,'Estadística del BHOA'!F$32)</f>
        <v>30</v>
      </c>
      <c r="G35" s="36">
        <f>COUNTIFS(Datos!$B$5:$B$3656,'Estadística del BHOA'!$B3,Datos!$C$5:$C$3656,'Estadística del BHOA'!G$32)</f>
        <v>31</v>
      </c>
      <c r="H35" s="36">
        <f>COUNTIFS(Datos!$B$5:$B$3656,'Estadística del BHOA'!$B3,Datos!$C$5:$C$3656,'Estadística del BHOA'!H$32)</f>
        <v>30</v>
      </c>
      <c r="I35" s="36">
        <f>COUNTIFS(Datos!$B$5:$B$3656,'Estadística del BHOA'!$B3,Datos!$C$5:$C$3656,'Estadística del BHOA'!I$32)</f>
        <v>31</v>
      </c>
      <c r="J35" s="36">
        <f>COUNTIFS(Datos!$B$5:$B$3656,'Estadística del BHOA'!$B3,Datos!$C$5:$C$3656,'Estadística del BHOA'!J$32)</f>
        <v>31</v>
      </c>
      <c r="K35" s="36">
        <f>COUNTIFS(Datos!$B$5:$B$3656,'Estadística del BHOA'!$B3,Datos!$C$5:$C$3656,'Estadística del BHOA'!K$32)</f>
        <v>30</v>
      </c>
      <c r="L35" s="36">
        <f>COUNTIFS(Datos!$B$5:$B$3656,'Estadística del BHOA'!$B3,Datos!$C$5:$C$3656,'Estadística del BHOA'!L$32)</f>
        <v>31</v>
      </c>
      <c r="M35" s="36">
        <f>COUNTIFS(Datos!$B$5:$B$3656,'Estadística del BHOA'!$B3,Datos!$C$5:$C$3656,'Estadística del BHOA'!M$32)</f>
        <v>30</v>
      </c>
      <c r="N35" s="37">
        <f>COUNTIFS(Datos!$B$5:$B$3656,'Estadística del BHOA'!$B3,Datos!$C$5:$C$3656,'Estadística del BHOA'!N$32)</f>
        <v>31</v>
      </c>
      <c r="O35" s="2"/>
      <c r="P35" s="7"/>
    </row>
    <row r="36" spans="1:16" x14ac:dyDescent="0.25">
      <c r="A36" s="7"/>
      <c r="B36" s="2"/>
      <c r="C36" s="38">
        <f>COUNTIFS(Datos!$B$5:$B$3656,'Estadística del BHOA'!$B4,Datos!$C$5:$C$3656,'Estadística del BHOA'!C$32)</f>
        <v>31</v>
      </c>
      <c r="D36" s="39">
        <f>COUNTIFS(Datos!$B$5:$B$3656,'Estadística del BHOA'!$B4,Datos!$C$5:$C$3656,'Estadística del BHOA'!D$32)</f>
        <v>29</v>
      </c>
      <c r="E36" s="39">
        <f>COUNTIFS(Datos!$B$5:$B$3656,'Estadística del BHOA'!$B4,Datos!$C$5:$C$3656,'Estadística del BHOA'!E$32)</f>
        <v>31</v>
      </c>
      <c r="F36" s="39">
        <f>COUNTIFS(Datos!$B$5:$B$3656,'Estadística del BHOA'!$B4,Datos!$C$5:$C$3656,'Estadística del BHOA'!F$32)</f>
        <v>30</v>
      </c>
      <c r="G36" s="39">
        <f>COUNTIFS(Datos!$B$5:$B$3656,'Estadística del BHOA'!$B4,Datos!$C$5:$C$3656,'Estadística del BHOA'!G$32)</f>
        <v>31</v>
      </c>
      <c r="H36" s="39">
        <f>COUNTIFS(Datos!$B$5:$B$3656,'Estadística del BHOA'!$B4,Datos!$C$5:$C$3656,'Estadística del BHOA'!H$32)</f>
        <v>30</v>
      </c>
      <c r="I36" s="39">
        <f>COUNTIFS(Datos!$B$5:$B$3656,'Estadística del BHOA'!$B4,Datos!$C$5:$C$3656,'Estadística del BHOA'!I$32)</f>
        <v>31</v>
      </c>
      <c r="J36" s="39">
        <f>COUNTIFS(Datos!$B$5:$B$3656,'Estadística del BHOA'!$B4,Datos!$C$5:$C$3656,'Estadística del BHOA'!J$32)</f>
        <v>31</v>
      </c>
      <c r="K36" s="39">
        <f>COUNTIFS(Datos!$B$5:$B$3656,'Estadística del BHOA'!$B4,Datos!$C$5:$C$3656,'Estadística del BHOA'!K$32)</f>
        <v>30</v>
      </c>
      <c r="L36" s="39">
        <f>COUNTIFS(Datos!$B$5:$B$3656,'Estadística del BHOA'!$B4,Datos!$C$5:$C$3656,'Estadística del BHOA'!L$32)</f>
        <v>31</v>
      </c>
      <c r="M36" s="39">
        <f>COUNTIFS(Datos!$B$5:$B$3656,'Estadística del BHOA'!$B4,Datos!$C$5:$C$3656,'Estadística del BHOA'!M$32)</f>
        <v>30</v>
      </c>
      <c r="N36" s="40">
        <f>COUNTIFS(Datos!$B$5:$B$3656,'Estadística del BHOA'!$B4,Datos!$C$5:$C$3656,'Estadística del BHOA'!N$32)</f>
        <v>31</v>
      </c>
      <c r="O36" s="2"/>
      <c r="P36" s="7"/>
    </row>
    <row r="37" spans="1:16" x14ac:dyDescent="0.25">
      <c r="A37" s="7"/>
      <c r="B37" s="2"/>
      <c r="C37" s="38">
        <f>COUNTIFS(Datos!$B$5:$B$3656,'Estadística del BHOA'!$B5,Datos!$C$5:$C$3656,'Estadística del BHOA'!C$32)</f>
        <v>31</v>
      </c>
      <c r="D37" s="39">
        <f>COUNTIFS(Datos!$B$5:$B$3656,'Estadística del BHOA'!$B5,Datos!$C$5:$C$3656,'Estadística del BHOA'!D$32)</f>
        <v>28</v>
      </c>
      <c r="E37" s="39">
        <f>COUNTIFS(Datos!$B$5:$B$3656,'Estadística del BHOA'!$B5,Datos!$C$5:$C$3656,'Estadística del BHOA'!E$32)</f>
        <v>31</v>
      </c>
      <c r="F37" s="39">
        <f>COUNTIFS(Datos!$B$5:$B$3656,'Estadística del BHOA'!$B5,Datos!$C$5:$C$3656,'Estadística del BHOA'!F$32)</f>
        <v>30</v>
      </c>
      <c r="G37" s="39">
        <f>COUNTIFS(Datos!$B$5:$B$3656,'Estadística del BHOA'!$B5,Datos!$C$5:$C$3656,'Estadística del BHOA'!G$32)</f>
        <v>31</v>
      </c>
      <c r="H37" s="39">
        <f>COUNTIFS(Datos!$B$5:$B$3656,'Estadística del BHOA'!$B5,Datos!$C$5:$C$3656,'Estadística del BHOA'!H$32)</f>
        <v>30</v>
      </c>
      <c r="I37" s="39">
        <f>COUNTIFS(Datos!$B$5:$B$3656,'Estadística del BHOA'!$B5,Datos!$C$5:$C$3656,'Estadística del BHOA'!I$32)</f>
        <v>31</v>
      </c>
      <c r="J37" s="39">
        <f>COUNTIFS(Datos!$B$5:$B$3656,'Estadística del BHOA'!$B5,Datos!$C$5:$C$3656,'Estadística del BHOA'!J$32)</f>
        <v>31</v>
      </c>
      <c r="K37" s="39">
        <f>COUNTIFS(Datos!$B$5:$B$3656,'Estadística del BHOA'!$B5,Datos!$C$5:$C$3656,'Estadística del BHOA'!K$32)</f>
        <v>30</v>
      </c>
      <c r="L37" s="39">
        <f>COUNTIFS(Datos!$B$5:$B$3656,'Estadística del BHOA'!$B5,Datos!$C$5:$C$3656,'Estadística del BHOA'!L$32)</f>
        <v>31</v>
      </c>
      <c r="M37" s="39">
        <f>COUNTIFS(Datos!$B$5:$B$3656,'Estadística del BHOA'!$B5,Datos!$C$5:$C$3656,'Estadística del BHOA'!M$32)</f>
        <v>30</v>
      </c>
      <c r="N37" s="40">
        <f>COUNTIFS(Datos!$B$5:$B$3656,'Estadística del BHOA'!$B5,Datos!$C$5:$C$3656,'Estadística del BHOA'!N$32)</f>
        <v>31</v>
      </c>
      <c r="O37" s="2"/>
      <c r="P37" s="7"/>
    </row>
    <row r="38" spans="1:16" x14ac:dyDescent="0.25">
      <c r="A38" s="7"/>
      <c r="B38" s="2"/>
      <c r="C38" s="38">
        <f>COUNTIFS(Datos!$B$5:$B$3656,'Estadística del BHOA'!$B6,Datos!$C$5:$C$3656,'Estadística del BHOA'!C$32)</f>
        <v>31</v>
      </c>
      <c r="D38" s="39">
        <f>COUNTIFS(Datos!$B$5:$B$3656,'Estadística del BHOA'!$B6,Datos!$C$5:$C$3656,'Estadística del BHOA'!D$32)</f>
        <v>28</v>
      </c>
      <c r="E38" s="39">
        <f>COUNTIFS(Datos!$B$5:$B$3656,'Estadística del BHOA'!$B6,Datos!$C$5:$C$3656,'Estadística del BHOA'!E$32)</f>
        <v>31</v>
      </c>
      <c r="F38" s="39">
        <f>COUNTIFS(Datos!$B$5:$B$3656,'Estadística del BHOA'!$B6,Datos!$C$5:$C$3656,'Estadística del BHOA'!F$32)</f>
        <v>30</v>
      </c>
      <c r="G38" s="39">
        <f>COUNTIFS(Datos!$B$5:$B$3656,'Estadística del BHOA'!$B6,Datos!$C$5:$C$3656,'Estadística del BHOA'!G$32)</f>
        <v>31</v>
      </c>
      <c r="H38" s="39">
        <f>COUNTIFS(Datos!$B$5:$B$3656,'Estadística del BHOA'!$B6,Datos!$C$5:$C$3656,'Estadística del BHOA'!H$32)</f>
        <v>30</v>
      </c>
      <c r="I38" s="39">
        <f>COUNTIFS(Datos!$B$5:$B$3656,'Estadística del BHOA'!$B6,Datos!$C$5:$C$3656,'Estadística del BHOA'!I$32)</f>
        <v>31</v>
      </c>
      <c r="J38" s="39">
        <f>COUNTIFS(Datos!$B$5:$B$3656,'Estadística del BHOA'!$B6,Datos!$C$5:$C$3656,'Estadística del BHOA'!J$32)</f>
        <v>31</v>
      </c>
      <c r="K38" s="39">
        <f>COUNTIFS(Datos!$B$5:$B$3656,'Estadística del BHOA'!$B6,Datos!$C$5:$C$3656,'Estadística del BHOA'!K$32)</f>
        <v>30</v>
      </c>
      <c r="L38" s="39">
        <f>COUNTIFS(Datos!$B$5:$B$3656,'Estadística del BHOA'!$B6,Datos!$C$5:$C$3656,'Estadística del BHOA'!L$32)</f>
        <v>31</v>
      </c>
      <c r="M38" s="39">
        <f>COUNTIFS(Datos!$B$5:$B$3656,'Estadística del BHOA'!$B6,Datos!$C$5:$C$3656,'Estadística del BHOA'!M$32)</f>
        <v>30</v>
      </c>
      <c r="N38" s="40">
        <f>COUNTIFS(Datos!$B$5:$B$3656,'Estadística del BHOA'!$B6,Datos!$C$5:$C$3656,'Estadística del BHOA'!N$32)</f>
        <v>31</v>
      </c>
      <c r="O38" s="2"/>
      <c r="P38" s="7"/>
    </row>
    <row r="39" spans="1:16" x14ac:dyDescent="0.25">
      <c r="A39" s="7"/>
      <c r="B39" s="2"/>
      <c r="C39" s="38">
        <f>COUNTIFS(Datos!$B$5:$B$3656,'Estadística del BHOA'!$B7,Datos!$C$5:$C$3656,'Estadística del BHOA'!C$32)</f>
        <v>31</v>
      </c>
      <c r="D39" s="39">
        <f>COUNTIFS(Datos!$B$5:$B$3656,'Estadística del BHOA'!$B7,Datos!$C$5:$C$3656,'Estadística del BHOA'!D$32)</f>
        <v>28</v>
      </c>
      <c r="E39" s="39">
        <f>COUNTIFS(Datos!$B$5:$B$3656,'Estadística del BHOA'!$B7,Datos!$C$5:$C$3656,'Estadística del BHOA'!E$32)</f>
        <v>31</v>
      </c>
      <c r="F39" s="39">
        <f>COUNTIFS(Datos!$B$5:$B$3656,'Estadística del BHOA'!$B7,Datos!$C$5:$C$3656,'Estadística del BHOA'!F$32)</f>
        <v>30</v>
      </c>
      <c r="G39" s="39">
        <f>COUNTIFS(Datos!$B$5:$B$3656,'Estadística del BHOA'!$B7,Datos!$C$5:$C$3656,'Estadística del BHOA'!G$32)</f>
        <v>31</v>
      </c>
      <c r="H39" s="39">
        <f>COUNTIFS(Datos!$B$5:$B$3656,'Estadística del BHOA'!$B7,Datos!$C$5:$C$3656,'Estadística del BHOA'!H$32)</f>
        <v>30</v>
      </c>
      <c r="I39" s="39">
        <f>COUNTIFS(Datos!$B$5:$B$3656,'Estadística del BHOA'!$B7,Datos!$C$5:$C$3656,'Estadística del BHOA'!I$32)</f>
        <v>31</v>
      </c>
      <c r="J39" s="39">
        <f>COUNTIFS(Datos!$B$5:$B$3656,'Estadística del BHOA'!$B7,Datos!$C$5:$C$3656,'Estadística del BHOA'!J$32)</f>
        <v>31</v>
      </c>
      <c r="K39" s="39">
        <f>COUNTIFS(Datos!$B$5:$B$3656,'Estadística del BHOA'!$B7,Datos!$C$5:$C$3656,'Estadística del BHOA'!K$32)</f>
        <v>30</v>
      </c>
      <c r="L39" s="39">
        <f>COUNTIFS(Datos!$B$5:$B$3656,'Estadística del BHOA'!$B7,Datos!$C$5:$C$3656,'Estadística del BHOA'!L$32)</f>
        <v>31</v>
      </c>
      <c r="M39" s="39">
        <f>COUNTIFS(Datos!$B$5:$B$3656,'Estadística del BHOA'!$B7,Datos!$C$5:$C$3656,'Estadística del BHOA'!M$32)</f>
        <v>30</v>
      </c>
      <c r="N39" s="40">
        <f>COUNTIFS(Datos!$B$5:$B$3656,'Estadística del BHOA'!$B7,Datos!$C$5:$C$3656,'Estadística del BHOA'!N$32)</f>
        <v>31</v>
      </c>
      <c r="O39" s="2"/>
      <c r="P39" s="7"/>
    </row>
    <row r="40" spans="1:16" x14ac:dyDescent="0.25">
      <c r="A40" s="7"/>
      <c r="B40" s="2"/>
      <c r="C40" s="38">
        <f>COUNTIFS(Datos!$B$5:$B$3656,'Estadística del BHOA'!$B8,Datos!$C$5:$C$3656,'Estadística del BHOA'!C$32)</f>
        <v>31</v>
      </c>
      <c r="D40" s="39">
        <f>COUNTIFS(Datos!$B$5:$B$3656,'Estadística del BHOA'!$B8,Datos!$C$5:$C$3656,'Estadística del BHOA'!D$32)</f>
        <v>29</v>
      </c>
      <c r="E40" s="39">
        <f>COUNTIFS(Datos!$B$5:$B$3656,'Estadística del BHOA'!$B8,Datos!$C$5:$C$3656,'Estadística del BHOA'!E$32)</f>
        <v>31</v>
      </c>
      <c r="F40" s="39">
        <f>COUNTIFS(Datos!$B$5:$B$3656,'Estadística del BHOA'!$B8,Datos!$C$5:$C$3656,'Estadística del BHOA'!F$32)</f>
        <v>30</v>
      </c>
      <c r="G40" s="39">
        <f>COUNTIFS(Datos!$B$5:$B$3656,'Estadística del BHOA'!$B8,Datos!$C$5:$C$3656,'Estadística del BHOA'!G$32)</f>
        <v>31</v>
      </c>
      <c r="H40" s="39">
        <f>COUNTIFS(Datos!$B$5:$B$3656,'Estadística del BHOA'!$B8,Datos!$C$5:$C$3656,'Estadística del BHOA'!H$32)</f>
        <v>30</v>
      </c>
      <c r="I40" s="39">
        <f>COUNTIFS(Datos!$B$5:$B$3656,'Estadística del BHOA'!$B8,Datos!$C$5:$C$3656,'Estadística del BHOA'!I$32)</f>
        <v>31</v>
      </c>
      <c r="J40" s="39">
        <f>COUNTIFS(Datos!$B$5:$B$3656,'Estadística del BHOA'!$B8,Datos!$C$5:$C$3656,'Estadística del BHOA'!J$32)</f>
        <v>31</v>
      </c>
      <c r="K40" s="39">
        <f>COUNTIFS(Datos!$B$5:$B$3656,'Estadística del BHOA'!$B8,Datos!$C$5:$C$3656,'Estadística del BHOA'!K$32)</f>
        <v>30</v>
      </c>
      <c r="L40" s="39">
        <f>COUNTIFS(Datos!$B$5:$B$3656,'Estadística del BHOA'!$B8,Datos!$C$5:$C$3656,'Estadística del BHOA'!L$32)</f>
        <v>31</v>
      </c>
      <c r="M40" s="39">
        <f>COUNTIFS(Datos!$B$5:$B$3656,'Estadística del BHOA'!$B8,Datos!$C$5:$C$3656,'Estadística del BHOA'!M$32)</f>
        <v>30</v>
      </c>
      <c r="N40" s="40">
        <f>COUNTIFS(Datos!$B$5:$B$3656,'Estadística del BHOA'!$B8,Datos!$C$5:$C$3656,'Estadística del BHOA'!N$32)</f>
        <v>31</v>
      </c>
      <c r="O40" s="2"/>
      <c r="P40" s="7"/>
    </row>
    <row r="41" spans="1:16" x14ac:dyDescent="0.25">
      <c r="A41" s="7"/>
      <c r="B41" s="2"/>
      <c r="C41" s="38">
        <f>COUNTIFS(Datos!$B$5:$B$3656,'Estadística del BHOA'!$B9,Datos!$C$5:$C$3656,'Estadística del BHOA'!C$32)</f>
        <v>31</v>
      </c>
      <c r="D41" s="39">
        <f>COUNTIFS(Datos!$B$5:$B$3656,'Estadística del BHOA'!$B9,Datos!$C$5:$C$3656,'Estadística del BHOA'!D$32)</f>
        <v>28</v>
      </c>
      <c r="E41" s="39">
        <f>COUNTIFS(Datos!$B$5:$B$3656,'Estadística del BHOA'!$B9,Datos!$C$5:$C$3656,'Estadística del BHOA'!E$32)</f>
        <v>31</v>
      </c>
      <c r="F41" s="39">
        <f>COUNTIFS(Datos!$B$5:$B$3656,'Estadística del BHOA'!$B9,Datos!$C$5:$C$3656,'Estadística del BHOA'!F$32)</f>
        <v>30</v>
      </c>
      <c r="G41" s="39">
        <f>COUNTIFS(Datos!$B$5:$B$3656,'Estadística del BHOA'!$B9,Datos!$C$5:$C$3656,'Estadística del BHOA'!G$32)</f>
        <v>31</v>
      </c>
      <c r="H41" s="39">
        <f>COUNTIFS(Datos!$B$5:$B$3656,'Estadística del BHOA'!$B9,Datos!$C$5:$C$3656,'Estadística del BHOA'!H$32)</f>
        <v>30</v>
      </c>
      <c r="I41" s="39">
        <f>COUNTIFS(Datos!$B$5:$B$3656,'Estadística del BHOA'!$B9,Datos!$C$5:$C$3656,'Estadística del BHOA'!I$32)</f>
        <v>31</v>
      </c>
      <c r="J41" s="39">
        <f>COUNTIFS(Datos!$B$5:$B$3656,'Estadística del BHOA'!$B9,Datos!$C$5:$C$3656,'Estadística del BHOA'!J$32)</f>
        <v>31</v>
      </c>
      <c r="K41" s="39">
        <f>COUNTIFS(Datos!$B$5:$B$3656,'Estadística del BHOA'!$B9,Datos!$C$5:$C$3656,'Estadística del BHOA'!K$32)</f>
        <v>30</v>
      </c>
      <c r="L41" s="39">
        <f>COUNTIFS(Datos!$B$5:$B$3656,'Estadística del BHOA'!$B9,Datos!$C$5:$C$3656,'Estadística del BHOA'!L$32)</f>
        <v>31</v>
      </c>
      <c r="M41" s="39">
        <f>COUNTIFS(Datos!$B$5:$B$3656,'Estadística del BHOA'!$B9,Datos!$C$5:$C$3656,'Estadística del BHOA'!M$32)</f>
        <v>30</v>
      </c>
      <c r="N41" s="40">
        <f>COUNTIFS(Datos!$B$5:$B$3656,'Estadística del BHOA'!$B9,Datos!$C$5:$C$3656,'Estadística del BHOA'!N$32)</f>
        <v>31</v>
      </c>
      <c r="O41" s="2"/>
      <c r="P41" s="7"/>
    </row>
    <row r="42" spans="1:16" x14ac:dyDescent="0.25">
      <c r="A42" s="7"/>
      <c r="B42" s="2"/>
      <c r="C42" s="38">
        <f>COUNTIFS(Datos!$B$5:$B$3656,'Estadística del BHOA'!$B10,Datos!$C$5:$C$3656,'Estadística del BHOA'!C$32)</f>
        <v>31</v>
      </c>
      <c r="D42" s="39">
        <f>COUNTIFS(Datos!$B$5:$B$3656,'Estadística del BHOA'!$B10,Datos!$C$5:$C$3656,'Estadística del BHOA'!D$32)</f>
        <v>28</v>
      </c>
      <c r="E42" s="39">
        <f>COUNTIFS(Datos!$B$5:$B$3656,'Estadística del BHOA'!$B10,Datos!$C$5:$C$3656,'Estadística del BHOA'!E$32)</f>
        <v>31</v>
      </c>
      <c r="F42" s="39">
        <f>COUNTIFS(Datos!$B$5:$B$3656,'Estadística del BHOA'!$B10,Datos!$C$5:$C$3656,'Estadística del BHOA'!F$32)</f>
        <v>30</v>
      </c>
      <c r="G42" s="39">
        <f>COUNTIFS(Datos!$B$5:$B$3656,'Estadística del BHOA'!$B10,Datos!$C$5:$C$3656,'Estadística del BHOA'!G$32)</f>
        <v>31</v>
      </c>
      <c r="H42" s="39">
        <f>COUNTIFS(Datos!$B$5:$B$3656,'Estadística del BHOA'!$B10,Datos!$C$5:$C$3656,'Estadística del BHOA'!H$32)</f>
        <v>30</v>
      </c>
      <c r="I42" s="39">
        <f>COUNTIFS(Datos!$B$5:$B$3656,'Estadística del BHOA'!$B10,Datos!$C$5:$C$3656,'Estadística del BHOA'!I$32)</f>
        <v>31</v>
      </c>
      <c r="J42" s="39">
        <f>COUNTIFS(Datos!$B$5:$B$3656,'Estadística del BHOA'!$B10,Datos!$C$5:$C$3656,'Estadística del BHOA'!J$32)</f>
        <v>31</v>
      </c>
      <c r="K42" s="39">
        <f>COUNTIFS(Datos!$B$5:$B$3656,'Estadística del BHOA'!$B10,Datos!$C$5:$C$3656,'Estadística del BHOA'!K$32)</f>
        <v>30</v>
      </c>
      <c r="L42" s="39">
        <f>COUNTIFS(Datos!$B$5:$B$3656,'Estadística del BHOA'!$B10,Datos!$C$5:$C$3656,'Estadística del BHOA'!L$32)</f>
        <v>31</v>
      </c>
      <c r="M42" s="39">
        <f>COUNTIFS(Datos!$B$5:$B$3656,'Estadística del BHOA'!$B10,Datos!$C$5:$C$3656,'Estadística del BHOA'!M$32)</f>
        <v>30</v>
      </c>
      <c r="N42" s="40">
        <f>COUNTIFS(Datos!$B$5:$B$3656,'Estadística del BHOA'!$B10,Datos!$C$5:$C$3656,'Estadística del BHOA'!N$32)</f>
        <v>31</v>
      </c>
      <c r="O42" s="2"/>
      <c r="P42" s="7"/>
    </row>
    <row r="43" spans="1:16" x14ac:dyDescent="0.25">
      <c r="A43" s="7"/>
      <c r="B43" s="2"/>
      <c r="C43" s="38">
        <f>COUNTIFS(Datos!$B$5:$B$3656,'Estadística del BHOA'!$B11,Datos!$C$5:$C$3656,'Estadística del BHOA'!C$32)</f>
        <v>31</v>
      </c>
      <c r="D43" s="39">
        <f>COUNTIFS(Datos!$B$5:$B$3656,'Estadística del BHOA'!$B11,Datos!$C$5:$C$3656,'Estadística del BHOA'!D$32)</f>
        <v>28</v>
      </c>
      <c r="E43" s="39">
        <f>COUNTIFS(Datos!$B$5:$B$3656,'Estadística del BHOA'!$B11,Datos!$C$5:$C$3656,'Estadística del BHOA'!E$32)</f>
        <v>31</v>
      </c>
      <c r="F43" s="39">
        <f>COUNTIFS(Datos!$B$5:$B$3656,'Estadística del BHOA'!$B11,Datos!$C$5:$C$3656,'Estadística del BHOA'!F$32)</f>
        <v>30</v>
      </c>
      <c r="G43" s="39">
        <f>COUNTIFS(Datos!$B$5:$B$3656,'Estadística del BHOA'!$B11,Datos!$C$5:$C$3656,'Estadística del BHOA'!G$32)</f>
        <v>31</v>
      </c>
      <c r="H43" s="39">
        <f>COUNTIFS(Datos!$B$5:$B$3656,'Estadística del BHOA'!$B11,Datos!$C$5:$C$3656,'Estadística del BHOA'!H$32)</f>
        <v>30</v>
      </c>
      <c r="I43" s="39">
        <f>COUNTIFS(Datos!$B$5:$B$3656,'Estadística del BHOA'!$B11,Datos!$C$5:$C$3656,'Estadística del BHOA'!I$32)</f>
        <v>31</v>
      </c>
      <c r="J43" s="39">
        <f>COUNTIFS(Datos!$B$5:$B$3656,'Estadística del BHOA'!$B11,Datos!$C$5:$C$3656,'Estadística del BHOA'!J$32)</f>
        <v>31</v>
      </c>
      <c r="K43" s="39">
        <f>COUNTIFS(Datos!$B$5:$B$3656,'Estadística del BHOA'!$B11,Datos!$C$5:$C$3656,'Estadística del BHOA'!K$32)</f>
        <v>30</v>
      </c>
      <c r="L43" s="39">
        <f>COUNTIFS(Datos!$B$5:$B$3656,'Estadística del BHOA'!$B11,Datos!$C$5:$C$3656,'Estadística del BHOA'!L$32)</f>
        <v>31</v>
      </c>
      <c r="M43" s="39">
        <f>COUNTIFS(Datos!$B$5:$B$3656,'Estadística del BHOA'!$B11,Datos!$C$5:$C$3656,'Estadística del BHOA'!M$32)</f>
        <v>30</v>
      </c>
      <c r="N43" s="40">
        <f>COUNTIFS(Datos!$B$5:$B$3656,'Estadística del BHOA'!$B11,Datos!$C$5:$C$3656,'Estadística del BHOA'!N$32)</f>
        <v>31</v>
      </c>
      <c r="O43" s="2"/>
      <c r="P43" s="7"/>
    </row>
    <row r="44" spans="1:16" x14ac:dyDescent="0.25">
      <c r="A44" s="7"/>
      <c r="B44" s="2"/>
      <c r="C44" s="41">
        <f>COUNTIFS(Datos!$B$5:$B$3656,'Estadística del BHOA'!$B12,Datos!$C$5:$C$3656,'Estadística del BHOA'!C$32)</f>
        <v>31</v>
      </c>
      <c r="D44" s="42">
        <f>COUNTIFS(Datos!$B$5:$B$3656,'Estadística del BHOA'!$B12,Datos!$C$5:$C$3656,'Estadística del BHOA'!D$32)</f>
        <v>29</v>
      </c>
      <c r="E44" s="42">
        <f>COUNTIFS(Datos!$B$5:$B$3656,'Estadística del BHOA'!$B12,Datos!$C$5:$C$3656,'Estadística del BHOA'!E$32)</f>
        <v>31</v>
      </c>
      <c r="F44" s="42">
        <f>COUNTIFS(Datos!$B$5:$B$3656,'Estadística del BHOA'!$B12,Datos!$C$5:$C$3656,'Estadística del BHOA'!F$32)</f>
        <v>30</v>
      </c>
      <c r="G44" s="42">
        <f>COUNTIFS(Datos!$B$5:$B$3656,'Estadística del BHOA'!$B12,Datos!$C$5:$C$3656,'Estadística del BHOA'!G$32)</f>
        <v>31</v>
      </c>
      <c r="H44" s="42">
        <f>COUNTIFS(Datos!$B$5:$B$3656,'Estadística del BHOA'!$B12,Datos!$C$5:$C$3656,'Estadística del BHOA'!H$32)</f>
        <v>30</v>
      </c>
      <c r="I44" s="42">
        <f>COUNTIFS(Datos!$B$5:$B$3656,'Estadística del BHOA'!$B12,Datos!$C$5:$C$3656,'Estadística del BHOA'!I$32)</f>
        <v>31</v>
      </c>
      <c r="J44" s="42">
        <f>COUNTIFS(Datos!$B$5:$B$3656,'Estadística del BHOA'!$B12,Datos!$C$5:$C$3656,'Estadística del BHOA'!J$32)</f>
        <v>31</v>
      </c>
      <c r="K44" s="42">
        <f>COUNTIFS(Datos!$B$5:$B$3656,'Estadística del BHOA'!$B12,Datos!$C$5:$C$3656,'Estadística del BHOA'!K$32)</f>
        <v>30</v>
      </c>
      <c r="L44" s="42">
        <f>COUNTIFS(Datos!$B$5:$B$3656,'Estadística del BHOA'!$B12,Datos!$C$5:$C$3656,'Estadística del BHOA'!L$32)</f>
        <v>31</v>
      </c>
      <c r="M44" s="42">
        <f>COUNTIFS(Datos!$B$5:$B$3656,'Estadística del BHOA'!$B12,Datos!$C$5:$C$3656,'Estadística del BHOA'!M$32)</f>
        <v>30</v>
      </c>
      <c r="N44" s="43">
        <f>COUNTIFS(Datos!$B$5:$B$3656,'Estadística del BHOA'!$B12,Datos!$C$5:$C$3656,'Estadística del BHOA'!N$32)</f>
        <v>30</v>
      </c>
      <c r="O44" s="2"/>
      <c r="P44" s="7"/>
    </row>
    <row r="45" spans="1:16" x14ac:dyDescent="0.25">
      <c r="A45" s="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7"/>
    </row>
    <row r="46" spans="1:16" x14ac:dyDescent="0.25">
      <c r="A46" s="7"/>
      <c r="B46" s="118"/>
      <c r="C46" s="118" t="s">
        <v>43</v>
      </c>
      <c r="D46" s="118" t="s">
        <v>44</v>
      </c>
      <c r="E46" s="118" t="s">
        <v>46</v>
      </c>
      <c r="F46" s="118" t="s">
        <v>47</v>
      </c>
      <c r="G46" s="118" t="s">
        <v>48</v>
      </c>
      <c r="H46" s="118" t="s">
        <v>49</v>
      </c>
      <c r="I46" s="118" t="s">
        <v>50</v>
      </c>
      <c r="J46" s="118" t="s">
        <v>39</v>
      </c>
      <c r="K46" s="118" t="s">
        <v>40</v>
      </c>
      <c r="L46" s="118" t="s">
        <v>41</v>
      </c>
      <c r="M46" s="118" t="s">
        <v>45</v>
      </c>
      <c r="N46" s="118" t="s">
        <v>42</v>
      </c>
      <c r="O46" s="118" t="s">
        <v>43</v>
      </c>
      <c r="P46" s="7"/>
    </row>
    <row r="47" spans="1:16" x14ac:dyDescent="0.25">
      <c r="A47" s="7"/>
      <c r="B47" s="118" t="s">
        <v>28</v>
      </c>
      <c r="C47" s="118">
        <f>+Datos!J8</f>
        <v>220</v>
      </c>
      <c r="D47" s="118">
        <f>+C47</f>
        <v>220</v>
      </c>
      <c r="E47" s="118">
        <f t="shared" ref="E47:O47" si="6">+D47</f>
        <v>220</v>
      </c>
      <c r="F47" s="118">
        <f t="shared" si="6"/>
        <v>220</v>
      </c>
      <c r="G47" s="118">
        <f t="shared" si="6"/>
        <v>220</v>
      </c>
      <c r="H47" s="118">
        <f t="shared" si="6"/>
        <v>220</v>
      </c>
      <c r="I47" s="118">
        <f t="shared" si="6"/>
        <v>220</v>
      </c>
      <c r="J47" s="118">
        <f t="shared" si="6"/>
        <v>220</v>
      </c>
      <c r="K47" s="118">
        <f t="shared" si="6"/>
        <v>220</v>
      </c>
      <c r="L47" s="118">
        <f t="shared" si="6"/>
        <v>220</v>
      </c>
      <c r="M47" s="118">
        <f t="shared" si="6"/>
        <v>220</v>
      </c>
      <c r="N47" s="118">
        <f t="shared" si="6"/>
        <v>220</v>
      </c>
      <c r="O47" s="118">
        <f t="shared" si="6"/>
        <v>220</v>
      </c>
      <c r="P47" s="7"/>
    </row>
    <row r="48" spans="1:16" s="1" customFormat="1" x14ac:dyDescent="0.25">
      <c r="A48" s="7"/>
      <c r="B48" s="118" t="s">
        <v>29</v>
      </c>
      <c r="C48" s="118">
        <f>+Datos!J9</f>
        <v>114</v>
      </c>
      <c r="D48" s="118">
        <f>+C48</f>
        <v>114</v>
      </c>
      <c r="E48" s="118">
        <f t="shared" ref="E48:O48" si="7">+D48</f>
        <v>114</v>
      </c>
      <c r="F48" s="118">
        <f t="shared" si="7"/>
        <v>114</v>
      </c>
      <c r="G48" s="118">
        <f t="shared" si="7"/>
        <v>114</v>
      </c>
      <c r="H48" s="118">
        <f t="shared" si="7"/>
        <v>114</v>
      </c>
      <c r="I48" s="118">
        <f t="shared" si="7"/>
        <v>114</v>
      </c>
      <c r="J48" s="118">
        <f t="shared" si="7"/>
        <v>114</v>
      </c>
      <c r="K48" s="118">
        <f t="shared" si="7"/>
        <v>114</v>
      </c>
      <c r="L48" s="118">
        <f t="shared" si="7"/>
        <v>114</v>
      </c>
      <c r="M48" s="118">
        <f t="shared" si="7"/>
        <v>114</v>
      </c>
      <c r="N48" s="118">
        <f t="shared" si="7"/>
        <v>114</v>
      </c>
      <c r="O48" s="118">
        <f t="shared" si="7"/>
        <v>114</v>
      </c>
      <c r="P48" s="7"/>
    </row>
    <row r="49" spans="1:16" s="1" customFormat="1" x14ac:dyDescent="0.25">
      <c r="A49" s="7"/>
      <c r="B49" s="58" t="s">
        <v>26</v>
      </c>
      <c r="C49" s="119">
        <f>H13</f>
        <v>79.067956666810275</v>
      </c>
      <c r="D49" s="119">
        <f t="shared" ref="D49:I49" si="8">I13</f>
        <v>61.524101804040072</v>
      </c>
      <c r="E49" s="119">
        <f t="shared" si="8"/>
        <v>49.537402892933656</v>
      </c>
      <c r="F49" s="119">
        <f t="shared" si="8"/>
        <v>42.495062308888727</v>
      </c>
      <c r="G49" s="119">
        <f t="shared" si="8"/>
        <v>39.19234165204513</v>
      </c>
      <c r="H49" s="119">
        <f t="shared" si="8"/>
        <v>52.518863106145453</v>
      </c>
      <c r="I49" s="119">
        <f t="shared" si="8"/>
        <v>97.407346796583781</v>
      </c>
      <c r="J49" s="119">
        <f>C13</f>
        <v>149.91160800421591</v>
      </c>
      <c r="K49" s="119">
        <f t="shared" ref="K49:O49" si="9">D13</f>
        <v>170.88823511033206</v>
      </c>
      <c r="L49" s="119">
        <f t="shared" si="9"/>
        <v>172.06567979775122</v>
      </c>
      <c r="M49" s="119">
        <f t="shared" si="9"/>
        <v>147.648992934212</v>
      </c>
      <c r="N49" s="119">
        <f t="shared" si="9"/>
        <v>107.01090632265031</v>
      </c>
      <c r="O49" s="119">
        <f t="shared" si="9"/>
        <v>79.067956666810275</v>
      </c>
      <c r="P49" s="7"/>
    </row>
    <row r="50" spans="1:16" s="117" customFormat="1" x14ac:dyDescent="0.25">
      <c r="A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P50" s="116"/>
    </row>
    <row r="51" spans="1:16" s="117" customFormat="1" x14ac:dyDescent="0.25">
      <c r="A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P51" s="116"/>
    </row>
    <row r="52" spans="1:16" s="117" customFormat="1" x14ac:dyDescent="0.25">
      <c r="A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P52" s="116"/>
    </row>
    <row r="53" spans="1:16" s="117" customFormat="1" x14ac:dyDescent="0.25">
      <c r="A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P53" s="116"/>
    </row>
    <row r="54" spans="1:16" s="117" customFormat="1" x14ac:dyDescent="0.25">
      <c r="A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P54" s="116"/>
    </row>
    <row r="55" spans="1:16" s="117" customFormat="1" x14ac:dyDescent="0.25">
      <c r="A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P55" s="116"/>
    </row>
    <row r="56" spans="1:16" s="117" customFormat="1" x14ac:dyDescent="0.25">
      <c r="A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P56" s="116"/>
    </row>
    <row r="57" spans="1:16" s="117" customFormat="1" x14ac:dyDescent="0.25">
      <c r="A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P57" s="116"/>
    </row>
    <row r="58" spans="1:16" s="117" customFormat="1" x14ac:dyDescent="0.25">
      <c r="A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P58" s="116"/>
    </row>
    <row r="59" spans="1:16" s="117" customFormat="1" x14ac:dyDescent="0.25">
      <c r="A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P59" s="116"/>
    </row>
    <row r="60" spans="1:16" s="117" customFormat="1" x14ac:dyDescent="0.25">
      <c r="A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P60" s="116"/>
    </row>
    <row r="61" spans="1:16" s="117" customFormat="1" x14ac:dyDescent="0.25">
      <c r="A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P61" s="116"/>
    </row>
    <row r="62" spans="1:16" s="117" customFormat="1" x14ac:dyDescent="0.25">
      <c r="A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P62" s="116"/>
    </row>
    <row r="63" spans="1:16" s="117" customFormat="1" x14ac:dyDescent="0.25">
      <c r="A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P63" s="116"/>
    </row>
    <row r="64" spans="1:16" s="117" customFormat="1" x14ac:dyDescent="0.25">
      <c r="A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P64" s="116"/>
    </row>
    <row r="65" spans="1:16" s="117" customFormat="1" x14ac:dyDescent="0.25">
      <c r="A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P65" s="116"/>
    </row>
    <row r="66" spans="1:16" s="117" customFormat="1" x14ac:dyDescent="0.25">
      <c r="A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P66" s="116"/>
    </row>
    <row r="67" spans="1:16" s="117" customFormat="1" x14ac:dyDescent="0.25">
      <c r="A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P67" s="116"/>
    </row>
    <row r="68" spans="1:16" s="117" customFormat="1" x14ac:dyDescent="0.25">
      <c r="A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P68" s="116"/>
    </row>
    <row r="69" spans="1:16" s="117" customFormat="1" x14ac:dyDescent="0.25">
      <c r="A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P69" s="116"/>
    </row>
    <row r="70" spans="1:16" s="117" customFormat="1" x14ac:dyDescent="0.25">
      <c r="A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P70" s="116"/>
    </row>
    <row r="71" spans="1:16" s="117" customFormat="1" x14ac:dyDescent="0.25">
      <c r="A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P71" s="116"/>
    </row>
    <row r="72" spans="1:16" s="117" customFormat="1" x14ac:dyDescent="0.25">
      <c r="A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P72" s="116"/>
    </row>
    <row r="73" spans="1:16" s="117" customFormat="1" x14ac:dyDescent="0.25">
      <c r="A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P73" s="116"/>
    </row>
    <row r="74" spans="1:16" s="117" customFormat="1" x14ac:dyDescent="0.25">
      <c r="A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P74" s="116"/>
    </row>
    <row r="75" spans="1:16" s="117" customFormat="1" x14ac:dyDescent="0.25">
      <c r="A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P75" s="116"/>
    </row>
    <row r="76" spans="1:16" s="117" customFormat="1" x14ac:dyDescent="0.25">
      <c r="A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P76" s="116"/>
    </row>
    <row r="77" spans="1:16" s="117" customFormat="1" x14ac:dyDescent="0.25">
      <c r="A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P77" s="116"/>
    </row>
    <row r="78" spans="1:16" s="117" customFormat="1" x14ac:dyDescent="0.25">
      <c r="A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P78" s="116"/>
    </row>
    <row r="79" spans="1:16" s="117" customFormat="1" x14ac:dyDescent="0.25">
      <c r="A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P79" s="116"/>
    </row>
    <row r="80" spans="1:16" s="117" customFormat="1" x14ac:dyDescent="0.25">
      <c r="A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P80" s="116"/>
    </row>
    <row r="81" spans="1:16" s="117" customFormat="1" x14ac:dyDescent="0.25">
      <c r="A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P81" s="116"/>
    </row>
    <row r="82" spans="1:16" s="117" customFormat="1" x14ac:dyDescent="0.25">
      <c r="A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P82" s="116"/>
    </row>
    <row r="83" spans="1:16" s="117" customFormat="1" x14ac:dyDescent="0.25">
      <c r="A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P83" s="116"/>
    </row>
    <row r="84" spans="1:16" s="117" customFormat="1" x14ac:dyDescent="0.25">
      <c r="A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P84" s="116"/>
    </row>
    <row r="85" spans="1:16" s="117" customFormat="1" x14ac:dyDescent="0.25">
      <c r="A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P85" s="116"/>
    </row>
    <row r="86" spans="1:16" s="117" customFormat="1" x14ac:dyDescent="0.25">
      <c r="A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P86" s="116"/>
    </row>
    <row r="87" spans="1:16" s="117" customFormat="1" x14ac:dyDescent="0.25">
      <c r="A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P87" s="116"/>
    </row>
    <row r="88" spans="1:16" s="117" customFormat="1" x14ac:dyDescent="0.25">
      <c r="A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P88" s="116"/>
    </row>
    <row r="89" spans="1:16" s="117" customFormat="1" x14ac:dyDescent="0.25">
      <c r="A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P89" s="116"/>
    </row>
    <row r="90" spans="1:16" s="117" customFormat="1" x14ac:dyDescent="0.25">
      <c r="A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P90" s="116"/>
    </row>
    <row r="91" spans="1:16" s="117" customFormat="1" x14ac:dyDescent="0.25">
      <c r="A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P91" s="116"/>
    </row>
    <row r="92" spans="1:16" s="117" customFormat="1" x14ac:dyDescent="0.25">
      <c r="A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P92" s="116"/>
    </row>
    <row r="93" spans="1:16" s="117" customFormat="1" x14ac:dyDescent="0.25">
      <c r="A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P93" s="116"/>
    </row>
    <row r="94" spans="1:16" s="117" customFormat="1" x14ac:dyDescent="0.25">
      <c r="A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P94" s="116"/>
    </row>
    <row r="95" spans="1:16" s="117" customFormat="1" x14ac:dyDescent="0.25">
      <c r="A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P95" s="116"/>
    </row>
    <row r="96" spans="1:16" s="117" customFormat="1" x14ac:dyDescent="0.25">
      <c r="A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P96" s="116"/>
    </row>
    <row r="97" spans="1:16" s="117" customFormat="1" x14ac:dyDescent="0.25">
      <c r="A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P97" s="116"/>
    </row>
    <row r="98" spans="1:16" s="117" customFormat="1" x14ac:dyDescent="0.25">
      <c r="A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P98" s="116"/>
    </row>
    <row r="99" spans="1:16" s="117" customFormat="1" x14ac:dyDescent="0.25">
      <c r="A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P99" s="116"/>
    </row>
    <row r="100" spans="1:16" s="117" customFormat="1" x14ac:dyDescent="0.25">
      <c r="A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P100" s="116"/>
    </row>
    <row r="101" spans="1:16" s="117" customFormat="1" x14ac:dyDescent="0.25">
      <c r="A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P101" s="116"/>
    </row>
    <row r="102" spans="1:16" s="117" customFormat="1" x14ac:dyDescent="0.25">
      <c r="A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P102" s="116"/>
    </row>
    <row r="103" spans="1:16" s="117" customFormat="1" x14ac:dyDescent="0.25">
      <c r="A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P103" s="116"/>
    </row>
    <row r="104" spans="1:16" s="117" customFormat="1" x14ac:dyDescent="0.25">
      <c r="A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P104" s="116"/>
    </row>
    <row r="105" spans="1:16" s="117" customFormat="1" x14ac:dyDescent="0.25">
      <c r="A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P105" s="116"/>
    </row>
    <row r="106" spans="1:16" s="117" customFormat="1" x14ac:dyDescent="0.25">
      <c r="A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P106" s="116"/>
    </row>
    <row r="107" spans="1:16" s="117" customFormat="1" x14ac:dyDescent="0.25">
      <c r="A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P107" s="116"/>
    </row>
    <row r="108" spans="1:16" s="117" customFormat="1" x14ac:dyDescent="0.25">
      <c r="A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P108" s="116"/>
    </row>
    <row r="109" spans="1:16" s="117" customFormat="1" x14ac:dyDescent="0.25">
      <c r="A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P109" s="116"/>
    </row>
    <row r="110" spans="1:16" s="117" customFormat="1" x14ac:dyDescent="0.25">
      <c r="A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P110" s="116"/>
    </row>
    <row r="111" spans="1:16" s="117" customFormat="1" x14ac:dyDescent="0.25">
      <c r="A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P111" s="116"/>
    </row>
    <row r="112" spans="1:16" s="117" customFormat="1" x14ac:dyDescent="0.25">
      <c r="A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P112" s="116"/>
    </row>
    <row r="113" spans="1:16" s="117" customFormat="1" x14ac:dyDescent="0.25">
      <c r="A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P113" s="116"/>
    </row>
    <row r="114" spans="1:16" s="117" customFormat="1" x14ac:dyDescent="0.25">
      <c r="A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P114" s="116"/>
    </row>
    <row r="115" spans="1:16" s="117" customFormat="1" x14ac:dyDescent="0.25">
      <c r="A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P115" s="116"/>
    </row>
    <row r="116" spans="1:16" s="117" customFormat="1" x14ac:dyDescent="0.25">
      <c r="A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P116" s="116"/>
    </row>
    <row r="117" spans="1:16" s="117" customFormat="1" x14ac:dyDescent="0.25">
      <c r="A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P117" s="116"/>
    </row>
    <row r="118" spans="1:16" s="117" customFormat="1" x14ac:dyDescent="0.25">
      <c r="A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P118" s="116"/>
    </row>
    <row r="119" spans="1:16" s="117" customFormat="1" x14ac:dyDescent="0.25">
      <c r="A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P119" s="116"/>
    </row>
    <row r="120" spans="1:16" s="117" customFormat="1" x14ac:dyDescent="0.25">
      <c r="A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P120" s="116"/>
    </row>
    <row r="121" spans="1:16" s="117" customFormat="1" x14ac:dyDescent="0.25">
      <c r="A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P121" s="116"/>
    </row>
    <row r="122" spans="1:16" s="117" customFormat="1" x14ac:dyDescent="0.25">
      <c r="A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P122" s="116"/>
    </row>
    <row r="123" spans="1:16" s="117" customFormat="1" x14ac:dyDescent="0.25">
      <c r="A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P123" s="116"/>
    </row>
    <row r="124" spans="1:16" s="117" customFormat="1" x14ac:dyDescent="0.25">
      <c r="A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P124" s="116"/>
    </row>
    <row r="125" spans="1:16" s="117" customFormat="1" x14ac:dyDescent="0.25">
      <c r="A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P125" s="116"/>
    </row>
    <row r="126" spans="1:16" s="117" customFormat="1" x14ac:dyDescent="0.25">
      <c r="A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P126" s="116"/>
    </row>
    <row r="127" spans="1:16" s="117" customFormat="1" x14ac:dyDescent="0.25">
      <c r="A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P127" s="116"/>
    </row>
    <row r="128" spans="1:16" s="117" customFormat="1" x14ac:dyDescent="0.25">
      <c r="A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P128" s="116"/>
    </row>
    <row r="129" spans="1:16" s="117" customFormat="1" x14ac:dyDescent="0.25">
      <c r="A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P129" s="116"/>
    </row>
    <row r="130" spans="1:16" s="117" customFormat="1" x14ac:dyDescent="0.25">
      <c r="A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P130" s="116"/>
    </row>
    <row r="131" spans="1:16" s="117" customFormat="1" x14ac:dyDescent="0.25">
      <c r="A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P131" s="116"/>
    </row>
    <row r="132" spans="1:16" s="117" customFormat="1" x14ac:dyDescent="0.25">
      <c r="A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P132" s="116"/>
    </row>
    <row r="133" spans="1:16" s="117" customFormat="1" x14ac:dyDescent="0.25">
      <c r="A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P133" s="116"/>
    </row>
    <row r="134" spans="1:16" s="117" customFormat="1" x14ac:dyDescent="0.25">
      <c r="A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P134" s="116"/>
    </row>
    <row r="135" spans="1:16" s="116" customFormat="1" x14ac:dyDescent="0.25">
      <c r="B135" s="117"/>
      <c r="O135" s="117"/>
    </row>
    <row r="136" spans="1:16" s="116" customFormat="1" x14ac:dyDescent="0.25">
      <c r="B136" s="117"/>
      <c r="O136" s="117"/>
    </row>
    <row r="137" spans="1:16" s="116" customFormat="1" x14ac:dyDescent="0.25">
      <c r="B137" s="117"/>
      <c r="O137" s="117"/>
    </row>
    <row r="138" spans="1:16" s="116" customFormat="1" x14ac:dyDescent="0.25">
      <c r="B138" s="117"/>
      <c r="O138" s="117"/>
    </row>
    <row r="139" spans="1:16" s="116" customFormat="1" x14ac:dyDescent="0.25">
      <c r="B139" s="117"/>
      <c r="O139" s="117"/>
    </row>
    <row r="140" spans="1:16" s="116" customFormat="1" x14ac:dyDescent="0.25">
      <c r="B140" s="117"/>
      <c r="O140" s="117"/>
    </row>
    <row r="141" spans="1:16" s="116" customFormat="1" x14ac:dyDescent="0.25">
      <c r="B141" s="117"/>
      <c r="O141" s="117"/>
    </row>
    <row r="142" spans="1:16" s="116" customFormat="1" x14ac:dyDescent="0.25">
      <c r="B142" s="117"/>
      <c r="O142" s="117"/>
    </row>
    <row r="143" spans="1:16" s="116" customFormat="1" x14ac:dyDescent="0.25">
      <c r="B143" s="117"/>
      <c r="O143" s="117"/>
    </row>
    <row r="144" spans="1:16" s="116" customFormat="1" x14ac:dyDescent="0.25">
      <c r="B144" s="117"/>
      <c r="O144" s="117"/>
    </row>
    <row r="145" spans="2:15" s="116" customFormat="1" x14ac:dyDescent="0.25">
      <c r="B145" s="117"/>
      <c r="O145" s="117"/>
    </row>
    <row r="146" spans="2:15" s="116" customFormat="1" x14ac:dyDescent="0.25">
      <c r="B146" s="117"/>
      <c r="O146" s="117"/>
    </row>
    <row r="147" spans="2:15" s="116" customFormat="1" x14ac:dyDescent="0.25">
      <c r="B147" s="117"/>
      <c r="O147" s="117"/>
    </row>
    <row r="148" spans="2:15" s="116" customFormat="1" x14ac:dyDescent="0.25">
      <c r="B148" s="117"/>
      <c r="O148" s="117"/>
    </row>
    <row r="149" spans="2:15" s="116" customFormat="1" x14ac:dyDescent="0.25">
      <c r="B149" s="117"/>
      <c r="O149" s="117"/>
    </row>
    <row r="150" spans="2:15" s="116" customFormat="1" x14ac:dyDescent="0.25">
      <c r="B150" s="117"/>
      <c r="O150" s="117"/>
    </row>
    <row r="151" spans="2:15" s="116" customFormat="1" x14ac:dyDescent="0.25">
      <c r="B151" s="117"/>
      <c r="O151" s="117"/>
    </row>
    <row r="152" spans="2:15" s="116" customFormat="1" x14ac:dyDescent="0.25">
      <c r="B152" s="117"/>
      <c r="O152" s="117"/>
    </row>
    <row r="153" spans="2:15" s="116" customFormat="1" x14ac:dyDescent="0.25">
      <c r="B153" s="117"/>
      <c r="O153" s="117"/>
    </row>
    <row r="154" spans="2:15" s="116" customFormat="1" x14ac:dyDescent="0.25">
      <c r="B154" s="117"/>
      <c r="O154" s="117"/>
    </row>
    <row r="155" spans="2:15" s="116" customFormat="1" x14ac:dyDescent="0.25">
      <c r="B155" s="117"/>
      <c r="O155" s="117"/>
    </row>
    <row r="156" spans="2:15" s="116" customFormat="1" x14ac:dyDescent="0.25">
      <c r="B156" s="117"/>
      <c r="O156" s="117"/>
    </row>
    <row r="157" spans="2:15" s="116" customFormat="1" x14ac:dyDescent="0.25">
      <c r="B157" s="117"/>
      <c r="O157" s="117"/>
    </row>
    <row r="158" spans="2:15" s="116" customFormat="1" x14ac:dyDescent="0.25">
      <c r="B158" s="117"/>
      <c r="O158" s="117"/>
    </row>
    <row r="159" spans="2:15" s="116" customFormat="1" x14ac:dyDescent="0.25">
      <c r="B159" s="117"/>
      <c r="O159" s="117"/>
    </row>
    <row r="160" spans="2:15" s="116" customFormat="1" x14ac:dyDescent="0.25">
      <c r="B160" s="117"/>
      <c r="O160" s="117"/>
    </row>
    <row r="161" spans="2:15" s="116" customFormat="1" x14ac:dyDescent="0.25">
      <c r="B161" s="117"/>
      <c r="O161" s="117"/>
    </row>
    <row r="162" spans="2:15" s="116" customFormat="1" x14ac:dyDescent="0.25">
      <c r="B162" s="117"/>
      <c r="O162" s="117"/>
    </row>
    <row r="163" spans="2:15" s="116" customFormat="1" x14ac:dyDescent="0.25">
      <c r="B163" s="117"/>
      <c r="O163" s="117"/>
    </row>
    <row r="164" spans="2:15" s="116" customFormat="1" x14ac:dyDescent="0.25">
      <c r="B164" s="117"/>
      <c r="O164" s="117"/>
    </row>
    <row r="165" spans="2:15" s="116" customFormat="1" x14ac:dyDescent="0.25">
      <c r="B165" s="117"/>
      <c r="O165" s="117"/>
    </row>
    <row r="166" spans="2:15" s="116" customFormat="1" x14ac:dyDescent="0.25">
      <c r="B166" s="117"/>
      <c r="O166" s="117"/>
    </row>
    <row r="167" spans="2:15" s="116" customFormat="1" x14ac:dyDescent="0.25">
      <c r="B167" s="117"/>
      <c r="O167" s="117"/>
    </row>
    <row r="168" spans="2:15" s="116" customFormat="1" x14ac:dyDescent="0.25">
      <c r="B168" s="117"/>
      <c r="O168" s="117"/>
    </row>
    <row r="169" spans="2:15" s="116" customFormat="1" x14ac:dyDescent="0.25">
      <c r="B169" s="117"/>
      <c r="O169" s="117"/>
    </row>
    <row r="170" spans="2:15" s="116" customFormat="1" x14ac:dyDescent="0.25">
      <c r="B170" s="117"/>
      <c r="O170" s="117"/>
    </row>
    <row r="171" spans="2:15" s="116" customFormat="1" x14ac:dyDescent="0.25">
      <c r="B171" s="117"/>
      <c r="O171" s="117"/>
    </row>
    <row r="172" spans="2:15" s="116" customFormat="1" x14ac:dyDescent="0.25">
      <c r="B172" s="117"/>
      <c r="O172" s="117"/>
    </row>
    <row r="173" spans="2:15" s="116" customFormat="1" x14ac:dyDescent="0.25">
      <c r="B173" s="117"/>
      <c r="O173" s="117"/>
    </row>
    <row r="174" spans="2:15" s="116" customFormat="1" x14ac:dyDescent="0.25">
      <c r="B174" s="117"/>
      <c r="O174" s="117"/>
    </row>
    <row r="175" spans="2:15" s="116" customFormat="1" x14ac:dyDescent="0.25">
      <c r="B175" s="117"/>
      <c r="O175" s="117"/>
    </row>
    <row r="176" spans="2:15" s="116" customFormat="1" x14ac:dyDescent="0.25">
      <c r="B176" s="117"/>
      <c r="O176" s="117"/>
    </row>
    <row r="177" spans="2:15" s="116" customFormat="1" x14ac:dyDescent="0.25">
      <c r="B177" s="117"/>
      <c r="O177" s="117"/>
    </row>
    <row r="178" spans="2:15" s="116" customFormat="1" x14ac:dyDescent="0.25">
      <c r="B178" s="117"/>
      <c r="O178" s="117"/>
    </row>
    <row r="179" spans="2:15" s="116" customFormat="1" x14ac:dyDescent="0.25">
      <c r="B179" s="117"/>
      <c r="O179" s="117"/>
    </row>
    <row r="180" spans="2:15" s="116" customFormat="1" x14ac:dyDescent="0.25">
      <c r="B180" s="117"/>
      <c r="O180" s="117"/>
    </row>
    <row r="181" spans="2:15" s="116" customFormat="1" x14ac:dyDescent="0.25">
      <c r="B181" s="117"/>
      <c r="O181" s="117"/>
    </row>
    <row r="182" spans="2:15" s="116" customFormat="1" x14ac:dyDescent="0.25">
      <c r="B182" s="117"/>
      <c r="O182" s="117"/>
    </row>
    <row r="183" spans="2:15" s="116" customFormat="1" x14ac:dyDescent="0.25">
      <c r="B183" s="117"/>
      <c r="O183" s="117"/>
    </row>
    <row r="184" spans="2:15" s="116" customFormat="1" x14ac:dyDescent="0.25">
      <c r="B184" s="117"/>
      <c r="O184" s="117"/>
    </row>
    <row r="185" spans="2:15" s="116" customFormat="1" x14ac:dyDescent="0.25">
      <c r="B185" s="117"/>
      <c r="O185" s="117"/>
    </row>
    <row r="186" spans="2:15" s="116" customFormat="1" x14ac:dyDescent="0.25">
      <c r="B186" s="117"/>
      <c r="O186" s="117"/>
    </row>
    <row r="187" spans="2:15" s="116" customFormat="1" x14ac:dyDescent="0.25">
      <c r="B187" s="117"/>
      <c r="O187" s="117"/>
    </row>
    <row r="188" spans="2:15" s="116" customFormat="1" x14ac:dyDescent="0.25">
      <c r="B188" s="117"/>
      <c r="O188" s="117"/>
    </row>
    <row r="189" spans="2:15" s="116" customFormat="1" x14ac:dyDescent="0.25">
      <c r="B189" s="117"/>
      <c r="O189" s="117"/>
    </row>
    <row r="190" spans="2:15" s="116" customFormat="1" x14ac:dyDescent="0.25">
      <c r="B190" s="117"/>
      <c r="O190" s="117"/>
    </row>
    <row r="191" spans="2:15" s="116" customFormat="1" x14ac:dyDescent="0.25">
      <c r="B191" s="117"/>
      <c r="O191" s="117"/>
    </row>
    <row r="192" spans="2:15" s="116" customFormat="1" x14ac:dyDescent="0.25">
      <c r="B192" s="117"/>
      <c r="O192" s="117"/>
    </row>
    <row r="193" spans="2:15" s="116" customFormat="1" x14ac:dyDescent="0.25">
      <c r="B193" s="117"/>
      <c r="O193" s="117"/>
    </row>
    <row r="194" spans="2:15" s="116" customFormat="1" x14ac:dyDescent="0.25">
      <c r="B194" s="117"/>
      <c r="O194" s="117"/>
    </row>
    <row r="195" spans="2:15" s="116" customFormat="1" x14ac:dyDescent="0.25">
      <c r="B195" s="117"/>
      <c r="O195" s="117"/>
    </row>
    <row r="196" spans="2:15" s="116" customFormat="1" x14ac:dyDescent="0.25">
      <c r="B196" s="117"/>
      <c r="O196" s="117"/>
    </row>
    <row r="197" spans="2:15" s="116" customFormat="1" x14ac:dyDescent="0.25">
      <c r="B197" s="117"/>
      <c r="O197" s="117"/>
    </row>
    <row r="198" spans="2:15" s="116" customFormat="1" x14ac:dyDescent="0.25">
      <c r="B198" s="117"/>
      <c r="O198" s="117"/>
    </row>
    <row r="199" spans="2:15" s="116" customFormat="1" x14ac:dyDescent="0.25">
      <c r="B199" s="117"/>
      <c r="O199" s="117"/>
    </row>
    <row r="200" spans="2:15" s="116" customFormat="1" x14ac:dyDescent="0.25">
      <c r="B200" s="117"/>
      <c r="O200" s="117"/>
    </row>
    <row r="201" spans="2:15" s="116" customFormat="1" x14ac:dyDescent="0.25">
      <c r="B201" s="117"/>
      <c r="O201" s="117"/>
    </row>
    <row r="202" spans="2:15" s="116" customFormat="1" x14ac:dyDescent="0.25">
      <c r="B202" s="117"/>
      <c r="O202" s="117"/>
    </row>
    <row r="203" spans="2:15" s="116" customFormat="1" x14ac:dyDescent="0.25">
      <c r="B203" s="117"/>
      <c r="O203" s="117"/>
    </row>
    <row r="204" spans="2:15" s="116" customFormat="1" x14ac:dyDescent="0.25">
      <c r="B204" s="117"/>
      <c r="O204" s="117"/>
    </row>
    <row r="205" spans="2:15" s="116" customFormat="1" x14ac:dyDescent="0.25">
      <c r="B205" s="117"/>
      <c r="O205" s="117"/>
    </row>
    <row r="206" spans="2:15" s="116" customFormat="1" x14ac:dyDescent="0.25">
      <c r="B206" s="117"/>
      <c r="O206" s="117"/>
    </row>
    <row r="207" spans="2:15" s="116" customFormat="1" x14ac:dyDescent="0.25">
      <c r="B207" s="117"/>
      <c r="O207" s="117"/>
    </row>
    <row r="208" spans="2:15" s="116" customFormat="1" x14ac:dyDescent="0.25">
      <c r="B208" s="117"/>
      <c r="O208" s="117"/>
    </row>
    <row r="209" spans="2:15" s="116" customFormat="1" x14ac:dyDescent="0.25">
      <c r="B209" s="117"/>
      <c r="O209" s="117"/>
    </row>
    <row r="210" spans="2:15" s="116" customFormat="1" x14ac:dyDescent="0.25">
      <c r="B210" s="117"/>
      <c r="O210" s="117"/>
    </row>
    <row r="211" spans="2:15" s="116" customFormat="1" x14ac:dyDescent="0.25">
      <c r="B211" s="117"/>
      <c r="O211" s="117"/>
    </row>
    <row r="212" spans="2:15" s="116" customFormat="1" x14ac:dyDescent="0.25">
      <c r="B212" s="117"/>
      <c r="O212" s="117"/>
    </row>
    <row r="213" spans="2:15" s="116" customFormat="1" x14ac:dyDescent="0.25">
      <c r="B213" s="117"/>
      <c r="O213" s="117"/>
    </row>
    <row r="214" spans="2:15" s="116" customFormat="1" x14ac:dyDescent="0.25">
      <c r="B214" s="117"/>
      <c r="O214" s="117"/>
    </row>
    <row r="215" spans="2:15" s="116" customFormat="1" x14ac:dyDescent="0.25">
      <c r="B215" s="117"/>
      <c r="O215" s="117"/>
    </row>
    <row r="216" spans="2:15" s="116" customFormat="1" x14ac:dyDescent="0.25">
      <c r="B216" s="117"/>
      <c r="O216" s="117"/>
    </row>
    <row r="217" spans="2:15" s="116" customFormat="1" x14ac:dyDescent="0.25">
      <c r="B217" s="117"/>
      <c r="O217" s="117"/>
    </row>
    <row r="218" spans="2:15" s="116" customFormat="1" x14ac:dyDescent="0.25">
      <c r="B218" s="117"/>
      <c r="O218" s="117"/>
    </row>
    <row r="219" spans="2:15" s="116" customFormat="1" x14ac:dyDescent="0.25">
      <c r="B219" s="117"/>
      <c r="O219" s="117"/>
    </row>
    <row r="220" spans="2:15" s="116" customFormat="1" x14ac:dyDescent="0.25">
      <c r="B220" s="117"/>
      <c r="O220" s="117"/>
    </row>
    <row r="221" spans="2:15" s="116" customFormat="1" x14ac:dyDescent="0.25">
      <c r="B221" s="117"/>
      <c r="O221" s="117"/>
    </row>
    <row r="222" spans="2:15" s="116" customFormat="1" x14ac:dyDescent="0.25">
      <c r="B222" s="117"/>
      <c r="O222" s="117"/>
    </row>
    <row r="223" spans="2:15" s="116" customFormat="1" x14ac:dyDescent="0.25">
      <c r="B223" s="117"/>
      <c r="O223" s="117"/>
    </row>
    <row r="224" spans="2:15" s="116" customFormat="1" x14ac:dyDescent="0.25">
      <c r="B224" s="117"/>
      <c r="O224" s="117"/>
    </row>
    <row r="225" spans="2:15" s="116" customFormat="1" x14ac:dyDescent="0.25">
      <c r="B225" s="117"/>
      <c r="O225" s="117"/>
    </row>
    <row r="226" spans="2:15" s="116" customFormat="1" x14ac:dyDescent="0.25">
      <c r="B226" s="117"/>
      <c r="O226" s="117"/>
    </row>
    <row r="227" spans="2:15" s="116" customFormat="1" x14ac:dyDescent="0.25">
      <c r="B227" s="117"/>
      <c r="O227" s="117"/>
    </row>
    <row r="228" spans="2:15" s="116" customFormat="1" x14ac:dyDescent="0.25">
      <c r="B228" s="117"/>
      <c r="O228" s="117"/>
    </row>
    <row r="229" spans="2:15" s="116" customFormat="1" x14ac:dyDescent="0.25">
      <c r="B229" s="117"/>
      <c r="O229" s="117"/>
    </row>
    <row r="230" spans="2:15" s="116" customFormat="1" x14ac:dyDescent="0.25">
      <c r="B230" s="117"/>
      <c r="O230" s="117"/>
    </row>
    <row r="231" spans="2:15" s="116" customFormat="1" x14ac:dyDescent="0.25">
      <c r="B231" s="117"/>
      <c r="O231" s="117"/>
    </row>
    <row r="232" spans="2:15" s="116" customFormat="1" x14ac:dyDescent="0.25">
      <c r="B232" s="117"/>
      <c r="O232" s="117"/>
    </row>
    <row r="233" spans="2:15" s="116" customFormat="1" x14ac:dyDescent="0.25">
      <c r="B233" s="117"/>
      <c r="O233" s="117"/>
    </row>
    <row r="234" spans="2:15" s="116" customFormat="1" x14ac:dyDescent="0.25">
      <c r="B234" s="117"/>
      <c r="O234" s="117"/>
    </row>
    <row r="235" spans="2:15" s="116" customFormat="1" x14ac:dyDescent="0.25">
      <c r="B235" s="117"/>
      <c r="O235" s="117"/>
    </row>
    <row r="236" spans="2:15" s="116" customFormat="1" x14ac:dyDescent="0.25">
      <c r="B236" s="117"/>
      <c r="O236" s="117"/>
    </row>
    <row r="237" spans="2:15" s="116" customFormat="1" x14ac:dyDescent="0.25">
      <c r="B237" s="117"/>
      <c r="O237" s="117"/>
    </row>
    <row r="238" spans="2:15" s="116" customFormat="1" x14ac:dyDescent="0.25">
      <c r="B238" s="117"/>
      <c r="O238" s="117"/>
    </row>
    <row r="239" spans="2:15" s="116" customFormat="1" x14ac:dyDescent="0.25">
      <c r="B239" s="117"/>
      <c r="O239" s="117"/>
    </row>
    <row r="240" spans="2:15" s="116" customFormat="1" x14ac:dyDescent="0.25">
      <c r="B240" s="117"/>
      <c r="O240" s="117"/>
    </row>
    <row r="241" spans="2:15" s="116" customFormat="1" x14ac:dyDescent="0.25">
      <c r="B241" s="117"/>
      <c r="O241" s="117"/>
    </row>
    <row r="242" spans="2:15" s="116" customFormat="1" x14ac:dyDescent="0.25">
      <c r="B242" s="117"/>
      <c r="O242" s="117"/>
    </row>
    <row r="243" spans="2:15" s="116" customFormat="1" x14ac:dyDescent="0.25">
      <c r="B243" s="117"/>
      <c r="O243" s="117"/>
    </row>
    <row r="244" spans="2:15" s="116" customFormat="1" x14ac:dyDescent="0.25">
      <c r="B244" s="117"/>
      <c r="O244" s="117"/>
    </row>
    <row r="245" spans="2:15" s="116" customFormat="1" x14ac:dyDescent="0.25">
      <c r="B245" s="117"/>
      <c r="O245" s="117"/>
    </row>
    <row r="246" spans="2:15" s="116" customFormat="1" x14ac:dyDescent="0.25">
      <c r="B246" s="117"/>
      <c r="O246" s="117"/>
    </row>
    <row r="247" spans="2:15" s="116" customFormat="1" x14ac:dyDescent="0.25">
      <c r="B247" s="117"/>
      <c r="O247" s="117"/>
    </row>
    <row r="248" spans="2:15" s="116" customFormat="1" x14ac:dyDescent="0.25">
      <c r="B248" s="117"/>
      <c r="O248" s="117"/>
    </row>
    <row r="249" spans="2:15" s="116" customFormat="1" x14ac:dyDescent="0.25">
      <c r="B249" s="117"/>
      <c r="O249" s="117"/>
    </row>
    <row r="250" spans="2:15" s="116" customFormat="1" x14ac:dyDescent="0.25">
      <c r="B250" s="117"/>
      <c r="O250" s="117"/>
    </row>
    <row r="251" spans="2:15" s="116" customFormat="1" x14ac:dyDescent="0.25">
      <c r="B251" s="117"/>
      <c r="O251" s="117"/>
    </row>
    <row r="252" spans="2:15" s="116" customFormat="1" x14ac:dyDescent="0.25">
      <c r="B252" s="117"/>
      <c r="O252" s="117"/>
    </row>
    <row r="253" spans="2:15" s="116" customFormat="1" x14ac:dyDescent="0.25">
      <c r="B253" s="117"/>
      <c r="O253" s="117"/>
    </row>
    <row r="254" spans="2:15" s="116" customFormat="1" x14ac:dyDescent="0.25">
      <c r="B254" s="117"/>
      <c r="O254" s="117"/>
    </row>
    <row r="255" spans="2:15" s="116" customFormat="1" x14ac:dyDescent="0.25">
      <c r="B255" s="117"/>
      <c r="O255" s="117"/>
    </row>
    <row r="256" spans="2:15" s="116" customFormat="1" x14ac:dyDescent="0.25">
      <c r="B256" s="117"/>
      <c r="O256" s="117"/>
    </row>
    <row r="257" spans="2:15" s="116" customFormat="1" x14ac:dyDescent="0.25">
      <c r="B257" s="117"/>
      <c r="O257" s="117"/>
    </row>
    <row r="258" spans="2:15" s="116" customFormat="1" x14ac:dyDescent="0.25">
      <c r="B258" s="117"/>
      <c r="O258" s="117"/>
    </row>
    <row r="259" spans="2:15" s="116" customFormat="1" x14ac:dyDescent="0.25">
      <c r="B259" s="117"/>
      <c r="O259" s="117"/>
    </row>
    <row r="260" spans="2:15" s="116" customFormat="1" x14ac:dyDescent="0.25">
      <c r="B260" s="117"/>
      <c r="O260" s="117"/>
    </row>
    <row r="261" spans="2:15" s="116" customFormat="1" x14ac:dyDescent="0.25">
      <c r="B261" s="117"/>
      <c r="O261" s="117"/>
    </row>
    <row r="262" spans="2:15" s="116" customFormat="1" x14ac:dyDescent="0.25">
      <c r="B262" s="117"/>
      <c r="O262" s="117"/>
    </row>
    <row r="263" spans="2:15" s="116" customFormat="1" x14ac:dyDescent="0.25">
      <c r="B263" s="117"/>
      <c r="O263" s="117"/>
    </row>
    <row r="264" spans="2:15" s="116" customFormat="1" x14ac:dyDescent="0.25">
      <c r="B264" s="117"/>
      <c r="O264" s="117"/>
    </row>
    <row r="265" spans="2:15" s="116" customFormat="1" x14ac:dyDescent="0.25">
      <c r="B265" s="117"/>
      <c r="O265" s="117"/>
    </row>
    <row r="266" spans="2:15" s="116" customFormat="1" x14ac:dyDescent="0.25">
      <c r="B266" s="117"/>
      <c r="O266" s="117"/>
    </row>
    <row r="267" spans="2:15" s="116" customFormat="1" x14ac:dyDescent="0.25">
      <c r="B267" s="117"/>
      <c r="O267" s="117"/>
    </row>
    <row r="268" spans="2:15" s="116" customFormat="1" x14ac:dyDescent="0.25">
      <c r="B268" s="117"/>
      <c r="O268" s="117"/>
    </row>
    <row r="269" spans="2:15" s="116" customFormat="1" x14ac:dyDescent="0.25">
      <c r="B269" s="117"/>
      <c r="O269" s="117"/>
    </row>
    <row r="270" spans="2:15" s="116" customFormat="1" x14ac:dyDescent="0.25">
      <c r="B270" s="117"/>
      <c r="O270" s="117"/>
    </row>
    <row r="271" spans="2:15" s="116" customFormat="1" x14ac:dyDescent="0.25">
      <c r="B271" s="117"/>
      <c r="O271" s="117"/>
    </row>
    <row r="272" spans="2:15" s="116" customFormat="1" x14ac:dyDescent="0.25">
      <c r="B272" s="117"/>
      <c r="O272" s="117"/>
    </row>
    <row r="273" spans="2:15" s="116" customFormat="1" x14ac:dyDescent="0.25">
      <c r="B273" s="117"/>
      <c r="O273" s="117"/>
    </row>
    <row r="274" spans="2:15" s="116" customFormat="1" x14ac:dyDescent="0.25">
      <c r="B274" s="117"/>
      <c r="O274" s="117"/>
    </row>
    <row r="275" spans="2:15" s="116" customFormat="1" x14ac:dyDescent="0.25">
      <c r="B275" s="117"/>
      <c r="O275" s="117"/>
    </row>
    <row r="276" spans="2:15" s="116" customFormat="1" x14ac:dyDescent="0.25">
      <c r="B276" s="117"/>
      <c r="O276" s="117"/>
    </row>
    <row r="277" spans="2:15" s="116" customFormat="1" x14ac:dyDescent="0.25">
      <c r="B277" s="117"/>
      <c r="O277" s="117"/>
    </row>
    <row r="278" spans="2:15" s="116" customFormat="1" x14ac:dyDescent="0.25">
      <c r="B278" s="117"/>
      <c r="O278" s="117"/>
    </row>
    <row r="279" spans="2:15" s="116" customFormat="1" x14ac:dyDescent="0.25">
      <c r="B279" s="117"/>
      <c r="O279" s="117"/>
    </row>
    <row r="280" spans="2:15" s="116" customFormat="1" x14ac:dyDescent="0.25">
      <c r="B280" s="117"/>
      <c r="O280" s="117"/>
    </row>
    <row r="281" spans="2:15" s="116" customFormat="1" x14ac:dyDescent="0.25">
      <c r="B281" s="117"/>
      <c r="O281" s="117"/>
    </row>
    <row r="282" spans="2:15" s="116" customFormat="1" x14ac:dyDescent="0.25">
      <c r="B282" s="117"/>
      <c r="O282" s="117"/>
    </row>
    <row r="283" spans="2:15" s="116" customFormat="1" x14ac:dyDescent="0.25">
      <c r="B283" s="117"/>
      <c r="O283" s="117"/>
    </row>
    <row r="284" spans="2:15" s="116" customFormat="1" x14ac:dyDescent="0.25">
      <c r="B284" s="117"/>
      <c r="O284" s="117"/>
    </row>
    <row r="285" spans="2:15" s="116" customFormat="1" x14ac:dyDescent="0.25">
      <c r="B285" s="117"/>
      <c r="O285" s="117"/>
    </row>
    <row r="286" spans="2:15" s="116" customFormat="1" x14ac:dyDescent="0.25">
      <c r="B286" s="117"/>
      <c r="O286" s="117"/>
    </row>
    <row r="287" spans="2:15" s="116" customFormat="1" x14ac:dyDescent="0.25">
      <c r="B287" s="117"/>
      <c r="O287" s="117"/>
    </row>
    <row r="288" spans="2:15" s="116" customFormat="1" x14ac:dyDescent="0.25">
      <c r="B288" s="117"/>
      <c r="O288" s="117"/>
    </row>
    <row r="289" spans="2:15" s="116" customFormat="1" x14ac:dyDescent="0.25">
      <c r="B289" s="117"/>
      <c r="O289" s="117"/>
    </row>
    <row r="290" spans="2:15" s="116" customFormat="1" x14ac:dyDescent="0.25">
      <c r="B290" s="117"/>
      <c r="O290" s="117"/>
    </row>
    <row r="291" spans="2:15" s="116" customFormat="1" x14ac:dyDescent="0.25">
      <c r="B291" s="117"/>
      <c r="O291" s="117"/>
    </row>
    <row r="292" spans="2:15" s="116" customFormat="1" x14ac:dyDescent="0.25">
      <c r="B292" s="117"/>
      <c r="O292" s="117"/>
    </row>
    <row r="293" spans="2:15" s="116" customFormat="1" x14ac:dyDescent="0.25">
      <c r="B293" s="117"/>
      <c r="O293" s="117"/>
    </row>
    <row r="294" spans="2:15" s="116" customFormat="1" x14ac:dyDescent="0.25">
      <c r="B294" s="117"/>
      <c r="O294" s="117"/>
    </row>
    <row r="295" spans="2:15" s="116" customFormat="1" x14ac:dyDescent="0.25">
      <c r="B295" s="117"/>
      <c r="O295" s="117"/>
    </row>
    <row r="296" spans="2:15" s="116" customFormat="1" x14ac:dyDescent="0.25">
      <c r="B296" s="117"/>
      <c r="O296" s="117"/>
    </row>
    <row r="297" spans="2:15" s="116" customFormat="1" x14ac:dyDescent="0.25">
      <c r="B297" s="117"/>
      <c r="O297" s="117"/>
    </row>
    <row r="298" spans="2:15" s="116" customFormat="1" x14ac:dyDescent="0.25">
      <c r="B298" s="117"/>
      <c r="O298" s="117"/>
    </row>
    <row r="299" spans="2:15" s="116" customFormat="1" x14ac:dyDescent="0.25">
      <c r="B299" s="117"/>
      <c r="O299" s="117"/>
    </row>
    <row r="300" spans="2:15" s="116" customFormat="1" x14ac:dyDescent="0.25">
      <c r="B300" s="117"/>
      <c r="O300" s="117"/>
    </row>
    <row r="301" spans="2:15" s="116" customFormat="1" x14ac:dyDescent="0.25">
      <c r="B301" s="117"/>
      <c r="O301" s="117"/>
    </row>
    <row r="302" spans="2:15" s="116" customFormat="1" x14ac:dyDescent="0.25">
      <c r="B302" s="117"/>
      <c r="O302" s="117"/>
    </row>
    <row r="303" spans="2:15" s="116" customFormat="1" x14ac:dyDescent="0.25">
      <c r="B303" s="117"/>
      <c r="O303" s="117"/>
    </row>
    <row r="304" spans="2:15" s="116" customFormat="1" x14ac:dyDescent="0.25">
      <c r="B304" s="117"/>
      <c r="O304" s="117"/>
    </row>
    <row r="305" spans="2:15" s="116" customFormat="1" x14ac:dyDescent="0.25">
      <c r="B305" s="117"/>
      <c r="O305" s="117"/>
    </row>
    <row r="306" spans="2:15" s="116" customFormat="1" x14ac:dyDescent="0.25">
      <c r="B306" s="117"/>
      <c r="O306" s="117"/>
    </row>
    <row r="307" spans="2:15" s="116" customFormat="1" x14ac:dyDescent="0.25">
      <c r="B307" s="117"/>
      <c r="O307" s="117"/>
    </row>
    <row r="308" spans="2:15" s="116" customFormat="1" x14ac:dyDescent="0.25">
      <c r="B308" s="117"/>
      <c r="O308" s="117"/>
    </row>
    <row r="309" spans="2:15" s="116" customFormat="1" x14ac:dyDescent="0.25">
      <c r="B309" s="117"/>
      <c r="O309" s="117"/>
    </row>
    <row r="310" spans="2:15" s="116" customFormat="1" x14ac:dyDescent="0.25">
      <c r="B310" s="117"/>
      <c r="O310" s="117"/>
    </row>
    <row r="311" spans="2:15" s="116" customFormat="1" x14ac:dyDescent="0.25">
      <c r="B311" s="117"/>
      <c r="O311" s="117"/>
    </row>
    <row r="312" spans="2:15" s="116" customFormat="1" x14ac:dyDescent="0.25">
      <c r="B312" s="117"/>
      <c r="O312" s="117"/>
    </row>
    <row r="313" spans="2:15" s="116" customFormat="1" x14ac:dyDescent="0.25">
      <c r="B313" s="117"/>
      <c r="O313" s="117"/>
    </row>
    <row r="314" spans="2:15" s="116" customFormat="1" x14ac:dyDescent="0.25">
      <c r="B314" s="117"/>
      <c r="O314" s="117"/>
    </row>
    <row r="315" spans="2:15" s="116" customFormat="1" x14ac:dyDescent="0.25">
      <c r="B315" s="117"/>
      <c r="O315" s="117"/>
    </row>
    <row r="316" spans="2:15" s="116" customFormat="1" x14ac:dyDescent="0.25">
      <c r="B316" s="117"/>
      <c r="O316" s="117"/>
    </row>
    <row r="317" spans="2:15" s="116" customFormat="1" x14ac:dyDescent="0.25">
      <c r="B317" s="117"/>
      <c r="O317" s="117"/>
    </row>
    <row r="318" spans="2:15" s="116" customFormat="1" x14ac:dyDescent="0.25">
      <c r="B318" s="117"/>
      <c r="O318" s="117"/>
    </row>
    <row r="319" spans="2:15" s="116" customFormat="1" x14ac:dyDescent="0.25">
      <c r="B319" s="117"/>
      <c r="O319" s="117"/>
    </row>
    <row r="320" spans="2:15" s="116" customFormat="1" x14ac:dyDescent="0.25">
      <c r="B320" s="117"/>
      <c r="O320" s="117"/>
    </row>
    <row r="321" spans="2:15" s="116" customFormat="1" x14ac:dyDescent="0.25">
      <c r="B321" s="117"/>
      <c r="O321" s="117"/>
    </row>
    <row r="322" spans="2:15" s="116" customFormat="1" x14ac:dyDescent="0.25">
      <c r="B322" s="117"/>
      <c r="O322" s="117"/>
    </row>
    <row r="323" spans="2:15" s="116" customFormat="1" x14ac:dyDescent="0.25">
      <c r="B323" s="117"/>
      <c r="O323" s="117"/>
    </row>
    <row r="324" spans="2:15" s="116" customFormat="1" x14ac:dyDescent="0.25">
      <c r="B324" s="117"/>
      <c r="O324" s="117"/>
    </row>
    <row r="325" spans="2:15" s="116" customFormat="1" x14ac:dyDescent="0.25">
      <c r="B325" s="117"/>
      <c r="O325" s="117"/>
    </row>
    <row r="326" spans="2:15" s="116" customFormat="1" x14ac:dyDescent="0.25">
      <c r="B326" s="117"/>
      <c r="O326" s="117"/>
    </row>
    <row r="327" spans="2:15" s="116" customFormat="1" x14ac:dyDescent="0.25">
      <c r="B327" s="117"/>
      <c r="O327" s="117"/>
    </row>
    <row r="328" spans="2:15" s="116" customFormat="1" x14ac:dyDescent="0.25">
      <c r="B328" s="117"/>
      <c r="O328" s="117"/>
    </row>
    <row r="329" spans="2:15" s="116" customFormat="1" x14ac:dyDescent="0.25">
      <c r="B329" s="117"/>
      <c r="O329" s="117"/>
    </row>
    <row r="330" spans="2:15" s="116" customFormat="1" x14ac:dyDescent="0.25">
      <c r="B330" s="117"/>
      <c r="O330" s="117"/>
    </row>
    <row r="331" spans="2:15" s="116" customFormat="1" x14ac:dyDescent="0.25">
      <c r="B331" s="117"/>
      <c r="O331" s="117"/>
    </row>
    <row r="332" spans="2:15" s="116" customFormat="1" x14ac:dyDescent="0.25">
      <c r="B332" s="117"/>
      <c r="O332" s="117"/>
    </row>
    <row r="333" spans="2:15" s="116" customFormat="1" x14ac:dyDescent="0.25">
      <c r="B333" s="117"/>
      <c r="O333" s="117"/>
    </row>
    <row r="334" spans="2:15" s="116" customFormat="1" x14ac:dyDescent="0.25">
      <c r="B334" s="117"/>
      <c r="O334" s="117"/>
    </row>
    <row r="335" spans="2:15" s="116" customFormat="1" x14ac:dyDescent="0.25">
      <c r="B335" s="117"/>
      <c r="O335" s="117"/>
    </row>
    <row r="336" spans="2:15" s="116" customFormat="1" x14ac:dyDescent="0.25">
      <c r="B336" s="117"/>
      <c r="O336" s="117"/>
    </row>
    <row r="337" spans="2:15" s="116" customFormat="1" x14ac:dyDescent="0.25">
      <c r="B337" s="117"/>
      <c r="O337" s="117"/>
    </row>
    <row r="338" spans="2:15" s="116" customFormat="1" x14ac:dyDescent="0.25">
      <c r="B338" s="117"/>
      <c r="O338" s="117"/>
    </row>
    <row r="339" spans="2:15" s="116" customFormat="1" x14ac:dyDescent="0.25">
      <c r="B339" s="117"/>
      <c r="O339" s="117"/>
    </row>
    <row r="340" spans="2:15" s="116" customFormat="1" x14ac:dyDescent="0.25">
      <c r="B340" s="117"/>
      <c r="O340" s="117"/>
    </row>
    <row r="341" spans="2:15" s="116" customFormat="1" x14ac:dyDescent="0.25">
      <c r="B341" s="117"/>
      <c r="O341" s="117"/>
    </row>
    <row r="342" spans="2:15" s="116" customFormat="1" x14ac:dyDescent="0.25">
      <c r="B342" s="117"/>
      <c r="O342" s="117"/>
    </row>
    <row r="343" spans="2:15" s="116" customFormat="1" x14ac:dyDescent="0.25">
      <c r="B343" s="117"/>
      <c r="O343" s="117"/>
    </row>
    <row r="344" spans="2:15" s="116" customFormat="1" x14ac:dyDescent="0.25">
      <c r="B344" s="117"/>
      <c r="O344" s="117"/>
    </row>
    <row r="345" spans="2:15" s="116" customFormat="1" x14ac:dyDescent="0.25">
      <c r="B345" s="117"/>
      <c r="O345" s="117"/>
    </row>
    <row r="346" spans="2:15" s="116" customFormat="1" x14ac:dyDescent="0.25">
      <c r="B346" s="117"/>
      <c r="O346" s="117"/>
    </row>
    <row r="347" spans="2:15" s="116" customFormat="1" x14ac:dyDescent="0.25">
      <c r="B347" s="117"/>
      <c r="O347" s="117"/>
    </row>
    <row r="348" spans="2:15" s="116" customFormat="1" x14ac:dyDescent="0.25">
      <c r="B348" s="117"/>
      <c r="O348" s="117"/>
    </row>
    <row r="349" spans="2:15" s="116" customFormat="1" x14ac:dyDescent="0.25">
      <c r="B349" s="117"/>
      <c r="O349" s="117"/>
    </row>
    <row r="350" spans="2:15" s="116" customFormat="1" x14ac:dyDescent="0.25">
      <c r="B350" s="117"/>
      <c r="O350" s="117"/>
    </row>
    <row r="351" spans="2:15" s="116" customFormat="1" x14ac:dyDescent="0.25">
      <c r="B351" s="117"/>
      <c r="O351" s="117"/>
    </row>
    <row r="352" spans="2:15" s="116" customFormat="1" x14ac:dyDescent="0.25">
      <c r="B352" s="117"/>
      <c r="O352" s="117"/>
    </row>
    <row r="353" spans="2:15" s="116" customFormat="1" x14ac:dyDescent="0.25">
      <c r="B353" s="117"/>
      <c r="O353" s="117"/>
    </row>
    <row r="354" spans="2:15" s="116" customFormat="1" x14ac:dyDescent="0.25">
      <c r="B354" s="117"/>
      <c r="O354" s="117"/>
    </row>
    <row r="355" spans="2:15" s="116" customFormat="1" x14ac:dyDescent="0.25">
      <c r="B355" s="117"/>
      <c r="O355" s="117"/>
    </row>
    <row r="356" spans="2:15" s="116" customFormat="1" x14ac:dyDescent="0.25">
      <c r="B356" s="117"/>
      <c r="O356" s="117"/>
    </row>
    <row r="357" spans="2:15" s="116" customFormat="1" x14ac:dyDescent="0.25">
      <c r="B357" s="117"/>
      <c r="O357" s="117"/>
    </row>
    <row r="358" spans="2:15" s="116" customFormat="1" x14ac:dyDescent="0.25">
      <c r="B358" s="117"/>
      <c r="O358" s="117"/>
    </row>
    <row r="359" spans="2:15" s="116" customFormat="1" x14ac:dyDescent="0.25">
      <c r="B359" s="117"/>
      <c r="O359" s="117"/>
    </row>
    <row r="360" spans="2:15" s="116" customFormat="1" x14ac:dyDescent="0.25">
      <c r="B360" s="117"/>
      <c r="O360" s="117"/>
    </row>
    <row r="361" spans="2:15" s="116" customFormat="1" x14ac:dyDescent="0.25">
      <c r="B361" s="117"/>
      <c r="O361" s="117"/>
    </row>
    <row r="362" spans="2:15" s="116" customFormat="1" x14ac:dyDescent="0.25">
      <c r="B362" s="117"/>
      <c r="O362" s="117"/>
    </row>
    <row r="363" spans="2:15" s="116" customFormat="1" x14ac:dyDescent="0.25">
      <c r="B363" s="117"/>
      <c r="O363" s="117"/>
    </row>
    <row r="364" spans="2:15" s="116" customFormat="1" x14ac:dyDescent="0.25">
      <c r="B364" s="117"/>
      <c r="O364" s="117"/>
    </row>
    <row r="365" spans="2:15" s="116" customFormat="1" x14ac:dyDescent="0.25">
      <c r="B365" s="117"/>
      <c r="O365" s="117"/>
    </row>
    <row r="366" spans="2:15" s="116" customFormat="1" x14ac:dyDescent="0.25">
      <c r="B366" s="117"/>
      <c r="O366" s="117"/>
    </row>
    <row r="367" spans="2:15" s="116" customFormat="1" x14ac:dyDescent="0.25">
      <c r="B367" s="117"/>
      <c r="O367" s="117"/>
    </row>
    <row r="368" spans="2:15" s="116" customFormat="1" x14ac:dyDescent="0.25">
      <c r="B368" s="117"/>
      <c r="O368" s="117"/>
    </row>
    <row r="369" spans="2:15" s="116" customFormat="1" x14ac:dyDescent="0.25">
      <c r="B369" s="117"/>
      <c r="O369" s="117"/>
    </row>
    <row r="370" spans="2:15" s="116" customFormat="1" x14ac:dyDescent="0.25">
      <c r="B370" s="117"/>
      <c r="O370" s="117"/>
    </row>
    <row r="371" spans="2:15" s="116" customFormat="1" x14ac:dyDescent="0.25">
      <c r="B371" s="117"/>
      <c r="O371" s="117"/>
    </row>
    <row r="372" spans="2:15" s="116" customFormat="1" x14ac:dyDescent="0.25">
      <c r="B372" s="117"/>
      <c r="O372" s="117"/>
    </row>
    <row r="373" spans="2:15" s="116" customFormat="1" x14ac:dyDescent="0.25">
      <c r="B373" s="117"/>
      <c r="O373" s="117"/>
    </row>
    <row r="374" spans="2:15" s="116" customFormat="1" x14ac:dyDescent="0.25">
      <c r="B374" s="117"/>
      <c r="O374" s="117"/>
    </row>
    <row r="375" spans="2:15" s="116" customFormat="1" x14ac:dyDescent="0.25">
      <c r="B375" s="117"/>
      <c r="O375" s="117"/>
    </row>
    <row r="376" spans="2:15" s="116" customFormat="1" x14ac:dyDescent="0.25">
      <c r="B376" s="117"/>
      <c r="O376" s="117"/>
    </row>
    <row r="377" spans="2:15" s="116" customFormat="1" x14ac:dyDescent="0.25">
      <c r="B377" s="117"/>
      <c r="O377" s="117"/>
    </row>
    <row r="378" spans="2:15" s="116" customFormat="1" x14ac:dyDescent="0.25">
      <c r="B378" s="117"/>
      <c r="O378" s="117"/>
    </row>
    <row r="379" spans="2:15" s="116" customFormat="1" x14ac:dyDescent="0.25">
      <c r="B379" s="117"/>
      <c r="O379" s="117"/>
    </row>
    <row r="380" spans="2:15" s="116" customFormat="1" x14ac:dyDescent="0.25">
      <c r="B380" s="117"/>
      <c r="O380" s="117"/>
    </row>
    <row r="381" spans="2:15" s="116" customFormat="1" x14ac:dyDescent="0.25">
      <c r="B381" s="117"/>
      <c r="O381" s="117"/>
    </row>
    <row r="382" spans="2:15" s="116" customFormat="1" x14ac:dyDescent="0.25">
      <c r="B382" s="117"/>
      <c r="O382" s="117"/>
    </row>
    <row r="383" spans="2:15" s="116" customFormat="1" x14ac:dyDescent="0.25">
      <c r="B383" s="117"/>
      <c r="O383" s="117"/>
    </row>
    <row r="384" spans="2:15" s="116" customFormat="1" x14ac:dyDescent="0.25">
      <c r="B384" s="117"/>
      <c r="O384" s="117"/>
    </row>
    <row r="385" spans="2:15" s="116" customFormat="1" x14ac:dyDescent="0.25">
      <c r="B385" s="117"/>
      <c r="O385" s="117"/>
    </row>
    <row r="386" spans="2:15" s="116" customFormat="1" x14ac:dyDescent="0.25">
      <c r="B386" s="117"/>
      <c r="O386" s="117"/>
    </row>
    <row r="387" spans="2:15" s="116" customFormat="1" x14ac:dyDescent="0.25">
      <c r="B387" s="117"/>
      <c r="O387" s="117"/>
    </row>
    <row r="388" spans="2:15" s="116" customFormat="1" x14ac:dyDescent="0.25">
      <c r="B388" s="117"/>
      <c r="O388" s="117"/>
    </row>
    <row r="389" spans="2:15" s="116" customFormat="1" x14ac:dyDescent="0.25">
      <c r="B389" s="117"/>
      <c r="O389" s="117"/>
    </row>
    <row r="390" spans="2:15" s="116" customFormat="1" x14ac:dyDescent="0.25">
      <c r="B390" s="117"/>
      <c r="O390" s="117"/>
    </row>
    <row r="391" spans="2:15" s="116" customFormat="1" x14ac:dyDescent="0.25">
      <c r="B391" s="117"/>
      <c r="O391" s="117"/>
    </row>
    <row r="392" spans="2:15" s="116" customFormat="1" x14ac:dyDescent="0.25">
      <c r="B392" s="117"/>
      <c r="O392" s="117"/>
    </row>
    <row r="393" spans="2:15" s="116" customFormat="1" x14ac:dyDescent="0.25">
      <c r="B393" s="117"/>
      <c r="O393" s="117"/>
    </row>
    <row r="394" spans="2:15" s="116" customFormat="1" x14ac:dyDescent="0.25">
      <c r="B394" s="117"/>
      <c r="O394" s="117"/>
    </row>
    <row r="395" spans="2:15" s="116" customFormat="1" x14ac:dyDescent="0.25">
      <c r="B395" s="117"/>
      <c r="O395" s="117"/>
    </row>
    <row r="396" spans="2:15" s="116" customFormat="1" x14ac:dyDescent="0.25">
      <c r="B396" s="117"/>
      <c r="O396" s="117"/>
    </row>
    <row r="397" spans="2:15" s="116" customFormat="1" x14ac:dyDescent="0.25">
      <c r="B397" s="117"/>
      <c r="O397" s="117"/>
    </row>
    <row r="398" spans="2:15" s="116" customFormat="1" x14ac:dyDescent="0.25">
      <c r="B398" s="117"/>
      <c r="O398" s="117"/>
    </row>
    <row r="399" spans="2:15" s="116" customFormat="1" x14ac:dyDescent="0.25">
      <c r="B399" s="117"/>
      <c r="O399" s="117"/>
    </row>
    <row r="400" spans="2:15" s="116" customFormat="1" x14ac:dyDescent="0.25">
      <c r="B400" s="117"/>
      <c r="O400" s="117"/>
    </row>
    <row r="401" spans="2:15" s="116" customFormat="1" x14ac:dyDescent="0.25">
      <c r="B401" s="117"/>
      <c r="O401" s="117"/>
    </row>
    <row r="402" spans="2:15" s="116" customFormat="1" x14ac:dyDescent="0.25">
      <c r="B402" s="117"/>
      <c r="O402" s="117"/>
    </row>
    <row r="403" spans="2:15" s="116" customFormat="1" x14ac:dyDescent="0.25">
      <c r="B403" s="117"/>
      <c r="O403" s="117"/>
    </row>
    <row r="404" spans="2:15" s="116" customFormat="1" x14ac:dyDescent="0.25">
      <c r="B404" s="117"/>
      <c r="O404" s="117"/>
    </row>
    <row r="405" spans="2:15" s="116" customFormat="1" x14ac:dyDescent="0.25">
      <c r="B405" s="117"/>
      <c r="O405" s="117"/>
    </row>
    <row r="406" spans="2:15" s="116" customFormat="1" x14ac:dyDescent="0.25">
      <c r="B406" s="117"/>
      <c r="O406" s="117"/>
    </row>
    <row r="407" spans="2:15" s="116" customFormat="1" x14ac:dyDescent="0.25">
      <c r="B407" s="117"/>
      <c r="O407" s="117"/>
    </row>
    <row r="408" spans="2:15" s="116" customFormat="1" x14ac:dyDescent="0.25">
      <c r="B408" s="117"/>
      <c r="O408" s="117"/>
    </row>
    <row r="409" spans="2:15" s="116" customFormat="1" x14ac:dyDescent="0.25">
      <c r="B409" s="117"/>
      <c r="O409" s="117"/>
    </row>
    <row r="410" spans="2:15" s="116" customFormat="1" x14ac:dyDescent="0.25">
      <c r="B410" s="117"/>
      <c r="O410" s="117"/>
    </row>
    <row r="411" spans="2:15" s="116" customFormat="1" x14ac:dyDescent="0.25">
      <c r="B411" s="117"/>
      <c r="O411" s="117"/>
    </row>
    <row r="412" spans="2:15" s="116" customFormat="1" x14ac:dyDescent="0.25">
      <c r="B412" s="117"/>
      <c r="O412" s="117"/>
    </row>
    <row r="413" spans="2:15" s="116" customFormat="1" x14ac:dyDescent="0.25">
      <c r="B413" s="117"/>
      <c r="O413" s="117"/>
    </row>
    <row r="414" spans="2:15" s="116" customFormat="1" x14ac:dyDescent="0.25">
      <c r="B414" s="117"/>
      <c r="O414" s="117"/>
    </row>
    <row r="415" spans="2:15" s="116" customFormat="1" x14ac:dyDescent="0.25">
      <c r="B415" s="117"/>
      <c r="O415" s="117"/>
    </row>
    <row r="416" spans="2:15" s="116" customFormat="1" x14ac:dyDescent="0.25">
      <c r="B416" s="117"/>
      <c r="O416" s="117"/>
    </row>
    <row r="417" spans="2:15" s="116" customFormat="1" x14ac:dyDescent="0.25">
      <c r="B417" s="117"/>
      <c r="O417" s="117"/>
    </row>
    <row r="418" spans="2:15" s="116" customFormat="1" x14ac:dyDescent="0.25">
      <c r="B418" s="117"/>
      <c r="O418" s="117"/>
    </row>
    <row r="419" spans="2:15" s="116" customFormat="1" x14ac:dyDescent="0.25">
      <c r="B419" s="117"/>
      <c r="O419" s="117"/>
    </row>
    <row r="420" spans="2:15" s="116" customFormat="1" x14ac:dyDescent="0.25">
      <c r="B420" s="117"/>
      <c r="O420" s="117"/>
    </row>
    <row r="421" spans="2:15" s="116" customFormat="1" x14ac:dyDescent="0.25">
      <c r="B421" s="117"/>
      <c r="O421" s="117"/>
    </row>
    <row r="422" spans="2:15" s="116" customFormat="1" x14ac:dyDescent="0.25">
      <c r="B422" s="117"/>
      <c r="O422" s="117"/>
    </row>
    <row r="423" spans="2:15" s="116" customFormat="1" x14ac:dyDescent="0.25">
      <c r="B423" s="117"/>
      <c r="O423" s="117"/>
    </row>
    <row r="424" spans="2:15" s="116" customFormat="1" x14ac:dyDescent="0.25">
      <c r="B424" s="117"/>
      <c r="O424" s="117"/>
    </row>
    <row r="425" spans="2:15" s="116" customFormat="1" x14ac:dyDescent="0.25">
      <c r="B425" s="117"/>
      <c r="O425" s="117"/>
    </row>
    <row r="426" spans="2:15" s="116" customFormat="1" x14ac:dyDescent="0.25">
      <c r="B426" s="117"/>
      <c r="O426" s="117"/>
    </row>
    <row r="427" spans="2:15" s="116" customFormat="1" x14ac:dyDescent="0.25">
      <c r="B427" s="117"/>
      <c r="O427" s="117"/>
    </row>
    <row r="428" spans="2:15" s="116" customFormat="1" x14ac:dyDescent="0.25">
      <c r="B428" s="117"/>
      <c r="O428" s="117"/>
    </row>
    <row r="429" spans="2:15" s="116" customFormat="1" x14ac:dyDescent="0.25">
      <c r="B429" s="117"/>
      <c r="O429" s="117"/>
    </row>
    <row r="430" spans="2:15" s="116" customFormat="1" x14ac:dyDescent="0.25">
      <c r="B430" s="117"/>
      <c r="O430" s="117"/>
    </row>
    <row r="431" spans="2:15" s="116" customFormat="1" x14ac:dyDescent="0.25">
      <c r="B431" s="117"/>
      <c r="O431" s="117"/>
    </row>
    <row r="432" spans="2:15" s="116" customFormat="1" x14ac:dyDescent="0.25">
      <c r="B432" s="117"/>
      <c r="O432" s="117"/>
    </row>
    <row r="433" spans="2:15" s="116" customFormat="1" x14ac:dyDescent="0.25">
      <c r="B433" s="117"/>
      <c r="O433" s="117"/>
    </row>
    <row r="434" spans="2:15" s="116" customFormat="1" x14ac:dyDescent="0.25">
      <c r="B434" s="117"/>
      <c r="O434" s="117"/>
    </row>
    <row r="435" spans="2:15" s="116" customFormat="1" x14ac:dyDescent="0.25">
      <c r="B435" s="117"/>
      <c r="O435" s="117"/>
    </row>
    <row r="436" spans="2:15" s="116" customFormat="1" x14ac:dyDescent="0.25">
      <c r="B436" s="117"/>
      <c r="O436" s="117"/>
    </row>
    <row r="437" spans="2:15" s="116" customFormat="1" x14ac:dyDescent="0.25">
      <c r="B437" s="117"/>
      <c r="O437" s="117"/>
    </row>
    <row r="438" spans="2:15" s="116" customFormat="1" x14ac:dyDescent="0.25">
      <c r="B438" s="117"/>
      <c r="O438" s="117"/>
    </row>
    <row r="439" spans="2:15" s="116" customFormat="1" x14ac:dyDescent="0.25">
      <c r="B439" s="117"/>
      <c r="O439" s="117"/>
    </row>
    <row r="440" spans="2:15" s="116" customFormat="1" x14ac:dyDescent="0.25">
      <c r="B440" s="117"/>
      <c r="O440" s="117"/>
    </row>
    <row r="441" spans="2:15" s="116" customFormat="1" x14ac:dyDescent="0.25">
      <c r="B441" s="117"/>
      <c r="O441" s="117"/>
    </row>
    <row r="442" spans="2:15" s="116" customFormat="1" x14ac:dyDescent="0.25">
      <c r="B442" s="117"/>
      <c r="O442" s="117"/>
    </row>
    <row r="443" spans="2:15" s="116" customFormat="1" x14ac:dyDescent="0.25">
      <c r="B443" s="117"/>
      <c r="O443" s="117"/>
    </row>
    <row r="444" spans="2:15" s="116" customFormat="1" x14ac:dyDescent="0.25">
      <c r="B444" s="117"/>
      <c r="O444" s="117"/>
    </row>
    <row r="445" spans="2:15" s="116" customFormat="1" x14ac:dyDescent="0.25">
      <c r="B445" s="117"/>
      <c r="O445" s="117"/>
    </row>
    <row r="446" spans="2:15" s="116" customFormat="1" x14ac:dyDescent="0.25">
      <c r="B446" s="117"/>
      <c r="O446" s="117"/>
    </row>
    <row r="447" spans="2:15" s="116" customFormat="1" x14ac:dyDescent="0.25">
      <c r="B447" s="117"/>
      <c r="O447" s="117"/>
    </row>
    <row r="448" spans="2:15" s="116" customFormat="1" x14ac:dyDescent="0.25">
      <c r="B448" s="117"/>
      <c r="O448" s="117"/>
    </row>
    <row r="449" spans="2:15" s="116" customFormat="1" x14ac:dyDescent="0.25">
      <c r="B449" s="117"/>
      <c r="O449" s="117"/>
    </row>
    <row r="450" spans="2:15" s="116" customFormat="1" x14ac:dyDescent="0.25">
      <c r="B450" s="117"/>
      <c r="O450" s="117"/>
    </row>
    <row r="451" spans="2:15" s="116" customFormat="1" x14ac:dyDescent="0.25">
      <c r="B451" s="117"/>
      <c r="O451" s="117"/>
    </row>
    <row r="452" spans="2:15" s="116" customFormat="1" x14ac:dyDescent="0.25">
      <c r="B452" s="117"/>
      <c r="O452" s="117"/>
    </row>
    <row r="453" spans="2:15" s="116" customFormat="1" x14ac:dyDescent="0.25">
      <c r="B453" s="117"/>
      <c r="O453" s="117"/>
    </row>
    <row r="454" spans="2:15" s="116" customFormat="1" x14ac:dyDescent="0.25">
      <c r="B454" s="117"/>
      <c r="O454" s="117"/>
    </row>
    <row r="455" spans="2:15" s="116" customFormat="1" x14ac:dyDescent="0.25">
      <c r="B455" s="117"/>
      <c r="O455" s="117"/>
    </row>
    <row r="456" spans="2:15" s="116" customFormat="1" x14ac:dyDescent="0.25">
      <c r="B456" s="117"/>
      <c r="O456" s="117"/>
    </row>
    <row r="457" spans="2:15" s="116" customFormat="1" x14ac:dyDescent="0.25">
      <c r="B457" s="117"/>
      <c r="O457" s="117"/>
    </row>
    <row r="458" spans="2:15" s="116" customFormat="1" x14ac:dyDescent="0.25">
      <c r="B458" s="117"/>
      <c r="O458" s="117"/>
    </row>
    <row r="459" spans="2:15" s="116" customFormat="1" x14ac:dyDescent="0.25">
      <c r="B459" s="117"/>
      <c r="O459" s="117"/>
    </row>
    <row r="460" spans="2:15" s="116" customFormat="1" x14ac:dyDescent="0.25">
      <c r="B460" s="117"/>
      <c r="O460" s="117"/>
    </row>
    <row r="461" spans="2:15" s="116" customFormat="1" x14ac:dyDescent="0.25">
      <c r="B461" s="117"/>
      <c r="O461" s="117"/>
    </row>
    <row r="462" spans="2:15" s="116" customFormat="1" x14ac:dyDescent="0.25">
      <c r="B462" s="117"/>
      <c r="O462" s="117"/>
    </row>
    <row r="463" spans="2:15" s="116" customFormat="1" x14ac:dyDescent="0.25">
      <c r="B463" s="117"/>
      <c r="O463" s="117"/>
    </row>
    <row r="464" spans="2:15" s="116" customFormat="1" x14ac:dyDescent="0.25">
      <c r="B464" s="117"/>
      <c r="O464" s="117"/>
    </row>
    <row r="465" spans="2:15" s="116" customFormat="1" x14ac:dyDescent="0.25">
      <c r="B465" s="117"/>
      <c r="O465" s="117"/>
    </row>
    <row r="466" spans="2:15" s="116" customFormat="1" x14ac:dyDescent="0.25">
      <c r="B466" s="117"/>
      <c r="O466" s="117"/>
    </row>
    <row r="467" spans="2:15" s="116" customFormat="1" x14ac:dyDescent="0.25">
      <c r="B467" s="117"/>
      <c r="O467" s="117"/>
    </row>
    <row r="468" spans="2:15" s="116" customFormat="1" x14ac:dyDescent="0.25">
      <c r="B468" s="117"/>
      <c r="O468" s="117"/>
    </row>
    <row r="469" spans="2:15" s="116" customFormat="1" x14ac:dyDescent="0.25">
      <c r="B469" s="117"/>
      <c r="O469" s="117"/>
    </row>
    <row r="470" spans="2:15" s="116" customFormat="1" x14ac:dyDescent="0.25">
      <c r="B470" s="117"/>
      <c r="O470" s="117"/>
    </row>
    <row r="471" spans="2:15" s="116" customFormat="1" x14ac:dyDescent="0.25">
      <c r="B471" s="117"/>
      <c r="O471" s="117"/>
    </row>
    <row r="472" spans="2:15" s="116" customFormat="1" x14ac:dyDescent="0.25">
      <c r="B472" s="117"/>
      <c r="O472" s="117"/>
    </row>
    <row r="473" spans="2:15" s="116" customFormat="1" x14ac:dyDescent="0.25">
      <c r="B473" s="117"/>
      <c r="O473" s="117"/>
    </row>
    <row r="474" spans="2:15" s="116" customFormat="1" x14ac:dyDescent="0.25">
      <c r="B474" s="117"/>
      <c r="O474" s="117"/>
    </row>
    <row r="475" spans="2:15" s="116" customFormat="1" x14ac:dyDescent="0.25">
      <c r="B475" s="117"/>
      <c r="O475" s="117"/>
    </row>
    <row r="476" spans="2:15" s="116" customFormat="1" x14ac:dyDescent="0.25">
      <c r="B476" s="117"/>
      <c r="O476" s="117"/>
    </row>
    <row r="477" spans="2:15" s="116" customFormat="1" x14ac:dyDescent="0.25">
      <c r="B477" s="117"/>
      <c r="O477" s="117"/>
    </row>
    <row r="478" spans="2:15" s="116" customFormat="1" x14ac:dyDescent="0.25">
      <c r="B478" s="117"/>
      <c r="O478" s="117"/>
    </row>
    <row r="479" spans="2:15" s="116" customFormat="1" x14ac:dyDescent="0.25">
      <c r="B479" s="117"/>
      <c r="O479" s="117"/>
    </row>
    <row r="480" spans="2:15" s="116" customFormat="1" x14ac:dyDescent="0.25">
      <c r="B480" s="117"/>
      <c r="O480" s="117"/>
    </row>
    <row r="481" spans="2:15" s="116" customFormat="1" x14ac:dyDescent="0.25">
      <c r="B481" s="117"/>
      <c r="O481" s="117"/>
    </row>
    <row r="482" spans="2:15" s="116" customFormat="1" x14ac:dyDescent="0.25">
      <c r="B482" s="117"/>
      <c r="O482" s="117"/>
    </row>
    <row r="483" spans="2:15" s="116" customFormat="1" x14ac:dyDescent="0.25">
      <c r="B483" s="117"/>
      <c r="O483" s="117"/>
    </row>
    <row r="484" spans="2:15" s="116" customFormat="1" x14ac:dyDescent="0.25">
      <c r="B484" s="117"/>
      <c r="O484" s="117"/>
    </row>
    <row r="485" spans="2:15" s="116" customFormat="1" x14ac:dyDescent="0.25">
      <c r="B485" s="117"/>
      <c r="O485" s="117"/>
    </row>
    <row r="486" spans="2:15" s="116" customFormat="1" x14ac:dyDescent="0.25">
      <c r="B486" s="117"/>
      <c r="O486" s="117"/>
    </row>
    <row r="487" spans="2:15" s="116" customFormat="1" x14ac:dyDescent="0.25">
      <c r="B487" s="117"/>
      <c r="O487" s="117"/>
    </row>
    <row r="488" spans="2:15" s="116" customFormat="1" x14ac:dyDescent="0.25">
      <c r="B488" s="117"/>
      <c r="O488" s="117"/>
    </row>
    <row r="489" spans="2:15" s="116" customFormat="1" x14ac:dyDescent="0.25">
      <c r="B489" s="117"/>
      <c r="O489" s="117"/>
    </row>
    <row r="490" spans="2:15" s="116" customFormat="1" x14ac:dyDescent="0.25">
      <c r="B490" s="117"/>
      <c r="O490" s="117"/>
    </row>
    <row r="491" spans="2:15" s="116" customFormat="1" x14ac:dyDescent="0.25">
      <c r="B491" s="117"/>
      <c r="O491" s="117"/>
    </row>
    <row r="492" spans="2:15" s="116" customFormat="1" x14ac:dyDescent="0.25">
      <c r="B492" s="117"/>
      <c r="O492" s="117"/>
    </row>
    <row r="493" spans="2:15" s="116" customFormat="1" x14ac:dyDescent="0.25">
      <c r="B493" s="117"/>
      <c r="O493" s="117"/>
    </row>
    <row r="494" spans="2:15" s="116" customFormat="1" x14ac:dyDescent="0.25">
      <c r="B494" s="117"/>
      <c r="O494" s="117"/>
    </row>
    <row r="495" spans="2:15" s="116" customFormat="1" x14ac:dyDescent="0.25">
      <c r="B495" s="117"/>
      <c r="O495" s="117"/>
    </row>
    <row r="496" spans="2:15" s="116" customFormat="1" x14ac:dyDescent="0.25">
      <c r="B496" s="117"/>
      <c r="O496" s="117"/>
    </row>
    <row r="497" spans="2:15" s="116" customFormat="1" x14ac:dyDescent="0.25">
      <c r="B497" s="117"/>
      <c r="O497" s="117"/>
    </row>
    <row r="498" spans="2:15" s="116" customFormat="1" x14ac:dyDescent="0.25">
      <c r="B498" s="117"/>
      <c r="O498" s="117"/>
    </row>
    <row r="499" spans="2:15" s="116" customFormat="1" x14ac:dyDescent="0.25">
      <c r="B499" s="117"/>
      <c r="O499" s="117"/>
    </row>
    <row r="500" spans="2:15" s="116" customFormat="1" x14ac:dyDescent="0.25">
      <c r="B500" s="117"/>
      <c r="O500" s="117"/>
    </row>
    <row r="501" spans="2:15" s="116" customFormat="1" x14ac:dyDescent="0.25">
      <c r="B501" s="117"/>
      <c r="O501" s="117"/>
    </row>
    <row r="502" spans="2:15" s="116" customFormat="1" x14ac:dyDescent="0.25">
      <c r="B502" s="117"/>
      <c r="O502" s="117"/>
    </row>
    <row r="503" spans="2:15" s="116" customFormat="1" x14ac:dyDescent="0.25">
      <c r="B503" s="117"/>
      <c r="O503" s="117"/>
    </row>
    <row r="504" spans="2:15" s="116" customFormat="1" x14ac:dyDescent="0.25">
      <c r="B504" s="117"/>
      <c r="O504" s="117"/>
    </row>
    <row r="505" spans="2:15" s="116" customFormat="1" x14ac:dyDescent="0.25">
      <c r="B505" s="117"/>
      <c r="O505" s="117"/>
    </row>
    <row r="506" spans="2:15" s="116" customFormat="1" x14ac:dyDescent="0.25">
      <c r="B506" s="117"/>
      <c r="O506" s="117"/>
    </row>
    <row r="507" spans="2:15" s="116" customFormat="1" x14ac:dyDescent="0.25">
      <c r="B507" s="117"/>
      <c r="O507" s="117"/>
    </row>
    <row r="508" spans="2:15" s="116" customFormat="1" x14ac:dyDescent="0.25">
      <c r="B508" s="117"/>
      <c r="O508" s="117"/>
    </row>
    <row r="509" spans="2:15" s="116" customFormat="1" x14ac:dyDescent="0.25">
      <c r="B509" s="117"/>
      <c r="O509" s="117"/>
    </row>
    <row r="510" spans="2:15" s="116" customFormat="1" x14ac:dyDescent="0.25">
      <c r="B510" s="117"/>
      <c r="O510" s="117"/>
    </row>
    <row r="511" spans="2:15" s="116" customFormat="1" x14ac:dyDescent="0.25">
      <c r="B511" s="117"/>
      <c r="O511" s="117"/>
    </row>
    <row r="512" spans="2:15" s="116" customFormat="1" x14ac:dyDescent="0.25">
      <c r="B512" s="117"/>
      <c r="O512" s="117"/>
    </row>
    <row r="513" spans="2:15" s="116" customFormat="1" x14ac:dyDescent="0.25">
      <c r="B513" s="117"/>
      <c r="O513" s="117"/>
    </row>
    <row r="514" spans="2:15" s="116" customFormat="1" x14ac:dyDescent="0.25">
      <c r="B514" s="117"/>
      <c r="O514" s="117"/>
    </row>
    <row r="515" spans="2:15" s="116" customFormat="1" x14ac:dyDescent="0.25">
      <c r="B515" s="117"/>
      <c r="O515" s="117"/>
    </row>
    <row r="516" spans="2:15" s="116" customFormat="1" x14ac:dyDescent="0.25">
      <c r="B516" s="117"/>
      <c r="O516" s="117"/>
    </row>
    <row r="517" spans="2:15" s="116" customFormat="1" x14ac:dyDescent="0.25">
      <c r="B517" s="117"/>
      <c r="O517" s="117"/>
    </row>
    <row r="518" spans="2:15" s="116" customFormat="1" x14ac:dyDescent="0.25">
      <c r="B518" s="117"/>
      <c r="O518" s="117"/>
    </row>
    <row r="519" spans="2:15" s="116" customFormat="1" x14ac:dyDescent="0.25">
      <c r="B519" s="117"/>
      <c r="O519" s="117"/>
    </row>
    <row r="520" spans="2:15" s="116" customFormat="1" x14ac:dyDescent="0.25">
      <c r="B520" s="117"/>
      <c r="O520" s="117"/>
    </row>
    <row r="521" spans="2:15" s="116" customFormat="1" x14ac:dyDescent="0.25">
      <c r="B521" s="117"/>
      <c r="O521" s="117"/>
    </row>
    <row r="522" spans="2:15" s="116" customFormat="1" x14ac:dyDescent="0.25">
      <c r="B522" s="117"/>
      <c r="O522" s="117"/>
    </row>
    <row r="523" spans="2:15" s="116" customFormat="1" x14ac:dyDescent="0.25">
      <c r="B523" s="117"/>
      <c r="O523" s="117"/>
    </row>
    <row r="524" spans="2:15" s="116" customFormat="1" x14ac:dyDescent="0.25">
      <c r="B524" s="117"/>
      <c r="O524" s="117"/>
    </row>
    <row r="525" spans="2:15" s="116" customFormat="1" x14ac:dyDescent="0.25">
      <c r="B525" s="117"/>
      <c r="O525" s="117"/>
    </row>
    <row r="526" spans="2:15" s="116" customFormat="1" x14ac:dyDescent="0.25">
      <c r="B526" s="117"/>
      <c r="O526" s="117"/>
    </row>
    <row r="527" spans="2:15" s="116" customFormat="1" x14ac:dyDescent="0.25">
      <c r="B527" s="117"/>
      <c r="O527" s="117"/>
    </row>
    <row r="528" spans="2:15" s="116" customFormat="1" x14ac:dyDescent="0.25">
      <c r="B528" s="117"/>
      <c r="O528" s="117"/>
    </row>
    <row r="529" spans="2:15" s="116" customFormat="1" x14ac:dyDescent="0.25">
      <c r="B529" s="117"/>
      <c r="O529" s="117"/>
    </row>
    <row r="530" spans="2:15" s="116" customFormat="1" x14ac:dyDescent="0.25">
      <c r="B530" s="117"/>
      <c r="O530" s="117"/>
    </row>
    <row r="531" spans="2:15" s="116" customFormat="1" x14ac:dyDescent="0.25">
      <c r="B531" s="117"/>
      <c r="O531" s="117"/>
    </row>
    <row r="532" spans="2:15" s="116" customFormat="1" x14ac:dyDescent="0.25">
      <c r="B532" s="117"/>
      <c r="O532" s="117"/>
    </row>
    <row r="533" spans="2:15" s="116" customFormat="1" x14ac:dyDescent="0.25">
      <c r="B533" s="117"/>
      <c r="O533" s="117"/>
    </row>
    <row r="534" spans="2:15" s="116" customFormat="1" x14ac:dyDescent="0.25">
      <c r="B534" s="117"/>
      <c r="O534" s="117"/>
    </row>
    <row r="535" spans="2:15" s="116" customFormat="1" x14ac:dyDescent="0.25">
      <c r="B535" s="117"/>
      <c r="O535" s="117"/>
    </row>
    <row r="536" spans="2:15" s="116" customFormat="1" x14ac:dyDescent="0.25">
      <c r="B536" s="117"/>
      <c r="O536" s="117"/>
    </row>
    <row r="537" spans="2:15" s="116" customFormat="1" x14ac:dyDescent="0.25">
      <c r="B537" s="117"/>
      <c r="O537" s="117"/>
    </row>
    <row r="538" spans="2:15" s="116" customFormat="1" x14ac:dyDescent="0.25">
      <c r="B538" s="117"/>
      <c r="O538" s="117"/>
    </row>
    <row r="539" spans="2:15" s="116" customFormat="1" x14ac:dyDescent="0.25">
      <c r="B539" s="117"/>
      <c r="O539" s="117"/>
    </row>
    <row r="540" spans="2:15" s="116" customFormat="1" x14ac:dyDescent="0.25">
      <c r="B540" s="117"/>
      <c r="O540" s="117"/>
    </row>
    <row r="541" spans="2:15" s="116" customFormat="1" x14ac:dyDescent="0.25">
      <c r="B541" s="117"/>
      <c r="O541" s="117"/>
    </row>
    <row r="542" spans="2:15" s="116" customFormat="1" x14ac:dyDescent="0.25">
      <c r="B542" s="117"/>
      <c r="O542" s="117"/>
    </row>
    <row r="543" spans="2:15" s="116" customFormat="1" x14ac:dyDescent="0.25">
      <c r="B543" s="117"/>
      <c r="O543" s="117"/>
    </row>
    <row r="544" spans="2:15" s="116" customFormat="1" x14ac:dyDescent="0.25">
      <c r="B544" s="117"/>
      <c r="O544" s="117"/>
    </row>
    <row r="545" spans="2:15" s="116" customFormat="1" x14ac:dyDescent="0.25">
      <c r="B545" s="117"/>
      <c r="O545" s="117"/>
    </row>
    <row r="546" spans="2:15" s="116" customFormat="1" x14ac:dyDescent="0.25">
      <c r="B546" s="117"/>
      <c r="O546" s="117"/>
    </row>
    <row r="547" spans="2:15" s="116" customFormat="1" x14ac:dyDescent="0.25">
      <c r="B547" s="117"/>
      <c r="O547" s="117"/>
    </row>
    <row r="548" spans="2:15" s="116" customFormat="1" x14ac:dyDescent="0.25">
      <c r="B548" s="117"/>
      <c r="O548" s="117"/>
    </row>
    <row r="549" spans="2:15" s="116" customFormat="1" x14ac:dyDescent="0.25">
      <c r="B549" s="117"/>
      <c r="O549" s="117"/>
    </row>
    <row r="550" spans="2:15" s="116" customFormat="1" x14ac:dyDescent="0.25">
      <c r="B550" s="117"/>
      <c r="O550" s="117"/>
    </row>
    <row r="551" spans="2:15" s="116" customFormat="1" x14ac:dyDescent="0.25">
      <c r="B551" s="117"/>
      <c r="O551" s="117"/>
    </row>
    <row r="552" spans="2:15" s="116" customFormat="1" x14ac:dyDescent="0.25">
      <c r="B552" s="117"/>
      <c r="O552" s="117"/>
    </row>
    <row r="553" spans="2:15" s="116" customFormat="1" x14ac:dyDescent="0.25">
      <c r="B553" s="117"/>
      <c r="O553" s="117"/>
    </row>
    <row r="554" spans="2:15" s="116" customFormat="1" x14ac:dyDescent="0.25">
      <c r="B554" s="117"/>
      <c r="O554" s="117"/>
    </row>
    <row r="555" spans="2:15" s="116" customFormat="1" x14ac:dyDescent="0.25">
      <c r="B555" s="117"/>
      <c r="O555" s="117"/>
    </row>
    <row r="556" spans="2:15" s="116" customFormat="1" x14ac:dyDescent="0.25">
      <c r="B556" s="117"/>
      <c r="O556" s="117"/>
    </row>
    <row r="557" spans="2:15" s="116" customFormat="1" x14ac:dyDescent="0.25">
      <c r="B557" s="117"/>
      <c r="O557" s="117"/>
    </row>
    <row r="558" spans="2:15" s="116" customFormat="1" x14ac:dyDescent="0.25">
      <c r="B558" s="117"/>
      <c r="O558" s="117"/>
    </row>
    <row r="559" spans="2:15" s="116" customFormat="1" x14ac:dyDescent="0.25">
      <c r="B559" s="117"/>
      <c r="O559" s="117"/>
    </row>
    <row r="560" spans="2:15" s="116" customFormat="1" x14ac:dyDescent="0.25">
      <c r="B560" s="117"/>
      <c r="O560" s="117"/>
    </row>
    <row r="561" spans="2:15" s="116" customFormat="1" x14ac:dyDescent="0.25">
      <c r="B561" s="117"/>
      <c r="O561" s="117"/>
    </row>
    <row r="562" spans="2:15" s="116" customFormat="1" x14ac:dyDescent="0.25">
      <c r="B562" s="117"/>
      <c r="O562" s="117"/>
    </row>
    <row r="563" spans="2:15" s="116" customFormat="1" x14ac:dyDescent="0.25">
      <c r="B563" s="117"/>
      <c r="O563" s="117"/>
    </row>
    <row r="564" spans="2:15" s="116" customFormat="1" x14ac:dyDescent="0.25">
      <c r="B564" s="117"/>
      <c r="O564" s="117"/>
    </row>
    <row r="565" spans="2:15" s="116" customFormat="1" x14ac:dyDescent="0.25">
      <c r="B565" s="117"/>
      <c r="O565" s="117"/>
    </row>
    <row r="566" spans="2:15" s="116" customFormat="1" x14ac:dyDescent="0.25">
      <c r="B566" s="117"/>
      <c r="O566" s="117"/>
    </row>
    <row r="567" spans="2:15" s="116" customFormat="1" x14ac:dyDescent="0.25">
      <c r="B567" s="117"/>
      <c r="O567" s="117"/>
    </row>
    <row r="568" spans="2:15" s="116" customFormat="1" x14ac:dyDescent="0.25">
      <c r="B568" s="117"/>
      <c r="O568" s="117"/>
    </row>
    <row r="569" spans="2:15" s="116" customFormat="1" x14ac:dyDescent="0.25">
      <c r="B569" s="117"/>
      <c r="O569" s="117"/>
    </row>
    <row r="570" spans="2:15" s="116" customFormat="1" x14ac:dyDescent="0.25">
      <c r="B570" s="117"/>
      <c r="O570" s="117"/>
    </row>
    <row r="571" spans="2:15" s="116" customFormat="1" x14ac:dyDescent="0.25">
      <c r="B571" s="117"/>
      <c r="O571" s="117"/>
    </row>
    <row r="572" spans="2:15" s="116" customFormat="1" x14ac:dyDescent="0.25">
      <c r="B572" s="117"/>
      <c r="O572" s="117"/>
    </row>
    <row r="573" spans="2:15" s="116" customFormat="1" x14ac:dyDescent="0.25">
      <c r="B573" s="117"/>
      <c r="O573" s="117"/>
    </row>
    <row r="574" spans="2:15" s="116" customFormat="1" x14ac:dyDescent="0.25">
      <c r="B574" s="117"/>
      <c r="O574" s="117"/>
    </row>
    <row r="575" spans="2:15" s="116" customFormat="1" x14ac:dyDescent="0.25">
      <c r="B575" s="117"/>
      <c r="O575" s="117"/>
    </row>
    <row r="576" spans="2:15" s="116" customFormat="1" x14ac:dyDescent="0.25">
      <c r="B576" s="117"/>
      <c r="O576" s="117"/>
    </row>
    <row r="577" spans="2:15" s="116" customFormat="1" x14ac:dyDescent="0.25">
      <c r="B577" s="117"/>
      <c r="O577" s="117"/>
    </row>
    <row r="578" spans="2:15" s="116" customFormat="1" x14ac:dyDescent="0.25">
      <c r="B578" s="117"/>
      <c r="O578" s="117"/>
    </row>
    <row r="579" spans="2:15" s="116" customFormat="1" x14ac:dyDescent="0.25">
      <c r="B579" s="117"/>
      <c r="O579" s="117"/>
    </row>
    <row r="580" spans="2:15" s="116" customFormat="1" x14ac:dyDescent="0.25">
      <c r="B580" s="117"/>
      <c r="O580" s="117"/>
    </row>
    <row r="581" spans="2:15" s="116" customFormat="1" x14ac:dyDescent="0.25">
      <c r="B581" s="117"/>
      <c r="O581" s="117"/>
    </row>
    <row r="582" spans="2:15" s="116" customFormat="1" x14ac:dyDescent="0.25">
      <c r="B582" s="117"/>
      <c r="O582" s="117"/>
    </row>
    <row r="583" spans="2:15" s="116" customFormat="1" x14ac:dyDescent="0.25">
      <c r="B583" s="117"/>
      <c r="O583" s="117"/>
    </row>
    <row r="584" spans="2:15" s="116" customFormat="1" x14ac:dyDescent="0.25">
      <c r="B584" s="117"/>
      <c r="O584" s="117"/>
    </row>
    <row r="585" spans="2:15" s="116" customFormat="1" x14ac:dyDescent="0.25">
      <c r="B585" s="117"/>
      <c r="O585" s="117"/>
    </row>
    <row r="586" spans="2:15" s="116" customFormat="1" x14ac:dyDescent="0.25">
      <c r="B586" s="117"/>
      <c r="O586" s="117"/>
    </row>
    <row r="587" spans="2:15" s="116" customFormat="1" x14ac:dyDescent="0.25">
      <c r="B587" s="117"/>
      <c r="O587" s="117"/>
    </row>
    <row r="588" spans="2:15" s="116" customFormat="1" x14ac:dyDescent="0.25">
      <c r="B588" s="117"/>
      <c r="O588" s="117"/>
    </row>
    <row r="589" spans="2:15" s="116" customFormat="1" x14ac:dyDescent="0.25">
      <c r="B589" s="117"/>
      <c r="O589" s="117"/>
    </row>
    <row r="590" spans="2:15" s="116" customFormat="1" x14ac:dyDescent="0.25">
      <c r="B590" s="117"/>
      <c r="O590" s="117"/>
    </row>
    <row r="591" spans="2:15" s="116" customFormat="1" x14ac:dyDescent="0.25">
      <c r="B591" s="117"/>
      <c r="O591" s="117"/>
    </row>
    <row r="592" spans="2:15" s="116" customFormat="1" x14ac:dyDescent="0.25">
      <c r="B592" s="117"/>
      <c r="O592" s="117"/>
    </row>
    <row r="593" spans="2:15" s="116" customFormat="1" x14ac:dyDescent="0.25">
      <c r="B593" s="117"/>
      <c r="O593" s="117"/>
    </row>
    <row r="594" spans="2:15" s="116" customFormat="1" x14ac:dyDescent="0.25">
      <c r="B594" s="117"/>
      <c r="O594" s="117"/>
    </row>
    <row r="595" spans="2:15" s="116" customFormat="1" x14ac:dyDescent="0.25">
      <c r="B595" s="117"/>
      <c r="O595" s="117"/>
    </row>
    <row r="596" spans="2:15" s="116" customFormat="1" x14ac:dyDescent="0.25">
      <c r="B596" s="117"/>
      <c r="O596" s="117"/>
    </row>
    <row r="597" spans="2:15" s="116" customFormat="1" x14ac:dyDescent="0.25">
      <c r="B597" s="117"/>
      <c r="O597" s="117"/>
    </row>
    <row r="598" spans="2:15" s="116" customFormat="1" x14ac:dyDescent="0.25">
      <c r="B598" s="117"/>
      <c r="O598" s="117"/>
    </row>
    <row r="599" spans="2:15" s="116" customFormat="1" x14ac:dyDescent="0.25">
      <c r="B599" s="117"/>
      <c r="O599" s="117"/>
    </row>
    <row r="600" spans="2:15" s="116" customFormat="1" x14ac:dyDescent="0.25">
      <c r="B600" s="117"/>
      <c r="O600" s="117"/>
    </row>
    <row r="601" spans="2:15" s="116" customFormat="1" x14ac:dyDescent="0.25">
      <c r="B601" s="117"/>
      <c r="O601" s="117"/>
    </row>
    <row r="602" spans="2:15" s="116" customFormat="1" x14ac:dyDescent="0.25">
      <c r="B602" s="117"/>
      <c r="O602" s="117"/>
    </row>
    <row r="603" spans="2:15" s="116" customFormat="1" x14ac:dyDescent="0.25">
      <c r="B603" s="117"/>
      <c r="O603" s="117"/>
    </row>
    <row r="604" spans="2:15" s="116" customFormat="1" x14ac:dyDescent="0.25">
      <c r="B604" s="117"/>
      <c r="O604" s="117"/>
    </row>
    <row r="605" spans="2:15" s="116" customFormat="1" x14ac:dyDescent="0.25">
      <c r="B605" s="117"/>
      <c r="O605" s="117"/>
    </row>
    <row r="606" spans="2:15" s="116" customFormat="1" x14ac:dyDescent="0.25">
      <c r="B606" s="117"/>
      <c r="O606" s="117"/>
    </row>
    <row r="607" spans="2:15" s="116" customFormat="1" x14ac:dyDescent="0.25">
      <c r="B607" s="117"/>
      <c r="O607" s="117"/>
    </row>
    <row r="608" spans="2:15" s="116" customFormat="1" x14ac:dyDescent="0.25">
      <c r="B608" s="117"/>
      <c r="O608" s="117"/>
    </row>
    <row r="609" spans="2:15" s="116" customFormat="1" x14ac:dyDescent="0.25">
      <c r="B609" s="117"/>
      <c r="O609" s="117"/>
    </row>
    <row r="610" spans="2:15" s="116" customFormat="1" x14ac:dyDescent="0.25">
      <c r="B610" s="117"/>
      <c r="O610" s="117"/>
    </row>
    <row r="611" spans="2:15" s="116" customFormat="1" x14ac:dyDescent="0.25">
      <c r="B611" s="117"/>
      <c r="O611" s="117"/>
    </row>
    <row r="612" spans="2:15" s="116" customFormat="1" x14ac:dyDescent="0.25">
      <c r="B612" s="117"/>
      <c r="O612" s="117"/>
    </row>
    <row r="613" spans="2:15" s="116" customFormat="1" x14ac:dyDescent="0.25">
      <c r="B613" s="117"/>
      <c r="O613" s="117"/>
    </row>
    <row r="614" spans="2:15" s="116" customFormat="1" x14ac:dyDescent="0.25">
      <c r="B614" s="117"/>
      <c r="O614" s="117"/>
    </row>
    <row r="615" spans="2:15" s="116" customFormat="1" x14ac:dyDescent="0.25">
      <c r="B615" s="117"/>
      <c r="O615" s="117"/>
    </row>
    <row r="616" spans="2:15" s="116" customFormat="1" x14ac:dyDescent="0.25">
      <c r="B616" s="117"/>
      <c r="O616" s="117"/>
    </row>
    <row r="617" spans="2:15" s="116" customFormat="1" x14ac:dyDescent="0.25">
      <c r="B617" s="117"/>
      <c r="O617" s="117"/>
    </row>
    <row r="618" spans="2:15" s="116" customFormat="1" x14ac:dyDescent="0.25">
      <c r="B618" s="117"/>
      <c r="O618" s="117"/>
    </row>
    <row r="619" spans="2:15" s="116" customFormat="1" x14ac:dyDescent="0.25">
      <c r="B619" s="117"/>
      <c r="O619" s="117"/>
    </row>
    <row r="620" spans="2:15" s="116" customFormat="1" x14ac:dyDescent="0.25">
      <c r="B620" s="117"/>
      <c r="O620" s="117"/>
    </row>
    <row r="621" spans="2:15" s="116" customFormat="1" x14ac:dyDescent="0.25">
      <c r="B621" s="117"/>
      <c r="O621" s="117"/>
    </row>
    <row r="622" spans="2:15" s="116" customFormat="1" x14ac:dyDescent="0.25">
      <c r="B622" s="117"/>
      <c r="O622" s="117"/>
    </row>
    <row r="623" spans="2:15" s="116" customFormat="1" x14ac:dyDescent="0.25">
      <c r="B623" s="117"/>
      <c r="O623" s="117"/>
    </row>
    <row r="624" spans="2:15" s="116" customFormat="1" x14ac:dyDescent="0.25">
      <c r="B624" s="117"/>
      <c r="O624" s="117"/>
    </row>
    <row r="625" spans="2:15" s="116" customFormat="1" x14ac:dyDescent="0.25">
      <c r="B625" s="117"/>
      <c r="O625" s="117"/>
    </row>
    <row r="626" spans="2:15" s="116" customFormat="1" x14ac:dyDescent="0.25">
      <c r="B626" s="117"/>
      <c r="O626" s="117"/>
    </row>
    <row r="627" spans="2:15" s="116" customFormat="1" x14ac:dyDescent="0.25">
      <c r="B627" s="117"/>
      <c r="O627" s="117"/>
    </row>
    <row r="628" spans="2:15" s="116" customFormat="1" x14ac:dyDescent="0.25">
      <c r="B628" s="117"/>
      <c r="O628" s="117"/>
    </row>
    <row r="629" spans="2:15" s="116" customFormat="1" x14ac:dyDescent="0.25">
      <c r="B629" s="117"/>
      <c r="O629" s="117"/>
    </row>
    <row r="630" spans="2:15" s="116" customFormat="1" x14ac:dyDescent="0.25">
      <c r="B630" s="117"/>
      <c r="O630" s="117"/>
    </row>
    <row r="631" spans="2:15" s="116" customFormat="1" x14ac:dyDescent="0.25">
      <c r="B631" s="117"/>
      <c r="O631" s="117"/>
    </row>
    <row r="632" spans="2:15" s="116" customFormat="1" x14ac:dyDescent="0.25">
      <c r="B632" s="117"/>
      <c r="O632" s="117"/>
    </row>
    <row r="633" spans="2:15" s="116" customFormat="1" x14ac:dyDescent="0.25">
      <c r="B633" s="117"/>
      <c r="O633" s="117"/>
    </row>
    <row r="634" spans="2:15" s="116" customFormat="1" x14ac:dyDescent="0.25">
      <c r="B634" s="117"/>
      <c r="O634" s="117"/>
    </row>
    <row r="635" spans="2:15" s="116" customFormat="1" x14ac:dyDescent="0.25">
      <c r="B635" s="117"/>
      <c r="O635" s="117"/>
    </row>
    <row r="636" spans="2:15" s="116" customFormat="1" x14ac:dyDescent="0.25">
      <c r="B636" s="117"/>
      <c r="O636" s="117"/>
    </row>
    <row r="637" spans="2:15" s="116" customFormat="1" x14ac:dyDescent="0.25">
      <c r="B637" s="117"/>
      <c r="O637" s="117"/>
    </row>
    <row r="638" spans="2:15" s="116" customFormat="1" x14ac:dyDescent="0.25">
      <c r="B638" s="117"/>
      <c r="O638" s="117"/>
    </row>
    <row r="639" spans="2:15" s="116" customFormat="1" x14ac:dyDescent="0.25">
      <c r="B639" s="117"/>
      <c r="O639" s="117"/>
    </row>
    <row r="640" spans="2:15" s="116" customFormat="1" x14ac:dyDescent="0.25">
      <c r="B640" s="117"/>
      <c r="O640" s="117"/>
    </row>
    <row r="641" spans="2:15" s="116" customFormat="1" x14ac:dyDescent="0.25">
      <c r="B641" s="117"/>
      <c r="O641" s="117"/>
    </row>
    <row r="642" spans="2:15" s="116" customFormat="1" x14ac:dyDescent="0.25">
      <c r="B642" s="117"/>
      <c r="O642" s="117"/>
    </row>
    <row r="643" spans="2:15" s="116" customFormat="1" x14ac:dyDescent="0.25">
      <c r="B643" s="117"/>
      <c r="O643" s="117"/>
    </row>
    <row r="644" spans="2:15" s="116" customFormat="1" x14ac:dyDescent="0.25">
      <c r="B644" s="117"/>
      <c r="O644" s="117"/>
    </row>
    <row r="645" spans="2:15" s="116" customFormat="1" x14ac:dyDescent="0.25">
      <c r="B645" s="117"/>
      <c r="O645" s="117"/>
    </row>
    <row r="646" spans="2:15" s="116" customFormat="1" x14ac:dyDescent="0.25">
      <c r="B646" s="117"/>
      <c r="O646" s="117"/>
    </row>
    <row r="647" spans="2:15" s="116" customFormat="1" x14ac:dyDescent="0.25">
      <c r="B647" s="117"/>
      <c r="O647" s="117"/>
    </row>
    <row r="648" spans="2:15" s="116" customFormat="1" x14ac:dyDescent="0.25">
      <c r="B648" s="117"/>
      <c r="O648" s="117"/>
    </row>
    <row r="649" spans="2:15" s="116" customFormat="1" x14ac:dyDescent="0.25">
      <c r="B649" s="117"/>
      <c r="O649" s="117"/>
    </row>
    <row r="650" spans="2:15" s="116" customFormat="1" x14ac:dyDescent="0.25">
      <c r="B650" s="117"/>
      <c r="O650" s="117"/>
    </row>
    <row r="651" spans="2:15" s="116" customFormat="1" x14ac:dyDescent="0.25">
      <c r="B651" s="117"/>
      <c r="O651" s="117"/>
    </row>
    <row r="652" spans="2:15" s="116" customFormat="1" x14ac:dyDescent="0.25">
      <c r="B652" s="117"/>
      <c r="O652" s="117"/>
    </row>
    <row r="653" spans="2:15" s="116" customFormat="1" x14ac:dyDescent="0.25">
      <c r="B653" s="117"/>
      <c r="O653" s="117"/>
    </row>
    <row r="654" spans="2:15" s="116" customFormat="1" x14ac:dyDescent="0.25">
      <c r="B654" s="117"/>
      <c r="O654" s="117"/>
    </row>
    <row r="655" spans="2:15" s="116" customFormat="1" x14ac:dyDescent="0.25">
      <c r="B655" s="117"/>
      <c r="O655" s="117"/>
    </row>
    <row r="656" spans="2:15" s="116" customFormat="1" x14ac:dyDescent="0.25">
      <c r="B656" s="117"/>
      <c r="O656" s="117"/>
    </row>
    <row r="657" spans="2:15" s="116" customFormat="1" x14ac:dyDescent="0.25">
      <c r="B657" s="117"/>
      <c r="O657" s="117"/>
    </row>
    <row r="658" spans="2:15" s="116" customFormat="1" x14ac:dyDescent="0.25">
      <c r="B658" s="117"/>
      <c r="O658" s="117"/>
    </row>
    <row r="659" spans="2:15" s="116" customFormat="1" x14ac:dyDescent="0.25">
      <c r="B659" s="117"/>
      <c r="O659" s="117"/>
    </row>
    <row r="660" spans="2:15" s="116" customFormat="1" x14ac:dyDescent="0.25">
      <c r="B660" s="117"/>
      <c r="O660" s="117"/>
    </row>
    <row r="661" spans="2:15" s="116" customFormat="1" x14ac:dyDescent="0.25">
      <c r="B661" s="117"/>
      <c r="O661" s="117"/>
    </row>
    <row r="662" spans="2:15" s="116" customFormat="1" x14ac:dyDescent="0.25">
      <c r="B662" s="117"/>
      <c r="O662" s="117"/>
    </row>
    <row r="663" spans="2:15" s="116" customFormat="1" x14ac:dyDescent="0.25">
      <c r="B663" s="117"/>
      <c r="O663" s="117"/>
    </row>
    <row r="664" spans="2:15" s="116" customFormat="1" x14ac:dyDescent="0.25">
      <c r="B664" s="117"/>
      <c r="O664" s="117"/>
    </row>
    <row r="665" spans="2:15" s="116" customFormat="1" x14ac:dyDescent="0.25">
      <c r="B665" s="117"/>
      <c r="O665" s="117"/>
    </row>
    <row r="666" spans="2:15" s="116" customFormat="1" x14ac:dyDescent="0.25">
      <c r="B666" s="117"/>
      <c r="O666" s="117"/>
    </row>
    <row r="667" spans="2:15" s="116" customFormat="1" x14ac:dyDescent="0.25">
      <c r="B667" s="117"/>
      <c r="O667" s="117"/>
    </row>
    <row r="668" spans="2:15" s="116" customFormat="1" x14ac:dyDescent="0.25">
      <c r="B668" s="117"/>
      <c r="O668" s="117"/>
    </row>
    <row r="669" spans="2:15" s="116" customFormat="1" x14ac:dyDescent="0.25">
      <c r="B669" s="117"/>
      <c r="O669" s="117"/>
    </row>
    <row r="670" spans="2:15" s="116" customFormat="1" x14ac:dyDescent="0.25">
      <c r="B670" s="117"/>
      <c r="O670" s="117"/>
    </row>
    <row r="671" spans="2:15" s="116" customFormat="1" x14ac:dyDescent="0.25">
      <c r="B671" s="117"/>
      <c r="O671" s="117"/>
    </row>
    <row r="672" spans="2:15" s="116" customFormat="1" x14ac:dyDescent="0.25">
      <c r="B672" s="117"/>
      <c r="O672" s="117"/>
    </row>
    <row r="673" spans="2:15" s="116" customFormat="1" x14ac:dyDescent="0.25">
      <c r="B673" s="117"/>
      <c r="O673" s="117"/>
    </row>
    <row r="674" spans="2:15" s="116" customFormat="1" x14ac:dyDescent="0.25">
      <c r="B674" s="117"/>
      <c r="O674" s="117"/>
    </row>
    <row r="675" spans="2:15" s="116" customFormat="1" x14ac:dyDescent="0.25">
      <c r="B675" s="117"/>
      <c r="O675" s="117"/>
    </row>
    <row r="676" spans="2:15" s="116" customFormat="1" x14ac:dyDescent="0.25">
      <c r="B676" s="117"/>
      <c r="O676" s="117"/>
    </row>
    <row r="677" spans="2:15" s="116" customFormat="1" x14ac:dyDescent="0.25">
      <c r="B677" s="117"/>
      <c r="O677" s="117"/>
    </row>
    <row r="678" spans="2:15" s="116" customFormat="1" x14ac:dyDescent="0.25">
      <c r="B678" s="117"/>
      <c r="O678" s="117"/>
    </row>
    <row r="679" spans="2:15" s="116" customFormat="1" x14ac:dyDescent="0.25">
      <c r="B679" s="117"/>
      <c r="O679" s="117"/>
    </row>
    <row r="680" spans="2:15" s="116" customFormat="1" x14ac:dyDescent="0.25">
      <c r="B680" s="117"/>
      <c r="O680" s="117"/>
    </row>
    <row r="681" spans="2:15" s="116" customFormat="1" x14ac:dyDescent="0.25">
      <c r="B681" s="117"/>
      <c r="O681" s="117"/>
    </row>
    <row r="682" spans="2:15" s="116" customFormat="1" x14ac:dyDescent="0.25">
      <c r="B682" s="117"/>
      <c r="O682" s="117"/>
    </row>
    <row r="683" spans="2:15" s="116" customFormat="1" x14ac:dyDescent="0.25">
      <c r="B683" s="117"/>
      <c r="O683" s="117"/>
    </row>
    <row r="684" spans="2:15" s="116" customFormat="1" x14ac:dyDescent="0.25">
      <c r="B684" s="117"/>
      <c r="O684" s="117"/>
    </row>
    <row r="685" spans="2:15" s="116" customFormat="1" x14ac:dyDescent="0.25">
      <c r="B685" s="117"/>
      <c r="O685" s="117"/>
    </row>
    <row r="686" spans="2:15" s="116" customFormat="1" x14ac:dyDescent="0.25">
      <c r="B686" s="117"/>
      <c r="O686" s="117"/>
    </row>
    <row r="687" spans="2:15" s="116" customFormat="1" x14ac:dyDescent="0.25">
      <c r="B687" s="117"/>
      <c r="O687" s="117"/>
    </row>
    <row r="688" spans="2:15" s="116" customFormat="1" x14ac:dyDescent="0.25">
      <c r="B688" s="117"/>
      <c r="O688" s="117"/>
    </row>
    <row r="689" spans="2:15" s="116" customFormat="1" x14ac:dyDescent="0.25">
      <c r="B689" s="117"/>
      <c r="O689" s="117"/>
    </row>
    <row r="690" spans="2:15" s="116" customFormat="1" x14ac:dyDescent="0.25">
      <c r="B690" s="117"/>
      <c r="O690" s="117"/>
    </row>
    <row r="691" spans="2:15" s="116" customFormat="1" x14ac:dyDescent="0.25">
      <c r="B691" s="117"/>
      <c r="O691" s="117"/>
    </row>
    <row r="692" spans="2:15" s="116" customFormat="1" x14ac:dyDescent="0.25">
      <c r="B692" s="117"/>
      <c r="O692" s="117"/>
    </row>
    <row r="693" spans="2:15" s="116" customFormat="1" x14ac:dyDescent="0.25">
      <c r="B693" s="117"/>
      <c r="O693" s="117"/>
    </row>
    <row r="694" spans="2:15" s="116" customFormat="1" x14ac:dyDescent="0.25">
      <c r="B694" s="117"/>
      <c r="O694" s="117"/>
    </row>
    <row r="695" spans="2:15" s="116" customFormat="1" x14ac:dyDescent="0.25">
      <c r="B695" s="117"/>
      <c r="O695" s="117"/>
    </row>
    <row r="696" spans="2:15" s="116" customFormat="1" x14ac:dyDescent="0.25">
      <c r="B696" s="117"/>
      <c r="O696" s="117"/>
    </row>
    <row r="697" spans="2:15" s="116" customFormat="1" x14ac:dyDescent="0.25">
      <c r="B697" s="117"/>
      <c r="O697" s="117"/>
    </row>
    <row r="698" spans="2:15" s="116" customFormat="1" x14ac:dyDescent="0.25">
      <c r="B698" s="117"/>
      <c r="O698" s="117"/>
    </row>
    <row r="699" spans="2:15" s="116" customFormat="1" x14ac:dyDescent="0.25">
      <c r="B699" s="117"/>
      <c r="O699" s="117"/>
    </row>
    <row r="700" spans="2:15" s="116" customFormat="1" x14ac:dyDescent="0.25">
      <c r="B700" s="117"/>
      <c r="O700" s="117"/>
    </row>
    <row r="701" spans="2:15" s="116" customFormat="1" x14ac:dyDescent="0.25">
      <c r="B701" s="117"/>
      <c r="O701" s="117"/>
    </row>
    <row r="702" spans="2:15" s="116" customFormat="1" x14ac:dyDescent="0.25">
      <c r="B702" s="117"/>
      <c r="O702" s="117"/>
    </row>
    <row r="703" spans="2:15" s="116" customFormat="1" x14ac:dyDescent="0.25">
      <c r="B703" s="117"/>
      <c r="O703" s="117"/>
    </row>
    <row r="704" spans="2:15" s="116" customFormat="1" x14ac:dyDescent="0.25">
      <c r="B704" s="117"/>
      <c r="O704" s="117"/>
    </row>
    <row r="705" spans="2:15" s="116" customFormat="1" x14ac:dyDescent="0.25">
      <c r="B705" s="117"/>
      <c r="O705" s="117"/>
    </row>
    <row r="706" spans="2:15" s="116" customFormat="1" x14ac:dyDescent="0.25">
      <c r="B706" s="117"/>
      <c r="O706" s="117"/>
    </row>
    <row r="707" spans="2:15" s="116" customFormat="1" x14ac:dyDescent="0.25">
      <c r="B707" s="117"/>
      <c r="O707" s="117"/>
    </row>
    <row r="708" spans="2:15" s="116" customFormat="1" x14ac:dyDescent="0.25">
      <c r="B708" s="117"/>
      <c r="O708" s="117"/>
    </row>
    <row r="709" spans="2:15" s="116" customFormat="1" x14ac:dyDescent="0.25">
      <c r="B709" s="117"/>
      <c r="O709" s="117"/>
    </row>
    <row r="710" spans="2:15" s="116" customFormat="1" x14ac:dyDescent="0.25">
      <c r="B710" s="117"/>
      <c r="O710" s="117"/>
    </row>
    <row r="711" spans="2:15" s="116" customFormat="1" x14ac:dyDescent="0.25">
      <c r="B711" s="117"/>
      <c r="O711" s="117"/>
    </row>
    <row r="712" spans="2:15" s="116" customFormat="1" x14ac:dyDescent="0.25">
      <c r="B712" s="117"/>
      <c r="O712" s="117"/>
    </row>
    <row r="713" spans="2:15" s="116" customFormat="1" x14ac:dyDescent="0.25">
      <c r="B713" s="117"/>
      <c r="O713" s="117"/>
    </row>
    <row r="714" spans="2:15" s="116" customFormat="1" x14ac:dyDescent="0.25">
      <c r="B714" s="117"/>
      <c r="O714" s="117"/>
    </row>
    <row r="715" spans="2:15" s="116" customFormat="1" x14ac:dyDescent="0.25">
      <c r="B715" s="117"/>
      <c r="O715" s="117"/>
    </row>
    <row r="716" spans="2:15" s="116" customFormat="1" x14ac:dyDescent="0.25">
      <c r="B716" s="117"/>
      <c r="O716" s="117"/>
    </row>
    <row r="717" spans="2:15" s="116" customFormat="1" x14ac:dyDescent="0.25">
      <c r="B717" s="117"/>
      <c r="O717" s="117"/>
    </row>
    <row r="718" spans="2:15" s="116" customFormat="1" x14ac:dyDescent="0.25">
      <c r="B718" s="117"/>
      <c r="O718" s="117"/>
    </row>
    <row r="719" spans="2:15" s="116" customFormat="1" x14ac:dyDescent="0.25">
      <c r="B719" s="117"/>
      <c r="O719" s="117"/>
    </row>
    <row r="720" spans="2:15" s="116" customFormat="1" x14ac:dyDescent="0.25">
      <c r="B720" s="117"/>
      <c r="O720" s="117"/>
    </row>
    <row r="721" spans="2:15" s="116" customFormat="1" x14ac:dyDescent="0.25">
      <c r="B721" s="117"/>
      <c r="O721" s="117"/>
    </row>
    <row r="722" spans="2:15" s="116" customFormat="1" x14ac:dyDescent="0.25">
      <c r="B722" s="117"/>
      <c r="O722" s="117"/>
    </row>
    <row r="723" spans="2:15" s="116" customFormat="1" x14ac:dyDescent="0.25">
      <c r="B723" s="117"/>
      <c r="O723" s="117"/>
    </row>
    <row r="724" spans="2:15" s="116" customFormat="1" x14ac:dyDescent="0.25">
      <c r="B724" s="117"/>
      <c r="O724" s="117"/>
    </row>
    <row r="725" spans="2:15" s="116" customFormat="1" x14ac:dyDescent="0.25">
      <c r="B725" s="117"/>
      <c r="O725" s="117"/>
    </row>
    <row r="726" spans="2:15" s="116" customFormat="1" x14ac:dyDescent="0.25">
      <c r="B726" s="117"/>
      <c r="O726" s="117"/>
    </row>
    <row r="727" spans="2:15" s="116" customFormat="1" x14ac:dyDescent="0.25">
      <c r="B727" s="117"/>
      <c r="O727" s="117"/>
    </row>
    <row r="728" spans="2:15" s="116" customFormat="1" x14ac:dyDescent="0.25">
      <c r="B728" s="117"/>
      <c r="O728" s="117"/>
    </row>
    <row r="729" spans="2:15" s="116" customFormat="1" x14ac:dyDescent="0.25">
      <c r="B729" s="117"/>
      <c r="O729" s="117"/>
    </row>
    <row r="730" spans="2:15" s="116" customFormat="1" x14ac:dyDescent="0.25">
      <c r="B730" s="117"/>
      <c r="O730" s="117"/>
    </row>
    <row r="731" spans="2:15" s="116" customFormat="1" x14ac:dyDescent="0.25">
      <c r="B731" s="117"/>
      <c r="O731" s="117"/>
    </row>
    <row r="732" spans="2:15" s="116" customFormat="1" x14ac:dyDescent="0.25">
      <c r="B732" s="117"/>
      <c r="O732" s="117"/>
    </row>
    <row r="733" spans="2:15" s="116" customFormat="1" x14ac:dyDescent="0.25">
      <c r="B733" s="117"/>
      <c r="O733" s="117"/>
    </row>
    <row r="734" spans="2:15" s="116" customFormat="1" x14ac:dyDescent="0.25">
      <c r="B734" s="117"/>
      <c r="O734" s="117"/>
    </row>
    <row r="735" spans="2:15" s="116" customFormat="1" x14ac:dyDescent="0.25">
      <c r="B735" s="117"/>
      <c r="O735" s="117"/>
    </row>
    <row r="736" spans="2:15" s="116" customFormat="1" x14ac:dyDescent="0.25">
      <c r="B736" s="117"/>
      <c r="O736" s="117"/>
    </row>
    <row r="737" spans="2:15" s="116" customFormat="1" x14ac:dyDescent="0.25">
      <c r="B737" s="117"/>
      <c r="O737" s="117"/>
    </row>
    <row r="738" spans="2:15" s="116" customFormat="1" x14ac:dyDescent="0.25">
      <c r="B738" s="117"/>
      <c r="O738" s="117"/>
    </row>
    <row r="739" spans="2:15" s="116" customFormat="1" x14ac:dyDescent="0.25">
      <c r="B739" s="117"/>
      <c r="O739" s="117"/>
    </row>
    <row r="740" spans="2:15" s="116" customFormat="1" x14ac:dyDescent="0.25">
      <c r="B740" s="117"/>
      <c r="O740" s="117"/>
    </row>
    <row r="741" spans="2:15" s="116" customFormat="1" x14ac:dyDescent="0.25">
      <c r="B741" s="117"/>
      <c r="O741" s="117"/>
    </row>
    <row r="742" spans="2:15" s="116" customFormat="1" x14ac:dyDescent="0.25">
      <c r="B742" s="117"/>
      <c r="O742" s="117"/>
    </row>
    <row r="743" spans="2:15" s="116" customFormat="1" x14ac:dyDescent="0.25">
      <c r="B743" s="117"/>
      <c r="O743" s="117"/>
    </row>
    <row r="744" spans="2:15" s="116" customFormat="1" x14ac:dyDescent="0.25">
      <c r="B744" s="117"/>
      <c r="O744" s="117"/>
    </row>
    <row r="745" spans="2:15" s="116" customFormat="1" x14ac:dyDescent="0.25">
      <c r="B745" s="117"/>
      <c r="O745" s="117"/>
    </row>
    <row r="746" spans="2:15" s="116" customFormat="1" x14ac:dyDescent="0.25">
      <c r="B746" s="117"/>
      <c r="O746" s="117"/>
    </row>
    <row r="747" spans="2:15" s="116" customFormat="1" x14ac:dyDescent="0.25">
      <c r="B747" s="117"/>
      <c r="O747" s="117"/>
    </row>
    <row r="748" spans="2:15" s="116" customFormat="1" x14ac:dyDescent="0.25">
      <c r="B748" s="117"/>
      <c r="O748" s="117"/>
    </row>
    <row r="749" spans="2:15" s="116" customFormat="1" x14ac:dyDescent="0.25">
      <c r="B749" s="117"/>
      <c r="O749" s="117"/>
    </row>
    <row r="750" spans="2:15" s="116" customFormat="1" x14ac:dyDescent="0.25">
      <c r="B750" s="117"/>
      <c r="O750" s="117"/>
    </row>
    <row r="751" spans="2:15" s="116" customFormat="1" x14ac:dyDescent="0.25">
      <c r="B751" s="117"/>
      <c r="O751" s="117"/>
    </row>
    <row r="752" spans="2:15" s="116" customFormat="1" x14ac:dyDescent="0.25">
      <c r="B752" s="117"/>
      <c r="O752" s="117"/>
    </row>
    <row r="753" spans="2:15" s="116" customFormat="1" x14ac:dyDescent="0.25">
      <c r="B753" s="117"/>
      <c r="O753" s="117"/>
    </row>
    <row r="754" spans="2:15" s="116" customFormat="1" x14ac:dyDescent="0.25">
      <c r="B754" s="117"/>
      <c r="O754" s="117"/>
    </row>
    <row r="755" spans="2:15" s="116" customFormat="1" x14ac:dyDescent="0.25">
      <c r="B755" s="117"/>
      <c r="O755" s="117"/>
    </row>
    <row r="756" spans="2:15" s="116" customFormat="1" x14ac:dyDescent="0.25">
      <c r="B756" s="117"/>
      <c r="O756" s="117"/>
    </row>
    <row r="757" spans="2:15" s="116" customFormat="1" x14ac:dyDescent="0.25">
      <c r="B757" s="117"/>
      <c r="O757" s="117"/>
    </row>
    <row r="758" spans="2:15" s="116" customFormat="1" x14ac:dyDescent="0.25">
      <c r="B758" s="117"/>
      <c r="O758" s="117"/>
    </row>
    <row r="759" spans="2:15" s="116" customFormat="1" x14ac:dyDescent="0.25">
      <c r="B759" s="117"/>
      <c r="O759" s="117"/>
    </row>
    <row r="760" spans="2:15" s="116" customFormat="1" x14ac:dyDescent="0.25">
      <c r="B760" s="117"/>
      <c r="O760" s="117"/>
    </row>
    <row r="761" spans="2:15" s="116" customFormat="1" x14ac:dyDescent="0.25">
      <c r="B761" s="117"/>
      <c r="O761" s="117"/>
    </row>
    <row r="762" spans="2:15" s="116" customFormat="1" x14ac:dyDescent="0.25">
      <c r="B762" s="117"/>
      <c r="O762" s="117"/>
    </row>
    <row r="763" spans="2:15" s="116" customFormat="1" x14ac:dyDescent="0.25">
      <c r="B763" s="117"/>
      <c r="O763" s="117"/>
    </row>
    <row r="764" spans="2:15" s="116" customFormat="1" x14ac:dyDescent="0.25">
      <c r="B764" s="117"/>
      <c r="O764" s="117"/>
    </row>
    <row r="765" spans="2:15" s="116" customFormat="1" x14ac:dyDescent="0.25">
      <c r="B765" s="117"/>
      <c r="O765" s="117"/>
    </row>
    <row r="766" spans="2:15" s="116" customFormat="1" x14ac:dyDescent="0.25">
      <c r="B766" s="117"/>
      <c r="O766" s="117"/>
    </row>
    <row r="767" spans="2:15" s="116" customFormat="1" x14ac:dyDescent="0.25">
      <c r="B767" s="117"/>
      <c r="O767" s="117"/>
    </row>
    <row r="768" spans="2:15" s="116" customFormat="1" x14ac:dyDescent="0.25">
      <c r="B768" s="117"/>
      <c r="O768" s="117"/>
    </row>
    <row r="769" spans="2:15" s="116" customFormat="1" x14ac:dyDescent="0.25">
      <c r="B769" s="117"/>
      <c r="O769" s="117"/>
    </row>
    <row r="770" spans="2:15" s="116" customFormat="1" x14ac:dyDescent="0.25">
      <c r="B770" s="117"/>
      <c r="O770" s="117"/>
    </row>
    <row r="771" spans="2:15" s="116" customFormat="1" x14ac:dyDescent="0.25">
      <c r="B771" s="117"/>
      <c r="O771" s="117"/>
    </row>
    <row r="772" spans="2:15" s="116" customFormat="1" x14ac:dyDescent="0.25">
      <c r="B772" s="117"/>
      <c r="O772" s="117"/>
    </row>
    <row r="773" spans="2:15" s="116" customFormat="1" x14ac:dyDescent="0.25">
      <c r="B773" s="117"/>
      <c r="O773" s="117"/>
    </row>
    <row r="774" spans="2:15" s="116" customFormat="1" x14ac:dyDescent="0.25">
      <c r="B774" s="117"/>
      <c r="O774" s="117"/>
    </row>
    <row r="775" spans="2:15" s="116" customFormat="1" x14ac:dyDescent="0.25">
      <c r="B775" s="117"/>
      <c r="O775" s="117"/>
    </row>
    <row r="776" spans="2:15" s="116" customFormat="1" x14ac:dyDescent="0.25">
      <c r="B776" s="117"/>
      <c r="O776" s="117"/>
    </row>
    <row r="777" spans="2:15" s="116" customFormat="1" x14ac:dyDescent="0.25">
      <c r="B777" s="117"/>
      <c r="O777" s="117"/>
    </row>
    <row r="778" spans="2:15" s="116" customFormat="1" x14ac:dyDescent="0.25">
      <c r="B778" s="117"/>
      <c r="O778" s="117"/>
    </row>
    <row r="779" spans="2:15" s="116" customFormat="1" x14ac:dyDescent="0.25">
      <c r="B779" s="117"/>
      <c r="O779" s="117"/>
    </row>
    <row r="780" spans="2:15" s="116" customFormat="1" x14ac:dyDescent="0.25">
      <c r="B780" s="117"/>
      <c r="O780" s="117"/>
    </row>
    <row r="781" spans="2:15" s="116" customFormat="1" x14ac:dyDescent="0.25">
      <c r="B781" s="117"/>
      <c r="O781" s="117"/>
    </row>
    <row r="782" spans="2:15" s="116" customFormat="1" x14ac:dyDescent="0.25">
      <c r="B782" s="117"/>
      <c r="O782" s="117"/>
    </row>
    <row r="783" spans="2:15" s="116" customFormat="1" x14ac:dyDescent="0.25">
      <c r="B783" s="117"/>
      <c r="O783" s="117"/>
    </row>
    <row r="784" spans="2:15" s="116" customFormat="1" x14ac:dyDescent="0.25">
      <c r="B784" s="117"/>
      <c r="O784" s="117"/>
    </row>
    <row r="785" spans="2:15" s="116" customFormat="1" x14ac:dyDescent="0.25">
      <c r="B785" s="117"/>
      <c r="O785" s="117"/>
    </row>
    <row r="786" spans="2:15" s="116" customFormat="1" x14ac:dyDescent="0.25">
      <c r="B786" s="117"/>
      <c r="O786" s="117"/>
    </row>
    <row r="787" spans="2:15" s="116" customFormat="1" x14ac:dyDescent="0.25">
      <c r="B787" s="117"/>
      <c r="O787" s="117"/>
    </row>
    <row r="788" spans="2:15" s="116" customFormat="1" x14ac:dyDescent="0.25">
      <c r="B788" s="117"/>
      <c r="O788" s="117"/>
    </row>
    <row r="789" spans="2:15" s="116" customFormat="1" x14ac:dyDescent="0.25">
      <c r="B789" s="117"/>
      <c r="O789" s="117"/>
    </row>
    <row r="790" spans="2:15" s="116" customFormat="1" x14ac:dyDescent="0.25">
      <c r="B790" s="117"/>
      <c r="O790" s="117"/>
    </row>
    <row r="791" spans="2:15" s="116" customFormat="1" x14ac:dyDescent="0.25">
      <c r="B791" s="117"/>
      <c r="O791" s="117"/>
    </row>
    <row r="792" spans="2:15" s="116" customFormat="1" x14ac:dyDescent="0.25">
      <c r="B792" s="117"/>
      <c r="O792" s="117"/>
    </row>
    <row r="793" spans="2:15" s="116" customFormat="1" x14ac:dyDescent="0.25">
      <c r="B793" s="117"/>
      <c r="O793" s="117"/>
    </row>
    <row r="794" spans="2:15" s="116" customFormat="1" x14ac:dyDescent="0.25">
      <c r="B794" s="117"/>
      <c r="O794" s="117"/>
    </row>
    <row r="795" spans="2:15" s="116" customFormat="1" x14ac:dyDescent="0.25">
      <c r="B795" s="117"/>
      <c r="O795" s="117"/>
    </row>
    <row r="796" spans="2:15" s="116" customFormat="1" x14ac:dyDescent="0.25">
      <c r="B796" s="117"/>
      <c r="O796" s="117"/>
    </row>
    <row r="797" spans="2:15" s="116" customFormat="1" x14ac:dyDescent="0.25">
      <c r="B797" s="117"/>
      <c r="O797" s="117"/>
    </row>
    <row r="798" spans="2:15" s="116" customFormat="1" x14ac:dyDescent="0.25">
      <c r="B798" s="117"/>
      <c r="O798" s="117"/>
    </row>
    <row r="799" spans="2:15" s="116" customFormat="1" x14ac:dyDescent="0.25">
      <c r="B799" s="117"/>
      <c r="O799" s="117"/>
    </row>
    <row r="800" spans="2:15" s="116" customFormat="1" x14ac:dyDescent="0.25">
      <c r="B800" s="117"/>
      <c r="O800" s="117"/>
    </row>
    <row r="801" spans="2:15" s="116" customFormat="1" x14ac:dyDescent="0.25">
      <c r="B801" s="117"/>
      <c r="O801" s="117"/>
    </row>
    <row r="802" spans="2:15" s="116" customFormat="1" x14ac:dyDescent="0.25">
      <c r="B802" s="117"/>
      <c r="O802" s="117"/>
    </row>
    <row r="803" spans="2:15" s="116" customFormat="1" x14ac:dyDescent="0.25">
      <c r="B803" s="117"/>
      <c r="O803" s="117"/>
    </row>
    <row r="804" spans="2:15" s="116" customFormat="1" x14ac:dyDescent="0.25">
      <c r="B804" s="117"/>
      <c r="O804" s="117"/>
    </row>
    <row r="805" spans="2:15" s="116" customFormat="1" x14ac:dyDescent="0.25">
      <c r="B805" s="117"/>
      <c r="O805" s="117"/>
    </row>
    <row r="806" spans="2:15" s="116" customFormat="1" x14ac:dyDescent="0.25">
      <c r="B806" s="117"/>
      <c r="O806" s="117"/>
    </row>
    <row r="807" spans="2:15" s="116" customFormat="1" x14ac:dyDescent="0.25">
      <c r="B807" s="117"/>
      <c r="O807" s="117"/>
    </row>
    <row r="808" spans="2:15" s="116" customFormat="1" x14ac:dyDescent="0.25">
      <c r="B808" s="117"/>
      <c r="O808" s="117"/>
    </row>
    <row r="809" spans="2:15" s="116" customFormat="1" x14ac:dyDescent="0.25">
      <c r="B809" s="117"/>
      <c r="O809" s="117"/>
    </row>
    <row r="810" spans="2:15" s="116" customFormat="1" x14ac:dyDescent="0.25">
      <c r="B810" s="117"/>
      <c r="O810" s="117"/>
    </row>
    <row r="811" spans="2:15" s="116" customFormat="1" x14ac:dyDescent="0.25">
      <c r="B811" s="117"/>
      <c r="O811" s="117"/>
    </row>
    <row r="812" spans="2:15" s="116" customFormat="1" x14ac:dyDescent="0.25">
      <c r="B812" s="117"/>
      <c r="O812" s="117"/>
    </row>
    <row r="813" spans="2:15" s="116" customFormat="1" x14ac:dyDescent="0.25">
      <c r="B813" s="117"/>
      <c r="O813" s="117"/>
    </row>
    <row r="814" spans="2:15" s="116" customFormat="1" x14ac:dyDescent="0.25">
      <c r="B814" s="117"/>
      <c r="O814" s="117"/>
    </row>
    <row r="815" spans="2:15" s="116" customFormat="1" x14ac:dyDescent="0.25">
      <c r="B815" s="117"/>
      <c r="O815" s="117"/>
    </row>
    <row r="816" spans="2:15" s="116" customFormat="1" x14ac:dyDescent="0.25">
      <c r="B816" s="117"/>
      <c r="O816" s="117"/>
    </row>
    <row r="817" spans="2:15" s="116" customFormat="1" x14ac:dyDescent="0.25">
      <c r="B817" s="117"/>
      <c r="O817" s="117"/>
    </row>
    <row r="818" spans="2:15" s="116" customFormat="1" x14ac:dyDescent="0.25">
      <c r="B818" s="117"/>
      <c r="O818" s="117"/>
    </row>
    <row r="819" spans="2:15" s="116" customFormat="1" x14ac:dyDescent="0.25">
      <c r="B819" s="117"/>
      <c r="O819" s="117"/>
    </row>
    <row r="820" spans="2:15" s="116" customFormat="1" x14ac:dyDescent="0.25">
      <c r="B820" s="117"/>
      <c r="O820" s="117"/>
    </row>
    <row r="821" spans="2:15" s="116" customFormat="1" x14ac:dyDescent="0.25">
      <c r="B821" s="117"/>
      <c r="O821" s="117"/>
    </row>
    <row r="822" spans="2:15" s="116" customFormat="1" x14ac:dyDescent="0.25">
      <c r="B822" s="117"/>
      <c r="O822" s="117"/>
    </row>
    <row r="823" spans="2:15" s="116" customFormat="1" x14ac:dyDescent="0.25">
      <c r="B823" s="117"/>
      <c r="O823" s="117"/>
    </row>
    <row r="824" spans="2:15" s="116" customFormat="1" x14ac:dyDescent="0.25">
      <c r="B824" s="117"/>
      <c r="O824" s="117"/>
    </row>
    <row r="825" spans="2:15" s="116" customFormat="1" x14ac:dyDescent="0.25">
      <c r="B825" s="117"/>
      <c r="O825" s="117"/>
    </row>
    <row r="826" spans="2:15" s="116" customFormat="1" x14ac:dyDescent="0.25">
      <c r="B826" s="117"/>
      <c r="O826" s="117"/>
    </row>
    <row r="827" spans="2:15" s="116" customFormat="1" x14ac:dyDescent="0.25">
      <c r="B827" s="117"/>
      <c r="O827" s="117"/>
    </row>
    <row r="828" spans="2:15" s="116" customFormat="1" x14ac:dyDescent="0.25">
      <c r="B828" s="117"/>
      <c r="O828" s="117"/>
    </row>
    <row r="829" spans="2:15" s="116" customFormat="1" x14ac:dyDescent="0.25">
      <c r="B829" s="117"/>
      <c r="O829" s="117"/>
    </row>
    <row r="830" spans="2:15" s="116" customFormat="1" x14ac:dyDescent="0.25">
      <c r="B830" s="117"/>
      <c r="O830" s="117"/>
    </row>
    <row r="831" spans="2:15" s="116" customFormat="1" x14ac:dyDescent="0.25">
      <c r="B831" s="117"/>
      <c r="O831" s="117"/>
    </row>
    <row r="832" spans="2:15" s="116" customFormat="1" x14ac:dyDescent="0.25">
      <c r="B832" s="117"/>
      <c r="O832" s="117"/>
    </row>
    <row r="833" spans="2:15" s="116" customFormat="1" x14ac:dyDescent="0.25">
      <c r="B833" s="117"/>
      <c r="O833" s="117"/>
    </row>
    <row r="834" spans="2:15" s="116" customFormat="1" x14ac:dyDescent="0.25">
      <c r="B834" s="117"/>
      <c r="O834" s="117"/>
    </row>
    <row r="835" spans="2:15" s="116" customFormat="1" x14ac:dyDescent="0.25">
      <c r="B835" s="117"/>
      <c r="O835" s="117"/>
    </row>
    <row r="836" spans="2:15" s="116" customFormat="1" x14ac:dyDescent="0.25">
      <c r="B836" s="117"/>
      <c r="O836" s="117"/>
    </row>
    <row r="837" spans="2:15" s="116" customFormat="1" x14ac:dyDescent="0.25">
      <c r="B837" s="117"/>
      <c r="O837" s="117"/>
    </row>
    <row r="838" spans="2:15" s="116" customFormat="1" x14ac:dyDescent="0.25">
      <c r="B838" s="117"/>
      <c r="O838" s="117"/>
    </row>
    <row r="839" spans="2:15" s="116" customFormat="1" x14ac:dyDescent="0.25">
      <c r="B839" s="117"/>
      <c r="O839" s="117"/>
    </row>
    <row r="840" spans="2:15" s="116" customFormat="1" x14ac:dyDescent="0.25">
      <c r="B840" s="117"/>
      <c r="O840" s="117"/>
    </row>
    <row r="841" spans="2:15" s="116" customFormat="1" x14ac:dyDescent="0.25">
      <c r="B841" s="117"/>
      <c r="O841" s="117"/>
    </row>
    <row r="842" spans="2:15" s="116" customFormat="1" x14ac:dyDescent="0.25">
      <c r="B842" s="117"/>
      <c r="O842" s="117"/>
    </row>
    <row r="843" spans="2:15" s="116" customFormat="1" x14ac:dyDescent="0.25">
      <c r="B843" s="117"/>
      <c r="O843" s="117"/>
    </row>
    <row r="844" spans="2:15" s="116" customFormat="1" x14ac:dyDescent="0.25">
      <c r="B844" s="117"/>
      <c r="O844" s="117"/>
    </row>
    <row r="845" spans="2:15" s="116" customFormat="1" x14ac:dyDescent="0.25">
      <c r="B845" s="117"/>
      <c r="O845" s="117"/>
    </row>
    <row r="846" spans="2:15" s="116" customFormat="1" x14ac:dyDescent="0.25">
      <c r="B846" s="117"/>
      <c r="O846" s="117"/>
    </row>
    <row r="847" spans="2:15" s="116" customFormat="1" x14ac:dyDescent="0.25">
      <c r="B847" s="117"/>
      <c r="O847" s="117"/>
    </row>
    <row r="848" spans="2:15" s="116" customFormat="1" x14ac:dyDescent="0.25">
      <c r="B848" s="117"/>
      <c r="O848" s="117"/>
    </row>
    <row r="849" spans="2:15" s="116" customFormat="1" x14ac:dyDescent="0.25">
      <c r="B849" s="117"/>
      <c r="O849" s="117"/>
    </row>
    <row r="850" spans="2:15" s="116" customFormat="1" x14ac:dyDescent="0.25">
      <c r="B850" s="117"/>
      <c r="O850" s="117"/>
    </row>
    <row r="851" spans="2:15" s="116" customFormat="1" x14ac:dyDescent="0.25">
      <c r="B851" s="117"/>
      <c r="O851" s="117"/>
    </row>
    <row r="852" spans="2:15" s="116" customFormat="1" x14ac:dyDescent="0.25">
      <c r="B852" s="117"/>
      <c r="O852" s="117"/>
    </row>
    <row r="853" spans="2:15" s="116" customFormat="1" x14ac:dyDescent="0.25">
      <c r="B853" s="117"/>
      <c r="O853" s="117"/>
    </row>
    <row r="854" spans="2:15" s="116" customFormat="1" x14ac:dyDescent="0.25">
      <c r="B854" s="117"/>
      <c r="O854" s="117"/>
    </row>
    <row r="855" spans="2:15" s="116" customFormat="1" x14ac:dyDescent="0.25">
      <c r="B855" s="117"/>
      <c r="O855" s="117"/>
    </row>
    <row r="856" spans="2:15" s="116" customFormat="1" x14ac:dyDescent="0.25">
      <c r="B856" s="117"/>
      <c r="O856" s="117"/>
    </row>
    <row r="857" spans="2:15" s="116" customFormat="1" x14ac:dyDescent="0.25">
      <c r="B857" s="117"/>
      <c r="O857" s="117"/>
    </row>
    <row r="858" spans="2:15" s="116" customFormat="1" x14ac:dyDescent="0.25">
      <c r="B858" s="117"/>
      <c r="O858" s="117"/>
    </row>
    <row r="859" spans="2:15" s="116" customFormat="1" x14ac:dyDescent="0.25">
      <c r="B859" s="117"/>
      <c r="O859" s="117"/>
    </row>
    <row r="860" spans="2:15" s="116" customFormat="1" x14ac:dyDescent="0.25">
      <c r="B860" s="117"/>
      <c r="O860" s="117"/>
    </row>
    <row r="861" spans="2:15" s="116" customFormat="1" x14ac:dyDescent="0.25">
      <c r="B861" s="117"/>
      <c r="O861" s="117"/>
    </row>
    <row r="862" spans="2:15" s="116" customFormat="1" x14ac:dyDescent="0.25">
      <c r="B862" s="117"/>
      <c r="O862" s="117"/>
    </row>
    <row r="863" spans="2:15" s="116" customFormat="1" x14ac:dyDescent="0.25">
      <c r="B863" s="117"/>
      <c r="O863" s="117"/>
    </row>
    <row r="864" spans="2:15" s="116" customFormat="1" x14ac:dyDescent="0.25">
      <c r="B864" s="117"/>
      <c r="O864" s="117"/>
    </row>
    <row r="865" spans="2:15" s="116" customFormat="1" x14ac:dyDescent="0.25">
      <c r="B865" s="117"/>
      <c r="O865" s="117"/>
    </row>
    <row r="866" spans="2:15" s="116" customFormat="1" x14ac:dyDescent="0.25">
      <c r="B866" s="117"/>
      <c r="O866" s="117"/>
    </row>
    <row r="867" spans="2:15" s="116" customFormat="1" x14ac:dyDescent="0.25">
      <c r="B867" s="117"/>
      <c r="O867" s="117"/>
    </row>
    <row r="868" spans="2:15" s="116" customFormat="1" x14ac:dyDescent="0.25">
      <c r="B868" s="117"/>
      <c r="O868" s="117"/>
    </row>
    <row r="869" spans="2:15" s="116" customFormat="1" x14ac:dyDescent="0.25">
      <c r="B869" s="117"/>
      <c r="O869" s="117"/>
    </row>
    <row r="870" spans="2:15" s="116" customFormat="1" x14ac:dyDescent="0.25">
      <c r="B870" s="117"/>
      <c r="O870" s="117"/>
    </row>
    <row r="871" spans="2:15" s="116" customFormat="1" x14ac:dyDescent="0.25">
      <c r="B871" s="117"/>
      <c r="O871" s="117"/>
    </row>
    <row r="872" spans="2:15" s="116" customFormat="1" x14ac:dyDescent="0.25">
      <c r="B872" s="117"/>
      <c r="O872" s="117"/>
    </row>
    <row r="873" spans="2:15" s="116" customFormat="1" x14ac:dyDescent="0.25">
      <c r="B873" s="117"/>
      <c r="O873" s="117"/>
    </row>
    <row r="874" spans="2:15" s="116" customFormat="1" x14ac:dyDescent="0.25">
      <c r="B874" s="117"/>
      <c r="O874" s="117"/>
    </row>
    <row r="875" spans="2:15" s="116" customFormat="1" x14ac:dyDescent="0.25">
      <c r="B875" s="117"/>
      <c r="O875" s="117"/>
    </row>
    <row r="876" spans="2:15" s="116" customFormat="1" x14ac:dyDescent="0.25">
      <c r="B876" s="117"/>
      <c r="O876" s="117"/>
    </row>
    <row r="877" spans="2:15" s="116" customFormat="1" x14ac:dyDescent="0.25">
      <c r="B877" s="117"/>
      <c r="O877" s="117"/>
    </row>
    <row r="878" spans="2:15" s="116" customFormat="1" x14ac:dyDescent="0.25">
      <c r="B878" s="117"/>
      <c r="O878" s="117"/>
    </row>
    <row r="879" spans="2:15" s="116" customFormat="1" x14ac:dyDescent="0.25">
      <c r="B879" s="117"/>
      <c r="O879" s="117"/>
    </row>
    <row r="880" spans="2:15" s="116" customFormat="1" x14ac:dyDescent="0.25">
      <c r="B880" s="117"/>
      <c r="O880" s="117"/>
    </row>
    <row r="881" spans="2:15" s="116" customFormat="1" x14ac:dyDescent="0.25">
      <c r="B881" s="117"/>
      <c r="O881" s="117"/>
    </row>
    <row r="882" spans="2:15" s="116" customFormat="1" x14ac:dyDescent="0.25">
      <c r="B882" s="117"/>
      <c r="O882" s="117"/>
    </row>
    <row r="883" spans="2:15" s="116" customFormat="1" x14ac:dyDescent="0.25">
      <c r="B883" s="117"/>
      <c r="O883" s="117"/>
    </row>
    <row r="884" spans="2:15" s="116" customFormat="1" x14ac:dyDescent="0.25">
      <c r="B884" s="117"/>
      <c r="O884" s="117"/>
    </row>
    <row r="885" spans="2:15" s="116" customFormat="1" x14ac:dyDescent="0.25">
      <c r="B885" s="117"/>
      <c r="O885" s="117"/>
    </row>
    <row r="886" spans="2:15" s="116" customFormat="1" x14ac:dyDescent="0.25">
      <c r="B886" s="117"/>
      <c r="O886" s="117"/>
    </row>
    <row r="887" spans="2:15" s="116" customFormat="1" x14ac:dyDescent="0.25">
      <c r="B887" s="117"/>
      <c r="O887" s="117"/>
    </row>
    <row r="888" spans="2:15" s="116" customFormat="1" x14ac:dyDescent="0.25">
      <c r="B888" s="117"/>
      <c r="O888" s="117"/>
    </row>
    <row r="889" spans="2:15" s="116" customFormat="1" x14ac:dyDescent="0.25">
      <c r="B889" s="117"/>
      <c r="O889" s="117"/>
    </row>
    <row r="890" spans="2:15" s="116" customFormat="1" x14ac:dyDescent="0.25">
      <c r="B890" s="117"/>
      <c r="O890" s="117"/>
    </row>
    <row r="891" spans="2:15" s="116" customFormat="1" x14ac:dyDescent="0.25">
      <c r="B891" s="117"/>
      <c r="O891" s="117"/>
    </row>
    <row r="892" spans="2:15" s="116" customFormat="1" x14ac:dyDescent="0.25">
      <c r="B892" s="117"/>
      <c r="O892" s="117"/>
    </row>
    <row r="893" spans="2:15" s="116" customFormat="1" x14ac:dyDescent="0.25">
      <c r="B893" s="117"/>
      <c r="O893" s="117"/>
    </row>
    <row r="894" spans="2:15" s="116" customFormat="1" x14ac:dyDescent="0.25">
      <c r="B894" s="117"/>
      <c r="O894" s="117"/>
    </row>
    <row r="895" spans="2:15" s="116" customFormat="1" x14ac:dyDescent="0.25">
      <c r="B895" s="117"/>
      <c r="O895" s="117"/>
    </row>
    <row r="896" spans="2:15" s="116" customFormat="1" x14ac:dyDescent="0.25">
      <c r="B896" s="117"/>
      <c r="O896" s="117"/>
    </row>
    <row r="897" spans="2:15" s="116" customFormat="1" x14ac:dyDescent="0.25">
      <c r="B897" s="117"/>
      <c r="O897" s="117"/>
    </row>
    <row r="898" spans="2:15" s="116" customFormat="1" x14ac:dyDescent="0.25">
      <c r="B898" s="117"/>
      <c r="O898" s="117"/>
    </row>
    <row r="899" spans="2:15" s="116" customFormat="1" x14ac:dyDescent="0.25">
      <c r="B899" s="117"/>
      <c r="O899" s="117"/>
    </row>
    <row r="900" spans="2:15" s="116" customFormat="1" x14ac:dyDescent="0.25">
      <c r="B900" s="117"/>
      <c r="O900" s="117"/>
    </row>
    <row r="901" spans="2:15" s="116" customFormat="1" x14ac:dyDescent="0.25">
      <c r="B901" s="117"/>
      <c r="O901" s="117"/>
    </row>
    <row r="902" spans="2:15" s="116" customFormat="1" x14ac:dyDescent="0.25">
      <c r="B902" s="117"/>
      <c r="O902" s="117"/>
    </row>
    <row r="903" spans="2:15" s="116" customFormat="1" x14ac:dyDescent="0.25">
      <c r="B903" s="117"/>
      <c r="O903" s="117"/>
    </row>
    <row r="904" spans="2:15" s="116" customFormat="1" x14ac:dyDescent="0.25">
      <c r="B904" s="117"/>
      <c r="O904" s="117"/>
    </row>
    <row r="905" spans="2:15" s="116" customFormat="1" x14ac:dyDescent="0.25">
      <c r="B905" s="117"/>
      <c r="O905" s="117"/>
    </row>
    <row r="906" spans="2:15" s="116" customFormat="1" x14ac:dyDescent="0.25">
      <c r="B906" s="117"/>
      <c r="O906" s="117"/>
    </row>
    <row r="907" spans="2:15" s="116" customFormat="1" x14ac:dyDescent="0.25">
      <c r="B907" s="117"/>
      <c r="O907" s="117"/>
    </row>
    <row r="908" spans="2:15" s="116" customFormat="1" x14ac:dyDescent="0.25">
      <c r="B908" s="117"/>
      <c r="O908" s="117"/>
    </row>
    <row r="909" spans="2:15" s="116" customFormat="1" x14ac:dyDescent="0.25">
      <c r="B909" s="117"/>
      <c r="O909" s="117"/>
    </row>
    <row r="910" spans="2:15" s="116" customFormat="1" x14ac:dyDescent="0.25">
      <c r="B910" s="117"/>
      <c r="O910" s="117"/>
    </row>
    <row r="911" spans="2:15" s="116" customFormat="1" x14ac:dyDescent="0.25">
      <c r="B911" s="117"/>
      <c r="O911" s="117"/>
    </row>
    <row r="912" spans="2:15" s="116" customFormat="1" x14ac:dyDescent="0.25">
      <c r="B912" s="117"/>
      <c r="O912" s="117"/>
    </row>
    <row r="913" spans="2:15" s="116" customFormat="1" x14ac:dyDescent="0.25">
      <c r="B913" s="117"/>
      <c r="O913" s="117"/>
    </row>
    <row r="914" spans="2:15" s="116" customFormat="1" x14ac:dyDescent="0.25">
      <c r="B914" s="117"/>
      <c r="O914" s="117"/>
    </row>
    <row r="915" spans="2:15" s="116" customFormat="1" x14ac:dyDescent="0.25">
      <c r="B915" s="117"/>
      <c r="O915" s="117"/>
    </row>
    <row r="916" spans="2:15" s="116" customFormat="1" x14ac:dyDescent="0.25">
      <c r="B916" s="117"/>
      <c r="O916" s="117"/>
    </row>
    <row r="917" spans="2:15" s="116" customFormat="1" x14ac:dyDescent="0.25">
      <c r="B917" s="117"/>
      <c r="O917" s="117"/>
    </row>
    <row r="918" spans="2:15" s="116" customFormat="1" x14ac:dyDescent="0.25">
      <c r="B918" s="117"/>
      <c r="O918" s="117"/>
    </row>
    <row r="919" spans="2:15" s="116" customFormat="1" x14ac:dyDescent="0.25">
      <c r="B919" s="117"/>
      <c r="O919" s="117"/>
    </row>
    <row r="920" spans="2:15" s="116" customFormat="1" x14ac:dyDescent="0.25">
      <c r="B920" s="117"/>
      <c r="O920" s="117"/>
    </row>
    <row r="921" spans="2:15" s="116" customFormat="1" x14ac:dyDescent="0.25">
      <c r="B921" s="117"/>
      <c r="O921" s="117"/>
    </row>
    <row r="922" spans="2:15" s="116" customFormat="1" x14ac:dyDescent="0.25">
      <c r="B922" s="117"/>
      <c r="O922" s="117"/>
    </row>
    <row r="923" spans="2:15" s="116" customFormat="1" x14ac:dyDescent="0.25">
      <c r="B923" s="117"/>
      <c r="O923" s="117"/>
    </row>
    <row r="924" spans="2:15" s="116" customFormat="1" x14ac:dyDescent="0.25">
      <c r="B924" s="117"/>
      <c r="O924" s="117"/>
    </row>
    <row r="925" spans="2:15" s="116" customFormat="1" x14ac:dyDescent="0.25">
      <c r="B925" s="117"/>
      <c r="O925" s="117"/>
    </row>
    <row r="926" spans="2:15" s="116" customFormat="1" x14ac:dyDescent="0.25">
      <c r="B926" s="117"/>
      <c r="O926" s="117"/>
    </row>
    <row r="927" spans="2:15" s="116" customFormat="1" x14ac:dyDescent="0.25">
      <c r="B927" s="117"/>
      <c r="O927" s="117"/>
    </row>
    <row r="928" spans="2:15" s="116" customFormat="1" x14ac:dyDescent="0.25">
      <c r="B928" s="117"/>
      <c r="O928" s="117"/>
    </row>
    <row r="929" spans="2:15" s="116" customFormat="1" x14ac:dyDescent="0.25">
      <c r="B929" s="117"/>
      <c r="O929" s="117"/>
    </row>
    <row r="930" spans="2:15" s="116" customFormat="1" x14ac:dyDescent="0.25">
      <c r="B930" s="117"/>
      <c r="O930" s="117"/>
    </row>
    <row r="931" spans="2:15" s="116" customFormat="1" x14ac:dyDescent="0.25">
      <c r="B931" s="117"/>
      <c r="O931" s="117"/>
    </row>
    <row r="932" spans="2:15" s="116" customFormat="1" x14ac:dyDescent="0.25">
      <c r="B932" s="117"/>
      <c r="O932" s="117"/>
    </row>
    <row r="933" spans="2:15" s="116" customFormat="1" x14ac:dyDescent="0.25">
      <c r="B933" s="117"/>
      <c r="O933" s="117"/>
    </row>
    <row r="934" spans="2:15" s="116" customFormat="1" x14ac:dyDescent="0.25">
      <c r="B934" s="117"/>
      <c r="O934" s="117"/>
    </row>
    <row r="935" spans="2:15" s="116" customFormat="1" x14ac:dyDescent="0.25">
      <c r="B935" s="117"/>
      <c r="O935" s="117"/>
    </row>
    <row r="936" spans="2:15" s="116" customFormat="1" x14ac:dyDescent="0.25">
      <c r="B936" s="117"/>
      <c r="O936" s="117"/>
    </row>
    <row r="937" spans="2:15" s="116" customFormat="1" x14ac:dyDescent="0.25">
      <c r="B937" s="117"/>
      <c r="O937" s="117"/>
    </row>
    <row r="938" spans="2:15" s="116" customFormat="1" x14ac:dyDescent="0.25">
      <c r="B938" s="117"/>
      <c r="O938" s="117"/>
    </row>
    <row r="939" spans="2:15" s="116" customFormat="1" x14ac:dyDescent="0.25">
      <c r="B939" s="117"/>
      <c r="O939" s="117"/>
    </row>
    <row r="940" spans="2:15" s="116" customFormat="1" x14ac:dyDescent="0.25">
      <c r="B940" s="117"/>
      <c r="O940" s="117"/>
    </row>
    <row r="941" spans="2:15" s="116" customFormat="1" x14ac:dyDescent="0.25">
      <c r="B941" s="117"/>
      <c r="O941" s="117"/>
    </row>
    <row r="942" spans="2:15" s="116" customFormat="1" x14ac:dyDescent="0.25">
      <c r="B942" s="117"/>
      <c r="O942" s="117"/>
    </row>
    <row r="943" spans="2:15" s="116" customFormat="1" x14ac:dyDescent="0.25">
      <c r="B943" s="117"/>
      <c r="O943" s="117"/>
    </row>
    <row r="944" spans="2:15" s="116" customFormat="1" x14ac:dyDescent="0.25">
      <c r="B944" s="117"/>
      <c r="O944" s="117"/>
    </row>
    <row r="945" spans="2:15" s="116" customFormat="1" x14ac:dyDescent="0.25">
      <c r="B945" s="117"/>
      <c r="O945" s="117"/>
    </row>
    <row r="946" spans="2:15" s="116" customFormat="1" x14ac:dyDescent="0.25">
      <c r="B946" s="117"/>
      <c r="O946" s="117"/>
    </row>
    <row r="947" spans="2:15" s="116" customFormat="1" x14ac:dyDescent="0.25">
      <c r="B947" s="117"/>
      <c r="O947" s="117"/>
    </row>
    <row r="948" spans="2:15" s="116" customFormat="1" x14ac:dyDescent="0.25">
      <c r="B948" s="117"/>
      <c r="O948" s="117"/>
    </row>
    <row r="949" spans="2:15" s="116" customFormat="1" x14ac:dyDescent="0.25">
      <c r="B949" s="117"/>
      <c r="O949" s="117"/>
    </row>
    <row r="950" spans="2:15" s="116" customFormat="1" x14ac:dyDescent="0.25">
      <c r="B950" s="117"/>
      <c r="O950" s="117"/>
    </row>
    <row r="951" spans="2:15" s="116" customFormat="1" x14ac:dyDescent="0.25">
      <c r="B951" s="117"/>
      <c r="O951" s="117"/>
    </row>
    <row r="952" spans="2:15" s="116" customFormat="1" x14ac:dyDescent="0.25">
      <c r="B952" s="117"/>
      <c r="O952" s="117"/>
    </row>
    <row r="953" spans="2:15" s="116" customFormat="1" x14ac:dyDescent="0.25">
      <c r="B953" s="117"/>
      <c r="O953" s="117"/>
    </row>
    <row r="954" spans="2:15" s="116" customFormat="1" x14ac:dyDescent="0.25">
      <c r="B954" s="117"/>
      <c r="O954" s="117"/>
    </row>
    <row r="955" spans="2:15" s="116" customFormat="1" x14ac:dyDescent="0.25">
      <c r="B955" s="117"/>
      <c r="O955" s="117"/>
    </row>
    <row r="956" spans="2:15" s="116" customFormat="1" x14ac:dyDescent="0.25">
      <c r="B956" s="117"/>
      <c r="O956" s="117"/>
    </row>
    <row r="957" spans="2:15" s="116" customFormat="1" x14ac:dyDescent="0.25">
      <c r="B957" s="117"/>
      <c r="O957" s="117"/>
    </row>
    <row r="958" spans="2:15" s="116" customFormat="1" x14ac:dyDescent="0.25">
      <c r="B958" s="117"/>
      <c r="O958" s="117"/>
    </row>
    <row r="959" spans="2:15" s="116" customFormat="1" x14ac:dyDescent="0.25">
      <c r="B959" s="117"/>
      <c r="O959" s="117"/>
    </row>
    <row r="960" spans="2:15" s="116" customFormat="1" x14ac:dyDescent="0.25">
      <c r="B960" s="117"/>
      <c r="O960" s="117"/>
    </row>
    <row r="961" spans="2:15" s="116" customFormat="1" x14ac:dyDescent="0.25">
      <c r="B961" s="117"/>
      <c r="O961" s="117"/>
    </row>
    <row r="962" spans="2:15" s="116" customFormat="1" x14ac:dyDescent="0.25">
      <c r="B962" s="117"/>
      <c r="O962" s="117"/>
    </row>
    <row r="963" spans="2:15" s="116" customFormat="1" x14ac:dyDescent="0.25">
      <c r="B963" s="117"/>
      <c r="O963" s="117"/>
    </row>
    <row r="964" spans="2:15" s="116" customFormat="1" x14ac:dyDescent="0.25">
      <c r="B964" s="117"/>
      <c r="O964" s="117"/>
    </row>
    <row r="965" spans="2:15" s="116" customFormat="1" x14ac:dyDescent="0.25">
      <c r="B965" s="117"/>
      <c r="O965" s="117"/>
    </row>
    <row r="966" spans="2:15" s="116" customFormat="1" x14ac:dyDescent="0.25">
      <c r="B966" s="117"/>
      <c r="O966" s="117"/>
    </row>
    <row r="967" spans="2:15" s="116" customFormat="1" x14ac:dyDescent="0.25">
      <c r="B967" s="117"/>
      <c r="O967" s="117"/>
    </row>
    <row r="968" spans="2:15" s="116" customFormat="1" x14ac:dyDescent="0.25">
      <c r="B968" s="117"/>
      <c r="O968" s="117"/>
    </row>
    <row r="969" spans="2:15" s="116" customFormat="1" x14ac:dyDescent="0.25">
      <c r="B969" s="117"/>
      <c r="O969" s="117"/>
    </row>
    <row r="970" spans="2:15" s="116" customFormat="1" x14ac:dyDescent="0.25">
      <c r="B970" s="117"/>
      <c r="O970" s="117"/>
    </row>
    <row r="971" spans="2:15" s="116" customFormat="1" x14ac:dyDescent="0.25">
      <c r="B971" s="117"/>
      <c r="O971" s="117"/>
    </row>
    <row r="972" spans="2:15" s="116" customFormat="1" x14ac:dyDescent="0.25">
      <c r="B972" s="117"/>
      <c r="O972" s="117"/>
    </row>
    <row r="973" spans="2:15" s="116" customFormat="1" x14ac:dyDescent="0.25">
      <c r="B973" s="117"/>
      <c r="O973" s="117"/>
    </row>
    <row r="974" spans="2:15" s="116" customFormat="1" x14ac:dyDescent="0.25">
      <c r="B974" s="117"/>
      <c r="O974" s="117"/>
    </row>
    <row r="975" spans="2:15" s="116" customFormat="1" x14ac:dyDescent="0.25">
      <c r="B975" s="117"/>
      <c r="O975" s="117"/>
    </row>
    <row r="976" spans="2:15" s="116" customFormat="1" x14ac:dyDescent="0.25">
      <c r="B976" s="117"/>
      <c r="O976" s="117"/>
    </row>
    <row r="977" spans="2:15" s="116" customFormat="1" x14ac:dyDescent="0.25">
      <c r="B977" s="117"/>
      <c r="O977" s="117"/>
    </row>
    <row r="978" spans="2:15" s="116" customFormat="1" x14ac:dyDescent="0.25">
      <c r="B978" s="117"/>
      <c r="O978" s="117"/>
    </row>
    <row r="979" spans="2:15" s="116" customFormat="1" x14ac:dyDescent="0.25">
      <c r="B979" s="117"/>
      <c r="O979" s="117"/>
    </row>
    <row r="980" spans="2:15" s="116" customFormat="1" x14ac:dyDescent="0.25">
      <c r="B980" s="117"/>
      <c r="O980" s="117"/>
    </row>
    <row r="981" spans="2:15" s="116" customFormat="1" x14ac:dyDescent="0.25">
      <c r="B981" s="117"/>
      <c r="O981" s="117"/>
    </row>
    <row r="982" spans="2:15" s="116" customFormat="1" x14ac:dyDescent="0.25">
      <c r="B982" s="117"/>
      <c r="O982" s="117"/>
    </row>
    <row r="983" spans="2:15" s="116" customFormat="1" x14ac:dyDescent="0.25">
      <c r="B983" s="117"/>
      <c r="O983" s="117"/>
    </row>
    <row r="984" spans="2:15" s="116" customFormat="1" x14ac:dyDescent="0.25">
      <c r="B984" s="117"/>
      <c r="O984" s="117"/>
    </row>
    <row r="985" spans="2:15" s="116" customFormat="1" x14ac:dyDescent="0.25">
      <c r="B985" s="117"/>
      <c r="O985" s="117"/>
    </row>
    <row r="986" spans="2:15" s="116" customFormat="1" x14ac:dyDescent="0.25">
      <c r="B986" s="117"/>
      <c r="O986" s="117"/>
    </row>
    <row r="987" spans="2:15" s="116" customFormat="1" x14ac:dyDescent="0.25">
      <c r="B987" s="117"/>
      <c r="O987" s="117"/>
    </row>
    <row r="988" spans="2:15" s="116" customFormat="1" x14ac:dyDescent="0.25">
      <c r="B988" s="117"/>
      <c r="O988" s="117"/>
    </row>
    <row r="989" spans="2:15" s="116" customFormat="1" x14ac:dyDescent="0.25">
      <c r="B989" s="117"/>
      <c r="O989" s="117"/>
    </row>
    <row r="990" spans="2:15" s="116" customFormat="1" x14ac:dyDescent="0.25">
      <c r="B990" s="117"/>
      <c r="O990" s="117"/>
    </row>
    <row r="991" spans="2:15" s="116" customFormat="1" x14ac:dyDescent="0.25">
      <c r="B991" s="117"/>
      <c r="O991" s="117"/>
    </row>
    <row r="992" spans="2:15" s="116" customFormat="1" x14ac:dyDescent="0.25">
      <c r="B992" s="117"/>
      <c r="O992" s="117"/>
    </row>
    <row r="993" spans="2:15" s="116" customFormat="1" x14ac:dyDescent="0.25">
      <c r="B993" s="117"/>
      <c r="O993" s="117"/>
    </row>
    <row r="994" spans="2:15" s="116" customFormat="1" x14ac:dyDescent="0.25">
      <c r="B994" s="117"/>
      <c r="O994" s="117"/>
    </row>
    <row r="995" spans="2:15" s="116" customFormat="1" x14ac:dyDescent="0.25">
      <c r="B995" s="117"/>
      <c r="O995" s="117"/>
    </row>
    <row r="996" spans="2:15" s="116" customFormat="1" x14ac:dyDescent="0.25">
      <c r="B996" s="117"/>
      <c r="O996" s="117"/>
    </row>
    <row r="997" spans="2:15" s="116" customFormat="1" x14ac:dyDescent="0.25">
      <c r="B997" s="117"/>
      <c r="O997" s="117"/>
    </row>
    <row r="998" spans="2:15" s="116" customFormat="1" x14ac:dyDescent="0.25">
      <c r="B998" s="117"/>
      <c r="O998" s="117"/>
    </row>
    <row r="999" spans="2:15" s="116" customFormat="1" x14ac:dyDescent="0.25">
      <c r="B999" s="117"/>
      <c r="O999" s="117"/>
    </row>
    <row r="1000" spans="2:15" s="116" customFormat="1" x14ac:dyDescent="0.25">
      <c r="B1000" s="117"/>
      <c r="O1000" s="117"/>
    </row>
    <row r="1001" spans="2:15" s="116" customFormat="1" x14ac:dyDescent="0.25">
      <c r="B1001" s="117"/>
      <c r="O1001" s="117"/>
    </row>
    <row r="1002" spans="2:15" s="116" customFormat="1" x14ac:dyDescent="0.25">
      <c r="B1002" s="117"/>
      <c r="O1002" s="117"/>
    </row>
    <row r="1003" spans="2:15" s="116" customFormat="1" x14ac:dyDescent="0.25">
      <c r="B1003" s="117"/>
      <c r="O1003" s="117"/>
    </row>
    <row r="1004" spans="2:15" s="116" customFormat="1" x14ac:dyDescent="0.25">
      <c r="B1004" s="117"/>
      <c r="O1004" s="117"/>
    </row>
    <row r="1005" spans="2:15" s="116" customFormat="1" x14ac:dyDescent="0.25">
      <c r="B1005" s="117"/>
      <c r="O1005" s="117"/>
    </row>
    <row r="1006" spans="2:15" s="116" customFormat="1" x14ac:dyDescent="0.25">
      <c r="B1006" s="117"/>
      <c r="O1006" s="117"/>
    </row>
    <row r="1007" spans="2:15" s="116" customFormat="1" x14ac:dyDescent="0.25">
      <c r="B1007" s="117"/>
      <c r="O1007" s="117"/>
    </row>
    <row r="1008" spans="2:15" s="116" customFormat="1" x14ac:dyDescent="0.25">
      <c r="B1008" s="117"/>
      <c r="O1008" s="117"/>
    </row>
    <row r="1009" spans="2:15" s="116" customFormat="1" x14ac:dyDescent="0.25">
      <c r="B1009" s="117"/>
      <c r="O1009" s="117"/>
    </row>
    <row r="1010" spans="2:15" s="116" customFormat="1" x14ac:dyDescent="0.25">
      <c r="B1010" s="117"/>
      <c r="O1010" s="117"/>
    </row>
    <row r="1011" spans="2:15" s="116" customFormat="1" x14ac:dyDescent="0.25">
      <c r="B1011" s="117"/>
      <c r="O1011" s="117"/>
    </row>
    <row r="1012" spans="2:15" s="116" customFormat="1" x14ac:dyDescent="0.25">
      <c r="B1012" s="117"/>
      <c r="O1012" s="117"/>
    </row>
    <row r="1013" spans="2:15" s="116" customFormat="1" x14ac:dyDescent="0.25">
      <c r="B1013" s="117"/>
      <c r="O1013" s="117"/>
    </row>
    <row r="1014" spans="2:15" s="116" customFormat="1" x14ac:dyDescent="0.25">
      <c r="B1014" s="117"/>
      <c r="O1014" s="117"/>
    </row>
    <row r="1015" spans="2:15" s="116" customFormat="1" x14ac:dyDescent="0.25">
      <c r="B1015" s="117"/>
      <c r="O1015" s="117"/>
    </row>
    <row r="1016" spans="2:15" s="116" customFormat="1" x14ac:dyDescent="0.25">
      <c r="B1016" s="117"/>
      <c r="O1016" s="117"/>
    </row>
    <row r="1017" spans="2:15" s="116" customFormat="1" x14ac:dyDescent="0.25">
      <c r="B1017" s="117"/>
      <c r="O1017" s="117"/>
    </row>
    <row r="1018" spans="2:15" s="116" customFormat="1" x14ac:dyDescent="0.25">
      <c r="B1018" s="117"/>
      <c r="O1018" s="117"/>
    </row>
    <row r="1019" spans="2:15" s="116" customFormat="1" x14ac:dyDescent="0.25">
      <c r="B1019" s="117"/>
      <c r="O1019" s="117"/>
    </row>
    <row r="1020" spans="2:15" s="116" customFormat="1" x14ac:dyDescent="0.25">
      <c r="B1020" s="117"/>
      <c r="O1020" s="117"/>
    </row>
    <row r="1021" spans="2:15" s="116" customFormat="1" x14ac:dyDescent="0.25">
      <c r="B1021" s="117"/>
      <c r="O1021" s="117"/>
    </row>
    <row r="1022" spans="2:15" s="116" customFormat="1" x14ac:dyDescent="0.25">
      <c r="B1022" s="117"/>
      <c r="O1022" s="117"/>
    </row>
    <row r="1023" spans="2:15" s="116" customFormat="1" x14ac:dyDescent="0.25">
      <c r="B1023" s="117"/>
      <c r="O1023" s="117"/>
    </row>
    <row r="1024" spans="2:15" s="116" customFormat="1" x14ac:dyDescent="0.25">
      <c r="B1024" s="117"/>
      <c r="O1024" s="117"/>
    </row>
    <row r="1025" spans="2:15" s="116" customFormat="1" x14ac:dyDescent="0.25">
      <c r="B1025" s="117"/>
      <c r="O1025" s="117"/>
    </row>
    <row r="1026" spans="2:15" s="116" customFormat="1" x14ac:dyDescent="0.25">
      <c r="B1026" s="117"/>
      <c r="O1026" s="117"/>
    </row>
    <row r="1027" spans="2:15" s="116" customFormat="1" x14ac:dyDescent="0.25">
      <c r="B1027" s="117"/>
      <c r="O1027" s="117"/>
    </row>
    <row r="1028" spans="2:15" s="116" customFormat="1" x14ac:dyDescent="0.25">
      <c r="B1028" s="117"/>
      <c r="O1028" s="117"/>
    </row>
    <row r="1029" spans="2:15" s="116" customFormat="1" x14ac:dyDescent="0.25">
      <c r="B1029" s="117"/>
      <c r="O1029" s="117"/>
    </row>
    <row r="1030" spans="2:15" s="116" customFormat="1" x14ac:dyDescent="0.25">
      <c r="B1030" s="117"/>
      <c r="O1030" s="117"/>
    </row>
    <row r="1031" spans="2:15" s="116" customFormat="1" x14ac:dyDescent="0.25">
      <c r="B1031" s="117"/>
      <c r="O1031" s="117"/>
    </row>
    <row r="1032" spans="2:15" s="116" customFormat="1" x14ac:dyDescent="0.25">
      <c r="B1032" s="117"/>
      <c r="O1032" s="117"/>
    </row>
    <row r="1033" spans="2:15" s="116" customFormat="1" x14ac:dyDescent="0.25">
      <c r="B1033" s="117"/>
      <c r="O1033" s="117"/>
    </row>
    <row r="1034" spans="2:15" s="116" customFormat="1" x14ac:dyDescent="0.25">
      <c r="B1034" s="117"/>
      <c r="O1034" s="117"/>
    </row>
    <row r="1035" spans="2:15" s="116" customFormat="1" x14ac:dyDescent="0.25">
      <c r="B1035" s="117"/>
      <c r="O1035" s="117"/>
    </row>
    <row r="1036" spans="2:15" s="116" customFormat="1" x14ac:dyDescent="0.25">
      <c r="B1036" s="117"/>
      <c r="O1036" s="117"/>
    </row>
    <row r="1037" spans="2:15" s="116" customFormat="1" x14ac:dyDescent="0.25">
      <c r="B1037" s="117"/>
      <c r="O1037" s="117"/>
    </row>
    <row r="1038" spans="2:15" s="116" customFormat="1" x14ac:dyDescent="0.25">
      <c r="B1038" s="117"/>
      <c r="O1038" s="117"/>
    </row>
    <row r="1039" spans="2:15" s="116" customFormat="1" x14ac:dyDescent="0.25">
      <c r="B1039" s="117"/>
      <c r="O1039" s="117"/>
    </row>
    <row r="1040" spans="2:15" s="116" customFormat="1" x14ac:dyDescent="0.25">
      <c r="B1040" s="117"/>
      <c r="O1040" s="117"/>
    </row>
    <row r="1041" spans="2:15" s="116" customFormat="1" x14ac:dyDescent="0.25">
      <c r="B1041" s="117"/>
      <c r="O1041" s="117"/>
    </row>
    <row r="1042" spans="2:15" s="116" customFormat="1" x14ac:dyDescent="0.25">
      <c r="B1042" s="117"/>
      <c r="O1042" s="117"/>
    </row>
    <row r="1043" spans="2:15" s="116" customFormat="1" x14ac:dyDescent="0.25">
      <c r="B1043" s="117"/>
      <c r="O1043" s="117"/>
    </row>
    <row r="1044" spans="2:15" s="116" customFormat="1" x14ac:dyDescent="0.25">
      <c r="B1044" s="117"/>
      <c r="O1044" s="117"/>
    </row>
    <row r="1045" spans="2:15" s="116" customFormat="1" x14ac:dyDescent="0.25">
      <c r="B1045" s="117"/>
      <c r="O1045" s="117"/>
    </row>
    <row r="1046" spans="2:15" s="116" customFormat="1" x14ac:dyDescent="0.25">
      <c r="B1046" s="117"/>
      <c r="O1046" s="117"/>
    </row>
    <row r="1047" spans="2:15" s="116" customFormat="1" x14ac:dyDescent="0.25">
      <c r="B1047" s="117"/>
      <c r="O1047" s="117"/>
    </row>
    <row r="1048" spans="2:15" s="116" customFormat="1" x14ac:dyDescent="0.25">
      <c r="B1048" s="117"/>
      <c r="O1048" s="117"/>
    </row>
    <row r="1049" spans="2:15" s="116" customFormat="1" x14ac:dyDescent="0.25">
      <c r="B1049" s="117"/>
      <c r="O1049" s="117"/>
    </row>
    <row r="1050" spans="2:15" s="116" customFormat="1" x14ac:dyDescent="0.25">
      <c r="B1050" s="117"/>
      <c r="O1050" s="117"/>
    </row>
    <row r="1051" spans="2:15" s="116" customFormat="1" x14ac:dyDescent="0.25">
      <c r="B1051" s="117"/>
      <c r="O1051" s="117"/>
    </row>
    <row r="1052" spans="2:15" s="116" customFormat="1" x14ac:dyDescent="0.25">
      <c r="B1052" s="117"/>
      <c r="O1052" s="117"/>
    </row>
    <row r="1053" spans="2:15" s="116" customFormat="1" x14ac:dyDescent="0.25">
      <c r="B1053" s="117"/>
      <c r="O1053" s="117"/>
    </row>
    <row r="1054" spans="2:15" s="116" customFormat="1" x14ac:dyDescent="0.25">
      <c r="B1054" s="117"/>
      <c r="O1054" s="117"/>
    </row>
    <row r="1055" spans="2:15" s="116" customFormat="1" x14ac:dyDescent="0.25">
      <c r="B1055" s="117"/>
      <c r="O1055" s="117"/>
    </row>
    <row r="1056" spans="2:15" s="116" customFormat="1" x14ac:dyDescent="0.25">
      <c r="B1056" s="117"/>
      <c r="O1056" s="117"/>
    </row>
    <row r="1057" spans="2:15" s="116" customFormat="1" x14ac:dyDescent="0.25">
      <c r="B1057" s="117"/>
      <c r="O1057" s="117"/>
    </row>
    <row r="1058" spans="2:15" s="116" customFormat="1" x14ac:dyDescent="0.25">
      <c r="B1058" s="117"/>
      <c r="O1058" s="117"/>
    </row>
    <row r="1059" spans="2:15" s="116" customFormat="1" x14ac:dyDescent="0.25">
      <c r="B1059" s="117"/>
      <c r="O1059" s="117"/>
    </row>
    <row r="1060" spans="2:15" s="116" customFormat="1" x14ac:dyDescent="0.25">
      <c r="B1060" s="117"/>
      <c r="O1060" s="117"/>
    </row>
    <row r="1061" spans="2:15" s="116" customFormat="1" x14ac:dyDescent="0.25">
      <c r="B1061" s="117"/>
      <c r="O1061" s="117"/>
    </row>
    <row r="1062" spans="2:15" s="116" customFormat="1" x14ac:dyDescent="0.25">
      <c r="B1062" s="117"/>
      <c r="O1062" s="117"/>
    </row>
    <row r="1063" spans="2:15" s="116" customFormat="1" x14ac:dyDescent="0.25">
      <c r="B1063" s="117"/>
      <c r="O1063" s="117"/>
    </row>
    <row r="1064" spans="2:15" s="116" customFormat="1" x14ac:dyDescent="0.25">
      <c r="B1064" s="117"/>
      <c r="O1064" s="117"/>
    </row>
    <row r="1065" spans="2:15" s="116" customFormat="1" x14ac:dyDescent="0.25">
      <c r="B1065" s="117"/>
      <c r="O1065" s="117"/>
    </row>
    <row r="1066" spans="2:15" s="116" customFormat="1" x14ac:dyDescent="0.25">
      <c r="B1066" s="117"/>
      <c r="O1066" s="117"/>
    </row>
    <row r="1067" spans="2:15" s="116" customFormat="1" x14ac:dyDescent="0.25">
      <c r="B1067" s="117"/>
      <c r="O1067" s="117"/>
    </row>
    <row r="1068" spans="2:15" s="116" customFormat="1" x14ac:dyDescent="0.25">
      <c r="B1068" s="117"/>
      <c r="O1068" s="117"/>
    </row>
    <row r="1069" spans="2:15" s="116" customFormat="1" x14ac:dyDescent="0.25">
      <c r="B1069" s="117"/>
      <c r="O1069" s="117"/>
    </row>
    <row r="1070" spans="2:15" s="116" customFormat="1" x14ac:dyDescent="0.25">
      <c r="B1070" s="117"/>
      <c r="O1070" s="117"/>
    </row>
    <row r="1071" spans="2:15" s="116" customFormat="1" x14ac:dyDescent="0.25">
      <c r="B1071" s="117"/>
      <c r="O1071" s="117"/>
    </row>
    <row r="1072" spans="2:15" s="116" customFormat="1" x14ac:dyDescent="0.25">
      <c r="B1072" s="117"/>
      <c r="O1072" s="117"/>
    </row>
    <row r="1073" spans="2:15" s="116" customFormat="1" x14ac:dyDescent="0.25">
      <c r="B1073" s="117"/>
      <c r="O1073" s="117"/>
    </row>
    <row r="1074" spans="2:15" s="116" customFormat="1" x14ac:dyDescent="0.25">
      <c r="B1074" s="117"/>
      <c r="O1074" s="117"/>
    </row>
    <row r="1075" spans="2:15" s="116" customFormat="1" x14ac:dyDescent="0.25">
      <c r="B1075" s="117"/>
      <c r="O1075" s="117"/>
    </row>
    <row r="1076" spans="2:15" s="116" customFormat="1" x14ac:dyDescent="0.25">
      <c r="B1076" s="117"/>
      <c r="O1076" s="117"/>
    </row>
    <row r="1077" spans="2:15" s="116" customFormat="1" x14ac:dyDescent="0.25">
      <c r="B1077" s="117"/>
      <c r="O1077" s="117"/>
    </row>
    <row r="1078" spans="2:15" s="116" customFormat="1" x14ac:dyDescent="0.25">
      <c r="B1078" s="117"/>
      <c r="O1078" s="117"/>
    </row>
    <row r="1079" spans="2:15" s="116" customFormat="1" x14ac:dyDescent="0.25">
      <c r="B1079" s="117"/>
      <c r="O1079" s="117"/>
    </row>
    <row r="1080" spans="2:15" s="116" customFormat="1" x14ac:dyDescent="0.25">
      <c r="B1080" s="117"/>
      <c r="O1080" s="117"/>
    </row>
    <row r="1081" spans="2:15" s="116" customFormat="1" x14ac:dyDescent="0.25">
      <c r="B1081" s="117"/>
      <c r="O1081" s="117"/>
    </row>
    <row r="1082" spans="2:15" s="116" customFormat="1" x14ac:dyDescent="0.25">
      <c r="B1082" s="117"/>
      <c r="O1082" s="117"/>
    </row>
    <row r="1083" spans="2:15" s="116" customFormat="1" x14ac:dyDescent="0.25">
      <c r="B1083" s="117"/>
      <c r="O1083" s="117"/>
    </row>
    <row r="1084" spans="2:15" s="116" customFormat="1" x14ac:dyDescent="0.25">
      <c r="B1084" s="117"/>
      <c r="O1084" s="117"/>
    </row>
    <row r="1085" spans="2:15" s="116" customFormat="1" x14ac:dyDescent="0.25">
      <c r="B1085" s="117"/>
      <c r="O1085" s="117"/>
    </row>
    <row r="1086" spans="2:15" s="116" customFormat="1" x14ac:dyDescent="0.25">
      <c r="B1086" s="117"/>
      <c r="O1086" s="117"/>
    </row>
    <row r="1087" spans="2:15" s="116" customFormat="1" x14ac:dyDescent="0.25">
      <c r="B1087" s="117"/>
      <c r="O1087" s="117"/>
    </row>
    <row r="1088" spans="2:15" s="116" customFormat="1" x14ac:dyDescent="0.25">
      <c r="B1088" s="117"/>
      <c r="O1088" s="117"/>
    </row>
    <row r="1089" spans="2:15" s="116" customFormat="1" x14ac:dyDescent="0.25">
      <c r="B1089" s="117"/>
      <c r="O1089" s="117"/>
    </row>
    <row r="1090" spans="2:15" s="116" customFormat="1" x14ac:dyDescent="0.25">
      <c r="B1090" s="117"/>
      <c r="O1090" s="117"/>
    </row>
    <row r="1091" spans="2:15" s="116" customFormat="1" x14ac:dyDescent="0.25">
      <c r="B1091" s="117"/>
      <c r="O1091" s="117"/>
    </row>
    <row r="1092" spans="2:15" s="116" customFormat="1" x14ac:dyDescent="0.25">
      <c r="B1092" s="117"/>
      <c r="O1092" s="117"/>
    </row>
    <row r="1093" spans="2:15" s="116" customFormat="1" x14ac:dyDescent="0.25">
      <c r="B1093" s="117"/>
      <c r="O1093" s="117"/>
    </row>
    <row r="1094" spans="2:15" s="116" customFormat="1" x14ac:dyDescent="0.25">
      <c r="B1094" s="117"/>
      <c r="O1094" s="117"/>
    </row>
    <row r="1095" spans="2:15" s="116" customFormat="1" x14ac:dyDescent="0.25">
      <c r="B1095" s="117"/>
      <c r="O1095" s="117"/>
    </row>
    <row r="1096" spans="2:15" s="116" customFormat="1" x14ac:dyDescent="0.25">
      <c r="B1096" s="117"/>
      <c r="O1096" s="117"/>
    </row>
    <row r="1097" spans="2:15" s="116" customFormat="1" x14ac:dyDescent="0.25">
      <c r="B1097" s="117"/>
      <c r="O1097" s="117"/>
    </row>
    <row r="1098" spans="2:15" s="116" customFormat="1" x14ac:dyDescent="0.25">
      <c r="B1098" s="117"/>
      <c r="O1098" s="117"/>
    </row>
    <row r="1099" spans="2:15" s="116" customFormat="1" x14ac:dyDescent="0.25">
      <c r="B1099" s="117"/>
      <c r="O1099" s="117"/>
    </row>
    <row r="1100" spans="2:15" s="116" customFormat="1" x14ac:dyDescent="0.25">
      <c r="B1100" s="117"/>
      <c r="O1100" s="117"/>
    </row>
    <row r="1101" spans="2:15" s="116" customFormat="1" x14ac:dyDescent="0.25">
      <c r="B1101" s="117"/>
      <c r="O1101" s="117"/>
    </row>
    <row r="1102" spans="2:15" s="116" customFormat="1" x14ac:dyDescent="0.25">
      <c r="B1102" s="117"/>
      <c r="O1102" s="117"/>
    </row>
    <row r="1103" spans="2:15" s="116" customFormat="1" x14ac:dyDescent="0.25">
      <c r="B1103" s="117"/>
      <c r="O1103" s="117"/>
    </row>
    <row r="1104" spans="2:15" s="116" customFormat="1" x14ac:dyDescent="0.25">
      <c r="B1104" s="117"/>
      <c r="O1104" s="117"/>
    </row>
    <row r="1105" spans="2:15" s="116" customFormat="1" x14ac:dyDescent="0.25">
      <c r="B1105" s="117"/>
      <c r="O1105" s="117"/>
    </row>
    <row r="1106" spans="2:15" s="116" customFormat="1" x14ac:dyDescent="0.25">
      <c r="B1106" s="117"/>
      <c r="O1106" s="117"/>
    </row>
    <row r="1107" spans="2:15" s="116" customFormat="1" x14ac:dyDescent="0.25">
      <c r="B1107" s="117"/>
      <c r="O1107" s="117"/>
    </row>
    <row r="1108" spans="2:15" s="116" customFormat="1" x14ac:dyDescent="0.25">
      <c r="B1108" s="117"/>
      <c r="O1108" s="117"/>
    </row>
    <row r="1109" spans="2:15" s="116" customFormat="1" x14ac:dyDescent="0.25">
      <c r="B1109" s="117"/>
      <c r="O1109" s="117"/>
    </row>
    <row r="1110" spans="2:15" s="116" customFormat="1" x14ac:dyDescent="0.25">
      <c r="B1110" s="117"/>
      <c r="O1110" s="117"/>
    </row>
    <row r="1111" spans="2:15" s="116" customFormat="1" x14ac:dyDescent="0.25">
      <c r="B1111" s="117"/>
      <c r="O1111" s="117"/>
    </row>
    <row r="1112" spans="2:15" s="116" customFormat="1" x14ac:dyDescent="0.25">
      <c r="B1112" s="117"/>
      <c r="O1112" s="117"/>
    </row>
    <row r="1113" spans="2:15" s="116" customFormat="1" x14ac:dyDescent="0.25">
      <c r="B1113" s="117"/>
      <c r="O1113" s="117"/>
    </row>
    <row r="1114" spans="2:15" s="116" customFormat="1" x14ac:dyDescent="0.25">
      <c r="B1114" s="117"/>
      <c r="O1114" s="117"/>
    </row>
    <row r="1115" spans="2:15" s="116" customFormat="1" x14ac:dyDescent="0.25">
      <c r="B1115" s="117"/>
      <c r="O1115" s="117"/>
    </row>
    <row r="1116" spans="2:15" s="116" customFormat="1" x14ac:dyDescent="0.25">
      <c r="B1116" s="117"/>
      <c r="O1116" s="117"/>
    </row>
    <row r="1117" spans="2:15" s="116" customFormat="1" x14ac:dyDescent="0.25">
      <c r="B1117" s="117"/>
      <c r="O1117" s="117"/>
    </row>
    <row r="1118" spans="2:15" s="116" customFormat="1" x14ac:dyDescent="0.25">
      <c r="B1118" s="117"/>
      <c r="O1118" s="117"/>
    </row>
    <row r="1119" spans="2:15" s="116" customFormat="1" x14ac:dyDescent="0.25">
      <c r="B1119" s="117"/>
      <c r="O1119" s="117"/>
    </row>
    <row r="1120" spans="2:15" s="116" customFormat="1" x14ac:dyDescent="0.25">
      <c r="B1120" s="117"/>
      <c r="O1120" s="117"/>
    </row>
    <row r="1121" spans="2:15" s="116" customFormat="1" x14ac:dyDescent="0.25">
      <c r="B1121" s="117"/>
      <c r="O1121" s="117"/>
    </row>
    <row r="1122" spans="2:15" s="116" customFormat="1" x14ac:dyDescent="0.25">
      <c r="B1122" s="117"/>
      <c r="O1122" s="117"/>
    </row>
    <row r="1123" spans="2:15" s="116" customFormat="1" x14ac:dyDescent="0.25">
      <c r="B1123" s="117"/>
      <c r="O1123" s="117"/>
    </row>
    <row r="1124" spans="2:15" s="116" customFormat="1" x14ac:dyDescent="0.25">
      <c r="B1124" s="117"/>
      <c r="O1124" s="117"/>
    </row>
    <row r="1125" spans="2:15" s="116" customFormat="1" x14ac:dyDescent="0.25">
      <c r="B1125" s="117"/>
      <c r="O1125" s="117"/>
    </row>
    <row r="1126" spans="2:15" s="116" customFormat="1" x14ac:dyDescent="0.25">
      <c r="B1126" s="117"/>
      <c r="O1126" s="117"/>
    </row>
    <row r="1127" spans="2:15" s="116" customFormat="1" x14ac:dyDescent="0.25">
      <c r="B1127" s="117"/>
      <c r="O1127" s="117"/>
    </row>
    <row r="1128" spans="2:15" s="116" customFormat="1" x14ac:dyDescent="0.25">
      <c r="B1128" s="117"/>
      <c r="O1128" s="117"/>
    </row>
    <row r="1129" spans="2:15" s="116" customFormat="1" x14ac:dyDescent="0.25">
      <c r="B1129" s="117"/>
      <c r="O1129" s="117"/>
    </row>
    <row r="1130" spans="2:15" s="116" customFormat="1" x14ac:dyDescent="0.25">
      <c r="B1130" s="117"/>
      <c r="O1130" s="117"/>
    </row>
    <row r="1131" spans="2:15" s="116" customFormat="1" x14ac:dyDescent="0.25">
      <c r="B1131" s="117"/>
      <c r="O1131" s="117"/>
    </row>
    <row r="1132" spans="2:15" s="116" customFormat="1" x14ac:dyDescent="0.25">
      <c r="B1132" s="117"/>
      <c r="O1132" s="117"/>
    </row>
    <row r="1133" spans="2:15" s="116" customFormat="1" x14ac:dyDescent="0.25">
      <c r="B1133" s="117"/>
      <c r="O1133" s="117"/>
    </row>
    <row r="1134" spans="2:15" s="116" customFormat="1" x14ac:dyDescent="0.25">
      <c r="B1134" s="117"/>
      <c r="O1134" s="117"/>
    </row>
    <row r="1135" spans="2:15" s="116" customFormat="1" x14ac:dyDescent="0.25">
      <c r="B1135" s="117"/>
      <c r="O1135" s="117"/>
    </row>
    <row r="1136" spans="2:15" s="116" customFormat="1" x14ac:dyDescent="0.25">
      <c r="B1136" s="117"/>
      <c r="O1136" s="117"/>
    </row>
    <row r="1137" spans="2:15" s="116" customFormat="1" x14ac:dyDescent="0.25">
      <c r="B1137" s="117"/>
      <c r="O1137" s="117"/>
    </row>
    <row r="1138" spans="2:15" s="116" customFormat="1" x14ac:dyDescent="0.25">
      <c r="B1138" s="117"/>
      <c r="O1138" s="117"/>
    </row>
    <row r="1139" spans="2:15" s="116" customFormat="1" x14ac:dyDescent="0.25">
      <c r="B1139" s="117"/>
      <c r="O1139" s="117"/>
    </row>
    <row r="1140" spans="2:15" s="116" customFormat="1" x14ac:dyDescent="0.25">
      <c r="B1140" s="117"/>
      <c r="O1140" s="117"/>
    </row>
    <row r="1141" spans="2:15" s="116" customFormat="1" x14ac:dyDescent="0.25">
      <c r="B1141" s="117"/>
      <c r="O1141" s="117"/>
    </row>
    <row r="1142" spans="2:15" s="116" customFormat="1" x14ac:dyDescent="0.25">
      <c r="B1142" s="117"/>
      <c r="O1142" s="117"/>
    </row>
    <row r="1143" spans="2:15" s="116" customFormat="1" x14ac:dyDescent="0.25">
      <c r="B1143" s="117"/>
      <c r="O1143" s="117"/>
    </row>
    <row r="1144" spans="2:15" s="116" customFormat="1" x14ac:dyDescent="0.25">
      <c r="B1144" s="117"/>
      <c r="O1144" s="117"/>
    </row>
    <row r="1145" spans="2:15" s="116" customFormat="1" x14ac:dyDescent="0.25">
      <c r="B1145" s="117"/>
      <c r="O1145" s="117"/>
    </row>
    <row r="1146" spans="2:15" s="116" customFormat="1" x14ac:dyDescent="0.25">
      <c r="B1146" s="117"/>
      <c r="O1146" s="117"/>
    </row>
    <row r="1147" spans="2:15" s="116" customFormat="1" x14ac:dyDescent="0.25">
      <c r="B1147" s="117"/>
      <c r="O1147" s="117"/>
    </row>
    <row r="1148" spans="2:15" s="116" customFormat="1" x14ac:dyDescent="0.25">
      <c r="B1148" s="117"/>
      <c r="O1148" s="117"/>
    </row>
    <row r="1149" spans="2:15" s="116" customFormat="1" x14ac:dyDescent="0.25">
      <c r="B1149" s="117"/>
      <c r="O1149" s="117"/>
    </row>
    <row r="1150" spans="2:15" s="116" customFormat="1" x14ac:dyDescent="0.25">
      <c r="B1150" s="117"/>
      <c r="O1150" s="117"/>
    </row>
    <row r="1151" spans="2:15" s="116" customFormat="1" x14ac:dyDescent="0.25">
      <c r="B1151" s="117"/>
      <c r="O1151" s="117"/>
    </row>
    <row r="1152" spans="2:15" s="116" customFormat="1" x14ac:dyDescent="0.25">
      <c r="B1152" s="117"/>
      <c r="O1152" s="117"/>
    </row>
    <row r="1153" spans="2:15" s="116" customFormat="1" x14ac:dyDescent="0.25">
      <c r="B1153" s="117"/>
      <c r="O1153" s="117"/>
    </row>
    <row r="1154" spans="2:15" s="116" customFormat="1" x14ac:dyDescent="0.25">
      <c r="B1154" s="117"/>
      <c r="O1154" s="117"/>
    </row>
    <row r="1155" spans="2:15" s="116" customFormat="1" x14ac:dyDescent="0.25">
      <c r="B1155" s="117"/>
      <c r="O1155" s="117"/>
    </row>
    <row r="1156" spans="2:15" s="116" customFormat="1" x14ac:dyDescent="0.25">
      <c r="B1156" s="117"/>
      <c r="O1156" s="117"/>
    </row>
    <row r="1157" spans="2:15" s="116" customFormat="1" x14ac:dyDescent="0.25">
      <c r="B1157" s="117"/>
      <c r="O1157" s="117"/>
    </row>
    <row r="1158" spans="2:15" s="116" customFormat="1" x14ac:dyDescent="0.25">
      <c r="B1158" s="117"/>
      <c r="O1158" s="117"/>
    </row>
    <row r="1159" spans="2:15" s="116" customFormat="1" x14ac:dyDescent="0.25">
      <c r="B1159" s="117"/>
      <c r="O1159" s="117"/>
    </row>
    <row r="1160" spans="2:15" s="116" customFormat="1" x14ac:dyDescent="0.25">
      <c r="B1160" s="117"/>
      <c r="O1160" s="117"/>
    </row>
    <row r="1161" spans="2:15" s="116" customFormat="1" x14ac:dyDescent="0.25">
      <c r="B1161" s="117"/>
      <c r="O1161" s="117"/>
    </row>
    <row r="1162" spans="2:15" s="116" customFormat="1" x14ac:dyDescent="0.25">
      <c r="B1162" s="117"/>
      <c r="O1162" s="117"/>
    </row>
    <row r="1163" spans="2:15" s="116" customFormat="1" x14ac:dyDescent="0.25">
      <c r="B1163" s="117"/>
      <c r="O1163" s="117"/>
    </row>
    <row r="1164" spans="2:15" s="116" customFormat="1" x14ac:dyDescent="0.25">
      <c r="B1164" s="117"/>
      <c r="O1164" s="117"/>
    </row>
    <row r="1165" spans="2:15" s="116" customFormat="1" x14ac:dyDescent="0.25">
      <c r="B1165" s="117"/>
      <c r="O1165" s="117"/>
    </row>
    <row r="1166" spans="2:15" s="116" customFormat="1" x14ac:dyDescent="0.25">
      <c r="B1166" s="117"/>
      <c r="O1166" s="117"/>
    </row>
    <row r="1167" spans="2:15" s="116" customFormat="1" x14ac:dyDescent="0.25">
      <c r="B1167" s="117"/>
      <c r="O1167" s="117"/>
    </row>
    <row r="1168" spans="2:15" s="116" customFormat="1" x14ac:dyDescent="0.25">
      <c r="B1168" s="117"/>
      <c r="O1168" s="117"/>
    </row>
    <row r="1169" spans="2:15" s="116" customFormat="1" x14ac:dyDescent="0.25">
      <c r="B1169" s="117"/>
      <c r="O1169" s="117"/>
    </row>
    <row r="1170" spans="2:15" s="116" customFormat="1" x14ac:dyDescent="0.25">
      <c r="B1170" s="117"/>
      <c r="O1170" s="117"/>
    </row>
    <row r="1171" spans="2:15" s="116" customFormat="1" x14ac:dyDescent="0.25">
      <c r="B1171" s="117"/>
      <c r="O1171" s="117"/>
    </row>
    <row r="1172" spans="2:15" s="116" customFormat="1" x14ac:dyDescent="0.25">
      <c r="B1172" s="117"/>
      <c r="O1172" s="117"/>
    </row>
    <row r="1173" spans="2:15" s="116" customFormat="1" x14ac:dyDescent="0.25">
      <c r="B1173" s="117"/>
      <c r="O1173" s="117"/>
    </row>
    <row r="1174" spans="2:15" s="116" customFormat="1" x14ac:dyDescent="0.25">
      <c r="B1174" s="117"/>
      <c r="O1174" s="117"/>
    </row>
    <row r="1175" spans="2:15" s="116" customFormat="1" x14ac:dyDescent="0.25">
      <c r="B1175" s="117"/>
      <c r="O1175" s="117"/>
    </row>
    <row r="1176" spans="2:15" s="116" customFormat="1" x14ac:dyDescent="0.25">
      <c r="B1176" s="117"/>
      <c r="O1176" s="117"/>
    </row>
    <row r="1177" spans="2:15" s="116" customFormat="1" x14ac:dyDescent="0.25">
      <c r="B1177" s="117"/>
      <c r="O1177" s="117"/>
    </row>
    <row r="1178" spans="2:15" s="116" customFormat="1" x14ac:dyDescent="0.25">
      <c r="B1178" s="117"/>
      <c r="O1178" s="117"/>
    </row>
    <row r="1179" spans="2:15" s="116" customFormat="1" x14ac:dyDescent="0.25">
      <c r="B1179" s="117"/>
      <c r="O1179" s="117"/>
    </row>
    <row r="1180" spans="2:15" s="116" customFormat="1" x14ac:dyDescent="0.25">
      <c r="B1180" s="117"/>
      <c r="O1180" s="117"/>
    </row>
    <row r="1181" spans="2:15" s="116" customFormat="1" x14ac:dyDescent="0.25">
      <c r="B1181" s="117"/>
      <c r="O1181" s="117"/>
    </row>
    <row r="1182" spans="2:15" s="116" customFormat="1" x14ac:dyDescent="0.25">
      <c r="B1182" s="117"/>
      <c r="O1182" s="117"/>
    </row>
    <row r="1183" spans="2:15" s="116" customFormat="1" x14ac:dyDescent="0.25">
      <c r="B1183" s="117"/>
      <c r="O1183" s="117"/>
    </row>
    <row r="1184" spans="2:15" s="116" customFormat="1" x14ac:dyDescent="0.25">
      <c r="B1184" s="117"/>
      <c r="O1184" s="117"/>
    </row>
    <row r="1185" spans="2:15" s="116" customFormat="1" x14ac:dyDescent="0.25">
      <c r="B1185" s="117"/>
      <c r="O1185" s="117"/>
    </row>
    <row r="1186" spans="2:15" s="116" customFormat="1" x14ac:dyDescent="0.25">
      <c r="B1186" s="117"/>
      <c r="O1186" s="117"/>
    </row>
    <row r="1187" spans="2:15" s="116" customFormat="1" x14ac:dyDescent="0.25">
      <c r="B1187" s="117"/>
      <c r="O1187" s="117"/>
    </row>
    <row r="1188" spans="2:15" s="116" customFormat="1" x14ac:dyDescent="0.25">
      <c r="B1188" s="117"/>
      <c r="O1188" s="117"/>
    </row>
    <row r="1189" spans="2:15" s="116" customFormat="1" x14ac:dyDescent="0.25">
      <c r="B1189" s="117"/>
      <c r="O1189" s="117"/>
    </row>
    <row r="1190" spans="2:15" s="116" customFormat="1" x14ac:dyDescent="0.25">
      <c r="B1190" s="117"/>
      <c r="O1190" s="117"/>
    </row>
    <row r="1191" spans="2:15" s="116" customFormat="1" x14ac:dyDescent="0.25">
      <c r="B1191" s="117"/>
      <c r="O1191" s="117"/>
    </row>
    <row r="1192" spans="2:15" s="116" customFormat="1" x14ac:dyDescent="0.25">
      <c r="B1192" s="117"/>
      <c r="O1192" s="117"/>
    </row>
    <row r="1193" spans="2:15" s="116" customFormat="1" x14ac:dyDescent="0.25">
      <c r="B1193" s="117"/>
      <c r="O1193" s="117"/>
    </row>
    <row r="1194" spans="2:15" s="116" customFormat="1" x14ac:dyDescent="0.25">
      <c r="B1194" s="117"/>
      <c r="O1194" s="117"/>
    </row>
    <row r="1195" spans="2:15" s="116" customFormat="1" x14ac:dyDescent="0.25">
      <c r="B1195" s="117"/>
      <c r="O1195" s="117"/>
    </row>
    <row r="1196" spans="2:15" s="116" customFormat="1" x14ac:dyDescent="0.25">
      <c r="B1196" s="117"/>
      <c r="O1196" s="117"/>
    </row>
    <row r="1197" spans="2:15" s="116" customFormat="1" x14ac:dyDescent="0.25">
      <c r="B1197" s="117"/>
      <c r="O1197" s="117"/>
    </row>
    <row r="1198" spans="2:15" s="116" customFormat="1" x14ac:dyDescent="0.25">
      <c r="B1198" s="117"/>
      <c r="O1198" s="117"/>
    </row>
    <row r="1199" spans="2:15" s="116" customFormat="1" x14ac:dyDescent="0.25">
      <c r="B1199" s="117"/>
      <c r="O1199" s="117"/>
    </row>
    <row r="1200" spans="2:15" s="116" customFormat="1" x14ac:dyDescent="0.25">
      <c r="B1200" s="117"/>
      <c r="O1200" s="117"/>
    </row>
    <row r="1201" spans="2:15" s="116" customFormat="1" x14ac:dyDescent="0.25">
      <c r="B1201" s="117"/>
      <c r="O1201" s="117"/>
    </row>
    <row r="1202" spans="2:15" s="116" customFormat="1" x14ac:dyDescent="0.25">
      <c r="B1202" s="117"/>
      <c r="O1202" s="117"/>
    </row>
    <row r="1203" spans="2:15" s="116" customFormat="1" x14ac:dyDescent="0.25">
      <c r="B1203" s="117"/>
      <c r="O1203" s="117"/>
    </row>
    <row r="1204" spans="2:15" s="116" customFormat="1" x14ac:dyDescent="0.25">
      <c r="B1204" s="117"/>
      <c r="O1204" s="117"/>
    </row>
    <row r="1205" spans="2:15" s="116" customFormat="1" x14ac:dyDescent="0.25">
      <c r="B1205" s="117"/>
      <c r="O1205" s="117"/>
    </row>
    <row r="1206" spans="2:15" s="116" customFormat="1" x14ac:dyDescent="0.25">
      <c r="B1206" s="117"/>
      <c r="O1206" s="117"/>
    </row>
    <row r="1207" spans="2:15" s="116" customFormat="1" x14ac:dyDescent="0.25">
      <c r="B1207" s="117"/>
      <c r="O1207" s="117"/>
    </row>
    <row r="1208" spans="2:15" s="116" customFormat="1" x14ac:dyDescent="0.25">
      <c r="B1208" s="117"/>
      <c r="O1208" s="117"/>
    </row>
    <row r="1209" spans="2:15" s="116" customFormat="1" x14ac:dyDescent="0.25">
      <c r="B1209" s="117"/>
      <c r="O1209" s="117"/>
    </row>
    <row r="1210" spans="2:15" s="116" customFormat="1" x14ac:dyDescent="0.25">
      <c r="B1210" s="117"/>
      <c r="O1210" s="117"/>
    </row>
    <row r="1211" spans="2:15" s="116" customFormat="1" x14ac:dyDescent="0.25">
      <c r="B1211" s="117"/>
      <c r="O1211" s="117"/>
    </row>
    <row r="1212" spans="2:15" s="116" customFormat="1" x14ac:dyDescent="0.25">
      <c r="B1212" s="117"/>
      <c r="O1212" s="117"/>
    </row>
    <row r="1213" spans="2:15" s="116" customFormat="1" x14ac:dyDescent="0.25">
      <c r="B1213" s="117"/>
      <c r="O1213" s="117"/>
    </row>
    <row r="1214" spans="2:15" s="116" customFormat="1" x14ac:dyDescent="0.25">
      <c r="B1214" s="117"/>
      <c r="O1214" s="117"/>
    </row>
    <row r="1215" spans="2:15" s="116" customFormat="1" x14ac:dyDescent="0.25">
      <c r="B1215" s="117"/>
      <c r="O1215" s="117"/>
    </row>
    <row r="1216" spans="2:15" s="116" customFormat="1" x14ac:dyDescent="0.25">
      <c r="B1216" s="117"/>
      <c r="O1216" s="117"/>
    </row>
    <row r="1217" spans="2:15" s="116" customFormat="1" x14ac:dyDescent="0.25">
      <c r="B1217" s="117"/>
      <c r="O1217" s="117"/>
    </row>
    <row r="1218" spans="2:15" s="116" customFormat="1" x14ac:dyDescent="0.25">
      <c r="B1218" s="117"/>
      <c r="O1218" s="117"/>
    </row>
    <row r="1219" spans="2:15" s="116" customFormat="1" x14ac:dyDescent="0.25">
      <c r="B1219" s="117"/>
      <c r="O1219" s="117"/>
    </row>
    <row r="1220" spans="2:15" s="116" customFormat="1" x14ac:dyDescent="0.25">
      <c r="B1220" s="117"/>
      <c r="O1220" s="117"/>
    </row>
    <row r="1221" spans="2:15" s="116" customFormat="1" x14ac:dyDescent="0.25">
      <c r="B1221" s="117"/>
      <c r="O1221" s="117"/>
    </row>
    <row r="1222" spans="2:15" s="116" customFormat="1" x14ac:dyDescent="0.25">
      <c r="B1222" s="117"/>
      <c r="O1222" s="117"/>
    </row>
    <row r="1223" spans="2:15" s="116" customFormat="1" x14ac:dyDescent="0.25">
      <c r="B1223" s="117"/>
      <c r="O1223" s="117"/>
    </row>
    <row r="1224" spans="2:15" s="116" customFormat="1" x14ac:dyDescent="0.25">
      <c r="B1224" s="117"/>
      <c r="O1224" s="117"/>
    </row>
    <row r="1225" spans="2:15" s="116" customFormat="1" x14ac:dyDescent="0.25">
      <c r="B1225" s="117"/>
      <c r="O1225" s="117"/>
    </row>
    <row r="1226" spans="2:15" s="116" customFormat="1" x14ac:dyDescent="0.25">
      <c r="B1226" s="117"/>
      <c r="O1226" s="117"/>
    </row>
    <row r="1227" spans="2:15" s="116" customFormat="1" x14ac:dyDescent="0.25">
      <c r="B1227" s="117"/>
      <c r="O1227" s="117"/>
    </row>
    <row r="1228" spans="2:15" s="116" customFormat="1" x14ac:dyDescent="0.25">
      <c r="B1228" s="117"/>
      <c r="O1228" s="117"/>
    </row>
    <row r="1229" spans="2:15" s="116" customFormat="1" x14ac:dyDescent="0.25">
      <c r="B1229" s="117"/>
      <c r="O1229" s="117"/>
    </row>
    <row r="1230" spans="2:15" s="116" customFormat="1" x14ac:dyDescent="0.25">
      <c r="B1230" s="117"/>
      <c r="O1230" s="117"/>
    </row>
    <row r="1231" spans="2:15" s="116" customFormat="1" x14ac:dyDescent="0.25">
      <c r="B1231" s="117"/>
      <c r="O1231" s="117"/>
    </row>
    <row r="1232" spans="2:15" s="116" customFormat="1" x14ac:dyDescent="0.25">
      <c r="B1232" s="117"/>
      <c r="O1232" s="117"/>
    </row>
    <row r="1233" spans="2:15" s="116" customFormat="1" x14ac:dyDescent="0.25">
      <c r="B1233" s="117"/>
      <c r="O1233" s="117"/>
    </row>
    <row r="1234" spans="2:15" s="116" customFormat="1" x14ac:dyDescent="0.25">
      <c r="B1234" s="117"/>
      <c r="O1234" s="117"/>
    </row>
    <row r="1235" spans="2:15" s="116" customFormat="1" x14ac:dyDescent="0.25">
      <c r="B1235" s="117"/>
      <c r="O1235" s="117"/>
    </row>
    <row r="1236" spans="2:15" s="116" customFormat="1" x14ac:dyDescent="0.25">
      <c r="B1236" s="117"/>
      <c r="O1236" s="117"/>
    </row>
    <row r="1237" spans="2:15" s="116" customFormat="1" x14ac:dyDescent="0.25">
      <c r="B1237" s="117"/>
      <c r="O1237" s="117"/>
    </row>
    <row r="1238" spans="2:15" s="116" customFormat="1" x14ac:dyDescent="0.25">
      <c r="B1238" s="117"/>
      <c r="O1238" s="117"/>
    </row>
    <row r="1239" spans="2:15" s="116" customFormat="1" x14ac:dyDescent="0.25">
      <c r="B1239" s="117"/>
      <c r="O1239" s="117"/>
    </row>
    <row r="1240" spans="2:15" s="116" customFormat="1" x14ac:dyDescent="0.25">
      <c r="B1240" s="117"/>
      <c r="O1240" s="117"/>
    </row>
    <row r="1241" spans="2:15" s="116" customFormat="1" x14ac:dyDescent="0.25">
      <c r="B1241" s="117"/>
      <c r="O1241" s="117"/>
    </row>
    <row r="1242" spans="2:15" s="116" customFormat="1" x14ac:dyDescent="0.25">
      <c r="B1242" s="117"/>
      <c r="O1242" s="117"/>
    </row>
    <row r="1243" spans="2:15" s="116" customFormat="1" x14ac:dyDescent="0.25">
      <c r="B1243" s="117"/>
      <c r="O1243" s="117"/>
    </row>
    <row r="1244" spans="2:15" s="116" customFormat="1" x14ac:dyDescent="0.25">
      <c r="B1244" s="117"/>
      <c r="O1244" s="117"/>
    </row>
    <row r="1245" spans="2:15" s="116" customFormat="1" x14ac:dyDescent="0.25">
      <c r="B1245" s="117"/>
      <c r="O1245" s="117"/>
    </row>
    <row r="1246" spans="2:15" s="116" customFormat="1" x14ac:dyDescent="0.25">
      <c r="B1246" s="117"/>
      <c r="O1246" s="117"/>
    </row>
    <row r="1247" spans="2:15" s="116" customFormat="1" x14ac:dyDescent="0.25">
      <c r="B1247" s="117"/>
      <c r="O1247" s="117"/>
    </row>
    <row r="1248" spans="2:15" s="116" customFormat="1" x14ac:dyDescent="0.25">
      <c r="B1248" s="117"/>
      <c r="O1248" s="117"/>
    </row>
    <row r="1249" spans="2:15" s="116" customFormat="1" x14ac:dyDescent="0.25">
      <c r="B1249" s="117"/>
      <c r="O1249" s="117"/>
    </row>
    <row r="1250" spans="2:15" s="116" customFormat="1" x14ac:dyDescent="0.25">
      <c r="B1250" s="117"/>
      <c r="O1250" s="117"/>
    </row>
    <row r="1251" spans="2:15" s="116" customFormat="1" x14ac:dyDescent="0.25">
      <c r="B1251" s="117"/>
      <c r="O1251" s="117"/>
    </row>
    <row r="1252" spans="2:15" s="116" customFormat="1" x14ac:dyDescent="0.25">
      <c r="B1252" s="117"/>
      <c r="O1252" s="117"/>
    </row>
    <row r="1253" spans="2:15" s="116" customFormat="1" x14ac:dyDescent="0.25">
      <c r="B1253" s="117"/>
      <c r="O1253" s="117"/>
    </row>
    <row r="1254" spans="2:15" s="116" customFormat="1" x14ac:dyDescent="0.25">
      <c r="B1254" s="117"/>
      <c r="O1254" s="117"/>
    </row>
    <row r="1255" spans="2:15" s="116" customFormat="1" x14ac:dyDescent="0.25">
      <c r="B1255" s="117"/>
      <c r="O1255" s="117"/>
    </row>
    <row r="1256" spans="2:15" s="116" customFormat="1" x14ac:dyDescent="0.25">
      <c r="B1256" s="117"/>
      <c r="O1256" s="117"/>
    </row>
    <row r="1257" spans="2:15" s="116" customFormat="1" x14ac:dyDescent="0.25">
      <c r="B1257" s="117"/>
      <c r="O1257" s="117"/>
    </row>
    <row r="1258" spans="2:15" s="116" customFormat="1" x14ac:dyDescent="0.25">
      <c r="B1258" s="117"/>
      <c r="O1258" s="117"/>
    </row>
    <row r="1259" spans="2:15" s="116" customFormat="1" x14ac:dyDescent="0.25">
      <c r="B1259" s="117"/>
      <c r="O1259" s="117"/>
    </row>
    <row r="1260" spans="2:15" s="116" customFormat="1" x14ac:dyDescent="0.25">
      <c r="B1260" s="117"/>
      <c r="O1260" s="117"/>
    </row>
    <row r="1261" spans="2:15" s="116" customFormat="1" x14ac:dyDescent="0.25">
      <c r="B1261" s="117"/>
      <c r="O1261" s="117"/>
    </row>
    <row r="1262" spans="2:15" s="116" customFormat="1" x14ac:dyDescent="0.25">
      <c r="B1262" s="117"/>
      <c r="O1262" s="117"/>
    </row>
    <row r="1263" spans="2:15" s="116" customFormat="1" x14ac:dyDescent="0.25">
      <c r="B1263" s="117"/>
      <c r="O1263" s="117"/>
    </row>
    <row r="1264" spans="2:15" s="116" customFormat="1" x14ac:dyDescent="0.25">
      <c r="B1264" s="117"/>
      <c r="O1264" s="117"/>
    </row>
    <row r="1265" spans="2:15" s="116" customFormat="1" x14ac:dyDescent="0.25">
      <c r="B1265" s="117"/>
      <c r="O1265" s="117"/>
    </row>
    <row r="1266" spans="2:15" s="116" customFormat="1" x14ac:dyDescent="0.25">
      <c r="B1266" s="117"/>
      <c r="O1266" s="117"/>
    </row>
    <row r="1267" spans="2:15" s="116" customFormat="1" x14ac:dyDescent="0.25">
      <c r="B1267" s="117"/>
      <c r="O1267" s="117"/>
    </row>
    <row r="1268" spans="2:15" s="116" customFormat="1" x14ac:dyDescent="0.25">
      <c r="B1268" s="117"/>
      <c r="O1268" s="117"/>
    </row>
    <row r="1269" spans="2:15" s="116" customFormat="1" x14ac:dyDescent="0.25">
      <c r="B1269" s="117"/>
      <c r="O1269" s="117"/>
    </row>
    <row r="1270" spans="2:15" s="116" customFormat="1" x14ac:dyDescent="0.25">
      <c r="B1270" s="117"/>
      <c r="O1270" s="117"/>
    </row>
    <row r="1271" spans="2:15" s="116" customFormat="1" x14ac:dyDescent="0.25">
      <c r="B1271" s="117"/>
      <c r="O1271" s="117"/>
    </row>
    <row r="1272" spans="2:15" s="116" customFormat="1" x14ac:dyDescent="0.25">
      <c r="B1272" s="117"/>
      <c r="O1272" s="117"/>
    </row>
    <row r="1273" spans="2:15" s="116" customFormat="1" x14ac:dyDescent="0.25">
      <c r="B1273" s="117"/>
      <c r="O1273" s="117"/>
    </row>
    <row r="1274" spans="2:15" s="116" customFormat="1" x14ac:dyDescent="0.25">
      <c r="B1274" s="117"/>
      <c r="O1274" s="117"/>
    </row>
    <row r="1275" spans="2:15" s="116" customFormat="1" x14ac:dyDescent="0.25">
      <c r="B1275" s="117"/>
      <c r="O1275" s="117"/>
    </row>
    <row r="1276" spans="2:15" s="116" customFormat="1" x14ac:dyDescent="0.25">
      <c r="B1276" s="117"/>
      <c r="O1276" s="117"/>
    </row>
    <row r="1277" spans="2:15" s="116" customFormat="1" x14ac:dyDescent="0.25">
      <c r="B1277" s="117"/>
      <c r="O1277" s="117"/>
    </row>
    <row r="1278" spans="2:15" s="116" customFormat="1" x14ac:dyDescent="0.25">
      <c r="B1278" s="117"/>
      <c r="O1278" s="117"/>
    </row>
    <row r="1279" spans="2:15" s="116" customFormat="1" x14ac:dyDescent="0.25">
      <c r="B1279" s="117"/>
      <c r="O1279" s="117"/>
    </row>
    <row r="1280" spans="2:15" s="116" customFormat="1" x14ac:dyDescent="0.25">
      <c r="B1280" s="117"/>
      <c r="O1280" s="117"/>
    </row>
    <row r="1281" spans="2:15" s="116" customFormat="1" x14ac:dyDescent="0.25">
      <c r="B1281" s="117"/>
      <c r="O1281" s="117"/>
    </row>
    <row r="1282" spans="2:15" s="116" customFormat="1" x14ac:dyDescent="0.25">
      <c r="B1282" s="117"/>
      <c r="O1282" s="117"/>
    </row>
    <row r="1283" spans="2:15" s="116" customFormat="1" x14ac:dyDescent="0.25">
      <c r="B1283" s="117"/>
      <c r="O1283" s="117"/>
    </row>
    <row r="1284" spans="2:15" s="116" customFormat="1" x14ac:dyDescent="0.25">
      <c r="B1284" s="117"/>
      <c r="O1284" s="117"/>
    </row>
    <row r="1285" spans="2:15" s="116" customFormat="1" x14ac:dyDescent="0.25">
      <c r="B1285" s="117"/>
      <c r="O1285" s="117"/>
    </row>
    <row r="1286" spans="2:15" s="116" customFormat="1" x14ac:dyDescent="0.25">
      <c r="B1286" s="117"/>
      <c r="O1286" s="117"/>
    </row>
    <row r="1287" spans="2:15" s="116" customFormat="1" x14ac:dyDescent="0.25">
      <c r="B1287" s="117"/>
      <c r="O1287" s="117"/>
    </row>
    <row r="1288" spans="2:15" s="116" customFormat="1" x14ac:dyDescent="0.25">
      <c r="B1288" s="117"/>
      <c r="O1288" s="117"/>
    </row>
    <row r="1289" spans="2:15" s="116" customFormat="1" x14ac:dyDescent="0.25">
      <c r="B1289" s="117"/>
      <c r="O1289" s="117"/>
    </row>
    <row r="1290" spans="2:15" s="116" customFormat="1" x14ac:dyDescent="0.25">
      <c r="B1290" s="117"/>
      <c r="O1290" s="117"/>
    </row>
    <row r="1291" spans="2:15" s="116" customFormat="1" x14ac:dyDescent="0.25">
      <c r="B1291" s="117"/>
      <c r="O1291" s="117"/>
    </row>
    <row r="1292" spans="2:15" s="116" customFormat="1" x14ac:dyDescent="0.25">
      <c r="B1292" s="117"/>
      <c r="O1292" s="117"/>
    </row>
    <row r="1293" spans="2:15" s="116" customFormat="1" x14ac:dyDescent="0.25">
      <c r="B1293" s="117"/>
      <c r="O1293" s="117"/>
    </row>
    <row r="1294" spans="2:15" s="116" customFormat="1" x14ac:dyDescent="0.25">
      <c r="B1294" s="117"/>
      <c r="O1294" s="117"/>
    </row>
    <row r="1295" spans="2:15" s="116" customFormat="1" x14ac:dyDescent="0.25">
      <c r="B1295" s="117"/>
      <c r="O1295" s="117"/>
    </row>
    <row r="1296" spans="2:15" s="116" customFormat="1" x14ac:dyDescent="0.25">
      <c r="B1296" s="117"/>
      <c r="O1296" s="117"/>
    </row>
    <row r="1297" spans="2:15" s="116" customFormat="1" x14ac:dyDescent="0.25">
      <c r="B1297" s="117"/>
      <c r="O1297" s="117"/>
    </row>
    <row r="1298" spans="2:15" s="116" customFormat="1" x14ac:dyDescent="0.25">
      <c r="B1298" s="117"/>
      <c r="O1298" s="117"/>
    </row>
    <row r="1299" spans="2:15" s="116" customFormat="1" x14ac:dyDescent="0.25">
      <c r="B1299" s="117"/>
      <c r="O1299" s="117"/>
    </row>
    <row r="1300" spans="2:15" s="116" customFormat="1" x14ac:dyDescent="0.25">
      <c r="B1300" s="117"/>
      <c r="O1300" s="117"/>
    </row>
    <row r="1301" spans="2:15" s="116" customFormat="1" x14ac:dyDescent="0.25">
      <c r="B1301" s="117"/>
      <c r="O1301" s="117"/>
    </row>
    <row r="1302" spans="2:15" s="116" customFormat="1" x14ac:dyDescent="0.25">
      <c r="B1302" s="117"/>
      <c r="O1302" s="117"/>
    </row>
    <row r="1303" spans="2:15" s="116" customFormat="1" x14ac:dyDescent="0.25">
      <c r="B1303" s="117"/>
      <c r="O1303" s="117"/>
    </row>
    <row r="1304" spans="2:15" s="116" customFormat="1" x14ac:dyDescent="0.25">
      <c r="B1304" s="117"/>
      <c r="O1304" s="117"/>
    </row>
    <row r="1305" spans="2:15" s="116" customFormat="1" x14ac:dyDescent="0.25">
      <c r="B1305" s="117"/>
      <c r="O1305" s="117"/>
    </row>
    <row r="1306" spans="2:15" s="116" customFormat="1" x14ac:dyDescent="0.25">
      <c r="B1306" s="117"/>
      <c r="O1306" s="117"/>
    </row>
    <row r="1307" spans="2:15" s="116" customFormat="1" x14ac:dyDescent="0.25">
      <c r="B1307" s="117"/>
      <c r="O1307" s="117"/>
    </row>
    <row r="1308" spans="2:15" s="116" customFormat="1" x14ac:dyDescent="0.25">
      <c r="B1308" s="117"/>
      <c r="O1308" s="117"/>
    </row>
    <row r="1309" spans="2:15" s="116" customFormat="1" x14ac:dyDescent="0.25">
      <c r="B1309" s="117"/>
      <c r="O1309" s="117"/>
    </row>
    <row r="1310" spans="2:15" s="116" customFormat="1" x14ac:dyDescent="0.25">
      <c r="B1310" s="117"/>
      <c r="O1310" s="117"/>
    </row>
    <row r="1311" spans="2:15" s="116" customFormat="1" x14ac:dyDescent="0.25">
      <c r="B1311" s="117"/>
      <c r="O1311" s="117"/>
    </row>
    <row r="1312" spans="2:15" s="116" customFormat="1" x14ac:dyDescent="0.25">
      <c r="B1312" s="117"/>
      <c r="O1312" s="117"/>
    </row>
    <row r="1313" spans="2:15" s="116" customFormat="1" x14ac:dyDescent="0.25">
      <c r="B1313" s="117"/>
      <c r="O1313" s="117"/>
    </row>
    <row r="1314" spans="2:15" s="116" customFormat="1" x14ac:dyDescent="0.25">
      <c r="B1314" s="117"/>
      <c r="O1314" s="117"/>
    </row>
    <row r="1315" spans="2:15" s="116" customFormat="1" x14ac:dyDescent="0.25">
      <c r="B1315" s="117"/>
      <c r="O1315" s="117"/>
    </row>
    <row r="1316" spans="2:15" s="116" customFormat="1" x14ac:dyDescent="0.25">
      <c r="B1316" s="117"/>
      <c r="O1316" s="117"/>
    </row>
    <row r="1317" spans="2:15" s="116" customFormat="1" x14ac:dyDescent="0.25">
      <c r="B1317" s="117"/>
      <c r="O1317" s="117"/>
    </row>
    <row r="1318" spans="2:15" s="116" customFormat="1" x14ac:dyDescent="0.25">
      <c r="B1318" s="117"/>
      <c r="O1318" s="117"/>
    </row>
    <row r="1319" spans="2:15" s="116" customFormat="1" x14ac:dyDescent="0.25">
      <c r="B1319" s="117"/>
      <c r="O1319" s="117"/>
    </row>
    <row r="1320" spans="2:15" s="116" customFormat="1" x14ac:dyDescent="0.25">
      <c r="B1320" s="117"/>
      <c r="O1320" s="117"/>
    </row>
    <row r="1321" spans="2:15" s="116" customFormat="1" x14ac:dyDescent="0.25">
      <c r="B1321" s="117"/>
      <c r="O1321" s="117"/>
    </row>
    <row r="1322" spans="2:15" s="116" customFormat="1" x14ac:dyDescent="0.25">
      <c r="B1322" s="117"/>
      <c r="O1322" s="117"/>
    </row>
    <row r="1323" spans="2:15" s="116" customFormat="1" x14ac:dyDescent="0.25">
      <c r="B1323" s="117"/>
      <c r="O1323" s="117"/>
    </row>
    <row r="1324" spans="2:15" s="116" customFormat="1" x14ac:dyDescent="0.25">
      <c r="B1324" s="117"/>
      <c r="O1324" s="117"/>
    </row>
    <row r="1325" spans="2:15" s="116" customFormat="1" x14ac:dyDescent="0.25">
      <c r="B1325" s="117"/>
      <c r="O1325" s="117"/>
    </row>
    <row r="1326" spans="2:15" s="116" customFormat="1" x14ac:dyDescent="0.25">
      <c r="B1326" s="117"/>
      <c r="O1326" s="117"/>
    </row>
    <row r="1327" spans="2:15" s="116" customFormat="1" x14ac:dyDescent="0.25">
      <c r="B1327" s="117"/>
      <c r="O1327" s="117"/>
    </row>
    <row r="1328" spans="2:15" s="116" customFormat="1" x14ac:dyDescent="0.25">
      <c r="B1328" s="117"/>
      <c r="O1328" s="117"/>
    </row>
    <row r="1329" spans="2:15" s="116" customFormat="1" x14ac:dyDescent="0.25">
      <c r="B1329" s="117"/>
      <c r="O1329" s="117"/>
    </row>
    <row r="1330" spans="2:15" s="116" customFormat="1" x14ac:dyDescent="0.25">
      <c r="B1330" s="117"/>
      <c r="O1330" s="117"/>
    </row>
    <row r="1331" spans="2:15" s="116" customFormat="1" x14ac:dyDescent="0.25">
      <c r="B1331" s="117"/>
      <c r="O1331" s="117"/>
    </row>
    <row r="1332" spans="2:15" s="116" customFormat="1" x14ac:dyDescent="0.25">
      <c r="B1332" s="117"/>
      <c r="O1332" s="117"/>
    </row>
    <row r="1333" spans="2:15" s="116" customFormat="1" x14ac:dyDescent="0.25">
      <c r="B1333" s="117"/>
      <c r="O1333" s="117"/>
    </row>
    <row r="1334" spans="2:15" s="116" customFormat="1" x14ac:dyDescent="0.25">
      <c r="B1334" s="117"/>
      <c r="O1334" s="117"/>
    </row>
    <row r="1335" spans="2:15" s="116" customFormat="1" x14ac:dyDescent="0.25">
      <c r="B1335" s="117"/>
      <c r="O1335" s="117"/>
    </row>
    <row r="1336" spans="2:15" s="116" customFormat="1" x14ac:dyDescent="0.25">
      <c r="B1336" s="117"/>
      <c r="O1336" s="117"/>
    </row>
    <row r="1337" spans="2:15" s="116" customFormat="1" x14ac:dyDescent="0.25">
      <c r="B1337" s="117"/>
      <c r="O1337" s="117"/>
    </row>
    <row r="1338" spans="2:15" s="116" customFormat="1" x14ac:dyDescent="0.25">
      <c r="B1338" s="117"/>
      <c r="O1338" s="117"/>
    </row>
    <row r="1339" spans="2:15" s="116" customFormat="1" x14ac:dyDescent="0.25">
      <c r="B1339" s="117"/>
      <c r="O1339" s="117"/>
    </row>
    <row r="1340" spans="2:15" s="116" customFormat="1" x14ac:dyDescent="0.25">
      <c r="B1340" s="117"/>
      <c r="O1340" s="117"/>
    </row>
    <row r="1341" spans="2:15" s="116" customFormat="1" x14ac:dyDescent="0.25">
      <c r="B1341" s="117"/>
      <c r="O1341" s="117"/>
    </row>
    <row r="1342" spans="2:15" s="116" customFormat="1" x14ac:dyDescent="0.25">
      <c r="B1342" s="117"/>
      <c r="O1342" s="117"/>
    </row>
    <row r="1343" spans="2:15" s="116" customFormat="1" x14ac:dyDescent="0.25">
      <c r="B1343" s="117"/>
      <c r="O1343" s="117"/>
    </row>
    <row r="1344" spans="2:15" s="116" customFormat="1" x14ac:dyDescent="0.25">
      <c r="B1344" s="117"/>
      <c r="O1344" s="117"/>
    </row>
    <row r="1345" spans="2:15" s="116" customFormat="1" x14ac:dyDescent="0.25">
      <c r="B1345" s="117"/>
      <c r="O1345" s="117"/>
    </row>
    <row r="1346" spans="2:15" s="116" customFormat="1" x14ac:dyDescent="0.25">
      <c r="B1346" s="117"/>
      <c r="O1346" s="117"/>
    </row>
  </sheetData>
  <mergeCells count="1">
    <mergeCell ref="B15:F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opLeftCell="A4" workbookViewId="0">
      <selection activeCell="B2" sqref="B2:C2"/>
    </sheetView>
  </sheetViews>
  <sheetFormatPr baseColWidth="10" defaultColWidth="0" defaultRowHeight="15" zeroHeight="1" x14ac:dyDescent="0.25"/>
  <cols>
    <col min="1" max="1" width="3" style="7" customWidth="1"/>
    <col min="2" max="2" width="16.42578125" style="7" customWidth="1"/>
    <col min="3" max="3" width="43.7109375" style="7" customWidth="1"/>
    <col min="4" max="4" width="11.85546875" style="7" customWidth="1"/>
    <col min="5" max="16384" width="11.42578125" hidden="1"/>
  </cols>
  <sheetData>
    <row r="1" spans="2:3" x14ac:dyDescent="0.25"/>
    <row r="2" spans="2:3" ht="18.75" x14ac:dyDescent="0.3">
      <c r="B2" s="329" t="s">
        <v>60</v>
      </c>
      <c r="C2" s="330"/>
    </row>
    <row r="3" spans="2:3" ht="18.75" x14ac:dyDescent="0.3">
      <c r="B3" s="55"/>
      <c r="C3" s="55"/>
    </row>
    <row r="4" spans="2:3" ht="18.75" x14ac:dyDescent="0.3">
      <c r="B4" s="55" t="s">
        <v>3</v>
      </c>
      <c r="C4" s="55" t="s">
        <v>61</v>
      </c>
    </row>
    <row r="5" spans="2:3" ht="18.75" x14ac:dyDescent="0.3">
      <c r="B5" s="55" t="s">
        <v>27</v>
      </c>
      <c r="C5" s="55" t="s">
        <v>62</v>
      </c>
    </row>
    <row r="6" spans="2:3" ht="18.75" x14ac:dyDescent="0.3">
      <c r="B6" s="55" t="s">
        <v>28</v>
      </c>
      <c r="C6" s="55" t="s">
        <v>65</v>
      </c>
    </row>
    <row r="7" spans="2:3" ht="18.75" x14ac:dyDescent="0.3">
      <c r="B7" s="55" t="s">
        <v>29</v>
      </c>
      <c r="C7" s="55" t="s">
        <v>70</v>
      </c>
    </row>
    <row r="8" spans="2:3" ht="18.75" x14ac:dyDescent="0.3">
      <c r="B8" s="55" t="s">
        <v>17</v>
      </c>
      <c r="C8" s="55" t="s">
        <v>67</v>
      </c>
    </row>
    <row r="9" spans="2:3" ht="18.75" x14ac:dyDescent="0.3">
      <c r="B9" s="55" t="s">
        <v>54</v>
      </c>
      <c r="C9" s="55" t="s">
        <v>68</v>
      </c>
    </row>
    <row r="10" spans="2:3" ht="18.75" x14ac:dyDescent="0.3">
      <c r="B10" s="55" t="s">
        <v>18</v>
      </c>
      <c r="C10" s="55" t="s">
        <v>69</v>
      </c>
    </row>
    <row r="11" spans="2:3" ht="18.75" x14ac:dyDescent="0.3">
      <c r="B11" s="55" t="s">
        <v>20</v>
      </c>
      <c r="C11" s="55" t="s">
        <v>66</v>
      </c>
    </row>
    <row r="12" spans="2:3" ht="18.75" x14ac:dyDescent="0.3">
      <c r="B12" s="55" t="s">
        <v>63</v>
      </c>
      <c r="C12" s="55" t="s">
        <v>64</v>
      </c>
    </row>
    <row r="13" spans="2:3" ht="18.75" x14ac:dyDescent="0.3">
      <c r="B13" s="55" t="s">
        <v>22</v>
      </c>
      <c r="C13" s="55" t="s">
        <v>71</v>
      </c>
    </row>
    <row r="14" spans="2:3" ht="18.75" x14ac:dyDescent="0.3">
      <c r="B14" s="55" t="s">
        <v>23</v>
      </c>
      <c r="C14" s="55" t="s">
        <v>72</v>
      </c>
    </row>
    <row r="15" spans="2:3" ht="18.75" x14ac:dyDescent="0.3">
      <c r="B15" s="55" t="s">
        <v>24</v>
      </c>
      <c r="C15" s="55" t="s">
        <v>73</v>
      </c>
    </row>
    <row r="16" spans="2:3" ht="18.75" x14ac:dyDescent="0.3">
      <c r="B16" s="55" t="s">
        <v>25</v>
      </c>
      <c r="C16" s="55" t="s">
        <v>74</v>
      </c>
    </row>
    <row r="17" spans="2:3" ht="18.75" x14ac:dyDescent="0.3">
      <c r="B17" s="55" t="s">
        <v>26</v>
      </c>
      <c r="C17" s="55" t="s">
        <v>75</v>
      </c>
    </row>
    <row r="18" spans="2:3" x14ac:dyDescent="0.25"/>
    <row r="19" spans="2:3" x14ac:dyDescent="0.25"/>
  </sheetData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Gráficos</vt:lpstr>
      </vt:variant>
      <vt:variant>
        <vt:i4>3</vt:i4>
      </vt:variant>
    </vt:vector>
  </HeadingPairs>
  <TitlesOfParts>
    <vt:vector size="10" baseType="lpstr">
      <vt:lpstr>Título</vt:lpstr>
      <vt:lpstr>Datos</vt:lpstr>
      <vt:lpstr>BHOA</vt:lpstr>
      <vt:lpstr>Gráficos </vt:lpstr>
      <vt:lpstr>Estadística de datos</vt:lpstr>
      <vt:lpstr>Estadística del BHOA</vt:lpstr>
      <vt:lpstr>Acrónimos</vt:lpstr>
      <vt:lpstr>BHC</vt:lpstr>
      <vt:lpstr>BHC Exc_Def</vt:lpstr>
      <vt:lpstr>Alm+Exc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Elena Fernández Long</dc:creator>
  <cp:lastModifiedBy>Fabio D. Alabar</cp:lastModifiedBy>
  <dcterms:created xsi:type="dcterms:W3CDTF">2013-07-04T19:48:27Z</dcterms:created>
  <dcterms:modified xsi:type="dcterms:W3CDTF">2017-06-14T13:19:32Z</dcterms:modified>
</cp:coreProperties>
</file>